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29" i="3" l="1"/>
  <c r="K2029" i="3" s="1"/>
  <c r="Y2029" i="3" s="1"/>
  <c r="F2029" i="3"/>
  <c r="G2029" i="3"/>
  <c r="H2029" i="3"/>
  <c r="I2029" i="3"/>
  <c r="L2029" i="3" s="1"/>
  <c r="J2029" i="3"/>
  <c r="Q2029" i="3"/>
  <c r="U2029" i="3"/>
  <c r="AG2029" i="3"/>
  <c r="AK2029" i="3"/>
  <c r="AW2029" i="3"/>
  <c r="BA2029" i="3"/>
  <c r="E2030" i="3"/>
  <c r="F2030" i="3"/>
  <c r="G2030" i="3"/>
  <c r="H2030" i="3"/>
  <c r="I2030" i="3"/>
  <c r="J2030" i="3"/>
  <c r="K2030" i="3"/>
  <c r="L2030" i="3"/>
  <c r="O2030" i="3"/>
  <c r="W2030" i="3"/>
  <c r="AA2030" i="3"/>
  <c r="AE2030" i="3"/>
  <c r="AM2030" i="3"/>
  <c r="AQ2030" i="3"/>
  <c r="AU2030" i="3"/>
  <c r="BC2030" i="3"/>
  <c r="BG2030" i="3"/>
  <c r="E2031" i="3"/>
  <c r="K2031" i="3" s="1"/>
  <c r="F2031" i="3"/>
  <c r="G2031" i="3"/>
  <c r="H2031" i="3"/>
  <c r="I2031" i="3"/>
  <c r="L2031" i="3" s="1"/>
  <c r="Y2031" i="3" s="1"/>
  <c r="J2031" i="3"/>
  <c r="M2031" i="3"/>
  <c r="Q2031" i="3"/>
  <c r="U2031" i="3"/>
  <c r="AC2031" i="3"/>
  <c r="AG2031" i="3"/>
  <c r="AK2031" i="3"/>
  <c r="AS2031" i="3"/>
  <c r="AW2031" i="3"/>
  <c r="BA2031" i="3"/>
  <c r="BI2031" i="3"/>
  <c r="E2032" i="3"/>
  <c r="F2032" i="3"/>
  <c r="G2032" i="3"/>
  <c r="H2032" i="3"/>
  <c r="I2032" i="3"/>
  <c r="J2032" i="3"/>
  <c r="L2032" i="3" s="1"/>
  <c r="K2032" i="3"/>
  <c r="AA2032" i="3" s="1"/>
  <c r="BG2032" i="3"/>
  <c r="E2033" i="3"/>
  <c r="K2033" i="3" s="1"/>
  <c r="Y2033" i="3" s="1"/>
  <c r="F2033" i="3"/>
  <c r="G2033" i="3"/>
  <c r="H2033" i="3"/>
  <c r="I2033" i="3"/>
  <c r="L2033" i="3" s="1"/>
  <c r="J2033" i="3"/>
  <c r="M2033" i="3"/>
  <c r="Q2033" i="3"/>
  <c r="U2033" i="3"/>
  <c r="AC2033" i="3"/>
  <c r="AG2033" i="3"/>
  <c r="AK2033" i="3"/>
  <c r="AS2033" i="3"/>
  <c r="AW2033" i="3"/>
  <c r="BA2033" i="3"/>
  <c r="BI2033" i="3"/>
  <c r="E2034" i="3"/>
  <c r="F2034" i="3"/>
  <c r="G2034" i="3"/>
  <c r="H2034" i="3"/>
  <c r="I2034" i="3"/>
  <c r="L2034" i="3" s="1"/>
  <c r="J2034" i="3"/>
  <c r="K2034" i="3"/>
  <c r="AA2034" i="3"/>
  <c r="E2035" i="3"/>
  <c r="K2035" i="3" s="1"/>
  <c r="M2035" i="3" s="1"/>
  <c r="F2035" i="3"/>
  <c r="G2035" i="3"/>
  <c r="H2035" i="3"/>
  <c r="I2035" i="3"/>
  <c r="J2035" i="3"/>
  <c r="L2035" i="3"/>
  <c r="P2035" i="3" s="1"/>
  <c r="T2035" i="3"/>
  <c r="X2035" i="3"/>
  <c r="AB2035" i="3"/>
  <c r="AJ2035" i="3"/>
  <c r="AN2035" i="3"/>
  <c r="AR2035" i="3"/>
  <c r="AZ2035" i="3"/>
  <c r="BD2035" i="3"/>
  <c r="BH2035" i="3"/>
  <c r="E2036" i="3"/>
  <c r="F2036" i="3"/>
  <c r="K2036" i="3" s="1"/>
  <c r="G2036" i="3"/>
  <c r="H2036" i="3"/>
  <c r="I2036" i="3"/>
  <c r="J2036" i="3"/>
  <c r="L2036" i="3" s="1"/>
  <c r="Z2036" i="3"/>
  <c r="E2037" i="3"/>
  <c r="K2037" i="3" s="1"/>
  <c r="F2037" i="3"/>
  <c r="G2037" i="3"/>
  <c r="H2037" i="3"/>
  <c r="L2037" i="3" s="1"/>
  <c r="I2037" i="3"/>
  <c r="J2037" i="3"/>
  <c r="X2037" i="3"/>
  <c r="AN2037" i="3"/>
  <c r="BD2037" i="3"/>
  <c r="E2038" i="3"/>
  <c r="F2038" i="3"/>
  <c r="K2038" i="3" s="1"/>
  <c r="Z2038" i="3" s="1"/>
  <c r="G2038" i="3"/>
  <c r="H2038" i="3"/>
  <c r="I2038" i="3"/>
  <c r="J2038" i="3"/>
  <c r="L2038" i="3" s="1"/>
  <c r="AP2038" i="3" s="1"/>
  <c r="BF2038" i="3"/>
  <c r="E2039" i="3"/>
  <c r="K2039" i="3" s="1"/>
  <c r="F2039" i="3"/>
  <c r="G2039" i="3"/>
  <c r="H2039" i="3"/>
  <c r="L2039" i="3" s="1"/>
  <c r="I2039" i="3"/>
  <c r="J2039" i="3"/>
  <c r="E2040" i="3"/>
  <c r="F2040" i="3"/>
  <c r="K2040" i="3" s="1"/>
  <c r="G2040" i="3"/>
  <c r="H2040" i="3"/>
  <c r="L2040" i="3" s="1"/>
  <c r="AA2040" i="3" s="1"/>
  <c r="I2040" i="3"/>
  <c r="J2040" i="3"/>
  <c r="N2040" i="3"/>
  <c r="V2040" i="3"/>
  <c r="AL2040" i="3"/>
  <c r="AQ2040" i="3"/>
  <c r="BG2040" i="3"/>
  <c r="E2041" i="3"/>
  <c r="K2041" i="3" s="1"/>
  <c r="F2041" i="3"/>
  <c r="G2041" i="3"/>
  <c r="H2041" i="3"/>
  <c r="I2041" i="3"/>
  <c r="J2041" i="3"/>
  <c r="L2041" i="3"/>
  <c r="AG2041" i="3"/>
  <c r="BB2041" i="3"/>
  <c r="E2042" i="3"/>
  <c r="F2042" i="3"/>
  <c r="G2042" i="3"/>
  <c r="H2042" i="3"/>
  <c r="I2042" i="3"/>
  <c r="L2042" i="3" s="1"/>
  <c r="J2042" i="3"/>
  <c r="K2042" i="3"/>
  <c r="O2042" i="3" s="1"/>
  <c r="W2042" i="3"/>
  <c r="AA2042" i="3"/>
  <c r="AM2042" i="3"/>
  <c r="AQ2042" i="3"/>
  <c r="BC2042" i="3"/>
  <c r="BG2042" i="3"/>
  <c r="E2043" i="3"/>
  <c r="K2043" i="3" s="1"/>
  <c r="F2043" i="3"/>
  <c r="G2043" i="3"/>
  <c r="H2043" i="3"/>
  <c r="I2043" i="3"/>
  <c r="L2043" i="3" s="1"/>
  <c r="J2043" i="3"/>
  <c r="M2043" i="3"/>
  <c r="U2043" i="3"/>
  <c r="Y2043" i="3"/>
  <c r="AC2043" i="3"/>
  <c r="AK2043" i="3"/>
  <c r="AO2043" i="3"/>
  <c r="AS2043" i="3"/>
  <c r="BA2043" i="3"/>
  <c r="BE2043" i="3"/>
  <c r="BI2043" i="3"/>
  <c r="E2044" i="3"/>
  <c r="F2044" i="3"/>
  <c r="G2044" i="3"/>
  <c r="H2044" i="3"/>
  <c r="I2044" i="3"/>
  <c r="L2044" i="3" s="1"/>
  <c r="J2044" i="3"/>
  <c r="K2044" i="3"/>
  <c r="O2044" i="3" s="1"/>
  <c r="W2044" i="3"/>
  <c r="AA2044" i="3"/>
  <c r="AM2044" i="3"/>
  <c r="AQ2044" i="3"/>
  <c r="BC2044" i="3"/>
  <c r="BG2044" i="3"/>
  <c r="E2045" i="3"/>
  <c r="K2045" i="3" s="1"/>
  <c r="F2045" i="3"/>
  <c r="G2045" i="3"/>
  <c r="H2045" i="3"/>
  <c r="I2045" i="3"/>
  <c r="L2045" i="3" s="1"/>
  <c r="J2045" i="3"/>
  <c r="AC2045" i="3"/>
  <c r="E2046" i="3"/>
  <c r="F2046" i="3"/>
  <c r="G2046" i="3"/>
  <c r="H2046" i="3"/>
  <c r="I2046" i="3"/>
  <c r="J2046" i="3"/>
  <c r="K2046" i="3"/>
  <c r="E2047" i="3"/>
  <c r="K2047" i="3" s="1"/>
  <c r="F2047" i="3"/>
  <c r="G2047" i="3"/>
  <c r="H2047" i="3"/>
  <c r="I2047" i="3"/>
  <c r="J2047" i="3"/>
  <c r="L2047" i="3"/>
  <c r="AB2047" i="3"/>
  <c r="E2048" i="3"/>
  <c r="F2048" i="3"/>
  <c r="K2048" i="3" s="1"/>
  <c r="G2048" i="3"/>
  <c r="H2048" i="3"/>
  <c r="I2048" i="3"/>
  <c r="J2048" i="3"/>
  <c r="E2049" i="3"/>
  <c r="K2049" i="3" s="1"/>
  <c r="F2049" i="3"/>
  <c r="G2049" i="3"/>
  <c r="H2049" i="3"/>
  <c r="I2049" i="3"/>
  <c r="J2049" i="3"/>
  <c r="L2049" i="3"/>
  <c r="T2049" i="3"/>
  <c r="AR2049" i="3"/>
  <c r="AZ2049" i="3"/>
  <c r="E2050" i="3"/>
  <c r="F2050" i="3"/>
  <c r="G2050" i="3"/>
  <c r="H2050" i="3"/>
  <c r="I2050" i="3"/>
  <c r="L2050" i="3" s="1"/>
  <c r="J2050" i="3"/>
  <c r="K2050" i="3"/>
  <c r="M2050" i="3" s="1"/>
  <c r="S2050" i="3"/>
  <c r="Y2050" i="3"/>
  <c r="AD2050" i="3"/>
  <c r="AO2050" i="3"/>
  <c r="AT2050" i="3"/>
  <c r="AY2050" i="3"/>
  <c r="E2051" i="3"/>
  <c r="K2051" i="3" s="1"/>
  <c r="F2051" i="3"/>
  <c r="G2051" i="3"/>
  <c r="H2051" i="3"/>
  <c r="I2051" i="3"/>
  <c r="L2051" i="3" s="1"/>
  <c r="J2051" i="3"/>
  <c r="X2051" i="3"/>
  <c r="AC2051" i="3"/>
  <c r="AS2051" i="3"/>
  <c r="AY2051" i="3"/>
  <c r="E2052" i="3"/>
  <c r="K2052" i="3" s="1"/>
  <c r="F2052" i="3"/>
  <c r="G2052" i="3"/>
  <c r="H2052" i="3"/>
  <c r="I2052" i="3"/>
  <c r="L2052" i="3" s="1"/>
  <c r="J2052" i="3"/>
  <c r="Y2052" i="3"/>
  <c r="AD2052" i="3"/>
  <c r="AT2052" i="3"/>
  <c r="AY2052" i="3"/>
  <c r="E2053" i="3"/>
  <c r="K2053" i="3" s="1"/>
  <c r="AY2053" i="3" s="1"/>
  <c r="F2053" i="3"/>
  <c r="G2053" i="3"/>
  <c r="H2053" i="3"/>
  <c r="I2053" i="3"/>
  <c r="L2053" i="3" s="1"/>
  <c r="AC2053" i="3" s="1"/>
  <c r="J2053" i="3"/>
  <c r="X2053" i="3"/>
  <c r="AS2053" i="3"/>
  <c r="E2054" i="3"/>
  <c r="K2054" i="3" s="1"/>
  <c r="F2054" i="3"/>
  <c r="G2054" i="3"/>
  <c r="H2054" i="3"/>
  <c r="I2054" i="3"/>
  <c r="L2054" i="3" s="1"/>
  <c r="J2054" i="3"/>
  <c r="E2055" i="3"/>
  <c r="K2055" i="3" s="1"/>
  <c r="AC2055" i="3" s="1"/>
  <c r="F2055" i="3"/>
  <c r="G2055" i="3"/>
  <c r="H2055" i="3"/>
  <c r="I2055" i="3"/>
  <c r="L2055" i="3" s="1"/>
  <c r="J2055" i="3"/>
  <c r="P2055" i="3"/>
  <c r="AA2055" i="3"/>
  <c r="AK2055" i="3"/>
  <c r="AV2055" i="3"/>
  <c r="BG2055" i="3"/>
  <c r="E2056" i="3"/>
  <c r="F2056" i="3"/>
  <c r="G2056" i="3"/>
  <c r="H2056" i="3"/>
  <c r="I2056" i="3"/>
  <c r="L2056" i="3" s="1"/>
  <c r="J2056" i="3"/>
  <c r="K2056" i="3"/>
  <c r="E2057" i="3"/>
  <c r="K2057" i="3" s="1"/>
  <c r="O2057" i="3" s="1"/>
  <c r="F2057" i="3"/>
  <c r="G2057" i="3"/>
  <c r="H2057" i="3"/>
  <c r="I2057" i="3"/>
  <c r="L2057" i="3" s="1"/>
  <c r="J2057" i="3"/>
  <c r="Q2057" i="3"/>
  <c r="W2057" i="3"/>
  <c r="Y2057" i="3"/>
  <c r="AG2057" i="3"/>
  <c r="AM2057" i="3"/>
  <c r="AO2057" i="3"/>
  <c r="AW2057" i="3"/>
  <c r="BC2057" i="3"/>
  <c r="BE2057" i="3"/>
  <c r="E2058" i="3"/>
  <c r="F2058" i="3"/>
  <c r="G2058" i="3"/>
  <c r="H2058" i="3"/>
  <c r="I2058" i="3"/>
  <c r="L2058" i="3" s="1"/>
  <c r="U2058" i="3" s="1"/>
  <c r="J2058" i="3"/>
  <c r="K2058" i="3"/>
  <c r="O2058" i="3"/>
  <c r="P2058" i="3"/>
  <c r="T2058" i="3"/>
  <c r="Y2058" i="3"/>
  <c r="AA2058" i="3"/>
  <c r="AE2058" i="3"/>
  <c r="AJ2058" i="3"/>
  <c r="AK2058" i="3"/>
  <c r="AO2058" i="3"/>
  <c r="AU2058" i="3"/>
  <c r="AV2058" i="3"/>
  <c r="AZ2058" i="3"/>
  <c r="BE2058" i="3"/>
  <c r="BG2058" i="3"/>
  <c r="E2059" i="3"/>
  <c r="F2059" i="3"/>
  <c r="G2059" i="3"/>
  <c r="H2059" i="3"/>
  <c r="I2059" i="3"/>
  <c r="J2059" i="3"/>
  <c r="K2059" i="3"/>
  <c r="E2060" i="3"/>
  <c r="F2060" i="3"/>
  <c r="G2060" i="3"/>
  <c r="H2060" i="3"/>
  <c r="I2060" i="3"/>
  <c r="L2060" i="3" s="1"/>
  <c r="J2060" i="3"/>
  <c r="K2060" i="3"/>
  <c r="P2060" i="3" s="1"/>
  <c r="O2060" i="3"/>
  <c r="T2060" i="3"/>
  <c r="U2060" i="3"/>
  <c r="Y2060" i="3"/>
  <c r="AE2060" i="3"/>
  <c r="AF2060" i="3"/>
  <c r="AJ2060" i="3"/>
  <c r="AO2060" i="3"/>
  <c r="AQ2060" i="3"/>
  <c r="AU2060" i="3"/>
  <c r="AZ2060" i="3"/>
  <c r="BA2060" i="3"/>
  <c r="BE2060" i="3"/>
  <c r="E2061" i="3"/>
  <c r="F2061" i="3"/>
  <c r="G2061" i="3"/>
  <c r="H2061" i="3"/>
  <c r="I2061" i="3"/>
  <c r="J2061" i="3"/>
  <c r="K2061" i="3"/>
  <c r="E2062" i="3"/>
  <c r="F2062" i="3"/>
  <c r="G2062" i="3"/>
  <c r="H2062" i="3"/>
  <c r="I2062" i="3"/>
  <c r="J2062" i="3"/>
  <c r="K2062" i="3"/>
  <c r="O2062" i="3" s="1"/>
  <c r="L2062" i="3"/>
  <c r="S2062" i="3" s="1"/>
  <c r="P2062" i="3"/>
  <c r="T2062" i="3"/>
  <c r="X2062" i="3"/>
  <c r="AB2062" i="3"/>
  <c r="AF2062" i="3"/>
  <c r="AJ2062" i="3"/>
  <c r="AN2062" i="3"/>
  <c r="AR2062" i="3"/>
  <c r="AV2062" i="3"/>
  <c r="AZ2062" i="3"/>
  <c r="BD2062" i="3"/>
  <c r="BH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K2064" i="3"/>
  <c r="O2064" i="3" s="1"/>
  <c r="L2064" i="3"/>
  <c r="S2064" i="3" s="1"/>
  <c r="P2064" i="3"/>
  <c r="T2064" i="3"/>
  <c r="X2064" i="3"/>
  <c r="AB2064" i="3"/>
  <c r="AF2064" i="3"/>
  <c r="AJ2064" i="3"/>
  <c r="AN2064" i="3"/>
  <c r="AQ2064" i="3"/>
  <c r="AT2064" i="3"/>
  <c r="AV2064" i="3"/>
  <c r="AY2064" i="3"/>
  <c r="BB2064" i="3"/>
  <c r="BD2064" i="3"/>
  <c r="BG2064" i="3"/>
  <c r="E2065" i="3"/>
  <c r="K2065" i="3" s="1"/>
  <c r="F2065" i="3"/>
  <c r="G2065" i="3"/>
  <c r="H2065" i="3"/>
  <c r="I2065" i="3"/>
  <c r="L2065" i="3" s="1"/>
  <c r="J2065" i="3"/>
  <c r="N2065" i="3"/>
  <c r="T2065" i="3"/>
  <c r="Y2065" i="3"/>
  <c r="AD2065" i="3"/>
  <c r="AJ2065" i="3"/>
  <c r="AO2065" i="3"/>
  <c r="AT2065" i="3"/>
  <c r="AZ2065" i="3"/>
  <c r="BE2065" i="3"/>
  <c r="E2066" i="3"/>
  <c r="F2066" i="3"/>
  <c r="G2066" i="3"/>
  <c r="H2066" i="3"/>
  <c r="I2066" i="3"/>
  <c r="J2066" i="3"/>
  <c r="L2066" i="3" s="1"/>
  <c r="K2066" i="3"/>
  <c r="X2066" i="3"/>
  <c r="E2067" i="3"/>
  <c r="K2067" i="3" s="1"/>
  <c r="F2067" i="3"/>
  <c r="G2067" i="3"/>
  <c r="H2067" i="3"/>
  <c r="I2067" i="3"/>
  <c r="L2067" i="3" s="1"/>
  <c r="J2067" i="3"/>
  <c r="Y2067" i="3"/>
  <c r="E2068" i="3"/>
  <c r="K2068" i="3" s="1"/>
  <c r="X2068" i="3" s="1"/>
  <c r="F2068" i="3"/>
  <c r="G2068" i="3"/>
  <c r="H2068" i="3"/>
  <c r="L2068" i="3" s="1"/>
  <c r="I2068" i="3"/>
  <c r="J2068" i="3"/>
  <c r="AF2068" i="3"/>
  <c r="AV2068" i="3"/>
  <c r="E2069" i="3"/>
  <c r="F2069" i="3"/>
  <c r="K2069" i="3" s="1"/>
  <c r="N2069" i="3" s="1"/>
  <c r="G2069" i="3"/>
  <c r="H2069" i="3"/>
  <c r="I2069" i="3"/>
  <c r="J2069" i="3"/>
  <c r="L2069" i="3" s="1"/>
  <c r="R2069" i="3"/>
  <c r="V2069" i="3"/>
  <c r="Z2069" i="3"/>
  <c r="AH2069" i="3"/>
  <c r="AL2069" i="3"/>
  <c r="AP2069" i="3"/>
  <c r="AX2069" i="3"/>
  <c r="BB2069" i="3"/>
  <c r="BF2069" i="3"/>
  <c r="E2070" i="3"/>
  <c r="K2070" i="3" s="1"/>
  <c r="F2070" i="3"/>
  <c r="G2070" i="3"/>
  <c r="H2070" i="3"/>
  <c r="L2070" i="3" s="1"/>
  <c r="I2070" i="3"/>
  <c r="J2070" i="3"/>
  <c r="E2071" i="3"/>
  <c r="F2071" i="3"/>
  <c r="K2071" i="3" s="1"/>
  <c r="N2071" i="3" s="1"/>
  <c r="G2071" i="3"/>
  <c r="H2071" i="3"/>
  <c r="I2071" i="3"/>
  <c r="J2071" i="3"/>
  <c r="L2071" i="3" s="1"/>
  <c r="R2071" i="3"/>
  <c r="V2071" i="3"/>
  <c r="Z2071" i="3"/>
  <c r="AH2071" i="3"/>
  <c r="AL2071" i="3"/>
  <c r="AP2071" i="3"/>
  <c r="AX2071" i="3"/>
  <c r="BB2071" i="3"/>
  <c r="BF2071" i="3"/>
  <c r="E2072" i="3"/>
  <c r="K2072" i="3" s="1"/>
  <c r="X2072" i="3" s="1"/>
  <c r="F2072" i="3"/>
  <c r="G2072" i="3"/>
  <c r="H2072" i="3"/>
  <c r="L2072" i="3" s="1"/>
  <c r="I2072" i="3"/>
  <c r="J2072" i="3"/>
  <c r="AF2072" i="3"/>
  <c r="AV2072" i="3"/>
  <c r="E2073" i="3"/>
  <c r="F2073" i="3"/>
  <c r="K2073" i="3" s="1"/>
  <c r="N2073" i="3" s="1"/>
  <c r="G2073" i="3"/>
  <c r="H2073" i="3"/>
  <c r="I2073" i="3"/>
  <c r="J2073" i="3"/>
  <c r="L2073" i="3" s="1"/>
  <c r="R2073" i="3"/>
  <c r="V2073" i="3"/>
  <c r="Z2073" i="3"/>
  <c r="AH2073" i="3"/>
  <c r="AL2073" i="3"/>
  <c r="AP2073" i="3"/>
  <c r="AX2073" i="3"/>
  <c r="BB2073" i="3"/>
  <c r="BF2073" i="3"/>
  <c r="E2074" i="3"/>
  <c r="K2074" i="3" s="1"/>
  <c r="F2074" i="3"/>
  <c r="G2074" i="3"/>
  <c r="H2074" i="3"/>
  <c r="L2074" i="3" s="1"/>
  <c r="I2074" i="3"/>
  <c r="J2074" i="3"/>
  <c r="AF2074" i="3"/>
  <c r="E2075" i="3"/>
  <c r="F2075" i="3"/>
  <c r="K2075" i="3" s="1"/>
  <c r="N2075" i="3" s="1"/>
  <c r="G2075" i="3"/>
  <c r="H2075" i="3"/>
  <c r="I2075" i="3"/>
  <c r="J2075" i="3"/>
  <c r="L2075" i="3" s="1"/>
  <c r="R2075" i="3"/>
  <c r="V2075" i="3"/>
  <c r="Z2075" i="3"/>
  <c r="AH2075" i="3"/>
  <c r="AL2075" i="3"/>
  <c r="AP2075" i="3"/>
  <c r="AX2075" i="3"/>
  <c r="BB2075" i="3"/>
  <c r="BF2075" i="3"/>
  <c r="E2076" i="3"/>
  <c r="K2076" i="3" s="1"/>
  <c r="F2076" i="3"/>
  <c r="G2076" i="3"/>
  <c r="H2076" i="3"/>
  <c r="L2076" i="3" s="1"/>
  <c r="AV2076" i="3" s="1"/>
  <c r="I2076" i="3"/>
  <c r="J2076" i="3"/>
  <c r="AF2076" i="3"/>
  <c r="E2077" i="3"/>
  <c r="F2077" i="3"/>
  <c r="K2077" i="3" s="1"/>
  <c r="N2077" i="3" s="1"/>
  <c r="G2077" i="3"/>
  <c r="H2077" i="3"/>
  <c r="I2077" i="3"/>
  <c r="J2077" i="3"/>
  <c r="L2077" i="3" s="1"/>
  <c r="R2077" i="3"/>
  <c r="V2077" i="3"/>
  <c r="Z2077" i="3"/>
  <c r="AH2077" i="3"/>
  <c r="AL2077" i="3"/>
  <c r="AP2077" i="3"/>
  <c r="AX2077" i="3"/>
  <c r="BB2077" i="3"/>
  <c r="BF2077" i="3"/>
  <c r="E2078" i="3"/>
  <c r="K2078" i="3" s="1"/>
  <c r="F2078" i="3"/>
  <c r="G2078" i="3"/>
  <c r="H2078" i="3"/>
  <c r="L2078" i="3" s="1"/>
  <c r="I2078" i="3"/>
  <c r="J2078" i="3"/>
  <c r="V2078" i="3"/>
  <c r="BB2078" i="3"/>
  <c r="E2079" i="3"/>
  <c r="F2079" i="3"/>
  <c r="K2079" i="3" s="1"/>
  <c r="G2079" i="3"/>
  <c r="H2079" i="3"/>
  <c r="I2079" i="3"/>
  <c r="J2079" i="3"/>
  <c r="L2079" i="3" s="1"/>
  <c r="AH2079" i="3" s="1"/>
  <c r="R2079" i="3"/>
  <c r="AP2079" i="3"/>
  <c r="AX2079" i="3"/>
  <c r="E2080" i="3"/>
  <c r="K2080" i="3" s="1"/>
  <c r="F2080" i="3"/>
  <c r="G2080" i="3"/>
  <c r="H2080" i="3"/>
  <c r="L2080" i="3" s="1"/>
  <c r="AD2080" i="3" s="1"/>
  <c r="I2080" i="3"/>
  <c r="J2080" i="3"/>
  <c r="V2080" i="3"/>
  <c r="AL2080" i="3"/>
  <c r="BB2080" i="3"/>
  <c r="E2081" i="3"/>
  <c r="F2081" i="3"/>
  <c r="K2081" i="3" s="1"/>
  <c r="G2081" i="3"/>
  <c r="H2081" i="3"/>
  <c r="I2081" i="3"/>
  <c r="J2081" i="3"/>
  <c r="L2081" i="3" s="1"/>
  <c r="R2081" i="3"/>
  <c r="Z2081" i="3"/>
  <c r="AH2081" i="3"/>
  <c r="AP2081" i="3"/>
  <c r="AX2081" i="3"/>
  <c r="BF2081" i="3"/>
  <c r="E2082" i="3"/>
  <c r="K2082" i="3" s="1"/>
  <c r="F2082" i="3"/>
  <c r="G2082" i="3"/>
  <c r="H2082" i="3"/>
  <c r="L2082" i="3" s="1"/>
  <c r="BI2082" i="3" s="1"/>
  <c r="I2082" i="3"/>
  <c r="J2082" i="3"/>
  <c r="AN2082" i="3"/>
  <c r="E2083" i="3"/>
  <c r="F2083" i="3"/>
  <c r="K2083" i="3" s="1"/>
  <c r="G2083" i="3"/>
  <c r="H2083" i="3"/>
  <c r="I2083" i="3"/>
  <c r="J2083" i="3"/>
  <c r="L2083" i="3"/>
  <c r="AH2083" i="3" s="1"/>
  <c r="BC2083" i="3"/>
  <c r="E2084" i="3"/>
  <c r="K2084" i="3" s="1"/>
  <c r="F2084" i="3"/>
  <c r="G2084" i="3"/>
  <c r="H2084" i="3"/>
  <c r="L2084" i="3" s="1"/>
  <c r="X2084" i="3" s="1"/>
  <c r="I2084" i="3"/>
  <c r="J2084" i="3"/>
  <c r="R2084" i="3"/>
  <c r="AC2084" i="3"/>
  <c r="AN2084" i="3"/>
  <c r="AX2084" i="3"/>
  <c r="BI2084" i="3"/>
  <c r="E2085" i="3"/>
  <c r="F2085" i="3"/>
  <c r="K2085" i="3" s="1"/>
  <c r="G2085" i="3"/>
  <c r="H2085" i="3"/>
  <c r="I2085" i="3"/>
  <c r="J2085" i="3"/>
  <c r="L2085" i="3"/>
  <c r="AB2085" i="3" s="1"/>
  <c r="W2085" i="3"/>
  <c r="AH2085" i="3"/>
  <c r="AR2085" i="3"/>
  <c r="BC2085" i="3"/>
  <c r="E2086" i="3"/>
  <c r="K2086" i="3" s="1"/>
  <c r="F2086" i="3"/>
  <c r="G2086" i="3"/>
  <c r="H2086" i="3"/>
  <c r="L2086" i="3" s="1"/>
  <c r="I2086" i="3"/>
  <c r="J2086" i="3"/>
  <c r="P2086" i="3"/>
  <c r="AF2086" i="3"/>
  <c r="AV2086" i="3"/>
  <c r="E2087" i="3"/>
  <c r="F2087" i="3"/>
  <c r="K2087" i="3" s="1"/>
  <c r="N2087" i="3" s="1"/>
  <c r="G2087" i="3"/>
  <c r="H2087" i="3"/>
  <c r="I2087" i="3"/>
  <c r="J2087" i="3"/>
  <c r="L2087" i="3" s="1"/>
  <c r="R2087" i="3"/>
  <c r="Z2087" i="3"/>
  <c r="AH2087" i="3"/>
  <c r="AP2087" i="3"/>
  <c r="AX2087" i="3"/>
  <c r="BF2087" i="3"/>
  <c r="E2088" i="3"/>
  <c r="K2088" i="3" s="1"/>
  <c r="F2088" i="3"/>
  <c r="G2088" i="3"/>
  <c r="H2088" i="3"/>
  <c r="L2088" i="3" s="1"/>
  <c r="AC2088" i="3" s="1"/>
  <c r="I2088" i="3"/>
  <c r="J2088" i="3"/>
  <c r="U2088" i="3"/>
  <c r="AK2088" i="3"/>
  <c r="BA2088" i="3"/>
  <c r="E2089" i="3"/>
  <c r="F2089" i="3"/>
  <c r="K2089" i="3" s="1"/>
  <c r="G2089" i="3"/>
  <c r="H2089" i="3"/>
  <c r="I2089" i="3"/>
  <c r="J2089" i="3"/>
  <c r="L2089" i="3" s="1"/>
  <c r="R2089" i="3"/>
  <c r="Z2089" i="3"/>
  <c r="AH2089" i="3"/>
  <c r="AP2089" i="3"/>
  <c r="AX2089" i="3"/>
  <c r="BF2089" i="3"/>
  <c r="E2090" i="3"/>
  <c r="K2090" i="3" s="1"/>
  <c r="F2090" i="3"/>
  <c r="G2090" i="3"/>
  <c r="H2090" i="3"/>
  <c r="L2090" i="3" s="1"/>
  <c r="I2090" i="3"/>
  <c r="J2090" i="3"/>
  <c r="E2091" i="3"/>
  <c r="F2091" i="3"/>
  <c r="K2091" i="3" s="1"/>
  <c r="G2091" i="3"/>
  <c r="H2091" i="3"/>
  <c r="I2091" i="3"/>
  <c r="J2091" i="3"/>
  <c r="L2091" i="3" s="1"/>
  <c r="R2091" i="3"/>
  <c r="AH2091" i="3"/>
  <c r="AP2091" i="3"/>
  <c r="AX2091" i="3"/>
  <c r="E2092" i="3"/>
  <c r="K2092" i="3" s="1"/>
  <c r="F2092" i="3"/>
  <c r="G2092" i="3"/>
  <c r="H2092" i="3"/>
  <c r="L2092" i="3" s="1"/>
  <c r="AC2092" i="3" s="1"/>
  <c r="I2092" i="3"/>
  <c r="J2092" i="3"/>
  <c r="U2092" i="3"/>
  <c r="AK2092" i="3"/>
  <c r="BA2092" i="3"/>
  <c r="E2093" i="3"/>
  <c r="F2093" i="3"/>
  <c r="K2093" i="3" s="1"/>
  <c r="G2093" i="3"/>
  <c r="H2093" i="3"/>
  <c r="I2093" i="3"/>
  <c r="J2093" i="3"/>
  <c r="L2093" i="3" s="1"/>
  <c r="R2093" i="3"/>
  <c r="Z2093" i="3"/>
  <c r="AH2093" i="3"/>
  <c r="AP2093" i="3"/>
  <c r="AX2093" i="3"/>
  <c r="BF2093" i="3"/>
  <c r="E2094" i="3"/>
  <c r="K2094" i="3" s="1"/>
  <c r="F2094" i="3"/>
  <c r="G2094" i="3"/>
  <c r="H2094" i="3"/>
  <c r="L2094" i="3" s="1"/>
  <c r="I2094" i="3"/>
  <c r="J2094" i="3"/>
  <c r="E2095" i="3"/>
  <c r="F2095" i="3"/>
  <c r="K2095" i="3" s="1"/>
  <c r="G2095" i="3"/>
  <c r="H2095" i="3"/>
  <c r="I2095" i="3"/>
  <c r="J2095" i="3"/>
  <c r="L2095" i="3" s="1"/>
  <c r="R2095" i="3"/>
  <c r="AH2095" i="3"/>
  <c r="AP2095" i="3"/>
  <c r="AX2095" i="3"/>
  <c r="E2096" i="3"/>
  <c r="K2096" i="3" s="1"/>
  <c r="F2096" i="3"/>
  <c r="G2096" i="3"/>
  <c r="H2096" i="3"/>
  <c r="L2096" i="3" s="1"/>
  <c r="AC2096" i="3" s="1"/>
  <c r="I2096" i="3"/>
  <c r="J2096" i="3"/>
  <c r="U2096" i="3"/>
  <c r="AK2096" i="3"/>
  <c r="BA2096" i="3"/>
  <c r="E2097" i="3"/>
  <c r="F2097" i="3"/>
  <c r="K2097" i="3" s="1"/>
  <c r="G2097" i="3"/>
  <c r="H2097" i="3"/>
  <c r="I2097" i="3"/>
  <c r="J2097" i="3"/>
  <c r="L2097" i="3" s="1"/>
  <c r="R2097" i="3"/>
  <c r="Z2097" i="3"/>
  <c r="AH2097" i="3"/>
  <c r="AP2097" i="3"/>
  <c r="AX2097" i="3"/>
  <c r="BF2097" i="3"/>
  <c r="E2098" i="3"/>
  <c r="K2098" i="3" s="1"/>
  <c r="F2098" i="3"/>
  <c r="G2098" i="3"/>
  <c r="H2098" i="3"/>
  <c r="L2098" i="3" s="1"/>
  <c r="I2098" i="3"/>
  <c r="J2098" i="3"/>
  <c r="E2099" i="3"/>
  <c r="F2099" i="3"/>
  <c r="K2099" i="3" s="1"/>
  <c r="G2099" i="3"/>
  <c r="H2099" i="3"/>
  <c r="I2099" i="3"/>
  <c r="J2099" i="3"/>
  <c r="L2099" i="3" s="1"/>
  <c r="R2099" i="3"/>
  <c r="AH2099" i="3"/>
  <c r="AP2099" i="3"/>
  <c r="AX2099" i="3"/>
  <c r="E2100" i="3"/>
  <c r="K2100" i="3" s="1"/>
  <c r="F2100" i="3"/>
  <c r="G2100" i="3"/>
  <c r="H2100" i="3"/>
  <c r="L2100" i="3" s="1"/>
  <c r="AC2100" i="3" s="1"/>
  <c r="I2100" i="3"/>
  <c r="J2100" i="3"/>
  <c r="U2100" i="3"/>
  <c r="AK2100" i="3"/>
  <c r="BA2100" i="3"/>
  <c r="E2101" i="3"/>
  <c r="F2101" i="3"/>
  <c r="K2101" i="3" s="1"/>
  <c r="G2101" i="3"/>
  <c r="H2101" i="3"/>
  <c r="I2101" i="3"/>
  <c r="J2101" i="3"/>
  <c r="L2101" i="3" s="1"/>
  <c r="R2101" i="3"/>
  <c r="Z2101" i="3"/>
  <c r="AH2101" i="3"/>
  <c r="AP2101" i="3"/>
  <c r="AX2101" i="3"/>
  <c r="BF2101" i="3"/>
  <c r="E2102" i="3"/>
  <c r="K2102" i="3" s="1"/>
  <c r="F2102" i="3"/>
  <c r="G2102" i="3"/>
  <c r="H2102" i="3"/>
  <c r="L2102" i="3" s="1"/>
  <c r="I2102" i="3"/>
  <c r="J2102" i="3"/>
  <c r="BA2102" i="3"/>
  <c r="E2103" i="3"/>
  <c r="F2103" i="3"/>
  <c r="K2103" i="3" s="1"/>
  <c r="G2103" i="3"/>
  <c r="H2103" i="3"/>
  <c r="I2103" i="3"/>
  <c r="J2103" i="3"/>
  <c r="L2103" i="3" s="1"/>
  <c r="R2103" i="3"/>
  <c r="AB2103" i="3"/>
  <c r="AH2103" i="3"/>
  <c r="AM2103" i="3"/>
  <c r="AX2103" i="3"/>
  <c r="BC2103" i="3"/>
  <c r="BH2103" i="3"/>
  <c r="E2104" i="3"/>
  <c r="K2104" i="3" s="1"/>
  <c r="P2104" i="3" s="1"/>
  <c r="F2104" i="3"/>
  <c r="G2104" i="3"/>
  <c r="H2104" i="3"/>
  <c r="L2104" i="3" s="1"/>
  <c r="I2104" i="3"/>
  <c r="J2104" i="3"/>
  <c r="M2104" i="3"/>
  <c r="R2104" i="3"/>
  <c r="X2104" i="3"/>
  <c r="AC2104" i="3"/>
  <c r="AH2104" i="3"/>
  <c r="AN2104" i="3"/>
  <c r="AS2104" i="3"/>
  <c r="AX2104" i="3"/>
  <c r="BD2104" i="3"/>
  <c r="BI2104" i="3"/>
  <c r="E2105" i="3"/>
  <c r="F2105" i="3"/>
  <c r="K2105" i="3" s="1"/>
  <c r="G2105" i="3"/>
  <c r="H2105" i="3"/>
  <c r="L2105" i="3" s="1"/>
  <c r="I2105" i="3"/>
  <c r="J2105" i="3"/>
  <c r="AB2105" i="3"/>
  <c r="E2106" i="3"/>
  <c r="K2106" i="3" s="1"/>
  <c r="P2106" i="3" s="1"/>
  <c r="F2106" i="3"/>
  <c r="G2106" i="3"/>
  <c r="H2106" i="3"/>
  <c r="L2106" i="3" s="1"/>
  <c r="I2106" i="3"/>
  <c r="J2106" i="3"/>
  <c r="M2106" i="3"/>
  <c r="R2106" i="3"/>
  <c r="X2106" i="3"/>
  <c r="AH2106" i="3"/>
  <c r="AN2106" i="3"/>
  <c r="AS2106" i="3"/>
  <c r="BD2106" i="3"/>
  <c r="BI2106" i="3"/>
  <c r="E2107" i="3"/>
  <c r="F2107" i="3"/>
  <c r="K2107" i="3" s="1"/>
  <c r="G2107" i="3"/>
  <c r="H2107" i="3"/>
  <c r="L2107" i="3" s="1"/>
  <c r="I2107" i="3"/>
  <c r="J2107" i="3"/>
  <c r="E2108" i="3"/>
  <c r="K2108" i="3" s="1"/>
  <c r="P2108" i="3" s="1"/>
  <c r="F2108" i="3"/>
  <c r="G2108" i="3"/>
  <c r="H2108" i="3"/>
  <c r="L2108" i="3" s="1"/>
  <c r="I2108" i="3"/>
  <c r="J2108" i="3"/>
  <c r="M2108" i="3"/>
  <c r="R2108" i="3"/>
  <c r="X2108" i="3"/>
  <c r="AC2108" i="3"/>
  <c r="AH2108" i="3"/>
  <c r="AN2108" i="3"/>
  <c r="AS2108" i="3"/>
  <c r="AX2108" i="3"/>
  <c r="BD2108" i="3"/>
  <c r="BI2108" i="3"/>
  <c r="E2109" i="3"/>
  <c r="F2109" i="3"/>
  <c r="K2109" i="3" s="1"/>
  <c r="G2109" i="3"/>
  <c r="H2109" i="3"/>
  <c r="L2109" i="3" s="1"/>
  <c r="I2109" i="3"/>
  <c r="J2109" i="3"/>
  <c r="AB2109" i="3"/>
  <c r="E2110" i="3"/>
  <c r="K2110" i="3" s="1"/>
  <c r="P2110" i="3" s="1"/>
  <c r="F2110" i="3"/>
  <c r="G2110" i="3"/>
  <c r="H2110" i="3"/>
  <c r="L2110" i="3" s="1"/>
  <c r="I2110" i="3"/>
  <c r="J2110" i="3"/>
  <c r="M2110" i="3"/>
  <c r="R2110" i="3"/>
  <c r="X2110" i="3"/>
  <c r="AH2110" i="3"/>
  <c r="AN2110" i="3"/>
  <c r="AS2110" i="3"/>
  <c r="BD2110" i="3"/>
  <c r="BI2110" i="3"/>
  <c r="E2111" i="3"/>
  <c r="F2111" i="3"/>
  <c r="K2111" i="3" s="1"/>
  <c r="G2111" i="3"/>
  <c r="H2111" i="3"/>
  <c r="L2111" i="3" s="1"/>
  <c r="I2111" i="3"/>
  <c r="J2111" i="3"/>
  <c r="E2112" i="3"/>
  <c r="F2112" i="3"/>
  <c r="K2112" i="3" s="1"/>
  <c r="N2112" i="3" s="1"/>
  <c r="G2112" i="3"/>
  <c r="H2112" i="3"/>
  <c r="I2112" i="3"/>
  <c r="J2112" i="3"/>
  <c r="L2112" i="3" s="1"/>
  <c r="R2112" i="3"/>
  <c r="Z2112" i="3"/>
  <c r="AH2112" i="3"/>
  <c r="AP2112" i="3"/>
  <c r="AX2112" i="3"/>
  <c r="BF2112" i="3"/>
  <c r="E2113" i="3"/>
  <c r="K2113" i="3" s="1"/>
  <c r="F2113" i="3"/>
  <c r="G2113" i="3"/>
  <c r="H2113" i="3"/>
  <c r="L2113" i="3" s="1"/>
  <c r="I2113" i="3"/>
  <c r="J2113" i="3"/>
  <c r="AF2113" i="3"/>
  <c r="AV2113" i="3"/>
  <c r="E2114" i="3"/>
  <c r="F2114" i="3"/>
  <c r="K2114" i="3" s="1"/>
  <c r="N2114" i="3" s="1"/>
  <c r="G2114" i="3"/>
  <c r="H2114" i="3"/>
  <c r="I2114" i="3"/>
  <c r="J2114" i="3"/>
  <c r="L2114" i="3" s="1"/>
  <c r="R2114" i="3"/>
  <c r="Z2114" i="3"/>
  <c r="AH2114" i="3"/>
  <c r="AP2114" i="3"/>
  <c r="AX2114" i="3"/>
  <c r="BF2114" i="3"/>
  <c r="E2115" i="3"/>
  <c r="K2115" i="3" s="1"/>
  <c r="F2115" i="3"/>
  <c r="G2115" i="3"/>
  <c r="H2115" i="3"/>
  <c r="L2115" i="3" s="1"/>
  <c r="AV2115" i="3" s="1"/>
  <c r="I2115" i="3"/>
  <c r="J2115" i="3"/>
  <c r="AF2115" i="3"/>
  <c r="E2116" i="3"/>
  <c r="F2116" i="3"/>
  <c r="K2116" i="3" s="1"/>
  <c r="N2116" i="3" s="1"/>
  <c r="G2116" i="3"/>
  <c r="H2116" i="3"/>
  <c r="I2116" i="3"/>
  <c r="J2116" i="3"/>
  <c r="L2116" i="3" s="1"/>
  <c r="R2116" i="3"/>
  <c r="Z2116" i="3"/>
  <c r="AH2116" i="3"/>
  <c r="AP2116" i="3"/>
  <c r="AX2116" i="3"/>
  <c r="BF2116" i="3"/>
  <c r="E2117" i="3"/>
  <c r="K2117" i="3" s="1"/>
  <c r="F2117" i="3"/>
  <c r="G2117" i="3"/>
  <c r="H2117" i="3"/>
  <c r="L2117" i="3" s="1"/>
  <c r="I2117" i="3"/>
  <c r="J2117" i="3"/>
  <c r="P2117" i="3"/>
  <c r="AF2117" i="3"/>
  <c r="AV2117" i="3"/>
  <c r="E2118" i="3"/>
  <c r="F2118" i="3"/>
  <c r="K2118" i="3" s="1"/>
  <c r="N2118" i="3" s="1"/>
  <c r="G2118" i="3"/>
  <c r="H2118" i="3"/>
  <c r="I2118" i="3"/>
  <c r="J2118" i="3"/>
  <c r="L2118" i="3" s="1"/>
  <c r="R2118" i="3"/>
  <c r="Z2118" i="3"/>
  <c r="AH2118" i="3"/>
  <c r="AP2118" i="3"/>
  <c r="AX2118" i="3"/>
  <c r="BF2118" i="3"/>
  <c r="E2119" i="3"/>
  <c r="K2119" i="3" s="1"/>
  <c r="F2119" i="3"/>
  <c r="G2119" i="3"/>
  <c r="H2119" i="3"/>
  <c r="L2119" i="3" s="1"/>
  <c r="I2119" i="3"/>
  <c r="J2119" i="3"/>
  <c r="V2119" i="3"/>
  <c r="AT2119" i="3"/>
  <c r="E2120" i="3"/>
  <c r="F2120" i="3"/>
  <c r="G2120" i="3"/>
  <c r="H2120" i="3"/>
  <c r="I2120" i="3"/>
  <c r="J2120" i="3"/>
  <c r="K2120" i="3"/>
  <c r="R2120" i="3" s="1"/>
  <c r="L2120" i="3"/>
  <c r="N2120" i="3"/>
  <c r="P2120" i="3"/>
  <c r="S2120" i="3"/>
  <c r="V2120" i="3"/>
  <c r="X2120" i="3"/>
  <c r="AA2120" i="3"/>
  <c r="AD2120" i="3"/>
  <c r="AF2120" i="3"/>
  <c r="AI2120" i="3"/>
  <c r="AL2120" i="3"/>
  <c r="AN2120" i="3"/>
  <c r="AQ2120" i="3"/>
  <c r="AT2120" i="3"/>
  <c r="AV2120" i="3"/>
  <c r="AY2120" i="3"/>
  <c r="BB2120" i="3"/>
  <c r="BD2120" i="3"/>
  <c r="BG2120" i="3"/>
  <c r="E2121" i="3"/>
  <c r="K2121" i="3" s="1"/>
  <c r="F2121" i="3"/>
  <c r="G2121" i="3"/>
  <c r="H2121" i="3"/>
  <c r="I2121" i="3"/>
  <c r="L2121" i="3" s="1"/>
  <c r="T2121" i="3" s="1"/>
  <c r="J2121" i="3"/>
  <c r="Y2121" i="3"/>
  <c r="AD2121" i="3"/>
  <c r="AT2121" i="3"/>
  <c r="AZ2121" i="3"/>
  <c r="E2122" i="3"/>
  <c r="F2122" i="3"/>
  <c r="G2122" i="3"/>
  <c r="H2122" i="3"/>
  <c r="I2122" i="3"/>
  <c r="J2122" i="3"/>
  <c r="L2122" i="3" s="1"/>
  <c r="K2122" i="3"/>
  <c r="X2122" i="3"/>
  <c r="E2123" i="3"/>
  <c r="K2123" i="3" s="1"/>
  <c r="F2123" i="3"/>
  <c r="G2123" i="3"/>
  <c r="H2123" i="3"/>
  <c r="I2123" i="3"/>
  <c r="L2123" i="3" s="1"/>
  <c r="J2123" i="3"/>
  <c r="E2124" i="3"/>
  <c r="F2124" i="3"/>
  <c r="G2124" i="3"/>
  <c r="H2124" i="3"/>
  <c r="I2124" i="3"/>
  <c r="J2124" i="3"/>
  <c r="L2124" i="3" s="1"/>
  <c r="K2124" i="3"/>
  <c r="R2124" i="3" s="1"/>
  <c r="N2124" i="3"/>
  <c r="S2124" i="3"/>
  <c r="X2124" i="3"/>
  <c r="AD2124" i="3"/>
  <c r="AI2124" i="3"/>
  <c r="AN2124" i="3"/>
  <c r="AT2124" i="3"/>
  <c r="AY2124" i="3"/>
  <c r="BD2124" i="3"/>
  <c r="E2125" i="3"/>
  <c r="K2125" i="3" s="1"/>
  <c r="F2125" i="3"/>
  <c r="G2125" i="3"/>
  <c r="H2125" i="3"/>
  <c r="I2125" i="3"/>
  <c r="L2125" i="3" s="1"/>
  <c r="Y2125" i="3" s="1"/>
  <c r="J2125" i="3"/>
  <c r="M2125" i="3"/>
  <c r="Q2125" i="3"/>
  <c r="U2125" i="3"/>
  <c r="AC2125" i="3"/>
  <c r="AG2125" i="3"/>
  <c r="AK2125" i="3"/>
  <c r="AS2125" i="3"/>
  <c r="AW2125" i="3"/>
  <c r="BA2125" i="3"/>
  <c r="BI2125" i="3"/>
  <c r="E2126" i="3"/>
  <c r="F2126" i="3"/>
  <c r="G2126" i="3"/>
  <c r="H2126" i="3"/>
  <c r="I2126" i="3"/>
  <c r="L2126" i="3" s="1"/>
  <c r="J2126" i="3"/>
  <c r="K2126" i="3"/>
  <c r="O2126" i="3"/>
  <c r="AA2126" i="3"/>
  <c r="AE2126" i="3"/>
  <c r="AQ2126" i="3"/>
  <c r="AU2126" i="3"/>
  <c r="BG2126" i="3"/>
  <c r="E2127" i="3"/>
  <c r="K2127" i="3" s="1"/>
  <c r="Y2127" i="3" s="1"/>
  <c r="F2127" i="3"/>
  <c r="G2127" i="3"/>
  <c r="H2127" i="3"/>
  <c r="I2127" i="3"/>
  <c r="L2127" i="3" s="1"/>
  <c r="M2127" i="3" s="1"/>
  <c r="J2127" i="3"/>
  <c r="Q2127" i="3"/>
  <c r="U2127" i="3"/>
  <c r="AG2127" i="3"/>
  <c r="AK2127" i="3"/>
  <c r="AW2127" i="3"/>
  <c r="BA2127" i="3"/>
  <c r="E2128" i="3"/>
  <c r="F2128" i="3"/>
  <c r="G2128" i="3"/>
  <c r="H2128" i="3"/>
  <c r="I2128" i="3"/>
  <c r="L2128" i="3" s="1"/>
  <c r="J2128" i="3"/>
  <c r="K2128" i="3"/>
  <c r="O2128" i="3"/>
  <c r="AA2128" i="3"/>
  <c r="AE2128" i="3"/>
  <c r="AQ2128" i="3"/>
  <c r="AU2128" i="3"/>
  <c r="BG2128" i="3"/>
  <c r="E2129" i="3"/>
  <c r="K2129" i="3" s="1"/>
  <c r="Y2129" i="3" s="1"/>
  <c r="F2129" i="3"/>
  <c r="G2129" i="3"/>
  <c r="H2129" i="3"/>
  <c r="I2129" i="3"/>
  <c r="L2129" i="3" s="1"/>
  <c r="J2129" i="3"/>
  <c r="Q2129" i="3"/>
  <c r="U2129" i="3"/>
  <c r="AG2129" i="3"/>
  <c r="AK2129" i="3"/>
  <c r="AW2129" i="3"/>
  <c r="BA2129" i="3"/>
  <c r="E2130" i="3"/>
  <c r="F2130" i="3"/>
  <c r="G2130" i="3"/>
  <c r="H2130" i="3"/>
  <c r="I2130" i="3"/>
  <c r="L2130" i="3" s="1"/>
  <c r="AA2130" i="3" s="1"/>
  <c r="J2130" i="3"/>
  <c r="K2130" i="3"/>
  <c r="O2130" i="3"/>
  <c r="S2130" i="3"/>
  <c r="AE2130" i="3"/>
  <c r="AI2130" i="3"/>
  <c r="AU2130" i="3"/>
  <c r="AY2130" i="3"/>
  <c r="E2131" i="3"/>
  <c r="K2131" i="3" s="1"/>
  <c r="Y2131" i="3" s="1"/>
  <c r="F2131" i="3"/>
  <c r="G2131" i="3"/>
  <c r="H2131" i="3"/>
  <c r="I2131" i="3"/>
  <c r="L2131" i="3" s="1"/>
  <c r="J2131" i="3"/>
  <c r="Q2131" i="3"/>
  <c r="U2131" i="3"/>
  <c r="AG2131" i="3"/>
  <c r="AK2131" i="3"/>
  <c r="AW2131" i="3"/>
  <c r="BA2131" i="3"/>
  <c r="E2132" i="3"/>
  <c r="F2132" i="3"/>
  <c r="G2132" i="3"/>
  <c r="H2132" i="3"/>
  <c r="I2132" i="3"/>
  <c r="L2132" i="3" s="1"/>
  <c r="AA2132" i="3" s="1"/>
  <c r="J2132" i="3"/>
  <c r="K2132" i="3"/>
  <c r="O2132" i="3"/>
  <c r="S2132" i="3"/>
  <c r="AE2132" i="3"/>
  <c r="AI2132" i="3"/>
  <c r="AU2132" i="3"/>
  <c r="AY2132" i="3"/>
  <c r="E2133" i="3"/>
  <c r="K2133" i="3" s="1"/>
  <c r="Y2133" i="3" s="1"/>
  <c r="F2133" i="3"/>
  <c r="G2133" i="3"/>
  <c r="H2133" i="3"/>
  <c r="I2133" i="3"/>
  <c r="L2133" i="3" s="1"/>
  <c r="J2133" i="3"/>
  <c r="Q2133" i="3"/>
  <c r="U2133" i="3"/>
  <c r="AG2133" i="3"/>
  <c r="AK2133" i="3"/>
  <c r="AW2133" i="3"/>
  <c r="BA2133" i="3"/>
  <c r="E2134" i="3"/>
  <c r="F2134" i="3"/>
  <c r="G2134" i="3"/>
  <c r="H2134" i="3"/>
  <c r="I2134" i="3"/>
  <c r="L2134" i="3" s="1"/>
  <c r="AA2134" i="3" s="1"/>
  <c r="J2134" i="3"/>
  <c r="K2134" i="3"/>
  <c r="O2134" i="3"/>
  <c r="S2134" i="3"/>
  <c r="AE2134" i="3"/>
  <c r="AI2134" i="3"/>
  <c r="AU2134" i="3"/>
  <c r="AY2134" i="3"/>
  <c r="E2135" i="3"/>
  <c r="K2135" i="3" s="1"/>
  <c r="Y2135" i="3" s="1"/>
  <c r="F2135" i="3"/>
  <c r="G2135" i="3"/>
  <c r="H2135" i="3"/>
  <c r="I2135" i="3"/>
  <c r="L2135" i="3" s="1"/>
  <c r="J2135" i="3"/>
  <c r="Q2135" i="3"/>
  <c r="U2135" i="3"/>
  <c r="AG2135" i="3"/>
  <c r="AK2135" i="3"/>
  <c r="AW2135" i="3"/>
  <c r="BA2135" i="3"/>
  <c r="E2136" i="3"/>
  <c r="F2136" i="3"/>
  <c r="G2136" i="3"/>
  <c r="H2136" i="3"/>
  <c r="I2136" i="3"/>
  <c r="L2136" i="3" s="1"/>
  <c r="AA2136" i="3" s="1"/>
  <c r="J2136" i="3"/>
  <c r="K2136" i="3"/>
  <c r="O2136" i="3"/>
  <c r="S2136" i="3"/>
  <c r="AE2136" i="3"/>
  <c r="AI2136" i="3"/>
  <c r="AU2136" i="3"/>
  <c r="AY2136" i="3"/>
  <c r="E2137" i="3"/>
  <c r="K2137" i="3" s="1"/>
  <c r="Y2137" i="3" s="1"/>
  <c r="F2137" i="3"/>
  <c r="G2137" i="3"/>
  <c r="H2137" i="3"/>
  <c r="I2137" i="3"/>
  <c r="L2137" i="3" s="1"/>
  <c r="J2137" i="3"/>
  <c r="Q2137" i="3"/>
  <c r="U2137" i="3"/>
  <c r="AG2137" i="3"/>
  <c r="AK2137" i="3"/>
  <c r="AW2137" i="3"/>
  <c r="BA2137" i="3"/>
  <c r="E2138" i="3"/>
  <c r="F2138" i="3"/>
  <c r="G2138" i="3"/>
  <c r="H2138" i="3"/>
  <c r="I2138" i="3"/>
  <c r="L2138" i="3" s="1"/>
  <c r="AA2138" i="3" s="1"/>
  <c r="J2138" i="3"/>
  <c r="K2138" i="3"/>
  <c r="O2138" i="3"/>
  <c r="S2138" i="3"/>
  <c r="AE2138" i="3"/>
  <c r="AI2138" i="3"/>
  <c r="AU2138" i="3"/>
  <c r="AY2138" i="3"/>
  <c r="E2139" i="3"/>
  <c r="K2139" i="3" s="1"/>
  <c r="Y2139" i="3" s="1"/>
  <c r="F2139" i="3"/>
  <c r="G2139" i="3"/>
  <c r="H2139" i="3"/>
  <c r="I2139" i="3"/>
  <c r="L2139" i="3" s="1"/>
  <c r="J2139" i="3"/>
  <c r="Q2139" i="3"/>
  <c r="U2139" i="3"/>
  <c r="AG2139" i="3"/>
  <c r="AK2139" i="3"/>
  <c r="AW2139" i="3"/>
  <c r="BA2139" i="3"/>
  <c r="E2140" i="3"/>
  <c r="F2140" i="3"/>
  <c r="G2140" i="3"/>
  <c r="H2140" i="3"/>
  <c r="I2140" i="3"/>
  <c r="L2140" i="3" s="1"/>
  <c r="AA2140" i="3" s="1"/>
  <c r="J2140" i="3"/>
  <c r="K2140" i="3"/>
  <c r="O2140" i="3"/>
  <c r="S2140" i="3"/>
  <c r="AE2140" i="3"/>
  <c r="AI2140" i="3"/>
  <c r="AU2140" i="3"/>
  <c r="AY2140" i="3"/>
  <c r="E2141" i="3"/>
  <c r="K2141" i="3" s="1"/>
  <c r="Y2141" i="3" s="1"/>
  <c r="F2141" i="3"/>
  <c r="G2141" i="3"/>
  <c r="H2141" i="3"/>
  <c r="I2141" i="3"/>
  <c r="L2141" i="3" s="1"/>
  <c r="J2141" i="3"/>
  <c r="Q2141" i="3"/>
  <c r="U2141" i="3"/>
  <c r="AG2141" i="3"/>
  <c r="AK2141" i="3"/>
  <c r="AW2141" i="3"/>
  <c r="BA2141" i="3"/>
  <c r="E2142" i="3"/>
  <c r="F2142" i="3"/>
  <c r="G2142" i="3"/>
  <c r="H2142" i="3"/>
  <c r="I2142" i="3"/>
  <c r="L2142" i="3" s="1"/>
  <c r="AA2142" i="3" s="1"/>
  <c r="J2142" i="3"/>
  <c r="K2142" i="3"/>
  <c r="O2142" i="3"/>
  <c r="S2142" i="3"/>
  <c r="AE2142" i="3"/>
  <c r="AI2142" i="3"/>
  <c r="AU2142" i="3"/>
  <c r="AY2142" i="3"/>
  <c r="E2143" i="3"/>
  <c r="K2143" i="3" s="1"/>
  <c r="Y2143" i="3" s="1"/>
  <c r="F2143" i="3"/>
  <c r="G2143" i="3"/>
  <c r="H2143" i="3"/>
  <c r="I2143" i="3"/>
  <c r="L2143" i="3" s="1"/>
  <c r="J2143" i="3"/>
  <c r="Q2143" i="3"/>
  <c r="U2143" i="3"/>
  <c r="AG2143" i="3"/>
  <c r="AK2143" i="3"/>
  <c r="AW2143" i="3"/>
  <c r="BA2143" i="3"/>
  <c r="E2144" i="3"/>
  <c r="F2144" i="3"/>
  <c r="G2144" i="3"/>
  <c r="H2144" i="3"/>
  <c r="I2144" i="3"/>
  <c r="L2144" i="3" s="1"/>
  <c r="AA2144" i="3" s="1"/>
  <c r="J2144" i="3"/>
  <c r="K2144" i="3"/>
  <c r="O2144" i="3"/>
  <c r="S2144" i="3"/>
  <c r="AE2144" i="3"/>
  <c r="AI2144" i="3"/>
  <c r="AU2144" i="3"/>
  <c r="AY2144" i="3"/>
  <c r="E2145" i="3"/>
  <c r="K2145" i="3" s="1"/>
  <c r="Y2145" i="3" s="1"/>
  <c r="F2145" i="3"/>
  <c r="G2145" i="3"/>
  <c r="H2145" i="3"/>
  <c r="I2145" i="3"/>
  <c r="L2145" i="3" s="1"/>
  <c r="J2145" i="3"/>
  <c r="Q2145" i="3"/>
  <c r="U2145" i="3"/>
  <c r="AG2145" i="3"/>
  <c r="AK2145" i="3"/>
  <c r="AW2145" i="3"/>
  <c r="BA2145" i="3"/>
  <c r="E2146" i="3"/>
  <c r="F2146" i="3"/>
  <c r="G2146" i="3"/>
  <c r="H2146" i="3"/>
  <c r="I2146" i="3"/>
  <c r="L2146" i="3" s="1"/>
  <c r="AA2146" i="3" s="1"/>
  <c r="J2146" i="3"/>
  <c r="K2146" i="3"/>
  <c r="O2146" i="3"/>
  <c r="S2146" i="3"/>
  <c r="AE2146" i="3"/>
  <c r="AI2146" i="3"/>
  <c r="AU2146" i="3"/>
  <c r="AY2146" i="3"/>
  <c r="E2147" i="3"/>
  <c r="K2147" i="3" s="1"/>
  <c r="Y2147" i="3" s="1"/>
  <c r="F2147" i="3"/>
  <c r="G2147" i="3"/>
  <c r="H2147" i="3"/>
  <c r="I2147" i="3"/>
  <c r="L2147" i="3" s="1"/>
  <c r="J2147" i="3"/>
  <c r="Q2147" i="3"/>
  <c r="U2147" i="3"/>
  <c r="AG2147" i="3"/>
  <c r="AK2147" i="3"/>
  <c r="AW2147" i="3"/>
  <c r="BA2147" i="3"/>
  <c r="E2148" i="3"/>
  <c r="F2148" i="3"/>
  <c r="G2148" i="3"/>
  <c r="H2148" i="3"/>
  <c r="I2148" i="3"/>
  <c r="L2148" i="3" s="1"/>
  <c r="AA2148" i="3" s="1"/>
  <c r="J2148" i="3"/>
  <c r="K2148" i="3"/>
  <c r="O2148" i="3"/>
  <c r="S2148" i="3"/>
  <c r="AE2148" i="3"/>
  <c r="AI2148" i="3"/>
  <c r="AU2148" i="3"/>
  <c r="AY2148" i="3"/>
  <c r="E2149" i="3"/>
  <c r="K2149" i="3" s="1"/>
  <c r="Y2149" i="3" s="1"/>
  <c r="F2149" i="3"/>
  <c r="G2149" i="3"/>
  <c r="H2149" i="3"/>
  <c r="I2149" i="3"/>
  <c r="L2149" i="3" s="1"/>
  <c r="J2149" i="3"/>
  <c r="Q2149" i="3"/>
  <c r="U2149" i="3"/>
  <c r="AG2149" i="3"/>
  <c r="AK2149" i="3"/>
  <c r="AW2149" i="3"/>
  <c r="BA2149" i="3"/>
  <c r="E2150" i="3"/>
  <c r="F2150" i="3"/>
  <c r="G2150" i="3"/>
  <c r="H2150" i="3"/>
  <c r="I2150" i="3"/>
  <c r="L2150" i="3" s="1"/>
  <c r="AA2150" i="3" s="1"/>
  <c r="J2150" i="3"/>
  <c r="K2150" i="3"/>
  <c r="O2150" i="3"/>
  <c r="S2150" i="3"/>
  <c r="AE2150" i="3"/>
  <c r="AI2150" i="3"/>
  <c r="AU2150" i="3"/>
  <c r="AY2150" i="3"/>
  <c r="E2151" i="3"/>
  <c r="K2151" i="3" s="1"/>
  <c r="Y2151" i="3" s="1"/>
  <c r="F2151" i="3"/>
  <c r="G2151" i="3"/>
  <c r="H2151" i="3"/>
  <c r="I2151" i="3"/>
  <c r="L2151" i="3" s="1"/>
  <c r="J2151" i="3"/>
  <c r="Q2151" i="3"/>
  <c r="U2151" i="3"/>
  <c r="AG2151" i="3"/>
  <c r="AK2151" i="3"/>
  <c r="AW2151" i="3"/>
  <c r="BA2151" i="3"/>
  <c r="E2152" i="3"/>
  <c r="F2152" i="3"/>
  <c r="G2152" i="3"/>
  <c r="H2152" i="3"/>
  <c r="I2152" i="3"/>
  <c r="L2152" i="3" s="1"/>
  <c r="AA2152" i="3" s="1"/>
  <c r="J2152" i="3"/>
  <c r="K2152" i="3"/>
  <c r="O2152" i="3"/>
  <c r="S2152" i="3"/>
  <c r="AE2152" i="3"/>
  <c r="AI2152" i="3"/>
  <c r="AU2152" i="3"/>
  <c r="AY2152" i="3"/>
  <c r="E2153" i="3"/>
  <c r="K2153" i="3" s="1"/>
  <c r="Y2153" i="3" s="1"/>
  <c r="F2153" i="3"/>
  <c r="G2153" i="3"/>
  <c r="H2153" i="3"/>
  <c r="I2153" i="3"/>
  <c r="L2153" i="3" s="1"/>
  <c r="J2153" i="3"/>
  <c r="Q2153" i="3"/>
  <c r="U2153" i="3"/>
  <c r="AG2153" i="3"/>
  <c r="AK2153" i="3"/>
  <c r="AW2153" i="3"/>
  <c r="BA2153" i="3"/>
  <c r="E2154" i="3"/>
  <c r="F2154" i="3"/>
  <c r="G2154" i="3"/>
  <c r="H2154" i="3"/>
  <c r="I2154" i="3"/>
  <c r="L2154" i="3" s="1"/>
  <c r="AA2154" i="3" s="1"/>
  <c r="J2154" i="3"/>
  <c r="K2154" i="3"/>
  <c r="O2154" i="3"/>
  <c r="S2154" i="3"/>
  <c r="AE2154" i="3"/>
  <c r="AI2154" i="3"/>
  <c r="AU2154" i="3"/>
  <c r="AY2154" i="3"/>
  <c r="E2155" i="3"/>
  <c r="K2155" i="3" s="1"/>
  <c r="Y2155" i="3" s="1"/>
  <c r="F2155" i="3"/>
  <c r="G2155" i="3"/>
  <c r="H2155" i="3"/>
  <c r="I2155" i="3"/>
  <c r="L2155" i="3" s="1"/>
  <c r="J2155" i="3"/>
  <c r="Q2155" i="3"/>
  <c r="U2155" i="3"/>
  <c r="AG2155" i="3"/>
  <c r="AK2155" i="3"/>
  <c r="AW2155" i="3"/>
  <c r="BA2155" i="3"/>
  <c r="E2156" i="3"/>
  <c r="F2156" i="3"/>
  <c r="G2156" i="3"/>
  <c r="H2156" i="3"/>
  <c r="I2156" i="3"/>
  <c r="L2156" i="3" s="1"/>
  <c r="AA2156" i="3" s="1"/>
  <c r="J2156" i="3"/>
  <c r="K2156" i="3"/>
  <c r="O2156" i="3"/>
  <c r="S2156" i="3"/>
  <c r="AE2156" i="3"/>
  <c r="AI2156" i="3"/>
  <c r="AU2156" i="3"/>
  <c r="AY2156" i="3"/>
  <c r="E2157" i="3"/>
  <c r="K2157" i="3" s="1"/>
  <c r="Y2157" i="3" s="1"/>
  <c r="F2157" i="3"/>
  <c r="G2157" i="3"/>
  <c r="H2157" i="3"/>
  <c r="I2157" i="3"/>
  <c r="L2157" i="3" s="1"/>
  <c r="J2157" i="3"/>
  <c r="Q2157" i="3"/>
  <c r="U2157" i="3"/>
  <c r="AG2157" i="3"/>
  <c r="AK2157" i="3"/>
  <c r="AW2157" i="3"/>
  <c r="BA2157" i="3"/>
  <c r="E2158" i="3"/>
  <c r="F2158" i="3"/>
  <c r="G2158" i="3"/>
  <c r="H2158" i="3"/>
  <c r="I2158" i="3"/>
  <c r="L2158" i="3" s="1"/>
  <c r="AA2158" i="3" s="1"/>
  <c r="J2158" i="3"/>
  <c r="K2158" i="3"/>
  <c r="O2158" i="3"/>
  <c r="S2158" i="3"/>
  <c r="AE2158" i="3"/>
  <c r="AI2158" i="3"/>
  <c r="AU2158" i="3"/>
  <c r="AY2158" i="3"/>
  <c r="E2159" i="3"/>
  <c r="K2159" i="3" s="1"/>
  <c r="Y2159" i="3" s="1"/>
  <c r="F2159" i="3"/>
  <c r="G2159" i="3"/>
  <c r="H2159" i="3"/>
  <c r="I2159" i="3"/>
  <c r="L2159" i="3" s="1"/>
  <c r="J2159" i="3"/>
  <c r="Q2159" i="3"/>
  <c r="U2159" i="3"/>
  <c r="AG2159" i="3"/>
  <c r="AK2159" i="3"/>
  <c r="AW2159" i="3"/>
  <c r="BA2159" i="3"/>
  <c r="E2160" i="3"/>
  <c r="F2160" i="3"/>
  <c r="G2160" i="3"/>
  <c r="H2160" i="3"/>
  <c r="I2160" i="3"/>
  <c r="L2160" i="3" s="1"/>
  <c r="AA2160" i="3" s="1"/>
  <c r="J2160" i="3"/>
  <c r="K2160" i="3"/>
  <c r="O2160" i="3"/>
  <c r="S2160" i="3"/>
  <c r="AE2160" i="3"/>
  <c r="AI2160" i="3"/>
  <c r="AU2160" i="3"/>
  <c r="AY2160" i="3"/>
  <c r="E2161" i="3"/>
  <c r="K2161" i="3" s="1"/>
  <c r="R2161" i="3" s="1"/>
  <c r="F2161" i="3"/>
  <c r="G2161" i="3"/>
  <c r="H2161" i="3"/>
  <c r="I2161" i="3"/>
  <c r="L2161" i="3" s="1"/>
  <c r="J2161" i="3"/>
  <c r="N2161" i="3"/>
  <c r="Q2161" i="3"/>
  <c r="V2161" i="3"/>
  <c r="Y2161" i="3"/>
  <c r="AD2161" i="3"/>
  <c r="AG2161" i="3"/>
  <c r="AL2161" i="3"/>
  <c r="AO2161" i="3"/>
  <c r="AT2161" i="3"/>
  <c r="AW2161" i="3"/>
  <c r="BB2161" i="3"/>
  <c r="BE2161" i="3"/>
  <c r="E2162" i="3"/>
  <c r="F2162" i="3"/>
  <c r="G2162" i="3"/>
  <c r="H2162" i="3"/>
  <c r="I2162" i="3"/>
  <c r="L2162" i="3" s="1"/>
  <c r="Y2162" i="3" s="1"/>
  <c r="J2162" i="3"/>
  <c r="K2162" i="3"/>
  <c r="Q2162" i="3" s="1"/>
  <c r="O2162" i="3"/>
  <c r="T2162" i="3"/>
  <c r="AE2162" i="3"/>
  <c r="AJ2162" i="3"/>
  <c r="AO2162" i="3"/>
  <c r="AZ2162" i="3"/>
  <c r="BE2162" i="3"/>
  <c r="E2163" i="3"/>
  <c r="F2163" i="3"/>
  <c r="K2163" i="3" s="1"/>
  <c r="G2163" i="3"/>
  <c r="H2163" i="3"/>
  <c r="I2163" i="3"/>
  <c r="J2163" i="3"/>
  <c r="E2164" i="3"/>
  <c r="F2164" i="3"/>
  <c r="K2164" i="3" s="1"/>
  <c r="G2164" i="3"/>
  <c r="H2164" i="3"/>
  <c r="I2164" i="3"/>
  <c r="J2164" i="3"/>
  <c r="E2165" i="3"/>
  <c r="K2165" i="3" s="1"/>
  <c r="F2165" i="3"/>
  <c r="G2165" i="3"/>
  <c r="H2165" i="3"/>
  <c r="I2165" i="3"/>
  <c r="J2165" i="3"/>
  <c r="L2165" i="3"/>
  <c r="P2165" i="3" s="1"/>
  <c r="AB2165" i="3"/>
  <c r="AR2165" i="3"/>
  <c r="BH2165" i="3"/>
  <c r="E2166" i="3"/>
  <c r="F2166" i="3"/>
  <c r="K2166" i="3" s="1"/>
  <c r="G2166" i="3"/>
  <c r="H2166" i="3"/>
  <c r="I2166" i="3"/>
  <c r="J2166" i="3"/>
  <c r="E2167" i="3"/>
  <c r="K2167" i="3" s="1"/>
  <c r="F2167" i="3"/>
  <c r="G2167" i="3"/>
  <c r="H2167" i="3"/>
  <c r="I2167" i="3"/>
  <c r="J2167" i="3"/>
  <c r="L2167" i="3"/>
  <c r="M2167" i="3" s="1"/>
  <c r="T2167" i="3"/>
  <c r="AB2167" i="3"/>
  <c r="AJ2167" i="3"/>
  <c r="AR2167" i="3"/>
  <c r="AZ2167" i="3"/>
  <c r="BH2167" i="3"/>
  <c r="E2168" i="3"/>
  <c r="F2168" i="3"/>
  <c r="K2168" i="3" s="1"/>
  <c r="G2168" i="3"/>
  <c r="H2168" i="3"/>
  <c r="I2168" i="3"/>
  <c r="L2168" i="3" s="1"/>
  <c r="J2168" i="3"/>
  <c r="E2169" i="3"/>
  <c r="K2169" i="3" s="1"/>
  <c r="F2169" i="3"/>
  <c r="G2169" i="3"/>
  <c r="H2169" i="3"/>
  <c r="I2169" i="3"/>
  <c r="J2169" i="3"/>
  <c r="L2169" i="3"/>
  <c r="M2169" i="3" s="1"/>
  <c r="T2169" i="3"/>
  <c r="AB2169" i="3"/>
  <c r="AJ2169" i="3"/>
  <c r="AR2169" i="3"/>
  <c r="AZ2169" i="3"/>
  <c r="BH2169" i="3"/>
  <c r="E2170" i="3"/>
  <c r="F2170" i="3"/>
  <c r="K2170" i="3" s="1"/>
  <c r="G2170" i="3"/>
  <c r="H2170" i="3"/>
  <c r="I2170" i="3"/>
  <c r="L2170" i="3" s="1"/>
  <c r="J2170" i="3"/>
  <c r="E2171" i="3"/>
  <c r="K2171" i="3" s="1"/>
  <c r="F2171" i="3"/>
  <c r="G2171" i="3"/>
  <c r="H2171" i="3"/>
  <c r="I2171" i="3"/>
  <c r="J2171" i="3"/>
  <c r="L2171" i="3"/>
  <c r="M2171" i="3" s="1"/>
  <c r="T2171" i="3"/>
  <c r="AB2171" i="3"/>
  <c r="AJ2171" i="3"/>
  <c r="AR2171" i="3"/>
  <c r="AZ2171" i="3"/>
  <c r="BH2171" i="3"/>
  <c r="E2172" i="3"/>
  <c r="F2172" i="3"/>
  <c r="K2172" i="3" s="1"/>
  <c r="G2172" i="3"/>
  <c r="H2172" i="3"/>
  <c r="I2172" i="3"/>
  <c r="L2172" i="3" s="1"/>
  <c r="J2172" i="3"/>
  <c r="E2173" i="3"/>
  <c r="K2173" i="3" s="1"/>
  <c r="F2173" i="3"/>
  <c r="G2173" i="3"/>
  <c r="H2173" i="3"/>
  <c r="I2173" i="3"/>
  <c r="J2173" i="3"/>
  <c r="L2173" i="3"/>
  <c r="M2173" i="3" s="1"/>
  <c r="T2173" i="3"/>
  <c r="AB2173" i="3"/>
  <c r="AJ2173" i="3"/>
  <c r="AR2173" i="3"/>
  <c r="AZ2173" i="3"/>
  <c r="BH2173" i="3"/>
  <c r="E2174" i="3"/>
  <c r="F2174" i="3"/>
  <c r="K2174" i="3" s="1"/>
  <c r="G2174" i="3"/>
  <c r="H2174" i="3"/>
  <c r="I2174" i="3"/>
  <c r="L2174" i="3" s="1"/>
  <c r="J2174" i="3"/>
  <c r="E2175" i="3"/>
  <c r="K2175" i="3" s="1"/>
  <c r="F2175" i="3"/>
  <c r="G2175" i="3"/>
  <c r="H2175" i="3"/>
  <c r="I2175" i="3"/>
  <c r="J2175" i="3"/>
  <c r="L2175" i="3"/>
  <c r="M2175" i="3" s="1"/>
  <c r="T2175" i="3"/>
  <c r="AB2175" i="3"/>
  <c r="AJ2175" i="3"/>
  <c r="AR2175" i="3"/>
  <c r="AZ2175" i="3"/>
  <c r="BH2175" i="3"/>
  <c r="E2176" i="3"/>
  <c r="F2176" i="3"/>
  <c r="K2176" i="3" s="1"/>
  <c r="G2176" i="3"/>
  <c r="H2176" i="3"/>
  <c r="I2176" i="3"/>
  <c r="L2176" i="3" s="1"/>
  <c r="J2176" i="3"/>
  <c r="E2177" i="3"/>
  <c r="K2177" i="3" s="1"/>
  <c r="F2177" i="3"/>
  <c r="G2177" i="3"/>
  <c r="H2177" i="3"/>
  <c r="I2177" i="3"/>
  <c r="J2177" i="3"/>
  <c r="L2177" i="3"/>
  <c r="M2177" i="3" s="1"/>
  <c r="T2177" i="3"/>
  <c r="AB2177" i="3"/>
  <c r="AJ2177" i="3"/>
  <c r="AR2177" i="3"/>
  <c r="AZ2177" i="3"/>
  <c r="BH2177" i="3"/>
  <c r="E2178" i="3"/>
  <c r="F2178" i="3"/>
  <c r="K2178" i="3" s="1"/>
  <c r="G2178" i="3"/>
  <c r="H2178" i="3"/>
  <c r="I2178" i="3"/>
  <c r="L2178" i="3" s="1"/>
  <c r="J2178" i="3"/>
  <c r="E2179" i="3"/>
  <c r="K2179" i="3" s="1"/>
  <c r="Q2179" i="3" s="1"/>
  <c r="F2179" i="3"/>
  <c r="G2179" i="3"/>
  <c r="H2179" i="3"/>
  <c r="I2179" i="3"/>
  <c r="J2179" i="3"/>
  <c r="L2179" i="3"/>
  <c r="M2179" i="3" s="1"/>
  <c r="T2179" i="3"/>
  <c r="AB2179" i="3"/>
  <c r="AJ2179" i="3"/>
  <c r="AR2179" i="3"/>
  <c r="AZ2179" i="3"/>
  <c r="BH2179" i="3"/>
  <c r="E2180" i="3"/>
  <c r="F2180" i="3"/>
  <c r="K2180" i="3" s="1"/>
  <c r="G2180" i="3"/>
  <c r="H2180" i="3"/>
  <c r="I2180" i="3"/>
  <c r="L2180" i="3" s="1"/>
  <c r="J2180" i="3"/>
  <c r="E2181" i="3"/>
  <c r="K2181" i="3" s="1"/>
  <c r="Q2181" i="3" s="1"/>
  <c r="F2181" i="3"/>
  <c r="G2181" i="3"/>
  <c r="H2181" i="3"/>
  <c r="I2181" i="3"/>
  <c r="J2181" i="3"/>
  <c r="L2181" i="3"/>
  <c r="M2181" i="3" s="1"/>
  <c r="E2182" i="3"/>
  <c r="F2182" i="3"/>
  <c r="K2182" i="3" s="1"/>
  <c r="G2182" i="3"/>
  <c r="H2182" i="3"/>
  <c r="I2182" i="3"/>
  <c r="L2182" i="3" s="1"/>
  <c r="J2182" i="3"/>
  <c r="E2183" i="3"/>
  <c r="K2183" i="3" s="1"/>
  <c r="Q2183" i="3" s="1"/>
  <c r="F2183" i="3"/>
  <c r="G2183" i="3"/>
  <c r="H2183" i="3"/>
  <c r="I2183" i="3"/>
  <c r="J2183" i="3"/>
  <c r="L2183" i="3"/>
  <c r="M2183" i="3" s="1"/>
  <c r="T2183" i="3"/>
  <c r="AB2183" i="3"/>
  <c r="AJ2183" i="3"/>
  <c r="AR2183" i="3"/>
  <c r="AZ2183" i="3"/>
  <c r="BH2183" i="3"/>
  <c r="E2184" i="3"/>
  <c r="F2184" i="3"/>
  <c r="K2184" i="3" s="1"/>
  <c r="G2184" i="3"/>
  <c r="H2184" i="3"/>
  <c r="I2184" i="3"/>
  <c r="L2184" i="3" s="1"/>
  <c r="J2184" i="3"/>
  <c r="E2185" i="3"/>
  <c r="K2185" i="3" s="1"/>
  <c r="Q2185" i="3" s="1"/>
  <c r="F2185" i="3"/>
  <c r="G2185" i="3"/>
  <c r="H2185" i="3"/>
  <c r="I2185" i="3"/>
  <c r="J2185" i="3"/>
  <c r="L2185" i="3"/>
  <c r="M2185" i="3" s="1"/>
  <c r="AB2185" i="3"/>
  <c r="AJ2185" i="3"/>
  <c r="AR2185" i="3"/>
  <c r="AZ2185" i="3"/>
  <c r="BH2185" i="3"/>
  <c r="E2186" i="3"/>
  <c r="F2186" i="3"/>
  <c r="K2186" i="3" s="1"/>
  <c r="G2186" i="3"/>
  <c r="H2186" i="3"/>
  <c r="I2186" i="3"/>
  <c r="L2186" i="3" s="1"/>
  <c r="J2186" i="3"/>
  <c r="E2187" i="3"/>
  <c r="K2187" i="3" s="1"/>
  <c r="Q2187" i="3" s="1"/>
  <c r="F2187" i="3"/>
  <c r="G2187" i="3"/>
  <c r="H2187" i="3"/>
  <c r="I2187" i="3"/>
  <c r="J2187" i="3"/>
  <c r="L2187" i="3"/>
  <c r="M2187" i="3" s="1"/>
  <c r="T2187" i="3"/>
  <c r="AB2187" i="3"/>
  <c r="AJ2187" i="3"/>
  <c r="AR2187" i="3"/>
  <c r="AZ2187" i="3"/>
  <c r="BH2187" i="3"/>
  <c r="E2188" i="3"/>
  <c r="F2188" i="3"/>
  <c r="K2188" i="3" s="1"/>
  <c r="G2188" i="3"/>
  <c r="H2188" i="3"/>
  <c r="I2188" i="3"/>
  <c r="L2188" i="3" s="1"/>
  <c r="J2188" i="3"/>
  <c r="E2189" i="3"/>
  <c r="K2189" i="3" s="1"/>
  <c r="F2189" i="3"/>
  <c r="G2189" i="3"/>
  <c r="H2189" i="3"/>
  <c r="I2189" i="3"/>
  <c r="L2189" i="3" s="1"/>
  <c r="J2189" i="3"/>
  <c r="E2190" i="3"/>
  <c r="K2190" i="3" s="1"/>
  <c r="F2190" i="3"/>
  <c r="G2190" i="3"/>
  <c r="H2190" i="3"/>
  <c r="I2190" i="3"/>
  <c r="L2190" i="3" s="1"/>
  <c r="J2190" i="3"/>
  <c r="E2191" i="3"/>
  <c r="K2191" i="3" s="1"/>
  <c r="F2191" i="3"/>
  <c r="G2191" i="3"/>
  <c r="H2191" i="3"/>
  <c r="I2191" i="3"/>
  <c r="L2191" i="3" s="1"/>
  <c r="J2191" i="3"/>
  <c r="E2192" i="3"/>
  <c r="K2192" i="3" s="1"/>
  <c r="F2192" i="3"/>
  <c r="G2192" i="3"/>
  <c r="H2192" i="3"/>
  <c r="I2192" i="3"/>
  <c r="L2192" i="3" s="1"/>
  <c r="J2192" i="3"/>
  <c r="E2193" i="3"/>
  <c r="K2193" i="3" s="1"/>
  <c r="F2193" i="3"/>
  <c r="G2193" i="3"/>
  <c r="H2193" i="3"/>
  <c r="I2193" i="3"/>
  <c r="L2193" i="3" s="1"/>
  <c r="J2193" i="3"/>
  <c r="E2194" i="3"/>
  <c r="K2194" i="3" s="1"/>
  <c r="F2194" i="3"/>
  <c r="G2194" i="3"/>
  <c r="H2194" i="3"/>
  <c r="I2194" i="3"/>
  <c r="L2194" i="3" s="1"/>
  <c r="J2194" i="3"/>
  <c r="E2195" i="3"/>
  <c r="K2195" i="3" s="1"/>
  <c r="F2195" i="3"/>
  <c r="G2195" i="3"/>
  <c r="H2195" i="3"/>
  <c r="I2195" i="3"/>
  <c r="L2195" i="3" s="1"/>
  <c r="J2195" i="3"/>
  <c r="E2196" i="3"/>
  <c r="K2196" i="3" s="1"/>
  <c r="F2196" i="3"/>
  <c r="G2196" i="3"/>
  <c r="H2196" i="3"/>
  <c r="I2196" i="3"/>
  <c r="L2196" i="3" s="1"/>
  <c r="J2196" i="3"/>
  <c r="E2197" i="3"/>
  <c r="K2197" i="3" s="1"/>
  <c r="F2197" i="3"/>
  <c r="G2197" i="3"/>
  <c r="H2197" i="3"/>
  <c r="I2197" i="3"/>
  <c r="L2197" i="3" s="1"/>
  <c r="J2197" i="3"/>
  <c r="E2198" i="3"/>
  <c r="K2198" i="3" s="1"/>
  <c r="F2198" i="3"/>
  <c r="G2198" i="3"/>
  <c r="H2198" i="3"/>
  <c r="I2198" i="3"/>
  <c r="L2198" i="3" s="1"/>
  <c r="J2198" i="3"/>
  <c r="E2199" i="3"/>
  <c r="K2199" i="3" s="1"/>
  <c r="F2199" i="3"/>
  <c r="G2199" i="3"/>
  <c r="H2199" i="3"/>
  <c r="I2199" i="3"/>
  <c r="L2199" i="3" s="1"/>
  <c r="J2199" i="3"/>
  <c r="E2200" i="3"/>
  <c r="K2200" i="3" s="1"/>
  <c r="F2200" i="3"/>
  <c r="G2200" i="3"/>
  <c r="H2200" i="3"/>
  <c r="I2200" i="3"/>
  <c r="L2200" i="3" s="1"/>
  <c r="J2200" i="3"/>
  <c r="E2201" i="3"/>
  <c r="K2201" i="3" s="1"/>
  <c r="F2201" i="3"/>
  <c r="G2201" i="3"/>
  <c r="H2201" i="3"/>
  <c r="I2201" i="3"/>
  <c r="L2201" i="3" s="1"/>
  <c r="J2201" i="3"/>
  <c r="E2202" i="3"/>
  <c r="F2202" i="3"/>
  <c r="G2202" i="3"/>
  <c r="K2202" i="3" s="1"/>
  <c r="H2202" i="3"/>
  <c r="I2202" i="3"/>
  <c r="J2202" i="3"/>
  <c r="L2202" i="3"/>
  <c r="E2203" i="3"/>
  <c r="K2203" i="3" s="1"/>
  <c r="F2203" i="3"/>
  <c r="G2203" i="3"/>
  <c r="H2203" i="3"/>
  <c r="I2203" i="3"/>
  <c r="L2203" i="3" s="1"/>
  <c r="J2203" i="3"/>
  <c r="E2204" i="3"/>
  <c r="F2204" i="3"/>
  <c r="G2204" i="3"/>
  <c r="K2204" i="3" s="1"/>
  <c r="H2204" i="3"/>
  <c r="I2204" i="3"/>
  <c r="J2204" i="3"/>
  <c r="L2204" i="3"/>
  <c r="E2205" i="3"/>
  <c r="K2205" i="3" s="1"/>
  <c r="F2205" i="3"/>
  <c r="G2205" i="3"/>
  <c r="H2205" i="3"/>
  <c r="I2205" i="3"/>
  <c r="L2205" i="3" s="1"/>
  <c r="J2205" i="3"/>
  <c r="E2206" i="3"/>
  <c r="F2206" i="3"/>
  <c r="G2206" i="3"/>
  <c r="K2206" i="3" s="1"/>
  <c r="H2206" i="3"/>
  <c r="I2206" i="3"/>
  <c r="J2206" i="3"/>
  <c r="L2206" i="3"/>
  <c r="E2207" i="3"/>
  <c r="K2207" i="3" s="1"/>
  <c r="F2207" i="3"/>
  <c r="G2207" i="3"/>
  <c r="H2207" i="3"/>
  <c r="I2207" i="3"/>
  <c r="L2207" i="3" s="1"/>
  <c r="J2207" i="3"/>
  <c r="E2208" i="3"/>
  <c r="F2208" i="3"/>
  <c r="G2208" i="3"/>
  <c r="K2208" i="3" s="1"/>
  <c r="H2208" i="3"/>
  <c r="I2208" i="3"/>
  <c r="J2208" i="3"/>
  <c r="L2208" i="3"/>
  <c r="E2209" i="3"/>
  <c r="K2209" i="3" s="1"/>
  <c r="F2209" i="3"/>
  <c r="G2209" i="3"/>
  <c r="H2209" i="3"/>
  <c r="I2209" i="3"/>
  <c r="L2209" i="3" s="1"/>
  <c r="Q2209" i="3" s="1"/>
  <c r="J2209" i="3"/>
  <c r="U2209" i="3"/>
  <c r="Y2209" i="3"/>
  <c r="AK2209" i="3"/>
  <c r="AO2209" i="3"/>
  <c r="BA2209" i="3"/>
  <c r="BE2209" i="3"/>
  <c r="E2210" i="3"/>
  <c r="F2210" i="3"/>
  <c r="G2210" i="3"/>
  <c r="H2210" i="3"/>
  <c r="I2210" i="3"/>
  <c r="J2210" i="3"/>
  <c r="K2210" i="3"/>
  <c r="AA2210" i="3" s="1"/>
  <c r="L2210" i="3"/>
  <c r="O2210" i="3"/>
  <c r="S2210" i="3"/>
  <c r="W2210" i="3"/>
  <c r="AE2210" i="3"/>
  <c r="AI2210" i="3"/>
  <c r="AM2210" i="3"/>
  <c r="AU2210" i="3"/>
  <c r="AY2210" i="3"/>
  <c r="BC2210" i="3"/>
  <c r="BG2210" i="3"/>
  <c r="E2211" i="3"/>
  <c r="K2211" i="3" s="1"/>
  <c r="Q2211" i="3" s="1"/>
  <c r="F2211" i="3"/>
  <c r="G2211" i="3"/>
  <c r="H2211" i="3"/>
  <c r="I2211" i="3"/>
  <c r="L2211" i="3" s="1"/>
  <c r="J2211" i="3"/>
  <c r="E2212" i="3"/>
  <c r="F2212" i="3"/>
  <c r="G2212" i="3"/>
  <c r="H2212" i="3"/>
  <c r="I2212" i="3"/>
  <c r="J2212" i="3"/>
  <c r="K2212" i="3"/>
  <c r="L2212" i="3"/>
  <c r="O2212" i="3"/>
  <c r="W2212" i="3"/>
  <c r="AA2212" i="3"/>
  <c r="AE2212" i="3"/>
  <c r="AM2212" i="3"/>
  <c r="AQ2212" i="3"/>
  <c r="AU2212" i="3"/>
  <c r="BC2212" i="3"/>
  <c r="BG2212" i="3"/>
  <c r="E2213" i="3"/>
  <c r="K2213" i="3" s="1"/>
  <c r="F2213" i="3"/>
  <c r="G2213" i="3"/>
  <c r="H2213" i="3"/>
  <c r="I2213" i="3"/>
  <c r="L2213" i="3" s="1"/>
  <c r="Y2213" i="3" s="1"/>
  <c r="J2213" i="3"/>
  <c r="Q2213" i="3"/>
  <c r="U2213" i="3"/>
  <c r="AG2213" i="3"/>
  <c r="AK2213" i="3"/>
  <c r="AW2213" i="3"/>
  <c r="BA2213" i="3"/>
  <c r="E2214" i="3"/>
  <c r="F2214" i="3"/>
  <c r="G2214" i="3"/>
  <c r="H2214" i="3"/>
  <c r="I2214" i="3"/>
  <c r="J2214" i="3"/>
  <c r="K2214" i="3"/>
  <c r="L2214" i="3"/>
  <c r="W2214" i="3"/>
  <c r="AA2214" i="3"/>
  <c r="AM2214" i="3"/>
  <c r="AQ2214" i="3"/>
  <c r="BC2214" i="3"/>
  <c r="BG2214" i="3"/>
  <c r="E2215" i="3"/>
  <c r="K2215" i="3" s="1"/>
  <c r="Y2215" i="3" s="1"/>
  <c r="F2215" i="3"/>
  <c r="G2215" i="3"/>
  <c r="H2215" i="3"/>
  <c r="I2215" i="3"/>
  <c r="L2215" i="3" s="1"/>
  <c r="J2215" i="3"/>
  <c r="M2215" i="3"/>
  <c r="U2215" i="3"/>
  <c r="AC2215" i="3"/>
  <c r="AK2215" i="3"/>
  <c r="AS2215" i="3"/>
  <c r="BA2215" i="3"/>
  <c r="BI2215" i="3"/>
  <c r="E2216" i="3"/>
  <c r="F2216" i="3"/>
  <c r="G2216" i="3"/>
  <c r="K2216" i="3" s="1"/>
  <c r="H2216" i="3"/>
  <c r="I2216" i="3"/>
  <c r="J2216" i="3"/>
  <c r="L2216" i="3"/>
  <c r="E2217" i="3"/>
  <c r="K2217" i="3" s="1"/>
  <c r="F2217" i="3"/>
  <c r="G2217" i="3"/>
  <c r="H2217" i="3"/>
  <c r="I2217" i="3"/>
  <c r="L2217" i="3" s="1"/>
  <c r="Q2217" i="3" s="1"/>
  <c r="J2217" i="3"/>
  <c r="U2217" i="3"/>
  <c r="Y2217" i="3"/>
  <c r="AK2217" i="3"/>
  <c r="AO2217" i="3"/>
  <c r="BA2217" i="3"/>
  <c r="BE2217" i="3"/>
  <c r="E2218" i="3"/>
  <c r="F2218" i="3"/>
  <c r="G2218" i="3"/>
  <c r="H2218" i="3"/>
  <c r="I2218" i="3"/>
  <c r="J2218" i="3"/>
  <c r="K2218" i="3"/>
  <c r="L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E2219" i="3"/>
  <c r="K2219" i="3" s="1"/>
  <c r="F2219" i="3"/>
  <c r="G2219" i="3"/>
  <c r="H2219" i="3"/>
  <c r="I2219" i="3"/>
  <c r="L2219" i="3" s="1"/>
  <c r="J2219" i="3"/>
  <c r="E2220" i="3"/>
  <c r="F2220" i="3"/>
  <c r="G2220" i="3"/>
  <c r="H2220" i="3"/>
  <c r="I2220" i="3"/>
  <c r="J2220" i="3"/>
  <c r="K2220" i="3"/>
  <c r="AA2220" i="3" s="1"/>
  <c r="L2220" i="3"/>
  <c r="O2220" i="3"/>
  <c r="W2220" i="3"/>
  <c r="AE2220" i="3"/>
  <c r="AM2220" i="3"/>
  <c r="AU2220" i="3"/>
  <c r="BC2220" i="3"/>
  <c r="E2221" i="3"/>
  <c r="K2221" i="3" s="1"/>
  <c r="F2221" i="3"/>
  <c r="G2221" i="3"/>
  <c r="H2221" i="3"/>
  <c r="I2221" i="3"/>
  <c r="L2221" i="3" s="1"/>
  <c r="M2221" i="3" s="1"/>
  <c r="J2221" i="3"/>
  <c r="Q2221" i="3"/>
  <c r="U2221" i="3"/>
  <c r="Y2221" i="3"/>
  <c r="AG2221" i="3"/>
  <c r="AK2221" i="3"/>
  <c r="AO2221" i="3"/>
  <c r="AW2221" i="3"/>
  <c r="BA2221" i="3"/>
  <c r="BE2221" i="3"/>
  <c r="E2222" i="3"/>
  <c r="F2222" i="3"/>
  <c r="G2222" i="3"/>
  <c r="H2222" i="3"/>
  <c r="I2222" i="3"/>
  <c r="J2222" i="3"/>
  <c r="K2222" i="3"/>
  <c r="L2222" i="3"/>
  <c r="S2222" i="3"/>
  <c r="W2222" i="3"/>
  <c r="AA2222" i="3"/>
  <c r="AI2222" i="3"/>
  <c r="AM2222" i="3"/>
  <c r="AQ2222" i="3"/>
  <c r="AY2222" i="3"/>
  <c r="BC2222" i="3"/>
  <c r="BG2222" i="3"/>
  <c r="E2223" i="3"/>
  <c r="K2223" i="3" s="1"/>
  <c r="Y2223" i="3" s="1"/>
  <c r="F2223" i="3"/>
  <c r="G2223" i="3"/>
  <c r="H2223" i="3"/>
  <c r="I2223" i="3"/>
  <c r="L2223" i="3" s="1"/>
  <c r="U2223" i="3" s="1"/>
  <c r="J2223" i="3"/>
  <c r="M2223" i="3"/>
  <c r="AC2223" i="3"/>
  <c r="AS2223" i="3"/>
  <c r="BI2223" i="3"/>
  <c r="E2224" i="3"/>
  <c r="F2224" i="3"/>
  <c r="G2224" i="3"/>
  <c r="K2224" i="3" s="1"/>
  <c r="H2224" i="3"/>
  <c r="I2224" i="3"/>
  <c r="J2224" i="3"/>
  <c r="L2224" i="3"/>
  <c r="P2224" i="3" l="1"/>
  <c r="T2224" i="3"/>
  <c r="X2224" i="3"/>
  <c r="AB2224" i="3"/>
  <c r="AF2224" i="3"/>
  <c r="AJ2224" i="3"/>
  <c r="AN2224" i="3"/>
  <c r="AR2224" i="3"/>
  <c r="AV2224" i="3"/>
  <c r="AZ2224" i="3"/>
  <c r="BD2224" i="3"/>
  <c r="BH2224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AA2224" i="3"/>
  <c r="AQ2224" i="3"/>
  <c r="BG2224" i="3"/>
  <c r="W2224" i="3"/>
  <c r="AM2224" i="3"/>
  <c r="BC2224" i="3"/>
  <c r="O2224" i="3"/>
  <c r="AE2224" i="3"/>
  <c r="AU2224" i="3"/>
  <c r="S2224" i="3"/>
  <c r="AI2224" i="3"/>
  <c r="AY2224" i="3"/>
  <c r="P2216" i="3"/>
  <c r="T2216" i="3"/>
  <c r="X2216" i="3"/>
  <c r="AB2216" i="3"/>
  <c r="AF2216" i="3"/>
  <c r="AJ2216" i="3"/>
  <c r="AN2216" i="3"/>
  <c r="AR2216" i="3"/>
  <c r="AV2216" i="3"/>
  <c r="AZ2216" i="3"/>
  <c r="BD2216" i="3"/>
  <c r="BH2216" i="3"/>
  <c r="M2216" i="3"/>
  <c r="Q2216" i="3"/>
  <c r="U2216" i="3"/>
  <c r="Y2216" i="3"/>
  <c r="AC2216" i="3"/>
  <c r="AG2216" i="3"/>
  <c r="AK2216" i="3"/>
  <c r="AO2216" i="3"/>
  <c r="AS2216" i="3"/>
  <c r="AW2216" i="3"/>
  <c r="BA2216" i="3"/>
  <c r="BE2216" i="3"/>
  <c r="BI2216" i="3"/>
  <c r="N2216" i="3"/>
  <c r="R2216" i="3"/>
  <c r="V2216" i="3"/>
  <c r="Z2216" i="3"/>
  <c r="AD2216" i="3"/>
  <c r="AH2216" i="3"/>
  <c r="AL2216" i="3"/>
  <c r="AP2216" i="3"/>
  <c r="AT2216" i="3"/>
  <c r="AX2216" i="3"/>
  <c r="BB2216" i="3"/>
  <c r="BF2216" i="3"/>
  <c r="AA2216" i="3"/>
  <c r="AQ2216" i="3"/>
  <c r="BG2216" i="3"/>
  <c r="AM2216" i="3"/>
  <c r="O2216" i="3"/>
  <c r="AE2216" i="3"/>
  <c r="AU2216" i="3"/>
  <c r="S2216" i="3"/>
  <c r="AI2216" i="3"/>
  <c r="AY2216" i="3"/>
  <c r="W2216" i="3"/>
  <c r="BC2216" i="3"/>
  <c r="N2219" i="3"/>
  <c r="R2219" i="3"/>
  <c r="V2219" i="3"/>
  <c r="Z2219" i="3"/>
  <c r="AD2219" i="3"/>
  <c r="AH2219" i="3"/>
  <c r="AL2219" i="3"/>
  <c r="AP2219" i="3"/>
  <c r="AT2219" i="3"/>
  <c r="AX2219" i="3"/>
  <c r="BB2219" i="3"/>
  <c r="BF2219" i="3"/>
  <c r="O2219" i="3"/>
  <c r="S2219" i="3"/>
  <c r="W2219" i="3"/>
  <c r="AA2219" i="3"/>
  <c r="AE2219" i="3"/>
  <c r="AI2219" i="3"/>
  <c r="AM2219" i="3"/>
  <c r="AQ2219" i="3"/>
  <c r="AU2219" i="3"/>
  <c r="AY2219" i="3"/>
  <c r="BC2219" i="3"/>
  <c r="BG2219" i="3"/>
  <c r="P2219" i="3"/>
  <c r="T2219" i="3"/>
  <c r="X2219" i="3"/>
  <c r="AB2219" i="3"/>
  <c r="AF2219" i="3"/>
  <c r="AJ2219" i="3"/>
  <c r="AN2219" i="3"/>
  <c r="AR2219" i="3"/>
  <c r="AV2219" i="3"/>
  <c r="AZ2219" i="3"/>
  <c r="BD2219" i="3"/>
  <c r="BH2219" i="3"/>
  <c r="BA2211" i="3"/>
  <c r="AK2211" i="3"/>
  <c r="U2211" i="3"/>
  <c r="P2174" i="3"/>
  <c r="T2174" i="3"/>
  <c r="X2174" i="3"/>
  <c r="AB2174" i="3"/>
  <c r="AF2174" i="3"/>
  <c r="AJ2174" i="3"/>
  <c r="AN2174" i="3"/>
  <c r="AR2174" i="3"/>
  <c r="AV2174" i="3"/>
  <c r="AZ2174" i="3"/>
  <c r="BD2174" i="3"/>
  <c r="BH2174" i="3"/>
  <c r="M2174" i="3"/>
  <c r="Q2174" i="3"/>
  <c r="U2174" i="3"/>
  <c r="Y2174" i="3"/>
  <c r="AC2174" i="3"/>
  <c r="AG2174" i="3"/>
  <c r="AK2174" i="3"/>
  <c r="AO2174" i="3"/>
  <c r="AS2174" i="3"/>
  <c r="AW2174" i="3"/>
  <c r="BA2174" i="3"/>
  <c r="BE2174" i="3"/>
  <c r="BI2174" i="3"/>
  <c r="R2174" i="3"/>
  <c r="Z2174" i="3"/>
  <c r="AH2174" i="3"/>
  <c r="AP2174" i="3"/>
  <c r="AX2174" i="3"/>
  <c r="BF2174" i="3"/>
  <c r="S2174" i="3"/>
  <c r="AA2174" i="3"/>
  <c r="AI2174" i="3"/>
  <c r="AQ2174" i="3"/>
  <c r="AY2174" i="3"/>
  <c r="BG2174" i="3"/>
  <c r="N2174" i="3"/>
  <c r="V2174" i="3"/>
  <c r="AD2174" i="3"/>
  <c r="AL2174" i="3"/>
  <c r="AT2174" i="3"/>
  <c r="BB2174" i="3"/>
  <c r="O2174" i="3"/>
  <c r="W2174" i="3"/>
  <c r="AE2174" i="3"/>
  <c r="AM2174" i="3"/>
  <c r="AU2174" i="3"/>
  <c r="BC2174" i="3"/>
  <c r="BE2223" i="3"/>
  <c r="AO2223" i="3"/>
  <c r="P2222" i="3"/>
  <c r="T2222" i="3"/>
  <c r="X2222" i="3"/>
  <c r="AB2222" i="3"/>
  <c r="AF2222" i="3"/>
  <c r="AJ2222" i="3"/>
  <c r="AN2222" i="3"/>
  <c r="AR2222" i="3"/>
  <c r="AV2222" i="3"/>
  <c r="AZ2222" i="3"/>
  <c r="BD2222" i="3"/>
  <c r="BH2222" i="3"/>
  <c r="M2222" i="3"/>
  <c r="Q2222" i="3"/>
  <c r="U2222" i="3"/>
  <c r="BM2222" i="3" s="1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BI2221" i="3"/>
  <c r="AS2221" i="3"/>
  <c r="AC2221" i="3"/>
  <c r="BG2220" i="3"/>
  <c r="AQ2220" i="3"/>
  <c r="AW2219" i="3"/>
  <c r="AG2219" i="3"/>
  <c r="Q2219" i="3"/>
  <c r="N2217" i="3"/>
  <c r="R2217" i="3"/>
  <c r="V2217" i="3"/>
  <c r="Z2217" i="3"/>
  <c r="AD2217" i="3"/>
  <c r="AH2217" i="3"/>
  <c r="AL2217" i="3"/>
  <c r="AP2217" i="3"/>
  <c r="AT2217" i="3"/>
  <c r="AX2217" i="3"/>
  <c r="BB2217" i="3"/>
  <c r="BF2217" i="3"/>
  <c r="O2217" i="3"/>
  <c r="S2217" i="3"/>
  <c r="W2217" i="3"/>
  <c r="AA2217" i="3"/>
  <c r="AE2217" i="3"/>
  <c r="AI2217" i="3"/>
  <c r="AM2217" i="3"/>
  <c r="AQ2217" i="3"/>
  <c r="AU2217" i="3"/>
  <c r="AY2217" i="3"/>
  <c r="BC2217" i="3"/>
  <c r="BG2217" i="3"/>
  <c r="P2217" i="3"/>
  <c r="T2217" i="3"/>
  <c r="X2217" i="3"/>
  <c r="AB2217" i="3"/>
  <c r="AF2217" i="3"/>
  <c r="AJ2217" i="3"/>
  <c r="AN2217" i="3"/>
  <c r="AR2217" i="3"/>
  <c r="AV2217" i="3"/>
  <c r="AZ2217" i="3"/>
  <c r="BD2217" i="3"/>
  <c r="BH2217" i="3"/>
  <c r="BE2215" i="3"/>
  <c r="AO2215" i="3"/>
  <c r="P2214" i="3"/>
  <c r="T2214" i="3"/>
  <c r="X2214" i="3"/>
  <c r="AB2214" i="3"/>
  <c r="AF2214" i="3"/>
  <c r="AJ2214" i="3"/>
  <c r="AN2214" i="3"/>
  <c r="AR2214" i="3"/>
  <c r="AV2214" i="3"/>
  <c r="AZ2214" i="3"/>
  <c r="BD2214" i="3"/>
  <c r="BH2214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AH2214" i="3"/>
  <c r="AL2214" i="3"/>
  <c r="AP2214" i="3"/>
  <c r="AT2214" i="3"/>
  <c r="AX2214" i="3"/>
  <c r="BB2214" i="3"/>
  <c r="BF2214" i="3"/>
  <c r="BI2213" i="3"/>
  <c r="AS2213" i="3"/>
  <c r="AC2213" i="3"/>
  <c r="M2213" i="3"/>
  <c r="AW2211" i="3"/>
  <c r="AG2211" i="3"/>
  <c r="N2209" i="3"/>
  <c r="R2209" i="3"/>
  <c r="V2209" i="3"/>
  <c r="Z2209" i="3"/>
  <c r="AD2209" i="3"/>
  <c r="AH2209" i="3"/>
  <c r="AL2209" i="3"/>
  <c r="AP2209" i="3"/>
  <c r="AT2209" i="3"/>
  <c r="AX2209" i="3"/>
  <c r="BB2209" i="3"/>
  <c r="BF2209" i="3"/>
  <c r="O2209" i="3"/>
  <c r="S2209" i="3"/>
  <c r="W2209" i="3"/>
  <c r="AA2209" i="3"/>
  <c r="AE2209" i="3"/>
  <c r="AI2209" i="3"/>
  <c r="AM2209" i="3"/>
  <c r="AQ2209" i="3"/>
  <c r="AU2209" i="3"/>
  <c r="AY2209" i="3"/>
  <c r="BC2209" i="3"/>
  <c r="BG2209" i="3"/>
  <c r="P2209" i="3"/>
  <c r="T2209" i="3"/>
  <c r="X2209" i="3"/>
  <c r="AB2209" i="3"/>
  <c r="AF2209" i="3"/>
  <c r="AJ2209" i="3"/>
  <c r="AN2209" i="3"/>
  <c r="AR2209" i="3"/>
  <c r="AV2209" i="3"/>
  <c r="AZ2209" i="3"/>
  <c r="BD2209" i="3"/>
  <c r="BH2209" i="3"/>
  <c r="P2202" i="3"/>
  <c r="T2202" i="3"/>
  <c r="X2202" i="3"/>
  <c r="AB2202" i="3"/>
  <c r="AF2202" i="3"/>
  <c r="AJ2202" i="3"/>
  <c r="AN2202" i="3"/>
  <c r="AR2202" i="3"/>
  <c r="AV2202" i="3"/>
  <c r="AZ2202" i="3"/>
  <c r="BD2202" i="3"/>
  <c r="BH2202" i="3"/>
  <c r="M2202" i="3"/>
  <c r="Q2202" i="3"/>
  <c r="U2202" i="3"/>
  <c r="Y2202" i="3"/>
  <c r="AC2202" i="3"/>
  <c r="AG2202" i="3"/>
  <c r="AK2202" i="3"/>
  <c r="AO2202" i="3"/>
  <c r="AS2202" i="3"/>
  <c r="AW2202" i="3"/>
  <c r="BA2202" i="3"/>
  <c r="BE2202" i="3"/>
  <c r="BI2202" i="3"/>
  <c r="N2202" i="3"/>
  <c r="R2202" i="3"/>
  <c r="V2202" i="3"/>
  <c r="Z2202" i="3"/>
  <c r="AD2202" i="3"/>
  <c r="AH2202" i="3"/>
  <c r="AL2202" i="3"/>
  <c r="AP2202" i="3"/>
  <c r="AT2202" i="3"/>
  <c r="AX2202" i="3"/>
  <c r="BB2202" i="3"/>
  <c r="BF2202" i="3"/>
  <c r="O2202" i="3"/>
  <c r="S2202" i="3"/>
  <c r="W2202" i="3"/>
  <c r="AA2202" i="3"/>
  <c r="AE2202" i="3"/>
  <c r="AI2202" i="3"/>
  <c r="AM2202" i="3"/>
  <c r="AQ2202" i="3"/>
  <c r="AU2202" i="3"/>
  <c r="AY2202" i="3"/>
  <c r="BC2202" i="3"/>
  <c r="BG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R2199" i="3"/>
  <c r="V2199" i="3"/>
  <c r="Z2199" i="3"/>
  <c r="AD2199" i="3"/>
  <c r="AH2199" i="3"/>
  <c r="AL2199" i="3"/>
  <c r="AP2199" i="3"/>
  <c r="AT2199" i="3"/>
  <c r="AX2199" i="3"/>
  <c r="BB2199" i="3"/>
  <c r="BF2199" i="3"/>
  <c r="O2199" i="3"/>
  <c r="T2199" i="3"/>
  <c r="Y2199" i="3"/>
  <c r="AE2199" i="3"/>
  <c r="AJ2199" i="3"/>
  <c r="AO2199" i="3"/>
  <c r="AU2199" i="3"/>
  <c r="AZ2199" i="3"/>
  <c r="BE2199" i="3"/>
  <c r="M2199" i="3"/>
  <c r="S2199" i="3"/>
  <c r="X2199" i="3"/>
  <c r="AC2199" i="3"/>
  <c r="AI2199" i="3"/>
  <c r="AN2199" i="3"/>
  <c r="AS2199" i="3"/>
  <c r="AY2199" i="3"/>
  <c r="BD2199" i="3"/>
  <c r="BI2199" i="3"/>
  <c r="P2199" i="3"/>
  <c r="U2199" i="3"/>
  <c r="AA2199" i="3"/>
  <c r="AF2199" i="3"/>
  <c r="AK2199" i="3"/>
  <c r="AQ2199" i="3"/>
  <c r="AV2199" i="3"/>
  <c r="BA2199" i="3"/>
  <c r="BG2199" i="3"/>
  <c r="Q2199" i="3"/>
  <c r="W2199" i="3"/>
  <c r="AB2199" i="3"/>
  <c r="AG2199" i="3"/>
  <c r="AM2199" i="3"/>
  <c r="AR2199" i="3"/>
  <c r="AW2199" i="3"/>
  <c r="BC2199" i="3"/>
  <c r="BH2199" i="3"/>
  <c r="N2197" i="3"/>
  <c r="R2197" i="3"/>
  <c r="V2197" i="3"/>
  <c r="Z2197" i="3"/>
  <c r="AD2197" i="3"/>
  <c r="AH2197" i="3"/>
  <c r="AL2197" i="3"/>
  <c r="AP2197" i="3"/>
  <c r="AT2197" i="3"/>
  <c r="AX2197" i="3"/>
  <c r="BB2197" i="3"/>
  <c r="BF2197" i="3"/>
  <c r="O2197" i="3"/>
  <c r="T2197" i="3"/>
  <c r="Y2197" i="3"/>
  <c r="AE2197" i="3"/>
  <c r="AJ2197" i="3"/>
  <c r="AO2197" i="3"/>
  <c r="AU2197" i="3"/>
  <c r="AZ2197" i="3"/>
  <c r="BE2197" i="3"/>
  <c r="P2197" i="3"/>
  <c r="U2197" i="3"/>
  <c r="AA2197" i="3"/>
  <c r="AF2197" i="3"/>
  <c r="AK2197" i="3"/>
  <c r="AQ2197" i="3"/>
  <c r="AV2197" i="3"/>
  <c r="BA2197" i="3"/>
  <c r="BG2197" i="3"/>
  <c r="M2197" i="3"/>
  <c r="S2197" i="3"/>
  <c r="X2197" i="3"/>
  <c r="AC2197" i="3"/>
  <c r="AI2197" i="3"/>
  <c r="AN2197" i="3"/>
  <c r="AS2197" i="3"/>
  <c r="AY2197" i="3"/>
  <c r="BD2197" i="3"/>
  <c r="BI2197" i="3"/>
  <c r="Q2197" i="3"/>
  <c r="W2197" i="3"/>
  <c r="AB2197" i="3"/>
  <c r="AG2197" i="3"/>
  <c r="AM2197" i="3"/>
  <c r="AR2197" i="3"/>
  <c r="AW2197" i="3"/>
  <c r="BC2197" i="3"/>
  <c r="BH2197" i="3"/>
  <c r="N2195" i="3"/>
  <c r="R2195" i="3"/>
  <c r="V2195" i="3"/>
  <c r="Z2195" i="3"/>
  <c r="AD2195" i="3"/>
  <c r="AH2195" i="3"/>
  <c r="AL2195" i="3"/>
  <c r="AP2195" i="3"/>
  <c r="AT2195" i="3"/>
  <c r="AX2195" i="3"/>
  <c r="BB2195" i="3"/>
  <c r="BF2195" i="3"/>
  <c r="O2195" i="3"/>
  <c r="T2195" i="3"/>
  <c r="Y2195" i="3"/>
  <c r="AE2195" i="3"/>
  <c r="AJ2195" i="3"/>
  <c r="AO2195" i="3"/>
  <c r="AU2195" i="3"/>
  <c r="AZ2195" i="3"/>
  <c r="BE2195" i="3"/>
  <c r="P2195" i="3"/>
  <c r="U2195" i="3"/>
  <c r="AA2195" i="3"/>
  <c r="AF2195" i="3"/>
  <c r="AK2195" i="3"/>
  <c r="AQ2195" i="3"/>
  <c r="AV2195" i="3"/>
  <c r="BA2195" i="3"/>
  <c r="BG2195" i="3"/>
  <c r="Q2195" i="3"/>
  <c r="W2195" i="3"/>
  <c r="AB2195" i="3"/>
  <c r="AG2195" i="3"/>
  <c r="AM2195" i="3"/>
  <c r="AR2195" i="3"/>
  <c r="AW2195" i="3"/>
  <c r="BC2195" i="3"/>
  <c r="BH2195" i="3"/>
  <c r="M2195" i="3"/>
  <c r="S2195" i="3"/>
  <c r="X2195" i="3"/>
  <c r="AC2195" i="3"/>
  <c r="AI2195" i="3"/>
  <c r="AN2195" i="3"/>
  <c r="AS2195" i="3"/>
  <c r="AY2195" i="3"/>
  <c r="BD2195" i="3"/>
  <c r="BI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R2191" i="3"/>
  <c r="V2191" i="3"/>
  <c r="Z2191" i="3"/>
  <c r="AD2191" i="3"/>
  <c r="AH2191" i="3"/>
  <c r="AL2191" i="3"/>
  <c r="AP2191" i="3"/>
  <c r="AT2191" i="3"/>
  <c r="AX2191" i="3"/>
  <c r="BB2191" i="3"/>
  <c r="BF2191" i="3"/>
  <c r="O2191" i="3"/>
  <c r="T2191" i="3"/>
  <c r="Y2191" i="3"/>
  <c r="AE2191" i="3"/>
  <c r="AJ2191" i="3"/>
  <c r="AO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N2189" i="3"/>
  <c r="R2189" i="3"/>
  <c r="V2189" i="3"/>
  <c r="Z2189" i="3"/>
  <c r="AD2189" i="3"/>
  <c r="AH2189" i="3"/>
  <c r="AL2189" i="3"/>
  <c r="AP2189" i="3"/>
  <c r="AT2189" i="3"/>
  <c r="AX2189" i="3"/>
  <c r="BB2189" i="3"/>
  <c r="BF2189" i="3"/>
  <c r="O2189" i="3"/>
  <c r="T2189" i="3"/>
  <c r="Y2189" i="3"/>
  <c r="AE2189" i="3"/>
  <c r="AJ2189" i="3"/>
  <c r="AO2189" i="3"/>
  <c r="AU2189" i="3"/>
  <c r="AZ2189" i="3"/>
  <c r="BE2189" i="3"/>
  <c r="P2189" i="3"/>
  <c r="U2189" i="3"/>
  <c r="AA2189" i="3"/>
  <c r="AF2189" i="3"/>
  <c r="AK2189" i="3"/>
  <c r="AQ2189" i="3"/>
  <c r="AV2189" i="3"/>
  <c r="BA2189" i="3"/>
  <c r="BG2189" i="3"/>
  <c r="Q2189" i="3"/>
  <c r="W2189" i="3"/>
  <c r="AB2189" i="3"/>
  <c r="AG2189" i="3"/>
  <c r="AM2189" i="3"/>
  <c r="AR2189" i="3"/>
  <c r="AW2189" i="3"/>
  <c r="BC2189" i="3"/>
  <c r="BH2189" i="3"/>
  <c r="M2189" i="3"/>
  <c r="S2189" i="3"/>
  <c r="X2189" i="3"/>
  <c r="AC2189" i="3"/>
  <c r="AI2189" i="3"/>
  <c r="AN2189" i="3"/>
  <c r="AS2189" i="3"/>
  <c r="AY2189" i="3"/>
  <c r="BD2189" i="3"/>
  <c r="BI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BA2219" i="3"/>
  <c r="AK2219" i="3"/>
  <c r="U2219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BA2223" i="3"/>
  <c r="AK2223" i="3"/>
  <c r="N2223" i="3"/>
  <c r="R2223" i="3"/>
  <c r="V2223" i="3"/>
  <c r="Z2223" i="3"/>
  <c r="AD2223" i="3"/>
  <c r="AH2223" i="3"/>
  <c r="AL2223" i="3"/>
  <c r="AP2223" i="3"/>
  <c r="AT2223" i="3"/>
  <c r="AX2223" i="3"/>
  <c r="BB2223" i="3"/>
  <c r="BF2223" i="3"/>
  <c r="O2223" i="3"/>
  <c r="S2223" i="3"/>
  <c r="W2223" i="3"/>
  <c r="AA2223" i="3"/>
  <c r="AE2223" i="3"/>
  <c r="AI2223" i="3"/>
  <c r="AM2223" i="3"/>
  <c r="AQ2223" i="3"/>
  <c r="AU2223" i="3"/>
  <c r="AY2223" i="3"/>
  <c r="BC2223" i="3"/>
  <c r="BG2223" i="3"/>
  <c r="P2223" i="3"/>
  <c r="BK2223" i="3" s="1"/>
  <c r="T2223" i="3"/>
  <c r="X2223" i="3"/>
  <c r="AB2223" i="3"/>
  <c r="AF2223" i="3"/>
  <c r="AJ2223" i="3"/>
  <c r="AN2223" i="3"/>
  <c r="AR2223" i="3"/>
  <c r="AV2223" i="3"/>
  <c r="AZ2223" i="3"/>
  <c r="BD2223" i="3"/>
  <c r="BH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BL2220" i="3" s="1"/>
  <c r="V2220" i="3"/>
  <c r="Z2220" i="3"/>
  <c r="AD2220" i="3"/>
  <c r="AH2220" i="3"/>
  <c r="AL2220" i="3"/>
  <c r="AP2220" i="3"/>
  <c r="AT2220" i="3"/>
  <c r="AX2220" i="3"/>
  <c r="BB2220" i="3"/>
  <c r="BF2220" i="3"/>
  <c r="BI2219" i="3"/>
  <c r="AS2219" i="3"/>
  <c r="AC2219" i="3"/>
  <c r="M2219" i="3"/>
  <c r="AW2217" i="3"/>
  <c r="AG2217" i="3"/>
  <c r="N2215" i="3"/>
  <c r="R2215" i="3"/>
  <c r="V2215" i="3"/>
  <c r="Z2215" i="3"/>
  <c r="AD2215" i="3"/>
  <c r="AH2215" i="3"/>
  <c r="AL2215" i="3"/>
  <c r="AP2215" i="3"/>
  <c r="AT2215" i="3"/>
  <c r="AX2215" i="3"/>
  <c r="BB2215" i="3"/>
  <c r="BF2215" i="3"/>
  <c r="O2215" i="3"/>
  <c r="S2215" i="3"/>
  <c r="W2215" i="3"/>
  <c r="AA2215" i="3"/>
  <c r="AE2215" i="3"/>
  <c r="AI2215" i="3"/>
  <c r="AM2215" i="3"/>
  <c r="AQ2215" i="3"/>
  <c r="AU2215" i="3"/>
  <c r="AY2215" i="3"/>
  <c r="BC2215" i="3"/>
  <c r="BG2215" i="3"/>
  <c r="P2215" i="3"/>
  <c r="BK2215" i="3" s="1"/>
  <c r="T2215" i="3"/>
  <c r="X2215" i="3"/>
  <c r="AB2215" i="3"/>
  <c r="AF2215" i="3"/>
  <c r="AJ2215" i="3"/>
  <c r="AN2215" i="3"/>
  <c r="AR2215" i="3"/>
  <c r="AV2215" i="3"/>
  <c r="AZ2215" i="3"/>
  <c r="BD2215" i="3"/>
  <c r="BH2215" i="3"/>
  <c r="AY2214" i="3"/>
  <c r="AI2214" i="3"/>
  <c r="S2214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BL2212" i="3" s="1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Q2210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BM2208" i="3" s="1"/>
  <c r="W2208" i="3"/>
  <c r="AA2208" i="3"/>
  <c r="AE2208" i="3"/>
  <c r="AI2208" i="3"/>
  <c r="AM2208" i="3"/>
  <c r="AQ2208" i="3"/>
  <c r="AU2208" i="3"/>
  <c r="AY2208" i="3"/>
  <c r="BC2208" i="3"/>
  <c r="BG2208" i="3"/>
  <c r="N2207" i="3"/>
  <c r="R2207" i="3"/>
  <c r="V2207" i="3"/>
  <c r="Z2207" i="3"/>
  <c r="AD2207" i="3"/>
  <c r="AH2207" i="3"/>
  <c r="AL2207" i="3"/>
  <c r="AP2207" i="3"/>
  <c r="AT2207" i="3"/>
  <c r="AX2207" i="3"/>
  <c r="BB2207" i="3"/>
  <c r="BF2207" i="3"/>
  <c r="O2207" i="3"/>
  <c r="S2207" i="3"/>
  <c r="W2207" i="3"/>
  <c r="AA2207" i="3"/>
  <c r="AE2207" i="3"/>
  <c r="AI2207" i="3"/>
  <c r="AM2207" i="3"/>
  <c r="AQ2207" i="3"/>
  <c r="AU2207" i="3"/>
  <c r="AY2207" i="3"/>
  <c r="BC2207" i="3"/>
  <c r="BG2207" i="3"/>
  <c r="M2207" i="3"/>
  <c r="Q2207" i="3"/>
  <c r="U2207" i="3"/>
  <c r="Y2207" i="3"/>
  <c r="AC2207" i="3"/>
  <c r="AK2207" i="3"/>
  <c r="AS2207" i="3"/>
  <c r="BA2207" i="3"/>
  <c r="BI2207" i="3"/>
  <c r="P2207" i="3"/>
  <c r="T2207" i="3"/>
  <c r="X2207" i="3"/>
  <c r="AB2207" i="3"/>
  <c r="AF2207" i="3"/>
  <c r="AJ2207" i="3"/>
  <c r="AN2207" i="3"/>
  <c r="AR2207" i="3"/>
  <c r="AV2207" i="3"/>
  <c r="AZ2207" i="3"/>
  <c r="BD2207" i="3"/>
  <c r="BH2207" i="3"/>
  <c r="AG2207" i="3"/>
  <c r="AO2207" i="3"/>
  <c r="AW2207" i="3"/>
  <c r="BE2207" i="3"/>
  <c r="P2188" i="3"/>
  <c r="T2188" i="3"/>
  <c r="X2188" i="3"/>
  <c r="AB2188" i="3"/>
  <c r="AF2188" i="3"/>
  <c r="AJ2188" i="3"/>
  <c r="AN2188" i="3"/>
  <c r="AR2188" i="3"/>
  <c r="AV2188" i="3"/>
  <c r="AZ2188" i="3"/>
  <c r="BD2188" i="3"/>
  <c r="BH2188" i="3"/>
  <c r="O2188" i="3"/>
  <c r="U2188" i="3"/>
  <c r="Z2188" i="3"/>
  <c r="AE2188" i="3"/>
  <c r="AK2188" i="3"/>
  <c r="AP2188" i="3"/>
  <c r="AU2188" i="3"/>
  <c r="BA2188" i="3"/>
  <c r="BF2188" i="3"/>
  <c r="AI2188" i="3"/>
  <c r="Q2188" i="3"/>
  <c r="V2188" i="3"/>
  <c r="AA2188" i="3"/>
  <c r="AG2188" i="3"/>
  <c r="AL2188" i="3"/>
  <c r="AQ2188" i="3"/>
  <c r="AW2188" i="3"/>
  <c r="BB2188" i="3"/>
  <c r="BG2188" i="3"/>
  <c r="N2188" i="3"/>
  <c r="S2188" i="3"/>
  <c r="Y2188" i="3"/>
  <c r="AD2188" i="3"/>
  <c r="AO2188" i="3"/>
  <c r="AT2188" i="3"/>
  <c r="AY2188" i="3"/>
  <c r="BE2188" i="3"/>
  <c r="M2188" i="3"/>
  <c r="R2188" i="3"/>
  <c r="W2188" i="3"/>
  <c r="AC2188" i="3"/>
  <c r="AH2188" i="3"/>
  <c r="AM2188" i="3"/>
  <c r="AS2188" i="3"/>
  <c r="AX2188" i="3"/>
  <c r="BC2188" i="3"/>
  <c r="BI2188" i="3"/>
  <c r="P2182" i="3"/>
  <c r="T2182" i="3"/>
  <c r="X2182" i="3"/>
  <c r="AB2182" i="3"/>
  <c r="AF2182" i="3"/>
  <c r="AJ2182" i="3"/>
  <c r="AN2182" i="3"/>
  <c r="AR2182" i="3"/>
  <c r="AV2182" i="3"/>
  <c r="AZ2182" i="3"/>
  <c r="BD2182" i="3"/>
  <c r="BH2182" i="3"/>
  <c r="M2182" i="3"/>
  <c r="Q2182" i="3"/>
  <c r="U2182" i="3"/>
  <c r="Y2182" i="3"/>
  <c r="AC2182" i="3"/>
  <c r="AG2182" i="3"/>
  <c r="AK2182" i="3"/>
  <c r="AO2182" i="3"/>
  <c r="AS2182" i="3"/>
  <c r="AW2182" i="3"/>
  <c r="BA2182" i="3"/>
  <c r="BE2182" i="3"/>
  <c r="BI2182" i="3"/>
  <c r="R2182" i="3"/>
  <c r="Z2182" i="3"/>
  <c r="AH2182" i="3"/>
  <c r="AP2182" i="3"/>
  <c r="AX2182" i="3"/>
  <c r="BF2182" i="3"/>
  <c r="S2182" i="3"/>
  <c r="AA2182" i="3"/>
  <c r="AI2182" i="3"/>
  <c r="AQ2182" i="3"/>
  <c r="AY2182" i="3"/>
  <c r="BG2182" i="3"/>
  <c r="N2182" i="3"/>
  <c r="BJ2182" i="3" s="1"/>
  <c r="V2182" i="3"/>
  <c r="AD2182" i="3"/>
  <c r="AL2182" i="3"/>
  <c r="AT2182" i="3"/>
  <c r="BB2182" i="3"/>
  <c r="O2182" i="3"/>
  <c r="W2182" i="3"/>
  <c r="AE2182" i="3"/>
  <c r="AM2182" i="3"/>
  <c r="AU2182" i="3"/>
  <c r="BC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P2170" i="3"/>
  <c r="T2170" i="3"/>
  <c r="X2170" i="3"/>
  <c r="AB2170" i="3"/>
  <c r="AF2170" i="3"/>
  <c r="AJ2170" i="3"/>
  <c r="AN2170" i="3"/>
  <c r="AR2170" i="3"/>
  <c r="AV2170" i="3"/>
  <c r="AZ2170" i="3"/>
  <c r="BD2170" i="3"/>
  <c r="BH2170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R2170" i="3"/>
  <c r="Z2170" i="3"/>
  <c r="AH2170" i="3"/>
  <c r="AP2170" i="3"/>
  <c r="AX2170" i="3"/>
  <c r="BF2170" i="3"/>
  <c r="S2170" i="3"/>
  <c r="AA2170" i="3"/>
  <c r="AI2170" i="3"/>
  <c r="AQ2170" i="3"/>
  <c r="AY2170" i="3"/>
  <c r="BG2170" i="3"/>
  <c r="N2170" i="3"/>
  <c r="V2170" i="3"/>
  <c r="AD2170" i="3"/>
  <c r="AL2170" i="3"/>
  <c r="AT2170" i="3"/>
  <c r="BB2170" i="3"/>
  <c r="O2170" i="3"/>
  <c r="W2170" i="3"/>
  <c r="AE2170" i="3"/>
  <c r="AM2170" i="3"/>
  <c r="AU2170" i="3"/>
  <c r="BC2170" i="3"/>
  <c r="BN2169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N2203" i="3"/>
  <c r="R2203" i="3"/>
  <c r="V2203" i="3"/>
  <c r="Z2203" i="3"/>
  <c r="AD2203" i="3"/>
  <c r="AH2203" i="3"/>
  <c r="AL2203" i="3"/>
  <c r="AP2203" i="3"/>
  <c r="AT2203" i="3"/>
  <c r="AX2203" i="3"/>
  <c r="BB2203" i="3"/>
  <c r="BF2203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AW2223" i="3"/>
  <c r="AG2223" i="3"/>
  <c r="Q222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BK2221" i="3" s="1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BM2220" i="3" s="1"/>
  <c r="BE2219" i="3"/>
  <c r="AO2219" i="3"/>
  <c r="Y2219" i="3"/>
  <c r="P2218" i="3"/>
  <c r="T2218" i="3"/>
  <c r="BM2218" i="3" s="1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BL2218" i="3" s="1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AG2215" i="3"/>
  <c r="Q2215" i="3"/>
  <c r="AU2214" i="3"/>
  <c r="AE2214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P2210" i="3"/>
  <c r="T2210" i="3"/>
  <c r="BM2210" i="3" s="1"/>
  <c r="X2210" i="3"/>
  <c r="AB2210" i="3"/>
  <c r="AF2210" i="3"/>
  <c r="AJ2210" i="3"/>
  <c r="AN2210" i="3"/>
  <c r="AR2210" i="3"/>
  <c r="AV2210" i="3"/>
  <c r="AZ2210" i="3"/>
  <c r="BD2210" i="3"/>
  <c r="BH2210" i="3"/>
  <c r="M2210" i="3"/>
  <c r="Q2210" i="3"/>
  <c r="U2210" i="3"/>
  <c r="Y2210" i="3"/>
  <c r="AC2210" i="3"/>
  <c r="AG2210" i="3"/>
  <c r="AK2210" i="3"/>
  <c r="AO2210" i="3"/>
  <c r="AS2210" i="3"/>
  <c r="AW2210" i="3"/>
  <c r="BA2210" i="3"/>
  <c r="BE2210" i="3"/>
  <c r="BI2210" i="3"/>
  <c r="N2210" i="3"/>
  <c r="R2210" i="3"/>
  <c r="BL2210" i="3" s="1"/>
  <c r="V2210" i="3"/>
  <c r="Z2210" i="3"/>
  <c r="AD2210" i="3"/>
  <c r="AH2210" i="3"/>
  <c r="AL2210" i="3"/>
  <c r="AP2210" i="3"/>
  <c r="AT2210" i="3"/>
  <c r="AX2210" i="3"/>
  <c r="BB2210" i="3"/>
  <c r="BF2210" i="3"/>
  <c r="BI2209" i="3"/>
  <c r="AS2209" i="3"/>
  <c r="AC2209" i="3"/>
  <c r="M2209" i="3"/>
  <c r="P2206" i="3"/>
  <c r="T2206" i="3"/>
  <c r="X2206" i="3"/>
  <c r="AB2206" i="3"/>
  <c r="AF2206" i="3"/>
  <c r="AJ2206" i="3"/>
  <c r="AN2206" i="3"/>
  <c r="AR2206" i="3"/>
  <c r="AV2206" i="3"/>
  <c r="AZ2206" i="3"/>
  <c r="BD2206" i="3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BM2206" i="3" s="1"/>
  <c r="W2206" i="3"/>
  <c r="AA2206" i="3"/>
  <c r="AE2206" i="3"/>
  <c r="AI2206" i="3"/>
  <c r="AM2206" i="3"/>
  <c r="AQ2206" i="3"/>
  <c r="AU2206" i="3"/>
  <c r="AY2206" i="3"/>
  <c r="BC2206" i="3"/>
  <c r="BG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BJ2200" i="3" s="1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BJ2192" i="3" s="1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P2180" i="3"/>
  <c r="T2180" i="3"/>
  <c r="X2180" i="3"/>
  <c r="AB2180" i="3"/>
  <c r="AF2180" i="3"/>
  <c r="AJ2180" i="3"/>
  <c r="AN2180" i="3"/>
  <c r="AR2180" i="3"/>
  <c r="AV2180" i="3"/>
  <c r="AZ2180" i="3"/>
  <c r="BD2180" i="3"/>
  <c r="BH2180" i="3"/>
  <c r="M2180" i="3"/>
  <c r="Q2180" i="3"/>
  <c r="U2180" i="3"/>
  <c r="Y2180" i="3"/>
  <c r="AC2180" i="3"/>
  <c r="AG2180" i="3"/>
  <c r="AK2180" i="3"/>
  <c r="AO2180" i="3"/>
  <c r="AS2180" i="3"/>
  <c r="AW2180" i="3"/>
  <c r="BA2180" i="3"/>
  <c r="BE2180" i="3"/>
  <c r="BI2180" i="3"/>
  <c r="R2180" i="3"/>
  <c r="Z2180" i="3"/>
  <c r="AH2180" i="3"/>
  <c r="AP2180" i="3"/>
  <c r="AX2180" i="3"/>
  <c r="BF2180" i="3"/>
  <c r="S2180" i="3"/>
  <c r="AA2180" i="3"/>
  <c r="AI2180" i="3"/>
  <c r="AQ2180" i="3"/>
  <c r="AY2180" i="3"/>
  <c r="BG2180" i="3"/>
  <c r="N2180" i="3"/>
  <c r="V2180" i="3"/>
  <c r="AD2180" i="3"/>
  <c r="AL2180" i="3"/>
  <c r="AT2180" i="3"/>
  <c r="BB2180" i="3"/>
  <c r="O2180" i="3"/>
  <c r="BL2180" i="3" s="1"/>
  <c r="W2180" i="3"/>
  <c r="AE2180" i="3"/>
  <c r="AM2180" i="3"/>
  <c r="AU2180" i="3"/>
  <c r="BC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Z2181" i="3"/>
  <c r="AR2181" i="3"/>
  <c r="AJ2181" i="3"/>
  <c r="AB2181" i="3"/>
  <c r="T2181" i="3"/>
  <c r="X2111" i="3"/>
  <c r="AN2111" i="3"/>
  <c r="BD2111" i="3"/>
  <c r="AV2111" i="3"/>
  <c r="P2111" i="3"/>
  <c r="P2090" i="3"/>
  <c r="X2090" i="3"/>
  <c r="AF2090" i="3"/>
  <c r="AN2090" i="3"/>
  <c r="AV2090" i="3"/>
  <c r="BD2090" i="3"/>
  <c r="Q2090" i="3"/>
  <c r="Y2090" i="3"/>
  <c r="AG2090" i="3"/>
  <c r="AO2090" i="3"/>
  <c r="AW2090" i="3"/>
  <c r="BE2090" i="3"/>
  <c r="T2090" i="3"/>
  <c r="AB2090" i="3"/>
  <c r="AJ2090" i="3"/>
  <c r="AR2090" i="3"/>
  <c r="AZ2090" i="3"/>
  <c r="BH2090" i="3"/>
  <c r="AC2090" i="3"/>
  <c r="BI2090" i="3"/>
  <c r="AK2090" i="3"/>
  <c r="M2090" i="3"/>
  <c r="AS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BJ2054" i="3" s="1"/>
  <c r="AI2054" i="3"/>
  <c r="BE2054" i="3"/>
  <c r="S2054" i="3"/>
  <c r="AO2054" i="3"/>
  <c r="AY2054" i="3"/>
  <c r="Y2054" i="3"/>
  <c r="AD2054" i="3"/>
  <c r="AT2054" i="3"/>
  <c r="T2039" i="3"/>
  <c r="AB2039" i="3"/>
  <c r="AJ2039" i="3"/>
  <c r="AR2039" i="3"/>
  <c r="AZ2039" i="3"/>
  <c r="BH2039" i="3"/>
  <c r="N2039" i="3"/>
  <c r="V2039" i="3"/>
  <c r="AD2039" i="3"/>
  <c r="AL2039" i="3"/>
  <c r="AT2039" i="3"/>
  <c r="BB2039" i="3"/>
  <c r="P2039" i="3"/>
  <c r="X2039" i="3"/>
  <c r="AF2039" i="3"/>
  <c r="AN2039" i="3"/>
  <c r="AV2039" i="3"/>
  <c r="BD2039" i="3"/>
  <c r="AH2039" i="3"/>
  <c r="AP2039" i="3"/>
  <c r="R2039" i="3"/>
  <c r="AX2039" i="3"/>
  <c r="Z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O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BE2169" i="3"/>
  <c r="AW2169" i="3"/>
  <c r="AO2169" i="3"/>
  <c r="AG2169" i="3"/>
  <c r="Y2169" i="3"/>
  <c r="Q2169" i="3"/>
  <c r="BE2167" i="3"/>
  <c r="AW2167" i="3"/>
  <c r="AO2167" i="3"/>
  <c r="AG2167" i="3"/>
  <c r="Y2167" i="3"/>
  <c r="Q2167" i="3"/>
  <c r="W2166" i="3"/>
  <c r="AM2166" i="3"/>
  <c r="BC2166" i="3"/>
  <c r="X2166" i="3"/>
  <c r="AN2166" i="3"/>
  <c r="BD2166" i="3"/>
  <c r="U2166" i="3"/>
  <c r="AK2166" i="3"/>
  <c r="BA2166" i="3"/>
  <c r="BD2165" i="3"/>
  <c r="AN2165" i="3"/>
  <c r="X2165" i="3"/>
  <c r="W2164" i="3"/>
  <c r="AM2164" i="3"/>
  <c r="BC2164" i="3"/>
  <c r="X2164" i="3"/>
  <c r="AN2164" i="3"/>
  <c r="BD2164" i="3"/>
  <c r="U2164" i="3"/>
  <c r="AK2164" i="3"/>
  <c r="BA2164" i="3"/>
  <c r="BN2127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P2123" i="3"/>
  <c r="U2123" i="3"/>
  <c r="Z2123" i="3"/>
  <c r="AF2123" i="3"/>
  <c r="AK2123" i="3"/>
  <c r="AP2123" i="3"/>
  <c r="AV2123" i="3"/>
  <c r="BA2123" i="3"/>
  <c r="BF2123" i="3"/>
  <c r="Q2123" i="3"/>
  <c r="V2123" i="3"/>
  <c r="AB2123" i="3"/>
  <c r="AG2123" i="3"/>
  <c r="AL2123" i="3"/>
  <c r="AR2123" i="3"/>
  <c r="AW2123" i="3"/>
  <c r="BB2123" i="3"/>
  <c r="BH2123" i="3"/>
  <c r="M2123" i="3"/>
  <c r="R2123" i="3"/>
  <c r="X2123" i="3"/>
  <c r="AC2123" i="3"/>
  <c r="AH2123" i="3"/>
  <c r="AN2123" i="3"/>
  <c r="AS2123" i="3"/>
  <c r="AX2123" i="3"/>
  <c r="BD2123" i="3"/>
  <c r="BI2123" i="3"/>
  <c r="AD2123" i="3"/>
  <c r="AZ2123" i="3"/>
  <c r="N2123" i="3"/>
  <c r="AJ2123" i="3"/>
  <c r="BE2123" i="3"/>
  <c r="T2123" i="3"/>
  <c r="AO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AB2107" i="3"/>
  <c r="AX2107" i="3"/>
  <c r="BH2107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A2090" i="3"/>
  <c r="BD2187" i="3"/>
  <c r="AV2187" i="3"/>
  <c r="AN2187" i="3"/>
  <c r="AF2187" i="3"/>
  <c r="X2187" i="3"/>
  <c r="P2187" i="3"/>
  <c r="BK2187" i="3" s="1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BK2185" i="3" s="1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BN2183" i="3" s="1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V2181" i="3"/>
  <c r="AN2181" i="3"/>
  <c r="AF2181" i="3"/>
  <c r="X2181" i="3"/>
  <c r="P2181" i="3"/>
  <c r="N2181" i="3"/>
  <c r="BN2181" i="3" s="1"/>
  <c r="R2181" i="3"/>
  <c r="V2181" i="3"/>
  <c r="BK2181" i="3" s="1"/>
  <c r="Z2181" i="3"/>
  <c r="AD2181" i="3"/>
  <c r="AH2181" i="3"/>
  <c r="AL2181" i="3"/>
  <c r="AP2181" i="3"/>
  <c r="AT2181" i="3"/>
  <c r="AX2181" i="3"/>
  <c r="BB2181" i="3"/>
  <c r="BF2181" i="3"/>
  <c r="O2181" i="3"/>
  <c r="S2181" i="3"/>
  <c r="W2181" i="3"/>
  <c r="AA2181" i="3"/>
  <c r="AE2181" i="3"/>
  <c r="AI2181" i="3"/>
  <c r="AM2181" i="3"/>
  <c r="AQ2181" i="3"/>
  <c r="AU2181" i="3"/>
  <c r="AY2181" i="3"/>
  <c r="BC2181" i="3"/>
  <c r="BG2181" i="3"/>
  <c r="BD2179" i="3"/>
  <c r="AV2179" i="3"/>
  <c r="AN2179" i="3"/>
  <c r="AF2179" i="3"/>
  <c r="X2179" i="3"/>
  <c r="P2179" i="3"/>
  <c r="BK2179" i="3" s="1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BK2177" i="3" s="1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BK2175" i="3" s="1"/>
  <c r="N2175" i="3"/>
  <c r="BN2175" i="3" s="1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BK2173" i="3" s="1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BK2171" i="3" s="1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AV2169" i="3"/>
  <c r="AN2169" i="3"/>
  <c r="AF2169" i="3"/>
  <c r="X2169" i="3"/>
  <c r="P2169" i="3"/>
  <c r="BK2169" i="3" s="1"/>
  <c r="N2169" i="3"/>
  <c r="R2169" i="3"/>
  <c r="V2169" i="3"/>
  <c r="Z2169" i="3"/>
  <c r="AD2169" i="3"/>
  <c r="AH2169" i="3"/>
  <c r="AL2169" i="3"/>
  <c r="AP2169" i="3"/>
  <c r="AT2169" i="3"/>
  <c r="AX2169" i="3"/>
  <c r="BB2169" i="3"/>
  <c r="BF2169" i="3"/>
  <c r="O2169" i="3"/>
  <c r="S2169" i="3"/>
  <c r="W2169" i="3"/>
  <c r="AA2169" i="3"/>
  <c r="AE2169" i="3"/>
  <c r="AI2169" i="3"/>
  <c r="AM2169" i="3"/>
  <c r="AQ2169" i="3"/>
  <c r="AU2169" i="3"/>
  <c r="AY2169" i="3"/>
  <c r="BC2169" i="3"/>
  <c r="BG2169" i="3"/>
  <c r="BD2167" i="3"/>
  <c r="AV2167" i="3"/>
  <c r="AN2167" i="3"/>
  <c r="AF2167" i="3"/>
  <c r="X2167" i="3"/>
  <c r="P2167" i="3"/>
  <c r="N2167" i="3"/>
  <c r="BN2167" i="3" s="1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BB2166" i="3"/>
  <c r="AL2166" i="3"/>
  <c r="L2166" i="3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BB2164" i="3"/>
  <c r="AL2164" i="3"/>
  <c r="L2164" i="3"/>
  <c r="AU2162" i="3"/>
  <c r="AT2123" i="3"/>
  <c r="AT2122" i="3"/>
  <c r="AM2107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BK2183" i="3" s="1"/>
  <c r="U2183" i="3"/>
  <c r="BI2181" i="3"/>
  <c r="BA2181" i="3"/>
  <c r="AS2181" i="3"/>
  <c r="AK2181" i="3"/>
  <c r="AC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BI2169" i="3"/>
  <c r="BA2169" i="3"/>
  <c r="AS2169" i="3"/>
  <c r="AK2169" i="3"/>
  <c r="AC2169" i="3"/>
  <c r="U2169" i="3"/>
  <c r="BI2167" i="3"/>
  <c r="BA2167" i="3"/>
  <c r="AS2167" i="3"/>
  <c r="AK2167" i="3"/>
  <c r="AC2167" i="3"/>
  <c r="BK2167" i="3" s="1"/>
  <c r="U2167" i="3"/>
  <c r="AX2166" i="3"/>
  <c r="AH2166" i="3"/>
  <c r="R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BL2160" i="3" s="1"/>
  <c r="V2160" i="3"/>
  <c r="Z2160" i="3"/>
  <c r="AD2160" i="3"/>
  <c r="AH2160" i="3"/>
  <c r="AL2160" i="3"/>
  <c r="AP2160" i="3"/>
  <c r="AT2160" i="3"/>
  <c r="AX2160" i="3"/>
  <c r="BB2160" i="3"/>
  <c r="BF2160" i="3"/>
  <c r="BI2159" i="3"/>
  <c r="AS2159" i="3"/>
  <c r="AC2159" i="3"/>
  <c r="M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BL2158" i="3" s="1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BM2156" i="3" s="1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BL2156" i="3" s="1"/>
  <c r="V2156" i="3"/>
  <c r="Z2156" i="3"/>
  <c r="AD2156" i="3"/>
  <c r="AH2156" i="3"/>
  <c r="AL2156" i="3"/>
  <c r="AP2156" i="3"/>
  <c r="AT2156" i="3"/>
  <c r="AX2156" i="3"/>
  <c r="BB2156" i="3"/>
  <c r="BF2156" i="3"/>
  <c r="BI2155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BL2154" i="3" s="1"/>
  <c r="V2154" i="3"/>
  <c r="BM2154" i="3" s="1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BL2152" i="3" s="1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BI2151" i="3"/>
  <c r="AS2151" i="3"/>
  <c r="AC2151" i="3"/>
  <c r="M2151" i="3"/>
  <c r="BG2150" i="3"/>
  <c r="AQ2150" i="3"/>
  <c r="P2150" i="3"/>
  <c r="T2150" i="3"/>
  <c r="X2150" i="3"/>
  <c r="AB2150" i="3"/>
  <c r="AF2150" i="3"/>
  <c r="AJ2150" i="3"/>
  <c r="BL2150" i="3" s="1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M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BM2148" i="3" s="1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BL2148" i="3" s="1"/>
  <c r="V2148" i="3"/>
  <c r="Z2148" i="3"/>
  <c r="AD2148" i="3"/>
  <c r="AH2148" i="3"/>
  <c r="AL2148" i="3"/>
  <c r="AP2148" i="3"/>
  <c r="AT2148" i="3"/>
  <c r="AX2148" i="3"/>
  <c r="BB2148" i="3"/>
  <c r="BF2148" i="3"/>
  <c r="BI2147" i="3"/>
  <c r="AS2147" i="3"/>
  <c r="AC2147" i="3"/>
  <c r="M2147" i="3"/>
  <c r="BG2146" i="3"/>
  <c r="AQ2146" i="3"/>
  <c r="P2146" i="3"/>
  <c r="T2146" i="3"/>
  <c r="X2146" i="3"/>
  <c r="AB2146" i="3"/>
  <c r="BL2146" i="3" s="1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BM2146" i="3" s="1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BL2144" i="3" s="1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BL2142" i="3" s="1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BM2140" i="3" s="1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BL2140" i="3" s="1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BL2138" i="3" s="1"/>
  <c r="V2138" i="3"/>
  <c r="BM2138" i="3" s="1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BL2136" i="3" s="1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P2134" i="3"/>
  <c r="T2134" i="3"/>
  <c r="X2134" i="3"/>
  <c r="AB2134" i="3"/>
  <c r="AF2134" i="3"/>
  <c r="AJ2134" i="3"/>
  <c r="AN2134" i="3"/>
  <c r="AR2134" i="3"/>
  <c r="AV2134" i="3"/>
  <c r="AZ2134" i="3"/>
  <c r="BD2134" i="3"/>
  <c r="BH2134" i="3"/>
  <c r="M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N2134" i="3"/>
  <c r="R2134" i="3"/>
  <c r="BL2134" i="3" s="1"/>
  <c r="V2134" i="3"/>
  <c r="Z2134" i="3"/>
  <c r="AD2134" i="3"/>
  <c r="AH2134" i="3"/>
  <c r="AL2134" i="3"/>
  <c r="AP2134" i="3"/>
  <c r="AT2134" i="3"/>
  <c r="AX2134" i="3"/>
  <c r="BB2134" i="3"/>
  <c r="BF2134" i="3"/>
  <c r="BI2133" i="3"/>
  <c r="AS2133" i="3"/>
  <c r="AC2133" i="3"/>
  <c r="M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BM2132" i="3" s="1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BL2132" i="3" s="1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BG2130" i="3"/>
  <c r="AQ2130" i="3"/>
  <c r="P2130" i="3"/>
  <c r="T2130" i="3"/>
  <c r="X2130" i="3"/>
  <c r="AB2130" i="3"/>
  <c r="AF2130" i="3"/>
  <c r="AJ2130" i="3"/>
  <c r="AN2130" i="3"/>
  <c r="AR2130" i="3"/>
  <c r="AV2130" i="3"/>
  <c r="AZ2130" i="3"/>
  <c r="BD2130" i="3"/>
  <c r="BH2130" i="3"/>
  <c r="M2130" i="3"/>
  <c r="Q2130" i="3"/>
  <c r="U2130" i="3"/>
  <c r="Y2130" i="3"/>
  <c r="AC2130" i="3"/>
  <c r="AG2130" i="3"/>
  <c r="AK2130" i="3"/>
  <c r="AO2130" i="3"/>
  <c r="AS2130" i="3"/>
  <c r="AW2130" i="3"/>
  <c r="BA2130" i="3"/>
  <c r="BE2130" i="3"/>
  <c r="BI2130" i="3"/>
  <c r="N2130" i="3"/>
  <c r="R2130" i="3"/>
  <c r="BL2130" i="3" s="1"/>
  <c r="V2130" i="3"/>
  <c r="BM2130" i="3" s="1"/>
  <c r="Z2130" i="3"/>
  <c r="AD2130" i="3"/>
  <c r="AH2130" i="3"/>
  <c r="AL2130" i="3"/>
  <c r="AP2130" i="3"/>
  <c r="AT2130" i="3"/>
  <c r="AX2130" i="3"/>
  <c r="BB2130" i="3"/>
  <c r="BF2130" i="3"/>
  <c r="BI2129" i="3"/>
  <c r="AS2129" i="3"/>
  <c r="AC2129" i="3"/>
  <c r="M2129" i="3"/>
  <c r="P2128" i="3"/>
  <c r="T2128" i="3"/>
  <c r="X2128" i="3"/>
  <c r="AB2128" i="3"/>
  <c r="AF2128" i="3"/>
  <c r="AJ2128" i="3"/>
  <c r="AN2128" i="3"/>
  <c r="AR2128" i="3"/>
  <c r="AV2128" i="3"/>
  <c r="AZ2128" i="3"/>
  <c r="BD2128" i="3"/>
  <c r="BH2128" i="3"/>
  <c r="M2128" i="3"/>
  <c r="Q2128" i="3"/>
  <c r="U2128" i="3"/>
  <c r="Y2128" i="3"/>
  <c r="AC2128" i="3"/>
  <c r="AG2128" i="3"/>
  <c r="AK2128" i="3"/>
  <c r="AO2128" i="3"/>
  <c r="AS2128" i="3"/>
  <c r="AW2128" i="3"/>
  <c r="BA2128" i="3"/>
  <c r="BE2128" i="3"/>
  <c r="BI2128" i="3"/>
  <c r="N2128" i="3"/>
  <c r="R2128" i="3"/>
  <c r="BL2128" i="3" s="1"/>
  <c r="V2128" i="3"/>
  <c r="Z2128" i="3"/>
  <c r="AD2128" i="3"/>
  <c r="AH2128" i="3"/>
  <c r="AL2128" i="3"/>
  <c r="AP2128" i="3"/>
  <c r="AT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BL2126" i="3" s="1"/>
  <c r="V2126" i="3"/>
  <c r="Z2126" i="3"/>
  <c r="AD2126" i="3"/>
  <c r="AH2126" i="3"/>
  <c r="AL2126" i="3"/>
  <c r="AP2126" i="3"/>
  <c r="AT2126" i="3"/>
  <c r="AX2126" i="3"/>
  <c r="BB2126" i="3"/>
  <c r="BF2126" i="3"/>
  <c r="BK2125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P2121" i="3"/>
  <c r="U2121" i="3"/>
  <c r="Z2121" i="3"/>
  <c r="AF2121" i="3"/>
  <c r="AK2121" i="3"/>
  <c r="AP2121" i="3"/>
  <c r="AV2121" i="3"/>
  <c r="BA2121" i="3"/>
  <c r="BF2121" i="3"/>
  <c r="Q2121" i="3"/>
  <c r="V2121" i="3"/>
  <c r="AB2121" i="3"/>
  <c r="AG2121" i="3"/>
  <c r="AL2121" i="3"/>
  <c r="AR2121" i="3"/>
  <c r="AW2121" i="3"/>
  <c r="BB2121" i="3"/>
  <c r="BH2121" i="3"/>
  <c r="M2121" i="3"/>
  <c r="R2121" i="3"/>
  <c r="X2121" i="3"/>
  <c r="AC2121" i="3"/>
  <c r="AH2121" i="3"/>
  <c r="AN2121" i="3"/>
  <c r="AS2121" i="3"/>
  <c r="AX2121" i="3"/>
  <c r="BD2121" i="3"/>
  <c r="BI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M2105" i="3"/>
  <c r="Q2105" i="3"/>
  <c r="U2105" i="3"/>
  <c r="Y2105" i="3"/>
  <c r="AC2105" i="3"/>
  <c r="AG2105" i="3"/>
  <c r="AK2105" i="3"/>
  <c r="AO2105" i="3"/>
  <c r="AS2105" i="3"/>
  <c r="AW2105" i="3"/>
  <c r="BA2105" i="3"/>
  <c r="BE2105" i="3"/>
  <c r="BI2105" i="3"/>
  <c r="N2105" i="3"/>
  <c r="S2105" i="3"/>
  <c r="X2105" i="3"/>
  <c r="AD2105" i="3"/>
  <c r="AI2105" i="3"/>
  <c r="AN2105" i="3"/>
  <c r="AT2105" i="3"/>
  <c r="AY2105" i="3"/>
  <c r="BD2105" i="3"/>
  <c r="O2105" i="3"/>
  <c r="T2105" i="3"/>
  <c r="Z2105" i="3"/>
  <c r="AE2105" i="3"/>
  <c r="AJ2105" i="3"/>
  <c r="AP2105" i="3"/>
  <c r="AU2105" i="3"/>
  <c r="AZ2105" i="3"/>
  <c r="BF2105" i="3"/>
  <c r="P2105" i="3"/>
  <c r="V2105" i="3"/>
  <c r="AA2105" i="3"/>
  <c r="AF2105" i="3"/>
  <c r="AL2105" i="3"/>
  <c r="AQ2105" i="3"/>
  <c r="AV2105" i="3"/>
  <c r="BB2105" i="3"/>
  <c r="BG2105" i="3"/>
  <c r="AH2105" i="3"/>
  <c r="BC2105" i="3"/>
  <c r="R2105" i="3"/>
  <c r="AM2105" i="3"/>
  <c r="BH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M2160" i="3" s="1"/>
  <c r="BE2159" i="3"/>
  <c r="AO2159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BM2152" i="3" s="1"/>
  <c r="BE2151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M2144" i="3" s="1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M2136" i="3" s="1"/>
  <c r="BE2135" i="3"/>
  <c r="AO2135" i="3"/>
  <c r="BC2134" i="3"/>
  <c r="AM2134" i="3"/>
  <c r="W2134" i="3"/>
  <c r="BE2133" i="3"/>
  <c r="AO2133" i="3"/>
  <c r="BC2132" i="3"/>
  <c r="AM2132" i="3"/>
  <c r="W2132" i="3"/>
  <c r="BE2131" i="3"/>
  <c r="AO2131" i="3"/>
  <c r="BC2130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BE2125" i="3"/>
  <c r="AO2125" i="3"/>
  <c r="AO2121" i="3"/>
  <c r="T2115" i="3"/>
  <c r="AJ2115" i="3"/>
  <c r="AZ2115" i="3"/>
  <c r="X2115" i="3"/>
  <c r="AN2115" i="3"/>
  <c r="BD2115" i="3"/>
  <c r="AB2115" i="3"/>
  <c r="AR2115" i="3"/>
  <c r="BH2115" i="3"/>
  <c r="P2113" i="3"/>
  <c r="AB2111" i="3"/>
  <c r="AH2107" i="3"/>
  <c r="N2162" i="3"/>
  <c r="R2162" i="3"/>
  <c r="BL2162" i="3" s="1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BJ2161" i="3" s="1"/>
  <c r="X2161" i="3"/>
  <c r="AB2161" i="3"/>
  <c r="AF2161" i="3"/>
  <c r="AJ2161" i="3"/>
  <c r="AN2161" i="3"/>
  <c r="AR2161" i="3"/>
  <c r="AV2161" i="3"/>
  <c r="AZ2161" i="3"/>
  <c r="BD2161" i="3"/>
  <c r="BH2161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BM2158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R2151" i="3"/>
  <c r="V2151" i="3"/>
  <c r="Z2151" i="3"/>
  <c r="AD2151" i="3"/>
  <c r="AH2151" i="3"/>
  <c r="AL2151" i="3"/>
  <c r="AP2151" i="3"/>
  <c r="AT2151" i="3"/>
  <c r="AX2151" i="3"/>
  <c r="BB2151" i="3"/>
  <c r="BF2151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BM2150" i="3"/>
  <c r="N2149" i="3"/>
  <c r="R2149" i="3"/>
  <c r="V2149" i="3"/>
  <c r="Z2149" i="3"/>
  <c r="AD2149" i="3"/>
  <c r="AH2149" i="3"/>
  <c r="AL2149" i="3"/>
  <c r="AP2149" i="3"/>
  <c r="AT2149" i="3"/>
  <c r="AX2149" i="3"/>
  <c r="BB2149" i="3"/>
  <c r="BF2149" i="3"/>
  <c r="O2149" i="3"/>
  <c r="S2149" i="3"/>
  <c r="W2149" i="3"/>
  <c r="AA2149" i="3"/>
  <c r="AE2149" i="3"/>
  <c r="AI2149" i="3"/>
  <c r="AM2149" i="3"/>
  <c r="AQ2149" i="3"/>
  <c r="AU2149" i="3"/>
  <c r="AY2149" i="3"/>
  <c r="BC2149" i="3"/>
  <c r="BG2149" i="3"/>
  <c r="P2149" i="3"/>
  <c r="T2149" i="3"/>
  <c r="X2149" i="3"/>
  <c r="AB2149" i="3"/>
  <c r="AF2149" i="3"/>
  <c r="AJ2149" i="3"/>
  <c r="AN2149" i="3"/>
  <c r="AR2149" i="3"/>
  <c r="AV2149" i="3"/>
  <c r="AZ2149" i="3"/>
  <c r="BD2149" i="3"/>
  <c r="BH2149" i="3"/>
  <c r="N2147" i="3"/>
  <c r="R2147" i="3"/>
  <c r="V2147" i="3"/>
  <c r="Z2147" i="3"/>
  <c r="AD2147" i="3"/>
  <c r="AH2147" i="3"/>
  <c r="AL2147" i="3"/>
  <c r="AP2147" i="3"/>
  <c r="AT2147" i="3"/>
  <c r="AX2147" i="3"/>
  <c r="BB2147" i="3"/>
  <c r="BF2147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BM2142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BM2134" i="3"/>
  <c r="N2133" i="3"/>
  <c r="R2133" i="3"/>
  <c r="V2133" i="3"/>
  <c r="Z2133" i="3"/>
  <c r="AD2133" i="3"/>
  <c r="AH2133" i="3"/>
  <c r="AL2133" i="3"/>
  <c r="AP2133" i="3"/>
  <c r="AT2133" i="3"/>
  <c r="AX2133" i="3"/>
  <c r="BB2133" i="3"/>
  <c r="BF2133" i="3"/>
  <c r="O2133" i="3"/>
  <c r="S2133" i="3"/>
  <c r="W2133" i="3"/>
  <c r="AA2133" i="3"/>
  <c r="AE2133" i="3"/>
  <c r="AI2133" i="3"/>
  <c r="AM2133" i="3"/>
  <c r="AQ2133" i="3"/>
  <c r="AU2133" i="3"/>
  <c r="AY2133" i="3"/>
  <c r="BC2133" i="3"/>
  <c r="BG2133" i="3"/>
  <c r="P2133" i="3"/>
  <c r="T2133" i="3"/>
  <c r="X2133" i="3"/>
  <c r="AB2133" i="3"/>
  <c r="AF2133" i="3"/>
  <c r="AJ2133" i="3"/>
  <c r="AN2133" i="3"/>
  <c r="AR2133" i="3"/>
  <c r="AV2133" i="3"/>
  <c r="AZ2133" i="3"/>
  <c r="BD2133" i="3"/>
  <c r="BH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Y2128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BK2127" i="3" s="1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BM2126" i="3" s="1"/>
  <c r="N2125" i="3"/>
  <c r="BN2125" i="3" s="1"/>
  <c r="R2125" i="3"/>
  <c r="V2125" i="3"/>
  <c r="Z2125" i="3"/>
  <c r="AD2125" i="3"/>
  <c r="AH2125" i="3"/>
  <c r="AL2125" i="3"/>
  <c r="AP2125" i="3"/>
  <c r="AT2125" i="3"/>
  <c r="AX2125" i="3"/>
  <c r="BB2125" i="3"/>
  <c r="BF2125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P2125" i="3"/>
  <c r="T2125" i="3"/>
  <c r="X2125" i="3"/>
  <c r="AB2125" i="3"/>
  <c r="AF2125" i="3"/>
  <c r="AJ2125" i="3"/>
  <c r="AN2125" i="3"/>
  <c r="AR2125" i="3"/>
  <c r="AV2125" i="3"/>
  <c r="AZ2125" i="3"/>
  <c r="BD2125" i="3"/>
  <c r="BH2125" i="3"/>
  <c r="P2124" i="3"/>
  <c r="V2124" i="3"/>
  <c r="AA2124" i="3"/>
  <c r="AF2124" i="3"/>
  <c r="AL2124" i="3"/>
  <c r="AQ2124" i="3"/>
  <c r="AV2124" i="3"/>
  <c r="BB2124" i="3"/>
  <c r="BG2124" i="3"/>
  <c r="R2122" i="3"/>
  <c r="BE2121" i="3"/>
  <c r="AJ2121" i="3"/>
  <c r="N2121" i="3"/>
  <c r="T2117" i="3"/>
  <c r="AJ2117" i="3"/>
  <c r="AZ2117" i="3"/>
  <c r="X2117" i="3"/>
  <c r="AN2117" i="3"/>
  <c r="BD2117" i="3"/>
  <c r="AB2117" i="3"/>
  <c r="AR2117" i="3"/>
  <c r="BH2117" i="3"/>
  <c r="P2115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N2110" i="3"/>
  <c r="T2110" i="3"/>
  <c r="Y2110" i="3"/>
  <c r="AD2110" i="3"/>
  <c r="AJ2110" i="3"/>
  <c r="AO2110" i="3"/>
  <c r="AT2110" i="3"/>
  <c r="AZ2110" i="3"/>
  <c r="BE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B2099" i="3"/>
  <c r="AF2099" i="3"/>
  <c r="AJ2099" i="3"/>
  <c r="AN2099" i="3"/>
  <c r="AR2099" i="3"/>
  <c r="AV2099" i="3"/>
  <c r="AZ2099" i="3"/>
  <c r="BD2099" i="3"/>
  <c r="BH2099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S2099" i="3"/>
  <c r="AA2099" i="3"/>
  <c r="AI2099" i="3"/>
  <c r="AQ2099" i="3"/>
  <c r="AY2099" i="3"/>
  <c r="BG2099" i="3"/>
  <c r="N2099" i="3"/>
  <c r="V2099" i="3"/>
  <c r="AD2099" i="3"/>
  <c r="AL2099" i="3"/>
  <c r="AT2099" i="3"/>
  <c r="BB2099" i="3"/>
  <c r="O2099" i="3"/>
  <c r="W2099" i="3"/>
  <c r="AE2099" i="3"/>
  <c r="AM2099" i="3"/>
  <c r="AU2099" i="3"/>
  <c r="BC2099" i="3"/>
  <c r="BI2096" i="3"/>
  <c r="Q2096" i="3"/>
  <c r="P2095" i="3"/>
  <c r="T2095" i="3"/>
  <c r="X2095" i="3"/>
  <c r="AB2095" i="3"/>
  <c r="AF2095" i="3"/>
  <c r="AJ2095" i="3"/>
  <c r="AN2095" i="3"/>
  <c r="AR2095" i="3"/>
  <c r="AV2095" i="3"/>
  <c r="AZ2095" i="3"/>
  <c r="BD2095" i="3"/>
  <c r="BH2095" i="3"/>
  <c r="M2095" i="3"/>
  <c r="Q2095" i="3"/>
  <c r="U2095" i="3"/>
  <c r="Y2095" i="3"/>
  <c r="AC2095" i="3"/>
  <c r="AG2095" i="3"/>
  <c r="AK2095" i="3"/>
  <c r="AO2095" i="3"/>
  <c r="AS2095" i="3"/>
  <c r="AW2095" i="3"/>
  <c r="BA2095" i="3"/>
  <c r="BE2095" i="3"/>
  <c r="BI2095" i="3"/>
  <c r="S2095" i="3"/>
  <c r="AA2095" i="3"/>
  <c r="AI2095" i="3"/>
  <c r="AQ2095" i="3"/>
  <c r="AY2095" i="3"/>
  <c r="BG2095" i="3"/>
  <c r="N2095" i="3"/>
  <c r="V2095" i="3"/>
  <c r="AD2095" i="3"/>
  <c r="AL2095" i="3"/>
  <c r="AT2095" i="3"/>
  <c r="BB2095" i="3"/>
  <c r="O2095" i="3"/>
  <c r="BL2095" i="3" s="1"/>
  <c r="W2095" i="3"/>
  <c r="AE2095" i="3"/>
  <c r="AM2095" i="3"/>
  <c r="AU2095" i="3"/>
  <c r="BC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BJ2120" i="3" s="1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BJ2118" i="3" s="1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BJ2116" i="3" s="1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BJ2114" i="3" s="1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BJ2112" i="3" s="1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U2107" i="3"/>
  <c r="Y2107" i="3"/>
  <c r="AC2107" i="3"/>
  <c r="AG2107" i="3"/>
  <c r="AK2107" i="3"/>
  <c r="AO2107" i="3"/>
  <c r="AS2107" i="3"/>
  <c r="AW2107" i="3"/>
  <c r="BA2107" i="3"/>
  <c r="BE2107" i="3"/>
  <c r="BI2107" i="3"/>
  <c r="N2107" i="3"/>
  <c r="S2107" i="3"/>
  <c r="X2107" i="3"/>
  <c r="AD2107" i="3"/>
  <c r="AI2107" i="3"/>
  <c r="AN2107" i="3"/>
  <c r="AT2107" i="3"/>
  <c r="AY2107" i="3"/>
  <c r="BD2107" i="3"/>
  <c r="O2107" i="3"/>
  <c r="T2107" i="3"/>
  <c r="Z2107" i="3"/>
  <c r="AE2107" i="3"/>
  <c r="AJ2107" i="3"/>
  <c r="AP2107" i="3"/>
  <c r="AU2107" i="3"/>
  <c r="AZ2107" i="3"/>
  <c r="BF2107" i="3"/>
  <c r="P2107" i="3"/>
  <c r="V2107" i="3"/>
  <c r="AA2107" i="3"/>
  <c r="AF2107" i="3"/>
  <c r="AL2107" i="3"/>
  <c r="AQ2107" i="3"/>
  <c r="AV2107" i="3"/>
  <c r="BB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N2082" i="3"/>
  <c r="T2082" i="3"/>
  <c r="Y2082" i="3"/>
  <c r="AD2082" i="3"/>
  <c r="AJ2082" i="3"/>
  <c r="AO2082" i="3"/>
  <c r="AT2082" i="3"/>
  <c r="AZ2082" i="3"/>
  <c r="BE2082" i="3"/>
  <c r="X2082" i="3"/>
  <c r="AS2082" i="3"/>
  <c r="AC2082" i="3"/>
  <c r="AX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BM2124" i="3" s="1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BM2120" i="3" s="1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N2117" i="3"/>
  <c r="R2117" i="3"/>
  <c r="V2117" i="3"/>
  <c r="Z2117" i="3"/>
  <c r="AD2117" i="3"/>
  <c r="AH2117" i="3"/>
  <c r="AL2117" i="3"/>
  <c r="AP2117" i="3"/>
  <c r="AT2117" i="3"/>
  <c r="AX2117" i="3"/>
  <c r="BB2117" i="3"/>
  <c r="BF2117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AC2110" i="3"/>
  <c r="N2108" i="3"/>
  <c r="BN2108" i="3" s="1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Z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Z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B2089" i="3"/>
  <c r="AF2089" i="3"/>
  <c r="AJ2089" i="3"/>
  <c r="AN2089" i="3"/>
  <c r="AR2089" i="3"/>
  <c r="AV2089" i="3"/>
  <c r="AZ2089" i="3"/>
  <c r="BD2089" i="3"/>
  <c r="BH2089" i="3"/>
  <c r="M2089" i="3"/>
  <c r="Q2089" i="3"/>
  <c r="U2089" i="3"/>
  <c r="Y2089" i="3"/>
  <c r="AC2089" i="3"/>
  <c r="AG2089" i="3"/>
  <c r="AK2089" i="3"/>
  <c r="AO2089" i="3"/>
  <c r="AS2089" i="3"/>
  <c r="AW2089" i="3"/>
  <c r="BA2089" i="3"/>
  <c r="BE2089" i="3"/>
  <c r="BI2089" i="3"/>
  <c r="S2089" i="3"/>
  <c r="AA2089" i="3"/>
  <c r="AI2089" i="3"/>
  <c r="AQ2089" i="3"/>
  <c r="AY2089" i="3"/>
  <c r="BG2089" i="3"/>
  <c r="N2089" i="3"/>
  <c r="V2089" i="3"/>
  <c r="AD2089" i="3"/>
  <c r="AL2089" i="3"/>
  <c r="AT2089" i="3"/>
  <c r="BB2089" i="3"/>
  <c r="O2089" i="3"/>
  <c r="W2089" i="3"/>
  <c r="AE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BH2110" i="3"/>
  <c r="BB2110" i="3"/>
  <c r="AW2110" i="3"/>
  <c r="AR2110" i="3"/>
  <c r="AL2110" i="3"/>
  <c r="AG2110" i="3"/>
  <c r="AB2110" i="3"/>
  <c r="V2110" i="3"/>
  <c r="Q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AS2084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BF2110" i="3"/>
  <c r="BA2110" i="3"/>
  <c r="AV2110" i="3"/>
  <c r="AP2110" i="3"/>
  <c r="AK2110" i="3"/>
  <c r="AF2110" i="3"/>
  <c r="Z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BJ2087" i="3" s="1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D2084" i="3"/>
  <c r="AJ2084" i="3"/>
  <c r="AO2084" i="3"/>
  <c r="AT2084" i="3"/>
  <c r="AZ2084" i="3"/>
  <c r="BE2084" i="3"/>
  <c r="P2080" i="3"/>
  <c r="X2080" i="3"/>
  <c r="AF2080" i="3"/>
  <c r="AN2080" i="3"/>
  <c r="AV2080" i="3"/>
  <c r="BD2080" i="3"/>
  <c r="T2076" i="3"/>
  <c r="AJ2076" i="3"/>
  <c r="AZ2076" i="3"/>
  <c r="T2072" i="3"/>
  <c r="AJ2072" i="3"/>
  <c r="AZ2072" i="3"/>
  <c r="T2068" i="3"/>
  <c r="AJ2068" i="3"/>
  <c r="AZ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O2110" i="3"/>
  <c r="BL2110" i="3" s="1"/>
  <c r="S2110" i="3"/>
  <c r="BK2110" i="3" s="1"/>
  <c r="W2110" i="3"/>
  <c r="AA2110" i="3"/>
  <c r="AE2110" i="3"/>
  <c r="AI2110" i="3"/>
  <c r="AM2110" i="3"/>
  <c r="AQ2110" i="3"/>
  <c r="AU2110" i="3"/>
  <c r="AY2110" i="3"/>
  <c r="BC2110" i="3"/>
  <c r="BG2110" i="3"/>
  <c r="O2108" i="3"/>
  <c r="BL2108" i="3" s="1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BL2106" i="3" s="1"/>
  <c r="S2106" i="3"/>
  <c r="BK2106" i="3" s="1"/>
  <c r="W2106" i="3"/>
  <c r="AA2106" i="3"/>
  <c r="AE2106" i="3"/>
  <c r="AI2106" i="3"/>
  <c r="AM2106" i="3"/>
  <c r="AQ2106" i="3"/>
  <c r="AU2106" i="3"/>
  <c r="AY2106" i="3"/>
  <c r="BC2106" i="3"/>
  <c r="BG2106" i="3"/>
  <c r="O2104" i="3"/>
  <c r="BL2104" i="3" s="1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BL2102" i="3" s="1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BL2100" i="3" s="1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BL2098" i="3" s="1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BL2096" i="3" s="1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BL2094" i="3" s="1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BL2092" i="3" s="1"/>
  <c r="S2092" i="3"/>
  <c r="W2092" i="3"/>
  <c r="AA2092" i="3"/>
  <c r="AE2092" i="3"/>
  <c r="AI2092" i="3"/>
  <c r="AM2092" i="3"/>
  <c r="AQ2092" i="3"/>
  <c r="AU2092" i="3"/>
  <c r="AY2092" i="3"/>
  <c r="BC2092" i="3"/>
  <c r="BG2092" i="3"/>
  <c r="N2090" i="3"/>
  <c r="R2090" i="3"/>
  <c r="V2090" i="3"/>
  <c r="Z2090" i="3"/>
  <c r="AD2090" i="3"/>
  <c r="AH2090" i="3"/>
  <c r="AL2090" i="3"/>
  <c r="AP2090" i="3"/>
  <c r="AT2090" i="3"/>
  <c r="AX2090" i="3"/>
  <c r="BB2090" i="3"/>
  <c r="BF2090" i="3"/>
  <c r="O2090" i="3"/>
  <c r="S2090" i="3"/>
  <c r="W2090" i="3"/>
  <c r="AA2090" i="3"/>
  <c r="AE2090" i="3"/>
  <c r="AI2090" i="3"/>
  <c r="AM2090" i="3"/>
  <c r="AQ2090" i="3"/>
  <c r="AU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BL2088" i="3" s="1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P2076" i="3"/>
  <c r="X2074" i="3"/>
  <c r="P2072" i="3"/>
  <c r="X2070" i="3"/>
  <c r="P2068" i="3"/>
  <c r="AT2067" i="3"/>
  <c r="AT2066" i="3"/>
  <c r="BH2084" i="3"/>
  <c r="BB2084" i="3"/>
  <c r="AW2084" i="3"/>
  <c r="AR2084" i="3"/>
  <c r="AL2084" i="3"/>
  <c r="AG2084" i="3"/>
  <c r="AB2084" i="3"/>
  <c r="V2084" i="3"/>
  <c r="Q2084" i="3"/>
  <c r="BH2082" i="3"/>
  <c r="BB2082" i="3"/>
  <c r="AW2082" i="3"/>
  <c r="AR2082" i="3"/>
  <c r="AL2082" i="3"/>
  <c r="AG2082" i="3"/>
  <c r="AB2082" i="3"/>
  <c r="V2082" i="3"/>
  <c r="Q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R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R2068" i="3"/>
  <c r="AB2068" i="3"/>
  <c r="O2065" i="3"/>
  <c r="S2065" i="3"/>
  <c r="W2065" i="3"/>
  <c r="BJ2065" i="3" s="1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V2084" i="3"/>
  <c r="AP2084" i="3"/>
  <c r="AK2084" i="3"/>
  <c r="AF2084" i="3"/>
  <c r="Z2084" i="3"/>
  <c r="U2084" i="3"/>
  <c r="BF2082" i="3"/>
  <c r="BA2082" i="3"/>
  <c r="AV2082" i="3"/>
  <c r="AP2082" i="3"/>
  <c r="AK2082" i="3"/>
  <c r="AF2082" i="3"/>
  <c r="Z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BJ2077" i="3" s="1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BJ2075" i="3" s="1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BJ2073" i="3" s="1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BJ2071" i="3" s="1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BJ2069" i="3" s="1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BM2084" i="3" s="1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BL2080" i="3" s="1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BM2074" i="3" s="1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F2059" i="3"/>
  <c r="BA2058" i="3"/>
  <c r="AQ2058" i="3"/>
  <c r="AF2058" i="3"/>
  <c r="N2058" i="3"/>
  <c r="R2058" i="3"/>
  <c r="BL2058" i="3" s="1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P2059" i="3"/>
  <c r="AF2059" i="3"/>
  <c r="AV2059" i="3"/>
  <c r="M2059" i="3"/>
  <c r="AH2059" i="3"/>
  <c r="BC2059" i="3"/>
  <c r="Y2059" i="3"/>
  <c r="AT2059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BM2053" i="3" s="1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BM2064" i="3" s="1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BL2064" i="3" s="1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BM2062" i="3" s="1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BL2062" i="3" s="1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BL2060" i="3" s="1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AP2059" i="3"/>
  <c r="U2059" i="3"/>
  <c r="N2057" i="3"/>
  <c r="R2057" i="3"/>
  <c r="BL2057" i="3" s="1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BM2055" i="3" s="1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J2052" i="3" s="1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S2048" i="3"/>
  <c r="AA2048" i="3"/>
  <c r="AI2048" i="3"/>
  <c r="AQ2048" i="3"/>
  <c r="AY2048" i="3"/>
  <c r="BG2048" i="3"/>
  <c r="T2048" i="3"/>
  <c r="AB2048" i="3"/>
  <c r="AJ2048" i="3"/>
  <c r="AR2048" i="3"/>
  <c r="AZ2048" i="3"/>
  <c r="BH2048" i="3"/>
  <c r="Q2048" i="3"/>
  <c r="Y2048" i="3"/>
  <c r="AG2048" i="3"/>
  <c r="AO2048" i="3"/>
  <c r="AW2048" i="3"/>
  <c r="BE2048" i="3"/>
  <c r="BD2047" i="3"/>
  <c r="AN2047" i="3"/>
  <c r="P2046" i="3"/>
  <c r="P2050" i="3"/>
  <c r="BK2050" i="3" s="1"/>
  <c r="T2050" i="3"/>
  <c r="BM2050" i="3" s="1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X2048" i="3"/>
  <c r="AH2048" i="3"/>
  <c r="R2048" i="3"/>
  <c r="AV2047" i="3"/>
  <c r="AF2047" i="3"/>
  <c r="P2047" i="3"/>
  <c r="L2046" i="3"/>
  <c r="BI2046" i="3"/>
  <c r="BE2046" i="3"/>
  <c r="BA2046" i="3"/>
  <c r="AW2046" i="3"/>
  <c r="AS2046" i="3"/>
  <c r="AO2046" i="3"/>
  <c r="AK2046" i="3"/>
  <c r="AG2046" i="3"/>
  <c r="AC2046" i="3"/>
  <c r="Y2046" i="3"/>
  <c r="U2046" i="3"/>
  <c r="Q2046" i="3"/>
  <c r="M2046" i="3"/>
  <c r="AY2044" i="3"/>
  <c r="AI2044" i="3"/>
  <c r="S2044" i="3"/>
  <c r="N2043" i="3"/>
  <c r="BN2043" i="3" s="1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BK2043" i="3" s="1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H2046" i="3"/>
  <c r="BD2046" i="3"/>
  <c r="AZ2046" i="3"/>
  <c r="AV2046" i="3"/>
  <c r="AR2046" i="3"/>
  <c r="AN2046" i="3"/>
  <c r="AJ2046" i="3"/>
  <c r="AF2046" i="3"/>
  <c r="AB2046" i="3"/>
  <c r="X2046" i="3"/>
  <c r="T204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BL2044" i="3" s="1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BL2042" i="3" s="1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BL2034" i="3" s="1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BJ2040" i="3" s="1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BK2035" i="3" s="1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BL2032" i="3" s="1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BL2030" i="3" s="1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BK2033" i="3" s="1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BK2031" i="3" s="1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L1986" i="3"/>
  <c r="E1987" i="3"/>
  <c r="F1987" i="3"/>
  <c r="K1987" i="3" s="1"/>
  <c r="G1987" i="3"/>
  <c r="H1987" i="3"/>
  <c r="I1987" i="3"/>
  <c r="J1987" i="3"/>
  <c r="E1988" i="3"/>
  <c r="F1988" i="3"/>
  <c r="K1988" i="3" s="1"/>
  <c r="G1988" i="3"/>
  <c r="H1988" i="3"/>
  <c r="I1988" i="3"/>
  <c r="J1988" i="3"/>
  <c r="L1988" i="3" s="1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L1991" i="3" s="1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L1993" i="3" s="1"/>
  <c r="J1993" i="3"/>
  <c r="E1994" i="3"/>
  <c r="F1994" i="3"/>
  <c r="G1994" i="3"/>
  <c r="H1994" i="3"/>
  <c r="I1994" i="3"/>
  <c r="L1994" i="3" s="1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L2001" i="3" s="1"/>
  <c r="J2001" i="3"/>
  <c r="E2002" i="3"/>
  <c r="F2002" i="3"/>
  <c r="G2002" i="3"/>
  <c r="H2002" i="3"/>
  <c r="I2002" i="3"/>
  <c r="J2002" i="3"/>
  <c r="E2003" i="3"/>
  <c r="F2003" i="3"/>
  <c r="G2003" i="3"/>
  <c r="K2003" i="3" s="1"/>
  <c r="H2003" i="3"/>
  <c r="I2003" i="3"/>
  <c r="L2003" i="3" s="1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L2017" i="3" s="1"/>
  <c r="J2017" i="3"/>
  <c r="E2018" i="3"/>
  <c r="F2018" i="3"/>
  <c r="K2018" i="3" s="1"/>
  <c r="G2018" i="3"/>
  <c r="H2018" i="3"/>
  <c r="I2018" i="3"/>
  <c r="J2018" i="3"/>
  <c r="E2019" i="3"/>
  <c r="F2019" i="3"/>
  <c r="G2019" i="3"/>
  <c r="H2019" i="3"/>
  <c r="L2019" i="3" s="1"/>
  <c r="I2019" i="3"/>
  <c r="J2019" i="3"/>
  <c r="E2020" i="3"/>
  <c r="F2020" i="3"/>
  <c r="K2020" i="3" s="1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BJ2032" i="3" l="1"/>
  <c r="BL2040" i="3"/>
  <c r="AA2061" i="3"/>
  <c r="N2061" i="3"/>
  <c r="BM2083" i="3"/>
  <c r="BN2113" i="3"/>
  <c r="BK2113" i="3"/>
  <c r="BM2114" i="3"/>
  <c r="BM2129" i="3"/>
  <c r="BL2135" i="3"/>
  <c r="BM2137" i="3"/>
  <c r="BL2151" i="3"/>
  <c r="BM2161" i="3"/>
  <c r="BL2105" i="3"/>
  <c r="BN2136" i="3"/>
  <c r="BK2136" i="3"/>
  <c r="BJ2142" i="3"/>
  <c r="BJ2158" i="3"/>
  <c r="BN2159" i="3"/>
  <c r="BK2159" i="3"/>
  <c r="BL2165" i="3"/>
  <c r="BL2167" i="3"/>
  <c r="BJ2171" i="3"/>
  <c r="BJ2179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L2217" i="3"/>
  <c r="BJ2217" i="3"/>
  <c r="BL2174" i="3"/>
  <c r="BM2174" i="3"/>
  <c r="BM2216" i="3"/>
  <c r="BN2216" i="3"/>
  <c r="BK2216" i="3"/>
  <c r="BJ2224" i="3"/>
  <c r="BJ2033" i="3"/>
  <c r="BJ2034" i="3"/>
  <c r="BN2042" i="3"/>
  <c r="BK2042" i="3"/>
  <c r="BN2047" i="3"/>
  <c r="BK2047" i="3"/>
  <c r="BN2070" i="3"/>
  <c r="BK2070" i="3"/>
  <c r="BM2069" i="3"/>
  <c r="BK2081" i="3"/>
  <c r="BN2081" i="3"/>
  <c r="BJ2086" i="3"/>
  <c r="BL2090" i="3"/>
  <c r="BJ2094" i="3"/>
  <c r="BJ2098" i="3"/>
  <c r="BI2061" i="3"/>
  <c r="AI2061" i="3"/>
  <c r="BN2115" i="3"/>
  <c r="BK2115" i="3"/>
  <c r="BK2091" i="3"/>
  <c r="BN2091" i="3"/>
  <c r="BJ2143" i="3"/>
  <c r="BM2153" i="3"/>
  <c r="BJ2159" i="3"/>
  <c r="BJ2134" i="3"/>
  <c r="BN2143" i="3"/>
  <c r="BK2143" i="3"/>
  <c r="BN2152" i="3"/>
  <c r="BK2152" i="3"/>
  <c r="BJ2165" i="3"/>
  <c r="BL2171" i="3"/>
  <c r="BL2175" i="3"/>
  <c r="BL2183" i="3"/>
  <c r="BC2163" i="3"/>
  <c r="V2163" i="3"/>
  <c r="BL2192" i="3"/>
  <c r="BJ2170" i="3"/>
  <c r="BN2178" i="3"/>
  <c r="BK2178" i="3"/>
  <c r="BL2188" i="3"/>
  <c r="BN2189" i="3"/>
  <c r="BK2189" i="3"/>
  <c r="BM2197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BJ2046" i="3" s="1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K2051" i="3"/>
  <c r="BM2045" i="3"/>
  <c r="BL2045" i="3"/>
  <c r="BJ2045" i="3"/>
  <c r="BM2052" i="3"/>
  <c r="BK2052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J2064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BJ2058" i="3"/>
  <c r="Z2059" i="3"/>
  <c r="BM2068" i="3"/>
  <c r="BN2072" i="3"/>
  <c r="BK2072" i="3"/>
  <c r="BL2074" i="3"/>
  <c r="BJ2074" i="3"/>
  <c r="BM2076" i="3"/>
  <c r="BK2080" i="3"/>
  <c r="BN2080" i="3"/>
  <c r="BL2082" i="3"/>
  <c r="BL2084" i="3"/>
  <c r="BK2069" i="3"/>
  <c r="BN2069" i="3"/>
  <c r="BL2069" i="3"/>
  <c r="BM2075" i="3"/>
  <c r="BK2077" i="3"/>
  <c r="BN2077" i="3"/>
  <c r="BL2077" i="3"/>
  <c r="O2059" i="3"/>
  <c r="BM2065" i="3"/>
  <c r="BJ2081" i="3"/>
  <c r="BK2084" i="3"/>
  <c r="BN2084" i="3"/>
  <c r="BL2085" i="3"/>
  <c r="BM2085" i="3"/>
  <c r="BN2086" i="3"/>
  <c r="BK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L2079" i="3"/>
  <c r="BJ2083" i="3"/>
  <c r="BL2093" i="3"/>
  <c r="BM2093" i="3"/>
  <c r="BL2097" i="3"/>
  <c r="BM2097" i="3"/>
  <c r="BL2101" i="3"/>
  <c r="BM2101" i="3"/>
  <c r="BL2120" i="3"/>
  <c r="BK2082" i="3"/>
  <c r="BN2082" i="3"/>
  <c r="BK2107" i="3"/>
  <c r="BN2107" i="3"/>
  <c r="BM2111" i="3"/>
  <c r="BK2114" i="3"/>
  <c r="BN2114" i="3"/>
  <c r="BL2114" i="3"/>
  <c r="BM2116" i="3"/>
  <c r="BK2122" i="3"/>
  <c r="BN2122" i="3"/>
  <c r="BJ2124" i="3"/>
  <c r="BJ2091" i="3"/>
  <c r="BK2095" i="3"/>
  <c r="BN2095" i="3"/>
  <c r="BL2099" i="3"/>
  <c r="BM2099" i="3"/>
  <c r="BL2103" i="3"/>
  <c r="BJ2106" i="3"/>
  <c r="BN2106" i="3"/>
  <c r="BM2127" i="3"/>
  <c r="BL2129" i="3"/>
  <c r="BJ2129" i="3"/>
  <c r="BM2131" i="3"/>
  <c r="BL2137" i="3"/>
  <c r="BJ2137" i="3"/>
  <c r="BM2139" i="3"/>
  <c r="BL2145" i="3"/>
  <c r="BJ2145" i="3"/>
  <c r="BM2147" i="3"/>
  <c r="BL2153" i="3"/>
  <c r="BJ2153" i="3"/>
  <c r="BM2155" i="3"/>
  <c r="BL2161" i="3"/>
  <c r="BJ2162" i="3"/>
  <c r="BJ2105" i="3"/>
  <c r="BK2109" i="3"/>
  <c r="BN2109" i="3"/>
  <c r="BK2121" i="3"/>
  <c r="BN2121" i="3"/>
  <c r="BJ2126" i="3"/>
  <c r="BJ2128" i="3"/>
  <c r="BJ2132" i="3"/>
  <c r="BN2133" i="3"/>
  <c r="BK2133" i="3"/>
  <c r="BN2134" i="3"/>
  <c r="BK2134" i="3"/>
  <c r="BJ2140" i="3"/>
  <c r="BN2141" i="3"/>
  <c r="BK2141" i="3"/>
  <c r="BN2142" i="3"/>
  <c r="BK2142" i="3"/>
  <c r="BJ2148" i="3"/>
  <c r="BN2149" i="3"/>
  <c r="BK2149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M2169" i="3"/>
  <c r="BM2173" i="3"/>
  <c r="BM2177" i="3"/>
  <c r="BM2181" i="3"/>
  <c r="BM2185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J2039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213" i="3"/>
  <c r="BJ2213" i="3"/>
  <c r="BM2221" i="3"/>
  <c r="BN2170" i="3"/>
  <c r="BK2170" i="3"/>
  <c r="BL2178" i="3"/>
  <c r="BM2178" i="3"/>
  <c r="BN2182" i="3"/>
  <c r="BK2182" i="3"/>
  <c r="BK2188" i="3"/>
  <c r="BN2188" i="3"/>
  <c r="BJ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N2197" i="3"/>
  <c r="BK2197" i="3"/>
  <c r="BN2201" i="3"/>
  <c r="BK2201" i="3"/>
  <c r="BL2201" i="3"/>
  <c r="BJ2201" i="3"/>
  <c r="BL2202" i="3"/>
  <c r="BJ2202" i="3"/>
  <c r="BM2209" i="3"/>
  <c r="BJ2214" i="3"/>
  <c r="BJ2222" i="3"/>
  <c r="BN2224" i="3"/>
  <c r="BK2224" i="3"/>
  <c r="BL2031" i="3"/>
  <c r="BL2033" i="3"/>
  <c r="BJ2030" i="3"/>
  <c r="BL2039" i="3"/>
  <c r="BM2060" i="3"/>
  <c r="BL2072" i="3"/>
  <c r="BK2078" i="3"/>
  <c r="BN2078" i="3"/>
  <c r="BM2082" i="3"/>
  <c r="BK2071" i="3"/>
  <c r="BN2071" i="3"/>
  <c r="BJ2088" i="3"/>
  <c r="BJ2090" i="3"/>
  <c r="BJ2096" i="3"/>
  <c r="BJ2100" i="3"/>
  <c r="BJ2102" i="3"/>
  <c r="U2061" i="3"/>
  <c r="BD2061" i="3"/>
  <c r="W2061" i="3"/>
  <c r="AF2061" i="3"/>
  <c r="BM2079" i="3"/>
  <c r="BL2083" i="3"/>
  <c r="BL2112" i="3"/>
  <c r="BK2120" i="3"/>
  <c r="BN2120" i="3"/>
  <c r="BJ2135" i="3"/>
  <c r="BL2143" i="3"/>
  <c r="BJ2151" i="3"/>
  <c r="BL2159" i="3"/>
  <c r="BM2105" i="3"/>
  <c r="BN2135" i="3"/>
  <c r="BK2135" i="3"/>
  <c r="BN2102" i="3"/>
  <c r="BK2102" i="3"/>
  <c r="BJ2167" i="3"/>
  <c r="BL2179" i="3"/>
  <c r="BJ2187" i="3"/>
  <c r="BM2122" i="3"/>
  <c r="BM2123" i="3"/>
  <c r="AT2163" i="3"/>
  <c r="AQ2163" i="3"/>
  <c r="BN2090" i="3"/>
  <c r="BK2090" i="3"/>
  <c r="BL2200" i="3"/>
  <c r="BM2213" i="3"/>
  <c r="BJ2191" i="3"/>
  <c r="BL2035" i="3"/>
  <c r="BJ2035" i="3"/>
  <c r="BN2040" i="3"/>
  <c r="BK2040" i="3"/>
  <c r="BM2037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M2051" i="3"/>
  <c r="BJ2060" i="3"/>
  <c r="BJ2062" i="3"/>
  <c r="BK2064" i="3"/>
  <c r="BN2064" i="3"/>
  <c r="BL2053" i="3"/>
  <c r="BJ2053" i="3"/>
  <c r="BE2059" i="3"/>
  <c r="AI2059" i="3"/>
  <c r="N2059" i="3"/>
  <c r="AS2059" i="3"/>
  <c r="W2059" i="3"/>
  <c r="BD2059" i="3"/>
  <c r="AN2059" i="3"/>
  <c r="X2059" i="3"/>
  <c r="BN2050" i="3"/>
  <c r="BL2068" i="3"/>
  <c r="BJ2068" i="3"/>
  <c r="BM2070" i="3"/>
  <c r="BN2074" i="3"/>
  <c r="BK2074" i="3"/>
  <c r="BL2076" i="3"/>
  <c r="BJ2076" i="3"/>
  <c r="BM2078" i="3"/>
  <c r="BM2073" i="3"/>
  <c r="BK2075" i="3"/>
  <c r="BN2075" i="3"/>
  <c r="BL2075" i="3"/>
  <c r="BL2065" i="3"/>
  <c r="BJ2085" i="3"/>
  <c r="BM2066" i="3"/>
  <c r="BM2067" i="3"/>
  <c r="BJ2084" i="3"/>
  <c r="BM208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J2079" i="3"/>
  <c r="BK2083" i="3"/>
  <c r="BN2083" i="3"/>
  <c r="BL2089" i="3"/>
  <c r="BM2089" i="3"/>
  <c r="BN2092" i="3"/>
  <c r="BK2092" i="3"/>
  <c r="BK2093" i="3"/>
  <c r="BN2093" i="3"/>
  <c r="BN2096" i="3"/>
  <c r="BK2096" i="3"/>
  <c r="BK2097" i="3"/>
  <c r="BN2097" i="3"/>
  <c r="BN2100" i="3"/>
  <c r="BK2100" i="3"/>
  <c r="BK2101" i="3"/>
  <c r="BN2101" i="3"/>
  <c r="BJ2104" i="3"/>
  <c r="BM2113" i="3"/>
  <c r="BM2115" i="3"/>
  <c r="BM2117" i="3"/>
  <c r="BM2119" i="3"/>
  <c r="BL2122" i="3"/>
  <c r="BJ2082" i="3"/>
  <c r="BL2111" i="3"/>
  <c r="BJ2111" i="3"/>
  <c r="BK2116" i="3"/>
  <c r="BN2116" i="3"/>
  <c r="BL2116" i="3"/>
  <c r="BM2118" i="3"/>
  <c r="BK2124" i="3"/>
  <c r="BN2124" i="3"/>
  <c r="BJ2078" i="3"/>
  <c r="BJ2095" i="3"/>
  <c r="BK2099" i="3"/>
  <c r="BN2099" i="3"/>
  <c r="BJ2103" i="3"/>
  <c r="BM2103" i="3"/>
  <c r="BM2125" i="3"/>
  <c r="BL2127" i="3"/>
  <c r="BJ2127" i="3"/>
  <c r="BL2131" i="3"/>
  <c r="BJ2131" i="3"/>
  <c r="BM2133" i="3"/>
  <c r="BL2139" i="3"/>
  <c r="BJ2139" i="3"/>
  <c r="BM2141" i="3"/>
  <c r="BL2147" i="3"/>
  <c r="BJ2147" i="3"/>
  <c r="BM2149" i="3"/>
  <c r="BL2155" i="3"/>
  <c r="BJ2155" i="3"/>
  <c r="BM2157" i="3"/>
  <c r="BK2105" i="3"/>
  <c r="BN2105" i="3"/>
  <c r="BM2121" i="3"/>
  <c r="BN2126" i="3"/>
  <c r="BK2126" i="3"/>
  <c r="BN2128" i="3"/>
  <c r="BK2128" i="3"/>
  <c r="BJ2130" i="3"/>
  <c r="BN2131" i="3"/>
  <c r="BK2131" i="3"/>
  <c r="BN2132" i="3"/>
  <c r="BK2132" i="3"/>
  <c r="BJ2138" i="3"/>
  <c r="BN2139" i="3"/>
  <c r="BK2139" i="3"/>
  <c r="BN2140" i="3"/>
  <c r="BK2140" i="3"/>
  <c r="BJ2146" i="3"/>
  <c r="BN2147" i="3"/>
  <c r="BK2147" i="3"/>
  <c r="BN2148" i="3"/>
  <c r="BK2148" i="3"/>
  <c r="BJ2154" i="3"/>
  <c r="BN2155" i="3"/>
  <c r="BK2155" i="3"/>
  <c r="BN2156" i="3"/>
  <c r="BK2156" i="3"/>
  <c r="BN2162" i="3"/>
  <c r="BK2162" i="3"/>
  <c r="BJ2119" i="3"/>
  <c r="AP2163" i="3"/>
  <c r="V2164" i="3"/>
  <c r="V2166" i="3"/>
  <c r="BL2169" i="3"/>
  <c r="BJ2169" i="3"/>
  <c r="BL2173" i="3"/>
  <c r="BJ2173" i="3"/>
  <c r="BL2177" i="3"/>
  <c r="BJ2177" i="3"/>
  <c r="BL2181" i="3"/>
  <c r="BJ2181" i="3"/>
  <c r="BL2185" i="3"/>
  <c r="BJ2185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J2180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21" i="3"/>
  <c r="BJ2221" i="3"/>
  <c r="BN2185" i="3"/>
  <c r="BM2203" i="3"/>
  <c r="BL2204" i="3"/>
  <c r="BJ2204" i="3"/>
  <c r="BL2170" i="3"/>
  <c r="BM2170" i="3"/>
  <c r="BL2182" i="3"/>
  <c r="BM2182" i="3"/>
  <c r="BK2208" i="3"/>
  <c r="BN2208" i="3"/>
  <c r="BN2211" i="3"/>
  <c r="BK2211" i="3"/>
  <c r="BN2212" i="3"/>
  <c r="BK2212" i="3"/>
  <c r="BM2215" i="3"/>
  <c r="BN2219" i="3"/>
  <c r="BK2219" i="3"/>
  <c r="BN2220" i="3"/>
  <c r="BK2220" i="3"/>
  <c r="BM2223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L2209" i="3"/>
  <c r="BJ2209" i="3"/>
  <c r="BN2213" i="3"/>
  <c r="BK2213" i="3"/>
  <c r="BN2214" i="3"/>
  <c r="BK2214" i="3"/>
  <c r="BN2222" i="3"/>
  <c r="BK2222" i="3"/>
  <c r="BN2173" i="3"/>
  <c r="BJ2174" i="3"/>
  <c r="BM2219" i="3"/>
  <c r="BL2224" i="3"/>
  <c r="BJ2031" i="3"/>
  <c r="BL2041" i="3"/>
  <c r="BN2037" i="3"/>
  <c r="BK2037" i="3"/>
  <c r="BL2043" i="3"/>
  <c r="BJ2043" i="3"/>
  <c r="BN2049" i="3"/>
  <c r="BK2049" i="3"/>
  <c r="BM2049" i="3"/>
  <c r="BN2059" i="3"/>
  <c r="BN2058" i="3"/>
  <c r="BK2058" i="3"/>
  <c r="BJ2072" i="3"/>
  <c r="BL2071" i="3"/>
  <c r="BM2077" i="3"/>
  <c r="BK2065" i="3"/>
  <c r="BN2065" i="3"/>
  <c r="BJ2080" i="3"/>
  <c r="BL2081" i="3"/>
  <c r="BL2086" i="3"/>
  <c r="BJ2092" i="3"/>
  <c r="AK2061" i="3"/>
  <c r="AS2061" i="3"/>
  <c r="AV2061" i="3"/>
  <c r="P2061" i="3"/>
  <c r="BJ2089" i="3"/>
  <c r="BN2117" i="3"/>
  <c r="BK2117" i="3"/>
  <c r="BK2119" i="3"/>
  <c r="BN2119" i="3"/>
  <c r="BJ2107" i="3"/>
  <c r="BK2112" i="3"/>
  <c r="BN2112" i="3"/>
  <c r="BM2095" i="3"/>
  <c r="BM2145" i="3"/>
  <c r="BJ2109" i="3"/>
  <c r="BN2144" i="3"/>
  <c r="BK2144" i="3"/>
  <c r="BJ2150" i="3"/>
  <c r="BN2151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188" i="3"/>
  <c r="BM2207" i="3"/>
  <c r="BM2211" i="3"/>
  <c r="BJ2176" i="3"/>
  <c r="BL2191" i="3"/>
  <c r="BL2029" i="3"/>
  <c r="BJ2029" i="3"/>
  <c r="BM2030" i="3"/>
  <c r="BM2031" i="3"/>
  <c r="BM2033" i="3"/>
  <c r="BM2035" i="3"/>
  <c r="BN2031" i="3"/>
  <c r="BM2040" i="3"/>
  <c r="BM2041" i="3"/>
  <c r="BN2033" i="3"/>
  <c r="BN2035" i="3"/>
  <c r="BL2037" i="3"/>
  <c r="BJ2037" i="3"/>
  <c r="BM2039" i="3"/>
  <c r="BK2038" i="3"/>
  <c r="BN2038" i="3"/>
  <c r="BL2038" i="3"/>
  <c r="BJ2042" i="3"/>
  <c r="BM2043" i="3"/>
  <c r="BL2050" i="3"/>
  <c r="BJ2041" i="3"/>
  <c r="BL2047" i="3"/>
  <c r="BJ2047" i="3"/>
  <c r="BI2048" i="3"/>
  <c r="AS2048" i="3"/>
  <c r="AC2048" i="3"/>
  <c r="BM2048" i="3" s="1"/>
  <c r="M2048" i="3"/>
  <c r="AV2048" i="3"/>
  <c r="AF2048" i="3"/>
  <c r="P2048" i="3"/>
  <c r="AU2048" i="3"/>
  <c r="AE2048" i="3"/>
  <c r="O2048" i="3"/>
  <c r="V2059" i="3"/>
  <c r="BK2059" i="3" s="1"/>
  <c r="AG2059" i="3"/>
  <c r="AQ2059" i="3"/>
  <c r="BB2059" i="3"/>
  <c r="AA2059" i="3"/>
  <c r="AL2059" i="3"/>
  <c r="AW2059" i="3"/>
  <c r="Q2059" i="3"/>
  <c r="BG2059" i="3"/>
  <c r="BL2051" i="3"/>
  <c r="BJ2051" i="3"/>
  <c r="BL2052" i="3"/>
  <c r="BM2057" i="3"/>
  <c r="BJ2057" i="3"/>
  <c r="BA2059" i="3"/>
  <c r="BN2062" i="3"/>
  <c r="BK2062" i="3"/>
  <c r="BN2053" i="3"/>
  <c r="BK2053" i="3"/>
  <c r="BN2055" i="3"/>
  <c r="BK2055" i="3"/>
  <c r="AY2059" i="3"/>
  <c r="AD2059" i="3"/>
  <c r="BI2059" i="3"/>
  <c r="AM2059" i="3"/>
  <c r="R2059" i="3"/>
  <c r="AZ2059" i="3"/>
  <c r="AJ2059" i="3"/>
  <c r="T2059" i="3"/>
  <c r="BM2058" i="3"/>
  <c r="AU2059" i="3"/>
  <c r="BN2068" i="3"/>
  <c r="BK2068" i="3"/>
  <c r="BL2070" i="3"/>
  <c r="BJ2070" i="3"/>
  <c r="BM2072" i="3"/>
  <c r="BN2076" i="3"/>
  <c r="BK2076" i="3"/>
  <c r="BL2078" i="3"/>
  <c r="BM2080" i="3"/>
  <c r="BM2071" i="3"/>
  <c r="BK2073" i="3"/>
  <c r="BN2073" i="3"/>
  <c r="BL2073" i="3"/>
  <c r="BM2081" i="3"/>
  <c r="BK2085" i="3"/>
  <c r="BN2085" i="3"/>
  <c r="BM2086" i="3"/>
  <c r="BM2088" i="3"/>
  <c r="BM2090" i="3"/>
  <c r="BM2092" i="3"/>
  <c r="BM2094" i="3"/>
  <c r="BM2096" i="3"/>
  <c r="BM2098" i="3"/>
  <c r="BM2100" i="3"/>
  <c r="BM2102" i="3"/>
  <c r="BM2104" i="3"/>
  <c r="BM2106" i="3"/>
  <c r="BM2108" i="3"/>
  <c r="BM2110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3" i="3"/>
  <c r="BJ2113" i="3"/>
  <c r="BL2115" i="3"/>
  <c r="BJ2115" i="3"/>
  <c r="BL2117" i="3"/>
  <c r="BJ2117" i="3"/>
  <c r="BL2119" i="3"/>
  <c r="BL2124" i="3"/>
  <c r="BL2107" i="3"/>
  <c r="BM210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10" i="3"/>
  <c r="BN2110" i="3"/>
  <c r="BJ2121" i="3"/>
  <c r="BL2125" i="3"/>
  <c r="BJ2125" i="3"/>
  <c r="BM2128" i="3"/>
  <c r="BL2133" i="3"/>
  <c r="BJ2133" i="3"/>
  <c r="BM2135" i="3"/>
  <c r="BL2141" i="3"/>
  <c r="BJ2141" i="3"/>
  <c r="BM2143" i="3"/>
  <c r="BL2149" i="3"/>
  <c r="BJ2149" i="3"/>
  <c r="BM2151" i="3"/>
  <c r="BL2157" i="3"/>
  <c r="BJ2157" i="3"/>
  <c r="BM2159" i="3"/>
  <c r="BL2109" i="3"/>
  <c r="BM2109" i="3"/>
  <c r="BL2121" i="3"/>
  <c r="BN2129" i="3"/>
  <c r="BK2129" i="3"/>
  <c r="BN2130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J2152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1" i="3"/>
  <c r="BM2175" i="3"/>
  <c r="BM2179" i="3"/>
  <c r="BM2183" i="3"/>
  <c r="BM2187" i="3"/>
  <c r="BJ2122" i="3"/>
  <c r="BJ2123" i="3"/>
  <c r="BK2123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K2104" i="3"/>
  <c r="BN2171" i="3"/>
  <c r="BJ2172" i="3"/>
  <c r="BN2180" i="3"/>
  <c r="BK2180" i="3"/>
  <c r="BL2184" i="3"/>
  <c r="BM2184" i="3"/>
  <c r="BL2190" i="3"/>
  <c r="BM2192" i="3"/>
  <c r="BJ2194" i="3"/>
  <c r="BK2196" i="3"/>
  <c r="BN2196" i="3"/>
  <c r="BJ2198" i="3"/>
  <c r="BL2198" i="3"/>
  <c r="BM2200" i="3"/>
  <c r="BN2209" i="3"/>
  <c r="BK2209" i="3"/>
  <c r="BN2210" i="3"/>
  <c r="BK2210" i="3"/>
  <c r="BM2212" i="3"/>
  <c r="BJ2218" i="3"/>
  <c r="BL2222" i="3"/>
  <c r="BN2203" i="3"/>
  <c r="BK2203" i="3"/>
  <c r="BL2203" i="3"/>
  <c r="BJ2203" i="3"/>
  <c r="BK2204" i="3"/>
  <c r="BN2204" i="3"/>
  <c r="BN2177" i="3"/>
  <c r="BJ2178" i="3"/>
  <c r="BN2187" i="3"/>
  <c r="BL2215" i="3"/>
  <c r="BJ2215" i="3"/>
  <c r="BL2223" i="3"/>
  <c r="BJ2223" i="3"/>
  <c r="BN2223" i="3"/>
  <c r="BL2168" i="3"/>
  <c r="BM2168" i="3"/>
  <c r="BM2186" i="3"/>
  <c r="BM2189" i="3"/>
  <c r="BL2189" i="3"/>
  <c r="BJ2189" i="3"/>
  <c r="BM2193" i="3"/>
  <c r="BN2195" i="3"/>
  <c r="BK2195" i="3"/>
  <c r="BL2197" i="3"/>
  <c r="BJ2197" i="3"/>
  <c r="BN2199" i="3"/>
  <c r="BK2199" i="3"/>
  <c r="BM2217" i="3"/>
  <c r="BN2174" i="3"/>
  <c r="BK2174" i="3"/>
  <c r="BN2215" i="3"/>
  <c r="BL2219" i="3"/>
  <c r="BJ2219" i="3"/>
  <c r="BL2216" i="3"/>
  <c r="BJ2216" i="3"/>
  <c r="BM2224" i="3"/>
  <c r="BN2221" i="3"/>
  <c r="K2007" i="3"/>
  <c r="K1989" i="3"/>
  <c r="L1982" i="3"/>
  <c r="K2014" i="3"/>
  <c r="L2012" i="3"/>
  <c r="K2012" i="3"/>
  <c r="N2012" i="3" s="1"/>
  <c r="L2011" i="3"/>
  <c r="L2010" i="3"/>
  <c r="L2009" i="3"/>
  <c r="L2008" i="3"/>
  <c r="L2007" i="3"/>
  <c r="L2005" i="3"/>
  <c r="K2016" i="3"/>
  <c r="K2001" i="3"/>
  <c r="AU2001" i="3" s="1"/>
  <c r="K1999" i="3"/>
  <c r="K1997" i="3"/>
  <c r="K1993" i="3"/>
  <c r="Y1993" i="3" s="1"/>
  <c r="K1982" i="3"/>
  <c r="K2017" i="3"/>
  <c r="L2015" i="3"/>
  <c r="K2015" i="3"/>
  <c r="L2014" i="3"/>
  <c r="K2013" i="3"/>
  <c r="L2002" i="3"/>
  <c r="K2002" i="3"/>
  <c r="K1991" i="3"/>
  <c r="L1990" i="3"/>
  <c r="K1990" i="3"/>
  <c r="L1984" i="3"/>
  <c r="AB1984" i="3" s="1"/>
  <c r="K1984" i="3"/>
  <c r="AJ2017" i="3"/>
  <c r="K2011" i="3"/>
  <c r="K2009" i="3"/>
  <c r="K1996" i="3"/>
  <c r="K1994" i="3"/>
  <c r="AE1994" i="3" s="1"/>
  <c r="U1993" i="3"/>
  <c r="L1989" i="3"/>
  <c r="L1987" i="3"/>
  <c r="Z1987" i="3"/>
  <c r="K2028" i="3"/>
  <c r="L2027" i="3"/>
  <c r="K2026" i="3"/>
  <c r="L2025" i="3"/>
  <c r="BE2025" i="3" s="1"/>
  <c r="K2024" i="3"/>
  <c r="L2023" i="3"/>
  <c r="K2022" i="3"/>
  <c r="L2021" i="3"/>
  <c r="AZ2021" i="3" s="1"/>
  <c r="L2016" i="3"/>
  <c r="BB2016" i="3" s="1"/>
  <c r="AP2012" i="3"/>
  <c r="K2005" i="3"/>
  <c r="BC2003" i="3"/>
  <c r="L1999" i="3"/>
  <c r="BC1999" i="3" s="1"/>
  <c r="L1995" i="3"/>
  <c r="L1985" i="3"/>
  <c r="K1983" i="3"/>
  <c r="AA1989" i="3"/>
  <c r="AQ1989" i="3"/>
  <c r="O2001" i="3"/>
  <c r="AE2001" i="3"/>
  <c r="S2001" i="3"/>
  <c r="AI2001" i="3"/>
  <c r="AY2001" i="3"/>
  <c r="W2001" i="3"/>
  <c r="AM2001" i="3"/>
  <c r="BC2001" i="3"/>
  <c r="BG2001" i="3"/>
  <c r="AA1999" i="3"/>
  <c r="W1999" i="3"/>
  <c r="AM1999" i="3"/>
  <c r="O1999" i="3"/>
  <c r="W1991" i="3"/>
  <c r="AM1991" i="3"/>
  <c r="BC1991" i="3"/>
  <c r="AZ1984" i="3"/>
  <c r="AJ1984" i="3"/>
  <c r="BD1984" i="3"/>
  <c r="AN1984" i="3"/>
  <c r="BH1984" i="3"/>
  <c r="X1984" i="3"/>
  <c r="AY1994" i="3"/>
  <c r="BI1994" i="3"/>
  <c r="S1994" i="3"/>
  <c r="K2006" i="3"/>
  <c r="K2004" i="3"/>
  <c r="AF2004" i="3" s="1"/>
  <c r="K1998" i="3"/>
  <c r="L1997" i="3"/>
  <c r="AI1997" i="3" s="1"/>
  <c r="AB2017" i="3"/>
  <c r="V2016" i="3"/>
  <c r="L2013" i="3"/>
  <c r="BF2012" i="3"/>
  <c r="Z2012" i="3"/>
  <c r="BE2005" i="3"/>
  <c r="Y2005" i="3"/>
  <c r="K1995" i="3"/>
  <c r="BE1993" i="3"/>
  <c r="AK1993" i="3"/>
  <c r="Q1993" i="3"/>
  <c r="L1992" i="3"/>
  <c r="K1992" i="3"/>
  <c r="K1986" i="3"/>
  <c r="U1986" i="3" s="1"/>
  <c r="T2013" i="3"/>
  <c r="AH2012" i="3"/>
  <c r="W2003" i="3"/>
  <c r="L1998" i="3"/>
  <c r="R1998" i="3" s="1"/>
  <c r="L1996" i="3"/>
  <c r="AC1996" i="3" s="1"/>
  <c r="K2027" i="3"/>
  <c r="X2027" i="3" s="1"/>
  <c r="K2025" i="3"/>
  <c r="K2023" i="3"/>
  <c r="AN2023" i="3" s="1"/>
  <c r="K2021" i="3"/>
  <c r="K2019" i="3"/>
  <c r="BD2019" i="3" s="1"/>
  <c r="BD2017" i="3"/>
  <c r="X2017" i="3"/>
  <c r="AX2012" i="3"/>
  <c r="R2012" i="3"/>
  <c r="AU2005" i="3"/>
  <c r="AE2005" i="3"/>
  <c r="AM2003" i="3"/>
  <c r="L2000" i="3"/>
  <c r="K2000" i="3"/>
  <c r="W1996" i="3"/>
  <c r="BA1993" i="3"/>
  <c r="AS1990" i="3"/>
  <c r="M1993" i="3"/>
  <c r="K1985" i="3"/>
  <c r="O1985" i="3" s="1"/>
  <c r="AN2027" i="3"/>
  <c r="AZ2023" i="3"/>
  <c r="AN2019" i="3"/>
  <c r="AJ2019" i="3"/>
  <c r="AZ2019" i="3"/>
  <c r="T2025" i="3"/>
  <c r="AB2019" i="3"/>
  <c r="AN2021" i="3"/>
  <c r="M2027" i="3"/>
  <c r="U2027" i="3"/>
  <c r="AC2027" i="3"/>
  <c r="AK2027" i="3"/>
  <c r="AS2027" i="3"/>
  <c r="BA2027" i="3"/>
  <c r="BI2027" i="3"/>
  <c r="R2027" i="3"/>
  <c r="Z2027" i="3"/>
  <c r="AH2027" i="3"/>
  <c r="AP2027" i="3"/>
  <c r="AX2027" i="3"/>
  <c r="BF2027" i="3"/>
  <c r="S2027" i="3"/>
  <c r="AA2027" i="3"/>
  <c r="AI2027" i="3"/>
  <c r="AQ2027" i="3"/>
  <c r="AY2027" i="3"/>
  <c r="BG2027" i="3"/>
  <c r="AJ2027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Q2016" i="3"/>
  <c r="U2016" i="3"/>
  <c r="Y2016" i="3"/>
  <c r="AC2016" i="3"/>
  <c r="AG2016" i="3"/>
  <c r="AK2016" i="3"/>
  <c r="AO2016" i="3"/>
  <c r="AS2016" i="3"/>
  <c r="AW2016" i="3"/>
  <c r="BA2016" i="3"/>
  <c r="BE2016" i="3"/>
  <c r="BI2016" i="3"/>
  <c r="L2026" i="3"/>
  <c r="R2026" i="3" s="1"/>
  <c r="L2024" i="3"/>
  <c r="AD2024" i="3" s="1"/>
  <c r="L2022" i="3"/>
  <c r="P2022" i="3" s="1"/>
  <c r="R2020" i="3"/>
  <c r="L2020" i="3"/>
  <c r="AX2020" i="3" s="1"/>
  <c r="AV2019" i="3"/>
  <c r="AF2019" i="3"/>
  <c r="P2019" i="3"/>
  <c r="L2018" i="3"/>
  <c r="AX2018" i="3" s="1"/>
  <c r="AV2017" i="3"/>
  <c r="AF2017" i="3"/>
  <c r="P2017" i="3"/>
  <c r="AX2016" i="3"/>
  <c r="AH2016" i="3"/>
  <c r="R2016" i="3"/>
  <c r="AV2015" i="3"/>
  <c r="Z2013" i="3"/>
  <c r="BF2013" i="3"/>
  <c r="AL2013" i="3"/>
  <c r="AB2011" i="3"/>
  <c r="AB2009" i="3"/>
  <c r="AB2007" i="3"/>
  <c r="O2026" i="3"/>
  <c r="W2026" i="3"/>
  <c r="AE2026" i="3"/>
  <c r="AM2026" i="3"/>
  <c r="AU2026" i="3"/>
  <c r="BC2026" i="3"/>
  <c r="P2026" i="3"/>
  <c r="X2026" i="3"/>
  <c r="AF2026" i="3"/>
  <c r="AN2026" i="3"/>
  <c r="AV2026" i="3"/>
  <c r="BD2026" i="3"/>
  <c r="M2026" i="3"/>
  <c r="U2026" i="3"/>
  <c r="AC2026" i="3"/>
  <c r="AK2026" i="3"/>
  <c r="AS2026" i="3"/>
  <c r="BA2026" i="3"/>
  <c r="BI2026" i="3"/>
  <c r="AO2025" i="3"/>
  <c r="BB2025" i="3"/>
  <c r="Z2024" i="3"/>
  <c r="AZ2027" i="3"/>
  <c r="T2027" i="3"/>
  <c r="L2028" i="3"/>
  <c r="W2028" i="3" s="1"/>
  <c r="AV2027" i="3"/>
  <c r="AF2027" i="3"/>
  <c r="P2027" i="3"/>
  <c r="P2025" i="3"/>
  <c r="BH2027" i="3"/>
  <c r="AR2027" i="3"/>
  <c r="AB2027" i="3"/>
  <c r="AT2026" i="3"/>
  <c r="AD2026" i="3"/>
  <c r="N2026" i="3"/>
  <c r="BH2025" i="3"/>
  <c r="AR2021" i="3"/>
  <c r="AT2020" i="3"/>
  <c r="AD2020" i="3"/>
  <c r="BH2019" i="3"/>
  <c r="AR2019" i="3"/>
  <c r="AT2018" i="3"/>
  <c r="AD2018" i="3"/>
  <c r="BH2017" i="3"/>
  <c r="AR2017" i="3"/>
  <c r="AT2016" i="3"/>
  <c r="AD2016" i="3"/>
  <c r="N2016" i="3"/>
  <c r="BH2015" i="3"/>
  <c r="T2024" i="3"/>
  <c r="AW2024" i="3"/>
  <c r="Y2023" i="3"/>
  <c r="AO2023" i="3"/>
  <c r="BE2023" i="3"/>
  <c r="V2023" i="3"/>
  <c r="AL2023" i="3"/>
  <c r="BB2023" i="3"/>
  <c r="W2023" i="3"/>
  <c r="AM2023" i="3"/>
  <c r="BC2023" i="3"/>
  <c r="Q2021" i="3"/>
  <c r="N2021" i="3"/>
  <c r="AU2021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AV2020" i="3"/>
  <c r="BD2020" i="3"/>
  <c r="P2020" i="3"/>
  <c r="T2020" i="3"/>
  <c r="X2020" i="3"/>
  <c r="AB2020" i="3"/>
  <c r="AF2020" i="3"/>
  <c r="AJ2020" i="3"/>
  <c r="AN2020" i="3"/>
  <c r="AR2020" i="3"/>
  <c r="AZ2020" i="3"/>
  <c r="BH2020" i="3"/>
  <c r="M2020" i="3"/>
  <c r="Q2020" i="3"/>
  <c r="U2020" i="3"/>
  <c r="Y2020" i="3"/>
  <c r="AC2020" i="3"/>
  <c r="AG2020" i="3"/>
  <c r="AK2020" i="3"/>
  <c r="AO2020" i="3"/>
  <c r="AS2020" i="3"/>
  <c r="AW2020" i="3"/>
  <c r="BA2020" i="3"/>
  <c r="BE2020" i="3"/>
  <c r="BI2020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N2019" i="3"/>
  <c r="R2019" i="3"/>
  <c r="V2019" i="3"/>
  <c r="Z2019" i="3"/>
  <c r="AD2019" i="3"/>
  <c r="AH2019" i="3"/>
  <c r="AL2019" i="3"/>
  <c r="AT2019" i="3"/>
  <c r="AX2019" i="3"/>
  <c r="BF2019" i="3"/>
  <c r="AP2019" i="3"/>
  <c r="BB2019" i="3"/>
  <c r="O2019" i="3"/>
  <c r="S2019" i="3"/>
  <c r="W2019" i="3"/>
  <c r="AA2019" i="3"/>
  <c r="AE2019" i="3"/>
  <c r="AI2019" i="3"/>
  <c r="AM2019" i="3"/>
  <c r="AQ2019" i="3"/>
  <c r="AU2019" i="3"/>
  <c r="AY2019" i="3"/>
  <c r="BC2019" i="3"/>
  <c r="BG2019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F2018" i="3"/>
  <c r="AJ2018" i="3"/>
  <c r="AR2018" i="3"/>
  <c r="AZ2018" i="3"/>
  <c r="BH2018" i="3"/>
  <c r="AB2018" i="3"/>
  <c r="AN2018" i="3"/>
  <c r="AV2018" i="3"/>
  <c r="BD2018" i="3"/>
  <c r="M2018" i="3"/>
  <c r="Q2018" i="3"/>
  <c r="U2018" i="3"/>
  <c r="Y2018" i="3"/>
  <c r="AC2018" i="3"/>
  <c r="AG2018" i="3"/>
  <c r="AK2018" i="3"/>
  <c r="AO2018" i="3"/>
  <c r="AS2018" i="3"/>
  <c r="AW2018" i="3"/>
  <c r="BA2018" i="3"/>
  <c r="BE2018" i="3"/>
  <c r="BI2018" i="3"/>
  <c r="M2017" i="3"/>
  <c r="Q2017" i="3"/>
  <c r="U2017" i="3"/>
  <c r="Y2017" i="3"/>
  <c r="AC2017" i="3"/>
  <c r="AG2017" i="3"/>
  <c r="AK2017" i="3"/>
  <c r="AO2017" i="3"/>
  <c r="AS2017" i="3"/>
  <c r="AW2017" i="3"/>
  <c r="BA2017" i="3"/>
  <c r="BE2017" i="3"/>
  <c r="BI2017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O2017" i="3"/>
  <c r="S2017" i="3"/>
  <c r="W2017" i="3"/>
  <c r="AA2017" i="3"/>
  <c r="AE2017" i="3"/>
  <c r="AI2017" i="3"/>
  <c r="AM2017" i="3"/>
  <c r="AQ2017" i="3"/>
  <c r="AU2017" i="3"/>
  <c r="AY2017" i="3"/>
  <c r="BC2017" i="3"/>
  <c r="BG2017" i="3"/>
  <c r="BF2016" i="3"/>
  <c r="AP2016" i="3"/>
  <c r="Z2016" i="3"/>
  <c r="Q2015" i="3"/>
  <c r="AG2015" i="3"/>
  <c r="AW2015" i="3"/>
  <c r="N2015" i="3"/>
  <c r="AD2015" i="3"/>
  <c r="AT2015" i="3"/>
  <c r="O2015" i="3"/>
  <c r="AE2015" i="3"/>
  <c r="AU2015" i="3"/>
  <c r="Q2014" i="3"/>
  <c r="V2014" i="3"/>
  <c r="AB2014" i="3"/>
  <c r="AG2014" i="3"/>
  <c r="AL2014" i="3"/>
  <c r="AR2014" i="3"/>
  <c r="AW2014" i="3"/>
  <c r="BB2014" i="3"/>
  <c r="BF2014" i="3"/>
  <c r="X2011" i="3"/>
  <c r="AN2011" i="3"/>
  <c r="BD2011" i="3"/>
  <c r="P2011" i="3"/>
  <c r="AF2011" i="3"/>
  <c r="AV2011" i="3"/>
  <c r="X2009" i="3"/>
  <c r="AN2009" i="3"/>
  <c r="BD2009" i="3"/>
  <c r="P2009" i="3"/>
  <c r="AF2009" i="3"/>
  <c r="AV2009" i="3"/>
  <c r="X2007" i="3"/>
  <c r="AN2007" i="3"/>
  <c r="BD2007" i="3"/>
  <c r="P2007" i="3"/>
  <c r="AF2007" i="3"/>
  <c r="AV2007" i="3"/>
  <c r="O2014" i="3"/>
  <c r="S2014" i="3"/>
  <c r="W2014" i="3"/>
  <c r="AA2014" i="3"/>
  <c r="AE2014" i="3"/>
  <c r="AI2014" i="3"/>
  <c r="AM2014" i="3"/>
  <c r="AQ2014" i="3"/>
  <c r="AU2014" i="3"/>
  <c r="AY2014" i="3"/>
  <c r="M2014" i="3"/>
  <c r="AA1997" i="3"/>
  <c r="AQ1997" i="3"/>
  <c r="BG1997" i="3"/>
  <c r="M1982" i="3"/>
  <c r="Q1982" i="3"/>
  <c r="U1982" i="3"/>
  <c r="Y1982" i="3"/>
  <c r="AC1982" i="3"/>
  <c r="AG1982" i="3"/>
  <c r="AK1982" i="3"/>
  <c r="AO1982" i="3"/>
  <c r="AS1982" i="3"/>
  <c r="AW1982" i="3"/>
  <c r="BA1982" i="3"/>
  <c r="BE1982" i="3"/>
  <c r="BI1982" i="3"/>
  <c r="N1982" i="3"/>
  <c r="R1982" i="3"/>
  <c r="V1982" i="3"/>
  <c r="Z1982" i="3"/>
  <c r="AD1982" i="3"/>
  <c r="AH1982" i="3"/>
  <c r="AL1982" i="3"/>
  <c r="AP1982" i="3"/>
  <c r="AT1982" i="3"/>
  <c r="AX1982" i="3"/>
  <c r="BB1982" i="3"/>
  <c r="BF1982" i="3"/>
  <c r="O1982" i="3"/>
  <c r="S1982" i="3"/>
  <c r="W1982" i="3"/>
  <c r="AA1982" i="3"/>
  <c r="AE1982" i="3"/>
  <c r="AI1982" i="3"/>
  <c r="AM1982" i="3"/>
  <c r="AQ1982" i="3"/>
  <c r="AU1982" i="3"/>
  <c r="AY1982" i="3"/>
  <c r="BC1982" i="3"/>
  <c r="BG1982" i="3"/>
  <c r="P1982" i="3"/>
  <c r="AF1982" i="3"/>
  <c r="AV1982" i="3"/>
  <c r="T1982" i="3"/>
  <c r="AJ1982" i="3"/>
  <c r="AZ1982" i="3"/>
  <c r="X1982" i="3"/>
  <c r="AN1982" i="3"/>
  <c r="BD1982" i="3"/>
  <c r="AB1982" i="3"/>
  <c r="AR1982" i="3"/>
  <c r="BH1982" i="3"/>
  <c r="BI2014" i="3"/>
  <c r="BE2014" i="3"/>
  <c r="BA2014" i="3"/>
  <c r="AV2014" i="3"/>
  <c r="AP2014" i="3"/>
  <c r="AK2014" i="3"/>
  <c r="AF2014" i="3"/>
  <c r="Z2014" i="3"/>
  <c r="U2014" i="3"/>
  <c r="P2014" i="3"/>
  <c r="BH2013" i="3"/>
  <c r="AB2013" i="3"/>
  <c r="AT2012" i="3"/>
  <c r="AD2012" i="3"/>
  <c r="BH2011" i="3"/>
  <c r="AR2011" i="3"/>
  <c r="BH2009" i="3"/>
  <c r="AR2009" i="3"/>
  <c r="BH2007" i="3"/>
  <c r="AR2007" i="3"/>
  <c r="AZ2005" i="3"/>
  <c r="S1997" i="3"/>
  <c r="BH2014" i="3"/>
  <c r="BD2014" i="3"/>
  <c r="AZ2014" i="3"/>
  <c r="AT2014" i="3"/>
  <c r="AO2014" i="3"/>
  <c r="AJ2014" i="3"/>
  <c r="AD2014" i="3"/>
  <c r="Y2014" i="3"/>
  <c r="T2014" i="3"/>
  <c r="N2014" i="3"/>
  <c r="Y2013" i="3"/>
  <c r="AO2013" i="3"/>
  <c r="BE2013" i="3"/>
  <c r="W2013" i="3"/>
  <c r="AM2013" i="3"/>
  <c r="BC2013" i="3"/>
  <c r="O2012" i="3"/>
  <c r="S2012" i="3"/>
  <c r="W2012" i="3"/>
  <c r="AA2012" i="3"/>
  <c r="AE2012" i="3"/>
  <c r="AI2012" i="3"/>
  <c r="AM2012" i="3"/>
  <c r="AQ2012" i="3"/>
  <c r="AU2012" i="3"/>
  <c r="AY2012" i="3"/>
  <c r="BC2012" i="3"/>
  <c r="BG2012" i="3"/>
  <c r="P2012" i="3"/>
  <c r="T2012" i="3"/>
  <c r="X2012" i="3"/>
  <c r="AB2012" i="3"/>
  <c r="AF2012" i="3"/>
  <c r="AJ2012" i="3"/>
  <c r="AN2012" i="3"/>
  <c r="AR2012" i="3"/>
  <c r="AV2012" i="3"/>
  <c r="AZ2012" i="3"/>
  <c r="BD2012" i="3"/>
  <c r="BH2012" i="3"/>
  <c r="M2012" i="3"/>
  <c r="Q2012" i="3"/>
  <c r="U2012" i="3"/>
  <c r="Y2012" i="3"/>
  <c r="AC2012" i="3"/>
  <c r="AG2012" i="3"/>
  <c r="AK2012" i="3"/>
  <c r="AO2012" i="3"/>
  <c r="AS2012" i="3"/>
  <c r="AW2012" i="3"/>
  <c r="BA2012" i="3"/>
  <c r="BE2012" i="3"/>
  <c r="BI2012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O2011" i="3"/>
  <c r="S2011" i="3"/>
  <c r="W2011" i="3"/>
  <c r="AA2011" i="3"/>
  <c r="AE2011" i="3"/>
  <c r="AI2011" i="3"/>
  <c r="AM2011" i="3"/>
  <c r="AQ2011" i="3"/>
  <c r="AU2011" i="3"/>
  <c r="AY2011" i="3"/>
  <c r="BC2011" i="3"/>
  <c r="BG2011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V2009" i="3"/>
  <c r="Z2009" i="3"/>
  <c r="AD2009" i="3"/>
  <c r="AH2009" i="3"/>
  <c r="AL2009" i="3"/>
  <c r="AP2009" i="3"/>
  <c r="AT2009" i="3"/>
  <c r="AX2009" i="3"/>
  <c r="BB2009" i="3"/>
  <c r="BF2009" i="3"/>
  <c r="O2009" i="3"/>
  <c r="S2009" i="3"/>
  <c r="W2009" i="3"/>
  <c r="AA2009" i="3"/>
  <c r="AE2009" i="3"/>
  <c r="AI2009" i="3"/>
  <c r="AM2009" i="3"/>
  <c r="AQ2009" i="3"/>
  <c r="AU2009" i="3"/>
  <c r="AY2009" i="3"/>
  <c r="BC2009" i="3"/>
  <c r="BG2009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R2007" i="3"/>
  <c r="V2007" i="3"/>
  <c r="Z2007" i="3"/>
  <c r="AD2007" i="3"/>
  <c r="AH2007" i="3"/>
  <c r="AL2007" i="3"/>
  <c r="AP2007" i="3"/>
  <c r="AT2007" i="3"/>
  <c r="AX2007" i="3"/>
  <c r="BB2007" i="3"/>
  <c r="BF2007" i="3"/>
  <c r="O2007" i="3"/>
  <c r="S2007" i="3"/>
  <c r="W2007" i="3"/>
  <c r="AA2007" i="3"/>
  <c r="AE2007" i="3"/>
  <c r="AI2007" i="3"/>
  <c r="AM2007" i="3"/>
  <c r="AQ2007" i="3"/>
  <c r="AU2007" i="3"/>
  <c r="AY2007" i="3"/>
  <c r="BC2007" i="3"/>
  <c r="BG2007" i="3"/>
  <c r="AL1998" i="3"/>
  <c r="W1998" i="3"/>
  <c r="BC1998" i="3"/>
  <c r="AN1998" i="3"/>
  <c r="BE1998" i="3"/>
  <c r="O1997" i="3"/>
  <c r="BG2014" i="3"/>
  <c r="BC2014" i="3"/>
  <c r="AX2014" i="3"/>
  <c r="AS2014" i="3"/>
  <c r="AN2014" i="3"/>
  <c r="AH2014" i="3"/>
  <c r="AC2014" i="3"/>
  <c r="X2014" i="3"/>
  <c r="R2014" i="3"/>
  <c r="AV2013" i="3"/>
  <c r="AN2013" i="3"/>
  <c r="AF2013" i="3"/>
  <c r="X2013" i="3"/>
  <c r="P2013" i="3"/>
  <c r="BB2012" i="3"/>
  <c r="AL2012" i="3"/>
  <c r="V2012" i="3"/>
  <c r="AZ2011" i="3"/>
  <c r="AJ2011" i="3"/>
  <c r="T2011" i="3"/>
  <c r="K2010" i="3"/>
  <c r="AZ2009" i="3"/>
  <c r="AJ2009" i="3"/>
  <c r="T2009" i="3"/>
  <c r="K2008" i="3"/>
  <c r="AZ2007" i="3"/>
  <c r="AJ2007" i="3"/>
  <c r="T2007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P2005" i="3"/>
  <c r="U2005" i="3"/>
  <c r="AA2005" i="3"/>
  <c r="AF2005" i="3"/>
  <c r="AK2005" i="3"/>
  <c r="AQ2005" i="3"/>
  <c r="AV2005" i="3"/>
  <c r="BA2005" i="3"/>
  <c r="BG2005" i="3"/>
  <c r="Q2005" i="3"/>
  <c r="W2005" i="3"/>
  <c r="AB2005" i="3"/>
  <c r="AG2005" i="3"/>
  <c r="AM2005" i="3"/>
  <c r="AR2005" i="3"/>
  <c r="AW2005" i="3"/>
  <c r="BC2005" i="3"/>
  <c r="BH2005" i="3"/>
  <c r="M2005" i="3"/>
  <c r="S2005" i="3"/>
  <c r="X2005" i="3"/>
  <c r="AC2005" i="3"/>
  <c r="AI2005" i="3"/>
  <c r="AN2005" i="3"/>
  <c r="AS2005" i="3"/>
  <c r="AY2005" i="3"/>
  <c r="BD2005" i="3"/>
  <c r="BI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AY1997" i="3"/>
  <c r="Q1995" i="3"/>
  <c r="AM1995" i="3"/>
  <c r="BH1995" i="3"/>
  <c r="W1995" i="3"/>
  <c r="AR1995" i="3"/>
  <c r="AB1995" i="3"/>
  <c r="AW1995" i="3"/>
  <c r="L2006" i="3"/>
  <c r="AT2006" i="3" s="1"/>
  <c r="L2004" i="3"/>
  <c r="BE2002" i="3"/>
  <c r="AO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N2001" i="3"/>
  <c r="R2001" i="3"/>
  <c r="V2001" i="3"/>
  <c r="Z2001" i="3"/>
  <c r="AD2001" i="3"/>
  <c r="AH2001" i="3"/>
  <c r="AL2001" i="3"/>
  <c r="AP2001" i="3"/>
  <c r="AT2001" i="3"/>
  <c r="AX2001" i="3"/>
  <c r="BB2001" i="3"/>
  <c r="BF2001" i="3"/>
  <c r="AC2000" i="3"/>
  <c r="BG1999" i="3"/>
  <c r="AQ1999" i="3"/>
  <c r="AU1997" i="3"/>
  <c r="AE1997" i="3"/>
  <c r="P1996" i="3"/>
  <c r="T1996" i="3"/>
  <c r="X1996" i="3"/>
  <c r="AB1996" i="3"/>
  <c r="AF1996" i="3"/>
  <c r="AJ1996" i="3"/>
  <c r="AN1996" i="3"/>
  <c r="AR1996" i="3"/>
  <c r="AV1996" i="3"/>
  <c r="AZ1996" i="3"/>
  <c r="BD1996" i="3"/>
  <c r="BH1996" i="3"/>
  <c r="N1996" i="3"/>
  <c r="S1996" i="3"/>
  <c r="Y1996" i="3"/>
  <c r="AD1996" i="3"/>
  <c r="AI1996" i="3"/>
  <c r="AO1996" i="3"/>
  <c r="AT1996" i="3"/>
  <c r="AY1996" i="3"/>
  <c r="BE1996" i="3"/>
  <c r="O1996" i="3"/>
  <c r="U1996" i="3"/>
  <c r="Z1996" i="3"/>
  <c r="AE1996" i="3"/>
  <c r="AK1996" i="3"/>
  <c r="AP1996" i="3"/>
  <c r="AU1996" i="3"/>
  <c r="BA1996" i="3"/>
  <c r="BF1996" i="3"/>
  <c r="Q1996" i="3"/>
  <c r="V1996" i="3"/>
  <c r="AA1996" i="3"/>
  <c r="AG1996" i="3"/>
  <c r="AL1996" i="3"/>
  <c r="AQ1996" i="3"/>
  <c r="AW1996" i="3"/>
  <c r="BB1996" i="3"/>
  <c r="BG1996" i="3"/>
  <c r="O1988" i="3"/>
  <c r="S1988" i="3"/>
  <c r="Q1988" i="3"/>
  <c r="V1988" i="3"/>
  <c r="Z1988" i="3"/>
  <c r="AD1988" i="3"/>
  <c r="AH1988" i="3"/>
  <c r="AL1988" i="3"/>
  <c r="AP1988" i="3"/>
  <c r="AT1988" i="3"/>
  <c r="AX1988" i="3"/>
  <c r="BB1988" i="3"/>
  <c r="BF1988" i="3"/>
  <c r="M1988" i="3"/>
  <c r="R1988" i="3"/>
  <c r="W1988" i="3"/>
  <c r="AA1988" i="3"/>
  <c r="AE1988" i="3"/>
  <c r="AI1988" i="3"/>
  <c r="AM1988" i="3"/>
  <c r="AQ1988" i="3"/>
  <c r="AU1988" i="3"/>
  <c r="AY1988" i="3"/>
  <c r="BC1988" i="3"/>
  <c r="BG1988" i="3"/>
  <c r="N1988" i="3"/>
  <c r="T1988" i="3"/>
  <c r="X1988" i="3"/>
  <c r="AB1988" i="3"/>
  <c r="AF1988" i="3"/>
  <c r="AJ1988" i="3"/>
  <c r="AN1988" i="3"/>
  <c r="AR1988" i="3"/>
  <c r="AV1988" i="3"/>
  <c r="AZ1988" i="3"/>
  <c r="BD1988" i="3"/>
  <c r="BH1988" i="3"/>
  <c r="P1988" i="3"/>
  <c r="AG1988" i="3"/>
  <c r="AW1988" i="3"/>
  <c r="U1988" i="3"/>
  <c r="AK1988" i="3"/>
  <c r="BA1988" i="3"/>
  <c r="Y1988" i="3"/>
  <c r="AO1988" i="3"/>
  <c r="BE1988" i="3"/>
  <c r="AC1988" i="3"/>
  <c r="AS1988" i="3"/>
  <c r="BI1988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S2002" i="3"/>
  <c r="W2002" i="3"/>
  <c r="AA2002" i="3"/>
  <c r="AE2002" i="3"/>
  <c r="AI2002" i="3"/>
  <c r="AM2002" i="3"/>
  <c r="AQ2002" i="3"/>
  <c r="AU2002" i="3"/>
  <c r="AY2002" i="3"/>
  <c r="BC2002" i="3"/>
  <c r="BG2002" i="3"/>
  <c r="P2002" i="3"/>
  <c r="T2002" i="3"/>
  <c r="X2002" i="3"/>
  <c r="AB2002" i="3"/>
  <c r="AF2002" i="3"/>
  <c r="AJ2002" i="3"/>
  <c r="AN2002" i="3"/>
  <c r="AR2002" i="3"/>
  <c r="AV2002" i="3"/>
  <c r="AZ2002" i="3"/>
  <c r="BD2002" i="3"/>
  <c r="BH2002" i="3"/>
  <c r="P1999" i="3"/>
  <c r="T1999" i="3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R1999" i="3"/>
  <c r="V1999" i="3"/>
  <c r="Z1999" i="3"/>
  <c r="AD1999" i="3"/>
  <c r="AH1999" i="3"/>
  <c r="AL1999" i="3"/>
  <c r="AP1999" i="3"/>
  <c r="AT1999" i="3"/>
  <c r="AX1999" i="3"/>
  <c r="BB1999" i="3"/>
  <c r="BF1999" i="3"/>
  <c r="P1997" i="3"/>
  <c r="T1997" i="3"/>
  <c r="X1997" i="3"/>
  <c r="AB1997" i="3"/>
  <c r="AF1997" i="3"/>
  <c r="AJ1997" i="3"/>
  <c r="AN1997" i="3"/>
  <c r="AR1997" i="3"/>
  <c r="AV1997" i="3"/>
  <c r="AZ1997" i="3"/>
  <c r="BD1997" i="3"/>
  <c r="BH1997" i="3"/>
  <c r="M1997" i="3"/>
  <c r="Q1997" i="3"/>
  <c r="U1997" i="3"/>
  <c r="Y1997" i="3"/>
  <c r="AC1997" i="3"/>
  <c r="AG1997" i="3"/>
  <c r="AK1997" i="3"/>
  <c r="AO1997" i="3"/>
  <c r="AS1997" i="3"/>
  <c r="AW1997" i="3"/>
  <c r="BA1997" i="3"/>
  <c r="BE1997" i="3"/>
  <c r="BI1997" i="3"/>
  <c r="N1997" i="3"/>
  <c r="R1997" i="3"/>
  <c r="V1997" i="3"/>
  <c r="Z1997" i="3"/>
  <c r="AD1997" i="3"/>
  <c r="AH1997" i="3"/>
  <c r="AL1997" i="3"/>
  <c r="AP1997" i="3"/>
  <c r="AT1997" i="3"/>
  <c r="AX1997" i="3"/>
  <c r="BB1997" i="3"/>
  <c r="BF1997" i="3"/>
  <c r="BI1996" i="3"/>
  <c r="AM1996" i="3"/>
  <c r="R1996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M1995" i="3"/>
  <c r="S1995" i="3"/>
  <c r="X1995" i="3"/>
  <c r="AC1995" i="3"/>
  <c r="AI1995" i="3"/>
  <c r="AN1995" i="3"/>
  <c r="AS1995" i="3"/>
  <c r="AY1995" i="3"/>
  <c r="BD1995" i="3"/>
  <c r="BI1995" i="3"/>
  <c r="O1995" i="3"/>
  <c r="T1995" i="3"/>
  <c r="Y1995" i="3"/>
  <c r="AE1995" i="3"/>
  <c r="AJ1995" i="3"/>
  <c r="AO1995" i="3"/>
  <c r="AU1995" i="3"/>
  <c r="AZ1995" i="3"/>
  <c r="BE1995" i="3"/>
  <c r="P1995" i="3"/>
  <c r="U1995" i="3"/>
  <c r="AA1995" i="3"/>
  <c r="AF1995" i="3"/>
  <c r="AK1995" i="3"/>
  <c r="AQ1995" i="3"/>
  <c r="AV1995" i="3"/>
  <c r="BA1995" i="3"/>
  <c r="BG1995" i="3"/>
  <c r="AW2002" i="3"/>
  <c r="AG2002" i="3"/>
  <c r="Q2002" i="3"/>
  <c r="Z2000" i="3"/>
  <c r="AP2000" i="3"/>
  <c r="BF2000" i="3"/>
  <c r="AA2000" i="3"/>
  <c r="AQ2000" i="3"/>
  <c r="BG2000" i="3"/>
  <c r="AB2000" i="3"/>
  <c r="AR2000" i="3"/>
  <c r="BH2000" i="3"/>
  <c r="AY1999" i="3"/>
  <c r="AI1999" i="3"/>
  <c r="S1999" i="3"/>
  <c r="BC1997" i="3"/>
  <c r="AM1997" i="3"/>
  <c r="W1997" i="3"/>
  <c r="M1996" i="3"/>
  <c r="BG1994" i="3"/>
  <c r="BB1994" i="3"/>
  <c r="AW1994" i="3"/>
  <c r="AQ1994" i="3"/>
  <c r="AL1994" i="3"/>
  <c r="AG1994" i="3"/>
  <c r="AA1994" i="3"/>
  <c r="V1994" i="3"/>
  <c r="P1994" i="3"/>
  <c r="T1994" i="3"/>
  <c r="X1994" i="3"/>
  <c r="AB1994" i="3"/>
  <c r="AF1994" i="3"/>
  <c r="AJ1994" i="3"/>
  <c r="AN1994" i="3"/>
  <c r="AR1994" i="3"/>
  <c r="AV1994" i="3"/>
  <c r="AZ1994" i="3"/>
  <c r="BD1994" i="3"/>
  <c r="BH1994" i="3"/>
  <c r="BI1993" i="3"/>
  <c r="AS1993" i="3"/>
  <c r="AC1993" i="3"/>
  <c r="P1989" i="3"/>
  <c r="T1989" i="3"/>
  <c r="X1989" i="3"/>
  <c r="AB1989" i="3"/>
  <c r="AF1989" i="3"/>
  <c r="AJ1989" i="3"/>
  <c r="AN1989" i="3"/>
  <c r="AR1989" i="3"/>
  <c r="AV1989" i="3"/>
  <c r="AZ1989" i="3"/>
  <c r="BD1989" i="3"/>
  <c r="BH1989" i="3"/>
  <c r="M1989" i="3"/>
  <c r="Q1989" i="3"/>
  <c r="U1989" i="3"/>
  <c r="Y1989" i="3"/>
  <c r="AC1989" i="3"/>
  <c r="AG1989" i="3"/>
  <c r="AK1989" i="3"/>
  <c r="AO1989" i="3"/>
  <c r="AS1989" i="3"/>
  <c r="AW1989" i="3"/>
  <c r="BA1989" i="3"/>
  <c r="BE1989" i="3"/>
  <c r="BI1989" i="3"/>
  <c r="N1989" i="3"/>
  <c r="R1989" i="3"/>
  <c r="V1989" i="3"/>
  <c r="Z1989" i="3"/>
  <c r="AD1989" i="3"/>
  <c r="AH1989" i="3"/>
  <c r="AL1989" i="3"/>
  <c r="AP1989" i="3"/>
  <c r="AT1989" i="3"/>
  <c r="AX1989" i="3"/>
  <c r="BB1989" i="3"/>
  <c r="BF1989" i="3"/>
  <c r="O1989" i="3"/>
  <c r="AE1989" i="3"/>
  <c r="AU1989" i="3"/>
  <c r="S1989" i="3"/>
  <c r="AI1989" i="3"/>
  <c r="AY1989" i="3"/>
  <c r="W1989" i="3"/>
  <c r="AM1989" i="3"/>
  <c r="BC1989" i="3"/>
  <c r="AA1985" i="3"/>
  <c r="AQ1985" i="3"/>
  <c r="BG1985" i="3"/>
  <c r="AB1985" i="3"/>
  <c r="AR1985" i="3"/>
  <c r="BH1985" i="3"/>
  <c r="Y1985" i="3"/>
  <c r="AO1985" i="3"/>
  <c r="BE1985" i="3"/>
  <c r="AT1985" i="3"/>
  <c r="V1985" i="3"/>
  <c r="AP1985" i="3"/>
  <c r="N1993" i="3"/>
  <c r="R1993" i="3"/>
  <c r="V1993" i="3"/>
  <c r="Z1993" i="3"/>
  <c r="AD1993" i="3"/>
  <c r="AH1993" i="3"/>
  <c r="AL1993" i="3"/>
  <c r="AP1993" i="3"/>
  <c r="AT1993" i="3"/>
  <c r="AX1993" i="3"/>
  <c r="BB1993" i="3"/>
  <c r="BF1993" i="3"/>
  <c r="O1993" i="3"/>
  <c r="S1993" i="3"/>
  <c r="W1993" i="3"/>
  <c r="AA1993" i="3"/>
  <c r="AE1993" i="3"/>
  <c r="AI1993" i="3"/>
  <c r="AM1993" i="3"/>
  <c r="AQ1993" i="3"/>
  <c r="AU1993" i="3"/>
  <c r="AY1993" i="3"/>
  <c r="BC1993" i="3"/>
  <c r="BG1993" i="3"/>
  <c r="P1993" i="3"/>
  <c r="T1993" i="3"/>
  <c r="X1993" i="3"/>
  <c r="AB1993" i="3"/>
  <c r="AF1993" i="3"/>
  <c r="AJ1993" i="3"/>
  <c r="AN1993" i="3"/>
  <c r="AR1993" i="3"/>
  <c r="AV1993" i="3"/>
  <c r="AZ1993" i="3"/>
  <c r="BD1993" i="3"/>
  <c r="BH1993" i="3"/>
  <c r="P1991" i="3"/>
  <c r="T1991" i="3"/>
  <c r="X1991" i="3"/>
  <c r="AB1991" i="3"/>
  <c r="AF1991" i="3"/>
  <c r="AJ1991" i="3"/>
  <c r="AN1991" i="3"/>
  <c r="AR1991" i="3"/>
  <c r="AV1991" i="3"/>
  <c r="AZ1991" i="3"/>
  <c r="BD1991" i="3"/>
  <c r="BH1991" i="3"/>
  <c r="M1991" i="3"/>
  <c r="Q1991" i="3"/>
  <c r="U1991" i="3"/>
  <c r="Y1991" i="3"/>
  <c r="AC1991" i="3"/>
  <c r="AG1991" i="3"/>
  <c r="AK1991" i="3"/>
  <c r="AO1991" i="3"/>
  <c r="AS1991" i="3"/>
  <c r="AW1991" i="3"/>
  <c r="BA1991" i="3"/>
  <c r="BE1991" i="3"/>
  <c r="BI1991" i="3"/>
  <c r="N1991" i="3"/>
  <c r="R1991" i="3"/>
  <c r="V1991" i="3"/>
  <c r="Z1991" i="3"/>
  <c r="AD1991" i="3"/>
  <c r="AH1991" i="3"/>
  <c r="AL1991" i="3"/>
  <c r="AP1991" i="3"/>
  <c r="AT1991" i="3"/>
  <c r="AX1991" i="3"/>
  <c r="BB1991" i="3"/>
  <c r="BF1991" i="3"/>
  <c r="AA1991" i="3"/>
  <c r="AQ1991" i="3"/>
  <c r="BG1991" i="3"/>
  <c r="O1991" i="3"/>
  <c r="AE1991" i="3"/>
  <c r="AU1991" i="3"/>
  <c r="S1991" i="3"/>
  <c r="AI1991" i="3"/>
  <c r="AY1991" i="3"/>
  <c r="BG1989" i="3"/>
  <c r="O1992" i="3"/>
  <c r="S1992" i="3"/>
  <c r="W1992" i="3"/>
  <c r="AA1992" i="3"/>
  <c r="AE1992" i="3"/>
  <c r="AI1992" i="3"/>
  <c r="P1992" i="3"/>
  <c r="T1992" i="3"/>
  <c r="X1992" i="3"/>
  <c r="AB1992" i="3"/>
  <c r="AF1992" i="3"/>
  <c r="BE1990" i="3"/>
  <c r="AO1990" i="3"/>
  <c r="O1987" i="3"/>
  <c r="S1987" i="3"/>
  <c r="W1987" i="3"/>
  <c r="AA1987" i="3"/>
  <c r="AE1987" i="3"/>
  <c r="AI1987" i="3"/>
  <c r="AM1987" i="3"/>
  <c r="AQ1987" i="3"/>
  <c r="AU1987" i="3"/>
  <c r="AY1987" i="3"/>
  <c r="BC1987" i="3"/>
  <c r="BG1987" i="3"/>
  <c r="P1987" i="3"/>
  <c r="T1987" i="3"/>
  <c r="X1987" i="3"/>
  <c r="AB1987" i="3"/>
  <c r="AF1987" i="3"/>
  <c r="AJ1987" i="3"/>
  <c r="AN1987" i="3"/>
  <c r="AR1987" i="3"/>
  <c r="AV1987" i="3"/>
  <c r="AZ1987" i="3"/>
  <c r="BD1987" i="3"/>
  <c r="BH1987" i="3"/>
  <c r="M1987" i="3"/>
  <c r="Q1987" i="3"/>
  <c r="U1987" i="3"/>
  <c r="Y1987" i="3"/>
  <c r="AC1987" i="3"/>
  <c r="AG1987" i="3"/>
  <c r="AK1987" i="3"/>
  <c r="AO1987" i="3"/>
  <c r="AS1987" i="3"/>
  <c r="AW1987" i="3"/>
  <c r="BA1987" i="3"/>
  <c r="BE1987" i="3"/>
  <c r="BI1987" i="3"/>
  <c r="N1987" i="3"/>
  <c r="AD1987" i="3"/>
  <c r="AT1987" i="3"/>
  <c r="R1987" i="3"/>
  <c r="AH1987" i="3"/>
  <c r="AX1987" i="3"/>
  <c r="V1987" i="3"/>
  <c r="AL1987" i="3"/>
  <c r="BB1987" i="3"/>
  <c r="N1990" i="3"/>
  <c r="R1990" i="3"/>
  <c r="V1990" i="3"/>
  <c r="Z1990" i="3"/>
  <c r="AD1990" i="3"/>
  <c r="AH1990" i="3"/>
  <c r="AL1990" i="3"/>
  <c r="AP1990" i="3"/>
  <c r="AT1990" i="3"/>
  <c r="AX1990" i="3"/>
  <c r="BB1990" i="3"/>
  <c r="BF1990" i="3"/>
  <c r="O1990" i="3"/>
  <c r="S1990" i="3"/>
  <c r="W1990" i="3"/>
  <c r="AA1990" i="3"/>
  <c r="AE1990" i="3"/>
  <c r="AI1990" i="3"/>
  <c r="AM1990" i="3"/>
  <c r="AQ1990" i="3"/>
  <c r="AU1990" i="3"/>
  <c r="AY1990" i="3"/>
  <c r="BC1990" i="3"/>
  <c r="BG1990" i="3"/>
  <c r="P1990" i="3"/>
  <c r="T1990" i="3"/>
  <c r="X1990" i="3"/>
  <c r="AB1990" i="3"/>
  <c r="AF1990" i="3"/>
  <c r="AJ1990" i="3"/>
  <c r="AN1990" i="3"/>
  <c r="AR1990" i="3"/>
  <c r="AV1990" i="3"/>
  <c r="AZ1990" i="3"/>
  <c r="BD1990" i="3"/>
  <c r="BH1990" i="3"/>
  <c r="BF1987" i="3"/>
  <c r="BH1992" i="3"/>
  <c r="BD1992" i="3"/>
  <c r="AZ1992" i="3"/>
  <c r="AV1992" i="3"/>
  <c r="AR1992" i="3"/>
  <c r="AN1992" i="3"/>
  <c r="AJ1992" i="3"/>
  <c r="AC1992" i="3"/>
  <c r="U1992" i="3"/>
  <c r="M1992" i="3"/>
  <c r="AW1990" i="3"/>
  <c r="AG1990" i="3"/>
  <c r="Q1990" i="3"/>
  <c r="AP1987" i="3"/>
  <c r="Q1986" i="3"/>
  <c r="AG1986" i="3"/>
  <c r="AW1986" i="3"/>
  <c r="N1986" i="3"/>
  <c r="AD1986" i="3"/>
  <c r="AT1986" i="3"/>
  <c r="O1986" i="3"/>
  <c r="AE1986" i="3"/>
  <c r="AU1986" i="3"/>
  <c r="AB1986" i="3"/>
  <c r="AF1986" i="3"/>
  <c r="AZ1986" i="3"/>
  <c r="AV1984" i="3"/>
  <c r="AF1984" i="3"/>
  <c r="BB1983" i="3"/>
  <c r="L1983" i="3"/>
  <c r="AI1983" i="3" s="1"/>
  <c r="M1984" i="3"/>
  <c r="Q1984" i="3"/>
  <c r="U1984" i="3"/>
  <c r="Y1984" i="3"/>
  <c r="AC1984" i="3"/>
  <c r="AG1984" i="3"/>
  <c r="AK1984" i="3"/>
  <c r="AO1984" i="3"/>
  <c r="AS1984" i="3"/>
  <c r="AW1984" i="3"/>
  <c r="BA1984" i="3"/>
  <c r="BE1984" i="3"/>
  <c r="BI1984" i="3"/>
  <c r="N1984" i="3"/>
  <c r="R1984" i="3"/>
  <c r="V1984" i="3"/>
  <c r="Z1984" i="3"/>
  <c r="AD1984" i="3"/>
  <c r="AH1984" i="3"/>
  <c r="AL1984" i="3"/>
  <c r="AP1984" i="3"/>
  <c r="AT1984" i="3"/>
  <c r="AX1984" i="3"/>
  <c r="BB1984" i="3"/>
  <c r="BF1984" i="3"/>
  <c r="O1984" i="3"/>
  <c r="S1984" i="3"/>
  <c r="W1984" i="3"/>
  <c r="AA1984" i="3"/>
  <c r="AE1984" i="3"/>
  <c r="AI1984" i="3"/>
  <c r="AM1984" i="3"/>
  <c r="AQ1984" i="3"/>
  <c r="AU1984" i="3"/>
  <c r="AY1984" i="3"/>
  <c r="BC1984" i="3"/>
  <c r="BG1984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K1832" i="3" s="1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L1884" i="3"/>
  <c r="E1885" i="3"/>
  <c r="F1885" i="3"/>
  <c r="G1885" i="3"/>
  <c r="H1885" i="3"/>
  <c r="I1885" i="3"/>
  <c r="J1885" i="3"/>
  <c r="E1886" i="3"/>
  <c r="F1886" i="3"/>
  <c r="K1886" i="3" s="1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K1888" i="3" s="1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BL2166" i="3" l="1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BL2001" i="3" s="1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BM1998" i="3" s="1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BM2021" i="3" s="1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BN1994" i="3" s="1"/>
  <c r="AO1994" i="3"/>
  <c r="AK1990" i="3"/>
  <c r="AC1990" i="3"/>
  <c r="BI1990" i="3"/>
  <c r="BA1990" i="3"/>
  <c r="M1990" i="3"/>
  <c r="U1990" i="3"/>
  <c r="U2002" i="3"/>
  <c r="AS2002" i="3"/>
  <c r="BM2002" i="3" s="1"/>
  <c r="M2002" i="3"/>
  <c r="Y2002" i="3"/>
  <c r="BA2002" i="3"/>
  <c r="AJ2015" i="3"/>
  <c r="BD2015" i="3"/>
  <c r="AF2015" i="3"/>
  <c r="AR2015" i="3"/>
  <c r="U2015" i="3"/>
  <c r="BM2015" i="3" s="1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BJ2025" i="3" s="1"/>
  <c r="AD2025" i="3"/>
  <c r="AT2025" i="3"/>
  <c r="O2025" i="3"/>
  <c r="AE2025" i="3"/>
  <c r="AU2025" i="3"/>
  <c r="AV2025" i="3"/>
  <c r="AB2025" i="3"/>
  <c r="U2025" i="3"/>
  <c r="BL2025" i="3" s="1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BJ1994" i="3" s="1"/>
  <c r="AJ2005" i="3"/>
  <c r="AO2005" i="3"/>
  <c r="O2005" i="3"/>
  <c r="Y1990" i="3"/>
  <c r="BJ1990" i="3" s="1"/>
  <c r="T2017" i="3"/>
  <c r="AN2017" i="3"/>
  <c r="AZ2017" i="3"/>
  <c r="P1984" i="3"/>
  <c r="AK2002" i="3"/>
  <c r="AC2002" i="3"/>
  <c r="BK2002" i="3" s="1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J2001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BJ2016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L2005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K2027" i="3" s="1"/>
  <c r="BE2027" i="3"/>
  <c r="AO2027" i="3"/>
  <c r="Y2027" i="3"/>
  <c r="AJ2023" i="3"/>
  <c r="BL2023" i="3" s="1"/>
  <c r="AX1996" i="3"/>
  <c r="X1986" i="3"/>
  <c r="AN1986" i="3"/>
  <c r="BD1986" i="3"/>
  <c r="BL1986" i="3" s="1"/>
  <c r="AG1995" i="3"/>
  <c r="BC1995" i="3"/>
  <c r="BM1995" i="3" s="1"/>
  <c r="L1905" i="3"/>
  <c r="AF1892" i="3"/>
  <c r="L1870" i="3"/>
  <c r="L1868" i="3"/>
  <c r="L1854" i="3"/>
  <c r="L1852" i="3"/>
  <c r="L1850" i="3"/>
  <c r="L1811" i="3"/>
  <c r="AG1983" i="3"/>
  <c r="AZ1983" i="3"/>
  <c r="T1983" i="3"/>
  <c r="BM1999" i="3"/>
  <c r="BL1999" i="3"/>
  <c r="BJ2012" i="3"/>
  <c r="M2028" i="3"/>
  <c r="AI2028" i="3"/>
  <c r="M2000" i="3"/>
  <c r="U2000" i="3"/>
  <c r="BL2000" i="3" s="1"/>
  <c r="AO2000" i="3"/>
  <c r="Y2000" i="3"/>
  <c r="AW2000" i="3"/>
  <c r="AG2000" i="3"/>
  <c r="BA2000" i="3"/>
  <c r="Q2000" i="3"/>
  <c r="AK2000" i="3"/>
  <c r="BE2000" i="3"/>
  <c r="BL1990" i="3"/>
  <c r="BJ1989" i="3"/>
  <c r="BN1996" i="3"/>
  <c r="BK1996" i="3"/>
  <c r="BN1999" i="3"/>
  <c r="BK1999" i="3"/>
  <c r="BJ2011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6" i="3"/>
  <c r="BK1986" i="3"/>
  <c r="BJ1987" i="3"/>
  <c r="BM1987" i="3"/>
  <c r="BJ1991" i="3"/>
  <c r="BM1993" i="3"/>
  <c r="BM1989" i="3"/>
  <c r="BN1989" i="3"/>
  <c r="BK1989" i="3"/>
  <c r="BL1995" i="3"/>
  <c r="BL2002" i="3"/>
  <c r="BJ2002" i="3"/>
  <c r="BJ1988" i="3"/>
  <c r="BN1988" i="3"/>
  <c r="BK1988" i="3"/>
  <c r="BM1988" i="3"/>
  <c r="BJ1996" i="3"/>
  <c r="BN2001" i="3"/>
  <c r="BK2001" i="3"/>
  <c r="BD2004" i="3"/>
  <c r="AN2004" i="3"/>
  <c r="X2004" i="3"/>
  <c r="BN2005" i="3"/>
  <c r="BK2005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M2007" i="3"/>
  <c r="BN2011" i="3"/>
  <c r="BK2011" i="3"/>
  <c r="BM2012" i="3"/>
  <c r="BM2013" i="3"/>
  <c r="BN1982" i="3"/>
  <c r="BK1982" i="3"/>
  <c r="BM2014" i="3"/>
  <c r="BM2017" i="3"/>
  <c r="BN2019" i="3"/>
  <c r="BK2019" i="3"/>
  <c r="BE2022" i="3"/>
  <c r="AO2022" i="3"/>
  <c r="Y2022" i="3"/>
  <c r="BH2022" i="3"/>
  <c r="AR2022" i="3"/>
  <c r="AB2022" i="3"/>
  <c r="BG2022" i="3"/>
  <c r="AQ2022" i="3"/>
  <c r="AA2022" i="3"/>
  <c r="BN2023" i="3"/>
  <c r="BK2023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K2020" i="3" s="1"/>
  <c r="BB2020" i="3"/>
  <c r="AL2020" i="3"/>
  <c r="R2022" i="3"/>
  <c r="AH2024" i="3"/>
  <c r="BL2024" i="3" s="1"/>
  <c r="AX2026" i="3"/>
  <c r="BB2024" i="3"/>
  <c r="BJ2024" i="3" s="1"/>
  <c r="AZ2028" i="3"/>
  <c r="BN2027" i="3"/>
  <c r="N2020" i="3"/>
  <c r="BJ2020" i="3" s="1"/>
  <c r="BM1996" i="3"/>
  <c r="Z2006" i="3"/>
  <c r="AP2006" i="3"/>
  <c r="BF2006" i="3"/>
  <c r="O2006" i="3"/>
  <c r="AH2006" i="3"/>
  <c r="AX2006" i="3"/>
  <c r="AG2006" i="3"/>
  <c r="AV2006" i="3"/>
  <c r="M2006" i="3"/>
  <c r="AE2006" i="3"/>
  <c r="X2006" i="3"/>
  <c r="BL2011" i="3"/>
  <c r="BJ2014" i="3"/>
  <c r="BK2014" i="3"/>
  <c r="BN2014" i="3"/>
  <c r="BM1984" i="3"/>
  <c r="BK1987" i="3"/>
  <c r="BN1987" i="3"/>
  <c r="BL1987" i="3"/>
  <c r="BL1991" i="3"/>
  <c r="BN1991" i="3"/>
  <c r="BK1991" i="3"/>
  <c r="BL1993" i="3"/>
  <c r="BJ1993" i="3"/>
  <c r="BJ1985" i="3"/>
  <c r="BM1985" i="3"/>
  <c r="BN1993" i="3"/>
  <c r="BJ1997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J1998" i="3"/>
  <c r="BE2006" i="3"/>
  <c r="AO2006" i="3"/>
  <c r="Y2006" i="3"/>
  <c r="BD2006" i="3"/>
  <c r="AN2006" i="3"/>
  <c r="W2006" i="3"/>
  <c r="BC2006" i="3"/>
  <c r="AM2006" i="3"/>
  <c r="V2006" i="3"/>
  <c r="P2006" i="3"/>
  <c r="BL2007" i="3"/>
  <c r="BJ2007" i="3"/>
  <c r="BM2009" i="3"/>
  <c r="BK2012" i="3"/>
  <c r="BN2012" i="3"/>
  <c r="BL2012" i="3"/>
  <c r="BL2013" i="3"/>
  <c r="BM1997" i="3"/>
  <c r="BN2002" i="3"/>
  <c r="BL2014" i="3"/>
  <c r="BL2015" i="3"/>
  <c r="BJ2015" i="3"/>
  <c r="BL2017" i="3"/>
  <c r="BJ2017" i="3"/>
  <c r="BN2020" i="3"/>
  <c r="BL2021" i="3"/>
  <c r="BJ2021" i="3"/>
  <c r="BA2022" i="3"/>
  <c r="AK2022" i="3"/>
  <c r="U2022" i="3"/>
  <c r="BD2022" i="3"/>
  <c r="AN2022" i="3"/>
  <c r="X2022" i="3"/>
  <c r="BC2022" i="3"/>
  <c r="AM2022" i="3"/>
  <c r="W2022" i="3"/>
  <c r="BN2024" i="3"/>
  <c r="AT2022" i="3"/>
  <c r="BF2028" i="3"/>
  <c r="BH2028" i="3"/>
  <c r="BN2025" i="3"/>
  <c r="BK2025" i="3"/>
  <c r="BA2028" i="3"/>
  <c r="AK2028" i="3"/>
  <c r="U2028" i="3"/>
  <c r="AR2028" i="3"/>
  <c r="AB2028" i="3"/>
  <c r="BG2028" i="3"/>
  <c r="AQ2028" i="3"/>
  <c r="AA2028" i="3"/>
  <c r="BJ2013" i="3"/>
  <c r="Z2018" i="3"/>
  <c r="AP2018" i="3"/>
  <c r="BF2018" i="3"/>
  <c r="BB2018" i="3"/>
  <c r="V2018" i="3"/>
  <c r="AL2018" i="3"/>
  <c r="AH2022" i="3"/>
  <c r="AD2006" i="3"/>
  <c r="BM2016" i="3"/>
  <c r="V2026" i="3"/>
  <c r="Z2026" i="3"/>
  <c r="N2018" i="3"/>
  <c r="N2022" i="3"/>
  <c r="BN1984" i="3"/>
  <c r="BK1984" i="3"/>
  <c r="BJ1986" i="3"/>
  <c r="BL1989" i="3"/>
  <c r="BN1990" i="3"/>
  <c r="BL1996" i="3"/>
  <c r="BM2005" i="3"/>
  <c r="U2006" i="3"/>
  <c r="BL1997" i="3"/>
  <c r="AW2006" i="3"/>
  <c r="N2006" i="3"/>
  <c r="AF2006" i="3"/>
  <c r="AU2006" i="3"/>
  <c r="BN2009" i="3"/>
  <c r="BK2009" i="3"/>
  <c r="BL1982" i="3"/>
  <c r="BJ1982" i="3"/>
  <c r="BL2019" i="3"/>
  <c r="BJ2019" i="3"/>
  <c r="BM2025" i="3"/>
  <c r="AX1983" i="3"/>
  <c r="BL1984" i="3"/>
  <c r="BJ1984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M1990" i="3"/>
  <c r="BL1992" i="3"/>
  <c r="BM1991" i="3"/>
  <c r="BK1985" i="3"/>
  <c r="BN1985" i="3"/>
  <c r="BL1985" i="3"/>
  <c r="BM1994" i="3"/>
  <c r="BN1995" i="3"/>
  <c r="BK1995" i="3"/>
  <c r="BJ1995" i="3"/>
  <c r="BN1997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J2005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N2007" i="3"/>
  <c r="BK2007" i="3"/>
  <c r="BL2009" i="3"/>
  <c r="BJ2009" i="3"/>
  <c r="BM2011" i="3"/>
  <c r="BK2013" i="3"/>
  <c r="BN2013" i="3"/>
  <c r="BM1982" i="3"/>
  <c r="BN2015" i="3"/>
  <c r="BK2015" i="3"/>
  <c r="BN2017" i="3"/>
  <c r="BK2017" i="3"/>
  <c r="BM2019" i="3"/>
  <c r="BN2021" i="3"/>
  <c r="BK2021" i="3"/>
  <c r="AW2022" i="3"/>
  <c r="AG2022" i="3"/>
  <c r="Q2022" i="3"/>
  <c r="AZ2022" i="3"/>
  <c r="AJ2022" i="3"/>
  <c r="T2022" i="3"/>
  <c r="AY2022" i="3"/>
  <c r="AI2022" i="3"/>
  <c r="S2022" i="3"/>
  <c r="BD2028" i="3"/>
  <c r="R2028" i="3"/>
  <c r="BK2026" i="3"/>
  <c r="BN2026" i="3"/>
  <c r="AW2028" i="3"/>
  <c r="AG2028" i="3"/>
  <c r="Q2028" i="3"/>
  <c r="AN2028" i="3"/>
  <c r="X2028" i="3"/>
  <c r="BC2028" i="3"/>
  <c r="AM2028" i="3"/>
  <c r="R2018" i="3"/>
  <c r="BL2018" i="3" s="1"/>
  <c r="AH2020" i="3"/>
  <c r="AX2022" i="3"/>
  <c r="BK2016" i="3"/>
  <c r="BN2016" i="3"/>
  <c r="BL2016" i="3"/>
  <c r="BB2026" i="3"/>
  <c r="AP2026" i="3"/>
  <c r="T1888" i="3"/>
  <c r="K1936" i="3"/>
  <c r="L1931" i="3"/>
  <c r="K1890" i="3"/>
  <c r="K1875" i="3"/>
  <c r="BB1875" i="3" s="1"/>
  <c r="L1865" i="3"/>
  <c r="K1865" i="3"/>
  <c r="K1861" i="3"/>
  <c r="L1856" i="3"/>
  <c r="K1856" i="3"/>
  <c r="K1850" i="3"/>
  <c r="K1919" i="3"/>
  <c r="K1909" i="3"/>
  <c r="K1907" i="3"/>
  <c r="L1880" i="3"/>
  <c r="AR1880" i="3" s="1"/>
  <c r="K1880" i="3"/>
  <c r="L1878" i="3"/>
  <c r="K1878" i="3"/>
  <c r="L1857" i="3"/>
  <c r="N1857" i="3" s="1"/>
  <c r="L1822" i="3"/>
  <c r="K1811" i="3"/>
  <c r="AO1811" i="3" s="1"/>
  <c r="K1809" i="3"/>
  <c r="K1807" i="3"/>
  <c r="L1932" i="3"/>
  <c r="AM1932" i="3" s="1"/>
  <c r="L1924" i="3"/>
  <c r="L1920" i="3"/>
  <c r="L1912" i="3"/>
  <c r="L1910" i="3"/>
  <c r="AP1910" i="3" s="1"/>
  <c r="L1902" i="3"/>
  <c r="L1900" i="3"/>
  <c r="L1898" i="3"/>
  <c r="N1898" i="3" s="1"/>
  <c r="L1882" i="3"/>
  <c r="AJ1882" i="3" s="1"/>
  <c r="L1874" i="3"/>
  <c r="AR1874" i="3" s="1"/>
  <c r="L1828" i="3"/>
  <c r="L1816" i="3"/>
  <c r="L1974" i="3"/>
  <c r="K1896" i="3"/>
  <c r="K1893" i="3"/>
  <c r="K1891" i="3"/>
  <c r="L1890" i="3"/>
  <c r="K1876" i="3"/>
  <c r="BH1876" i="3" s="1"/>
  <c r="K1862" i="3"/>
  <c r="K1844" i="3"/>
  <c r="K1842" i="3"/>
  <c r="K1829" i="3"/>
  <c r="L1814" i="3"/>
  <c r="K1814" i="3"/>
  <c r="K1812" i="3"/>
  <c r="L1804" i="3"/>
  <c r="K1804" i="3"/>
  <c r="R1932" i="3"/>
  <c r="L1980" i="3"/>
  <c r="L1896" i="3"/>
  <c r="L1893" i="3"/>
  <c r="S1892" i="3"/>
  <c r="L1891" i="3"/>
  <c r="L1976" i="3"/>
  <c r="L1972" i="3"/>
  <c r="K1934" i="3"/>
  <c r="AR1934" i="3" s="1"/>
  <c r="AR1932" i="3"/>
  <c r="K1900" i="3"/>
  <c r="K1897" i="3"/>
  <c r="BA1892" i="3"/>
  <c r="K1884" i="3"/>
  <c r="AB1884" i="3" s="1"/>
  <c r="L1876" i="3"/>
  <c r="T1876" i="3" s="1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T1978" i="3" s="1"/>
  <c r="L1936" i="3"/>
  <c r="L1926" i="3"/>
  <c r="K1898" i="3"/>
  <c r="AQ1892" i="3"/>
  <c r="K1830" i="3"/>
  <c r="K1826" i="3"/>
  <c r="K1816" i="3"/>
  <c r="L1815" i="3"/>
  <c r="K1815" i="3"/>
  <c r="L1813" i="3"/>
  <c r="K1813" i="3"/>
  <c r="K1805" i="3"/>
  <c r="L1803" i="3"/>
  <c r="K1803" i="3"/>
  <c r="BC1934" i="3"/>
  <c r="K1976" i="3"/>
  <c r="L1975" i="3"/>
  <c r="K1975" i="3"/>
  <c r="K1935" i="3"/>
  <c r="K1933" i="3"/>
  <c r="AH1932" i="3"/>
  <c r="K1981" i="3"/>
  <c r="K1974" i="3"/>
  <c r="AJ1974" i="3" s="1"/>
  <c r="K1973" i="3"/>
  <c r="K1968" i="3"/>
  <c r="K1966" i="3"/>
  <c r="K1964" i="3"/>
  <c r="K1962" i="3"/>
  <c r="K1960" i="3"/>
  <c r="K1958" i="3"/>
  <c r="K1956" i="3"/>
  <c r="AN1956" i="3" s="1"/>
  <c r="K1954" i="3"/>
  <c r="K1952" i="3"/>
  <c r="K1950" i="3"/>
  <c r="K1948" i="3"/>
  <c r="AN1948" i="3" s="1"/>
  <c r="K1946" i="3"/>
  <c r="K1944" i="3"/>
  <c r="K1942" i="3"/>
  <c r="K1940" i="3"/>
  <c r="AF1940" i="3" s="1"/>
  <c r="K1938" i="3"/>
  <c r="L1933" i="3"/>
  <c r="BH1932" i="3"/>
  <c r="K1930" i="3"/>
  <c r="N1910" i="3"/>
  <c r="V1910" i="3"/>
  <c r="BB1910" i="3"/>
  <c r="Z1910" i="3"/>
  <c r="BF1910" i="3"/>
  <c r="AL1910" i="3"/>
  <c r="L1981" i="3"/>
  <c r="K1980" i="3"/>
  <c r="BD1980" i="3" s="1"/>
  <c r="L1979" i="3"/>
  <c r="K1979" i="3"/>
  <c r="K1972" i="3"/>
  <c r="L1971" i="3"/>
  <c r="K1971" i="3"/>
  <c r="L1968" i="3"/>
  <c r="L1966" i="3"/>
  <c r="Z1966" i="3" s="1"/>
  <c r="L1964" i="3"/>
  <c r="K1963" i="3"/>
  <c r="L1962" i="3"/>
  <c r="K1961" i="3"/>
  <c r="L1960" i="3"/>
  <c r="AC1960" i="3" s="1"/>
  <c r="K1959" i="3"/>
  <c r="L1958" i="3"/>
  <c r="K1957" i="3"/>
  <c r="L1956" i="3"/>
  <c r="K1955" i="3"/>
  <c r="L1954" i="3"/>
  <c r="K1953" i="3"/>
  <c r="L1952" i="3"/>
  <c r="K1951" i="3"/>
  <c r="L1950" i="3"/>
  <c r="K1949" i="3"/>
  <c r="L1948" i="3"/>
  <c r="K1947" i="3"/>
  <c r="L1946" i="3"/>
  <c r="K1945" i="3"/>
  <c r="L1944" i="3"/>
  <c r="K1943" i="3"/>
  <c r="W1932" i="3"/>
  <c r="BC1932" i="3"/>
  <c r="M1888" i="3"/>
  <c r="AB1888" i="3"/>
  <c r="AV1888" i="3"/>
  <c r="AF1888" i="3"/>
  <c r="BD1888" i="3"/>
  <c r="P1888" i="3"/>
  <c r="AN1888" i="3"/>
  <c r="BH1888" i="3"/>
  <c r="P1811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BH1884" i="3"/>
  <c r="V1883" i="3"/>
  <c r="AL1883" i="3"/>
  <c r="L1942" i="3"/>
  <c r="AN1942" i="3" s="1"/>
  <c r="K1941" i="3"/>
  <c r="L1940" i="3"/>
  <c r="K1939" i="3"/>
  <c r="L1938" i="3"/>
  <c r="AV1938" i="3" s="1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AR1888" i="3"/>
  <c r="AR1884" i="3"/>
  <c r="M1884" i="3"/>
  <c r="P1884" i="3"/>
  <c r="AF1884" i="3"/>
  <c r="AV1884" i="3"/>
  <c r="T1884" i="3"/>
  <c r="AJ1884" i="3"/>
  <c r="AZ1884" i="3"/>
  <c r="X1884" i="3"/>
  <c r="AN1884" i="3"/>
  <c r="BD1884" i="3"/>
  <c r="M1880" i="3"/>
  <c r="AV1880" i="3"/>
  <c r="AF1880" i="3"/>
  <c r="BD1880" i="3"/>
  <c r="AN1880" i="3"/>
  <c r="BH1880" i="3"/>
  <c r="L1925" i="3"/>
  <c r="L1923" i="3"/>
  <c r="L1918" i="3"/>
  <c r="K1918" i="3"/>
  <c r="K1917" i="3"/>
  <c r="AZ1917" i="3" s="1"/>
  <c r="K1915" i="3"/>
  <c r="L1913" i="3"/>
  <c r="L1908" i="3"/>
  <c r="K1908" i="3"/>
  <c r="L1906" i="3"/>
  <c r="K1906" i="3"/>
  <c r="K1905" i="3"/>
  <c r="AJ1905" i="3" s="1"/>
  <c r="L1903" i="3"/>
  <c r="T1892" i="3"/>
  <c r="W1892" i="3"/>
  <c r="AI1892" i="3"/>
  <c r="AS1892" i="3"/>
  <c r="BD1892" i="3"/>
  <c r="AA1892" i="3"/>
  <c r="AK1892" i="3"/>
  <c r="AV1892" i="3"/>
  <c r="BG1892" i="3"/>
  <c r="O1892" i="3"/>
  <c r="AC1892" i="3"/>
  <c r="AN1892" i="3"/>
  <c r="AY1892" i="3"/>
  <c r="BI1892" i="3"/>
  <c r="BA1891" i="3"/>
  <c r="X1888" i="3"/>
  <c r="BB1883" i="3"/>
  <c r="AR1882" i="3"/>
  <c r="T1882" i="3"/>
  <c r="AZ1882" i="3"/>
  <c r="AB1882" i="3"/>
  <c r="BH1882" i="3"/>
  <c r="K1895" i="3"/>
  <c r="L1887" i="3"/>
  <c r="K1887" i="3"/>
  <c r="L1879" i="3"/>
  <c r="K1879" i="3"/>
  <c r="L1867" i="3"/>
  <c r="K1867" i="3"/>
  <c r="K1864" i="3"/>
  <c r="L1862" i="3"/>
  <c r="AZ1862" i="3" s="1"/>
  <c r="L1859" i="3"/>
  <c r="K1859" i="3"/>
  <c r="AX1857" i="3"/>
  <c r="AS1850" i="3"/>
  <c r="L1842" i="3"/>
  <c r="T1842" i="3" s="1"/>
  <c r="AJ1809" i="3"/>
  <c r="BA1809" i="3"/>
  <c r="AZ1807" i="3"/>
  <c r="AB1805" i="3"/>
  <c r="AF1805" i="3"/>
  <c r="AJ1805" i="3"/>
  <c r="AW1804" i="3"/>
  <c r="K1872" i="3"/>
  <c r="L1869" i="3"/>
  <c r="K1866" i="3"/>
  <c r="L1864" i="3"/>
  <c r="L1861" i="3"/>
  <c r="V1857" i="3"/>
  <c r="AP1857" i="3"/>
  <c r="AC1850" i="3"/>
  <c r="AK1850" i="3"/>
  <c r="Q1815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AI1830" i="3" s="1"/>
  <c r="L1829" i="3"/>
  <c r="L1824" i="3"/>
  <c r="AC1824" i="3" s="1"/>
  <c r="K1821" i="3"/>
  <c r="K1817" i="3"/>
  <c r="K1810" i="3"/>
  <c r="AG1958" i="3"/>
  <c r="Q1952" i="3"/>
  <c r="AG1978" i="3"/>
  <c r="BF1978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BE1936" i="3"/>
  <c r="AA1936" i="3"/>
  <c r="AQ1936" i="3"/>
  <c r="W1936" i="3"/>
  <c r="AR1936" i="3"/>
  <c r="N1979" i="3"/>
  <c r="R1979" i="3"/>
  <c r="AD1979" i="3"/>
  <c r="AH1979" i="3"/>
  <c r="AT1979" i="3"/>
  <c r="AX1979" i="3"/>
  <c r="M1979" i="3"/>
  <c r="U1979" i="3"/>
  <c r="AO1979" i="3"/>
  <c r="AS1979" i="3"/>
  <c r="O1979" i="3"/>
  <c r="S1979" i="3"/>
  <c r="AE1979" i="3"/>
  <c r="AI1979" i="3"/>
  <c r="AU1979" i="3"/>
  <c r="AY1979" i="3"/>
  <c r="Q1979" i="3"/>
  <c r="AC1979" i="3"/>
  <c r="BE1979" i="3"/>
  <c r="P1979" i="3"/>
  <c r="AB1979" i="3"/>
  <c r="AF1979" i="3"/>
  <c r="AR1979" i="3"/>
  <c r="AV1979" i="3"/>
  <c r="BH1979" i="3"/>
  <c r="AN1960" i="3"/>
  <c r="AF1954" i="3"/>
  <c r="AN1954" i="3"/>
  <c r="M1954" i="3"/>
  <c r="U1954" i="3"/>
  <c r="AS1954" i="3"/>
  <c r="BA1954" i="3"/>
  <c r="Y1954" i="3"/>
  <c r="AG1954" i="3"/>
  <c r="BE1954" i="3"/>
  <c r="T1946" i="3"/>
  <c r="X1946" i="3"/>
  <c r="AN1946" i="3"/>
  <c r="AF1946" i="3"/>
  <c r="AV1946" i="3"/>
  <c r="BH1946" i="3"/>
  <c r="AN1980" i="3"/>
  <c r="BA1980" i="3"/>
  <c r="Z1980" i="3"/>
  <c r="BD1972" i="3"/>
  <c r="BA1972" i="3"/>
  <c r="BC1972" i="3"/>
  <c r="BB1972" i="3"/>
  <c r="X1962" i="3"/>
  <c r="AF1962" i="3"/>
  <c r="BD1962" i="3"/>
  <c r="M1962" i="3"/>
  <c r="AK1962" i="3"/>
  <c r="AS1962" i="3"/>
  <c r="AG1956" i="3"/>
  <c r="AV1950" i="3"/>
  <c r="AO1950" i="3"/>
  <c r="AC1950" i="3"/>
  <c r="AB1950" i="3"/>
  <c r="AR1948" i="3"/>
  <c r="AB1940" i="3"/>
  <c r="V1975" i="3"/>
  <c r="AT1975" i="3"/>
  <c r="Q1975" i="3"/>
  <c r="AK1975" i="3"/>
  <c r="BI1975" i="3"/>
  <c r="AE1975" i="3"/>
  <c r="AY1975" i="3"/>
  <c r="T1975" i="3"/>
  <c r="AJ1975" i="3"/>
  <c r="AZ1975" i="3"/>
  <c r="R1981" i="3"/>
  <c r="AH1981" i="3"/>
  <c r="AX1981" i="3"/>
  <c r="Q1981" i="3"/>
  <c r="AG1981" i="3"/>
  <c r="AW1981" i="3"/>
  <c r="O1981" i="3"/>
  <c r="AE1981" i="3"/>
  <c r="AU1981" i="3"/>
  <c r="P1981" i="3"/>
  <c r="AF1981" i="3"/>
  <c r="AV1981" i="3"/>
  <c r="T1974" i="3"/>
  <c r="AI1974" i="3"/>
  <c r="Q1974" i="3"/>
  <c r="O1974" i="3"/>
  <c r="AM1974" i="3"/>
  <c r="AX1974" i="3"/>
  <c r="BB1974" i="3"/>
  <c r="N1973" i="3"/>
  <c r="R1973" i="3"/>
  <c r="Z1973" i="3"/>
  <c r="AD1973" i="3"/>
  <c r="AH1973" i="3"/>
  <c r="AP1973" i="3"/>
  <c r="AT1973" i="3"/>
  <c r="AX1973" i="3"/>
  <c r="BF1973" i="3"/>
  <c r="M1973" i="3"/>
  <c r="Q1973" i="3"/>
  <c r="U1973" i="3"/>
  <c r="Y1973" i="3"/>
  <c r="AC1973" i="3"/>
  <c r="AG1973" i="3"/>
  <c r="AK1973" i="3"/>
  <c r="AO1973" i="3"/>
  <c r="AW1973" i="3"/>
  <c r="BA1973" i="3"/>
  <c r="BI1973" i="3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AS1973" i="3"/>
  <c r="BE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M1968" i="3"/>
  <c r="S1968" i="3"/>
  <c r="X1968" i="3"/>
  <c r="AC1968" i="3"/>
  <c r="AI1968" i="3"/>
  <c r="AN1968" i="3"/>
  <c r="AS1968" i="3"/>
  <c r="AY1968" i="3"/>
  <c r="BD1968" i="3"/>
  <c r="BI1968" i="3"/>
  <c r="O1968" i="3"/>
  <c r="T1968" i="3"/>
  <c r="Y1968" i="3"/>
  <c r="AE1968" i="3"/>
  <c r="AJ1968" i="3"/>
  <c r="AO1968" i="3"/>
  <c r="AU1968" i="3"/>
  <c r="AZ1968" i="3"/>
  <c r="BE1968" i="3"/>
  <c r="Q1968" i="3"/>
  <c r="W1968" i="3"/>
  <c r="AB1968" i="3"/>
  <c r="AG1968" i="3"/>
  <c r="AM1968" i="3"/>
  <c r="AR1968" i="3"/>
  <c r="AW1968" i="3"/>
  <c r="BC1968" i="3"/>
  <c r="BH1968" i="3"/>
  <c r="P1968" i="3"/>
  <c r="U1968" i="3"/>
  <c r="AA1968" i="3"/>
  <c r="AF1968" i="3"/>
  <c r="AK1968" i="3"/>
  <c r="AQ1968" i="3"/>
  <c r="AV1968" i="3"/>
  <c r="BA1968" i="3"/>
  <c r="BG1968" i="3"/>
  <c r="N1966" i="3"/>
  <c r="R1966" i="3"/>
  <c r="AD1966" i="3"/>
  <c r="AH1966" i="3"/>
  <c r="AT1966" i="3"/>
  <c r="AX1966" i="3"/>
  <c r="M1966" i="3"/>
  <c r="S1966" i="3"/>
  <c r="AI1966" i="3"/>
  <c r="AN1966" i="3"/>
  <c r="BD1966" i="3"/>
  <c r="BI1966" i="3"/>
  <c r="Y1966" i="3"/>
  <c r="AE1966" i="3"/>
  <c r="AU1966" i="3"/>
  <c r="AZ1966" i="3"/>
  <c r="U1966" i="3"/>
  <c r="AA1966" i="3"/>
  <c r="AQ1966" i="3"/>
  <c r="AV1966" i="3"/>
  <c r="Q1966" i="3"/>
  <c r="W1966" i="3"/>
  <c r="AM1966" i="3"/>
  <c r="AR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M1964" i="3"/>
  <c r="S1964" i="3"/>
  <c r="X1964" i="3"/>
  <c r="AC1964" i="3"/>
  <c r="AI1964" i="3"/>
  <c r="AN1964" i="3"/>
  <c r="AS1964" i="3"/>
  <c r="AY1964" i="3"/>
  <c r="BD1964" i="3"/>
  <c r="BI1964" i="3"/>
  <c r="Q1964" i="3"/>
  <c r="W1964" i="3"/>
  <c r="AB1964" i="3"/>
  <c r="AG1964" i="3"/>
  <c r="AM1964" i="3"/>
  <c r="AR1964" i="3"/>
  <c r="AW1964" i="3"/>
  <c r="BH1964" i="3"/>
  <c r="O1964" i="3"/>
  <c r="T1964" i="3"/>
  <c r="Y1964" i="3"/>
  <c r="AE1964" i="3"/>
  <c r="AJ1964" i="3"/>
  <c r="AO1964" i="3"/>
  <c r="AU1964" i="3"/>
  <c r="AZ1964" i="3"/>
  <c r="BE1964" i="3"/>
  <c r="P1964" i="3"/>
  <c r="U1964" i="3"/>
  <c r="AA1964" i="3"/>
  <c r="AF1964" i="3"/>
  <c r="AK1964" i="3"/>
  <c r="AQ1964" i="3"/>
  <c r="AV1964" i="3"/>
  <c r="BA1964" i="3"/>
  <c r="BG1964" i="3"/>
  <c r="BC1964" i="3"/>
  <c r="Q1962" i="3"/>
  <c r="Q1960" i="3"/>
  <c r="T1958" i="3"/>
  <c r="T1956" i="3"/>
  <c r="T1954" i="3"/>
  <c r="N1933" i="3"/>
  <c r="T1933" i="3"/>
  <c r="Y1933" i="3"/>
  <c r="AD1933" i="3"/>
  <c r="AJ1933" i="3"/>
  <c r="AO1933" i="3"/>
  <c r="AT1933" i="3"/>
  <c r="AZ1933" i="3"/>
  <c r="BE1933" i="3"/>
  <c r="X1930" i="3"/>
  <c r="BD1930" i="3"/>
  <c r="AP1930" i="3"/>
  <c r="AB1930" i="3"/>
  <c r="BH1930" i="3"/>
  <c r="AN1926" i="3"/>
  <c r="Z1926" i="3"/>
  <c r="BF1926" i="3"/>
  <c r="AR1926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X1919" i="3"/>
  <c r="AN1919" i="3"/>
  <c r="BD1919" i="3"/>
  <c r="AB1919" i="3"/>
  <c r="AR1919" i="3"/>
  <c r="BH1919" i="3"/>
  <c r="P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Y1903" i="3"/>
  <c r="AO1903" i="3"/>
  <c r="BE1903" i="3"/>
  <c r="V1903" i="3"/>
  <c r="AL1903" i="3"/>
  <c r="BB1903" i="3"/>
  <c r="W1903" i="3"/>
  <c r="AM1903" i="3"/>
  <c r="BC1903" i="3"/>
  <c r="BD1903" i="3"/>
  <c r="P1903" i="3"/>
  <c r="AF1803" i="3"/>
  <c r="AZ1803" i="3"/>
  <c r="AI1803" i="3"/>
  <c r="BD1803" i="3"/>
  <c r="L1963" i="3"/>
  <c r="T1963" i="3" s="1"/>
  <c r="BH1962" i="3"/>
  <c r="AZ1962" i="3"/>
  <c r="AR1962" i="3"/>
  <c r="AJ1962" i="3"/>
  <c r="AB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J1958" i="3"/>
  <c r="AB1958" i="3"/>
  <c r="L1957" i="3"/>
  <c r="BH1956" i="3"/>
  <c r="AZ1956" i="3"/>
  <c r="AR1956" i="3"/>
  <c r="AJ1956" i="3"/>
  <c r="AB1956" i="3"/>
  <c r="L1955" i="3"/>
  <c r="AB1955" i="3" s="1"/>
  <c r="BH1954" i="3"/>
  <c r="AZ1954" i="3"/>
  <c r="AR1954" i="3"/>
  <c r="AJ1954" i="3"/>
  <c r="AB1954" i="3"/>
  <c r="L1953" i="3"/>
  <c r="L1951" i="3"/>
  <c r="AB1951" i="3" s="1"/>
  <c r="L1949" i="3"/>
  <c r="T1949" i="3" s="1"/>
  <c r="N1935" i="3"/>
  <c r="T1935" i="3"/>
  <c r="Y1935" i="3"/>
  <c r="AD1935" i="3"/>
  <c r="AJ1935" i="3"/>
  <c r="AO1935" i="3"/>
  <c r="AT1935" i="3"/>
  <c r="AZ1935" i="3"/>
  <c r="BE1935" i="3"/>
  <c r="BD1933" i="3"/>
  <c r="AH1933" i="3"/>
  <c r="M1933" i="3"/>
  <c r="AT1926" i="3"/>
  <c r="AK1925" i="3"/>
  <c r="BA1925" i="3"/>
  <c r="R1925" i="3"/>
  <c r="AX1925" i="3"/>
  <c r="S1925" i="3"/>
  <c r="AI1925" i="3"/>
  <c r="AN1925" i="3"/>
  <c r="BH1925" i="3"/>
  <c r="T1921" i="3"/>
  <c r="AJ1919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X1917" i="3"/>
  <c r="AN1917" i="3"/>
  <c r="BD1917" i="3"/>
  <c r="AB1917" i="3"/>
  <c r="AR1917" i="3"/>
  <c r="BH1917" i="3"/>
  <c r="P1917" i="3"/>
  <c r="AF1917" i="3"/>
  <c r="AV1917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X1909" i="3"/>
  <c r="AN1909" i="3"/>
  <c r="BD1909" i="3"/>
  <c r="AB1909" i="3"/>
  <c r="AR1909" i="3"/>
  <c r="BH1909" i="3"/>
  <c r="P1909" i="3"/>
  <c r="AF1909" i="3"/>
  <c r="AV1909" i="3"/>
  <c r="T1905" i="3"/>
  <c r="U1901" i="3"/>
  <c r="AK1901" i="3"/>
  <c r="BA1901" i="3"/>
  <c r="R1901" i="3"/>
  <c r="AH1901" i="3"/>
  <c r="AX1901" i="3"/>
  <c r="S1901" i="3"/>
  <c r="AI1901" i="3"/>
  <c r="AY1901" i="3"/>
  <c r="AN1901" i="3"/>
  <c r="BH1901" i="3"/>
  <c r="T1897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AF1878" i="3"/>
  <c r="AV1878" i="3"/>
  <c r="T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X1923" i="3"/>
  <c r="AN1923" i="3"/>
  <c r="BD1923" i="3"/>
  <c r="AB1923" i="3"/>
  <c r="AR1923" i="3"/>
  <c r="BH1923" i="3"/>
  <c r="P1923" i="3"/>
  <c r="AF1923" i="3"/>
  <c r="AV1923" i="3"/>
  <c r="T1919" i="3"/>
  <c r="AJ1917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X1915" i="3"/>
  <c r="AN1915" i="3"/>
  <c r="BD1915" i="3"/>
  <c r="AB1915" i="3"/>
  <c r="AR1915" i="3"/>
  <c r="BH1915" i="3"/>
  <c r="P1915" i="3"/>
  <c r="AF1915" i="3"/>
  <c r="AV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AJ1923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T1917" i="3"/>
  <c r="AJ1915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AX1906" i="3"/>
  <c r="AH1906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T1906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AZ1940" i="3" l="1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BJ1898" i="3" s="1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J1811" i="3" s="1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L1770" i="3" s="1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J1816" i="3" s="1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BJ1954" i="3" s="1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BL1805" i="3" s="1"/>
  <c r="V1815" i="3"/>
  <c r="AL1815" i="3"/>
  <c r="AW1815" i="3"/>
  <c r="AE1815" i="3"/>
  <c r="BJ1815" i="3" s="1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N1771" i="3"/>
  <c r="T1771" i="3"/>
  <c r="AB1771" i="3"/>
  <c r="AJ1771" i="3"/>
  <c r="AR1771" i="3"/>
  <c r="AZ1771" i="3"/>
  <c r="BH1771" i="3"/>
  <c r="S1771" i="3"/>
  <c r="AA1771" i="3"/>
  <c r="AI1771" i="3"/>
  <c r="AQ1771" i="3"/>
  <c r="AY1771" i="3"/>
  <c r="BG1771" i="3"/>
  <c r="O1771" i="3"/>
  <c r="W1771" i="3"/>
  <c r="AE1771" i="3"/>
  <c r="AM1771" i="3"/>
  <c r="AU1771" i="3"/>
  <c r="BC1771" i="3"/>
  <c r="P1771" i="3"/>
  <c r="X1771" i="3"/>
  <c r="AF1771" i="3"/>
  <c r="AN1771" i="3"/>
  <c r="AV1771" i="3"/>
  <c r="BD1771" i="3"/>
  <c r="M1769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T1769" i="3"/>
  <c r="AB1769" i="3"/>
  <c r="AJ1769" i="3"/>
  <c r="AR1769" i="3"/>
  <c r="AZ1769" i="3"/>
  <c r="BH1769" i="3"/>
  <c r="O1769" i="3"/>
  <c r="W1769" i="3"/>
  <c r="AE1769" i="3"/>
  <c r="AM1769" i="3"/>
  <c r="AU1769" i="3"/>
  <c r="BC1769" i="3"/>
  <c r="M1767" i="3"/>
  <c r="T1767" i="3"/>
  <c r="AN1767" i="3"/>
  <c r="BH1767" i="3"/>
  <c r="X1767" i="3"/>
  <c r="AR1767" i="3"/>
  <c r="AJ1767" i="3"/>
  <c r="BD1767" i="3"/>
  <c r="AB1767" i="3"/>
  <c r="AZ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BN1859" i="3" s="1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BL1821" i="3" s="1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BJ1854" i="3" s="1"/>
  <c r="AC1854" i="3"/>
  <c r="BK1854" i="3" s="1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BJ1869" i="3" s="1"/>
  <c r="Z1869" i="3"/>
  <c r="BF1869" i="3"/>
  <c r="AE1830" i="3"/>
  <c r="T1864" i="3"/>
  <c r="BM1864" i="3" s="1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BL1824" i="3" s="1"/>
  <c r="AJ1824" i="3"/>
  <c r="Y1831" i="3"/>
  <c r="U1831" i="3"/>
  <c r="BA1831" i="3"/>
  <c r="AG1831" i="3"/>
  <c r="AK1831" i="3"/>
  <c r="Q1831" i="3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BK1861" i="3" s="1"/>
  <c r="N1867" i="3"/>
  <c r="V1867" i="3"/>
  <c r="AP1867" i="3"/>
  <c r="Z1867" i="3"/>
  <c r="AX1867" i="3"/>
  <c r="AH1867" i="3"/>
  <c r="BB1867" i="3"/>
  <c r="R1867" i="3"/>
  <c r="BL1867" i="3" s="1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K1904" i="3" s="1"/>
  <c r="BB1904" i="3"/>
  <c r="Z1904" i="3"/>
  <c r="BF1904" i="3"/>
  <c r="BL1904" i="3" s="1"/>
  <c r="N1914" i="3"/>
  <c r="BJ1914" i="3" s="1"/>
  <c r="AL1914" i="3"/>
  <c r="AP1914" i="3"/>
  <c r="V1914" i="3"/>
  <c r="BB1914" i="3"/>
  <c r="BM1914" i="3" s="1"/>
  <c r="BF1914" i="3"/>
  <c r="BL1914" i="3" s="1"/>
  <c r="Z1914" i="3"/>
  <c r="AZ1907" i="3"/>
  <c r="N1924" i="3"/>
  <c r="BJ1924" i="3" s="1"/>
  <c r="Z1924" i="3"/>
  <c r="BF1924" i="3"/>
  <c r="AL1924" i="3"/>
  <c r="AP1924" i="3"/>
  <c r="V1924" i="3"/>
  <c r="BB1924" i="3"/>
  <c r="AJ1862" i="3"/>
  <c r="AZ1905" i="3"/>
  <c r="V1928" i="3"/>
  <c r="P1935" i="3"/>
  <c r="X1935" i="3"/>
  <c r="BI1935" i="3"/>
  <c r="R1935" i="3"/>
  <c r="AN1935" i="3"/>
  <c r="AS1935" i="3"/>
  <c r="BB1928" i="3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AT1834" i="3"/>
  <c r="AD1834" i="3"/>
  <c r="X1848" i="3"/>
  <c r="BD1848" i="3"/>
  <c r="AB1848" i="3"/>
  <c r="BH1848" i="3"/>
  <c r="BL1848" i="3" s="1"/>
  <c r="AN1848" i="3"/>
  <c r="AR1848" i="3"/>
  <c r="W1833" i="3"/>
  <c r="Q1833" i="3"/>
  <c r="AI1833" i="3"/>
  <c r="AY1833" i="3"/>
  <c r="U1833" i="3"/>
  <c r="AK1833" i="3"/>
  <c r="BA1833" i="3"/>
  <c r="AA1833" i="3"/>
  <c r="AQ1833" i="3"/>
  <c r="BG1833" i="3"/>
  <c r="AC1833" i="3"/>
  <c r="BK1833" i="3" s="1"/>
  <c r="AS1833" i="3"/>
  <c r="BI1833" i="3"/>
  <c r="S1832" i="3"/>
  <c r="T1868" i="3"/>
  <c r="AJ1868" i="3"/>
  <c r="AC1894" i="3"/>
  <c r="M1894" i="3"/>
  <c r="BN1894" i="3" s="1"/>
  <c r="AN1894" i="3"/>
  <c r="BJ1894" i="3" s="1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J1846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J1825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J191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BK1935" i="3"/>
  <c r="BN1935" i="3"/>
  <c r="AK1943" i="3"/>
  <c r="BJ1821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BL1832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N1834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24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M1905" i="3"/>
  <c r="BN1921" i="3"/>
  <c r="BK1921" i="3"/>
  <c r="BJ1928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N1833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N1924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J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M1901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M1825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N1831" i="3"/>
  <c r="BK1831" i="3"/>
  <c r="BN1832" i="3"/>
  <c r="BK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M1904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M1915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J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BJ197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J1915" i="3" l="1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BK1790" i="3" s="1"/>
  <c r="Q1790" i="3"/>
  <c r="M1790" i="3"/>
  <c r="BA1787" i="3"/>
  <c r="AE1787" i="3"/>
  <c r="AC1787" i="3"/>
  <c r="W1787" i="3"/>
  <c r="BC1801" i="3"/>
  <c r="BM1769" i="3"/>
  <c r="BJ1771" i="3"/>
  <c r="BL1771" i="3"/>
  <c r="BM1775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L1775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BN1790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L1776" i="3"/>
  <c r="BM1778" i="3"/>
  <c r="BN1786" i="3"/>
  <c r="BK1786" i="3"/>
  <c r="AL1792" i="3"/>
  <c r="BM1793" i="3"/>
  <c r="BM1797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J1775" i="3"/>
  <c r="BL1777" i="3"/>
  <c r="BJ1779" i="3"/>
  <c r="BK1782" i="3"/>
  <c r="BN1782" i="3"/>
  <c r="BJ1784" i="3"/>
  <c r="BM1782" i="3"/>
  <c r="BM1783" i="3"/>
  <c r="AA1794" i="3"/>
  <c r="V1794" i="3"/>
  <c r="BI1794" i="3"/>
  <c r="M1794" i="3"/>
  <c r="BL1802" i="3"/>
  <c r="BL1769" i="3"/>
  <c r="BL1770" i="3"/>
  <c r="BN1770" i="3"/>
  <c r="BJ1772" i="3"/>
  <c r="BN1773" i="3"/>
  <c r="BK1773" i="3"/>
  <c r="BM1774" i="3"/>
  <c r="BL1782" i="3"/>
  <c r="BK1778" i="3"/>
  <c r="BN1778" i="3"/>
  <c r="BL1778" i="3"/>
  <c r="BL1784" i="3"/>
  <c r="BJ1781" i="3"/>
  <c r="BN1784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L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7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M1802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M1763" i="3" s="1"/>
  <c r="L1761" i="3"/>
  <c r="L1759" i="3"/>
  <c r="K1759" i="3"/>
  <c r="K1757" i="3"/>
  <c r="L1757" i="3"/>
  <c r="W1757" i="3" s="1"/>
  <c r="L1755" i="3"/>
  <c r="L1762" i="3"/>
  <c r="U1762" i="3" s="1"/>
  <c r="K1762" i="3"/>
  <c r="K1761" i="3"/>
  <c r="AA1761" i="3" s="1"/>
  <c r="K1755" i="3"/>
  <c r="AA1755" i="3" s="1"/>
  <c r="W1763" i="3"/>
  <c r="BC1763" i="3"/>
  <c r="T1763" i="3"/>
  <c r="AI1763" i="3"/>
  <c r="L1760" i="3"/>
  <c r="K1758" i="3"/>
  <c r="K1764" i="3"/>
  <c r="AU1763" i="3"/>
  <c r="O1763" i="3"/>
  <c r="L1756" i="3"/>
  <c r="K1756" i="3"/>
  <c r="S1763" i="3"/>
  <c r="K1760" i="3"/>
  <c r="AN1760" i="3" s="1"/>
  <c r="L1758" i="3"/>
  <c r="R1758" i="3" s="1"/>
  <c r="AQ1763" i="3"/>
  <c r="AA1763" i="3"/>
  <c r="L1754" i="3"/>
  <c r="K1754" i="3"/>
  <c r="BH1763" i="3"/>
  <c r="AZ1763" i="3"/>
  <c r="AR1763" i="3"/>
  <c r="AB1763" i="3"/>
  <c r="AJ1761" i="3"/>
  <c r="L1764" i="3"/>
  <c r="M1763" i="3"/>
  <c r="Q1763" i="3"/>
  <c r="Y1763" i="3"/>
  <c r="AC1763" i="3"/>
  <c r="AG1763" i="3"/>
  <c r="AO1763" i="3"/>
  <c r="AS1763" i="3"/>
  <c r="AW1763" i="3"/>
  <c r="BE1763" i="3"/>
  <c r="BI1763" i="3"/>
  <c r="N1763" i="3"/>
  <c r="V1763" i="3"/>
  <c r="Z1763" i="3"/>
  <c r="AD1763" i="3"/>
  <c r="AH1763" i="3"/>
  <c r="AL1763" i="3"/>
  <c r="AP1763" i="3"/>
  <c r="AT1763" i="3"/>
  <c r="AX1763" i="3"/>
  <c r="BB1763" i="3"/>
  <c r="BF1763" i="3"/>
  <c r="AT1762" i="3"/>
  <c r="BD1763" i="3"/>
  <c r="AV1763" i="3"/>
  <c r="AN1763" i="3"/>
  <c r="AF1763" i="3"/>
  <c r="X1763" i="3"/>
  <c r="P1763" i="3"/>
  <c r="W1760" i="3"/>
  <c r="P1755" i="3"/>
  <c r="AV1755" i="3"/>
  <c r="AC1755" i="3"/>
  <c r="BI1755" i="3"/>
  <c r="AP1755" i="3"/>
  <c r="S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AV1757" i="3" l="1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W1733" i="3" s="1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K1740" i="3"/>
  <c r="L1738" i="3"/>
  <c r="K1738" i="3"/>
  <c r="K1737" i="3"/>
  <c r="K1735" i="3"/>
  <c r="S1735" i="3" s="1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BK1757" i="3" s="1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AY1735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M1730" i="3" s="1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AV1750" i="3" s="1"/>
  <c r="L1748" i="3"/>
  <c r="K1739" i="3"/>
  <c r="L1746" i="3"/>
  <c r="L1740" i="3"/>
  <c r="AL1740" i="3" s="1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AG1742" i="3"/>
  <c r="L1753" i="3"/>
  <c r="BI1753" i="3" s="1"/>
  <c r="K1752" i="3"/>
  <c r="M1752" i="3" s="1"/>
  <c r="L1749" i="3"/>
  <c r="X1749" i="3" s="1"/>
  <c r="L1739" i="3"/>
  <c r="AY1733" i="3"/>
  <c r="U1738" i="3"/>
  <c r="AK1738" i="3"/>
  <c r="BA1738" i="3"/>
  <c r="BM1763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AC1734" i="3" s="1"/>
  <c r="K1727" i="3"/>
  <c r="U1758" i="3"/>
  <c r="BA1758" i="3"/>
  <c r="Y1758" i="3"/>
  <c r="BE1758" i="3"/>
  <c r="AK1758" i="3"/>
  <c r="AO1758" i="3"/>
  <c r="K1747" i="3"/>
  <c r="Q1747" i="3" s="1"/>
  <c r="K1746" i="3"/>
  <c r="L1737" i="3"/>
  <c r="AI1737" i="3" s="1"/>
  <c r="L1732" i="3"/>
  <c r="K1729" i="3"/>
  <c r="L1726" i="3"/>
  <c r="M1758" i="3"/>
  <c r="BN1758" i="3" s="1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M1761" i="3"/>
  <c r="BN1763" i="3"/>
  <c r="AC1753" i="3"/>
  <c r="AG1753" i="3"/>
  <c r="N1753" i="3"/>
  <c r="AP1753" i="3"/>
  <c r="AT1753" i="3"/>
  <c r="AE1753" i="3"/>
  <c r="BG1753" i="3"/>
  <c r="AF1753" i="3"/>
  <c r="AJ1753" i="3"/>
  <c r="AC1752" i="3"/>
  <c r="AD1752" i="3"/>
  <c r="AP1748" i="3"/>
  <c r="M1748" i="3"/>
  <c r="AC1748" i="3"/>
  <c r="AS1748" i="3"/>
  <c r="BI1748" i="3"/>
  <c r="AA1748" i="3"/>
  <c r="AQ1748" i="3"/>
  <c r="BG1748" i="3"/>
  <c r="BA1744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Q1739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B1741" i="3"/>
  <c r="AG1741" i="3"/>
  <c r="AP1741" i="3"/>
  <c r="AG1739" i="3"/>
  <c r="L1736" i="3"/>
  <c r="BC1741" i="3"/>
  <c r="K1736" i="3"/>
  <c r="AJ1735" i="3"/>
  <c r="AE1733" i="3"/>
  <c r="P1732" i="3"/>
  <c r="U1732" i="3"/>
  <c r="Z1732" i="3"/>
  <c r="AD1732" i="3"/>
  <c r="AH1732" i="3"/>
  <c r="AL1732" i="3"/>
  <c r="AP1732" i="3"/>
  <c r="AT1732" i="3"/>
  <c r="AX1732" i="3"/>
  <c r="BB1732" i="3"/>
  <c r="BF1732" i="3"/>
  <c r="U1735" i="3"/>
  <c r="AK1735" i="3"/>
  <c r="BA1735" i="3"/>
  <c r="R1735" i="3"/>
  <c r="AH1735" i="3"/>
  <c r="AX1735" i="3"/>
  <c r="P1733" i="3"/>
  <c r="AF1733" i="3"/>
  <c r="AV1733" i="3"/>
  <c r="M1733" i="3"/>
  <c r="AC1733" i="3"/>
  <c r="AS1733" i="3"/>
  <c r="BI1733" i="3"/>
  <c r="Z1733" i="3"/>
  <c r="AP1733" i="3"/>
  <c r="BF1733" i="3"/>
  <c r="BH1732" i="3"/>
  <c r="BD1732" i="3"/>
  <c r="AZ1732" i="3"/>
  <c r="AV1732" i="3"/>
  <c r="AR1732" i="3"/>
  <c r="AN1732" i="3"/>
  <c r="AJ1732" i="3"/>
  <c r="AF1732" i="3"/>
  <c r="AB1732" i="3"/>
  <c r="X1732" i="3"/>
  <c r="R1732" i="3"/>
  <c r="M1732" i="3"/>
  <c r="L1729" i="3"/>
  <c r="BG1732" i="3"/>
  <c r="BC1732" i="3"/>
  <c r="AY1732" i="3"/>
  <c r="AU1732" i="3"/>
  <c r="AQ1732" i="3"/>
  <c r="AM1732" i="3"/>
  <c r="AI1732" i="3"/>
  <c r="AE1732" i="3"/>
  <c r="AA1732" i="3"/>
  <c r="V1732" i="3"/>
  <c r="L1727" i="3"/>
  <c r="O1732" i="3"/>
  <c r="S1732" i="3"/>
  <c r="W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AT1737" i="3" l="1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BH1544" i="3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L1544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K1544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BH1630" i="3" l="1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L1723" i="3" s="1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BM1623" i="3" s="1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L1721" i="3" s="1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BM1724" i="3" s="1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J1625" i="3" s="1"/>
  <c r="BN1744" i="3"/>
  <c r="BN1726" i="3"/>
  <c r="S1623" i="3"/>
  <c r="BL1731" i="3"/>
  <c r="U1690" i="3"/>
  <c r="BK1751" i="3"/>
  <c r="BN1734" i="3"/>
  <c r="K1405" i="3"/>
  <c r="AI1405" i="3" s="1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BL1558" i="3" s="1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BL1618" i="3" s="1"/>
  <c r="U1618" i="3"/>
  <c r="BE1618" i="3"/>
  <c r="Y1618" i="3"/>
  <c r="AO1618" i="3"/>
  <c r="BJ1618" i="3" s="1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BK1537" i="3" s="1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AN1388" i="3" s="1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23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BK1559" i="3" s="1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BJ1627" i="3" s="1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M1544" i="3"/>
  <c r="BN1544" i="3" s="1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BJ1575" i="3" s="1"/>
  <c r="U1622" i="3"/>
  <c r="BA1622" i="3"/>
  <c r="BJ1622" i="3" s="1"/>
  <c r="Z1629" i="3"/>
  <c r="AP1629" i="3"/>
  <c r="AQ1541" i="3"/>
  <c r="AM1541" i="3"/>
  <c r="BC1541" i="3"/>
  <c r="W1541" i="3"/>
  <c r="BJ1541" i="3" s="1"/>
  <c r="BG1541" i="3"/>
  <c r="AA1541" i="3"/>
  <c r="AZ1583" i="3"/>
  <c r="T1583" i="3"/>
  <c r="BJ1583" i="3" s="1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BB1520" i="3" s="1"/>
  <c r="L1517" i="3"/>
  <c r="L1509" i="3"/>
  <c r="K1472" i="3"/>
  <c r="K1524" i="3"/>
  <c r="AA1524" i="3" s="1"/>
  <c r="L1443" i="3"/>
  <c r="L1435" i="3"/>
  <c r="K1435" i="3"/>
  <c r="L1433" i="3"/>
  <c r="K1522" i="3"/>
  <c r="AH1522" i="3" s="1"/>
  <c r="L1526" i="3"/>
  <c r="AZ1526" i="3" s="1"/>
  <c r="L1497" i="3"/>
  <c r="L1495" i="3"/>
  <c r="L1493" i="3"/>
  <c r="L1487" i="3"/>
  <c r="L1380" i="3"/>
  <c r="K1376" i="3"/>
  <c r="W1376" i="3" s="1"/>
  <c r="L1374" i="3"/>
  <c r="K1368" i="3"/>
  <c r="K1525" i="3"/>
  <c r="L1522" i="3"/>
  <c r="L1480" i="3"/>
  <c r="AQ1480" i="3" s="1"/>
  <c r="L1470" i="3"/>
  <c r="L1466" i="3"/>
  <c r="L1504" i="3"/>
  <c r="AJ1504" i="3" s="1"/>
  <c r="L1502" i="3"/>
  <c r="BH1502" i="3" s="1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AJ1478" i="3" s="1"/>
  <c r="K1532" i="3"/>
  <c r="L1501" i="3"/>
  <c r="K1464" i="3"/>
  <c r="K1452" i="3"/>
  <c r="O1452" i="3" s="1"/>
  <c r="K1438" i="3"/>
  <c r="L1367" i="3"/>
  <c r="L1347" i="3"/>
  <c r="L1345" i="3"/>
  <c r="K1345" i="3"/>
  <c r="K1341" i="3"/>
  <c r="K1528" i="3"/>
  <c r="P1528" i="3" s="1"/>
  <c r="L1488" i="3"/>
  <c r="BF1488" i="3" s="1"/>
  <c r="K1506" i="3"/>
  <c r="L1534" i="3"/>
  <c r="P1534" i="3" s="1"/>
  <c r="L1530" i="3"/>
  <c r="BC1530" i="3" s="1"/>
  <c r="L1514" i="3"/>
  <c r="L1510" i="3"/>
  <c r="K1498" i="3"/>
  <c r="L1483" i="3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AE1471" i="3" s="1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AW1460" i="3" s="1"/>
  <c r="K1453" i="3"/>
  <c r="L1431" i="3"/>
  <c r="L1429" i="3"/>
  <c r="K1429" i="3"/>
  <c r="K1408" i="3"/>
  <c r="K1401" i="3"/>
  <c r="L1389" i="3"/>
  <c r="K1389" i="3"/>
  <c r="L1386" i="3"/>
  <c r="K1383" i="3"/>
  <c r="K1381" i="3"/>
  <c r="K1380" i="3"/>
  <c r="K1370" i="3"/>
  <c r="K1367" i="3"/>
  <c r="BA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AH1477" i="3" s="1"/>
  <c r="K1475" i="3"/>
  <c r="K1470" i="3"/>
  <c r="K1468" i="3"/>
  <c r="K1466" i="3"/>
  <c r="K1456" i="3"/>
  <c r="K1448" i="3"/>
  <c r="K1443" i="3"/>
  <c r="K1434" i="3"/>
  <c r="K1433" i="3"/>
  <c r="L1411" i="3"/>
  <c r="K1411" i="3"/>
  <c r="L1404" i="3"/>
  <c r="BC1404" i="3" s="1"/>
  <c r="K1404" i="3"/>
  <c r="L1399" i="3"/>
  <c r="R1399" i="3" s="1"/>
  <c r="K1388" i="3"/>
  <c r="K1384" i="3"/>
  <c r="K1379" i="3"/>
  <c r="L1377" i="3"/>
  <c r="AA1377" i="3" s="1"/>
  <c r="L1373" i="3"/>
  <c r="K1373" i="3"/>
  <c r="BB1373" i="3" s="1"/>
  <c r="L1372" i="3"/>
  <c r="L1365" i="3"/>
  <c r="L1361" i="3"/>
  <c r="L1360" i="3"/>
  <c r="K1347" i="3"/>
  <c r="K1346" i="3"/>
  <c r="K1342" i="3"/>
  <c r="L1336" i="3"/>
  <c r="AF1336" i="3" s="1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AD1441" i="3" s="1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K1343" i="3"/>
  <c r="L1341" i="3"/>
  <c r="AA1341" i="3" s="1"/>
  <c r="L1337" i="3"/>
  <c r="K1336" i="3"/>
  <c r="K1334" i="3"/>
  <c r="AJ1383" i="3"/>
  <c r="L1533" i="3"/>
  <c r="L1529" i="3"/>
  <c r="L1523" i="3"/>
  <c r="K1523" i="3"/>
  <c r="L1516" i="3"/>
  <c r="L1512" i="3"/>
  <c r="L1508" i="3"/>
  <c r="K1504" i="3"/>
  <c r="L1500" i="3"/>
  <c r="L1496" i="3"/>
  <c r="K1495" i="3"/>
  <c r="K1492" i="3"/>
  <c r="K1446" i="3"/>
  <c r="K1440" i="3"/>
  <c r="BC1524" i="3"/>
  <c r="K1518" i="3"/>
  <c r="AJ1518" i="3" s="1"/>
  <c r="K1514" i="3"/>
  <c r="K1510" i="3"/>
  <c r="L1506" i="3"/>
  <c r="K1502" i="3"/>
  <c r="L1498" i="3"/>
  <c r="K1494" i="3"/>
  <c r="K1431" i="3"/>
  <c r="K1516" i="3"/>
  <c r="K1512" i="3"/>
  <c r="K1508" i="3"/>
  <c r="K1500" i="3"/>
  <c r="K1496" i="3"/>
  <c r="W1496" i="3" s="1"/>
  <c r="K1490" i="3"/>
  <c r="K1487" i="3"/>
  <c r="K1486" i="3"/>
  <c r="L1485" i="3"/>
  <c r="L1477" i="3"/>
  <c r="L1474" i="3"/>
  <c r="V1474" i="3" s="1"/>
  <c r="K1474" i="3"/>
  <c r="S1474" i="3" s="1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L1453" i="3"/>
  <c r="L1427" i="3"/>
  <c r="L1425" i="3"/>
  <c r="L1423" i="3"/>
  <c r="L1421" i="3"/>
  <c r="L1419" i="3"/>
  <c r="K1489" i="3"/>
  <c r="K1488" i="3"/>
  <c r="AS1488" i="3" s="1"/>
  <c r="L1486" i="3"/>
  <c r="L1484" i="3"/>
  <c r="K1484" i="3"/>
  <c r="L1482" i="3"/>
  <c r="AV1482" i="3" s="1"/>
  <c r="K1482" i="3"/>
  <c r="L1479" i="3"/>
  <c r="L1476" i="3"/>
  <c r="K1476" i="3"/>
  <c r="L1472" i="3"/>
  <c r="L1467" i="3"/>
  <c r="K1467" i="3"/>
  <c r="L1463" i="3"/>
  <c r="BF1463" i="3" s="1"/>
  <c r="K1463" i="3"/>
  <c r="L1462" i="3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K1415" i="3"/>
  <c r="L1410" i="3"/>
  <c r="L1408" i="3"/>
  <c r="L1407" i="3"/>
  <c r="K1407" i="3"/>
  <c r="L1395" i="3"/>
  <c r="BD1388" i="3"/>
  <c r="K1387" i="3"/>
  <c r="L1382" i="3"/>
  <c r="K1382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L1356" i="3"/>
  <c r="K1354" i="3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AM1530" i="3"/>
  <c r="T1524" i="3"/>
  <c r="X1524" i="3"/>
  <c r="AN1524" i="3"/>
  <c r="AZ1524" i="3"/>
  <c r="BD1524" i="3"/>
  <c r="U1524" i="3"/>
  <c r="AG1524" i="3"/>
  <c r="AK1524" i="3"/>
  <c r="BA1524" i="3"/>
  <c r="N1524" i="3"/>
  <c r="R1524" i="3"/>
  <c r="AH1524" i="3"/>
  <c r="AT1524" i="3"/>
  <c r="AX1524" i="3"/>
  <c r="L1521" i="3"/>
  <c r="Z1500" i="3"/>
  <c r="P1500" i="3"/>
  <c r="L1527" i="3"/>
  <c r="AI1524" i="3"/>
  <c r="U1522" i="3"/>
  <c r="L1519" i="3"/>
  <c r="AG1534" i="3"/>
  <c r="K1533" i="3"/>
  <c r="L1531" i="3"/>
  <c r="K1531" i="3"/>
  <c r="AQ1530" i="3"/>
  <c r="AG1530" i="3"/>
  <c r="AK1530" i="3"/>
  <c r="N1530" i="3"/>
  <c r="AT1530" i="3"/>
  <c r="AX1530" i="3"/>
  <c r="K1529" i="3"/>
  <c r="L1525" i="3"/>
  <c r="AU1524" i="3"/>
  <c r="AB1520" i="3"/>
  <c r="BH1520" i="3"/>
  <c r="AF1504" i="3"/>
  <c r="AL1500" i="3"/>
  <c r="AX1495" i="3"/>
  <c r="AN1485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S1469" i="3"/>
  <c r="AT1453" i="3"/>
  <c r="P1453" i="3"/>
  <c r="AA1495" i="3"/>
  <c r="AU1495" i="3"/>
  <c r="AB1495" i="3"/>
  <c r="AR1495" i="3"/>
  <c r="M1495" i="3"/>
  <c r="AO1495" i="3"/>
  <c r="BE1495" i="3"/>
  <c r="AF1487" i="3"/>
  <c r="T1480" i="3"/>
  <c r="AZ1480" i="3"/>
  <c r="AX1480" i="3"/>
  <c r="BA1480" i="3"/>
  <c r="K1517" i="3"/>
  <c r="K1515" i="3"/>
  <c r="K1513" i="3"/>
  <c r="K1511" i="3"/>
  <c r="K1509" i="3"/>
  <c r="K1507" i="3"/>
  <c r="AZ1506" i="3"/>
  <c r="K1505" i="3"/>
  <c r="K1503" i="3"/>
  <c r="K1501" i="3"/>
  <c r="BH1500" i="3"/>
  <c r="AZ1500" i="3"/>
  <c r="AR1500" i="3"/>
  <c r="AJ1500" i="3"/>
  <c r="AB1500" i="3"/>
  <c r="K1499" i="3"/>
  <c r="AF1482" i="3"/>
  <c r="AZ1482" i="3"/>
  <c r="V1482" i="3"/>
  <c r="AL1482" i="3"/>
  <c r="Y1482" i="3"/>
  <c r="AW1482" i="3"/>
  <c r="BE1482" i="3"/>
  <c r="M1482" i="3"/>
  <c r="U1482" i="3"/>
  <c r="BA1482" i="3"/>
  <c r="BB1474" i="3"/>
  <c r="Z1463" i="3"/>
  <c r="AL1463" i="3"/>
  <c r="AP1463" i="3"/>
  <c r="W1463" i="3"/>
  <c r="AA1463" i="3"/>
  <c r="AQ1463" i="3"/>
  <c r="BG1463" i="3"/>
  <c r="AB1463" i="3"/>
  <c r="AN1463" i="3"/>
  <c r="BH1463" i="3"/>
  <c r="BE1463" i="3"/>
  <c r="M1463" i="3"/>
  <c r="O1462" i="3"/>
  <c r="AA1458" i="3"/>
  <c r="AQ1458" i="3"/>
  <c r="BG1458" i="3"/>
  <c r="AH1455" i="3"/>
  <c r="AO1455" i="3"/>
  <c r="AW1510" i="3"/>
  <c r="Y1508" i="3"/>
  <c r="AC1504" i="3"/>
  <c r="AS1504" i="3"/>
  <c r="AQ1504" i="3"/>
  <c r="BG1504" i="3"/>
  <c r="BA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Z1495" i="3"/>
  <c r="AS1490" i="3"/>
  <c r="BF1490" i="3"/>
  <c r="Z1488" i="3"/>
  <c r="V1483" i="3"/>
  <c r="T1483" i="3"/>
  <c r="M1483" i="3"/>
  <c r="AM1483" i="3"/>
  <c r="R1479" i="3"/>
  <c r="AH1479" i="3"/>
  <c r="AP1479" i="3"/>
  <c r="AX1479" i="3"/>
  <c r="T1479" i="3"/>
  <c r="AB1479" i="3"/>
  <c r="AJ1479" i="3"/>
  <c r="AZ1479" i="3"/>
  <c r="BH1479" i="3"/>
  <c r="U1479" i="3"/>
  <c r="BA1479" i="3"/>
  <c r="O1479" i="3"/>
  <c r="AE1479" i="3"/>
  <c r="Q1479" i="3"/>
  <c r="AG1479" i="3"/>
  <c r="AW1479" i="3"/>
  <c r="BG1452" i="3"/>
  <c r="AM1444" i="3"/>
  <c r="AA1444" i="3"/>
  <c r="BG1444" i="3"/>
  <c r="AE1444" i="3"/>
  <c r="AL1442" i="3"/>
  <c r="X1442" i="3"/>
  <c r="BD1442" i="3"/>
  <c r="BI1442" i="3"/>
  <c r="Y1442" i="3"/>
  <c r="BG1442" i="3"/>
  <c r="AE1462" i="3"/>
  <c r="AU1458" i="3"/>
  <c r="AE1458" i="3"/>
  <c r="AB1443" i="3"/>
  <c r="AR1443" i="3"/>
  <c r="R1443" i="3"/>
  <c r="AP1443" i="3"/>
  <c r="BF1443" i="3"/>
  <c r="AO1443" i="3"/>
  <c r="AA1443" i="3"/>
  <c r="BG1443" i="3"/>
  <c r="AK1443" i="3"/>
  <c r="AO1470" i="3"/>
  <c r="AB1468" i="3"/>
  <c r="AR1468" i="3"/>
  <c r="BH1468" i="3"/>
  <c r="Y1468" i="3"/>
  <c r="AO1468" i="3"/>
  <c r="BE1468" i="3"/>
  <c r="V1468" i="3"/>
  <c r="AL1468" i="3"/>
  <c r="BB1468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BD1460" i="3"/>
  <c r="AL1460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G1454" i="3"/>
  <c r="AW1454" i="3"/>
  <c r="AT1454" i="3"/>
  <c r="AR1452" i="3"/>
  <c r="Y1452" i="3"/>
  <c r="BE1452" i="3"/>
  <c r="AL1452" i="3"/>
  <c r="P1450" i="3"/>
  <c r="AV1450" i="3"/>
  <c r="AC1450" i="3"/>
  <c r="BI1450" i="3"/>
  <c r="AP1450" i="3"/>
  <c r="P1448" i="3"/>
  <c r="T1448" i="3"/>
  <c r="AF1448" i="3"/>
  <c r="AJ1448" i="3"/>
  <c r="AV1448" i="3"/>
  <c r="AZ1448" i="3"/>
  <c r="M1448" i="3"/>
  <c r="Q1448" i="3"/>
  <c r="AC1448" i="3"/>
  <c r="AG1448" i="3"/>
  <c r="AS1448" i="3"/>
  <c r="AW1448" i="3"/>
  <c r="BI1448" i="3"/>
  <c r="N1448" i="3"/>
  <c r="Z1448" i="3"/>
  <c r="AD1448" i="3"/>
  <c r="AP1448" i="3"/>
  <c r="AT1448" i="3"/>
  <c r="BF1448" i="3"/>
  <c r="M1446" i="3"/>
  <c r="BE1446" i="3"/>
  <c r="AL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AC1440" i="3"/>
  <c r="BC1435" i="3"/>
  <c r="AM1468" i="3"/>
  <c r="BC1462" i="3"/>
  <c r="AM1462" i="3"/>
  <c r="W1462" i="3"/>
  <c r="BC1460" i="3"/>
  <c r="BC1458" i="3"/>
  <c r="AM1458" i="3"/>
  <c r="W1458" i="3"/>
  <c r="BC1452" i="3"/>
  <c r="W1450" i="3"/>
  <c r="T1437" i="3"/>
  <c r="X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X1433" i="3"/>
  <c r="AB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AB1425" i="3"/>
  <c r="AZ1425" i="3"/>
  <c r="M1425" i="3"/>
  <c r="AK1425" i="3"/>
  <c r="BI1425" i="3"/>
  <c r="X1425" i="3"/>
  <c r="AV1425" i="3"/>
  <c r="Y1425" i="3"/>
  <c r="AO1425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AB1417" i="3"/>
  <c r="BH1417" i="3"/>
  <c r="AF1417" i="3"/>
  <c r="T1417" i="3"/>
  <c r="AZ1417" i="3"/>
  <c r="AN1417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A1429" i="3"/>
  <c r="AV1429" i="3"/>
  <c r="AQ1429" i="3"/>
  <c r="AF1429" i="3"/>
  <c r="AA1429" i="3"/>
  <c r="U1429" i="3"/>
  <c r="N1429" i="3"/>
  <c r="R1429" i="3"/>
  <c r="V1429" i="3"/>
  <c r="AD1429" i="3"/>
  <c r="AH1429" i="3"/>
  <c r="AL1429" i="3"/>
  <c r="AT1429" i="3"/>
  <c r="AX1429" i="3"/>
  <c r="BB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AD1425" i="3"/>
  <c r="AH1425" i="3"/>
  <c r="AL1425" i="3"/>
  <c r="AT1425" i="3"/>
  <c r="AX1425" i="3"/>
  <c r="BB1425" i="3"/>
  <c r="O1425" i="3"/>
  <c r="S1425" i="3"/>
  <c r="W1425" i="3"/>
  <c r="AE1425" i="3"/>
  <c r="AI1425" i="3"/>
  <c r="AM1425" i="3"/>
  <c r="AU1425" i="3"/>
  <c r="AY1425" i="3"/>
  <c r="BC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Z1409" i="3"/>
  <c r="Y1409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BI1431" i="3"/>
  <c r="BD1431" i="3"/>
  <c r="AY1431" i="3"/>
  <c r="AS1431" i="3"/>
  <c r="AN1431" i="3"/>
  <c r="AI1431" i="3"/>
  <c r="AC1431" i="3"/>
  <c r="X1431" i="3"/>
  <c r="S1431" i="3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AK1411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AS1406" i="3"/>
  <c r="BC1403" i="3"/>
  <c r="AM1403" i="3"/>
  <c r="W1403" i="3"/>
  <c r="BE1402" i="3"/>
  <c r="AO1402" i="3"/>
  <c r="W1401" i="3"/>
  <c r="AX139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R1416" i="3"/>
  <c r="V1416" i="3"/>
  <c r="Z1416" i="3"/>
  <c r="AL1414" i="3"/>
  <c r="X1414" i="3"/>
  <c r="BD1414" i="3"/>
  <c r="AH1412" i="3"/>
  <c r="AZ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W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AJ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BC1373" i="3"/>
  <c r="BE1373" i="3"/>
  <c r="BE1390" i="3"/>
  <c r="AU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AH1375" i="3"/>
  <c r="BB1375" i="3"/>
  <c r="AF1375" i="3"/>
  <c r="AZ1375" i="3"/>
  <c r="AC1375" i="3"/>
  <c r="W1375" i="3"/>
  <c r="Q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X1390" i="3"/>
  <c r="P1390" i="3"/>
  <c r="AV1388" i="3"/>
  <c r="AF1388" i="3"/>
  <c r="P1388" i="3"/>
  <c r="AV1386" i="3"/>
  <c r="AF1386" i="3"/>
  <c r="P1386" i="3"/>
  <c r="AZ1383" i="3"/>
  <c r="AE1383" i="3"/>
  <c r="X1380" i="3"/>
  <c r="AN1380" i="3"/>
  <c r="BD1380" i="3"/>
  <c r="V1380" i="3"/>
  <c r="AL1380" i="3"/>
  <c r="BB1380" i="3"/>
  <c r="AG1380" i="3"/>
  <c r="S1380" i="3"/>
  <c r="AY1380" i="3"/>
  <c r="AC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AV1390" i="3"/>
  <c r="BH1388" i="3"/>
  <c r="AR1388" i="3"/>
  <c r="AB1388" i="3"/>
  <c r="BH1386" i="3"/>
  <c r="AR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N1377" i="3"/>
  <c r="R1377" i="3"/>
  <c r="V1377" i="3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I1374" i="3"/>
  <c r="BA1374" i="3"/>
  <c r="AS1374" i="3"/>
  <c r="AE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R1365" i="3"/>
  <c r="Z1365" i="3"/>
  <c r="AH1365" i="3"/>
  <c r="AP1365" i="3"/>
  <c r="AX1365" i="3"/>
  <c r="BF1365" i="3"/>
  <c r="T1363" i="3"/>
  <c r="AH1361" i="3"/>
  <c r="T1361" i="3"/>
  <c r="AZ1361" i="3"/>
  <c r="AN1350" i="3"/>
  <c r="BC1385" i="3"/>
  <c r="AU1385" i="3"/>
  <c r="AM1385" i="3"/>
  <c r="AE1385" i="3"/>
  <c r="W1385" i="3"/>
  <c r="BE1374" i="3"/>
  <c r="AW1374" i="3"/>
  <c r="AM1374" i="3"/>
  <c r="W1374" i="3"/>
  <c r="BC1372" i="3"/>
  <c r="AM1372" i="3"/>
  <c r="W1372" i="3"/>
  <c r="BC1370" i="3"/>
  <c r="AM1370" i="3"/>
  <c r="W1370" i="3"/>
  <c r="AT1365" i="3"/>
  <c r="N1365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AV1361" i="3"/>
  <c r="P1361" i="3"/>
  <c r="Q1357" i="3"/>
  <c r="U1357" i="3"/>
  <c r="AG1357" i="3"/>
  <c r="AK1357" i="3"/>
  <c r="AW1357" i="3"/>
  <c r="BA1357" i="3"/>
  <c r="N1357" i="3"/>
  <c r="S1357" i="3"/>
  <c r="AI1357" i="3"/>
  <c r="AN1357" i="3"/>
  <c r="BD1357" i="3"/>
  <c r="O1357" i="3"/>
  <c r="AE1357" i="3"/>
  <c r="AJ1357" i="3"/>
  <c r="AZ1357" i="3"/>
  <c r="BF1357" i="3"/>
  <c r="AA1357" i="3"/>
  <c r="AF1357" i="3"/>
  <c r="AV1357" i="3"/>
  <c r="BB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W1349" i="3"/>
  <c r="AI1349" i="3"/>
  <c r="AM1349" i="3"/>
  <c r="AY1349" i="3"/>
  <c r="BC1349" i="3"/>
  <c r="T1349" i="3"/>
  <c r="X1349" i="3"/>
  <c r="AJ1349" i="3"/>
  <c r="AN1349" i="3"/>
  <c r="AZ1349" i="3"/>
  <c r="BD1349" i="3"/>
  <c r="Q1349" i="3"/>
  <c r="U1349" i="3"/>
  <c r="AG1349" i="3"/>
  <c r="AK1349" i="3"/>
  <c r="AW1349" i="3"/>
  <c r="BA1349" i="3"/>
  <c r="N1349" i="3"/>
  <c r="AD1349" i="3"/>
  <c r="AH1349" i="3"/>
  <c r="AX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AA1345" i="3"/>
  <c r="AM1345" i="3"/>
  <c r="AQ1345" i="3"/>
  <c r="BC1345" i="3"/>
  <c r="BG1345" i="3"/>
  <c r="X1345" i="3"/>
  <c r="AB1345" i="3"/>
  <c r="AN1345" i="3"/>
  <c r="AR1345" i="3"/>
  <c r="BD1345" i="3"/>
  <c r="BH1345" i="3"/>
  <c r="U1345" i="3"/>
  <c r="Y1345" i="3"/>
  <c r="AK1345" i="3"/>
  <c r="AO1345" i="3"/>
  <c r="BA1345" i="3"/>
  <c r="BE1345" i="3"/>
  <c r="AP1345" i="3"/>
  <c r="BF1345" i="3"/>
  <c r="AT1345" i="3"/>
  <c r="R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AA1346" i="3"/>
  <c r="AQ1346" i="3"/>
  <c r="BG1346" i="3"/>
  <c r="AV1344" i="3"/>
  <c r="AF1344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N1348" i="3"/>
  <c r="R1348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J1336" i="3"/>
  <c r="BD1336" i="3"/>
  <c r="AT1346" i="3"/>
  <c r="AD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6" i="3"/>
  <c r="AS1346" i="3"/>
  <c r="AC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U1336" i="3"/>
  <c r="Y1336" i="3"/>
  <c r="AK1336" i="3"/>
  <c r="AO1336" i="3"/>
  <c r="BA1336" i="3"/>
  <c r="BE1336" i="3"/>
  <c r="R1336" i="3"/>
  <c r="V1336" i="3"/>
  <c r="AH1336" i="3"/>
  <c r="AL1336" i="3"/>
  <c r="AX1336" i="3"/>
  <c r="BB1336" i="3"/>
  <c r="S1336" i="3"/>
  <c r="W1336" i="3"/>
  <c r="AI1336" i="3"/>
  <c r="AM1336" i="3"/>
  <c r="AY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Q1464" i="3" l="1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BM1436" i="3" s="1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BN1409" i="3" s="1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BL1532" i="3" s="1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BK1401" i="3" s="1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BK1412" i="3" s="1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BL1466" i="3" s="1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BL1435" i="3" s="1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BL1380" i="3" s="1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BL1412" i="3" s="1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J1349" i="3" s="1"/>
  <c r="BG1357" i="3"/>
  <c r="AL1357" i="3"/>
  <c r="P1357" i="3"/>
  <c r="AP1357" i="3"/>
  <c r="BJ1357" i="3" s="1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BN1375" i="3" s="1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AE1307" i="3" s="1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BJ1390" i="3" s="1"/>
  <c r="Y1375" i="3"/>
  <c r="AE1375" i="3"/>
  <c r="AS1375" i="3"/>
  <c r="BD1375" i="3"/>
  <c r="AJ1375" i="3"/>
  <c r="P1375" i="3"/>
  <c r="AL1375" i="3"/>
  <c r="R1375" i="3"/>
  <c r="BL1375" i="3" s="1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BJ1466" i="3" s="1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BJ1497" i="3" s="1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BM1500" i="3" s="1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BJ1448" i="3" s="1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BL1441" i="3" s="1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K1441" i="3" s="1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BM1449" i="3" s="1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BN1491" i="3" s="1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BJ1346" i="3" s="1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BK1470" i="3" s="1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BJ1368" i="3" s="1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BK1456" i="3" s="1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BJ1406" i="3" s="1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BN1414" i="3" s="1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BL1341" i="3" s="1"/>
  <c r="U1341" i="3"/>
  <c r="BD1341" i="3"/>
  <c r="AN1341" i="3"/>
  <c r="AY1346" i="3"/>
  <c r="AI1346" i="3"/>
  <c r="S1346" i="3"/>
  <c r="AF1361" i="3"/>
  <c r="AY1361" i="3"/>
  <c r="BJ1361" i="3" s="1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BN1368" i="3" s="1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BK1404" i="3" s="1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BN1434" i="3" s="1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BJ1456" i="3" s="1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BM1405" i="3" s="1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BM1494" i="3" s="1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BL1494" i="3" s="1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BM1341" i="3" s="1"/>
  <c r="AY1341" i="3"/>
  <c r="AU1346" i="3"/>
  <c r="AE1346" i="3"/>
  <c r="O1346" i="3"/>
  <c r="BN1346" i="3" s="1"/>
  <c r="AN1361" i="3"/>
  <c r="AU1361" i="3"/>
  <c r="AE1361" i="3"/>
  <c r="O1361" i="3"/>
  <c r="BN1361" i="3" s="1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BM1368" i="3" s="1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BM1373" i="3" s="1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BL1470" i="3" s="1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BJ1457" i="3" s="1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BL1514" i="3" s="1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BK1514" i="3" s="1"/>
  <c r="AS1514" i="3"/>
  <c r="BI1514" i="3"/>
  <c r="AA1514" i="3"/>
  <c r="AQ1514" i="3"/>
  <c r="BG1514" i="3"/>
  <c r="AM1422" i="3"/>
  <c r="AI1454" i="3"/>
  <c r="AA1454" i="3"/>
  <c r="BL1454" i="3" s="1"/>
  <c r="AQ1454" i="3"/>
  <c r="O1454" i="3"/>
  <c r="BG1454" i="3"/>
  <c r="S1454" i="3"/>
  <c r="BM1454" i="3" s="1"/>
  <c r="N1459" i="3"/>
  <c r="AD1459" i="3"/>
  <c r="AT1459" i="3"/>
  <c r="O1459" i="3"/>
  <c r="BL1459" i="3" s="1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BL1385" i="3" s="1"/>
  <c r="O1450" i="3"/>
  <c r="AY1450" i="3"/>
  <c r="S1450" i="3"/>
  <c r="R1498" i="3"/>
  <c r="BL1498" i="3" s="1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BM1534" i="3" s="1"/>
  <c r="AL1534" i="3"/>
  <c r="BB1534" i="3"/>
  <c r="S1534" i="3"/>
  <c r="AY1534" i="3"/>
  <c r="AJ1534" i="3"/>
  <c r="AN1534" i="3"/>
  <c r="AF1534" i="3"/>
  <c r="AE1534" i="3"/>
  <c r="BJ1534" i="3" s="1"/>
  <c r="M1534" i="3"/>
  <c r="AC1534" i="3"/>
  <c r="AS1534" i="3"/>
  <c r="BI1534" i="3"/>
  <c r="Z1534" i="3"/>
  <c r="AP1534" i="3"/>
  <c r="BF1534" i="3"/>
  <c r="O1534" i="3"/>
  <c r="BL1534" i="3" s="1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BM1528" i="3" s="1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BL1528" i="3" s="1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BJ1478" i="3" s="1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BM1383" i="3" s="1"/>
  <c r="AP1349" i="3"/>
  <c r="Z1349" i="3"/>
  <c r="BF1349" i="3"/>
  <c r="BH1357" i="3"/>
  <c r="AH1357" i="3"/>
  <c r="W1357" i="3"/>
  <c r="AM1357" i="3"/>
  <c r="AB1357" i="3"/>
  <c r="BM1357" i="3" s="1"/>
  <c r="R1357" i="3"/>
  <c r="AX1357" i="3"/>
  <c r="V1390" i="3"/>
  <c r="BB1390" i="3"/>
  <c r="BM1390" i="3" s="1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BN1506" i="3" s="1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BL1492" i="3" s="1"/>
  <c r="T1504" i="3"/>
  <c r="AP1504" i="3"/>
  <c r="AN1504" i="3"/>
  <c r="AV1504" i="3"/>
  <c r="R1504" i="3"/>
  <c r="AX1504" i="3"/>
  <c r="BD1504" i="3"/>
  <c r="AL1504" i="3"/>
  <c r="BK1504" i="3" s="1"/>
  <c r="Z1504" i="3"/>
  <c r="BF1504" i="3"/>
  <c r="P1504" i="3"/>
  <c r="AQ1343" i="3"/>
  <c r="BM1343" i="3" s="1"/>
  <c r="S1343" i="3"/>
  <c r="BG1343" i="3"/>
  <c r="AA1343" i="3"/>
  <c r="BC1429" i="3"/>
  <c r="AG1429" i="3"/>
  <c r="Q1429" i="3"/>
  <c r="AR1429" i="3"/>
  <c r="AM1429" i="3"/>
  <c r="BJ1429" i="3" s="1"/>
  <c r="W1429" i="3"/>
  <c r="L1311" i="3"/>
  <c r="L1296" i="3"/>
  <c r="K1296" i="3"/>
  <c r="T1296" i="3" s="1"/>
  <c r="L1290" i="3"/>
  <c r="L1288" i="3"/>
  <c r="L1283" i="3"/>
  <c r="L1281" i="3"/>
  <c r="AN1281" i="3" s="1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BK1506" i="3" s="1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J1469" i="3" s="1"/>
  <c r="BG1469" i="3"/>
  <c r="AB1469" i="3"/>
  <c r="AK1409" i="3"/>
  <c r="BA1409" i="3"/>
  <c r="BM1409" i="3" s="1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BK1439" i="3" s="1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BM1492" i="3" s="1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L1348" i="3" s="1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R1276" i="3" s="1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BN1492" i="3" s="1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BM1506" i="3" s="1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BJ1441" i="3" s="1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BJ1375" i="3" s="1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BM1483" i="3" s="1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M1429" i="3" s="1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L1262" i="3"/>
  <c r="AH1261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K1444" i="3" s="1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BN1473" i="3" s="1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AV1393" i="3"/>
  <c r="AD1393" i="3"/>
  <c r="AB1393" i="3"/>
  <c r="AS1393" i="3"/>
  <c r="M1393" i="3"/>
  <c r="BK1393" i="3" s="1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BK1493" i="3" s="1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M1348" i="3" s="1"/>
  <c r="BC1380" i="3"/>
  <c r="W1380" i="3"/>
  <c r="AM1380" i="3"/>
  <c r="AY1460" i="3"/>
  <c r="BJ1460" i="3" s="1"/>
  <c r="R1497" i="3"/>
  <c r="V1497" i="3"/>
  <c r="AL1497" i="3"/>
  <c r="BB1497" i="3"/>
  <c r="BM1497" i="3" s="1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BN1485" i="3" s="1"/>
  <c r="AB1336" i="3"/>
  <c r="BH1336" i="3"/>
  <c r="BC1376" i="3"/>
  <c r="AE1376" i="3"/>
  <c r="BM1376" i="3" s="1"/>
  <c r="AR1344" i="3"/>
  <c r="O1429" i="3"/>
  <c r="O1376" i="3"/>
  <c r="O1311" i="3"/>
  <c r="S1307" i="3"/>
  <c r="O1307" i="3"/>
  <c r="AJ1299" i="3"/>
  <c r="BD1288" i="3"/>
  <c r="T1288" i="3"/>
  <c r="X1288" i="3"/>
  <c r="AB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AE1325" i="3" s="1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S1306" i="3" s="1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AO1310" i="3"/>
  <c r="L1308" i="3"/>
  <c r="K1308" i="3"/>
  <c r="AX1308" i="3" s="1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BA1302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BL1337" i="3" s="1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D1306" i="3" l="1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Y1188" i="3" s="1"/>
  <c r="K1183" i="3"/>
  <c r="L1179" i="3"/>
  <c r="L1172" i="3"/>
  <c r="K1172" i="3"/>
  <c r="T1172" i="3" s="1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L1205" i="3"/>
  <c r="AD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AR1156" i="3" l="1"/>
  <c r="W1156" i="3"/>
  <c r="AC1190" i="3"/>
  <c r="BC1201" i="3"/>
  <c r="AK1156" i="3"/>
  <c r="BE1188" i="3"/>
  <c r="AS1190" i="3"/>
  <c r="AA1198" i="3"/>
  <c r="BG1156" i="3"/>
  <c r="AC1156" i="3"/>
  <c r="AY1156" i="3"/>
  <c r="U1188" i="3"/>
  <c r="BL1188" i="3" s="1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Q1015" i="3" s="1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BC1118" i="3" s="1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X1008" i="3" s="1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BL1165" i="3" s="1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AR1088" i="3" s="1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R1103" i="3" s="1"/>
  <c r="K1101" i="3"/>
  <c r="L1094" i="3"/>
  <c r="K1092" i="3"/>
  <c r="K1090" i="3"/>
  <c r="Y1090" i="3" s="1"/>
  <c r="K1066" i="3"/>
  <c r="K1064" i="3"/>
  <c r="K1060" i="3"/>
  <c r="K1058" i="3"/>
  <c r="K1056" i="3"/>
  <c r="K1054" i="3"/>
  <c r="AR1054" i="3" s="1"/>
  <c r="K1050" i="3"/>
  <c r="K1048" i="3"/>
  <c r="L1040" i="3"/>
  <c r="AW1040" i="3" s="1"/>
  <c r="K1031" i="3"/>
  <c r="K1029" i="3"/>
  <c r="K1027" i="3"/>
  <c r="K1025" i="3"/>
  <c r="L1023" i="3"/>
  <c r="AC1023" i="3" s="1"/>
  <c r="K1023" i="3"/>
  <c r="K1021" i="3"/>
  <c r="K1010" i="3"/>
  <c r="K1006" i="3"/>
  <c r="AD1006" i="3" s="1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BK1229" i="3" s="1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AA1016" i="3" s="1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BK1136" i="3" s="1"/>
  <c r="AR1229" i="3"/>
  <c r="BH1229" i="3"/>
  <c r="AA1214" i="3"/>
  <c r="BM1214" i="3" s="1"/>
  <c r="K1102" i="3"/>
  <c r="K1100" i="3"/>
  <c r="K1067" i="3"/>
  <c r="K1065" i="3"/>
  <c r="K1063" i="3"/>
  <c r="K1061" i="3"/>
  <c r="K1055" i="3"/>
  <c r="K1053" i="3"/>
  <c r="K1051" i="3"/>
  <c r="K1047" i="3"/>
  <c r="K1042" i="3"/>
  <c r="L1037" i="3"/>
  <c r="L1035" i="3"/>
  <c r="K1030" i="3"/>
  <c r="BD1030" i="3" s="1"/>
  <c r="K1026" i="3"/>
  <c r="L1024" i="3"/>
  <c r="K1024" i="3"/>
  <c r="L1020" i="3"/>
  <c r="AL1020" i="3" s="1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K1110" i="3"/>
  <c r="K1108" i="3"/>
  <c r="U1108" i="3" s="1"/>
  <c r="K1106" i="3"/>
  <c r="K1104" i="3"/>
  <c r="L1102" i="3"/>
  <c r="L1100" i="3"/>
  <c r="L1095" i="3"/>
  <c r="K1095" i="3"/>
  <c r="Q1095" i="3" s="1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AS1012" i="3" s="1"/>
  <c r="K1012" i="3"/>
  <c r="L1010" i="3"/>
  <c r="X1010" i="3" s="1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BL1138" i="3" s="1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AP1096" i="3" s="1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K1120" i="3"/>
  <c r="K1118" i="3"/>
  <c r="K1116" i="3"/>
  <c r="AJ1090" i="3"/>
  <c r="L1134" i="3"/>
  <c r="K1111" i="3"/>
  <c r="K1109" i="3"/>
  <c r="K1107" i="3"/>
  <c r="K1105" i="3"/>
  <c r="AX1103" i="3"/>
  <c r="K1087" i="3"/>
  <c r="K1074" i="3"/>
  <c r="K1072" i="3"/>
  <c r="L1063" i="3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AA1190" i="3"/>
  <c r="AQ1190" i="3"/>
  <c r="BG1190" i="3"/>
  <c r="Q1191" i="3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G1183" i="3"/>
  <c r="BL1183" i="3" s="1"/>
  <c r="AA1203" i="3"/>
  <c r="AM1203" i="3"/>
  <c r="O1135" i="3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BJ1203" i="3" s="1"/>
  <c r="O1203" i="3"/>
  <c r="BN1203" i="3" s="1"/>
  <c r="AQ1135" i="3"/>
  <c r="AO1166" i="3"/>
  <c r="Q1166" i="3"/>
  <c r="BN1166" i="3" s="1"/>
  <c r="AA1166" i="3"/>
  <c r="K1075" i="3"/>
  <c r="L1071" i="3"/>
  <c r="K1071" i="3"/>
  <c r="O1071" i="3" s="1"/>
  <c r="L1068" i="3"/>
  <c r="L1064" i="3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AO1090" i="3"/>
  <c r="K1076" i="3"/>
  <c r="K1073" i="3"/>
  <c r="L1062" i="3"/>
  <c r="S1062" i="3" s="1"/>
  <c r="L1059" i="3"/>
  <c r="K1059" i="3"/>
  <c r="L1052" i="3"/>
  <c r="Z1052" i="3" s="1"/>
  <c r="K1052" i="3"/>
  <c r="L1049" i="3"/>
  <c r="K1049" i="3"/>
  <c r="L1046" i="3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65" i="3"/>
  <c r="BN113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N1208" i="3"/>
  <c r="BK1208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L1214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M1165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212" i="3"/>
  <c r="BL1185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AF1126" i="3"/>
  <c r="M1126" i="3"/>
  <c r="AS1126" i="3"/>
  <c r="AF1134" i="3"/>
  <c r="M1134" i="3"/>
  <c r="AS1134" i="3"/>
  <c r="P1128" i="3"/>
  <c r="X1128" i="3"/>
  <c r="AN1128" i="3"/>
  <c r="AV1128" i="3"/>
  <c r="BD1128" i="3"/>
  <c r="U1128" i="3"/>
  <c r="AC1128" i="3"/>
  <c r="AK1128" i="3"/>
  <c r="BA1128" i="3"/>
  <c r="BI1128" i="3"/>
  <c r="X1122" i="3"/>
  <c r="BD1122" i="3"/>
  <c r="AK1122" i="3"/>
  <c r="BF1097" i="3"/>
  <c r="AR1134" i="3"/>
  <c r="BH1128" i="3"/>
  <c r="AR1128" i="3"/>
  <c r="AB1128" i="3"/>
  <c r="AR1126" i="3"/>
  <c r="L1125" i="3"/>
  <c r="T1122" i="3"/>
  <c r="L1121" i="3"/>
  <c r="L1119" i="3"/>
  <c r="L1117" i="3"/>
  <c r="L1115" i="3"/>
  <c r="X1115" i="3" s="1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Y1097" i="3"/>
  <c r="R1073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AN1101" i="3"/>
  <c r="AZ1134" i="3"/>
  <c r="L1133" i="3"/>
  <c r="AB1133" i="3" s="1"/>
  <c r="L1131" i="3"/>
  <c r="L1129" i="3"/>
  <c r="X1129" i="3" s="1"/>
  <c r="AZ1128" i="3"/>
  <c r="L1127" i="3"/>
  <c r="L1123" i="3"/>
  <c r="P1123" i="3" s="1"/>
  <c r="AJ1122" i="3"/>
  <c r="BE1134" i="3"/>
  <c r="Y1134" i="3"/>
  <c r="BE1128" i="3"/>
  <c r="AW1128" i="3"/>
  <c r="AO1128" i="3"/>
  <c r="Y1128" i="3"/>
  <c r="AO1126" i="3"/>
  <c r="AO1122" i="3"/>
  <c r="AW1114" i="3"/>
  <c r="AO1114" i="3"/>
  <c r="AG1114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AI1102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BC1097" i="3"/>
  <c r="AM1093" i="3"/>
  <c r="AN1074" i="3"/>
  <c r="BH1074" i="3"/>
  <c r="P1074" i="3"/>
  <c r="S1058" i="3"/>
  <c r="R1134" i="3"/>
  <c r="AH1134" i="3"/>
  <c r="AX1134" i="3"/>
  <c r="S1134" i="3"/>
  <c r="AI1134" i="3"/>
  <c r="AY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Z1126" i="3"/>
  <c r="AP1126" i="3"/>
  <c r="BF1126" i="3"/>
  <c r="AA1126" i="3"/>
  <c r="AQ1126" i="3"/>
  <c r="BG1126" i="3"/>
  <c r="AP1124" i="3"/>
  <c r="Z1122" i="3"/>
  <c r="AP1122" i="3"/>
  <c r="BF1122" i="3"/>
  <c r="AA1122" i="3"/>
  <c r="AQ1122" i="3"/>
  <c r="BG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AH1112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BG1103" i="3"/>
  <c r="AY1103" i="3"/>
  <c r="AQ1103" i="3"/>
  <c r="AI1103" i="3"/>
  <c r="Y1103" i="3"/>
  <c r="N1103" i="3"/>
  <c r="BE1099" i="3"/>
  <c r="AT1099" i="3"/>
  <c r="AI1099" i="3"/>
  <c r="Y1099" i="3"/>
  <c r="N1099" i="3"/>
  <c r="AL1095" i="3"/>
  <c r="P1090" i="3"/>
  <c r="X1090" i="3"/>
  <c r="AF1090" i="3"/>
  <c r="AN1090" i="3"/>
  <c r="AV1090" i="3"/>
  <c r="BD1090" i="3"/>
  <c r="R1087" i="3"/>
  <c r="AJ1087" i="3"/>
  <c r="T107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X1094" i="3"/>
  <c r="AN1093" i="3"/>
  <c r="BB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AR1089" i="3"/>
  <c r="BE1089" i="3"/>
  <c r="N1088" i="3"/>
  <c r="AE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AJ1053" i="3"/>
  <c r="AA1056" i="3"/>
  <c r="AZ1052" i="3"/>
  <c r="BA1094" i="3"/>
  <c r="U1092" i="3"/>
  <c r="BI1090" i="3"/>
  <c r="BA1090" i="3"/>
  <c r="AS1090" i="3"/>
  <c r="AK1090" i="3"/>
  <c r="AC1090" i="3"/>
  <c r="U1090" i="3"/>
  <c r="M1090" i="3"/>
  <c r="AV1076" i="3"/>
  <c r="AF1076" i="3"/>
  <c r="P1076" i="3"/>
  <c r="BB1075" i="3"/>
  <c r="V1075" i="3"/>
  <c r="AV1072" i="3"/>
  <c r="P1072" i="3"/>
  <c r="AP1069" i="3"/>
  <c r="BH1069" i="3"/>
  <c r="AK1069" i="3"/>
  <c r="AM1087" i="3"/>
  <c r="P1071" i="3"/>
  <c r="BC1071" i="3"/>
  <c r="AH1071" i="3"/>
  <c r="U1067" i="3"/>
  <c r="AI1063" i="3"/>
  <c r="N1057" i="3"/>
  <c r="V1057" i="3"/>
  <c r="AD1057" i="3"/>
  <c r="AL1057" i="3"/>
  <c r="AT1057" i="3"/>
  <c r="BB1057" i="3"/>
  <c r="O1057" i="3"/>
  <c r="W1057" i="3"/>
  <c r="AE1057" i="3"/>
  <c r="AM1057" i="3"/>
  <c r="AU1057" i="3"/>
  <c r="BC1057" i="3"/>
  <c r="P1057" i="3"/>
  <c r="X1057" i="3"/>
  <c r="AF1057" i="3"/>
  <c r="AN1057" i="3"/>
  <c r="AV1057" i="3"/>
  <c r="BD1057" i="3"/>
  <c r="Y1057" i="3"/>
  <c r="BE1057" i="3"/>
  <c r="AC1057" i="3"/>
  <c r="BI1057" i="3"/>
  <c r="AG1057" i="3"/>
  <c r="O1056" i="3"/>
  <c r="AA1048" i="3"/>
  <c r="AQ1048" i="3"/>
  <c r="BG1048" i="3"/>
  <c r="AY1048" i="3"/>
  <c r="S1048" i="3"/>
  <c r="AL1045" i="3"/>
  <c r="BC1045" i="3"/>
  <c r="BE1045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U1074" i="3"/>
  <c r="AC1074" i="3"/>
  <c r="AK1074" i="3"/>
  <c r="AS1074" i="3"/>
  <c r="BA1074" i="3"/>
  <c r="BI1074" i="3"/>
  <c r="R1074" i="3"/>
  <c r="Z1074" i="3"/>
  <c r="AH1074" i="3"/>
  <c r="AP1074" i="3"/>
  <c r="AX1074" i="3"/>
  <c r="BF1074" i="3"/>
  <c r="S1074" i="3"/>
  <c r="AA1074" i="3"/>
  <c r="AI1074" i="3"/>
  <c r="AQ1074" i="3"/>
  <c r="AY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BF1071" i="3"/>
  <c r="O1068" i="3"/>
  <c r="AV1064" i="3"/>
  <c r="M1064" i="3"/>
  <c r="AO1064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AK1057" i="3"/>
  <c r="AI1048" i="3"/>
  <c r="AA1042" i="3"/>
  <c r="BG1042" i="3"/>
  <c r="AR1060" i="3"/>
  <c r="Y1060" i="3"/>
  <c r="BE1060" i="3"/>
  <c r="AL1060" i="3"/>
  <c r="BD1058" i="3"/>
  <c r="R1058" i="3"/>
  <c r="BH1056" i="3"/>
  <c r="V1056" i="3"/>
  <c r="Y1054" i="3"/>
  <c r="AL1054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W1060" i="3"/>
  <c r="W1054" i="3"/>
  <c r="T1050" i="3"/>
  <c r="AN1050" i="3"/>
  <c r="N1050" i="3"/>
  <c r="AH1050" i="3"/>
  <c r="BB1050" i="3"/>
  <c r="AS1050" i="3"/>
  <c r="AE1050" i="3"/>
  <c r="Y1050" i="3"/>
  <c r="BC1049" i="3"/>
  <c r="W1049" i="3"/>
  <c r="S1044" i="3"/>
  <c r="N1043" i="3"/>
  <c r="R1043" i="3"/>
  <c r="Z1043" i="3"/>
  <c r="AD1043" i="3"/>
  <c r="AH1043" i="3"/>
  <c r="AP1043" i="3"/>
  <c r="AT1043" i="3"/>
  <c r="AX1043" i="3"/>
  <c r="BF1043" i="3"/>
  <c r="O1043" i="3"/>
  <c r="S1043" i="3"/>
  <c r="AA1043" i="3"/>
  <c r="AE1043" i="3"/>
  <c r="AI1043" i="3"/>
  <c r="AQ1043" i="3"/>
  <c r="AU1043" i="3"/>
  <c r="AY1043" i="3"/>
  <c r="BG1043" i="3"/>
  <c r="P1043" i="3"/>
  <c r="T1043" i="3"/>
  <c r="AB1043" i="3"/>
  <c r="AF1043" i="3"/>
  <c r="AJ1043" i="3"/>
  <c r="AR1043" i="3"/>
  <c r="AV1043" i="3"/>
  <c r="AZ1043" i="3"/>
  <c r="BH1043" i="3"/>
  <c r="Y1043" i="3"/>
  <c r="AO1043" i="3"/>
  <c r="M1043" i="3"/>
  <c r="AC1043" i="3"/>
  <c r="AS1043" i="3"/>
  <c r="Q1043" i="3"/>
  <c r="AG1043" i="3"/>
  <c r="AW1043" i="3"/>
  <c r="AK1041" i="3"/>
  <c r="AU1048" i="3"/>
  <c r="AE1048" i="3"/>
  <c r="AU1044" i="3"/>
  <c r="AE1042" i="3"/>
  <c r="M1038" i="3"/>
  <c r="AA1038" i="3"/>
  <c r="V1038" i="3"/>
  <c r="U1034" i="3"/>
  <c r="BA1034" i="3"/>
  <c r="AH1034" i="3"/>
  <c r="S1034" i="3"/>
  <c r="AY1034" i="3"/>
  <c r="AV1034" i="3"/>
  <c r="P1029" i="3"/>
  <c r="AN1029" i="3"/>
  <c r="BH1029" i="3"/>
  <c r="AC1029" i="3"/>
  <c r="BA1029" i="3"/>
  <c r="V1029" i="3"/>
  <c r="AP1029" i="3"/>
  <c r="AQ1029" i="3"/>
  <c r="S1029" i="3"/>
  <c r="AA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AZ1046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BC1048" i="3"/>
  <c r="AM1048" i="3"/>
  <c r="W1048" i="3"/>
  <c r="AM1044" i="3"/>
  <c r="BC1042" i="3"/>
  <c r="AM1042" i="3"/>
  <c r="W1042" i="3"/>
  <c r="AG1040" i="3"/>
  <c r="P1040" i="3"/>
  <c r="BG1040" i="3"/>
  <c r="BC1040" i="3"/>
  <c r="AT1040" i="3"/>
  <c r="U1036" i="3"/>
  <c r="BA1036" i="3"/>
  <c r="AH1036" i="3"/>
  <c r="S1036" i="3"/>
  <c r="AY1036" i="3"/>
  <c r="AV1036" i="3"/>
  <c r="K1037" i="3"/>
  <c r="K1035" i="3"/>
  <c r="K1033" i="3"/>
  <c r="AX1031" i="3"/>
  <c r="Z1022" i="3"/>
  <c r="AP1022" i="3"/>
  <c r="BF1022" i="3"/>
  <c r="AA1022" i="3"/>
  <c r="AQ1022" i="3"/>
  <c r="BG1022" i="3"/>
  <c r="AB1022" i="3"/>
  <c r="AR1022" i="3"/>
  <c r="BH1022" i="3"/>
  <c r="M1022" i="3"/>
  <c r="Q1022" i="3"/>
  <c r="O1021" i="3"/>
  <c r="K1039" i="3"/>
  <c r="X1031" i="3"/>
  <c r="BD1031" i="3"/>
  <c r="AO1031" i="3"/>
  <c r="Z1024" i="3"/>
  <c r="AT1024" i="3"/>
  <c r="W1024" i="3"/>
  <c r="AQ1024" i="3"/>
  <c r="P1024" i="3"/>
  <c r="AN1024" i="3"/>
  <c r="BH1024" i="3"/>
  <c r="AC1024" i="3"/>
  <c r="O1030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Z1028" i="3"/>
  <c r="BF1028" i="3"/>
  <c r="AQ1028" i="3"/>
  <c r="AB1028" i="3"/>
  <c r="BH1028" i="3"/>
  <c r="AD1025" i="3"/>
  <c r="AS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V1020" i="3"/>
  <c r="BH1020" i="3"/>
  <c r="BE1019" i="3"/>
  <c r="AY1031" i="3"/>
  <c r="AI1031" i="3"/>
  <c r="S1031" i="3"/>
  <c r="AG1028" i="3"/>
  <c r="V1026" i="3"/>
  <c r="AL1026" i="3"/>
  <c r="BB1026" i="3"/>
  <c r="W1026" i="3"/>
  <c r="AM1026" i="3"/>
  <c r="BC1026" i="3"/>
  <c r="X1026" i="3"/>
  <c r="AN1026" i="3"/>
  <c r="BD1026" i="3"/>
  <c r="BC1021" i="3"/>
  <c r="AM1021" i="3"/>
  <c r="W1021" i="3"/>
  <c r="AV1018" i="3"/>
  <c r="AF1018" i="3"/>
  <c r="L1017" i="3"/>
  <c r="AJ1016" i="3"/>
  <c r="M1015" i="3"/>
  <c r="AC1015" i="3"/>
  <c r="AS1015" i="3"/>
  <c r="BI1015" i="3"/>
  <c r="AE1015" i="3"/>
  <c r="AZ1015" i="3"/>
  <c r="AA1015" i="3"/>
  <c r="AV1015" i="3"/>
  <c r="W1015" i="3"/>
  <c r="AR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W1016" i="3"/>
  <c r="P1016" i="3"/>
  <c r="AK1016" i="3"/>
  <c r="BA1016" i="3"/>
  <c r="V1016" i="3"/>
  <c r="AP1016" i="3"/>
  <c r="BF1016" i="3"/>
  <c r="AC1016" i="3"/>
  <c r="AU1016" i="3"/>
  <c r="BE1014" i="3"/>
  <c r="AO1014" i="3"/>
  <c r="V1012" i="3"/>
  <c r="AL1012" i="3"/>
  <c r="BB1012" i="3"/>
  <c r="W1012" i="3"/>
  <c r="AM1012" i="3"/>
  <c r="BC1012" i="3"/>
  <c r="X1012" i="3"/>
  <c r="AN1012" i="3"/>
  <c r="BD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Y1010" i="3"/>
  <c r="AO1010" i="3"/>
  <c r="BE1010" i="3"/>
  <c r="V1010" i="3"/>
  <c r="AL1010" i="3"/>
  <c r="BB1010" i="3"/>
  <c r="W1010" i="3"/>
  <c r="AM1010" i="3"/>
  <c r="BC1010" i="3"/>
  <c r="L1009" i="3"/>
  <c r="AF1010" i="3"/>
  <c r="L1007" i="3"/>
  <c r="AE1007" i="3" s="1"/>
  <c r="AB1010" i="3"/>
  <c r="Y1008" i="3"/>
  <c r="AO1008" i="3"/>
  <c r="BE1008" i="3"/>
  <c r="V1008" i="3"/>
  <c r="AL1008" i="3"/>
  <c r="BB1008" i="3"/>
  <c r="W1008" i="3"/>
  <c r="AM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S1046" i="3" l="1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BN1056" i="3" s="1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BK1063" i="3" s="1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L1066" i="3" s="1"/>
  <c r="BA1066" i="3"/>
  <c r="R1066" i="3"/>
  <c r="BH1089" i="3"/>
  <c r="X1095" i="3"/>
  <c r="V1089" i="3"/>
  <c r="BG1095" i="3"/>
  <c r="R1104" i="3"/>
  <c r="BL1104" i="3" s="1"/>
  <c r="S1112" i="3"/>
  <c r="BK1112" i="3" s="1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BJ1088" i="3" s="1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K1008" i="3" s="1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N1128" i="3" s="1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BJ1012" i="3" s="1"/>
  <c r="AI1020" i="3"/>
  <c r="S1020" i="3"/>
  <c r="O1023" i="3"/>
  <c r="AP1031" i="3"/>
  <c r="BJ1031" i="3" s="1"/>
  <c r="AT1031" i="3"/>
  <c r="BL1031" i="3" s="1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BN1103" i="3" s="1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BK1095" i="3" s="1"/>
  <c r="AH1095" i="3"/>
  <c r="AX1095" i="3"/>
  <c r="R1095" i="3"/>
  <c r="AI1095" i="3"/>
  <c r="BC1095" i="3"/>
  <c r="M1007" i="3"/>
  <c r="AU1009" i="3"/>
  <c r="X1017" i="3"/>
  <c r="BL1029" i="3"/>
  <c r="AQ1078" i="3"/>
  <c r="AK1086" i="3"/>
  <c r="BM1100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L1022" i="3" s="1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BJ1043" i="3" s="1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AI1050" i="3"/>
  <c r="S1050" i="3"/>
  <c r="BK1050" i="3" s="1"/>
  <c r="O1054" i="3"/>
  <c r="BN1054" i="3" s="1"/>
  <c r="O1060" i="3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BL1042" i="3" s="1"/>
  <c r="AQ1068" i="3"/>
  <c r="S1068" i="3"/>
  <c r="AP1038" i="3"/>
  <c r="BG1050" i="3"/>
  <c r="AY1054" i="3"/>
  <c r="BJ1054" i="3" s="1"/>
  <c r="AI1056" i="3"/>
  <c r="AQ1064" i="3"/>
  <c r="AY1064" i="3"/>
  <c r="BJ1064" i="3" s="1"/>
  <c r="L994" i="3"/>
  <c r="AB994" i="3" s="1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BJ1057" i="3" s="1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BL1050" i="3" s="1"/>
  <c r="AI1054" i="3"/>
  <c r="AY1060" i="3"/>
  <c r="AI1064" i="3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BL1075" i="3" s="1"/>
  <c r="AL1075" i="3"/>
  <c r="BK1075" i="3" s="1"/>
  <c r="R1075" i="3"/>
  <c r="AX1075" i="3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J1050" i="3" s="1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BK1066" i="3"/>
  <c r="AP1082" i="3"/>
  <c r="Z1082" i="3"/>
  <c r="BJ109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K1096" i="3"/>
  <c r="BB1107" i="3"/>
  <c r="BI1107" i="3"/>
  <c r="AX1127" i="3"/>
  <c r="BB1127" i="3"/>
  <c r="AQ1127" i="3"/>
  <c r="AS1127" i="3"/>
  <c r="M1127" i="3"/>
  <c r="AF1127" i="3"/>
  <c r="BN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J1022" i="3"/>
  <c r="BN1042" i="3"/>
  <c r="BM1021" i="3"/>
  <c r="BN1029" i="3"/>
  <c r="BK1029" i="3"/>
  <c r="BN1050" i="3"/>
  <c r="BL1048" i="3"/>
  <c r="BN1060" i="3"/>
  <c r="BK1060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4" i="3"/>
  <c r="BM1108" i="3"/>
  <c r="BM1116" i="3"/>
  <c r="BM1122" i="3"/>
  <c r="BM1124" i="3"/>
  <c r="BM1126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N1031" i="3"/>
  <c r="BM1013" i="3"/>
  <c r="BN1013" i="3"/>
  <c r="BK1013" i="3"/>
  <c r="BJ1020" i="3"/>
  <c r="BN1020" i="3"/>
  <c r="BK1020" i="3"/>
  <c r="BJ1021" i="3"/>
  <c r="BN1024" i="3"/>
  <c r="BK1024" i="3"/>
  <c r="BN1022" i="3"/>
  <c r="BK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K1040" i="3"/>
  <c r="BK1044" i="3"/>
  <c r="BJ1046" i="3"/>
  <c r="BM1043" i="3"/>
  <c r="BL1064" i="3"/>
  <c r="BN1068" i="3"/>
  <c r="BN1072" i="3"/>
  <c r="BK1072" i="3"/>
  <c r="BL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N1090" i="3"/>
  <c r="BK1090" i="3"/>
  <c r="BN1052" i="3"/>
  <c r="BK1052" i="3"/>
  <c r="BL1065" i="3"/>
  <c r="BJ1075" i="3"/>
  <c r="BN1075" i="3"/>
  <c r="Z1078" i="3"/>
  <c r="AP1078" i="3"/>
  <c r="Z1086" i="3"/>
  <c r="AP1086" i="3"/>
  <c r="BL1062" i="3"/>
  <c r="Z1080" i="3"/>
  <c r="BJ1104" i="3"/>
  <c r="BL1108" i="3"/>
  <c r="BJ1108" i="3"/>
  <c r="BL1112" i="3"/>
  <c r="BJ1112" i="3"/>
  <c r="BL1114" i="3"/>
  <c r="BL1116" i="3"/>
  <c r="BJ1116" i="3"/>
  <c r="BL1124" i="3"/>
  <c r="BJ1124" i="3"/>
  <c r="BL1126" i="3"/>
  <c r="BJ1126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N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BL1102" i="3"/>
  <c r="BJ1102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BK1016" i="3"/>
  <c r="BN1023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K1047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L1014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N1021" i="3"/>
  <c r="BK1021" i="3"/>
  <c r="BJ1023" i="3"/>
  <c r="BL1019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36" i="3"/>
  <c r="BN1046" i="3"/>
  <c r="BK1046" i="3"/>
  <c r="BJ1048" i="3"/>
  <c r="BN1034" i="3"/>
  <c r="BK1034" i="3"/>
  <c r="BL1043" i="3"/>
  <c r="BJ1041" i="3"/>
  <c r="BJ1058" i="3"/>
  <c r="BL1047" i="3"/>
  <c r="BJ1059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L1071" i="3"/>
  <c r="BN1069" i="3"/>
  <c r="BK1092" i="3"/>
  <c r="BM1052" i="3"/>
  <c r="BL1052" i="3"/>
  <c r="BJ1052" i="3"/>
  <c r="BK1089" i="3"/>
  <c r="BM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N1102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AN986" i="3"/>
  <c r="L1002" i="3"/>
  <c r="BC998" i="3"/>
  <c r="AR998" i="3"/>
  <c r="X998" i="3"/>
  <c r="AR997" i="3"/>
  <c r="X997" i="3"/>
  <c r="L996" i="3"/>
  <c r="L990" i="3"/>
  <c r="Z990" i="3" s="1"/>
  <c r="N982" i="3"/>
  <c r="X982" i="3"/>
  <c r="AN982" i="3"/>
  <c r="BD982" i="3"/>
  <c r="N944" i="3"/>
  <c r="X944" i="3"/>
  <c r="AN944" i="3"/>
  <c r="L1003" i="3"/>
  <c r="N1003" i="3" s="1"/>
  <c r="L999" i="3"/>
  <c r="BA998" i="3"/>
  <c r="AN998" i="3"/>
  <c r="P998" i="3"/>
  <c r="BH997" i="3"/>
  <c r="AN997" i="3"/>
  <c r="T997" i="3"/>
  <c r="T992" i="3"/>
  <c r="L988" i="3"/>
  <c r="N988" i="3" s="1"/>
  <c r="BD984" i="3"/>
  <c r="BG998" i="3"/>
  <c r="AU998" i="3"/>
  <c r="AB998" i="3"/>
  <c r="L1004" i="3"/>
  <c r="S1004" i="3" s="1"/>
  <c r="L1000" i="3"/>
  <c r="N1000" i="3" s="1"/>
  <c r="BI998" i="3"/>
  <c r="AY998" i="3"/>
  <c r="AF998" i="3"/>
  <c r="BD997" i="3"/>
  <c r="AJ997" i="3"/>
  <c r="K996" i="3"/>
  <c r="BD944" i="3"/>
  <c r="K993" i="3"/>
  <c r="S993" i="3" s="1"/>
  <c r="K989" i="3"/>
  <c r="K985" i="3"/>
  <c r="N985" i="3" s="1"/>
  <c r="BH982" i="3"/>
  <c r="AR982" i="3"/>
  <c r="AB982" i="3"/>
  <c r="K981" i="3"/>
  <c r="K979" i="3"/>
  <c r="K977" i="3"/>
  <c r="K975" i="3"/>
  <c r="K973" i="3"/>
  <c r="L972" i="3"/>
  <c r="K971" i="3"/>
  <c r="L970" i="3"/>
  <c r="AD970" i="3" s="1"/>
  <c r="K969" i="3"/>
  <c r="L968" i="3"/>
  <c r="K965" i="3"/>
  <c r="L964" i="3"/>
  <c r="AH964" i="3" s="1"/>
  <c r="K963" i="3"/>
  <c r="L962" i="3"/>
  <c r="K961" i="3"/>
  <c r="L947" i="3"/>
  <c r="U947" i="3" s="1"/>
  <c r="K995" i="3"/>
  <c r="BB995" i="3" s="1"/>
  <c r="K991" i="3"/>
  <c r="R991" i="3" s="1"/>
  <c r="K987" i="3"/>
  <c r="K983" i="3"/>
  <c r="AX983" i="3" s="1"/>
  <c r="AZ982" i="3"/>
  <c r="AJ982" i="3"/>
  <c r="K980" i="3"/>
  <c r="K978" i="3"/>
  <c r="K976" i="3"/>
  <c r="K974" i="3"/>
  <c r="L973" i="3"/>
  <c r="K972" i="3"/>
  <c r="AI972" i="3" s="1"/>
  <c r="L971" i="3"/>
  <c r="K970" i="3"/>
  <c r="L969" i="3"/>
  <c r="K968" i="3"/>
  <c r="R968" i="3" s="1"/>
  <c r="K966" i="3"/>
  <c r="O966" i="3" s="1"/>
  <c r="L952" i="3"/>
  <c r="AF952" i="3" s="1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AP959" i="3" s="1"/>
  <c r="L958" i="3"/>
  <c r="K955" i="3"/>
  <c r="K953" i="3"/>
  <c r="N953" i="3" s="1"/>
  <c r="K949" i="3"/>
  <c r="N949" i="3" s="1"/>
  <c r="K945" i="3"/>
  <c r="L942" i="3"/>
  <c r="L941" i="3"/>
  <c r="L940" i="3"/>
  <c r="L939" i="3"/>
  <c r="BG939" i="3" s="1"/>
  <c r="K954" i="3"/>
  <c r="K950" i="3"/>
  <c r="K946" i="3"/>
  <c r="N946" i="3" s="1"/>
  <c r="L938" i="3"/>
  <c r="K937" i="3"/>
  <c r="V937" i="3" s="1"/>
  <c r="L936" i="3"/>
  <c r="R936" i="3" s="1"/>
  <c r="L965" i="3"/>
  <c r="AL965" i="3" s="1"/>
  <c r="K964" i="3"/>
  <c r="L963" i="3"/>
  <c r="K962" i="3"/>
  <c r="L961" i="3"/>
  <c r="AT961" i="3" s="1"/>
  <c r="K960" i="3"/>
  <c r="R960" i="3" s="1"/>
  <c r="L959" i="3"/>
  <c r="K958" i="3"/>
  <c r="K957" i="3"/>
  <c r="Q957" i="3" s="1"/>
  <c r="K951" i="3"/>
  <c r="N951" i="3" s="1"/>
  <c r="K947" i="3"/>
  <c r="K943" i="3"/>
  <c r="N943" i="3" s="1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AG1001" i="3"/>
  <c r="BA1004" i="3"/>
  <c r="BG1004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B1004" i="3"/>
  <c r="AZ1004" i="3"/>
  <c r="AF1004" i="3"/>
  <c r="AD1004" i="3"/>
  <c r="AR1003" i="3"/>
  <c r="BD1001" i="3"/>
  <c r="AD1001" i="3"/>
  <c r="X1001" i="3"/>
  <c r="BH1000" i="3"/>
  <c r="AZ1000" i="3"/>
  <c r="AJ1000" i="3"/>
  <c r="AB1000" i="3"/>
  <c r="T1000" i="3"/>
  <c r="AP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T995" i="3"/>
  <c r="Z995" i="3"/>
  <c r="S995" i="3"/>
  <c r="AC995" i="3"/>
  <c r="AM995" i="3"/>
  <c r="AY995" i="3"/>
  <c r="BI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X991" i="3"/>
  <c r="AH991" i="3"/>
  <c r="BG991" i="3"/>
  <c r="M989" i="3"/>
  <c r="AT988" i="3"/>
  <c r="AD988" i="3"/>
  <c r="M988" i="3"/>
  <c r="U988" i="3"/>
  <c r="AC988" i="3"/>
  <c r="AK988" i="3"/>
  <c r="AS988" i="3"/>
  <c r="BA988" i="3"/>
  <c r="BI988" i="3"/>
  <c r="BF987" i="3"/>
  <c r="AT987" i="3"/>
  <c r="AD987" i="3"/>
  <c r="Z987" i="3"/>
  <c r="M987" i="3"/>
  <c r="U987" i="3"/>
  <c r="W987" i="3"/>
  <c r="AC987" i="3"/>
  <c r="AK987" i="3"/>
  <c r="AM987" i="3"/>
  <c r="AS987" i="3"/>
  <c r="BA987" i="3"/>
  <c r="BC987" i="3"/>
  <c r="BI987" i="3"/>
  <c r="BF986" i="3"/>
  <c r="AP986" i="3"/>
  <c r="AH986" i="3"/>
  <c r="R986" i="3"/>
  <c r="M986" i="3"/>
  <c r="U986" i="3"/>
  <c r="W986" i="3"/>
  <c r="AE986" i="3"/>
  <c r="AI986" i="3"/>
  <c r="AQ986" i="3"/>
  <c r="AS986" i="3"/>
  <c r="BA986" i="3"/>
  <c r="BC986" i="3"/>
  <c r="AT985" i="3"/>
  <c r="AD985" i="3"/>
  <c r="M985" i="3"/>
  <c r="U985" i="3"/>
  <c r="AC985" i="3"/>
  <c r="AK985" i="3"/>
  <c r="AS985" i="3"/>
  <c r="BA985" i="3"/>
  <c r="BI985" i="3"/>
  <c r="BF984" i="3"/>
  <c r="O984" i="3"/>
  <c r="BC984" i="3"/>
  <c r="AY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L980" i="3"/>
  <c r="M980" i="3" s="1"/>
  <c r="L979" i="3"/>
  <c r="L978" i="3"/>
  <c r="L977" i="3"/>
  <c r="L976" i="3"/>
  <c r="M976" i="3" s="1"/>
  <c r="L975" i="3"/>
  <c r="L974" i="3"/>
  <c r="Z973" i="3"/>
  <c r="AT973" i="3"/>
  <c r="AX972" i="3"/>
  <c r="R971" i="3"/>
  <c r="AH971" i="3"/>
  <c r="AL971" i="3"/>
  <c r="AX971" i="3"/>
  <c r="V969" i="3"/>
  <c r="AT969" i="3"/>
  <c r="BB968" i="3"/>
  <c r="O973" i="3"/>
  <c r="AA973" i="3"/>
  <c r="AK973" i="3"/>
  <c r="AU973" i="3"/>
  <c r="BG973" i="3"/>
  <c r="AG972" i="3"/>
  <c r="AY972" i="3"/>
  <c r="O971" i="3"/>
  <c r="Q971" i="3"/>
  <c r="Y971" i="3"/>
  <c r="AE971" i="3"/>
  <c r="AG971" i="3"/>
  <c r="AO971" i="3"/>
  <c r="AU971" i="3"/>
  <c r="AW971" i="3"/>
  <c r="BE971" i="3"/>
  <c r="W970" i="3"/>
  <c r="O969" i="3"/>
  <c r="W969" i="3"/>
  <c r="AE969" i="3"/>
  <c r="AM969" i="3"/>
  <c r="AU969" i="3"/>
  <c r="BC969" i="3"/>
  <c r="AC968" i="3"/>
  <c r="BA968" i="3"/>
  <c r="S967" i="3"/>
  <c r="AO967" i="3"/>
  <c r="BI967" i="3"/>
  <c r="AH967" i="3"/>
  <c r="BD973" i="3"/>
  <c r="AN973" i="3"/>
  <c r="X973" i="3"/>
  <c r="AN972" i="3"/>
  <c r="BH971" i="3"/>
  <c r="AV971" i="3"/>
  <c r="AF971" i="3"/>
  <c r="AB971" i="3"/>
  <c r="P971" i="3"/>
  <c r="BH970" i="3"/>
  <c r="BH969" i="3"/>
  <c r="AR969" i="3"/>
  <c r="AB969" i="3"/>
  <c r="AN968" i="3"/>
  <c r="BD967" i="3"/>
  <c r="M966" i="3"/>
  <c r="Q966" i="3"/>
  <c r="S966" i="3"/>
  <c r="U966" i="3"/>
  <c r="Y966" i="3"/>
  <c r="AA966" i="3"/>
  <c r="AC966" i="3"/>
  <c r="AG966" i="3"/>
  <c r="AI966" i="3"/>
  <c r="AK966" i="3"/>
  <c r="AO966" i="3"/>
  <c r="AQ966" i="3"/>
  <c r="AS966" i="3"/>
  <c r="AW966" i="3"/>
  <c r="AY966" i="3"/>
  <c r="BA966" i="3"/>
  <c r="BE966" i="3"/>
  <c r="BG966" i="3"/>
  <c r="BI966" i="3"/>
  <c r="P966" i="3"/>
  <c r="R966" i="3"/>
  <c r="T966" i="3"/>
  <c r="X966" i="3"/>
  <c r="Z966" i="3"/>
  <c r="AB966" i="3"/>
  <c r="AF966" i="3"/>
  <c r="AH966" i="3"/>
  <c r="AJ966" i="3"/>
  <c r="AN966" i="3"/>
  <c r="AP966" i="3"/>
  <c r="AR966" i="3"/>
  <c r="AV966" i="3"/>
  <c r="AX966" i="3"/>
  <c r="AZ966" i="3"/>
  <c r="BD966" i="3"/>
  <c r="BF966" i="3"/>
  <c r="BH966" i="3"/>
  <c r="AH965" i="3"/>
  <c r="R964" i="3"/>
  <c r="AH962" i="3"/>
  <c r="AX962" i="3"/>
  <c r="AH961" i="3"/>
  <c r="AH960" i="3"/>
  <c r="AX960" i="3"/>
  <c r="Z958" i="3"/>
  <c r="AP958" i="3"/>
  <c r="BF958" i="3"/>
  <c r="AG965" i="3"/>
  <c r="AY965" i="3"/>
  <c r="Q964" i="3"/>
  <c r="AE964" i="3"/>
  <c r="AS964" i="3"/>
  <c r="BI964" i="3"/>
  <c r="BC963" i="3"/>
  <c r="S962" i="3"/>
  <c r="AA962" i="3"/>
  <c r="AI962" i="3"/>
  <c r="AQ962" i="3"/>
  <c r="AY962" i="3"/>
  <c r="BG962" i="3"/>
  <c r="O961" i="3"/>
  <c r="AI961" i="3"/>
  <c r="AY961" i="3"/>
  <c r="O960" i="3"/>
  <c r="AE960" i="3"/>
  <c r="AM960" i="3"/>
  <c r="AU960" i="3"/>
  <c r="AU959" i="3"/>
  <c r="M958" i="3"/>
  <c r="U958" i="3"/>
  <c r="AC958" i="3"/>
  <c r="AK958" i="3"/>
  <c r="AS958" i="3"/>
  <c r="BA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F965" i="3"/>
  <c r="BD964" i="3"/>
  <c r="AN964" i="3"/>
  <c r="X964" i="3"/>
  <c r="T963" i="3"/>
  <c r="AV962" i="3"/>
  <c r="AF962" i="3"/>
  <c r="P962" i="3"/>
  <c r="AZ961" i="3"/>
  <c r="AB961" i="3"/>
  <c r="AV960" i="3"/>
  <c r="AF960" i="3"/>
  <c r="P960" i="3"/>
  <c r="BH958" i="3"/>
  <c r="AR958" i="3"/>
  <c r="AB958" i="3"/>
  <c r="S957" i="3"/>
  <c r="AC957" i="3"/>
  <c r="AM957" i="3"/>
  <c r="AY957" i="3"/>
  <c r="BI957" i="3"/>
  <c r="V957" i="3"/>
  <c r="AH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AT953" i="3"/>
  <c r="AD953" i="3"/>
  <c r="M953" i="3"/>
  <c r="U953" i="3"/>
  <c r="AC953" i="3"/>
  <c r="AK953" i="3"/>
  <c r="AS953" i="3"/>
  <c r="BA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AT950" i="3"/>
  <c r="AD950" i="3"/>
  <c r="AC950" i="3"/>
  <c r="AK950" i="3"/>
  <c r="BI950" i="3"/>
  <c r="AX949" i="3"/>
  <c r="AD949" i="3"/>
  <c r="O949" i="3"/>
  <c r="AA949" i="3"/>
  <c r="AK949" i="3"/>
  <c r="AU949" i="3"/>
  <c r="BG949" i="3"/>
  <c r="AT948" i="3"/>
  <c r="AD948" i="3"/>
  <c r="M948" i="3"/>
  <c r="U948" i="3"/>
  <c r="AC948" i="3"/>
  <c r="AK948" i="3"/>
  <c r="AS948" i="3"/>
  <c r="BA948" i="3"/>
  <c r="BI948" i="3"/>
  <c r="AD947" i="3"/>
  <c r="M947" i="3"/>
  <c r="AK947" i="3"/>
  <c r="AS947" i="3"/>
  <c r="BF946" i="3"/>
  <c r="AP946" i="3"/>
  <c r="Z946" i="3"/>
  <c r="O946" i="3"/>
  <c r="W946" i="3"/>
  <c r="AE946" i="3"/>
  <c r="AM946" i="3"/>
  <c r="AU946" i="3"/>
  <c r="BC946" i="3"/>
  <c r="AP945" i="3"/>
  <c r="Z945" i="3"/>
  <c r="O945" i="3"/>
  <c r="AE945" i="3"/>
  <c r="AM945" i="3"/>
  <c r="AU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AL943" i="3"/>
  <c r="V943" i="3"/>
  <c r="Q943" i="3"/>
  <c r="Y943" i="3"/>
  <c r="AG943" i="3"/>
  <c r="AO943" i="3"/>
  <c r="AW943" i="3"/>
  <c r="BE943" i="3"/>
  <c r="M938" i="3"/>
  <c r="O938" i="3"/>
  <c r="U938" i="3"/>
  <c r="W938" i="3"/>
  <c r="AC938" i="3"/>
  <c r="AE938" i="3"/>
  <c r="AK938" i="3"/>
  <c r="AM938" i="3"/>
  <c r="AS938" i="3"/>
  <c r="AU938" i="3"/>
  <c r="BA938" i="3"/>
  <c r="N938" i="3"/>
  <c r="R937" i="3"/>
  <c r="AH937" i="3"/>
  <c r="AX937" i="3"/>
  <c r="N936" i="3"/>
  <c r="AD936" i="3"/>
  <c r="AT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V941" i="3"/>
  <c r="AD941" i="3"/>
  <c r="AL941" i="3"/>
  <c r="AT941" i="3"/>
  <c r="BB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M937" i="3"/>
  <c r="U937" i="3"/>
  <c r="AC937" i="3"/>
  <c r="AK937" i="3"/>
  <c r="AS937" i="3"/>
  <c r="BA937" i="3"/>
  <c r="BI937" i="3"/>
  <c r="S936" i="3"/>
  <c r="AA936" i="3"/>
  <c r="AI936" i="3"/>
  <c r="AQ936" i="3"/>
  <c r="AY936" i="3"/>
  <c r="BG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D938" i="3"/>
  <c r="BB938" i="3"/>
  <c r="AV938" i="3"/>
  <c r="AT938" i="3"/>
  <c r="AN938" i="3"/>
  <c r="AL938" i="3"/>
  <c r="AF938" i="3"/>
  <c r="AD938" i="3"/>
  <c r="X938" i="3"/>
  <c r="V938" i="3"/>
  <c r="P938" i="3"/>
  <c r="AZ937" i="3"/>
  <c r="AJ937" i="3"/>
  <c r="T937" i="3"/>
  <c r="AV936" i="3"/>
  <c r="AF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BI946" i="3" l="1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82" i="3"/>
  <c r="BJ984" i="3"/>
  <c r="BJ986" i="3"/>
  <c r="BJ992" i="3"/>
  <c r="BJ994" i="3"/>
  <c r="BJ997" i="3"/>
  <c r="BJ998" i="3"/>
  <c r="BL1004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BK945" i="3" s="1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BK939" i="3" s="1"/>
  <c r="AI939" i="3"/>
  <c r="AU940" i="3"/>
  <c r="O940" i="3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X943" i="3"/>
  <c r="AN943" i="3"/>
  <c r="BD943" i="3"/>
  <c r="AB943" i="3"/>
  <c r="AR943" i="3"/>
  <c r="BH943" i="3"/>
  <c r="P943" i="3"/>
  <c r="BK943" i="3" s="1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BK981" i="3" s="1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BK985" i="3" s="1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BL989" i="3" s="1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BJ988" i="3" s="1"/>
  <c r="P990" i="3"/>
  <c r="BK990" i="3" s="1"/>
  <c r="BN1005" i="3"/>
  <c r="BK1005" i="3"/>
  <c r="BK935" i="3"/>
  <c r="BN935" i="3"/>
  <c r="BM936" i="3"/>
  <c r="BL936" i="3"/>
  <c r="BJ940" i="3"/>
  <c r="BJ938" i="3"/>
  <c r="BM938" i="3"/>
  <c r="BL938" i="3"/>
  <c r="BN939" i="3"/>
  <c r="BK944" i="3"/>
  <c r="BN944" i="3"/>
  <c r="BK947" i="3"/>
  <c r="BK949" i="3"/>
  <c r="BN949" i="3"/>
  <c r="BK951" i="3"/>
  <c r="BN951" i="3"/>
  <c r="BK952" i="3"/>
  <c r="BK953" i="3"/>
  <c r="BN953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N970" i="3"/>
  <c r="BM971" i="3"/>
  <c r="BL971" i="3"/>
  <c r="BK972" i="3"/>
  <c r="BN972" i="3"/>
  <c r="BM973" i="3"/>
  <c r="BL973" i="3"/>
  <c r="BJ968" i="3"/>
  <c r="BJ969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N990" i="3"/>
  <c r="BK991" i="3"/>
  <c r="BK992" i="3"/>
  <c r="BN992" i="3"/>
  <c r="BK997" i="3"/>
  <c r="BN997" i="3"/>
  <c r="BN998" i="3"/>
  <c r="BK998" i="3"/>
  <c r="BN1000" i="3"/>
  <c r="BK1000" i="3"/>
  <c r="BN1002" i="3"/>
  <c r="BK1002" i="3"/>
  <c r="BK1004" i="3"/>
  <c r="BK999" i="3"/>
  <c r="BK1001" i="3"/>
  <c r="BK1003" i="3"/>
  <c r="BM935" i="3"/>
  <c r="BL935" i="3"/>
  <c r="BK936" i="3"/>
  <c r="BN936" i="3"/>
  <c r="BJ941" i="3"/>
  <c r="BJ935" i="3"/>
  <c r="BJ936" i="3"/>
  <c r="BN938" i="3"/>
  <c r="BK938" i="3"/>
  <c r="BM944" i="3"/>
  <c r="BL944" i="3"/>
  <c r="BL949" i="3"/>
  <c r="BJ955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84" i="3"/>
  <c r="BL984" i="3"/>
  <c r="BL985" i="3"/>
  <c r="BM986" i="3"/>
  <c r="BL986" i="3"/>
  <c r="BM992" i="3"/>
  <c r="BL992" i="3"/>
  <c r="BM994" i="3"/>
  <c r="BL994" i="3"/>
  <c r="BL995" i="3"/>
  <c r="BM997" i="3"/>
  <c r="BL997" i="3"/>
  <c r="BM998" i="3"/>
  <c r="BL998" i="3"/>
  <c r="BM1002" i="3"/>
  <c r="BL1002" i="3"/>
  <c r="BM1001" i="3"/>
  <c r="BL1001" i="3"/>
  <c r="BM1005" i="3"/>
  <c r="BL1005" i="3"/>
  <c r="L934" i="3"/>
  <c r="L932" i="3"/>
  <c r="L930" i="3"/>
  <c r="L928" i="3"/>
  <c r="P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F807" i="3" s="1"/>
  <c r="L804" i="3"/>
  <c r="T804" i="3" s="1"/>
  <c r="K804" i="3"/>
  <c r="L802" i="3"/>
  <c r="K802" i="3"/>
  <c r="AF802" i="3" s="1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AQ745" i="3" s="1"/>
  <c r="K743" i="3"/>
  <c r="L742" i="3"/>
  <c r="AB831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X807" i="3"/>
  <c r="BD807" i="3"/>
  <c r="L825" i="3"/>
  <c r="L823" i="3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K808" i="3"/>
  <c r="N808" i="3" s="1"/>
  <c r="AR807" i="3"/>
  <c r="AJ807" i="3"/>
  <c r="K806" i="3"/>
  <c r="N806" i="3" s="1"/>
  <c r="BH805" i="3"/>
  <c r="AZ805" i="3"/>
  <c r="AR805" i="3"/>
  <c r="AJ805" i="3"/>
  <c r="AB805" i="3"/>
  <c r="AV802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T802" i="3"/>
  <c r="AB802" i="3"/>
  <c r="AJ802" i="3"/>
  <c r="AR802" i="3"/>
  <c r="AZ802" i="3"/>
  <c r="BH802" i="3"/>
  <c r="P798" i="3"/>
  <c r="N794" i="3"/>
  <c r="P794" i="3"/>
  <c r="X794" i="3"/>
  <c r="AF794" i="3"/>
  <c r="AN794" i="3"/>
  <c r="AV794" i="3"/>
  <c r="BD794" i="3"/>
  <c r="T794" i="3"/>
  <c r="P790" i="3"/>
  <c r="AV790" i="3"/>
  <c r="N786" i="3"/>
  <c r="P786" i="3"/>
  <c r="X786" i="3"/>
  <c r="AF786" i="3"/>
  <c r="AN786" i="3"/>
  <c r="AV786" i="3"/>
  <c r="BD786" i="3"/>
  <c r="T786" i="3"/>
  <c r="P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AZ800" i="3"/>
  <c r="K799" i="3"/>
  <c r="AJ798" i="3"/>
  <c r="K797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AJ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AJ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O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AA745" i="3"/>
  <c r="BG745" i="3"/>
  <c r="BC744" i="3"/>
  <c r="AU742" i="3"/>
  <c r="L752" i="3"/>
  <c r="S752" i="3" s="1"/>
  <c r="L751" i="3"/>
  <c r="L750" i="3"/>
  <c r="O750" i="3" s="1"/>
  <c r="L748" i="3"/>
  <c r="AI748" i="3" s="1"/>
  <c r="L747" i="3"/>
  <c r="L743" i="3"/>
  <c r="L741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BF919" i="3"/>
  <c r="P914" i="3"/>
  <c r="P912" i="3"/>
  <c r="AL911" i="3"/>
  <c r="BB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L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BF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AF923" i="3"/>
  <c r="AN923" i="3"/>
  <c r="O923" i="3"/>
  <c r="W923" i="3"/>
  <c r="AU923" i="3"/>
  <c r="BC923" i="3"/>
  <c r="AK922" i="3"/>
  <c r="T922" i="3"/>
  <c r="AZ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R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AH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AL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M934" i="3"/>
  <c r="AS934" i="3"/>
  <c r="AB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W931" i="3"/>
  <c r="AU931" i="3"/>
  <c r="BC931" i="3"/>
  <c r="AD931" i="3"/>
  <c r="AL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O929" i="3"/>
  <c r="Y929" i="3"/>
  <c r="AI929" i="3"/>
  <c r="AU929" i="3"/>
  <c r="BC929" i="3"/>
  <c r="N929" i="3"/>
  <c r="V929" i="3"/>
  <c r="AD929" i="3"/>
  <c r="AL929" i="3"/>
  <c r="AT929" i="3"/>
  <c r="BB929" i="3"/>
  <c r="N928" i="3"/>
  <c r="T928" i="3"/>
  <c r="V928" i="3"/>
  <c r="AB928" i="3"/>
  <c r="AD928" i="3"/>
  <c r="AJ928" i="3"/>
  <c r="AL928" i="3"/>
  <c r="AR928" i="3"/>
  <c r="AT928" i="3"/>
  <c r="AZ928" i="3"/>
  <c r="BB928" i="3"/>
  <c r="BH928" i="3"/>
  <c r="M928" i="3"/>
  <c r="S928" i="3"/>
  <c r="U928" i="3"/>
  <c r="AA928" i="3"/>
  <c r="AC928" i="3"/>
  <c r="AI928" i="3"/>
  <c r="AK928" i="3"/>
  <c r="AQ928" i="3"/>
  <c r="AS928" i="3"/>
  <c r="AY928" i="3"/>
  <c r="BA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Q926" i="3"/>
  <c r="Y926" i="3"/>
  <c r="AG926" i="3"/>
  <c r="AO926" i="3"/>
  <c r="AW926" i="3"/>
  <c r="BE926" i="3"/>
  <c r="P926" i="3"/>
  <c r="X926" i="3"/>
  <c r="AF926" i="3"/>
  <c r="AN926" i="3"/>
  <c r="AV926" i="3"/>
  <c r="BD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O911" i="3"/>
  <c r="W911" i="3"/>
  <c r="AE911" i="3"/>
  <c r="AM911" i="3"/>
  <c r="AU911" i="3"/>
  <c r="BC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Q905" i="3"/>
  <c r="Y905" i="3"/>
  <c r="AG905" i="3"/>
  <c r="AO905" i="3"/>
  <c r="AW905" i="3"/>
  <c r="BE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P774" i="3" l="1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BK895" i="3" s="1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K913" i="3" s="1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BL934" i="3" s="1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BM744" i="3" s="1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L796" i="3" s="1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BL889" i="3" s="1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BJ891" i="3" s="1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BK926" i="3" s="1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BM934" i="3" s="1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BN903" i="3" s="1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BN923" i="3" s="1"/>
  <c r="V923" i="3"/>
  <c r="AD923" i="3"/>
  <c r="AL923" i="3"/>
  <c r="AT923" i="3"/>
  <c r="BB923" i="3"/>
  <c r="M923" i="3"/>
  <c r="U923" i="3"/>
  <c r="AC923" i="3"/>
  <c r="BK923" i="3" s="1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L800" i="3" s="1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BL879" i="3" s="1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BK891" i="3" s="1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BL895" i="3" s="1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BJ903" i="3" s="1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K915" i="3" s="1"/>
  <c r="BC917" i="3"/>
  <c r="AU917" i="3"/>
  <c r="AM917" i="3"/>
  <c r="AE917" i="3"/>
  <c r="W917" i="3"/>
  <c r="O917" i="3"/>
  <c r="X879" i="3"/>
  <c r="AN879" i="3"/>
  <c r="BJ879" i="3" s="1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BJ915" i="3" s="1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L922" i="3" s="1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BJ742" i="3" s="1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BL790" i="3" s="1"/>
  <c r="AB790" i="3"/>
  <c r="AF790" i="3"/>
  <c r="T790" i="3"/>
  <c r="AZ790" i="3"/>
  <c r="BM790" i="3" s="1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J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BJ887" i="3" s="1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BK903" i="3" s="1"/>
  <c r="U903" i="3"/>
  <c r="M903" i="3"/>
  <c r="BE907" i="3"/>
  <c r="AW907" i="3"/>
  <c r="AO907" i="3"/>
  <c r="AG907" i="3"/>
  <c r="Y907" i="3"/>
  <c r="Q907" i="3"/>
  <c r="BJ907" i="3" s="1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L913" i="3" s="1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BL883" i="3" s="1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BL893" i="3" s="1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BK905" i="3" s="1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BJ913" i="3" s="1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BL905" i="3" s="1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BL928" i="3" s="1"/>
  <c r="AV928" i="3"/>
  <c r="AN928" i="3"/>
  <c r="AF928" i="3"/>
  <c r="X928" i="3"/>
  <c r="BJ928" i="3" s="1"/>
  <c r="BD929" i="3"/>
  <c r="AV929" i="3"/>
  <c r="AN929" i="3"/>
  <c r="AF929" i="3"/>
  <c r="BJ929" i="3" s="1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L915" i="3" s="1"/>
  <c r="BH922" i="3"/>
  <c r="AB922" i="3"/>
  <c r="AS922" i="3"/>
  <c r="M922" i="3"/>
  <c r="BK922" i="3" s="1"/>
  <c r="AE923" i="3"/>
  <c r="AV923" i="3"/>
  <c r="P923" i="3"/>
  <c r="Z879" i="3"/>
  <c r="BM879" i="3" s="1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BN742" i="3" s="1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AQ590" i="3" s="1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BN739" i="3" s="1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W691" i="3" s="1"/>
  <c r="L656" i="3"/>
  <c r="L652" i="3"/>
  <c r="L648" i="3"/>
  <c r="K577" i="3"/>
  <c r="K575" i="3"/>
  <c r="K569" i="3"/>
  <c r="K567" i="3"/>
  <c r="K565" i="3"/>
  <c r="K563" i="3"/>
  <c r="K562" i="3"/>
  <c r="K560" i="3"/>
  <c r="K558" i="3"/>
  <c r="R558" i="3" s="1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BM781" i="3" s="1"/>
  <c r="X781" i="3"/>
  <c r="P802" i="3"/>
  <c r="AN802" i="3"/>
  <c r="X802" i="3"/>
  <c r="BJ802" i="3" s="1"/>
  <c r="BD802" i="3"/>
  <c r="X804" i="3"/>
  <c r="AF804" i="3"/>
  <c r="AN804" i="3"/>
  <c r="AV804" i="3"/>
  <c r="BD804" i="3"/>
  <c r="P804" i="3"/>
  <c r="AJ804" i="3"/>
  <c r="BM804" i="3" s="1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M888" i="3"/>
  <c r="BL888" i="3"/>
  <c r="BM890" i="3"/>
  <c r="BL890" i="3"/>
  <c r="BM894" i="3"/>
  <c r="BL894" i="3"/>
  <c r="BM927" i="3"/>
  <c r="BL927" i="3"/>
  <c r="BJ888" i="3"/>
  <c r="BJ890" i="3"/>
  <c r="BJ894" i="3"/>
  <c r="AA742" i="3"/>
  <c r="AQ742" i="3"/>
  <c r="BG742" i="3"/>
  <c r="AI742" i="3"/>
  <c r="S742" i="3"/>
  <c r="AY742" i="3"/>
  <c r="N781" i="3"/>
  <c r="BN781" i="3" s="1"/>
  <c r="N802" i="3"/>
  <c r="N804" i="3"/>
  <c r="BN804" i="3" s="1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790" i="3"/>
  <c r="BJ794" i="3"/>
  <c r="BJ800" i="3"/>
  <c r="BJ807" i="3"/>
  <c r="BJ831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BM801" i="3" s="1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BN791" i="3" s="1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BJ743" i="3" s="1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J765" i="3" s="1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L803" i="3" s="1"/>
  <c r="BH803" i="3"/>
  <c r="BF753" i="3"/>
  <c r="BB753" i="3"/>
  <c r="AW753" i="3"/>
  <c r="AO753" i="3"/>
  <c r="AG753" i="3"/>
  <c r="Y753" i="3"/>
  <c r="Q753" i="3"/>
  <c r="BN753" i="3" s="1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N826" i="3" s="1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K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M884" i="3"/>
  <c r="BL884" i="3"/>
  <c r="BK885" i="3"/>
  <c r="BN885" i="3"/>
  <c r="BM886" i="3"/>
  <c r="BL886" i="3"/>
  <c r="BK887" i="3"/>
  <c r="BN887" i="3"/>
  <c r="BK889" i="3"/>
  <c r="BN889" i="3"/>
  <c r="BN891" i="3"/>
  <c r="BM892" i="3"/>
  <c r="BL892" i="3"/>
  <c r="BK893" i="3"/>
  <c r="BN895" i="3"/>
  <c r="BM896" i="3"/>
  <c r="BL896" i="3"/>
  <c r="BK898" i="3"/>
  <c r="BN898" i="3"/>
  <c r="BK906" i="3"/>
  <c r="BN906" i="3"/>
  <c r="BK909" i="3"/>
  <c r="BN909" i="3"/>
  <c r="BM912" i="3"/>
  <c r="BL912" i="3"/>
  <c r="BN913" i="3"/>
  <c r="BM914" i="3"/>
  <c r="BL914" i="3"/>
  <c r="BK920" i="3"/>
  <c r="BN920" i="3"/>
  <c r="AD877" i="3"/>
  <c r="AT877" i="3"/>
  <c r="BN89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N919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Z738" i="3"/>
  <c r="AP738" i="3"/>
  <c r="BF738" i="3"/>
  <c r="R738" i="3"/>
  <c r="AH738" i="3"/>
  <c r="AX738" i="3"/>
  <c r="BJ741" i="3"/>
  <c r="BK742" i="3"/>
  <c r="BJ751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89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N818" i="3"/>
  <c r="BK818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BL737" i="3" s="1"/>
  <c r="Z739" i="3"/>
  <c r="AP739" i="3"/>
  <c r="BF739" i="3"/>
  <c r="BJ752" i="3"/>
  <c r="BN746" i="3"/>
  <c r="BK746" i="3"/>
  <c r="BJ746" i="3"/>
  <c r="BN748" i="3"/>
  <c r="BN752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8" i="3"/>
  <c r="BN778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N795" i="3"/>
  <c r="BK796" i="3"/>
  <c r="BK797" i="3"/>
  <c r="BK798" i="3"/>
  <c r="BN798" i="3"/>
  <c r="BK799" i="3"/>
  <c r="BN799" i="3"/>
  <c r="BK800" i="3"/>
  <c r="BK801" i="3"/>
  <c r="BK802" i="3"/>
  <c r="BN802" i="3"/>
  <c r="BK803" i="3"/>
  <c r="BN803" i="3"/>
  <c r="BK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N821" i="3"/>
  <c r="BN829" i="3"/>
  <c r="BL831" i="3"/>
  <c r="BN809" i="3"/>
  <c r="BL811" i="3"/>
  <c r="BM813" i="3"/>
  <c r="BL813" i="3"/>
  <c r="BM815" i="3"/>
  <c r="BL815" i="3"/>
  <c r="BM817" i="3"/>
  <c r="BL817" i="3"/>
  <c r="BN822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L881" i="3"/>
  <c r="BK882" i="3"/>
  <c r="BN882" i="3"/>
  <c r="BK884" i="3"/>
  <c r="BN884" i="3"/>
  <c r="BL885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N907" i="3"/>
  <c r="BK912" i="3"/>
  <c r="BN912" i="3"/>
  <c r="BK914" i="3"/>
  <c r="BN914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N931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M922" i="3"/>
  <c r="BK924" i="3"/>
  <c r="BN924" i="3"/>
  <c r="N877" i="3"/>
  <c r="BJ902" i="3"/>
  <c r="BJ920" i="3"/>
  <c r="L735" i="3"/>
  <c r="K732" i="3"/>
  <c r="L710" i="3"/>
  <c r="U710" i="3" s="1"/>
  <c r="L707" i="3"/>
  <c r="AE707" i="3" s="1"/>
  <c r="K702" i="3"/>
  <c r="L698" i="3"/>
  <c r="K698" i="3"/>
  <c r="L684" i="3"/>
  <c r="L680" i="3"/>
  <c r="L677" i="3"/>
  <c r="K675" i="3"/>
  <c r="AH675" i="3" s="1"/>
  <c r="K673" i="3"/>
  <c r="L666" i="3"/>
  <c r="K656" i="3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K588" i="3"/>
  <c r="K586" i="3"/>
  <c r="K584" i="3"/>
  <c r="L574" i="3"/>
  <c r="L570" i="3"/>
  <c r="L566" i="3"/>
  <c r="L563" i="3"/>
  <c r="K561" i="3"/>
  <c r="K559" i="3"/>
  <c r="K553" i="3"/>
  <c r="AM553" i="3" s="1"/>
  <c r="K551" i="3"/>
  <c r="K547" i="3"/>
  <c r="K734" i="3"/>
  <c r="L722" i="3"/>
  <c r="AX722" i="3" s="1"/>
  <c r="K722" i="3"/>
  <c r="K715" i="3"/>
  <c r="K713" i="3"/>
  <c r="L708" i="3"/>
  <c r="K705" i="3"/>
  <c r="L688" i="3"/>
  <c r="K686" i="3"/>
  <c r="L682" i="3"/>
  <c r="AK682" i="3" s="1"/>
  <c r="K682" i="3"/>
  <c r="K669" i="3"/>
  <c r="K663" i="3"/>
  <c r="K661" i="3"/>
  <c r="K659" i="3"/>
  <c r="K657" i="3"/>
  <c r="L650" i="3"/>
  <c r="K640" i="3"/>
  <c r="K638" i="3"/>
  <c r="K636" i="3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K578" i="3"/>
  <c r="AZ578" i="3" s="1"/>
  <c r="K576" i="3"/>
  <c r="AN576" i="3" s="1"/>
  <c r="K574" i="3"/>
  <c r="K572" i="3"/>
  <c r="K570" i="3"/>
  <c r="K568" i="3"/>
  <c r="L558" i="3"/>
  <c r="L554" i="3"/>
  <c r="L553" i="3"/>
  <c r="L551" i="3"/>
  <c r="T551" i="3" s="1"/>
  <c r="L550" i="3"/>
  <c r="L549" i="3"/>
  <c r="L546" i="3"/>
  <c r="L701" i="3"/>
  <c r="Z701" i="3" s="1"/>
  <c r="L694" i="3"/>
  <c r="AB694" i="3" s="1"/>
  <c r="L691" i="3"/>
  <c r="L668" i="3"/>
  <c r="L664" i="3"/>
  <c r="L660" i="3"/>
  <c r="L606" i="3"/>
  <c r="L602" i="3"/>
  <c r="L598" i="3"/>
  <c r="K554" i="3"/>
  <c r="O554" i="3" s="1"/>
  <c r="K552" i="3"/>
  <c r="K548" i="3"/>
  <c r="AS701" i="3"/>
  <c r="AH701" i="3"/>
  <c r="AY701" i="3"/>
  <c r="P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R576" i="3"/>
  <c r="AK576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V553" i="3"/>
  <c r="AL553" i="3"/>
  <c r="BI553" i="3"/>
  <c r="AV553" i="3"/>
  <c r="AJ551" i="3"/>
  <c r="AN551" i="3"/>
  <c r="S551" i="3"/>
  <c r="Y551" i="3"/>
  <c r="O551" i="3"/>
  <c r="U551" i="3"/>
  <c r="BF551" i="3"/>
  <c r="Q551" i="3"/>
  <c r="BB551" i="3"/>
  <c r="BG551" i="3"/>
  <c r="AM551" i="3"/>
  <c r="BI551" i="3"/>
  <c r="L548" i="3"/>
  <c r="AQ718" i="3"/>
  <c r="AY707" i="3"/>
  <c r="AI707" i="3"/>
  <c r="O707" i="3"/>
  <c r="P718" i="3"/>
  <c r="AC718" i="3"/>
  <c r="AP718" i="3"/>
  <c r="K712" i="3"/>
  <c r="U682" i="3"/>
  <c r="Y682" i="3"/>
  <c r="BA682" i="3"/>
  <c r="BE682" i="3"/>
  <c r="AH682" i="3"/>
  <c r="AL682" i="3"/>
  <c r="S682" i="3"/>
  <c r="W682" i="3"/>
  <c r="AY682" i="3"/>
  <c r="BC682" i="3"/>
  <c r="AZ682" i="3"/>
  <c r="X682" i="3"/>
  <c r="R675" i="3"/>
  <c r="V675" i="3"/>
  <c r="AX675" i="3"/>
  <c r="BB675" i="3"/>
  <c r="AI675" i="3"/>
  <c r="AM675" i="3"/>
  <c r="T675" i="3"/>
  <c r="X675" i="3"/>
  <c r="AZ675" i="3"/>
  <c r="BD675" i="3"/>
  <c r="AG675" i="3"/>
  <c r="AW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AR668" i="3"/>
  <c r="BE668" i="3"/>
  <c r="AP668" i="3"/>
  <c r="O668" i="3"/>
  <c r="BC668" i="3"/>
  <c r="AA666" i="3"/>
  <c r="AQ666" i="3"/>
  <c r="BG666" i="3"/>
  <c r="AB666" i="3"/>
  <c r="AR666" i="3"/>
  <c r="BH666" i="3"/>
  <c r="Y666" i="3"/>
  <c r="AO666" i="3"/>
  <c r="BE666" i="3"/>
  <c r="AT666" i="3"/>
  <c r="V666" i="3"/>
  <c r="AP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AQ650" i="3"/>
  <c r="AB650" i="3"/>
  <c r="BH650" i="3"/>
  <c r="AO650" i="3"/>
  <c r="AT650" i="3"/>
  <c r="AP650" i="3"/>
  <c r="L647" i="3"/>
  <c r="L645" i="3"/>
  <c r="O643" i="3"/>
  <c r="AE643" i="3"/>
  <c r="AU643" i="3"/>
  <c r="P643" i="3"/>
  <c r="AF643" i="3"/>
  <c r="AV643" i="3"/>
  <c r="M643" i="3"/>
  <c r="AC643" i="3"/>
  <c r="AS643" i="3"/>
  <c r="BI643" i="3"/>
  <c r="R643" i="3"/>
  <c r="AL643" i="3"/>
  <c r="AP643" i="3"/>
  <c r="Y636" i="3"/>
  <c r="AO636" i="3"/>
  <c r="BE636" i="3"/>
  <c r="V636" i="3"/>
  <c r="AL636" i="3"/>
  <c r="BB636" i="3"/>
  <c r="W636" i="3"/>
  <c r="AM636" i="3"/>
  <c r="BC636" i="3"/>
  <c r="BD636" i="3"/>
  <c r="P636" i="3"/>
  <c r="T636" i="3"/>
  <c r="V634" i="3"/>
  <c r="Z634" i="3"/>
  <c r="AL634" i="3"/>
  <c r="AP634" i="3"/>
  <c r="BB634" i="3"/>
  <c r="BF634" i="3"/>
  <c r="W634" i="3"/>
  <c r="AA634" i="3"/>
  <c r="AM634" i="3"/>
  <c r="AQ634" i="3"/>
  <c r="BC634" i="3"/>
  <c r="BG634" i="3"/>
  <c r="X634" i="3"/>
  <c r="AB634" i="3"/>
  <c r="AN634" i="3"/>
  <c r="AR634" i="3"/>
  <c r="BD634" i="3"/>
  <c r="BH634" i="3"/>
  <c r="AS634" i="3"/>
  <c r="BI634" i="3"/>
  <c r="AW634" i="3"/>
  <c r="U634" i="3"/>
  <c r="Y634" i="3"/>
  <c r="AO634" i="3"/>
  <c r="M595" i="3"/>
  <c r="U595" i="3"/>
  <c r="AC595" i="3"/>
  <c r="AK595" i="3"/>
  <c r="AS595" i="3"/>
  <c r="BA595" i="3"/>
  <c r="BI595" i="3"/>
  <c r="R595" i="3"/>
  <c r="Z595" i="3"/>
  <c r="AH595" i="3"/>
  <c r="AP595" i="3"/>
  <c r="AX595" i="3"/>
  <c r="BF595" i="3"/>
  <c r="S595" i="3"/>
  <c r="AA595" i="3"/>
  <c r="AI595" i="3"/>
  <c r="AQ595" i="3"/>
  <c r="AY595" i="3"/>
  <c r="BG595" i="3"/>
  <c r="AJ595" i="3"/>
  <c r="X595" i="3"/>
  <c r="BD595" i="3"/>
  <c r="AR595" i="3"/>
  <c r="P595" i="3"/>
  <c r="AV595" i="3"/>
  <c r="AI590" i="3"/>
  <c r="T590" i="3"/>
  <c r="AZ590" i="3"/>
  <c r="AG590" i="3"/>
  <c r="N590" i="3"/>
  <c r="BB590" i="3"/>
  <c r="P581" i="3"/>
  <c r="X581" i="3"/>
  <c r="AF581" i="3"/>
  <c r="AN581" i="3"/>
  <c r="AV581" i="3"/>
  <c r="BD581" i="3"/>
  <c r="M581" i="3"/>
  <c r="U581" i="3"/>
  <c r="AC581" i="3"/>
  <c r="AK581" i="3"/>
  <c r="AS581" i="3"/>
  <c r="BA581" i="3"/>
  <c r="BI581" i="3"/>
  <c r="R581" i="3"/>
  <c r="Z581" i="3"/>
  <c r="AH581" i="3"/>
  <c r="AP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BN572" i="3" s="1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AD563" i="3"/>
  <c r="AT563" i="3"/>
  <c r="R563" i="3"/>
  <c r="AH563" i="3"/>
  <c r="AX563" i="3"/>
  <c r="N558" i="3"/>
  <c r="AD558" i="3"/>
  <c r="AA558" i="3"/>
  <c r="AQ558" i="3"/>
  <c r="BG558" i="3"/>
  <c r="AB558" i="3"/>
  <c r="AR558" i="3"/>
  <c r="BH558" i="3"/>
  <c r="AX558" i="3"/>
  <c r="AS558" i="3"/>
  <c r="AC558" i="3"/>
  <c r="AG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W718" i="3"/>
  <c r="AW710" i="3"/>
  <c r="AG710" i="3"/>
  <c r="AU707" i="3"/>
  <c r="K736" i="3"/>
  <c r="L734" i="3"/>
  <c r="BC734" i="3" s="1"/>
  <c r="L736" i="3"/>
  <c r="L730" i="3"/>
  <c r="K730" i="3"/>
  <c r="L714" i="3"/>
  <c r="AV714" i="3" s="1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X694" i="3"/>
  <c r="AN694" i="3"/>
  <c r="BD694" i="3"/>
  <c r="U694" i="3"/>
  <c r="AK694" i="3"/>
  <c r="BA694" i="3"/>
  <c r="R694" i="3"/>
  <c r="AH694" i="3"/>
  <c r="AX694" i="3"/>
  <c r="AI694" i="3"/>
  <c r="BC694" i="3"/>
  <c r="O694" i="3"/>
  <c r="S691" i="3"/>
  <c r="AI691" i="3"/>
  <c r="AY691" i="3"/>
  <c r="T691" i="3"/>
  <c r="AJ691" i="3"/>
  <c r="AZ691" i="3"/>
  <c r="Q691" i="3"/>
  <c r="AG691" i="3"/>
  <c r="AW691" i="3"/>
  <c r="V691" i="3"/>
  <c r="AP691" i="3"/>
  <c r="AT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AA554" i="3"/>
  <c r="AQ554" i="3"/>
  <c r="BG554" i="3"/>
  <c r="AB554" i="3"/>
  <c r="AR554" i="3"/>
  <c r="BH554" i="3"/>
  <c r="AO554" i="3"/>
  <c r="Z554" i="3"/>
  <c r="BF554" i="3"/>
  <c r="AK554" i="3"/>
  <c r="AD554" i="3"/>
  <c r="V554" i="3"/>
  <c r="BF722" i="3"/>
  <c r="AP722" i="3"/>
  <c r="Z722" i="3"/>
  <c r="AY718" i="3"/>
  <c r="AI718" i="3"/>
  <c r="S718" i="3"/>
  <c r="AB714" i="3"/>
  <c r="BI710" i="3"/>
  <c r="AS710" i="3"/>
  <c r="AC710" i="3"/>
  <c r="M710" i="3"/>
  <c r="BG707" i="3"/>
  <c r="AQ707" i="3"/>
  <c r="Z707" i="3"/>
  <c r="P734" i="3"/>
  <c r="T734" i="3"/>
  <c r="AF734" i="3"/>
  <c r="AJ734" i="3"/>
  <c r="AV734" i="3"/>
  <c r="AZ734" i="3"/>
  <c r="M734" i="3"/>
  <c r="Q734" i="3"/>
  <c r="AC734" i="3"/>
  <c r="AG734" i="3"/>
  <c r="AS734" i="3"/>
  <c r="AW734" i="3"/>
  <c r="BI734" i="3"/>
  <c r="N734" i="3"/>
  <c r="Z734" i="3"/>
  <c r="AD734" i="3"/>
  <c r="AP734" i="3"/>
  <c r="AT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BN548" i="3" s="1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S734" i="3"/>
  <c r="BB722" i="3"/>
  <c r="AL722" i="3"/>
  <c r="V722" i="3"/>
  <c r="AU718" i="3"/>
  <c r="AE718" i="3"/>
  <c r="O718" i="3"/>
  <c r="AN714" i="3"/>
  <c r="X714" i="3"/>
  <c r="BE710" i="3"/>
  <c r="AO710" i="3"/>
  <c r="Y710" i="3"/>
  <c r="BC707" i="3"/>
  <c r="AM707" i="3"/>
  <c r="U707" i="3"/>
  <c r="L547" i="3"/>
  <c r="R547" i="3" s="1"/>
  <c r="BJ673" i="3"/>
  <c r="BM673" i="3"/>
  <c r="BL673" i="3"/>
  <c r="BN673" i="3"/>
  <c r="BL672" i="3"/>
  <c r="BJ672" i="3"/>
  <c r="BK673" i="3"/>
  <c r="BJ695" i="3"/>
  <c r="BM695" i="3"/>
  <c r="BL695" i="3"/>
  <c r="BN695" i="3"/>
  <c r="BM652" i="3"/>
  <c r="BK652" i="3"/>
  <c r="BK672" i="3"/>
  <c r="BK659" i="3"/>
  <c r="BN574" i="3"/>
  <c r="BM560" i="3"/>
  <c r="BJ560" i="3"/>
  <c r="BN560" i="3"/>
  <c r="BK560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N737" i="3" l="1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BK581" i="3" s="1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BL595" i="3" s="1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AU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BF443" i="3"/>
  <c r="L438" i="3"/>
  <c r="L430" i="3"/>
  <c r="L422" i="3"/>
  <c r="L416" i="3"/>
  <c r="L414" i="3"/>
  <c r="L404" i="3"/>
  <c r="L396" i="3"/>
  <c r="L392" i="3"/>
  <c r="T391" i="3"/>
  <c r="X391" i="3"/>
  <c r="AJ391" i="3"/>
  <c r="AN391" i="3"/>
  <c r="AV391" i="3"/>
  <c r="AZ391" i="3"/>
  <c r="BD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L364" i="3"/>
  <c r="L363" i="3"/>
  <c r="L362" i="3"/>
  <c r="K361" i="3"/>
  <c r="AG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K539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BK583" i="3" l="1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BN379" i="3" s="1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BJ538" i="3" s="1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E330" i="3"/>
  <c r="AM330" i="3"/>
  <c r="AU330" i="3"/>
  <c r="BC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Z344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AT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N336" i="3"/>
  <c r="BJ332" i="3"/>
  <c r="BN328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N411" i="3" l="1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Y285" i="3" s="1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AH273" i="3" s="1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AO263" i="3" s="1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P299" i="3"/>
  <c r="AW291" i="3"/>
  <c r="S289" i="3"/>
  <c r="BB287" i="3"/>
  <c r="BF283" i="3"/>
  <c r="AC281" i="3"/>
  <c r="AF277" i="3"/>
  <c r="AJ269" i="3"/>
  <c r="AK267" i="3"/>
  <c r="AM265" i="3"/>
  <c r="AQ261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K262" i="3" l="1"/>
  <c r="AS266" i="3"/>
  <c r="AJ270" i="3"/>
  <c r="AE274" i="3"/>
  <c r="AH276" i="3"/>
  <c r="U280" i="3"/>
  <c r="BD282" i="3"/>
  <c r="AR286" i="3"/>
  <c r="AB296" i="3"/>
  <c r="BI306" i="3"/>
  <c r="N173" i="3"/>
  <c r="AI175" i="3"/>
  <c r="BM175" i="3" s="1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K289" i="3" s="1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BJ291" i="3" s="1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L294" i="3" s="1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J301" i="3" s="1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J273" i="3" s="1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K285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L175" i="3" l="1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G169" i="3" s="1"/>
  <c r="L168" i="3"/>
  <c r="K168" i="3"/>
  <c r="L167" i="3"/>
  <c r="K167" i="3"/>
  <c r="BC167" i="3" s="1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BD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AQ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AC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E167" i="3"/>
  <c r="Y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A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D169" i="3"/>
  <c r="X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AJ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K163" i="3"/>
  <c r="BN163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E171" i="3" l="1"/>
  <c r="BM155" i="3"/>
  <c r="BL163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J171" i="3" l="1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<sst xmlns="http://schemas.openxmlformats.org/spreadsheetml/2006/main" count="9404" uniqueCount="542">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</sst>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H38" sqref="H38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1.4750000000000001</v>
      </c>
      <c r="D2">
        <v>0.85</v>
      </c>
      <c r="E2">
        <v>1.06</v>
      </c>
    </row>
    <row r="3" spans="1:5" x14ac:dyDescent="0.25">
      <c r="A3" t="s">
        <v>61</v>
      </c>
      <c r="B3" t="s">
        <v>240</v>
      </c>
      <c r="C3">
        <v>1.4750000000000001</v>
      </c>
      <c r="D3">
        <v>1.69</v>
      </c>
      <c r="E3">
        <v>0.85</v>
      </c>
    </row>
    <row r="4" spans="1:5" x14ac:dyDescent="0.25">
      <c r="A4" t="s">
        <v>61</v>
      </c>
      <c r="B4" t="s">
        <v>67</v>
      </c>
      <c r="C4">
        <v>1.4750000000000001</v>
      </c>
      <c r="D4">
        <v>0.34</v>
      </c>
      <c r="E4">
        <v>0.85</v>
      </c>
    </row>
    <row r="5" spans="1:5" x14ac:dyDescent="0.25">
      <c r="A5" t="s">
        <v>61</v>
      </c>
      <c r="B5" t="s">
        <v>69</v>
      </c>
      <c r="C5">
        <v>1.4750000000000001</v>
      </c>
      <c r="D5">
        <v>1.53</v>
      </c>
      <c r="E5">
        <v>0.43</v>
      </c>
    </row>
    <row r="6" spans="1:5" x14ac:dyDescent="0.25">
      <c r="A6" t="s">
        <v>61</v>
      </c>
      <c r="B6" t="s">
        <v>337</v>
      </c>
      <c r="C6">
        <v>1.4750000000000001</v>
      </c>
      <c r="D6">
        <v>1.36</v>
      </c>
      <c r="E6">
        <v>0.64</v>
      </c>
    </row>
    <row r="7" spans="1:5" x14ac:dyDescent="0.25">
      <c r="A7" t="s">
        <v>61</v>
      </c>
      <c r="B7" t="s">
        <v>70</v>
      </c>
      <c r="C7">
        <v>1.4750000000000001</v>
      </c>
      <c r="D7">
        <v>1.19</v>
      </c>
      <c r="E7">
        <v>1.06</v>
      </c>
    </row>
    <row r="8" spans="1:5" x14ac:dyDescent="0.25">
      <c r="A8" t="s">
        <v>61</v>
      </c>
      <c r="B8" t="s">
        <v>87</v>
      </c>
      <c r="C8">
        <v>1.4750000000000001</v>
      </c>
      <c r="D8">
        <v>0.68</v>
      </c>
      <c r="E8">
        <v>2.13</v>
      </c>
    </row>
    <row r="9" spans="1:5" x14ac:dyDescent="0.25">
      <c r="A9" t="s">
        <v>61</v>
      </c>
      <c r="B9" t="s">
        <v>82</v>
      </c>
      <c r="C9">
        <v>1.4750000000000001</v>
      </c>
      <c r="D9">
        <v>0.34</v>
      </c>
      <c r="E9">
        <v>1.7</v>
      </c>
    </row>
    <row r="10" spans="1:5" x14ac:dyDescent="0.25">
      <c r="A10" t="s">
        <v>61</v>
      </c>
      <c r="B10" t="s">
        <v>289</v>
      </c>
      <c r="C10">
        <v>1.4750000000000001</v>
      </c>
      <c r="D10">
        <v>1.19</v>
      </c>
      <c r="E10">
        <v>2.13</v>
      </c>
    </row>
    <row r="11" spans="1:5" x14ac:dyDescent="0.25">
      <c r="A11" t="s">
        <v>61</v>
      </c>
      <c r="B11" t="s">
        <v>238</v>
      </c>
      <c r="C11">
        <v>1.4750000000000001</v>
      </c>
      <c r="D11">
        <v>0.68</v>
      </c>
      <c r="E11">
        <v>0.85</v>
      </c>
    </row>
    <row r="12" spans="1:5" x14ac:dyDescent="0.25">
      <c r="A12" t="s">
        <v>61</v>
      </c>
      <c r="B12" t="s">
        <v>239</v>
      </c>
      <c r="C12">
        <v>1.4750000000000001</v>
      </c>
      <c r="D12">
        <v>1.36</v>
      </c>
      <c r="E12">
        <v>0.64</v>
      </c>
    </row>
    <row r="13" spans="1:5" x14ac:dyDescent="0.25">
      <c r="A13" t="s">
        <v>61</v>
      </c>
      <c r="B13" t="s">
        <v>311</v>
      </c>
      <c r="C13">
        <v>1.4750000000000001</v>
      </c>
      <c r="D13">
        <v>1.36</v>
      </c>
      <c r="E13">
        <v>0.85</v>
      </c>
    </row>
    <row r="14" spans="1:5" x14ac:dyDescent="0.25">
      <c r="A14" t="s">
        <v>61</v>
      </c>
      <c r="B14" t="s">
        <v>242</v>
      </c>
      <c r="C14">
        <v>1.4750000000000001</v>
      </c>
      <c r="D14">
        <v>1.02</v>
      </c>
      <c r="E14">
        <v>0.64</v>
      </c>
    </row>
    <row r="15" spans="1:5" x14ac:dyDescent="0.25">
      <c r="A15" t="s">
        <v>61</v>
      </c>
      <c r="B15" t="s">
        <v>64</v>
      </c>
      <c r="C15">
        <v>1.4750000000000001</v>
      </c>
      <c r="D15">
        <v>0.68</v>
      </c>
      <c r="E15">
        <v>1.49</v>
      </c>
    </row>
    <row r="16" spans="1:5" x14ac:dyDescent="0.25">
      <c r="A16" t="s">
        <v>61</v>
      </c>
      <c r="B16" t="s">
        <v>241</v>
      </c>
      <c r="C16">
        <v>1.4750000000000001</v>
      </c>
      <c r="D16">
        <v>2.0299999999999998</v>
      </c>
      <c r="E16">
        <v>0</v>
      </c>
    </row>
    <row r="17" spans="1:5" x14ac:dyDescent="0.25">
      <c r="A17" t="s">
        <v>61</v>
      </c>
      <c r="B17" t="s">
        <v>65</v>
      </c>
      <c r="C17">
        <v>1.4750000000000001</v>
      </c>
      <c r="D17">
        <v>0.68</v>
      </c>
      <c r="E17">
        <v>0.64</v>
      </c>
    </row>
    <row r="18" spans="1:5" x14ac:dyDescent="0.25">
      <c r="A18" t="s">
        <v>61</v>
      </c>
      <c r="B18" t="s">
        <v>71</v>
      </c>
      <c r="C18">
        <v>1.4750000000000001</v>
      </c>
      <c r="D18">
        <v>0.34</v>
      </c>
      <c r="E18">
        <v>0.43</v>
      </c>
    </row>
    <row r="19" spans="1:5" x14ac:dyDescent="0.25">
      <c r="A19" t="s">
        <v>61</v>
      </c>
      <c r="B19" t="s">
        <v>62</v>
      </c>
      <c r="C19">
        <v>1.4750000000000001</v>
      </c>
      <c r="D19">
        <v>0.34</v>
      </c>
      <c r="E19">
        <v>1.06</v>
      </c>
    </row>
    <row r="20" spans="1:5" x14ac:dyDescent="0.25">
      <c r="A20" t="s">
        <v>61</v>
      </c>
      <c r="B20" t="s">
        <v>288</v>
      </c>
      <c r="C20">
        <v>1.4750000000000001</v>
      </c>
      <c r="D20">
        <v>1.02</v>
      </c>
      <c r="E20">
        <v>1.06</v>
      </c>
    </row>
    <row r="21" spans="1:5" x14ac:dyDescent="0.25">
      <c r="A21" t="s">
        <v>61</v>
      </c>
      <c r="B21" t="s">
        <v>66</v>
      </c>
      <c r="C21">
        <v>1.4750000000000001</v>
      </c>
      <c r="D21">
        <v>1.36</v>
      </c>
      <c r="E21">
        <v>1.49</v>
      </c>
    </row>
    <row r="22" spans="1:5" x14ac:dyDescent="0.25">
      <c r="A22" t="s">
        <v>72</v>
      </c>
      <c r="B22" t="s">
        <v>77</v>
      </c>
      <c r="C22">
        <v>1.40384615384615</v>
      </c>
      <c r="D22">
        <v>1.54</v>
      </c>
      <c r="E22">
        <v>1.04</v>
      </c>
    </row>
    <row r="23" spans="1:5" x14ac:dyDescent="0.25">
      <c r="A23" t="s">
        <v>72</v>
      </c>
      <c r="B23" t="s">
        <v>75</v>
      </c>
      <c r="C23">
        <v>1.40384615384615</v>
      </c>
      <c r="D23">
        <v>1.66</v>
      </c>
      <c r="E23">
        <v>1.19</v>
      </c>
    </row>
    <row r="24" spans="1:5" x14ac:dyDescent="0.25">
      <c r="A24" t="s">
        <v>72</v>
      </c>
      <c r="B24" t="s">
        <v>79</v>
      </c>
      <c r="C24">
        <v>1.40384615384615</v>
      </c>
      <c r="D24">
        <v>0.41</v>
      </c>
      <c r="E24">
        <v>1.02</v>
      </c>
    </row>
    <row r="25" spans="1:5" x14ac:dyDescent="0.25">
      <c r="A25" t="s">
        <v>72</v>
      </c>
      <c r="B25" t="s">
        <v>81</v>
      </c>
      <c r="C25">
        <v>1.40384615384615</v>
      </c>
      <c r="D25">
        <v>0.59</v>
      </c>
      <c r="E25">
        <v>1.49</v>
      </c>
    </row>
    <row r="26" spans="1:5" x14ac:dyDescent="0.25">
      <c r="A26" t="s">
        <v>72</v>
      </c>
      <c r="B26" t="s">
        <v>83</v>
      </c>
      <c r="C26">
        <v>1.40384615384615</v>
      </c>
      <c r="D26">
        <v>0.71</v>
      </c>
      <c r="E26">
        <v>0.64</v>
      </c>
    </row>
    <row r="27" spans="1:5" x14ac:dyDescent="0.25">
      <c r="A27" t="s">
        <v>72</v>
      </c>
      <c r="B27" t="s">
        <v>78</v>
      </c>
      <c r="C27">
        <v>1.40384615384615</v>
      </c>
      <c r="D27">
        <v>1.31</v>
      </c>
      <c r="E27">
        <v>1.19</v>
      </c>
    </row>
    <row r="28" spans="1:5" x14ac:dyDescent="0.25">
      <c r="A28" t="s">
        <v>72</v>
      </c>
      <c r="B28" t="s">
        <v>80</v>
      </c>
      <c r="C28">
        <v>1.40384615384615</v>
      </c>
      <c r="D28">
        <v>0.92</v>
      </c>
      <c r="E28">
        <v>1.02</v>
      </c>
    </row>
    <row r="29" spans="1:5" x14ac:dyDescent="0.25">
      <c r="A29" t="s">
        <v>72</v>
      </c>
      <c r="B29" t="s">
        <v>365</v>
      </c>
      <c r="C29">
        <v>1.40384615384615</v>
      </c>
      <c r="D29">
        <v>1.22</v>
      </c>
      <c r="E29">
        <v>0.89</v>
      </c>
    </row>
    <row r="30" spans="1:5" x14ac:dyDescent="0.25">
      <c r="A30" t="s">
        <v>72</v>
      </c>
      <c r="B30" t="s">
        <v>76</v>
      </c>
      <c r="C30">
        <v>1.40384615384615</v>
      </c>
      <c r="D30">
        <v>1.02</v>
      </c>
      <c r="E30">
        <v>0.64</v>
      </c>
    </row>
    <row r="31" spans="1:5" x14ac:dyDescent="0.25">
      <c r="A31" t="s">
        <v>72</v>
      </c>
      <c r="B31" t="s">
        <v>237</v>
      </c>
      <c r="C31">
        <v>1.40384615384615</v>
      </c>
      <c r="D31">
        <v>1.32</v>
      </c>
      <c r="E31">
        <v>1.27</v>
      </c>
    </row>
    <row r="32" spans="1:5" x14ac:dyDescent="0.25">
      <c r="A32" t="s">
        <v>72</v>
      </c>
      <c r="B32" t="s">
        <v>68</v>
      </c>
      <c r="C32">
        <v>1.40384615384615</v>
      </c>
      <c r="D32">
        <v>1.63</v>
      </c>
      <c r="E32">
        <v>0.64</v>
      </c>
    </row>
    <row r="33" spans="1:5" x14ac:dyDescent="0.25">
      <c r="A33" t="s">
        <v>72</v>
      </c>
      <c r="B33" t="s">
        <v>326</v>
      </c>
      <c r="C33">
        <v>1.40384615384615</v>
      </c>
      <c r="D33">
        <v>1.66</v>
      </c>
      <c r="E33">
        <v>0.45</v>
      </c>
    </row>
    <row r="34" spans="1:5" x14ac:dyDescent="0.25">
      <c r="A34" t="s">
        <v>72</v>
      </c>
      <c r="B34" t="s">
        <v>106</v>
      </c>
      <c r="C34">
        <v>1.40384615384615</v>
      </c>
      <c r="D34">
        <v>1.07</v>
      </c>
      <c r="E34">
        <v>1.04</v>
      </c>
    </row>
    <row r="35" spans="1:5" x14ac:dyDescent="0.25">
      <c r="A35" t="s">
        <v>72</v>
      </c>
      <c r="B35" t="s">
        <v>89</v>
      </c>
      <c r="C35">
        <v>1.40384615384615</v>
      </c>
      <c r="D35">
        <v>0.36</v>
      </c>
      <c r="E35">
        <v>0.89</v>
      </c>
    </row>
    <row r="36" spans="1:5" x14ac:dyDescent="0.25">
      <c r="A36" t="s">
        <v>72</v>
      </c>
      <c r="B36" t="s">
        <v>74</v>
      </c>
      <c r="C36">
        <v>1.40384615384615</v>
      </c>
      <c r="D36">
        <v>0.36</v>
      </c>
      <c r="E36">
        <v>1.34</v>
      </c>
    </row>
    <row r="37" spans="1:5" x14ac:dyDescent="0.25">
      <c r="A37" t="s">
        <v>72</v>
      </c>
      <c r="B37" t="s">
        <v>103</v>
      </c>
      <c r="C37">
        <v>1.40384615384615</v>
      </c>
      <c r="D37">
        <v>0.47</v>
      </c>
      <c r="E37">
        <v>1.04</v>
      </c>
    </row>
    <row r="38" spans="1:5" x14ac:dyDescent="0.25">
      <c r="A38" t="s">
        <v>72</v>
      </c>
      <c r="B38" t="s">
        <v>88</v>
      </c>
      <c r="C38">
        <v>1.40384615384615</v>
      </c>
      <c r="D38">
        <v>1.1200000000000001</v>
      </c>
      <c r="E38">
        <v>1.1499999999999999</v>
      </c>
    </row>
    <row r="39" spans="1:5" x14ac:dyDescent="0.25">
      <c r="A39" t="s">
        <v>72</v>
      </c>
      <c r="B39" t="s">
        <v>102</v>
      </c>
      <c r="C39">
        <v>1.40384615384615</v>
      </c>
      <c r="D39">
        <v>0.51</v>
      </c>
      <c r="E39">
        <v>1.27</v>
      </c>
    </row>
    <row r="40" spans="1:5" x14ac:dyDescent="0.25">
      <c r="A40" t="s">
        <v>72</v>
      </c>
      <c r="B40" t="s">
        <v>73</v>
      </c>
      <c r="C40">
        <v>1.40384615384615</v>
      </c>
      <c r="D40">
        <v>1.22</v>
      </c>
      <c r="E40">
        <v>0.89</v>
      </c>
    </row>
    <row r="41" spans="1:5" x14ac:dyDescent="0.25">
      <c r="A41" t="s">
        <v>72</v>
      </c>
      <c r="B41" t="s">
        <v>86</v>
      </c>
      <c r="C41">
        <v>1.40384615384615</v>
      </c>
      <c r="D41">
        <v>0.71</v>
      </c>
      <c r="E41">
        <v>1.04</v>
      </c>
    </row>
    <row r="42" spans="1:5" x14ac:dyDescent="0.25">
      <c r="A42" t="s">
        <v>72</v>
      </c>
      <c r="B42" t="s">
        <v>85</v>
      </c>
      <c r="C42">
        <v>1.40384615384615</v>
      </c>
      <c r="D42">
        <v>0.71</v>
      </c>
      <c r="E42">
        <v>1.49</v>
      </c>
    </row>
    <row r="43" spans="1:5" x14ac:dyDescent="0.25">
      <c r="A43" t="s">
        <v>72</v>
      </c>
      <c r="B43" t="s">
        <v>367</v>
      </c>
      <c r="C43">
        <v>1.40384615384615</v>
      </c>
      <c r="D43">
        <v>1.42</v>
      </c>
      <c r="E43">
        <v>1.4</v>
      </c>
    </row>
    <row r="44" spans="1:5" x14ac:dyDescent="0.25">
      <c r="A44" t="s">
        <v>72</v>
      </c>
      <c r="B44" t="s">
        <v>63</v>
      </c>
      <c r="C44">
        <v>1.40384615384615</v>
      </c>
      <c r="D44">
        <v>1.31</v>
      </c>
      <c r="E44">
        <v>0.59</v>
      </c>
    </row>
    <row r="45" spans="1:5" x14ac:dyDescent="0.25">
      <c r="A45" t="s">
        <v>72</v>
      </c>
      <c r="B45" t="s">
        <v>90</v>
      </c>
      <c r="C45">
        <v>1.40384615384615</v>
      </c>
      <c r="D45">
        <v>0.71</v>
      </c>
      <c r="E45">
        <v>0.51</v>
      </c>
    </row>
    <row r="46" spans="1:5" x14ac:dyDescent="0.25">
      <c r="A46" t="s">
        <v>91</v>
      </c>
      <c r="B46" t="s">
        <v>117</v>
      </c>
      <c r="C46">
        <v>1.5</v>
      </c>
      <c r="D46">
        <v>0.78</v>
      </c>
      <c r="E46">
        <v>1.49</v>
      </c>
    </row>
    <row r="47" spans="1:5" x14ac:dyDescent="0.25">
      <c r="A47" t="s">
        <v>91</v>
      </c>
      <c r="B47" t="s">
        <v>122</v>
      </c>
      <c r="C47">
        <v>1.5</v>
      </c>
      <c r="D47">
        <v>0.92</v>
      </c>
      <c r="E47">
        <v>1.32</v>
      </c>
    </row>
    <row r="48" spans="1:5" x14ac:dyDescent="0.25">
      <c r="A48" t="s">
        <v>91</v>
      </c>
      <c r="B48" t="s">
        <v>109</v>
      </c>
      <c r="C48">
        <v>1.5</v>
      </c>
      <c r="D48">
        <v>0.67</v>
      </c>
      <c r="E48">
        <v>1.49</v>
      </c>
    </row>
    <row r="49" spans="1:5" x14ac:dyDescent="0.25">
      <c r="A49" t="s">
        <v>91</v>
      </c>
      <c r="B49" t="s">
        <v>113</v>
      </c>
      <c r="C49">
        <v>1.5</v>
      </c>
      <c r="D49">
        <v>0.53</v>
      </c>
      <c r="E49">
        <v>0.81</v>
      </c>
    </row>
    <row r="50" spans="1:5" x14ac:dyDescent="0.25">
      <c r="A50" t="s">
        <v>91</v>
      </c>
      <c r="B50" t="s">
        <v>100</v>
      </c>
      <c r="C50">
        <v>1.5</v>
      </c>
      <c r="D50">
        <v>1</v>
      </c>
      <c r="E50">
        <v>1.08</v>
      </c>
    </row>
    <row r="51" spans="1:5" x14ac:dyDescent="0.25">
      <c r="A51" t="s">
        <v>91</v>
      </c>
      <c r="B51" t="s">
        <v>95</v>
      </c>
      <c r="C51">
        <v>1.5</v>
      </c>
      <c r="D51">
        <v>0.67</v>
      </c>
      <c r="E51">
        <v>1.28</v>
      </c>
    </row>
    <row r="52" spans="1:5" x14ac:dyDescent="0.25">
      <c r="A52" t="s">
        <v>91</v>
      </c>
      <c r="B52" t="s">
        <v>99</v>
      </c>
      <c r="C52">
        <v>1.5</v>
      </c>
      <c r="D52">
        <v>1.62</v>
      </c>
      <c r="E52">
        <v>1.51</v>
      </c>
    </row>
    <row r="53" spans="1:5" x14ac:dyDescent="0.25">
      <c r="A53" t="s">
        <v>91</v>
      </c>
      <c r="B53" t="s">
        <v>84</v>
      </c>
      <c r="C53">
        <v>1.5</v>
      </c>
      <c r="D53">
        <v>1.17</v>
      </c>
      <c r="E53">
        <v>0.81</v>
      </c>
    </row>
    <row r="54" spans="1:5" x14ac:dyDescent="0.25">
      <c r="A54" t="s">
        <v>91</v>
      </c>
      <c r="B54" t="s">
        <v>371</v>
      </c>
      <c r="C54">
        <v>1.5</v>
      </c>
      <c r="D54">
        <v>0.67</v>
      </c>
      <c r="E54">
        <v>1.04</v>
      </c>
    </row>
    <row r="55" spans="1:5" x14ac:dyDescent="0.25">
      <c r="A55" t="s">
        <v>91</v>
      </c>
      <c r="B55" t="s">
        <v>93</v>
      </c>
      <c r="C55">
        <v>1.5</v>
      </c>
      <c r="D55">
        <v>1.56</v>
      </c>
      <c r="E55">
        <v>0.41</v>
      </c>
    </row>
    <row r="56" spans="1:5" x14ac:dyDescent="0.25">
      <c r="A56" t="s">
        <v>91</v>
      </c>
      <c r="B56" t="s">
        <v>389</v>
      </c>
      <c r="C56">
        <v>1.5</v>
      </c>
      <c r="D56">
        <v>1.47</v>
      </c>
      <c r="E56">
        <v>0.81</v>
      </c>
    </row>
    <row r="57" spans="1:5" x14ac:dyDescent="0.25">
      <c r="A57" t="s">
        <v>91</v>
      </c>
      <c r="B57" t="s">
        <v>97</v>
      </c>
      <c r="C57">
        <v>1.5</v>
      </c>
      <c r="D57">
        <v>0.76</v>
      </c>
      <c r="E57">
        <v>1.51</v>
      </c>
    </row>
    <row r="58" spans="1:5" x14ac:dyDescent="0.25">
      <c r="A58" t="s">
        <v>91</v>
      </c>
      <c r="B58" t="s">
        <v>94</v>
      </c>
      <c r="C58">
        <v>1.5</v>
      </c>
      <c r="D58">
        <v>0.93</v>
      </c>
      <c r="E58">
        <v>0.98</v>
      </c>
    </row>
    <row r="59" spans="1:5" x14ac:dyDescent="0.25">
      <c r="A59" t="s">
        <v>91</v>
      </c>
      <c r="B59" t="s">
        <v>92</v>
      </c>
      <c r="C59">
        <v>1.5</v>
      </c>
      <c r="D59">
        <v>1.1100000000000001</v>
      </c>
      <c r="E59">
        <v>1.22</v>
      </c>
    </row>
    <row r="60" spans="1:5" x14ac:dyDescent="0.25">
      <c r="A60" t="s">
        <v>91</v>
      </c>
      <c r="B60" t="s">
        <v>98</v>
      </c>
      <c r="C60">
        <v>1.5</v>
      </c>
      <c r="D60">
        <v>1.05</v>
      </c>
      <c r="E60">
        <v>0.93</v>
      </c>
    </row>
    <row r="61" spans="1:5" x14ac:dyDescent="0.25">
      <c r="A61" t="s">
        <v>91</v>
      </c>
      <c r="B61" t="s">
        <v>118</v>
      </c>
      <c r="C61">
        <v>1.5</v>
      </c>
      <c r="D61">
        <v>0.86</v>
      </c>
      <c r="E61">
        <v>0.93</v>
      </c>
    </row>
    <row r="62" spans="1:5" x14ac:dyDescent="0.25">
      <c r="A62" t="s">
        <v>91</v>
      </c>
      <c r="B62" t="s">
        <v>351</v>
      </c>
      <c r="C62">
        <v>1.5</v>
      </c>
      <c r="D62">
        <v>0.67</v>
      </c>
      <c r="E62">
        <v>0.93</v>
      </c>
    </row>
    <row r="63" spans="1:5" x14ac:dyDescent="0.25">
      <c r="A63" t="s">
        <v>91</v>
      </c>
      <c r="B63" t="s">
        <v>107</v>
      </c>
      <c r="C63">
        <v>1.5</v>
      </c>
      <c r="D63">
        <v>1.1100000000000001</v>
      </c>
      <c r="E63">
        <v>0.81</v>
      </c>
    </row>
    <row r="64" spans="1:5" x14ac:dyDescent="0.25">
      <c r="A64" t="s">
        <v>91</v>
      </c>
      <c r="B64" t="s">
        <v>129</v>
      </c>
      <c r="C64">
        <v>1.5</v>
      </c>
      <c r="D64">
        <v>1.22</v>
      </c>
      <c r="E64">
        <v>1.08</v>
      </c>
    </row>
    <row r="65" spans="1:5" x14ac:dyDescent="0.25">
      <c r="A65" t="s">
        <v>91</v>
      </c>
      <c r="B65" t="s">
        <v>105</v>
      </c>
      <c r="C65">
        <v>1.5</v>
      </c>
      <c r="D65">
        <v>1.25</v>
      </c>
      <c r="E65">
        <v>0.71</v>
      </c>
    </row>
    <row r="66" spans="1:5" x14ac:dyDescent="0.25">
      <c r="A66" t="s">
        <v>91</v>
      </c>
      <c r="B66" t="s">
        <v>108</v>
      </c>
      <c r="C66">
        <v>1.5</v>
      </c>
      <c r="D66">
        <v>1.17</v>
      </c>
      <c r="E66">
        <v>0.51</v>
      </c>
    </row>
    <row r="67" spans="1:5" x14ac:dyDescent="0.25">
      <c r="A67" t="s">
        <v>91</v>
      </c>
      <c r="B67" t="s">
        <v>101</v>
      </c>
      <c r="C67">
        <v>1.5</v>
      </c>
      <c r="D67">
        <v>1.1100000000000001</v>
      </c>
      <c r="E67">
        <v>1.08</v>
      </c>
    </row>
    <row r="68" spans="1:5" x14ac:dyDescent="0.25">
      <c r="A68" t="s">
        <v>91</v>
      </c>
      <c r="B68" t="s">
        <v>370</v>
      </c>
      <c r="C68">
        <v>1.5</v>
      </c>
      <c r="D68">
        <v>0.8</v>
      </c>
      <c r="E68">
        <v>0.49</v>
      </c>
    </row>
    <row r="69" spans="1:5" x14ac:dyDescent="0.25">
      <c r="A69" t="s">
        <v>91</v>
      </c>
      <c r="B69" t="s">
        <v>111</v>
      </c>
      <c r="C69">
        <v>1.5</v>
      </c>
      <c r="D69">
        <v>0.86</v>
      </c>
      <c r="E69">
        <v>0.7</v>
      </c>
    </row>
    <row r="70" spans="1:5" x14ac:dyDescent="0.25">
      <c r="A70" t="s">
        <v>114</v>
      </c>
      <c r="B70" t="s">
        <v>320</v>
      </c>
      <c r="C70">
        <v>1.30322580645161</v>
      </c>
      <c r="D70">
        <v>0.64</v>
      </c>
      <c r="E70">
        <v>1.08</v>
      </c>
    </row>
    <row r="71" spans="1:5" x14ac:dyDescent="0.25">
      <c r="A71" t="s">
        <v>114</v>
      </c>
      <c r="B71" t="s">
        <v>127</v>
      </c>
      <c r="C71">
        <v>1.30322580645161</v>
      </c>
      <c r="D71">
        <v>1.28</v>
      </c>
      <c r="E71">
        <v>0.77</v>
      </c>
    </row>
    <row r="72" spans="1:5" x14ac:dyDescent="0.25">
      <c r="A72" t="s">
        <v>114</v>
      </c>
      <c r="B72" t="s">
        <v>123</v>
      </c>
      <c r="C72">
        <v>1.30322580645161</v>
      </c>
      <c r="D72">
        <v>1.1499999999999999</v>
      </c>
      <c r="E72">
        <v>1.23</v>
      </c>
    </row>
    <row r="73" spans="1:5" x14ac:dyDescent="0.25">
      <c r="A73" t="s">
        <v>114</v>
      </c>
      <c r="B73" t="s">
        <v>126</v>
      </c>
      <c r="C73">
        <v>1.30322580645161</v>
      </c>
      <c r="D73">
        <v>1.75</v>
      </c>
      <c r="E73">
        <v>1.19</v>
      </c>
    </row>
    <row r="74" spans="1:5" x14ac:dyDescent="0.25">
      <c r="A74" t="s">
        <v>114</v>
      </c>
      <c r="B74" t="s">
        <v>345</v>
      </c>
      <c r="C74">
        <v>1.30322580645161</v>
      </c>
      <c r="D74">
        <v>1.1499999999999999</v>
      </c>
      <c r="E74">
        <v>0.46</v>
      </c>
    </row>
    <row r="75" spans="1:5" x14ac:dyDescent="0.25">
      <c r="A75" t="s">
        <v>114</v>
      </c>
      <c r="B75" t="s">
        <v>356</v>
      </c>
      <c r="C75">
        <v>1.30322580645161</v>
      </c>
      <c r="D75">
        <v>0.86</v>
      </c>
      <c r="E75">
        <v>1.27</v>
      </c>
    </row>
    <row r="76" spans="1:5" x14ac:dyDescent="0.25">
      <c r="A76" t="s">
        <v>114</v>
      </c>
      <c r="B76" t="s">
        <v>104</v>
      </c>
      <c r="C76">
        <v>1.30322580645161</v>
      </c>
      <c r="D76">
        <v>1.1000000000000001</v>
      </c>
      <c r="E76">
        <v>0.79</v>
      </c>
    </row>
    <row r="77" spans="1:5" x14ac:dyDescent="0.25">
      <c r="A77" t="s">
        <v>114</v>
      </c>
      <c r="B77" t="s">
        <v>135</v>
      </c>
      <c r="C77">
        <v>1.30322580645161</v>
      </c>
      <c r="D77">
        <v>0.66</v>
      </c>
      <c r="E77">
        <v>1.45</v>
      </c>
    </row>
    <row r="78" spans="1:5" x14ac:dyDescent="0.25">
      <c r="A78" t="s">
        <v>114</v>
      </c>
      <c r="B78" t="s">
        <v>131</v>
      </c>
      <c r="C78">
        <v>1.30322580645161</v>
      </c>
      <c r="D78">
        <v>0.86</v>
      </c>
      <c r="E78">
        <v>0.46</v>
      </c>
    </row>
    <row r="79" spans="1:5" x14ac:dyDescent="0.25">
      <c r="A79" t="s">
        <v>114</v>
      </c>
      <c r="B79" t="s">
        <v>116</v>
      </c>
      <c r="C79">
        <v>1.30322580645161</v>
      </c>
      <c r="D79">
        <v>0.38</v>
      </c>
      <c r="E79">
        <v>1.69</v>
      </c>
    </row>
    <row r="80" spans="1:5" x14ac:dyDescent="0.25">
      <c r="A80" t="s">
        <v>114</v>
      </c>
      <c r="B80" t="s">
        <v>132</v>
      </c>
      <c r="C80">
        <v>1.30322580645161</v>
      </c>
      <c r="D80">
        <v>0.9</v>
      </c>
      <c r="E80">
        <v>1.23</v>
      </c>
    </row>
    <row r="81" spans="1:5" x14ac:dyDescent="0.25">
      <c r="A81" t="s">
        <v>114</v>
      </c>
      <c r="B81" t="s">
        <v>133</v>
      </c>
      <c r="C81">
        <v>1.30322580645161</v>
      </c>
      <c r="D81">
        <v>1.02</v>
      </c>
      <c r="E81">
        <v>0.31</v>
      </c>
    </row>
    <row r="82" spans="1:5" x14ac:dyDescent="0.25">
      <c r="A82" t="s">
        <v>114</v>
      </c>
      <c r="B82" t="s">
        <v>115</v>
      </c>
      <c r="C82">
        <v>1.30322580645161</v>
      </c>
      <c r="D82">
        <v>1.1000000000000001</v>
      </c>
      <c r="E82">
        <v>1.19</v>
      </c>
    </row>
    <row r="83" spans="1:5" x14ac:dyDescent="0.25">
      <c r="A83" t="s">
        <v>114</v>
      </c>
      <c r="B83" t="s">
        <v>119</v>
      </c>
      <c r="C83">
        <v>1.30322580645161</v>
      </c>
      <c r="D83">
        <v>1.43</v>
      </c>
      <c r="E83">
        <v>1.19</v>
      </c>
    </row>
    <row r="84" spans="1:5" x14ac:dyDescent="0.25">
      <c r="A84" t="s">
        <v>114</v>
      </c>
      <c r="B84" t="s">
        <v>96</v>
      </c>
      <c r="C84">
        <v>1.30322580645161</v>
      </c>
      <c r="D84">
        <v>0.9</v>
      </c>
      <c r="E84">
        <v>1.23</v>
      </c>
    </row>
    <row r="85" spans="1:5" x14ac:dyDescent="0.25">
      <c r="A85" t="s">
        <v>114</v>
      </c>
      <c r="B85" t="s">
        <v>121</v>
      </c>
      <c r="C85">
        <v>1.30322580645161</v>
      </c>
      <c r="D85">
        <v>0.38</v>
      </c>
      <c r="E85">
        <v>0.92</v>
      </c>
    </row>
    <row r="86" spans="1:5" x14ac:dyDescent="0.25">
      <c r="A86" t="s">
        <v>114</v>
      </c>
      <c r="B86" t="s">
        <v>128</v>
      </c>
      <c r="C86">
        <v>1.30322580645161</v>
      </c>
      <c r="D86">
        <v>1.1000000000000001</v>
      </c>
      <c r="E86">
        <v>0.4</v>
      </c>
    </row>
    <row r="87" spans="1:5" x14ac:dyDescent="0.25">
      <c r="A87" t="s">
        <v>114</v>
      </c>
      <c r="B87" t="s">
        <v>124</v>
      </c>
      <c r="C87">
        <v>1.30322580645161</v>
      </c>
      <c r="D87">
        <v>1.28</v>
      </c>
      <c r="E87">
        <v>0.92</v>
      </c>
    </row>
    <row r="88" spans="1:5" x14ac:dyDescent="0.25">
      <c r="A88" t="s">
        <v>114</v>
      </c>
      <c r="B88" t="s">
        <v>110</v>
      </c>
      <c r="C88">
        <v>1.30322580645161</v>
      </c>
      <c r="D88">
        <v>0.38</v>
      </c>
      <c r="E88">
        <v>0.77</v>
      </c>
    </row>
    <row r="89" spans="1:5" x14ac:dyDescent="0.25">
      <c r="A89" t="s">
        <v>114</v>
      </c>
      <c r="B89" t="s">
        <v>112</v>
      </c>
      <c r="C89">
        <v>1.30322580645161</v>
      </c>
      <c r="D89">
        <v>0.64</v>
      </c>
      <c r="E89">
        <v>0.92</v>
      </c>
    </row>
    <row r="90" spans="1:5" x14ac:dyDescent="0.25">
      <c r="A90" t="s">
        <v>114</v>
      </c>
      <c r="B90" t="s">
        <v>134</v>
      </c>
      <c r="C90">
        <v>1.30322580645161</v>
      </c>
      <c r="D90">
        <v>1.1499999999999999</v>
      </c>
      <c r="E90">
        <v>1.23</v>
      </c>
    </row>
    <row r="91" spans="1:5" x14ac:dyDescent="0.25">
      <c r="A91" t="s">
        <v>114</v>
      </c>
      <c r="B91" t="s">
        <v>120</v>
      </c>
      <c r="C91">
        <v>1.30322580645161</v>
      </c>
      <c r="D91">
        <v>0.99</v>
      </c>
      <c r="E91">
        <v>1.19</v>
      </c>
    </row>
    <row r="92" spans="1:5" x14ac:dyDescent="0.25">
      <c r="A92" t="s">
        <v>114</v>
      </c>
      <c r="B92" t="s">
        <v>379</v>
      </c>
      <c r="C92">
        <v>1.30322580645161</v>
      </c>
      <c r="D92">
        <v>1.66</v>
      </c>
      <c r="E92">
        <v>1.23</v>
      </c>
    </row>
    <row r="93" spans="1:5" x14ac:dyDescent="0.25">
      <c r="A93" t="s">
        <v>114</v>
      </c>
      <c r="B93" t="s">
        <v>130</v>
      </c>
      <c r="C93">
        <v>1.30322580645161</v>
      </c>
      <c r="D93">
        <v>1.1499999999999999</v>
      </c>
      <c r="E93">
        <v>0.92</v>
      </c>
    </row>
    <row r="94" spans="1:5" x14ac:dyDescent="0.25">
      <c r="A94" t="s">
        <v>136</v>
      </c>
      <c r="B94" t="s">
        <v>307</v>
      </c>
      <c r="C94">
        <v>1.5546218487395</v>
      </c>
      <c r="D94">
        <v>0.32</v>
      </c>
      <c r="E94">
        <v>1.31</v>
      </c>
    </row>
    <row r="95" spans="1:5" x14ac:dyDescent="0.25">
      <c r="A95" t="s">
        <v>136</v>
      </c>
      <c r="B95" t="s">
        <v>315</v>
      </c>
      <c r="C95">
        <v>1.5546218487395</v>
      </c>
      <c r="D95">
        <v>0.51</v>
      </c>
      <c r="E95">
        <v>1.35</v>
      </c>
    </row>
    <row r="96" spans="1:5" x14ac:dyDescent="0.25">
      <c r="A96" t="s">
        <v>136</v>
      </c>
      <c r="B96" t="s">
        <v>344</v>
      </c>
      <c r="C96">
        <v>1.5546218487395</v>
      </c>
      <c r="D96">
        <v>1.5</v>
      </c>
      <c r="E96">
        <v>0.62</v>
      </c>
    </row>
    <row r="97" spans="1:5" x14ac:dyDescent="0.25">
      <c r="A97" t="s">
        <v>136</v>
      </c>
      <c r="B97" t="s">
        <v>347</v>
      </c>
      <c r="C97">
        <v>1.5546218487395</v>
      </c>
      <c r="D97">
        <v>0.21</v>
      </c>
      <c r="E97">
        <v>1</v>
      </c>
    </row>
    <row r="98" spans="1:5" x14ac:dyDescent="0.25">
      <c r="A98" t="s">
        <v>136</v>
      </c>
      <c r="B98" t="s">
        <v>373</v>
      </c>
      <c r="C98">
        <v>1.5546218487395</v>
      </c>
      <c r="D98">
        <v>1.39</v>
      </c>
      <c r="E98">
        <v>1.1200000000000001</v>
      </c>
    </row>
    <row r="99" spans="1:5" x14ac:dyDescent="0.25">
      <c r="A99" t="s">
        <v>136</v>
      </c>
      <c r="B99" t="s">
        <v>377</v>
      </c>
      <c r="C99">
        <v>1.5546218487395</v>
      </c>
      <c r="D99">
        <v>0.51</v>
      </c>
      <c r="E99">
        <v>1.05</v>
      </c>
    </row>
    <row r="100" spans="1:5" x14ac:dyDescent="0.25">
      <c r="A100" t="s">
        <v>136</v>
      </c>
      <c r="B100" t="s">
        <v>381</v>
      </c>
      <c r="C100">
        <v>1.5546218487395</v>
      </c>
      <c r="D100">
        <v>1.03</v>
      </c>
      <c r="E100">
        <v>1.5</v>
      </c>
    </row>
    <row r="101" spans="1:5" x14ac:dyDescent="0.25">
      <c r="A101" t="s">
        <v>136</v>
      </c>
      <c r="B101" t="s">
        <v>386</v>
      </c>
      <c r="C101">
        <v>1.5546218487395</v>
      </c>
      <c r="D101">
        <v>0.54</v>
      </c>
      <c r="E101">
        <v>0.75</v>
      </c>
    </row>
    <row r="102" spans="1:5" x14ac:dyDescent="0.25">
      <c r="A102" t="s">
        <v>136</v>
      </c>
      <c r="B102" t="s">
        <v>387</v>
      </c>
      <c r="C102">
        <v>1.5546218487395</v>
      </c>
      <c r="D102">
        <v>0.77</v>
      </c>
      <c r="E102">
        <v>1.05</v>
      </c>
    </row>
    <row r="103" spans="1:5" x14ac:dyDescent="0.25">
      <c r="A103" t="s">
        <v>136</v>
      </c>
      <c r="B103" t="s">
        <v>317</v>
      </c>
      <c r="C103">
        <v>1.5546218487395</v>
      </c>
      <c r="D103">
        <v>0.96</v>
      </c>
      <c r="E103">
        <v>0.37</v>
      </c>
    </row>
    <row r="104" spans="1:5" x14ac:dyDescent="0.25">
      <c r="A104" t="s">
        <v>136</v>
      </c>
      <c r="B104" t="s">
        <v>323</v>
      </c>
      <c r="C104">
        <v>1.5546218487395</v>
      </c>
      <c r="D104">
        <v>1.61</v>
      </c>
      <c r="E104">
        <v>1.1200000000000001</v>
      </c>
    </row>
    <row r="105" spans="1:5" x14ac:dyDescent="0.25">
      <c r="A105" t="s">
        <v>136</v>
      </c>
      <c r="B105" t="s">
        <v>328</v>
      </c>
      <c r="C105">
        <v>1.5546218487395</v>
      </c>
      <c r="D105">
        <v>2.19</v>
      </c>
      <c r="E105">
        <v>1.5</v>
      </c>
    </row>
    <row r="106" spans="1:5" x14ac:dyDescent="0.25">
      <c r="A106" t="s">
        <v>136</v>
      </c>
      <c r="B106" t="s">
        <v>481</v>
      </c>
      <c r="C106">
        <v>1.5546218487395</v>
      </c>
      <c r="D106">
        <v>1.42</v>
      </c>
      <c r="E106">
        <v>1.35</v>
      </c>
    </row>
    <row r="107" spans="1:5" x14ac:dyDescent="0.25">
      <c r="A107" t="s">
        <v>136</v>
      </c>
      <c r="B107" t="s">
        <v>484</v>
      </c>
      <c r="C107">
        <v>1.5546218487395</v>
      </c>
      <c r="D107">
        <v>2.06</v>
      </c>
      <c r="E107">
        <v>0.6</v>
      </c>
    </row>
    <row r="108" spans="1:5" x14ac:dyDescent="0.25">
      <c r="A108" t="s">
        <v>136</v>
      </c>
      <c r="B108" t="s">
        <v>137</v>
      </c>
      <c r="C108">
        <v>1.5546218487395</v>
      </c>
      <c r="D108">
        <v>1.03</v>
      </c>
      <c r="E108">
        <v>1.5</v>
      </c>
    </row>
    <row r="109" spans="1:5" x14ac:dyDescent="0.25">
      <c r="A109" t="s">
        <v>136</v>
      </c>
      <c r="B109" t="s">
        <v>359</v>
      </c>
      <c r="C109">
        <v>1.5546218487395</v>
      </c>
      <c r="D109">
        <v>1.1599999999999999</v>
      </c>
      <c r="E109">
        <v>1.35</v>
      </c>
    </row>
    <row r="110" spans="1:5" x14ac:dyDescent="0.25">
      <c r="A110" t="s">
        <v>136</v>
      </c>
      <c r="B110" t="s">
        <v>388</v>
      </c>
      <c r="C110">
        <v>1.5546218487395</v>
      </c>
      <c r="D110">
        <v>0.96</v>
      </c>
      <c r="E110">
        <v>0.94</v>
      </c>
    </row>
    <row r="111" spans="1:5" x14ac:dyDescent="0.25">
      <c r="A111" t="s">
        <v>136</v>
      </c>
      <c r="B111" t="s">
        <v>483</v>
      </c>
      <c r="C111">
        <v>1.5546218487395</v>
      </c>
      <c r="D111">
        <v>0.32</v>
      </c>
      <c r="E111">
        <v>0.87</v>
      </c>
    </row>
    <row r="112" spans="1:5" x14ac:dyDescent="0.25">
      <c r="A112" t="s">
        <v>136</v>
      </c>
      <c r="B112" t="s">
        <v>125</v>
      </c>
      <c r="C112">
        <v>1.5546218487395</v>
      </c>
      <c r="D112">
        <v>0.64</v>
      </c>
      <c r="E112">
        <v>1.5</v>
      </c>
    </row>
    <row r="113" spans="1:5" x14ac:dyDescent="0.25">
      <c r="A113" t="s">
        <v>136</v>
      </c>
      <c r="B113" t="s">
        <v>480</v>
      </c>
      <c r="C113">
        <v>1.5546218487395</v>
      </c>
      <c r="D113">
        <v>1.61</v>
      </c>
      <c r="E113">
        <v>0.5</v>
      </c>
    </row>
    <row r="114" spans="1:5" x14ac:dyDescent="0.25">
      <c r="A114" t="s">
        <v>136</v>
      </c>
      <c r="B114" t="s">
        <v>482</v>
      </c>
      <c r="C114">
        <v>1.5546218487395</v>
      </c>
      <c r="D114">
        <v>0.21</v>
      </c>
      <c r="E114">
        <v>0.75</v>
      </c>
    </row>
    <row r="115" spans="1:5" x14ac:dyDescent="0.25">
      <c r="A115" t="s">
        <v>136</v>
      </c>
      <c r="B115" t="s">
        <v>138</v>
      </c>
      <c r="C115">
        <v>1.5546218487395</v>
      </c>
      <c r="D115">
        <v>0.64</v>
      </c>
      <c r="E115">
        <v>0.37</v>
      </c>
    </row>
    <row r="116" spans="1:5" x14ac:dyDescent="0.25">
      <c r="A116" t="s">
        <v>136</v>
      </c>
      <c r="B116" t="s">
        <v>309</v>
      </c>
      <c r="C116">
        <v>1.5546218487395</v>
      </c>
      <c r="D116">
        <v>1.54</v>
      </c>
      <c r="E116">
        <v>0.9</v>
      </c>
    </row>
    <row r="117" spans="1:5" x14ac:dyDescent="0.25">
      <c r="A117" t="s">
        <v>301</v>
      </c>
      <c r="B117" t="s">
        <v>382</v>
      </c>
      <c r="C117">
        <v>1.30232558139535</v>
      </c>
      <c r="D117">
        <v>1.1499999999999999</v>
      </c>
      <c r="E117">
        <v>0.82</v>
      </c>
    </row>
    <row r="118" spans="1:5" x14ac:dyDescent="0.25">
      <c r="A118" t="s">
        <v>301</v>
      </c>
      <c r="B118" t="s">
        <v>319</v>
      </c>
      <c r="C118">
        <v>1.30232558139535</v>
      </c>
      <c r="D118">
        <v>0.46</v>
      </c>
      <c r="E118">
        <v>1.31</v>
      </c>
    </row>
    <row r="119" spans="1:5" x14ac:dyDescent="0.25">
      <c r="A119" t="s">
        <v>301</v>
      </c>
      <c r="B119" t="s">
        <v>355</v>
      </c>
      <c r="C119">
        <v>1.30232558139535</v>
      </c>
      <c r="D119">
        <v>0.77</v>
      </c>
      <c r="E119">
        <v>0.87</v>
      </c>
    </row>
    <row r="120" spans="1:5" x14ac:dyDescent="0.25">
      <c r="A120" t="s">
        <v>301</v>
      </c>
      <c r="B120" t="s">
        <v>302</v>
      </c>
      <c r="C120">
        <v>1.30232558139535</v>
      </c>
      <c r="D120">
        <v>0.31</v>
      </c>
      <c r="E120">
        <v>1.74</v>
      </c>
    </row>
    <row r="121" spans="1:5" x14ac:dyDescent="0.25">
      <c r="A121" t="s">
        <v>301</v>
      </c>
      <c r="B121" t="s">
        <v>360</v>
      </c>
      <c r="C121">
        <v>1.30232558139535</v>
      </c>
      <c r="D121">
        <v>0.46</v>
      </c>
      <c r="E121">
        <v>1.52</v>
      </c>
    </row>
    <row r="122" spans="1:5" x14ac:dyDescent="0.25">
      <c r="A122" t="s">
        <v>301</v>
      </c>
      <c r="B122" t="s">
        <v>322</v>
      </c>
      <c r="C122">
        <v>1.30232558139535</v>
      </c>
      <c r="D122">
        <v>0.46</v>
      </c>
      <c r="E122">
        <v>1.31</v>
      </c>
    </row>
    <row r="123" spans="1:5" x14ac:dyDescent="0.25">
      <c r="A123" t="s">
        <v>301</v>
      </c>
      <c r="B123" t="s">
        <v>314</v>
      </c>
      <c r="C123">
        <v>1.30232558139535</v>
      </c>
      <c r="D123">
        <v>2</v>
      </c>
      <c r="E123">
        <v>1.0900000000000001</v>
      </c>
    </row>
    <row r="124" spans="1:5" x14ac:dyDescent="0.25">
      <c r="A124" t="s">
        <v>301</v>
      </c>
      <c r="B124" t="s">
        <v>369</v>
      </c>
      <c r="C124">
        <v>1.30232558139535</v>
      </c>
      <c r="D124">
        <v>2.0499999999999998</v>
      </c>
      <c r="E124">
        <v>0.36</v>
      </c>
    </row>
    <row r="125" spans="1:5" x14ac:dyDescent="0.25">
      <c r="A125" t="s">
        <v>301</v>
      </c>
      <c r="B125" t="s">
        <v>385</v>
      </c>
      <c r="C125">
        <v>1.30232558139535</v>
      </c>
      <c r="D125">
        <v>1.34</v>
      </c>
      <c r="E125">
        <v>0.82</v>
      </c>
    </row>
    <row r="126" spans="1:5" x14ac:dyDescent="0.25">
      <c r="A126" t="s">
        <v>301</v>
      </c>
      <c r="B126" t="s">
        <v>334</v>
      </c>
      <c r="C126">
        <v>1.30232558139535</v>
      </c>
      <c r="D126">
        <v>0.57999999999999996</v>
      </c>
      <c r="E126">
        <v>0.54</v>
      </c>
    </row>
    <row r="127" spans="1:5" x14ac:dyDescent="0.25">
      <c r="A127" t="s">
        <v>301</v>
      </c>
      <c r="B127" t="s">
        <v>316</v>
      </c>
      <c r="C127">
        <v>1.30232558139535</v>
      </c>
      <c r="D127">
        <v>0.96</v>
      </c>
      <c r="E127">
        <v>1.0900000000000001</v>
      </c>
    </row>
    <row r="128" spans="1:5" x14ac:dyDescent="0.25">
      <c r="A128" t="s">
        <v>301</v>
      </c>
      <c r="B128" t="s">
        <v>336</v>
      </c>
      <c r="C128">
        <v>1.30232558139535</v>
      </c>
      <c r="D128">
        <v>0.92</v>
      </c>
      <c r="E128">
        <v>0.65</v>
      </c>
    </row>
    <row r="129" spans="1:5" x14ac:dyDescent="0.25">
      <c r="A129" t="s">
        <v>301</v>
      </c>
      <c r="B129" t="s">
        <v>343</v>
      </c>
      <c r="C129">
        <v>1.30232558139535</v>
      </c>
      <c r="D129">
        <v>0.96</v>
      </c>
      <c r="E129">
        <v>1.63</v>
      </c>
    </row>
    <row r="130" spans="1:5" x14ac:dyDescent="0.25">
      <c r="A130" t="s">
        <v>301</v>
      </c>
      <c r="B130" t="s">
        <v>312</v>
      </c>
      <c r="C130">
        <v>1.30232558139535</v>
      </c>
      <c r="D130">
        <v>0.96</v>
      </c>
      <c r="E130">
        <v>0.82</v>
      </c>
    </row>
    <row r="131" spans="1:5" x14ac:dyDescent="0.25">
      <c r="A131" t="s">
        <v>301</v>
      </c>
      <c r="B131" t="s">
        <v>372</v>
      </c>
      <c r="C131">
        <v>1.30232558139535</v>
      </c>
      <c r="D131">
        <v>0.61</v>
      </c>
      <c r="E131">
        <v>0</v>
      </c>
    </row>
    <row r="132" spans="1:5" x14ac:dyDescent="0.25">
      <c r="A132" t="s">
        <v>301</v>
      </c>
      <c r="B132" t="s">
        <v>313</v>
      </c>
      <c r="C132">
        <v>1.30232558139535</v>
      </c>
      <c r="D132">
        <v>0.96</v>
      </c>
      <c r="E132">
        <v>0.54</v>
      </c>
    </row>
    <row r="133" spans="1:5" x14ac:dyDescent="0.25">
      <c r="A133" t="s">
        <v>301</v>
      </c>
      <c r="B133" t="s">
        <v>350</v>
      </c>
      <c r="C133">
        <v>1.30232558139535</v>
      </c>
      <c r="D133">
        <v>0.77</v>
      </c>
      <c r="E133">
        <v>1.63</v>
      </c>
    </row>
    <row r="134" spans="1:5" x14ac:dyDescent="0.25">
      <c r="A134" t="s">
        <v>301</v>
      </c>
      <c r="B134" t="s">
        <v>341</v>
      </c>
      <c r="C134">
        <v>1.30232558139535</v>
      </c>
      <c r="D134">
        <v>0.38</v>
      </c>
      <c r="E134">
        <v>1.36</v>
      </c>
    </row>
    <row r="135" spans="1:5" x14ac:dyDescent="0.25">
      <c r="A135" t="s">
        <v>301</v>
      </c>
      <c r="B135" t="s">
        <v>384</v>
      </c>
      <c r="C135">
        <v>1.30232558139535</v>
      </c>
      <c r="D135">
        <v>2.2999999999999998</v>
      </c>
      <c r="E135">
        <v>0.54</v>
      </c>
    </row>
    <row r="136" spans="1:5" x14ac:dyDescent="0.25">
      <c r="A136" t="s">
        <v>301</v>
      </c>
      <c r="B136" t="s">
        <v>368</v>
      </c>
      <c r="C136">
        <v>1.30232558139535</v>
      </c>
      <c r="D136">
        <v>2.82</v>
      </c>
      <c r="E136">
        <v>1.0900000000000001</v>
      </c>
    </row>
    <row r="137" spans="1:5" x14ac:dyDescent="0.25">
      <c r="A137" t="s">
        <v>303</v>
      </c>
      <c r="B137" t="s">
        <v>346</v>
      </c>
      <c r="C137">
        <v>1.26495726495726</v>
      </c>
      <c r="D137">
        <v>0.79</v>
      </c>
      <c r="E137">
        <v>0.68</v>
      </c>
    </row>
    <row r="138" spans="1:5" x14ac:dyDescent="0.25">
      <c r="A138" t="s">
        <v>303</v>
      </c>
      <c r="B138" t="s">
        <v>390</v>
      </c>
      <c r="C138">
        <v>1.26495726495726</v>
      </c>
      <c r="D138">
        <v>0.16</v>
      </c>
      <c r="E138">
        <v>0.41</v>
      </c>
    </row>
    <row r="139" spans="1:5" x14ac:dyDescent="0.25">
      <c r="A139" t="s">
        <v>303</v>
      </c>
      <c r="B139" t="s">
        <v>469</v>
      </c>
      <c r="C139">
        <v>1.26495726495726</v>
      </c>
      <c r="D139">
        <v>0.66</v>
      </c>
      <c r="E139">
        <v>1.2</v>
      </c>
    </row>
    <row r="140" spans="1:5" x14ac:dyDescent="0.25">
      <c r="A140" t="s">
        <v>303</v>
      </c>
      <c r="B140" t="s">
        <v>342</v>
      </c>
      <c r="C140">
        <v>1.26495726495726</v>
      </c>
      <c r="D140">
        <v>0.79</v>
      </c>
      <c r="E140">
        <v>1.2</v>
      </c>
    </row>
    <row r="141" spans="1:5" x14ac:dyDescent="0.25">
      <c r="A141" t="s">
        <v>303</v>
      </c>
      <c r="B141" t="s">
        <v>364</v>
      </c>
      <c r="C141">
        <v>1.26495726495726</v>
      </c>
      <c r="D141">
        <v>1.32</v>
      </c>
      <c r="E141">
        <v>0.51</v>
      </c>
    </row>
    <row r="142" spans="1:5" x14ac:dyDescent="0.25">
      <c r="A142" t="s">
        <v>303</v>
      </c>
      <c r="B142" t="s">
        <v>374</v>
      </c>
      <c r="C142">
        <v>1.26495726495726</v>
      </c>
      <c r="D142">
        <v>1.26</v>
      </c>
      <c r="E142">
        <v>0.62</v>
      </c>
    </row>
    <row r="143" spans="1:5" x14ac:dyDescent="0.25">
      <c r="A143" t="s">
        <v>303</v>
      </c>
      <c r="B143" t="s">
        <v>361</v>
      </c>
      <c r="C143">
        <v>1.26495726495726</v>
      </c>
      <c r="D143">
        <v>0.79</v>
      </c>
      <c r="E143">
        <v>0.62</v>
      </c>
    </row>
    <row r="144" spans="1:5" x14ac:dyDescent="0.25">
      <c r="A144" t="s">
        <v>303</v>
      </c>
      <c r="B144" t="s">
        <v>340</v>
      </c>
      <c r="C144">
        <v>1.26495726495726</v>
      </c>
      <c r="D144">
        <v>0.92</v>
      </c>
      <c r="E144">
        <v>1.03</v>
      </c>
    </row>
    <row r="145" spans="1:5" x14ac:dyDescent="0.25">
      <c r="A145" t="s">
        <v>303</v>
      </c>
      <c r="B145" t="s">
        <v>348</v>
      </c>
      <c r="C145">
        <v>1.26495726495726</v>
      </c>
      <c r="D145">
        <v>1.58</v>
      </c>
      <c r="E145">
        <v>1.03</v>
      </c>
    </row>
    <row r="146" spans="1:5" x14ac:dyDescent="0.25">
      <c r="A146" t="s">
        <v>303</v>
      </c>
      <c r="B146" t="s">
        <v>354</v>
      </c>
      <c r="C146">
        <v>1.26495726495726</v>
      </c>
      <c r="D146">
        <v>0.79</v>
      </c>
      <c r="E146">
        <v>0.21</v>
      </c>
    </row>
    <row r="147" spans="1:5" x14ac:dyDescent="0.25">
      <c r="A147" t="s">
        <v>303</v>
      </c>
      <c r="B147" t="s">
        <v>321</v>
      </c>
      <c r="C147">
        <v>1.26495726495726</v>
      </c>
      <c r="D147">
        <v>1.58</v>
      </c>
      <c r="E147">
        <v>1.03</v>
      </c>
    </row>
    <row r="148" spans="1:5" x14ac:dyDescent="0.25">
      <c r="A148" t="s">
        <v>303</v>
      </c>
      <c r="B148" t="s">
        <v>383</v>
      </c>
      <c r="C148">
        <v>1.26495726495726</v>
      </c>
      <c r="D148">
        <v>0.95</v>
      </c>
      <c r="E148">
        <v>0.82</v>
      </c>
    </row>
    <row r="149" spans="1:5" x14ac:dyDescent="0.25">
      <c r="A149" t="s">
        <v>303</v>
      </c>
      <c r="B149" t="s">
        <v>308</v>
      </c>
      <c r="C149">
        <v>1.26495726495726</v>
      </c>
      <c r="D149">
        <v>1.58</v>
      </c>
      <c r="E149">
        <v>0.77</v>
      </c>
    </row>
    <row r="150" spans="1:5" x14ac:dyDescent="0.25">
      <c r="A150" t="s">
        <v>303</v>
      </c>
      <c r="B150" t="s">
        <v>353</v>
      </c>
      <c r="C150">
        <v>1.26495726495726</v>
      </c>
      <c r="D150">
        <v>0.92</v>
      </c>
      <c r="E150">
        <v>0.86</v>
      </c>
    </row>
    <row r="151" spans="1:5" x14ac:dyDescent="0.25">
      <c r="A151" t="s">
        <v>303</v>
      </c>
      <c r="B151" t="s">
        <v>380</v>
      </c>
      <c r="C151">
        <v>1.26495726495726</v>
      </c>
      <c r="D151">
        <v>0.79</v>
      </c>
      <c r="E151">
        <v>0.82</v>
      </c>
    </row>
    <row r="152" spans="1:5" x14ac:dyDescent="0.25">
      <c r="A152" t="s">
        <v>303</v>
      </c>
      <c r="B152" t="s">
        <v>306</v>
      </c>
      <c r="C152">
        <v>1.26495726495726</v>
      </c>
      <c r="D152">
        <v>0.79</v>
      </c>
      <c r="E152">
        <v>2.57</v>
      </c>
    </row>
    <row r="153" spans="1:5" x14ac:dyDescent="0.25">
      <c r="A153" t="s">
        <v>303</v>
      </c>
      <c r="B153" t="s">
        <v>466</v>
      </c>
      <c r="C153">
        <v>1.26495726495726</v>
      </c>
      <c r="D153">
        <v>0.95</v>
      </c>
      <c r="E153">
        <v>1.23</v>
      </c>
    </row>
    <row r="154" spans="1:5" x14ac:dyDescent="0.25">
      <c r="A154" t="s">
        <v>303</v>
      </c>
      <c r="B154" t="s">
        <v>333</v>
      </c>
      <c r="C154">
        <v>1.26495726495726</v>
      </c>
      <c r="D154">
        <v>1.26</v>
      </c>
      <c r="E154">
        <v>1.03</v>
      </c>
    </row>
    <row r="155" spans="1:5" x14ac:dyDescent="0.25">
      <c r="A155" t="s">
        <v>303</v>
      </c>
      <c r="B155" t="s">
        <v>357</v>
      </c>
      <c r="C155">
        <v>1.26495726495726</v>
      </c>
      <c r="D155">
        <v>1.74</v>
      </c>
      <c r="E155">
        <v>2.0499999999999998</v>
      </c>
    </row>
    <row r="156" spans="1:5" x14ac:dyDescent="0.25">
      <c r="A156" t="s">
        <v>303</v>
      </c>
      <c r="B156" t="s">
        <v>349</v>
      </c>
      <c r="C156">
        <v>1.26495726495726</v>
      </c>
      <c r="D156">
        <v>0.47</v>
      </c>
      <c r="E156">
        <v>1.03</v>
      </c>
    </row>
    <row r="157" spans="1:5" x14ac:dyDescent="0.25">
      <c r="A157" t="s">
        <v>303</v>
      </c>
      <c r="B157" t="s">
        <v>470</v>
      </c>
      <c r="C157">
        <v>1.26495726495726</v>
      </c>
      <c r="D157">
        <v>1.26</v>
      </c>
      <c r="E157">
        <v>1.64</v>
      </c>
    </row>
    <row r="158" spans="1:5" x14ac:dyDescent="0.25">
      <c r="A158" t="s">
        <v>303</v>
      </c>
      <c r="B158" t="s">
        <v>473</v>
      </c>
      <c r="C158">
        <v>1.26495726495726</v>
      </c>
      <c r="D158">
        <v>0.79</v>
      </c>
      <c r="E158">
        <v>0.41</v>
      </c>
    </row>
    <row r="159" spans="1:5" x14ac:dyDescent="0.25">
      <c r="A159" t="s">
        <v>13</v>
      </c>
      <c r="B159" t="s">
        <v>54</v>
      </c>
      <c r="C159">
        <v>1.80555555555556</v>
      </c>
      <c r="D159">
        <v>0.83</v>
      </c>
      <c r="E159">
        <v>0.61</v>
      </c>
    </row>
    <row r="160" spans="1:5" x14ac:dyDescent="0.25">
      <c r="A160" t="s">
        <v>13</v>
      </c>
      <c r="B160" t="s">
        <v>50</v>
      </c>
      <c r="C160">
        <v>1.80555555555556</v>
      </c>
      <c r="D160">
        <v>0.42</v>
      </c>
      <c r="E160">
        <v>1.82</v>
      </c>
    </row>
    <row r="161" spans="1:5" x14ac:dyDescent="0.25">
      <c r="A161" t="s">
        <v>13</v>
      </c>
      <c r="B161" t="s">
        <v>48</v>
      </c>
      <c r="C161">
        <v>1.80555555555556</v>
      </c>
      <c r="D161">
        <v>0.14000000000000001</v>
      </c>
      <c r="E161">
        <v>1.01</v>
      </c>
    </row>
    <row r="162" spans="1:5" x14ac:dyDescent="0.25">
      <c r="A162" t="s">
        <v>13</v>
      </c>
      <c r="B162" t="s">
        <v>53</v>
      </c>
      <c r="C162">
        <v>1.80555555555556</v>
      </c>
      <c r="D162">
        <v>1.52</v>
      </c>
      <c r="E162">
        <v>1.62</v>
      </c>
    </row>
    <row r="163" spans="1:5" x14ac:dyDescent="0.25">
      <c r="A163" t="s">
        <v>13</v>
      </c>
      <c r="B163" t="s">
        <v>14</v>
      </c>
      <c r="C163">
        <v>1.80555555555556</v>
      </c>
      <c r="D163">
        <v>0.66</v>
      </c>
      <c r="E163">
        <v>0.32</v>
      </c>
    </row>
    <row r="164" spans="1:5" x14ac:dyDescent="0.25">
      <c r="A164" t="s">
        <v>13</v>
      </c>
      <c r="B164" t="s">
        <v>51</v>
      </c>
      <c r="C164">
        <v>1.80555555555556</v>
      </c>
      <c r="D164">
        <v>0.55000000000000004</v>
      </c>
      <c r="E164">
        <v>0.81</v>
      </c>
    </row>
    <row r="165" spans="1:5" x14ac:dyDescent="0.25">
      <c r="A165" t="s">
        <v>13</v>
      </c>
      <c r="B165" t="s">
        <v>43</v>
      </c>
      <c r="C165">
        <v>1.80555555555556</v>
      </c>
      <c r="D165">
        <v>1.88</v>
      </c>
      <c r="E165">
        <v>1.29</v>
      </c>
    </row>
    <row r="166" spans="1:5" x14ac:dyDescent="0.25">
      <c r="A166" t="s">
        <v>13</v>
      </c>
      <c r="B166" t="s">
        <v>44</v>
      </c>
      <c r="C166">
        <v>1.80555555555556</v>
      </c>
      <c r="D166">
        <v>0.69</v>
      </c>
      <c r="E166">
        <v>0.4</v>
      </c>
    </row>
    <row r="167" spans="1:5" x14ac:dyDescent="0.25">
      <c r="A167" t="s">
        <v>13</v>
      </c>
      <c r="B167" t="s">
        <v>45</v>
      </c>
      <c r="C167">
        <v>1.80555555555556</v>
      </c>
      <c r="D167">
        <v>1.25</v>
      </c>
      <c r="E167">
        <v>0.81</v>
      </c>
    </row>
    <row r="168" spans="1:5" x14ac:dyDescent="0.25">
      <c r="A168" t="s">
        <v>13</v>
      </c>
      <c r="B168" t="s">
        <v>52</v>
      </c>
      <c r="C168">
        <v>1.80555555555556</v>
      </c>
      <c r="D168">
        <v>1.94</v>
      </c>
      <c r="E168">
        <v>0.81</v>
      </c>
    </row>
    <row r="169" spans="1:5" x14ac:dyDescent="0.25">
      <c r="A169" t="s">
        <v>13</v>
      </c>
      <c r="B169" t="s">
        <v>55</v>
      </c>
      <c r="C169">
        <v>1.80555555555556</v>
      </c>
      <c r="D169">
        <v>0.55000000000000004</v>
      </c>
      <c r="E169">
        <v>0.81</v>
      </c>
    </row>
    <row r="170" spans="1:5" x14ac:dyDescent="0.25">
      <c r="A170" t="s">
        <v>13</v>
      </c>
      <c r="B170" t="s">
        <v>229</v>
      </c>
      <c r="C170">
        <v>1.80555555555556</v>
      </c>
      <c r="D170">
        <v>0.42</v>
      </c>
      <c r="E170">
        <v>0.81</v>
      </c>
    </row>
    <row r="171" spans="1:5" x14ac:dyDescent="0.25">
      <c r="A171" t="s">
        <v>13</v>
      </c>
      <c r="B171" t="s">
        <v>228</v>
      </c>
      <c r="C171">
        <v>1.80555555555556</v>
      </c>
      <c r="D171">
        <v>0.97</v>
      </c>
      <c r="E171">
        <v>0.61</v>
      </c>
    </row>
    <row r="172" spans="1:5" x14ac:dyDescent="0.25">
      <c r="A172" t="s">
        <v>13</v>
      </c>
      <c r="B172" t="s">
        <v>17</v>
      </c>
      <c r="C172">
        <v>1.80555555555556</v>
      </c>
      <c r="D172">
        <v>0.28000000000000003</v>
      </c>
      <c r="E172">
        <v>1.42</v>
      </c>
    </row>
    <row r="173" spans="1:5" x14ac:dyDescent="0.25">
      <c r="A173" t="s">
        <v>13</v>
      </c>
      <c r="B173" t="s">
        <v>46</v>
      </c>
      <c r="C173">
        <v>1.80555555555556</v>
      </c>
      <c r="D173">
        <v>0.74</v>
      </c>
      <c r="E173">
        <v>1.35</v>
      </c>
    </row>
    <row r="174" spans="1:5" x14ac:dyDescent="0.25">
      <c r="A174" t="s">
        <v>13</v>
      </c>
      <c r="B174" t="s">
        <v>15</v>
      </c>
      <c r="C174">
        <v>1.80555555555556</v>
      </c>
      <c r="D174">
        <v>1.25</v>
      </c>
      <c r="E174">
        <v>1.82</v>
      </c>
    </row>
    <row r="175" spans="1:5" x14ac:dyDescent="0.25">
      <c r="A175" t="s">
        <v>13</v>
      </c>
      <c r="B175" t="s">
        <v>47</v>
      </c>
      <c r="C175">
        <v>1.80555555555556</v>
      </c>
      <c r="D175">
        <v>1.38</v>
      </c>
      <c r="E175">
        <v>1.01</v>
      </c>
    </row>
    <row r="176" spans="1:5" x14ac:dyDescent="0.25">
      <c r="A176" t="s">
        <v>13</v>
      </c>
      <c r="B176" t="s">
        <v>227</v>
      </c>
      <c r="C176">
        <v>1.80555555555556</v>
      </c>
      <c r="D176">
        <v>2.2200000000000002</v>
      </c>
      <c r="E176">
        <v>0.81</v>
      </c>
    </row>
    <row r="177" spans="1:5" x14ac:dyDescent="0.25">
      <c r="A177" t="s">
        <v>16</v>
      </c>
      <c r="B177" t="s">
        <v>230</v>
      </c>
      <c r="C177">
        <v>1.43333333333333</v>
      </c>
      <c r="D177">
        <v>1.26</v>
      </c>
      <c r="E177">
        <v>1.01</v>
      </c>
    </row>
    <row r="178" spans="1:5" x14ac:dyDescent="0.25">
      <c r="A178" t="s">
        <v>16</v>
      </c>
      <c r="B178" t="s">
        <v>232</v>
      </c>
      <c r="C178">
        <v>1.43333333333333</v>
      </c>
      <c r="D178">
        <v>1.95</v>
      </c>
      <c r="E178">
        <v>0.43</v>
      </c>
    </row>
    <row r="179" spans="1:5" x14ac:dyDescent="0.25">
      <c r="A179" t="s">
        <v>16</v>
      </c>
      <c r="B179" t="s">
        <v>448</v>
      </c>
      <c r="C179">
        <v>1.43333333333333</v>
      </c>
      <c r="D179">
        <v>1.1200000000000001</v>
      </c>
      <c r="E179">
        <v>0.57999999999999996</v>
      </c>
    </row>
    <row r="180" spans="1:5" x14ac:dyDescent="0.25">
      <c r="A180" t="s">
        <v>16</v>
      </c>
      <c r="B180" t="s">
        <v>450</v>
      </c>
      <c r="C180">
        <v>1.43333333333333</v>
      </c>
      <c r="D180">
        <v>0.7</v>
      </c>
      <c r="E180">
        <v>1.44</v>
      </c>
    </row>
    <row r="181" spans="1:5" x14ac:dyDescent="0.25">
      <c r="A181" t="s">
        <v>16</v>
      </c>
      <c r="B181" t="s">
        <v>231</v>
      </c>
      <c r="C181">
        <v>1.43333333333333</v>
      </c>
      <c r="D181">
        <v>0.81</v>
      </c>
      <c r="E181">
        <v>0.84</v>
      </c>
    </row>
    <row r="182" spans="1:5" x14ac:dyDescent="0.25">
      <c r="A182" t="s">
        <v>16</v>
      </c>
      <c r="B182" t="s">
        <v>49</v>
      </c>
      <c r="C182">
        <v>1.43333333333333</v>
      </c>
      <c r="D182">
        <v>1.1200000000000001</v>
      </c>
      <c r="E182">
        <v>1.01</v>
      </c>
    </row>
    <row r="183" spans="1:5" x14ac:dyDescent="0.25">
      <c r="A183" t="s">
        <v>16</v>
      </c>
      <c r="B183" t="s">
        <v>56</v>
      </c>
      <c r="C183">
        <v>1.43333333333333</v>
      </c>
      <c r="D183">
        <v>0.7</v>
      </c>
      <c r="E183">
        <v>0.14000000000000001</v>
      </c>
    </row>
    <row r="184" spans="1:5" x14ac:dyDescent="0.25">
      <c r="A184" t="s">
        <v>16</v>
      </c>
      <c r="B184" t="s">
        <v>236</v>
      </c>
      <c r="C184">
        <v>1.43333333333333</v>
      </c>
      <c r="D184">
        <v>0.28000000000000003</v>
      </c>
      <c r="E184">
        <v>1.87</v>
      </c>
    </row>
    <row r="185" spans="1:5" x14ac:dyDescent="0.25">
      <c r="A185" t="s">
        <v>16</v>
      </c>
      <c r="B185" t="s">
        <v>60</v>
      </c>
      <c r="C185">
        <v>1.43333333333333</v>
      </c>
      <c r="D185">
        <v>2.09</v>
      </c>
      <c r="E185">
        <v>0.43</v>
      </c>
    </row>
    <row r="186" spans="1:5" x14ac:dyDescent="0.25">
      <c r="A186" t="s">
        <v>16</v>
      </c>
      <c r="B186" t="s">
        <v>234</v>
      </c>
      <c r="C186">
        <v>1.43333333333333</v>
      </c>
      <c r="D186">
        <v>1.1200000000000001</v>
      </c>
      <c r="E186">
        <v>0.86</v>
      </c>
    </row>
    <row r="187" spans="1:5" x14ac:dyDescent="0.25">
      <c r="A187" t="s">
        <v>16</v>
      </c>
      <c r="B187" t="s">
        <v>18</v>
      </c>
      <c r="C187">
        <v>1.43333333333333</v>
      </c>
      <c r="D187">
        <v>0.98</v>
      </c>
      <c r="E187">
        <v>1.01</v>
      </c>
    </row>
    <row r="188" spans="1:5" x14ac:dyDescent="0.25">
      <c r="A188" t="s">
        <v>16</v>
      </c>
      <c r="B188" t="s">
        <v>59</v>
      </c>
      <c r="C188">
        <v>1.43333333333333</v>
      </c>
      <c r="D188">
        <v>0.42</v>
      </c>
      <c r="E188">
        <v>0.86</v>
      </c>
    </row>
    <row r="189" spans="1:5" x14ac:dyDescent="0.25">
      <c r="A189" t="s">
        <v>16</v>
      </c>
      <c r="B189" t="s">
        <v>449</v>
      </c>
      <c r="C189">
        <v>1.43333333333333</v>
      </c>
      <c r="D189">
        <v>0.42</v>
      </c>
      <c r="E189">
        <v>1.1499999999999999</v>
      </c>
    </row>
    <row r="190" spans="1:5" x14ac:dyDescent="0.25">
      <c r="A190" t="s">
        <v>16</v>
      </c>
      <c r="B190" t="s">
        <v>235</v>
      </c>
      <c r="C190">
        <v>1.43333333333333</v>
      </c>
      <c r="D190">
        <v>1.95</v>
      </c>
      <c r="E190">
        <v>1.01</v>
      </c>
    </row>
    <row r="191" spans="1:5" x14ac:dyDescent="0.25">
      <c r="A191" t="s">
        <v>16</v>
      </c>
      <c r="B191" t="s">
        <v>58</v>
      </c>
      <c r="C191">
        <v>1.43333333333333</v>
      </c>
      <c r="D191">
        <v>1.22</v>
      </c>
      <c r="E191">
        <v>1.62</v>
      </c>
    </row>
    <row r="192" spans="1:5" x14ac:dyDescent="0.25">
      <c r="A192" t="s">
        <v>16</v>
      </c>
      <c r="B192" t="s">
        <v>57</v>
      </c>
      <c r="C192">
        <v>1.43333333333333</v>
      </c>
      <c r="D192">
        <v>0.42</v>
      </c>
      <c r="E192">
        <v>1.3</v>
      </c>
    </row>
    <row r="193" spans="1:5" x14ac:dyDescent="0.25">
      <c r="A193" t="s">
        <v>16</v>
      </c>
      <c r="B193" t="s">
        <v>287</v>
      </c>
      <c r="C193">
        <v>1.43333333333333</v>
      </c>
      <c r="D193">
        <v>1.1200000000000001</v>
      </c>
      <c r="E193">
        <v>1.01</v>
      </c>
    </row>
    <row r="194" spans="1:5" x14ac:dyDescent="0.25">
      <c r="A194" t="s">
        <v>16</v>
      </c>
      <c r="B194" t="s">
        <v>233</v>
      </c>
      <c r="C194">
        <v>1.43333333333333</v>
      </c>
      <c r="D194">
        <v>0.42</v>
      </c>
      <c r="E194">
        <v>1.58</v>
      </c>
    </row>
    <row r="195" spans="1:5" x14ac:dyDescent="0.25">
      <c r="A195" t="s">
        <v>19</v>
      </c>
      <c r="B195" t="s">
        <v>21</v>
      </c>
      <c r="C195">
        <v>1.63636363636364</v>
      </c>
      <c r="D195">
        <v>0.86</v>
      </c>
      <c r="E195">
        <v>0.97</v>
      </c>
    </row>
    <row r="196" spans="1:5" x14ac:dyDescent="0.25">
      <c r="A196" t="s">
        <v>19</v>
      </c>
      <c r="B196" t="s">
        <v>253</v>
      </c>
      <c r="C196">
        <v>1.63636363636364</v>
      </c>
      <c r="D196">
        <v>1.32</v>
      </c>
      <c r="E196">
        <v>0.95</v>
      </c>
    </row>
    <row r="197" spans="1:5" x14ac:dyDescent="0.25">
      <c r="A197" t="s">
        <v>19</v>
      </c>
      <c r="B197" t="s">
        <v>146</v>
      </c>
      <c r="C197">
        <v>1.63636363636364</v>
      </c>
      <c r="D197">
        <v>0.61</v>
      </c>
      <c r="E197">
        <v>0.97</v>
      </c>
    </row>
    <row r="198" spans="1:5" x14ac:dyDescent="0.25">
      <c r="A198" t="s">
        <v>19</v>
      </c>
      <c r="B198" t="s">
        <v>244</v>
      </c>
      <c r="C198">
        <v>1.63636363636364</v>
      </c>
      <c r="D198">
        <v>1.22</v>
      </c>
      <c r="E198">
        <v>0.49</v>
      </c>
    </row>
    <row r="199" spans="1:5" x14ac:dyDescent="0.25">
      <c r="A199" t="s">
        <v>19</v>
      </c>
      <c r="B199" t="s">
        <v>248</v>
      </c>
      <c r="C199">
        <v>1.63636363636364</v>
      </c>
      <c r="D199">
        <v>0.61</v>
      </c>
      <c r="E199">
        <v>1.3</v>
      </c>
    </row>
    <row r="200" spans="1:5" x14ac:dyDescent="0.25">
      <c r="A200" t="s">
        <v>19</v>
      </c>
      <c r="B200" t="s">
        <v>247</v>
      </c>
      <c r="C200">
        <v>1.63636363636364</v>
      </c>
      <c r="D200">
        <v>1.22</v>
      </c>
      <c r="E200">
        <v>0.61</v>
      </c>
    </row>
    <row r="201" spans="1:5" x14ac:dyDescent="0.25">
      <c r="A201" t="s">
        <v>19</v>
      </c>
      <c r="B201" t="s">
        <v>250</v>
      </c>
      <c r="C201">
        <v>1.63636363636364</v>
      </c>
      <c r="D201">
        <v>0.49</v>
      </c>
      <c r="E201">
        <v>1.3</v>
      </c>
    </row>
    <row r="202" spans="1:5" x14ac:dyDescent="0.25">
      <c r="A202" t="s">
        <v>19</v>
      </c>
      <c r="B202" t="s">
        <v>249</v>
      </c>
      <c r="C202">
        <v>1.63636363636364</v>
      </c>
      <c r="D202">
        <v>1.32</v>
      </c>
      <c r="E202">
        <v>0.95</v>
      </c>
    </row>
    <row r="203" spans="1:5" x14ac:dyDescent="0.25">
      <c r="A203" t="s">
        <v>19</v>
      </c>
      <c r="B203" t="s">
        <v>254</v>
      </c>
      <c r="C203">
        <v>1.63636363636364</v>
      </c>
      <c r="D203">
        <v>0.61</v>
      </c>
      <c r="E203">
        <v>1.79</v>
      </c>
    </row>
    <row r="204" spans="1:5" x14ac:dyDescent="0.25">
      <c r="A204" t="s">
        <v>19</v>
      </c>
      <c r="B204" t="s">
        <v>20</v>
      </c>
      <c r="C204">
        <v>1.63636363636364</v>
      </c>
      <c r="D204">
        <v>1.22</v>
      </c>
      <c r="E204">
        <v>1.08</v>
      </c>
    </row>
    <row r="205" spans="1:5" x14ac:dyDescent="0.25">
      <c r="A205" t="s">
        <v>19</v>
      </c>
      <c r="B205" t="s">
        <v>352</v>
      </c>
      <c r="C205">
        <v>1.63636363636364</v>
      </c>
      <c r="D205">
        <v>0.76</v>
      </c>
      <c r="E205">
        <v>0.41</v>
      </c>
    </row>
    <row r="206" spans="1:5" x14ac:dyDescent="0.25">
      <c r="A206" t="s">
        <v>19</v>
      </c>
      <c r="B206" t="s">
        <v>251</v>
      </c>
      <c r="C206">
        <v>1.63636363636364</v>
      </c>
      <c r="D206">
        <v>0.92</v>
      </c>
      <c r="E206">
        <v>1.22</v>
      </c>
    </row>
    <row r="207" spans="1:5" x14ac:dyDescent="0.25">
      <c r="A207" t="s">
        <v>19</v>
      </c>
      <c r="B207" t="s">
        <v>142</v>
      </c>
      <c r="C207">
        <v>1.63636363636364</v>
      </c>
      <c r="D207">
        <v>1.71</v>
      </c>
      <c r="E207">
        <v>0.65</v>
      </c>
    </row>
    <row r="208" spans="1:5" x14ac:dyDescent="0.25">
      <c r="A208" t="s">
        <v>19</v>
      </c>
      <c r="B208" t="s">
        <v>141</v>
      </c>
      <c r="C208">
        <v>1.63636363636364</v>
      </c>
      <c r="D208">
        <v>1.1000000000000001</v>
      </c>
      <c r="E208">
        <v>0.97</v>
      </c>
    </row>
    <row r="209" spans="1:5" x14ac:dyDescent="0.25">
      <c r="A209" t="s">
        <v>19</v>
      </c>
      <c r="B209" t="s">
        <v>243</v>
      </c>
      <c r="C209">
        <v>1.63636363636364</v>
      </c>
      <c r="D209">
        <v>0.73</v>
      </c>
      <c r="E209">
        <v>1.46</v>
      </c>
    </row>
    <row r="210" spans="1:5" x14ac:dyDescent="0.25">
      <c r="A210" t="s">
        <v>19</v>
      </c>
      <c r="B210" t="s">
        <v>154</v>
      </c>
      <c r="C210">
        <v>1.63636363636364</v>
      </c>
      <c r="D210">
        <v>0.86</v>
      </c>
      <c r="E210">
        <v>0.97</v>
      </c>
    </row>
    <row r="211" spans="1:5" x14ac:dyDescent="0.25">
      <c r="A211" t="s">
        <v>19</v>
      </c>
      <c r="B211" t="s">
        <v>245</v>
      </c>
      <c r="C211">
        <v>1.63636363636364</v>
      </c>
      <c r="D211">
        <v>0.86</v>
      </c>
      <c r="E211">
        <v>0.65</v>
      </c>
    </row>
    <row r="212" spans="1:5" x14ac:dyDescent="0.25">
      <c r="A212" t="s">
        <v>19</v>
      </c>
      <c r="B212" t="s">
        <v>252</v>
      </c>
      <c r="C212">
        <v>1.63636363636364</v>
      </c>
      <c r="D212">
        <v>0.92</v>
      </c>
      <c r="E212">
        <v>1.22</v>
      </c>
    </row>
    <row r="213" spans="1:5" x14ac:dyDescent="0.25">
      <c r="A213" t="s">
        <v>19</v>
      </c>
      <c r="B213" t="s">
        <v>246</v>
      </c>
      <c r="C213">
        <v>1.63636363636364</v>
      </c>
      <c r="D213">
        <v>0.86</v>
      </c>
      <c r="E213">
        <v>0.81</v>
      </c>
    </row>
    <row r="214" spans="1:5" x14ac:dyDescent="0.25">
      <c r="A214" t="s">
        <v>19</v>
      </c>
      <c r="B214" t="s">
        <v>139</v>
      </c>
      <c r="C214">
        <v>1.63636363636364</v>
      </c>
      <c r="D214">
        <v>1.59</v>
      </c>
      <c r="E214">
        <v>1.1399999999999999</v>
      </c>
    </row>
    <row r="215" spans="1:5" x14ac:dyDescent="0.25">
      <c r="A215" t="s">
        <v>143</v>
      </c>
      <c r="B215" t="s">
        <v>451</v>
      </c>
      <c r="C215">
        <v>1.1583333333333301</v>
      </c>
      <c r="D215">
        <v>0.72</v>
      </c>
      <c r="E215">
        <v>0.48</v>
      </c>
    </row>
    <row r="216" spans="1:5" x14ac:dyDescent="0.25">
      <c r="A216" t="s">
        <v>143</v>
      </c>
      <c r="B216" t="s">
        <v>150</v>
      </c>
      <c r="C216">
        <v>1.1583333333333301</v>
      </c>
      <c r="D216">
        <v>0.57999999999999996</v>
      </c>
      <c r="E216">
        <v>1.27</v>
      </c>
    </row>
    <row r="217" spans="1:5" x14ac:dyDescent="0.25">
      <c r="A217" t="s">
        <v>143</v>
      </c>
      <c r="B217" t="s">
        <v>149</v>
      </c>
      <c r="C217">
        <v>1.1583333333333301</v>
      </c>
      <c r="D217">
        <v>1.23</v>
      </c>
      <c r="E217">
        <v>1.22</v>
      </c>
    </row>
    <row r="218" spans="1:5" x14ac:dyDescent="0.25">
      <c r="A218" t="s">
        <v>143</v>
      </c>
      <c r="B218" t="s">
        <v>155</v>
      </c>
      <c r="C218">
        <v>1.1583333333333301</v>
      </c>
      <c r="D218">
        <v>0.57999999999999996</v>
      </c>
      <c r="E218">
        <v>1.1100000000000001</v>
      </c>
    </row>
    <row r="219" spans="1:5" x14ac:dyDescent="0.25">
      <c r="A219" t="s">
        <v>143</v>
      </c>
      <c r="B219" t="s">
        <v>145</v>
      </c>
      <c r="C219">
        <v>1.1583333333333301</v>
      </c>
      <c r="D219">
        <v>1.44</v>
      </c>
      <c r="E219">
        <v>0.95</v>
      </c>
    </row>
    <row r="220" spans="1:5" x14ac:dyDescent="0.25">
      <c r="A220" t="s">
        <v>143</v>
      </c>
      <c r="B220" t="s">
        <v>151</v>
      </c>
      <c r="C220">
        <v>1.1583333333333301</v>
      </c>
      <c r="D220">
        <v>1.01</v>
      </c>
      <c r="E220">
        <v>0.63</v>
      </c>
    </row>
    <row r="221" spans="1:5" x14ac:dyDescent="0.25">
      <c r="A221" t="s">
        <v>143</v>
      </c>
      <c r="B221" t="s">
        <v>159</v>
      </c>
      <c r="C221">
        <v>1.1583333333333301</v>
      </c>
      <c r="D221">
        <v>1.1100000000000001</v>
      </c>
      <c r="E221">
        <v>0.68</v>
      </c>
    </row>
    <row r="222" spans="1:5" x14ac:dyDescent="0.25">
      <c r="A222" t="s">
        <v>143</v>
      </c>
      <c r="B222" t="s">
        <v>144</v>
      </c>
      <c r="C222">
        <v>1.1583333333333301</v>
      </c>
      <c r="D222">
        <v>2.2999999999999998</v>
      </c>
      <c r="E222">
        <v>0.95</v>
      </c>
    </row>
    <row r="223" spans="1:5" x14ac:dyDescent="0.25">
      <c r="A223" t="s">
        <v>143</v>
      </c>
      <c r="B223" t="s">
        <v>160</v>
      </c>
      <c r="C223">
        <v>1.1583333333333301</v>
      </c>
      <c r="D223">
        <v>0.72</v>
      </c>
      <c r="E223">
        <v>2.06</v>
      </c>
    </row>
    <row r="224" spans="1:5" x14ac:dyDescent="0.25">
      <c r="A224" t="s">
        <v>143</v>
      </c>
      <c r="B224" t="s">
        <v>329</v>
      </c>
      <c r="C224">
        <v>1.1583333333333301</v>
      </c>
      <c r="D224">
        <v>1.1100000000000001</v>
      </c>
      <c r="E224">
        <v>1.36</v>
      </c>
    </row>
    <row r="225" spans="1:5" x14ac:dyDescent="0.25">
      <c r="A225" t="s">
        <v>143</v>
      </c>
      <c r="B225" t="s">
        <v>140</v>
      </c>
      <c r="C225">
        <v>1.1583333333333301</v>
      </c>
      <c r="D225">
        <v>0.72</v>
      </c>
      <c r="E225">
        <v>1.1100000000000001</v>
      </c>
    </row>
    <row r="226" spans="1:5" x14ac:dyDescent="0.25">
      <c r="A226" t="s">
        <v>143</v>
      </c>
      <c r="B226" t="s">
        <v>148</v>
      </c>
      <c r="C226">
        <v>1.1583333333333301</v>
      </c>
      <c r="D226">
        <v>1.01</v>
      </c>
      <c r="E226">
        <v>0.32</v>
      </c>
    </row>
    <row r="227" spans="1:5" x14ac:dyDescent="0.25">
      <c r="A227" t="s">
        <v>143</v>
      </c>
      <c r="B227" t="s">
        <v>156</v>
      </c>
      <c r="C227">
        <v>1.1583333333333301</v>
      </c>
      <c r="D227">
        <v>0.86</v>
      </c>
      <c r="E227">
        <v>1.33</v>
      </c>
    </row>
    <row r="228" spans="1:5" x14ac:dyDescent="0.25">
      <c r="A228" t="s">
        <v>143</v>
      </c>
      <c r="B228" t="s">
        <v>157</v>
      </c>
      <c r="C228">
        <v>1.1583333333333301</v>
      </c>
      <c r="D228">
        <v>0.72</v>
      </c>
      <c r="E228">
        <v>1.9</v>
      </c>
    </row>
    <row r="229" spans="1:5" x14ac:dyDescent="0.25">
      <c r="A229" t="s">
        <v>143</v>
      </c>
      <c r="B229" t="s">
        <v>153</v>
      </c>
      <c r="C229">
        <v>1.1583333333333301</v>
      </c>
      <c r="D229">
        <v>1.21</v>
      </c>
      <c r="E229">
        <v>0.38</v>
      </c>
    </row>
    <row r="230" spans="1:5" x14ac:dyDescent="0.25">
      <c r="A230" t="s">
        <v>143</v>
      </c>
      <c r="B230" t="s">
        <v>161</v>
      </c>
      <c r="C230">
        <v>1.1583333333333301</v>
      </c>
      <c r="D230">
        <v>1.04</v>
      </c>
      <c r="E230">
        <v>0.76</v>
      </c>
    </row>
    <row r="231" spans="1:5" x14ac:dyDescent="0.25">
      <c r="A231" t="s">
        <v>143</v>
      </c>
      <c r="B231" t="s">
        <v>158</v>
      </c>
      <c r="C231">
        <v>1.1583333333333301</v>
      </c>
      <c r="D231">
        <v>0.57999999999999996</v>
      </c>
      <c r="E231">
        <v>0.95</v>
      </c>
    </row>
    <row r="232" spans="1:5" x14ac:dyDescent="0.25">
      <c r="A232" t="s">
        <v>143</v>
      </c>
      <c r="B232" t="s">
        <v>147</v>
      </c>
      <c r="C232">
        <v>1.1583333333333301</v>
      </c>
      <c r="D232">
        <v>0.72</v>
      </c>
      <c r="E232">
        <v>0.32</v>
      </c>
    </row>
    <row r="233" spans="1:5" x14ac:dyDescent="0.25">
      <c r="A233" t="s">
        <v>143</v>
      </c>
      <c r="B233" t="s">
        <v>152</v>
      </c>
      <c r="C233">
        <v>1.1583333333333301</v>
      </c>
      <c r="D233">
        <v>1.58</v>
      </c>
      <c r="E233">
        <v>0.63</v>
      </c>
    </row>
    <row r="234" spans="1:5" x14ac:dyDescent="0.25">
      <c r="A234" t="s">
        <v>143</v>
      </c>
      <c r="B234" t="s">
        <v>452</v>
      </c>
      <c r="C234">
        <v>1.1583333333333301</v>
      </c>
      <c r="D234">
        <v>0.72</v>
      </c>
      <c r="E234">
        <v>1.43</v>
      </c>
    </row>
    <row r="235" spans="1:5" x14ac:dyDescent="0.25">
      <c r="A235" t="s">
        <v>22</v>
      </c>
      <c r="B235" t="s">
        <v>263</v>
      </c>
      <c r="C235">
        <v>1.7124999999999999</v>
      </c>
      <c r="D235">
        <v>2.34</v>
      </c>
      <c r="E235">
        <v>0.68</v>
      </c>
    </row>
    <row r="236" spans="1:5" x14ac:dyDescent="0.25">
      <c r="A236" t="s">
        <v>22</v>
      </c>
      <c r="B236" t="s">
        <v>163</v>
      </c>
      <c r="C236">
        <v>1.7124999999999999</v>
      </c>
      <c r="D236">
        <v>1.46</v>
      </c>
      <c r="E236">
        <v>1.37</v>
      </c>
    </row>
    <row r="237" spans="1:5" x14ac:dyDescent="0.25">
      <c r="A237" t="s">
        <v>22</v>
      </c>
      <c r="B237" t="s">
        <v>266</v>
      </c>
      <c r="C237">
        <v>1.7124999999999999</v>
      </c>
      <c r="D237">
        <v>0.82</v>
      </c>
      <c r="E237">
        <v>1.91</v>
      </c>
    </row>
    <row r="238" spans="1:5" x14ac:dyDescent="0.25">
      <c r="A238" t="s">
        <v>22</v>
      </c>
      <c r="B238" t="s">
        <v>164</v>
      </c>
      <c r="C238">
        <v>1.7124999999999999</v>
      </c>
      <c r="D238">
        <v>0.88</v>
      </c>
      <c r="E238">
        <v>0.68</v>
      </c>
    </row>
    <row r="239" spans="1:5" x14ac:dyDescent="0.25">
      <c r="A239" t="s">
        <v>22</v>
      </c>
      <c r="B239" t="s">
        <v>162</v>
      </c>
      <c r="C239">
        <v>1.7124999999999999</v>
      </c>
      <c r="D239">
        <v>1.31</v>
      </c>
      <c r="E239">
        <v>0.68</v>
      </c>
    </row>
    <row r="240" spans="1:5" x14ac:dyDescent="0.25">
      <c r="A240" t="s">
        <v>22</v>
      </c>
      <c r="B240" t="s">
        <v>167</v>
      </c>
      <c r="C240">
        <v>1.7124999999999999</v>
      </c>
      <c r="D240">
        <v>0.7</v>
      </c>
      <c r="E240">
        <v>1.0900000000000001</v>
      </c>
    </row>
    <row r="241" spans="1:5" x14ac:dyDescent="0.25">
      <c r="A241" t="s">
        <v>22</v>
      </c>
      <c r="B241" t="s">
        <v>255</v>
      </c>
      <c r="C241">
        <v>1.7124999999999999</v>
      </c>
      <c r="D241">
        <v>1.02</v>
      </c>
      <c r="E241">
        <v>0.17</v>
      </c>
    </row>
    <row r="242" spans="1:5" x14ac:dyDescent="0.25">
      <c r="A242" t="s">
        <v>22</v>
      </c>
      <c r="B242" t="s">
        <v>24</v>
      </c>
      <c r="C242">
        <v>1.7124999999999999</v>
      </c>
      <c r="D242">
        <v>1.17</v>
      </c>
      <c r="E242">
        <v>0.34</v>
      </c>
    </row>
    <row r="243" spans="1:5" x14ac:dyDescent="0.25">
      <c r="A243" t="s">
        <v>22</v>
      </c>
      <c r="B243" t="s">
        <v>290</v>
      </c>
      <c r="C243">
        <v>1.7124999999999999</v>
      </c>
      <c r="D243">
        <v>0.93</v>
      </c>
      <c r="E243">
        <v>1.23</v>
      </c>
    </row>
    <row r="244" spans="1:5" x14ac:dyDescent="0.25">
      <c r="A244" t="s">
        <v>22</v>
      </c>
      <c r="B244" t="s">
        <v>166</v>
      </c>
      <c r="C244">
        <v>1.7124999999999999</v>
      </c>
      <c r="D244">
        <v>0.73</v>
      </c>
      <c r="E244">
        <v>1.71</v>
      </c>
    </row>
    <row r="245" spans="1:5" x14ac:dyDescent="0.25">
      <c r="A245" t="s">
        <v>22</v>
      </c>
      <c r="B245" t="s">
        <v>261</v>
      </c>
      <c r="C245">
        <v>1.7124999999999999</v>
      </c>
      <c r="D245">
        <v>0.73</v>
      </c>
      <c r="E245">
        <v>1.03</v>
      </c>
    </row>
    <row r="246" spans="1:5" x14ac:dyDescent="0.25">
      <c r="A246" t="s">
        <v>22</v>
      </c>
      <c r="B246" t="s">
        <v>23</v>
      </c>
      <c r="C246">
        <v>1.7124999999999999</v>
      </c>
      <c r="D246">
        <v>2.04</v>
      </c>
      <c r="E246">
        <v>1.03</v>
      </c>
    </row>
    <row r="247" spans="1:5" x14ac:dyDescent="0.25">
      <c r="A247" t="s">
        <v>22</v>
      </c>
      <c r="B247" t="s">
        <v>256</v>
      </c>
      <c r="C247">
        <v>1.7124999999999999</v>
      </c>
      <c r="D247">
        <v>0.78</v>
      </c>
      <c r="E247">
        <v>1.37</v>
      </c>
    </row>
    <row r="248" spans="1:5" x14ac:dyDescent="0.25">
      <c r="A248" t="s">
        <v>22</v>
      </c>
      <c r="B248" t="s">
        <v>264</v>
      </c>
      <c r="C248">
        <v>1.7124999999999999</v>
      </c>
      <c r="D248">
        <v>0.73</v>
      </c>
      <c r="E248">
        <v>0.68</v>
      </c>
    </row>
    <row r="249" spans="1:5" x14ac:dyDescent="0.25">
      <c r="A249" t="s">
        <v>22</v>
      </c>
      <c r="B249" t="s">
        <v>262</v>
      </c>
      <c r="C249">
        <v>1.7124999999999999</v>
      </c>
      <c r="D249">
        <v>1.02</v>
      </c>
      <c r="E249">
        <v>1.54</v>
      </c>
    </row>
    <row r="250" spans="1:5" x14ac:dyDescent="0.25">
      <c r="A250" t="s">
        <v>22</v>
      </c>
      <c r="B250" t="s">
        <v>259</v>
      </c>
      <c r="C250">
        <v>1.7124999999999999</v>
      </c>
      <c r="D250">
        <v>0.28999999999999998</v>
      </c>
      <c r="E250">
        <v>0.51</v>
      </c>
    </row>
    <row r="251" spans="1:5" x14ac:dyDescent="0.25">
      <c r="A251" t="s">
        <v>22</v>
      </c>
      <c r="B251" t="s">
        <v>291</v>
      </c>
      <c r="C251">
        <v>1.7124999999999999</v>
      </c>
      <c r="D251">
        <v>1.61</v>
      </c>
      <c r="E251">
        <v>0.51</v>
      </c>
    </row>
    <row r="252" spans="1:5" x14ac:dyDescent="0.25">
      <c r="A252" t="s">
        <v>22</v>
      </c>
      <c r="B252" t="s">
        <v>267</v>
      </c>
      <c r="C252">
        <v>1.7124999999999999</v>
      </c>
      <c r="D252">
        <v>0.44</v>
      </c>
      <c r="E252">
        <v>1.2</v>
      </c>
    </row>
    <row r="253" spans="1:5" x14ac:dyDescent="0.25">
      <c r="A253" t="s">
        <v>22</v>
      </c>
      <c r="B253" t="s">
        <v>165</v>
      </c>
      <c r="C253">
        <v>1.7124999999999999</v>
      </c>
      <c r="D253">
        <v>0.73</v>
      </c>
      <c r="E253">
        <v>1.2</v>
      </c>
    </row>
    <row r="254" spans="1:5" x14ac:dyDescent="0.25">
      <c r="A254" t="s">
        <v>22</v>
      </c>
      <c r="B254" t="s">
        <v>175</v>
      </c>
      <c r="C254">
        <v>1.7124999999999999</v>
      </c>
    </row>
    <row r="255" spans="1:5" x14ac:dyDescent="0.25">
      <c r="A255" t="s">
        <v>25</v>
      </c>
      <c r="B255" t="s">
        <v>27</v>
      </c>
      <c r="C255">
        <v>1.4</v>
      </c>
      <c r="D255">
        <v>0.71</v>
      </c>
      <c r="E255">
        <v>1</v>
      </c>
    </row>
    <row r="256" spans="1:5" x14ac:dyDescent="0.25">
      <c r="A256" t="s">
        <v>25</v>
      </c>
      <c r="B256" t="s">
        <v>174</v>
      </c>
      <c r="C256">
        <v>1.4</v>
      </c>
      <c r="D256">
        <v>0.56999999999999995</v>
      </c>
      <c r="E256">
        <v>2.08</v>
      </c>
    </row>
    <row r="257" spans="1:5" x14ac:dyDescent="0.25">
      <c r="A257" t="s">
        <v>25</v>
      </c>
      <c r="B257" t="s">
        <v>168</v>
      </c>
      <c r="C257">
        <v>1.4</v>
      </c>
      <c r="D257">
        <v>1</v>
      </c>
      <c r="E257">
        <v>0.64</v>
      </c>
    </row>
    <row r="258" spans="1:5" x14ac:dyDescent="0.25">
      <c r="A258" t="s">
        <v>25</v>
      </c>
      <c r="B258" t="s">
        <v>176</v>
      </c>
      <c r="C258">
        <v>1.4</v>
      </c>
      <c r="D258">
        <v>0.89</v>
      </c>
      <c r="E258">
        <v>0.6</v>
      </c>
    </row>
    <row r="259" spans="1:5" x14ac:dyDescent="0.25">
      <c r="A259" t="s">
        <v>25</v>
      </c>
      <c r="B259" t="s">
        <v>477</v>
      </c>
      <c r="C259">
        <v>1.4</v>
      </c>
      <c r="D259">
        <v>0.89</v>
      </c>
      <c r="E259">
        <v>1.4</v>
      </c>
    </row>
    <row r="260" spans="1:5" x14ac:dyDescent="0.25">
      <c r="A260" t="s">
        <v>25</v>
      </c>
      <c r="B260" t="s">
        <v>169</v>
      </c>
      <c r="C260">
        <v>1.4</v>
      </c>
      <c r="D260">
        <v>0.71</v>
      </c>
      <c r="E260">
        <v>1.2</v>
      </c>
    </row>
    <row r="261" spans="1:5" x14ac:dyDescent="0.25">
      <c r="A261" t="s">
        <v>25</v>
      </c>
      <c r="B261" t="s">
        <v>258</v>
      </c>
      <c r="C261">
        <v>1.4</v>
      </c>
      <c r="D261">
        <v>1.43</v>
      </c>
      <c r="E261">
        <v>0.8</v>
      </c>
    </row>
    <row r="262" spans="1:5" x14ac:dyDescent="0.25">
      <c r="A262" t="s">
        <v>25</v>
      </c>
      <c r="B262" t="s">
        <v>265</v>
      </c>
      <c r="C262">
        <v>1.4</v>
      </c>
      <c r="D262">
        <v>1.1399999999999999</v>
      </c>
      <c r="E262">
        <v>0.64</v>
      </c>
    </row>
    <row r="263" spans="1:5" x14ac:dyDescent="0.25">
      <c r="A263" t="s">
        <v>25</v>
      </c>
      <c r="B263" t="s">
        <v>257</v>
      </c>
      <c r="C263">
        <v>1.4</v>
      </c>
      <c r="D263">
        <v>1</v>
      </c>
      <c r="E263">
        <v>1.44</v>
      </c>
    </row>
    <row r="264" spans="1:5" x14ac:dyDescent="0.25">
      <c r="A264" t="s">
        <v>25</v>
      </c>
      <c r="B264" t="s">
        <v>172</v>
      </c>
      <c r="C264">
        <v>1.4</v>
      </c>
      <c r="D264">
        <v>1.25</v>
      </c>
      <c r="E264">
        <v>0.2</v>
      </c>
    </row>
    <row r="265" spans="1:5" x14ac:dyDescent="0.25">
      <c r="A265" t="s">
        <v>25</v>
      </c>
      <c r="B265" t="s">
        <v>173</v>
      </c>
      <c r="C265">
        <v>1.4</v>
      </c>
      <c r="D265">
        <v>2.14</v>
      </c>
      <c r="E265">
        <v>1.87</v>
      </c>
    </row>
    <row r="266" spans="1:5" x14ac:dyDescent="0.25">
      <c r="A266" t="s">
        <v>25</v>
      </c>
      <c r="B266" t="s">
        <v>26</v>
      </c>
      <c r="C266">
        <v>1.4</v>
      </c>
      <c r="D266">
        <v>0.18</v>
      </c>
      <c r="E266">
        <v>1.4</v>
      </c>
    </row>
    <row r="267" spans="1:5" x14ac:dyDescent="0.25">
      <c r="A267" t="s">
        <v>25</v>
      </c>
      <c r="B267" t="s">
        <v>476</v>
      </c>
      <c r="C267">
        <v>1.4</v>
      </c>
      <c r="D267">
        <v>0.89</v>
      </c>
      <c r="E267">
        <v>1</v>
      </c>
    </row>
    <row r="268" spans="1:5" x14ac:dyDescent="0.25">
      <c r="A268" t="s">
        <v>25</v>
      </c>
      <c r="B268" t="s">
        <v>177</v>
      </c>
      <c r="C268">
        <v>1.4</v>
      </c>
      <c r="D268">
        <v>1.67</v>
      </c>
      <c r="E268">
        <v>0.8</v>
      </c>
    </row>
    <row r="269" spans="1:5" x14ac:dyDescent="0.25">
      <c r="A269" t="s">
        <v>25</v>
      </c>
      <c r="B269" t="s">
        <v>170</v>
      </c>
      <c r="C269">
        <v>1.4</v>
      </c>
      <c r="D269">
        <v>1.19</v>
      </c>
      <c r="E269">
        <v>0.53</v>
      </c>
    </row>
    <row r="270" spans="1:5" x14ac:dyDescent="0.25">
      <c r="A270" t="s">
        <v>25</v>
      </c>
      <c r="B270" t="s">
        <v>260</v>
      </c>
      <c r="C270">
        <v>1.4</v>
      </c>
      <c r="D270">
        <v>0.54</v>
      </c>
      <c r="E270">
        <v>0.6</v>
      </c>
    </row>
    <row r="271" spans="1:5" x14ac:dyDescent="0.25">
      <c r="A271" t="s">
        <v>25</v>
      </c>
      <c r="B271" t="s">
        <v>292</v>
      </c>
      <c r="C271">
        <v>1.4</v>
      </c>
      <c r="D271">
        <v>1.96</v>
      </c>
      <c r="E271">
        <v>1</v>
      </c>
    </row>
    <row r="272" spans="1:5" x14ac:dyDescent="0.25">
      <c r="A272" t="s">
        <v>25</v>
      </c>
      <c r="B272" t="s">
        <v>478</v>
      </c>
      <c r="C272">
        <v>1.4</v>
      </c>
      <c r="D272">
        <v>0.71</v>
      </c>
      <c r="E272">
        <v>1.6</v>
      </c>
    </row>
    <row r="273" spans="1:5" x14ac:dyDescent="0.25">
      <c r="A273" t="s">
        <v>25</v>
      </c>
      <c r="B273" t="s">
        <v>479</v>
      </c>
      <c r="C273">
        <v>1.4</v>
      </c>
      <c r="D273">
        <v>0.54</v>
      </c>
      <c r="E273">
        <v>0.8</v>
      </c>
    </row>
    <row r="274" spans="1:5" x14ac:dyDescent="0.25">
      <c r="A274" t="s">
        <v>25</v>
      </c>
      <c r="B274" t="s">
        <v>171</v>
      </c>
      <c r="C274">
        <v>1.4</v>
      </c>
      <c r="D274">
        <v>1.07</v>
      </c>
      <c r="E274">
        <v>0.4</v>
      </c>
    </row>
    <row r="275" spans="1:5" x14ac:dyDescent="0.25">
      <c r="A275" t="s">
        <v>28</v>
      </c>
      <c r="B275" t="s">
        <v>29</v>
      </c>
      <c r="C275">
        <v>1.3611111111111101</v>
      </c>
      <c r="D275">
        <v>1.29</v>
      </c>
      <c r="E275">
        <v>0.21</v>
      </c>
    </row>
    <row r="276" spans="1:5" x14ac:dyDescent="0.25">
      <c r="A276" t="s">
        <v>28</v>
      </c>
      <c r="B276" t="s">
        <v>463</v>
      </c>
      <c r="C276">
        <v>1.3611111111111101</v>
      </c>
      <c r="D276">
        <v>0.92</v>
      </c>
      <c r="E276">
        <v>1.5</v>
      </c>
    </row>
    <row r="277" spans="1:5" x14ac:dyDescent="0.25">
      <c r="A277" t="s">
        <v>28</v>
      </c>
      <c r="B277" t="s">
        <v>275</v>
      </c>
      <c r="C277">
        <v>1.3611111111111101</v>
      </c>
      <c r="D277">
        <v>1.29</v>
      </c>
      <c r="E277">
        <v>1.71</v>
      </c>
    </row>
    <row r="278" spans="1:5" x14ac:dyDescent="0.25">
      <c r="A278" t="s">
        <v>28</v>
      </c>
      <c r="B278" t="s">
        <v>279</v>
      </c>
      <c r="C278">
        <v>1.3611111111111101</v>
      </c>
      <c r="D278">
        <v>0.55000000000000004</v>
      </c>
      <c r="E278">
        <v>1.07</v>
      </c>
    </row>
    <row r="279" spans="1:5" x14ac:dyDescent="0.25">
      <c r="A279" t="s">
        <v>28</v>
      </c>
      <c r="B279" t="s">
        <v>189</v>
      </c>
      <c r="C279">
        <v>1.3611111111111101</v>
      </c>
      <c r="D279">
        <v>0.92</v>
      </c>
      <c r="E279">
        <v>0.86</v>
      </c>
    </row>
    <row r="280" spans="1:5" x14ac:dyDescent="0.25">
      <c r="A280" t="s">
        <v>28</v>
      </c>
      <c r="B280" t="s">
        <v>190</v>
      </c>
      <c r="C280">
        <v>1.3611111111111101</v>
      </c>
      <c r="D280">
        <v>1.29</v>
      </c>
      <c r="E280">
        <v>1.5</v>
      </c>
    </row>
    <row r="281" spans="1:5" x14ac:dyDescent="0.25">
      <c r="A281" t="s">
        <v>28</v>
      </c>
      <c r="B281" t="s">
        <v>30</v>
      </c>
      <c r="C281">
        <v>1.3611111111111101</v>
      </c>
      <c r="D281">
        <v>2.2000000000000002</v>
      </c>
      <c r="E281">
        <v>0.21</v>
      </c>
    </row>
    <row r="282" spans="1:5" x14ac:dyDescent="0.25">
      <c r="A282" t="s">
        <v>28</v>
      </c>
      <c r="B282" t="s">
        <v>187</v>
      </c>
      <c r="C282">
        <v>1.3611111111111101</v>
      </c>
      <c r="D282">
        <v>0.92</v>
      </c>
      <c r="E282">
        <v>1.07</v>
      </c>
    </row>
    <row r="283" spans="1:5" x14ac:dyDescent="0.25">
      <c r="A283" t="s">
        <v>28</v>
      </c>
      <c r="B283" t="s">
        <v>278</v>
      </c>
      <c r="C283">
        <v>1.3611111111111101</v>
      </c>
      <c r="D283">
        <v>1.1000000000000001</v>
      </c>
      <c r="E283">
        <v>1.29</v>
      </c>
    </row>
    <row r="284" spans="1:5" x14ac:dyDescent="0.25">
      <c r="A284" t="s">
        <v>28</v>
      </c>
      <c r="B284" t="s">
        <v>464</v>
      </c>
      <c r="C284">
        <v>1.3611111111111101</v>
      </c>
      <c r="D284">
        <v>0.73</v>
      </c>
      <c r="E284">
        <v>0.86</v>
      </c>
    </row>
    <row r="285" spans="1:5" x14ac:dyDescent="0.25">
      <c r="A285" t="s">
        <v>28</v>
      </c>
      <c r="B285" t="s">
        <v>462</v>
      </c>
      <c r="C285">
        <v>1.3611111111111101</v>
      </c>
      <c r="D285">
        <v>0.92</v>
      </c>
      <c r="E285">
        <v>0.86</v>
      </c>
    </row>
    <row r="286" spans="1:5" x14ac:dyDescent="0.25">
      <c r="A286" t="s">
        <v>28</v>
      </c>
      <c r="B286" t="s">
        <v>31</v>
      </c>
      <c r="C286">
        <v>1.3611111111111101</v>
      </c>
      <c r="D286">
        <v>1.29</v>
      </c>
      <c r="E286">
        <v>0.64</v>
      </c>
    </row>
    <row r="287" spans="1:5" x14ac:dyDescent="0.25">
      <c r="A287" t="s">
        <v>28</v>
      </c>
      <c r="B287" t="s">
        <v>188</v>
      </c>
      <c r="C287">
        <v>1.3611111111111101</v>
      </c>
      <c r="D287">
        <v>1.1000000000000001</v>
      </c>
      <c r="E287">
        <v>1.07</v>
      </c>
    </row>
    <row r="288" spans="1:5" x14ac:dyDescent="0.25">
      <c r="A288" t="s">
        <v>28</v>
      </c>
      <c r="B288" t="s">
        <v>293</v>
      </c>
      <c r="C288">
        <v>1.3611111111111101</v>
      </c>
      <c r="D288">
        <v>0.37</v>
      </c>
      <c r="E288">
        <v>0.64</v>
      </c>
    </row>
    <row r="289" spans="1:5" x14ac:dyDescent="0.25">
      <c r="A289" t="s">
        <v>28</v>
      </c>
      <c r="B289" t="s">
        <v>277</v>
      </c>
      <c r="C289">
        <v>1.3611111111111101</v>
      </c>
      <c r="D289">
        <v>0.55000000000000004</v>
      </c>
      <c r="E289">
        <v>1.07</v>
      </c>
    </row>
    <row r="290" spans="1:5" x14ac:dyDescent="0.25">
      <c r="A290" t="s">
        <v>28</v>
      </c>
      <c r="B290" t="s">
        <v>276</v>
      </c>
      <c r="C290">
        <v>1.3611111111111101</v>
      </c>
      <c r="D290">
        <v>0.73</v>
      </c>
      <c r="E290">
        <v>1.71</v>
      </c>
    </row>
    <row r="291" spans="1:5" x14ac:dyDescent="0.25">
      <c r="A291" t="s">
        <v>28</v>
      </c>
      <c r="B291" t="s">
        <v>191</v>
      </c>
      <c r="C291">
        <v>1.3611111111111101</v>
      </c>
      <c r="D291">
        <v>1.29</v>
      </c>
      <c r="E291">
        <v>0.43</v>
      </c>
    </row>
    <row r="292" spans="1:5" x14ac:dyDescent="0.25">
      <c r="A292" t="s">
        <v>28</v>
      </c>
      <c r="B292" t="s">
        <v>294</v>
      </c>
      <c r="C292">
        <v>1.3611111111111101</v>
      </c>
      <c r="D292">
        <v>0.55000000000000004</v>
      </c>
      <c r="E292">
        <v>1.29</v>
      </c>
    </row>
    <row r="293" spans="1:5" x14ac:dyDescent="0.25">
      <c r="A293" t="s">
        <v>178</v>
      </c>
      <c r="B293" t="s">
        <v>465</v>
      </c>
      <c r="C293">
        <v>1.78481012658228</v>
      </c>
      <c r="D293">
        <v>0.9</v>
      </c>
      <c r="E293">
        <v>0.73</v>
      </c>
    </row>
    <row r="294" spans="1:5" x14ac:dyDescent="0.25">
      <c r="A294" t="s">
        <v>178</v>
      </c>
      <c r="B294" t="s">
        <v>268</v>
      </c>
      <c r="C294">
        <v>1.78481012658228</v>
      </c>
      <c r="D294">
        <v>0.56000000000000005</v>
      </c>
      <c r="E294">
        <v>0.91</v>
      </c>
    </row>
    <row r="295" spans="1:5" x14ac:dyDescent="0.25">
      <c r="A295" t="s">
        <v>178</v>
      </c>
      <c r="B295" t="s">
        <v>183</v>
      </c>
      <c r="C295">
        <v>1.78481012658228</v>
      </c>
      <c r="D295">
        <v>0.78</v>
      </c>
      <c r="E295">
        <v>1.02</v>
      </c>
    </row>
    <row r="296" spans="1:5" x14ac:dyDescent="0.25">
      <c r="A296" t="s">
        <v>178</v>
      </c>
      <c r="B296" t="s">
        <v>185</v>
      </c>
      <c r="C296">
        <v>1.78481012658228</v>
      </c>
      <c r="D296">
        <v>0.67</v>
      </c>
      <c r="E296">
        <v>1.61</v>
      </c>
    </row>
    <row r="297" spans="1:5" x14ac:dyDescent="0.25">
      <c r="A297" t="s">
        <v>178</v>
      </c>
      <c r="B297" t="s">
        <v>273</v>
      </c>
      <c r="C297">
        <v>1.78481012658228</v>
      </c>
      <c r="D297">
        <v>2.4700000000000002</v>
      </c>
      <c r="E297">
        <v>0.15</v>
      </c>
    </row>
    <row r="298" spans="1:5" x14ac:dyDescent="0.25">
      <c r="A298" t="s">
        <v>178</v>
      </c>
      <c r="B298" t="s">
        <v>472</v>
      </c>
      <c r="C298">
        <v>1.78481012658228</v>
      </c>
      <c r="D298">
        <v>1.23</v>
      </c>
      <c r="E298">
        <v>1.17</v>
      </c>
    </row>
    <row r="299" spans="1:5" x14ac:dyDescent="0.25">
      <c r="A299" t="s">
        <v>178</v>
      </c>
      <c r="B299" t="s">
        <v>182</v>
      </c>
      <c r="C299">
        <v>1.78481012658228</v>
      </c>
      <c r="D299">
        <v>1.96</v>
      </c>
      <c r="E299">
        <v>0.73</v>
      </c>
    </row>
    <row r="300" spans="1:5" x14ac:dyDescent="0.25">
      <c r="A300" t="s">
        <v>178</v>
      </c>
      <c r="B300" t="s">
        <v>184</v>
      </c>
      <c r="C300">
        <v>1.78481012658228</v>
      </c>
      <c r="D300">
        <v>0.14000000000000001</v>
      </c>
      <c r="E300">
        <v>0.91</v>
      </c>
    </row>
    <row r="301" spans="1:5" x14ac:dyDescent="0.25">
      <c r="A301" t="s">
        <v>178</v>
      </c>
      <c r="B301" t="s">
        <v>269</v>
      </c>
      <c r="C301">
        <v>1.78481012658228</v>
      </c>
      <c r="D301">
        <v>0.7</v>
      </c>
      <c r="E301">
        <v>1.1000000000000001</v>
      </c>
    </row>
    <row r="302" spans="1:5" x14ac:dyDescent="0.25">
      <c r="A302" t="s">
        <v>178</v>
      </c>
      <c r="B302" t="s">
        <v>468</v>
      </c>
      <c r="C302">
        <v>1.78481012658228</v>
      </c>
      <c r="D302">
        <v>0.28000000000000003</v>
      </c>
      <c r="E302">
        <v>0.73</v>
      </c>
    </row>
    <row r="303" spans="1:5" x14ac:dyDescent="0.25">
      <c r="A303" t="s">
        <v>178</v>
      </c>
      <c r="B303" t="s">
        <v>272</v>
      </c>
      <c r="C303">
        <v>1.78481012658228</v>
      </c>
      <c r="D303">
        <v>0.78</v>
      </c>
      <c r="E303">
        <v>1.46</v>
      </c>
    </row>
    <row r="304" spans="1:5" x14ac:dyDescent="0.25">
      <c r="A304" t="s">
        <v>178</v>
      </c>
      <c r="B304" t="s">
        <v>181</v>
      </c>
      <c r="C304">
        <v>1.78481012658228</v>
      </c>
      <c r="D304">
        <v>1.57</v>
      </c>
      <c r="E304">
        <v>1.32</v>
      </c>
    </row>
    <row r="305" spans="1:5" x14ac:dyDescent="0.25">
      <c r="A305" t="s">
        <v>178</v>
      </c>
      <c r="B305" t="s">
        <v>180</v>
      </c>
      <c r="C305">
        <v>1.78481012658228</v>
      </c>
      <c r="D305">
        <v>0.67</v>
      </c>
      <c r="E305">
        <v>1.17</v>
      </c>
    </row>
    <row r="306" spans="1:5" x14ac:dyDescent="0.25">
      <c r="A306" t="s">
        <v>178</v>
      </c>
      <c r="B306" t="s">
        <v>270</v>
      </c>
      <c r="C306">
        <v>1.78481012658228</v>
      </c>
      <c r="D306">
        <v>0.28000000000000003</v>
      </c>
      <c r="E306">
        <v>0.55000000000000004</v>
      </c>
    </row>
    <row r="307" spans="1:5" x14ac:dyDescent="0.25">
      <c r="A307" t="s">
        <v>178</v>
      </c>
      <c r="B307" t="s">
        <v>271</v>
      </c>
      <c r="C307">
        <v>1.78481012658228</v>
      </c>
      <c r="D307">
        <v>0.84</v>
      </c>
      <c r="E307">
        <v>0.55000000000000004</v>
      </c>
    </row>
    <row r="308" spans="1:5" x14ac:dyDescent="0.25">
      <c r="A308" t="s">
        <v>178</v>
      </c>
      <c r="B308" t="s">
        <v>274</v>
      </c>
      <c r="C308">
        <v>1.78481012658228</v>
      </c>
      <c r="D308">
        <v>1.68</v>
      </c>
      <c r="E308">
        <v>1.1000000000000001</v>
      </c>
    </row>
    <row r="309" spans="1:5" x14ac:dyDescent="0.25">
      <c r="A309" t="s">
        <v>178</v>
      </c>
      <c r="B309" t="s">
        <v>179</v>
      </c>
      <c r="C309">
        <v>1.78481012658228</v>
      </c>
      <c r="D309">
        <v>0.56000000000000005</v>
      </c>
      <c r="E309">
        <v>1.65</v>
      </c>
    </row>
    <row r="310" spans="1:5" x14ac:dyDescent="0.25">
      <c r="A310" t="s">
        <v>178</v>
      </c>
      <c r="B310" t="s">
        <v>186</v>
      </c>
      <c r="C310">
        <v>1.78481012658228</v>
      </c>
      <c r="D310">
        <v>1.87</v>
      </c>
      <c r="E310">
        <v>0.98</v>
      </c>
    </row>
    <row r="311" spans="1:5" x14ac:dyDescent="0.25">
      <c r="A311" t="s">
        <v>10</v>
      </c>
      <c r="B311" t="s">
        <v>222</v>
      </c>
      <c r="C311">
        <v>1.60606060606061</v>
      </c>
      <c r="D311">
        <v>0.73</v>
      </c>
      <c r="E311">
        <v>1.29</v>
      </c>
    </row>
    <row r="312" spans="1:5" x14ac:dyDescent="0.25">
      <c r="A312" t="s">
        <v>10</v>
      </c>
      <c r="B312" t="s">
        <v>226</v>
      </c>
      <c r="C312">
        <v>1.60606060606061</v>
      </c>
      <c r="D312">
        <v>0.62</v>
      </c>
      <c r="E312">
        <v>0.98</v>
      </c>
    </row>
    <row r="313" spans="1:5" x14ac:dyDescent="0.25">
      <c r="A313" t="s">
        <v>10</v>
      </c>
      <c r="B313" t="s">
        <v>38</v>
      </c>
      <c r="C313">
        <v>1.60606060606061</v>
      </c>
      <c r="D313">
        <v>1</v>
      </c>
      <c r="E313">
        <v>0.84</v>
      </c>
    </row>
    <row r="314" spans="1:5" x14ac:dyDescent="0.25">
      <c r="A314" t="s">
        <v>10</v>
      </c>
      <c r="B314" t="s">
        <v>37</v>
      </c>
      <c r="C314">
        <v>1.60606060606061</v>
      </c>
      <c r="D314">
        <v>0.83</v>
      </c>
      <c r="E314">
        <v>1.05</v>
      </c>
    </row>
    <row r="315" spans="1:5" x14ac:dyDescent="0.25">
      <c r="A315" t="s">
        <v>10</v>
      </c>
      <c r="B315" t="s">
        <v>42</v>
      </c>
      <c r="C315">
        <v>1.60606060606061</v>
      </c>
      <c r="D315">
        <v>1.49</v>
      </c>
      <c r="E315">
        <v>0.98</v>
      </c>
    </row>
    <row r="316" spans="1:5" x14ac:dyDescent="0.25">
      <c r="A316" t="s">
        <v>10</v>
      </c>
      <c r="B316" t="s">
        <v>224</v>
      </c>
      <c r="C316">
        <v>1.60606060606061</v>
      </c>
      <c r="D316">
        <v>1.25</v>
      </c>
      <c r="E316">
        <v>0.7</v>
      </c>
    </row>
    <row r="317" spans="1:5" x14ac:dyDescent="0.25">
      <c r="A317" t="s">
        <v>10</v>
      </c>
      <c r="B317" t="s">
        <v>12</v>
      </c>
      <c r="C317">
        <v>1.60606060606061</v>
      </c>
      <c r="D317">
        <v>1.62</v>
      </c>
      <c r="E317">
        <v>0.98</v>
      </c>
    </row>
    <row r="318" spans="1:5" x14ac:dyDescent="0.25">
      <c r="A318" t="s">
        <v>10</v>
      </c>
      <c r="B318" t="s">
        <v>225</v>
      </c>
      <c r="C318">
        <v>1.60606060606061</v>
      </c>
      <c r="D318">
        <v>0.73</v>
      </c>
      <c r="E318">
        <v>1.29</v>
      </c>
    </row>
    <row r="319" spans="1:5" x14ac:dyDescent="0.25">
      <c r="A319" t="s">
        <v>10</v>
      </c>
      <c r="B319" t="s">
        <v>223</v>
      </c>
      <c r="C319">
        <v>1.60606060606061</v>
      </c>
      <c r="D319">
        <v>0</v>
      </c>
      <c r="E319">
        <v>1.17</v>
      </c>
    </row>
    <row r="320" spans="1:5" x14ac:dyDescent="0.25">
      <c r="A320" t="s">
        <v>10</v>
      </c>
      <c r="B320" t="s">
        <v>39</v>
      </c>
      <c r="C320">
        <v>1.60606060606061</v>
      </c>
      <c r="D320">
        <v>1.49</v>
      </c>
      <c r="E320">
        <v>0.7</v>
      </c>
    </row>
    <row r="321" spans="1:5" x14ac:dyDescent="0.25">
      <c r="A321" t="s">
        <v>10</v>
      </c>
      <c r="B321" t="s">
        <v>41</v>
      </c>
      <c r="C321">
        <v>1.60606060606061</v>
      </c>
      <c r="D321">
        <v>0.83</v>
      </c>
      <c r="E321">
        <v>0.7</v>
      </c>
    </row>
    <row r="322" spans="1:5" x14ac:dyDescent="0.25">
      <c r="A322" t="s">
        <v>10</v>
      </c>
      <c r="B322" t="s">
        <v>221</v>
      </c>
      <c r="C322">
        <v>1.60606060606061</v>
      </c>
      <c r="D322">
        <v>0.37</v>
      </c>
      <c r="E322">
        <v>1.26</v>
      </c>
    </row>
    <row r="323" spans="1:5" x14ac:dyDescent="0.25">
      <c r="A323" t="s">
        <v>10</v>
      </c>
      <c r="B323" t="s">
        <v>447</v>
      </c>
      <c r="C323">
        <v>1.60606060606061</v>
      </c>
      <c r="D323">
        <v>1.25</v>
      </c>
      <c r="E323">
        <v>0.84</v>
      </c>
    </row>
    <row r="324" spans="1:5" x14ac:dyDescent="0.25">
      <c r="A324" t="s">
        <v>10</v>
      </c>
      <c r="B324" t="s">
        <v>11</v>
      </c>
      <c r="C324">
        <v>1.60606060606061</v>
      </c>
      <c r="D324">
        <v>0.87</v>
      </c>
      <c r="E324">
        <v>0.98</v>
      </c>
    </row>
    <row r="325" spans="1:5" x14ac:dyDescent="0.25">
      <c r="A325" t="s">
        <v>10</v>
      </c>
      <c r="B325" t="s">
        <v>453</v>
      </c>
      <c r="C325">
        <v>1.60606060606061</v>
      </c>
      <c r="D325">
        <v>1.35</v>
      </c>
      <c r="E325">
        <v>0.7</v>
      </c>
    </row>
    <row r="326" spans="1:5" x14ac:dyDescent="0.25">
      <c r="A326" t="s">
        <v>10</v>
      </c>
      <c r="B326" t="s">
        <v>40</v>
      </c>
      <c r="C326">
        <v>1.60606060606061</v>
      </c>
      <c r="D326">
        <v>0.93</v>
      </c>
      <c r="E326">
        <v>1.76</v>
      </c>
    </row>
    <row r="327" spans="1:5" x14ac:dyDescent="0.25">
      <c r="A327" t="s">
        <v>10</v>
      </c>
      <c r="B327" t="s">
        <v>219</v>
      </c>
      <c r="C327">
        <v>1.60606060606061</v>
      </c>
      <c r="D327">
        <v>1.66</v>
      </c>
      <c r="E327">
        <v>0.82</v>
      </c>
    </row>
    <row r="328" spans="1:5" x14ac:dyDescent="0.25">
      <c r="A328" t="s">
        <v>10</v>
      </c>
      <c r="B328" t="s">
        <v>220</v>
      </c>
      <c r="C328">
        <v>1.60606060606061</v>
      </c>
      <c r="D328">
        <v>1.1200000000000001</v>
      </c>
      <c r="E328">
        <v>0.84</v>
      </c>
    </row>
    <row r="329" spans="1:5" x14ac:dyDescent="0.25">
      <c r="A329" t="s">
        <v>35</v>
      </c>
      <c r="B329" t="s">
        <v>285</v>
      </c>
      <c r="C329">
        <v>1.62222222222222</v>
      </c>
      <c r="D329">
        <v>1.48</v>
      </c>
      <c r="E329">
        <v>0.71</v>
      </c>
    </row>
    <row r="330" spans="1:5" x14ac:dyDescent="0.25">
      <c r="A330" t="s">
        <v>35</v>
      </c>
      <c r="B330" t="s">
        <v>36</v>
      </c>
      <c r="C330">
        <v>1.62222222222222</v>
      </c>
      <c r="D330">
        <v>1.54</v>
      </c>
      <c r="E330">
        <v>0.66</v>
      </c>
    </row>
    <row r="331" spans="1:5" x14ac:dyDescent="0.25">
      <c r="A331" t="s">
        <v>35</v>
      </c>
      <c r="B331" t="s">
        <v>471</v>
      </c>
      <c r="C331">
        <v>1.62222222222222</v>
      </c>
      <c r="D331">
        <v>0.86</v>
      </c>
      <c r="E331">
        <v>0.88</v>
      </c>
    </row>
    <row r="332" spans="1:5" x14ac:dyDescent="0.25">
      <c r="A332" t="s">
        <v>35</v>
      </c>
      <c r="B332" t="s">
        <v>282</v>
      </c>
      <c r="C332">
        <v>1.62222222222222</v>
      </c>
      <c r="D332">
        <v>1.36</v>
      </c>
      <c r="E332">
        <v>0.88</v>
      </c>
    </row>
    <row r="333" spans="1:5" x14ac:dyDescent="0.25">
      <c r="A333" t="s">
        <v>35</v>
      </c>
      <c r="B333" t="s">
        <v>213</v>
      </c>
      <c r="C333">
        <v>1.62222222222222</v>
      </c>
      <c r="D333">
        <v>0.99</v>
      </c>
      <c r="E333">
        <v>0.71</v>
      </c>
    </row>
    <row r="334" spans="1:5" x14ac:dyDescent="0.25">
      <c r="A334" t="s">
        <v>35</v>
      </c>
      <c r="B334" t="s">
        <v>474</v>
      </c>
      <c r="C334">
        <v>1.62222222222222</v>
      </c>
      <c r="D334">
        <v>0.99</v>
      </c>
      <c r="E334">
        <v>0.88</v>
      </c>
    </row>
    <row r="335" spans="1:5" x14ac:dyDescent="0.25">
      <c r="A335" t="s">
        <v>35</v>
      </c>
      <c r="B335" t="s">
        <v>217</v>
      </c>
      <c r="C335">
        <v>1.62222222222222</v>
      </c>
      <c r="D335">
        <v>0.99</v>
      </c>
      <c r="E335">
        <v>1.41</v>
      </c>
    </row>
    <row r="336" spans="1:5" x14ac:dyDescent="0.25">
      <c r="A336" t="s">
        <v>35</v>
      </c>
      <c r="B336" t="s">
        <v>214</v>
      </c>
      <c r="C336">
        <v>1.62222222222222</v>
      </c>
      <c r="D336">
        <v>1.1100000000000001</v>
      </c>
      <c r="E336">
        <v>1.06</v>
      </c>
    </row>
    <row r="337" spans="1:5" x14ac:dyDescent="0.25">
      <c r="A337" t="s">
        <v>35</v>
      </c>
      <c r="B337" t="s">
        <v>283</v>
      </c>
      <c r="C337">
        <v>1.62222222222222</v>
      </c>
      <c r="D337">
        <v>0.74</v>
      </c>
      <c r="E337">
        <v>2.12</v>
      </c>
    </row>
    <row r="338" spans="1:5" x14ac:dyDescent="0.25">
      <c r="A338" t="s">
        <v>35</v>
      </c>
      <c r="B338" t="s">
        <v>475</v>
      </c>
      <c r="C338">
        <v>1.62222222222222</v>
      </c>
      <c r="D338">
        <v>0.37</v>
      </c>
      <c r="E338">
        <v>0.71</v>
      </c>
    </row>
    <row r="339" spans="1:5" x14ac:dyDescent="0.25">
      <c r="A339" t="s">
        <v>35</v>
      </c>
      <c r="B339" t="s">
        <v>216</v>
      </c>
      <c r="C339">
        <v>1.62222222222222</v>
      </c>
      <c r="D339">
        <v>1.08</v>
      </c>
      <c r="E339">
        <v>0.66</v>
      </c>
    </row>
    <row r="340" spans="1:5" x14ac:dyDescent="0.25">
      <c r="A340" t="s">
        <v>35</v>
      </c>
      <c r="B340" t="s">
        <v>296</v>
      </c>
      <c r="C340">
        <v>1.62222222222222</v>
      </c>
      <c r="D340">
        <v>0.86</v>
      </c>
      <c r="E340">
        <v>1.24</v>
      </c>
    </row>
    <row r="341" spans="1:5" x14ac:dyDescent="0.25">
      <c r="A341" t="s">
        <v>35</v>
      </c>
      <c r="B341" t="s">
        <v>284</v>
      </c>
      <c r="C341">
        <v>1.62222222222222</v>
      </c>
      <c r="D341">
        <v>0.46</v>
      </c>
      <c r="E341">
        <v>1.54</v>
      </c>
    </row>
    <row r="342" spans="1:5" x14ac:dyDescent="0.25">
      <c r="A342" t="s">
        <v>35</v>
      </c>
      <c r="B342" t="s">
        <v>300</v>
      </c>
      <c r="C342">
        <v>1.62222222222222</v>
      </c>
      <c r="D342">
        <v>1.54</v>
      </c>
      <c r="E342">
        <v>1.54</v>
      </c>
    </row>
    <row r="343" spans="1:5" x14ac:dyDescent="0.25">
      <c r="A343" t="s">
        <v>35</v>
      </c>
      <c r="B343" t="s">
        <v>215</v>
      </c>
      <c r="C343">
        <v>1.62222222222222</v>
      </c>
      <c r="D343">
        <v>1.08</v>
      </c>
      <c r="E343">
        <v>0.22</v>
      </c>
    </row>
    <row r="344" spans="1:5" x14ac:dyDescent="0.25">
      <c r="A344" t="s">
        <v>35</v>
      </c>
      <c r="B344" t="s">
        <v>211</v>
      </c>
      <c r="C344">
        <v>1.62222222222222</v>
      </c>
      <c r="D344">
        <v>1.23</v>
      </c>
      <c r="E344">
        <v>1.1000000000000001</v>
      </c>
    </row>
    <row r="345" spans="1:5" x14ac:dyDescent="0.25">
      <c r="A345" t="s">
        <v>35</v>
      </c>
      <c r="B345" t="s">
        <v>295</v>
      </c>
      <c r="C345">
        <v>1.62222222222222</v>
      </c>
      <c r="D345">
        <v>1.08</v>
      </c>
      <c r="E345">
        <v>0.66</v>
      </c>
    </row>
    <row r="346" spans="1:5" x14ac:dyDescent="0.25">
      <c r="A346" t="s">
        <v>35</v>
      </c>
      <c r="B346" t="s">
        <v>212</v>
      </c>
      <c r="C346">
        <v>1.62222222222222</v>
      </c>
      <c r="D346">
        <v>0.31</v>
      </c>
      <c r="E346">
        <v>1.1000000000000001</v>
      </c>
    </row>
    <row r="347" spans="1:5" x14ac:dyDescent="0.25">
      <c r="A347" t="s">
        <v>35</v>
      </c>
      <c r="B347" t="s">
        <v>218</v>
      </c>
      <c r="C347">
        <v>1.62222222222222</v>
      </c>
      <c r="D347">
        <v>1.23</v>
      </c>
      <c r="E347">
        <v>1.1000000000000001</v>
      </c>
    </row>
    <row r="348" spans="1:5" x14ac:dyDescent="0.25">
      <c r="A348" t="s">
        <v>35</v>
      </c>
      <c r="B348" t="s">
        <v>286</v>
      </c>
      <c r="C348">
        <v>1.62222222222222</v>
      </c>
      <c r="D348">
        <v>0.77</v>
      </c>
      <c r="E348">
        <v>0.66</v>
      </c>
    </row>
    <row r="349" spans="1:5" x14ac:dyDescent="0.25">
      <c r="A349" t="s">
        <v>485</v>
      </c>
      <c r="B349" t="s">
        <v>486</v>
      </c>
      <c r="C349">
        <v>1.3571428571428601</v>
      </c>
      <c r="D349">
        <v>0.55000000000000004</v>
      </c>
      <c r="E349">
        <v>1.6</v>
      </c>
    </row>
    <row r="350" spans="1:5" x14ac:dyDescent="0.25">
      <c r="A350" t="s">
        <v>485</v>
      </c>
      <c r="B350" t="s">
        <v>488</v>
      </c>
      <c r="C350">
        <v>1.3571428571428601</v>
      </c>
      <c r="D350">
        <v>3.19</v>
      </c>
      <c r="E350">
        <v>0.61</v>
      </c>
    </row>
    <row r="351" spans="1:5" x14ac:dyDescent="0.25">
      <c r="A351" t="s">
        <v>485</v>
      </c>
      <c r="B351" t="s">
        <v>490</v>
      </c>
      <c r="C351">
        <v>1.3571428571428601</v>
      </c>
      <c r="D351">
        <v>1.72</v>
      </c>
      <c r="E351">
        <v>0.61</v>
      </c>
    </row>
    <row r="352" spans="1:5" x14ac:dyDescent="0.25">
      <c r="A352" t="s">
        <v>485</v>
      </c>
      <c r="B352" t="s">
        <v>492</v>
      </c>
      <c r="C352">
        <v>1.3571428571428601</v>
      </c>
      <c r="D352">
        <v>1.47</v>
      </c>
      <c r="E352">
        <v>1.52</v>
      </c>
    </row>
    <row r="353" spans="1:5" x14ac:dyDescent="0.25">
      <c r="A353" t="s">
        <v>485</v>
      </c>
      <c r="B353" t="s">
        <v>494</v>
      </c>
      <c r="C353">
        <v>1.3571428571428601</v>
      </c>
      <c r="D353">
        <v>1.72</v>
      </c>
      <c r="E353">
        <v>0</v>
      </c>
    </row>
    <row r="354" spans="1:5" x14ac:dyDescent="0.25">
      <c r="A354" t="s">
        <v>485</v>
      </c>
      <c r="B354" t="s">
        <v>496</v>
      </c>
      <c r="C354">
        <v>1.3571428571428601</v>
      </c>
      <c r="D354">
        <v>0.98</v>
      </c>
      <c r="E354">
        <v>0.3</v>
      </c>
    </row>
    <row r="355" spans="1:5" x14ac:dyDescent="0.25">
      <c r="A355" t="s">
        <v>485</v>
      </c>
      <c r="B355" t="s">
        <v>498</v>
      </c>
      <c r="C355">
        <v>1.3571428571428601</v>
      </c>
      <c r="D355">
        <v>0.25</v>
      </c>
      <c r="E355">
        <v>0</v>
      </c>
    </row>
    <row r="356" spans="1:5" x14ac:dyDescent="0.25">
      <c r="A356" t="s">
        <v>485</v>
      </c>
      <c r="B356" t="s">
        <v>495</v>
      </c>
      <c r="C356">
        <v>1.3571428571428601</v>
      </c>
    </row>
    <row r="357" spans="1:5" x14ac:dyDescent="0.25">
      <c r="A357" t="s">
        <v>485</v>
      </c>
      <c r="B357" t="s">
        <v>493</v>
      </c>
      <c r="C357">
        <v>1.3571428571428601</v>
      </c>
    </row>
    <row r="358" spans="1:5" x14ac:dyDescent="0.25">
      <c r="A358" t="s">
        <v>485</v>
      </c>
      <c r="B358" t="s">
        <v>489</v>
      </c>
      <c r="C358">
        <v>1.3571428571428601</v>
      </c>
    </row>
    <row r="359" spans="1:5" x14ac:dyDescent="0.25">
      <c r="A359" t="s">
        <v>485</v>
      </c>
      <c r="B359" t="s">
        <v>497</v>
      </c>
      <c r="C359">
        <v>1.3571428571428601</v>
      </c>
    </row>
    <row r="360" spans="1:5" x14ac:dyDescent="0.25">
      <c r="A360" t="s">
        <v>485</v>
      </c>
      <c r="B360" t="s">
        <v>499</v>
      </c>
      <c r="C360">
        <v>1.3571428571428601</v>
      </c>
    </row>
    <row r="361" spans="1:5" x14ac:dyDescent="0.25">
      <c r="A361" t="s">
        <v>485</v>
      </c>
      <c r="B361" t="s">
        <v>487</v>
      </c>
      <c r="C361">
        <v>1.3571428571428601</v>
      </c>
    </row>
    <row r="362" spans="1:5" x14ac:dyDescent="0.25">
      <c r="A362" t="s">
        <v>485</v>
      </c>
      <c r="B362" t="s">
        <v>491</v>
      </c>
      <c r="C362">
        <v>1.3571428571428601</v>
      </c>
    </row>
    <row r="363" spans="1:5" x14ac:dyDescent="0.25">
      <c r="A363" t="s">
        <v>192</v>
      </c>
      <c r="B363" t="s">
        <v>281</v>
      </c>
      <c r="C363">
        <v>1.44444444444444</v>
      </c>
      <c r="D363">
        <v>1.1100000000000001</v>
      </c>
      <c r="E363">
        <v>0.59</v>
      </c>
    </row>
    <row r="364" spans="1:5" x14ac:dyDescent="0.25">
      <c r="A364" t="s">
        <v>192</v>
      </c>
      <c r="B364" t="s">
        <v>205</v>
      </c>
      <c r="C364">
        <v>1.44444444444444</v>
      </c>
      <c r="D364">
        <v>0.83</v>
      </c>
      <c r="E364">
        <v>1.18</v>
      </c>
    </row>
    <row r="365" spans="1:5" x14ac:dyDescent="0.25">
      <c r="A365" t="s">
        <v>192</v>
      </c>
      <c r="B365" t="s">
        <v>199</v>
      </c>
      <c r="C365">
        <v>1.44444444444444</v>
      </c>
      <c r="D365">
        <v>1.04</v>
      </c>
      <c r="E365">
        <v>2.21</v>
      </c>
    </row>
    <row r="366" spans="1:5" x14ac:dyDescent="0.25">
      <c r="A366" t="s">
        <v>192</v>
      </c>
      <c r="B366" t="s">
        <v>204</v>
      </c>
      <c r="C366">
        <v>1.44444444444444</v>
      </c>
      <c r="D366">
        <v>1.1100000000000001</v>
      </c>
      <c r="E366">
        <v>0.39</v>
      </c>
    </row>
    <row r="367" spans="1:5" x14ac:dyDescent="0.25">
      <c r="A367" t="s">
        <v>192</v>
      </c>
      <c r="B367" t="s">
        <v>200</v>
      </c>
      <c r="C367">
        <v>1.44444444444444</v>
      </c>
      <c r="D367">
        <v>0.69</v>
      </c>
      <c r="E367">
        <v>0.98</v>
      </c>
    </row>
    <row r="368" spans="1:5" x14ac:dyDescent="0.25">
      <c r="A368" t="s">
        <v>192</v>
      </c>
      <c r="B368" t="s">
        <v>280</v>
      </c>
      <c r="C368">
        <v>1.44444444444444</v>
      </c>
      <c r="D368">
        <v>0.97</v>
      </c>
      <c r="E368">
        <v>1.18</v>
      </c>
    </row>
    <row r="369" spans="1:5" x14ac:dyDescent="0.25">
      <c r="A369" t="s">
        <v>192</v>
      </c>
      <c r="B369" t="s">
        <v>196</v>
      </c>
      <c r="C369">
        <v>1.44444444444444</v>
      </c>
      <c r="D369">
        <v>0.52</v>
      </c>
      <c r="E369">
        <v>0.49</v>
      </c>
    </row>
    <row r="370" spans="1:5" x14ac:dyDescent="0.25">
      <c r="A370" t="s">
        <v>192</v>
      </c>
      <c r="B370" t="s">
        <v>202</v>
      </c>
      <c r="C370">
        <v>1.44444444444444</v>
      </c>
      <c r="D370">
        <v>0.69</v>
      </c>
      <c r="E370">
        <v>0.98</v>
      </c>
    </row>
    <row r="371" spans="1:5" x14ac:dyDescent="0.25">
      <c r="A371" t="s">
        <v>192</v>
      </c>
      <c r="B371" t="s">
        <v>193</v>
      </c>
      <c r="C371">
        <v>1.44444444444444</v>
      </c>
      <c r="D371">
        <v>2.77</v>
      </c>
      <c r="E371">
        <v>0.25</v>
      </c>
    </row>
    <row r="372" spans="1:5" x14ac:dyDescent="0.25">
      <c r="A372" t="s">
        <v>192</v>
      </c>
      <c r="B372" t="s">
        <v>197</v>
      </c>
      <c r="C372">
        <v>1.44444444444444</v>
      </c>
      <c r="D372">
        <v>1.1100000000000001</v>
      </c>
      <c r="E372">
        <v>0.98</v>
      </c>
    </row>
    <row r="373" spans="1:5" x14ac:dyDescent="0.25">
      <c r="A373" t="s">
        <v>192</v>
      </c>
      <c r="B373" t="s">
        <v>194</v>
      </c>
      <c r="C373">
        <v>1.44444444444444</v>
      </c>
      <c r="D373">
        <v>0.52</v>
      </c>
      <c r="E373">
        <v>1.23</v>
      </c>
    </row>
    <row r="374" spans="1:5" x14ac:dyDescent="0.25">
      <c r="A374" t="s">
        <v>192</v>
      </c>
      <c r="B374" t="s">
        <v>201</v>
      </c>
      <c r="C374">
        <v>1.44444444444444</v>
      </c>
      <c r="D374">
        <v>0.69</v>
      </c>
      <c r="E374">
        <v>1.57</v>
      </c>
    </row>
    <row r="375" spans="1:5" x14ac:dyDescent="0.25">
      <c r="A375" t="s">
        <v>32</v>
      </c>
      <c r="B375" t="s">
        <v>208</v>
      </c>
      <c r="C375">
        <v>1.3333333333333299</v>
      </c>
      <c r="D375">
        <v>1.31</v>
      </c>
      <c r="E375">
        <v>0.38</v>
      </c>
    </row>
    <row r="376" spans="1:5" x14ac:dyDescent="0.25">
      <c r="A376" t="s">
        <v>32</v>
      </c>
      <c r="B376" t="s">
        <v>33</v>
      </c>
      <c r="C376">
        <v>1.3333333333333299</v>
      </c>
      <c r="D376">
        <v>1.1299999999999999</v>
      </c>
      <c r="E376">
        <v>1.5</v>
      </c>
    </row>
    <row r="377" spans="1:5" x14ac:dyDescent="0.25">
      <c r="A377" t="s">
        <v>32</v>
      </c>
      <c r="B377" t="s">
        <v>362</v>
      </c>
      <c r="C377">
        <v>1.3333333333333299</v>
      </c>
      <c r="D377">
        <v>1.88</v>
      </c>
      <c r="E377">
        <v>0.75</v>
      </c>
    </row>
    <row r="378" spans="1:5" x14ac:dyDescent="0.25">
      <c r="A378" t="s">
        <v>32</v>
      </c>
      <c r="B378" t="s">
        <v>209</v>
      </c>
      <c r="C378">
        <v>1.3333333333333299</v>
      </c>
      <c r="D378">
        <v>1.5</v>
      </c>
      <c r="E378">
        <v>1.35</v>
      </c>
    </row>
    <row r="379" spans="1:5" x14ac:dyDescent="0.25">
      <c r="A379" t="s">
        <v>32</v>
      </c>
      <c r="B379" t="s">
        <v>198</v>
      </c>
      <c r="C379">
        <v>1.3333333333333299</v>
      </c>
      <c r="D379">
        <v>0.75</v>
      </c>
      <c r="E379">
        <v>0.75</v>
      </c>
    </row>
    <row r="380" spans="1:5" x14ac:dyDescent="0.25">
      <c r="A380" t="s">
        <v>32</v>
      </c>
      <c r="B380" t="s">
        <v>206</v>
      </c>
      <c r="C380">
        <v>1.3333333333333299</v>
      </c>
      <c r="D380">
        <v>1.05</v>
      </c>
      <c r="E380">
        <v>0.9</v>
      </c>
    </row>
    <row r="381" spans="1:5" x14ac:dyDescent="0.25">
      <c r="A381" t="s">
        <v>32</v>
      </c>
      <c r="B381" t="s">
        <v>34</v>
      </c>
      <c r="C381">
        <v>1.3333333333333299</v>
      </c>
      <c r="D381">
        <v>0.3</v>
      </c>
      <c r="E381">
        <v>1.2</v>
      </c>
    </row>
    <row r="382" spans="1:5" x14ac:dyDescent="0.25">
      <c r="A382" t="s">
        <v>32</v>
      </c>
      <c r="B382" t="s">
        <v>195</v>
      </c>
      <c r="C382">
        <v>1.3333333333333299</v>
      </c>
      <c r="D382">
        <v>0.45</v>
      </c>
      <c r="E382">
        <v>1.8</v>
      </c>
    </row>
    <row r="383" spans="1:5" x14ac:dyDescent="0.25">
      <c r="A383" t="s">
        <v>32</v>
      </c>
      <c r="B383" t="s">
        <v>210</v>
      </c>
      <c r="C383">
        <v>1.3333333333333299</v>
      </c>
      <c r="D383">
        <v>1.35</v>
      </c>
      <c r="E383">
        <v>0.3</v>
      </c>
    </row>
    <row r="384" spans="1:5" x14ac:dyDescent="0.25">
      <c r="A384" t="s">
        <v>32</v>
      </c>
      <c r="B384" t="s">
        <v>207</v>
      </c>
      <c r="C384">
        <v>1.3333333333333299</v>
      </c>
      <c r="D384">
        <v>0.38</v>
      </c>
      <c r="E384">
        <v>0.94</v>
      </c>
    </row>
    <row r="385" spans="1:5" x14ac:dyDescent="0.25">
      <c r="A385" t="s">
        <v>298</v>
      </c>
      <c r="B385" t="s">
        <v>299</v>
      </c>
      <c r="C385">
        <v>1.66</v>
      </c>
      <c r="D385">
        <v>0.96</v>
      </c>
      <c r="E385">
        <v>0.96</v>
      </c>
    </row>
    <row r="386" spans="1:5" x14ac:dyDescent="0.25">
      <c r="A386" t="s">
        <v>298</v>
      </c>
      <c r="B386" t="s">
        <v>324</v>
      </c>
      <c r="C386">
        <v>1.66</v>
      </c>
      <c r="D386">
        <v>0.72</v>
      </c>
      <c r="E386">
        <v>1.64</v>
      </c>
    </row>
    <row r="387" spans="1:5" x14ac:dyDescent="0.25">
      <c r="A387" t="s">
        <v>298</v>
      </c>
      <c r="B387" t="s">
        <v>325</v>
      </c>
      <c r="C387">
        <v>1.66</v>
      </c>
      <c r="D387">
        <v>1.2</v>
      </c>
      <c r="E387">
        <v>0.68</v>
      </c>
    </row>
    <row r="388" spans="1:5" x14ac:dyDescent="0.25">
      <c r="A388" t="s">
        <v>298</v>
      </c>
      <c r="B388" t="s">
        <v>331</v>
      </c>
      <c r="C388">
        <v>1.66</v>
      </c>
      <c r="D388">
        <v>0.96</v>
      </c>
      <c r="E388">
        <v>0.96</v>
      </c>
    </row>
    <row r="389" spans="1:5" x14ac:dyDescent="0.25">
      <c r="A389" t="s">
        <v>298</v>
      </c>
      <c r="B389" t="s">
        <v>363</v>
      </c>
      <c r="C389">
        <v>1.66</v>
      </c>
      <c r="D389">
        <v>1.45</v>
      </c>
      <c r="E389">
        <v>0.82</v>
      </c>
    </row>
    <row r="390" spans="1:5" x14ac:dyDescent="0.25">
      <c r="A390" t="s">
        <v>298</v>
      </c>
      <c r="B390" t="s">
        <v>203</v>
      </c>
      <c r="C390">
        <v>1.66</v>
      </c>
      <c r="D390">
        <v>1.08</v>
      </c>
      <c r="E390">
        <v>1.23</v>
      </c>
    </row>
    <row r="391" spans="1:5" x14ac:dyDescent="0.25">
      <c r="A391" t="s">
        <v>298</v>
      </c>
      <c r="B391" t="s">
        <v>330</v>
      </c>
      <c r="C391">
        <v>1.66</v>
      </c>
      <c r="D391">
        <v>1.08</v>
      </c>
      <c r="E391">
        <v>1.23</v>
      </c>
    </row>
    <row r="392" spans="1:5" x14ac:dyDescent="0.25">
      <c r="A392" t="s">
        <v>298</v>
      </c>
      <c r="B392" t="s">
        <v>338</v>
      </c>
      <c r="C392">
        <v>1.66</v>
      </c>
      <c r="D392">
        <v>0.8</v>
      </c>
      <c r="E392">
        <v>0.91</v>
      </c>
    </row>
    <row r="393" spans="1:5" x14ac:dyDescent="0.25">
      <c r="A393" t="s">
        <v>298</v>
      </c>
      <c r="B393" t="s">
        <v>358</v>
      </c>
      <c r="C393">
        <v>1.66</v>
      </c>
      <c r="D393">
        <v>0.72</v>
      </c>
      <c r="E393">
        <v>1.1000000000000001</v>
      </c>
    </row>
    <row r="394" spans="1:5" x14ac:dyDescent="0.25">
      <c r="A394" t="s">
        <v>298</v>
      </c>
      <c r="B394" t="s">
        <v>366</v>
      </c>
      <c r="C394">
        <v>1.66</v>
      </c>
      <c r="D394">
        <v>1.08</v>
      </c>
      <c r="E394">
        <v>0.41</v>
      </c>
    </row>
    <row r="395" spans="1:5" x14ac:dyDescent="0.25">
      <c r="A395" t="s">
        <v>304</v>
      </c>
      <c r="B395" t="s">
        <v>305</v>
      </c>
      <c r="C395">
        <v>1.3</v>
      </c>
      <c r="D395">
        <v>1.03</v>
      </c>
      <c r="E395">
        <v>0.93</v>
      </c>
    </row>
    <row r="396" spans="1:5" x14ac:dyDescent="0.25">
      <c r="A396" t="s">
        <v>304</v>
      </c>
      <c r="B396" t="s">
        <v>310</v>
      </c>
      <c r="C396">
        <v>1.3</v>
      </c>
      <c r="D396">
        <v>0.96</v>
      </c>
      <c r="E396">
        <v>1.59</v>
      </c>
    </row>
    <row r="397" spans="1:5" x14ac:dyDescent="0.25">
      <c r="A397" t="s">
        <v>304</v>
      </c>
      <c r="B397" t="s">
        <v>335</v>
      </c>
      <c r="C397">
        <v>1.3</v>
      </c>
      <c r="D397">
        <v>0.77</v>
      </c>
      <c r="E397">
        <v>0.95</v>
      </c>
    </row>
    <row r="398" spans="1:5" x14ac:dyDescent="0.25">
      <c r="A398" t="s">
        <v>304</v>
      </c>
      <c r="B398" t="s">
        <v>459</v>
      </c>
      <c r="C398">
        <v>1.3</v>
      </c>
      <c r="D398">
        <v>1.08</v>
      </c>
      <c r="E398">
        <v>0.32</v>
      </c>
    </row>
    <row r="399" spans="1:5" x14ac:dyDescent="0.25">
      <c r="A399" t="s">
        <v>304</v>
      </c>
      <c r="B399" t="s">
        <v>375</v>
      </c>
      <c r="C399">
        <v>1.3</v>
      </c>
      <c r="D399">
        <v>0.62</v>
      </c>
      <c r="E399">
        <v>1.43</v>
      </c>
    </row>
    <row r="400" spans="1:5" x14ac:dyDescent="0.25">
      <c r="A400" t="s">
        <v>304</v>
      </c>
      <c r="B400" t="s">
        <v>327</v>
      </c>
      <c r="C400">
        <v>1.3</v>
      </c>
      <c r="D400">
        <v>0.92</v>
      </c>
      <c r="E400">
        <v>1.43</v>
      </c>
    </row>
    <row r="401" spans="1:5" x14ac:dyDescent="0.25">
      <c r="A401" t="s">
        <v>304</v>
      </c>
      <c r="B401" t="s">
        <v>339</v>
      </c>
      <c r="C401">
        <v>1.3</v>
      </c>
      <c r="D401">
        <v>1.54</v>
      </c>
      <c r="E401">
        <v>0.63</v>
      </c>
    </row>
    <row r="402" spans="1:5" x14ac:dyDescent="0.25">
      <c r="A402" t="s">
        <v>304</v>
      </c>
      <c r="B402" t="s">
        <v>376</v>
      </c>
      <c r="C402">
        <v>1.3</v>
      </c>
      <c r="D402">
        <v>1.38</v>
      </c>
      <c r="E402">
        <v>0.79</v>
      </c>
    </row>
    <row r="403" spans="1:5" x14ac:dyDescent="0.25">
      <c r="A403" t="s">
        <v>304</v>
      </c>
      <c r="B403" t="s">
        <v>378</v>
      </c>
      <c r="C403">
        <v>1.3</v>
      </c>
      <c r="D403">
        <v>0.46</v>
      </c>
      <c r="E403">
        <v>1.1100000000000001</v>
      </c>
    </row>
    <row r="404" spans="1:5" x14ac:dyDescent="0.25">
      <c r="A404" t="s">
        <v>304</v>
      </c>
      <c r="B404" t="s">
        <v>332</v>
      </c>
      <c r="C404">
        <v>1.3</v>
      </c>
      <c r="D404">
        <v>1.23</v>
      </c>
      <c r="E404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K13" sqref="K13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1.175</v>
      </c>
      <c r="D2">
        <v>0.17</v>
      </c>
      <c r="E2">
        <v>1.19</v>
      </c>
    </row>
    <row r="3" spans="1:5" x14ac:dyDescent="0.25">
      <c r="A3" t="s">
        <v>61</v>
      </c>
      <c r="B3" t="s">
        <v>64</v>
      </c>
      <c r="C3">
        <v>1.175</v>
      </c>
      <c r="D3">
        <v>0.51</v>
      </c>
      <c r="E3">
        <v>1.36</v>
      </c>
    </row>
    <row r="4" spans="1:5" x14ac:dyDescent="0.25">
      <c r="A4" t="s">
        <v>61</v>
      </c>
      <c r="B4" t="s">
        <v>65</v>
      </c>
      <c r="C4">
        <v>1.175</v>
      </c>
      <c r="D4">
        <v>0.68</v>
      </c>
      <c r="E4">
        <v>0.34</v>
      </c>
    </row>
    <row r="5" spans="1:5" x14ac:dyDescent="0.25">
      <c r="A5" t="s">
        <v>61</v>
      </c>
      <c r="B5" t="s">
        <v>242</v>
      </c>
      <c r="C5">
        <v>1.175</v>
      </c>
      <c r="D5">
        <v>0.68</v>
      </c>
      <c r="E5">
        <v>1.69</v>
      </c>
    </row>
    <row r="6" spans="1:5" x14ac:dyDescent="0.25">
      <c r="A6" t="s">
        <v>61</v>
      </c>
      <c r="B6" t="s">
        <v>71</v>
      </c>
      <c r="C6">
        <v>1.175</v>
      </c>
      <c r="D6">
        <v>0.68</v>
      </c>
      <c r="E6">
        <v>1.36</v>
      </c>
    </row>
    <row r="7" spans="1:5" x14ac:dyDescent="0.25">
      <c r="A7" t="s">
        <v>61</v>
      </c>
      <c r="B7" t="s">
        <v>62</v>
      </c>
      <c r="C7">
        <v>1.175</v>
      </c>
      <c r="D7">
        <v>1.02</v>
      </c>
      <c r="E7">
        <v>0.51</v>
      </c>
    </row>
    <row r="8" spans="1:5" x14ac:dyDescent="0.25">
      <c r="A8" t="s">
        <v>61</v>
      </c>
      <c r="B8" t="s">
        <v>311</v>
      </c>
      <c r="C8">
        <v>1.175</v>
      </c>
      <c r="D8">
        <v>0.68</v>
      </c>
      <c r="E8">
        <v>1.36</v>
      </c>
    </row>
    <row r="9" spans="1:5" x14ac:dyDescent="0.25">
      <c r="A9" t="s">
        <v>61</v>
      </c>
      <c r="B9" t="s">
        <v>239</v>
      </c>
      <c r="C9">
        <v>1.175</v>
      </c>
      <c r="D9">
        <v>2.37</v>
      </c>
      <c r="E9">
        <v>0.51</v>
      </c>
    </row>
    <row r="10" spans="1:5" x14ac:dyDescent="0.25">
      <c r="A10" t="s">
        <v>61</v>
      </c>
      <c r="B10" t="s">
        <v>66</v>
      </c>
      <c r="C10">
        <v>1.175</v>
      </c>
      <c r="D10">
        <v>1.19</v>
      </c>
      <c r="E10">
        <v>0.51</v>
      </c>
    </row>
    <row r="11" spans="1:5" x14ac:dyDescent="0.25">
      <c r="A11" t="s">
        <v>61</v>
      </c>
      <c r="B11" t="s">
        <v>241</v>
      </c>
      <c r="C11">
        <v>1.175</v>
      </c>
      <c r="D11">
        <v>0.68</v>
      </c>
      <c r="E11">
        <v>0.51</v>
      </c>
    </row>
    <row r="12" spans="1:5" x14ac:dyDescent="0.25">
      <c r="A12" t="s">
        <v>61</v>
      </c>
      <c r="B12" t="s">
        <v>67</v>
      </c>
      <c r="C12">
        <v>1.175</v>
      </c>
      <c r="D12">
        <v>0.51</v>
      </c>
      <c r="E12">
        <v>1.53</v>
      </c>
    </row>
    <row r="13" spans="1:5" x14ac:dyDescent="0.25">
      <c r="A13" t="s">
        <v>61</v>
      </c>
      <c r="B13" t="s">
        <v>289</v>
      </c>
      <c r="C13">
        <v>1.175</v>
      </c>
      <c r="D13">
        <v>0.51</v>
      </c>
      <c r="E13">
        <v>1.53</v>
      </c>
    </row>
    <row r="14" spans="1:5" x14ac:dyDescent="0.25">
      <c r="A14" t="s">
        <v>61</v>
      </c>
      <c r="B14" t="s">
        <v>318</v>
      </c>
      <c r="C14">
        <v>1.175</v>
      </c>
      <c r="D14">
        <v>0.85</v>
      </c>
      <c r="E14">
        <v>0.34</v>
      </c>
    </row>
    <row r="15" spans="1:5" x14ac:dyDescent="0.25">
      <c r="A15" t="s">
        <v>61</v>
      </c>
      <c r="B15" t="s">
        <v>337</v>
      </c>
      <c r="C15">
        <v>1.175</v>
      </c>
      <c r="D15">
        <v>0.85</v>
      </c>
      <c r="E15">
        <v>1.02</v>
      </c>
    </row>
    <row r="16" spans="1:5" x14ac:dyDescent="0.25">
      <c r="A16" t="s">
        <v>61</v>
      </c>
      <c r="B16" t="s">
        <v>82</v>
      </c>
      <c r="C16">
        <v>1.175</v>
      </c>
      <c r="D16">
        <v>0</v>
      </c>
      <c r="E16">
        <v>1.36</v>
      </c>
    </row>
    <row r="17" spans="1:5" x14ac:dyDescent="0.25">
      <c r="A17" t="s">
        <v>61</v>
      </c>
      <c r="B17" t="s">
        <v>87</v>
      </c>
      <c r="C17">
        <v>1.175</v>
      </c>
      <c r="D17">
        <v>0.51</v>
      </c>
      <c r="E17">
        <v>0.85</v>
      </c>
    </row>
    <row r="18" spans="1:5" x14ac:dyDescent="0.25">
      <c r="A18" t="s">
        <v>61</v>
      </c>
      <c r="B18" t="s">
        <v>240</v>
      </c>
      <c r="C18">
        <v>1.175</v>
      </c>
      <c r="D18">
        <v>1.02</v>
      </c>
      <c r="E18">
        <v>1.02</v>
      </c>
    </row>
    <row r="19" spans="1:5" x14ac:dyDescent="0.25">
      <c r="A19" t="s">
        <v>61</v>
      </c>
      <c r="B19" t="s">
        <v>238</v>
      </c>
      <c r="C19">
        <v>1.175</v>
      </c>
      <c r="D19">
        <v>0.85</v>
      </c>
      <c r="E19">
        <v>1.36</v>
      </c>
    </row>
    <row r="20" spans="1:5" x14ac:dyDescent="0.25">
      <c r="A20" t="s">
        <v>61</v>
      </c>
      <c r="B20" t="s">
        <v>69</v>
      </c>
      <c r="C20">
        <v>1.175</v>
      </c>
      <c r="D20">
        <v>1.19</v>
      </c>
      <c r="E20">
        <v>0.17</v>
      </c>
    </row>
    <row r="21" spans="1:5" x14ac:dyDescent="0.25">
      <c r="A21" t="s">
        <v>61</v>
      </c>
      <c r="B21" t="s">
        <v>70</v>
      </c>
      <c r="C21">
        <v>1.175</v>
      </c>
      <c r="D21">
        <v>1.02</v>
      </c>
      <c r="E21">
        <v>1.53</v>
      </c>
    </row>
    <row r="22" spans="1:5" x14ac:dyDescent="0.25">
      <c r="A22" t="s">
        <v>72</v>
      </c>
      <c r="B22" t="s">
        <v>63</v>
      </c>
      <c r="C22">
        <v>1.12179487179487</v>
      </c>
      <c r="D22">
        <v>1.1200000000000001</v>
      </c>
      <c r="E22">
        <v>0.71</v>
      </c>
    </row>
    <row r="23" spans="1:5" x14ac:dyDescent="0.25">
      <c r="A23" t="s">
        <v>72</v>
      </c>
      <c r="B23" t="s">
        <v>90</v>
      </c>
      <c r="C23">
        <v>1.12179487179487</v>
      </c>
      <c r="D23">
        <v>0.83</v>
      </c>
      <c r="E23">
        <v>1.31</v>
      </c>
    </row>
    <row r="24" spans="1:5" x14ac:dyDescent="0.25">
      <c r="A24" t="s">
        <v>72</v>
      </c>
      <c r="B24" t="s">
        <v>103</v>
      </c>
      <c r="C24">
        <v>1.12179487179487</v>
      </c>
      <c r="D24">
        <v>1.1200000000000001</v>
      </c>
      <c r="E24">
        <v>1.1200000000000001</v>
      </c>
    </row>
    <row r="25" spans="1:5" x14ac:dyDescent="0.25">
      <c r="A25" t="s">
        <v>72</v>
      </c>
      <c r="B25" t="s">
        <v>89</v>
      </c>
      <c r="C25">
        <v>1.12179487179487</v>
      </c>
      <c r="D25">
        <v>0.41</v>
      </c>
      <c r="E25">
        <v>1.1200000000000001</v>
      </c>
    </row>
    <row r="26" spans="1:5" x14ac:dyDescent="0.25">
      <c r="A26" t="s">
        <v>72</v>
      </c>
      <c r="B26" t="s">
        <v>88</v>
      </c>
      <c r="C26">
        <v>1.12179487179487</v>
      </c>
      <c r="D26">
        <v>0.83</v>
      </c>
      <c r="E26">
        <v>0.59</v>
      </c>
    </row>
    <row r="27" spans="1:5" x14ac:dyDescent="0.25">
      <c r="A27" t="s">
        <v>72</v>
      </c>
      <c r="B27" t="s">
        <v>106</v>
      </c>
      <c r="C27">
        <v>1.12179487179487</v>
      </c>
      <c r="D27">
        <v>0.51</v>
      </c>
      <c r="E27">
        <v>1.93</v>
      </c>
    </row>
    <row r="28" spans="1:5" x14ac:dyDescent="0.25">
      <c r="A28" t="s">
        <v>72</v>
      </c>
      <c r="B28" t="s">
        <v>102</v>
      </c>
      <c r="C28">
        <v>1.12179487179487</v>
      </c>
      <c r="D28">
        <v>0.47</v>
      </c>
      <c r="E28">
        <v>1.07</v>
      </c>
    </row>
    <row r="29" spans="1:5" x14ac:dyDescent="0.25">
      <c r="A29" t="s">
        <v>72</v>
      </c>
      <c r="B29" t="s">
        <v>86</v>
      </c>
      <c r="C29">
        <v>1.12179487179487</v>
      </c>
      <c r="D29">
        <v>0.71</v>
      </c>
      <c r="E29">
        <v>0.71</v>
      </c>
    </row>
    <row r="30" spans="1:5" x14ac:dyDescent="0.25">
      <c r="A30" t="s">
        <v>72</v>
      </c>
      <c r="B30" t="s">
        <v>367</v>
      </c>
      <c r="C30">
        <v>1.12179487179487</v>
      </c>
      <c r="D30">
        <v>0.71</v>
      </c>
      <c r="E30">
        <v>1.31</v>
      </c>
    </row>
    <row r="31" spans="1:5" x14ac:dyDescent="0.25">
      <c r="A31" t="s">
        <v>72</v>
      </c>
      <c r="B31" t="s">
        <v>74</v>
      </c>
      <c r="C31">
        <v>1.12179487179487</v>
      </c>
      <c r="D31">
        <v>0.71</v>
      </c>
      <c r="E31">
        <v>0.71</v>
      </c>
    </row>
    <row r="32" spans="1:5" x14ac:dyDescent="0.25">
      <c r="A32" t="s">
        <v>72</v>
      </c>
      <c r="B32" t="s">
        <v>73</v>
      </c>
      <c r="C32">
        <v>1.12179487179487</v>
      </c>
      <c r="D32">
        <v>0.36</v>
      </c>
      <c r="E32">
        <v>0.71</v>
      </c>
    </row>
    <row r="33" spans="1:5" x14ac:dyDescent="0.25">
      <c r="A33" t="s">
        <v>72</v>
      </c>
      <c r="B33" t="s">
        <v>85</v>
      </c>
      <c r="C33">
        <v>1.12179487179487</v>
      </c>
      <c r="D33">
        <v>1.22</v>
      </c>
      <c r="E33">
        <v>0.61</v>
      </c>
    </row>
    <row r="34" spans="1:5" x14ac:dyDescent="0.25">
      <c r="A34" t="s">
        <v>72</v>
      </c>
      <c r="B34" t="s">
        <v>83</v>
      </c>
      <c r="C34">
        <v>1.12179487179487</v>
      </c>
      <c r="D34">
        <v>0.24</v>
      </c>
      <c r="E34">
        <v>0.59</v>
      </c>
    </row>
    <row r="35" spans="1:5" x14ac:dyDescent="0.25">
      <c r="A35" t="s">
        <v>72</v>
      </c>
      <c r="B35" t="s">
        <v>326</v>
      </c>
      <c r="C35">
        <v>1.12179487179487</v>
      </c>
      <c r="D35">
        <v>0.51</v>
      </c>
      <c r="E35">
        <v>1.32</v>
      </c>
    </row>
    <row r="36" spans="1:5" x14ac:dyDescent="0.25">
      <c r="A36" t="s">
        <v>72</v>
      </c>
      <c r="B36" t="s">
        <v>76</v>
      </c>
      <c r="C36">
        <v>1.12179487179487</v>
      </c>
      <c r="D36">
        <v>0.71</v>
      </c>
      <c r="E36">
        <v>1.07</v>
      </c>
    </row>
    <row r="37" spans="1:5" x14ac:dyDescent="0.25">
      <c r="A37" t="s">
        <v>72</v>
      </c>
      <c r="B37" t="s">
        <v>81</v>
      </c>
      <c r="C37">
        <v>1.12179487179487</v>
      </c>
      <c r="D37">
        <v>0.71</v>
      </c>
      <c r="E37">
        <v>1.42</v>
      </c>
    </row>
    <row r="38" spans="1:5" x14ac:dyDescent="0.25">
      <c r="A38" t="s">
        <v>72</v>
      </c>
      <c r="B38" t="s">
        <v>68</v>
      </c>
      <c r="C38">
        <v>1.12179487179487</v>
      </c>
      <c r="D38">
        <v>1.54</v>
      </c>
      <c r="E38">
        <v>1.07</v>
      </c>
    </row>
    <row r="39" spans="1:5" x14ac:dyDescent="0.25">
      <c r="A39" t="s">
        <v>72</v>
      </c>
      <c r="B39" t="s">
        <v>365</v>
      </c>
      <c r="C39">
        <v>1.12179487179487</v>
      </c>
      <c r="D39">
        <v>1.42</v>
      </c>
      <c r="E39">
        <v>1.54</v>
      </c>
    </row>
    <row r="40" spans="1:5" x14ac:dyDescent="0.25">
      <c r="A40" t="s">
        <v>72</v>
      </c>
      <c r="B40" t="s">
        <v>79</v>
      </c>
      <c r="C40">
        <v>1.12179487179487</v>
      </c>
      <c r="D40">
        <v>1.31</v>
      </c>
      <c r="E40">
        <v>1.07</v>
      </c>
    </row>
    <row r="41" spans="1:5" x14ac:dyDescent="0.25">
      <c r="A41" t="s">
        <v>72</v>
      </c>
      <c r="B41" t="s">
        <v>75</v>
      </c>
      <c r="C41">
        <v>1.12179487179487</v>
      </c>
      <c r="D41">
        <v>0.71</v>
      </c>
      <c r="E41">
        <v>0.92</v>
      </c>
    </row>
    <row r="42" spans="1:5" x14ac:dyDescent="0.25">
      <c r="A42" t="s">
        <v>72</v>
      </c>
      <c r="B42" t="s">
        <v>77</v>
      </c>
      <c r="C42">
        <v>1.12179487179487</v>
      </c>
      <c r="D42">
        <v>0.81</v>
      </c>
      <c r="E42">
        <v>0.1</v>
      </c>
    </row>
    <row r="43" spans="1:5" x14ac:dyDescent="0.25">
      <c r="A43" t="s">
        <v>72</v>
      </c>
      <c r="B43" t="s">
        <v>80</v>
      </c>
      <c r="C43">
        <v>1.12179487179487</v>
      </c>
      <c r="D43">
        <v>0.59</v>
      </c>
      <c r="E43">
        <v>0.95</v>
      </c>
    </row>
    <row r="44" spans="1:5" x14ac:dyDescent="0.25">
      <c r="A44" t="s">
        <v>72</v>
      </c>
      <c r="B44" t="s">
        <v>78</v>
      </c>
      <c r="C44">
        <v>1.12179487179487</v>
      </c>
      <c r="D44">
        <v>1.1200000000000001</v>
      </c>
      <c r="E44">
        <v>1.02</v>
      </c>
    </row>
    <row r="45" spans="1:5" x14ac:dyDescent="0.25">
      <c r="A45" t="s">
        <v>72</v>
      </c>
      <c r="B45" t="s">
        <v>237</v>
      </c>
      <c r="C45">
        <v>1.12179487179487</v>
      </c>
      <c r="D45">
        <v>0.47</v>
      </c>
      <c r="E45">
        <v>1.07</v>
      </c>
    </row>
    <row r="46" spans="1:5" x14ac:dyDescent="0.25">
      <c r="A46" t="s">
        <v>91</v>
      </c>
      <c r="B46" t="s">
        <v>107</v>
      </c>
      <c r="C46">
        <v>1.2307692307692299</v>
      </c>
      <c r="D46">
        <v>1.24</v>
      </c>
      <c r="E46">
        <v>1.05</v>
      </c>
    </row>
    <row r="47" spans="1:5" x14ac:dyDescent="0.25">
      <c r="A47" t="s">
        <v>91</v>
      </c>
      <c r="B47" t="s">
        <v>105</v>
      </c>
      <c r="C47">
        <v>1.2307692307692299</v>
      </c>
      <c r="D47">
        <v>0.67</v>
      </c>
      <c r="E47">
        <v>1.07</v>
      </c>
    </row>
    <row r="48" spans="1:5" x14ac:dyDescent="0.25">
      <c r="A48" t="s">
        <v>91</v>
      </c>
      <c r="B48" t="s">
        <v>118</v>
      </c>
      <c r="C48">
        <v>1.2307692307692299</v>
      </c>
      <c r="D48">
        <v>0.67</v>
      </c>
      <c r="E48">
        <v>1.44</v>
      </c>
    </row>
    <row r="49" spans="1:5" x14ac:dyDescent="0.25">
      <c r="A49" t="s">
        <v>91</v>
      </c>
      <c r="B49" t="s">
        <v>92</v>
      </c>
      <c r="C49">
        <v>1.2307692307692299</v>
      </c>
      <c r="D49">
        <v>0.95</v>
      </c>
      <c r="E49">
        <v>1.1399999999999999</v>
      </c>
    </row>
    <row r="50" spans="1:5" x14ac:dyDescent="0.25">
      <c r="A50" t="s">
        <v>91</v>
      </c>
      <c r="B50" t="s">
        <v>101</v>
      </c>
      <c r="C50">
        <v>1.2307692307692299</v>
      </c>
      <c r="D50">
        <v>0.48</v>
      </c>
      <c r="E50">
        <v>0.95</v>
      </c>
    </row>
    <row r="51" spans="1:5" x14ac:dyDescent="0.25">
      <c r="A51" t="s">
        <v>91</v>
      </c>
      <c r="B51" t="s">
        <v>351</v>
      </c>
      <c r="C51">
        <v>1.2307692307692299</v>
      </c>
      <c r="D51">
        <v>1</v>
      </c>
      <c r="E51">
        <v>1</v>
      </c>
    </row>
    <row r="52" spans="1:5" x14ac:dyDescent="0.25">
      <c r="A52" t="s">
        <v>91</v>
      </c>
      <c r="B52" t="s">
        <v>129</v>
      </c>
      <c r="C52">
        <v>1.2307692307692299</v>
      </c>
      <c r="D52">
        <v>1.1399999999999999</v>
      </c>
      <c r="E52">
        <v>1.52</v>
      </c>
    </row>
    <row r="53" spans="1:5" x14ac:dyDescent="0.25">
      <c r="A53" t="s">
        <v>91</v>
      </c>
      <c r="B53" t="s">
        <v>108</v>
      </c>
      <c r="C53">
        <v>1.2307692307692299</v>
      </c>
      <c r="D53">
        <v>1.22</v>
      </c>
      <c r="E53">
        <v>0.78</v>
      </c>
    </row>
    <row r="54" spans="1:5" x14ac:dyDescent="0.25">
      <c r="A54" t="s">
        <v>91</v>
      </c>
      <c r="B54" t="s">
        <v>98</v>
      </c>
      <c r="C54">
        <v>1.2307692307692299</v>
      </c>
      <c r="D54">
        <v>0.38</v>
      </c>
      <c r="E54">
        <v>0.76</v>
      </c>
    </row>
    <row r="55" spans="1:5" x14ac:dyDescent="0.25">
      <c r="A55" t="s">
        <v>91</v>
      </c>
      <c r="B55" t="s">
        <v>111</v>
      </c>
      <c r="C55">
        <v>1.2307692307692299</v>
      </c>
      <c r="D55">
        <v>1.73</v>
      </c>
      <c r="E55">
        <v>0.4</v>
      </c>
    </row>
    <row r="56" spans="1:5" x14ac:dyDescent="0.25">
      <c r="A56" t="s">
        <v>91</v>
      </c>
      <c r="B56" t="s">
        <v>94</v>
      </c>
      <c r="C56">
        <v>1.2307692307692299</v>
      </c>
      <c r="D56">
        <v>0.83</v>
      </c>
      <c r="E56">
        <v>1.42</v>
      </c>
    </row>
    <row r="57" spans="1:5" x14ac:dyDescent="0.25">
      <c r="A57" t="s">
        <v>91</v>
      </c>
      <c r="B57" t="s">
        <v>370</v>
      </c>
      <c r="C57">
        <v>1.2307692307692299</v>
      </c>
      <c r="D57">
        <v>0.67</v>
      </c>
      <c r="E57">
        <v>0.75</v>
      </c>
    </row>
    <row r="58" spans="1:5" x14ac:dyDescent="0.25">
      <c r="A58" t="s">
        <v>91</v>
      </c>
      <c r="B58" t="s">
        <v>122</v>
      </c>
      <c r="C58">
        <v>1.2307692307692299</v>
      </c>
      <c r="D58">
        <v>1</v>
      </c>
      <c r="E58">
        <v>1</v>
      </c>
    </row>
    <row r="59" spans="1:5" x14ac:dyDescent="0.25">
      <c r="A59" t="s">
        <v>91</v>
      </c>
      <c r="B59" t="s">
        <v>117</v>
      </c>
      <c r="C59">
        <v>1.2307692307692299</v>
      </c>
      <c r="D59">
        <v>1.08</v>
      </c>
      <c r="E59">
        <v>1</v>
      </c>
    </row>
    <row r="60" spans="1:5" x14ac:dyDescent="0.25">
      <c r="A60" t="s">
        <v>91</v>
      </c>
      <c r="B60" t="s">
        <v>99</v>
      </c>
      <c r="C60">
        <v>1.2307692307692299</v>
      </c>
      <c r="D60">
        <v>1.1100000000000001</v>
      </c>
      <c r="E60">
        <v>0.89</v>
      </c>
    </row>
    <row r="61" spans="1:5" x14ac:dyDescent="0.25">
      <c r="A61" t="s">
        <v>91</v>
      </c>
      <c r="B61" t="s">
        <v>389</v>
      </c>
      <c r="C61">
        <v>1.2307692307692299</v>
      </c>
      <c r="D61">
        <v>0.75</v>
      </c>
      <c r="E61">
        <v>0.57999999999999996</v>
      </c>
    </row>
    <row r="62" spans="1:5" x14ac:dyDescent="0.25">
      <c r="A62" t="s">
        <v>91</v>
      </c>
      <c r="B62" t="s">
        <v>100</v>
      </c>
      <c r="C62">
        <v>1.2307692307692299</v>
      </c>
      <c r="D62">
        <v>1.22</v>
      </c>
      <c r="E62">
        <v>1.22</v>
      </c>
    </row>
    <row r="63" spans="1:5" x14ac:dyDescent="0.25">
      <c r="A63" t="s">
        <v>91</v>
      </c>
      <c r="B63" t="s">
        <v>93</v>
      </c>
      <c r="C63">
        <v>1.2307692307692299</v>
      </c>
      <c r="D63">
        <v>1.1100000000000001</v>
      </c>
      <c r="E63">
        <v>1</v>
      </c>
    </row>
    <row r="64" spans="1:5" x14ac:dyDescent="0.25">
      <c r="A64" t="s">
        <v>91</v>
      </c>
      <c r="B64" t="s">
        <v>371</v>
      </c>
      <c r="C64">
        <v>1.2307692307692299</v>
      </c>
      <c r="D64">
        <v>0.28999999999999998</v>
      </c>
      <c r="E64">
        <v>1.05</v>
      </c>
    </row>
    <row r="65" spans="1:5" x14ac:dyDescent="0.25">
      <c r="A65" t="s">
        <v>91</v>
      </c>
      <c r="B65" t="s">
        <v>97</v>
      </c>
      <c r="C65">
        <v>1.2307692307692299</v>
      </c>
      <c r="D65">
        <v>0.78</v>
      </c>
      <c r="E65">
        <v>1.1100000000000001</v>
      </c>
    </row>
    <row r="66" spans="1:5" x14ac:dyDescent="0.25">
      <c r="A66" t="s">
        <v>91</v>
      </c>
      <c r="B66" t="s">
        <v>95</v>
      </c>
      <c r="C66">
        <v>1.2307692307692299</v>
      </c>
      <c r="D66">
        <v>0.56999999999999995</v>
      </c>
      <c r="E66">
        <v>0.76</v>
      </c>
    </row>
    <row r="67" spans="1:5" x14ac:dyDescent="0.25">
      <c r="A67" t="s">
        <v>91</v>
      </c>
      <c r="B67" t="s">
        <v>109</v>
      </c>
      <c r="C67">
        <v>1.2307692307692299</v>
      </c>
      <c r="D67">
        <v>0.28999999999999998</v>
      </c>
      <c r="E67">
        <v>1.05</v>
      </c>
    </row>
    <row r="68" spans="1:5" x14ac:dyDescent="0.25">
      <c r="A68" t="s">
        <v>91</v>
      </c>
      <c r="B68" t="s">
        <v>113</v>
      </c>
      <c r="C68">
        <v>1.2307692307692299</v>
      </c>
      <c r="D68">
        <v>0.19</v>
      </c>
      <c r="E68">
        <v>1.52</v>
      </c>
    </row>
    <row r="69" spans="1:5" x14ac:dyDescent="0.25">
      <c r="A69" t="s">
        <v>91</v>
      </c>
      <c r="B69" t="s">
        <v>84</v>
      </c>
      <c r="C69">
        <v>1.2307692307692299</v>
      </c>
      <c r="D69">
        <v>0.8</v>
      </c>
      <c r="E69">
        <v>0.27</v>
      </c>
    </row>
    <row r="70" spans="1:5" x14ac:dyDescent="0.25">
      <c r="A70" t="s">
        <v>114</v>
      </c>
      <c r="B70" t="s">
        <v>121</v>
      </c>
      <c r="C70">
        <v>1.08387096774194</v>
      </c>
      <c r="D70">
        <v>0.77</v>
      </c>
      <c r="E70">
        <v>0.77</v>
      </c>
    </row>
    <row r="71" spans="1:5" x14ac:dyDescent="0.25">
      <c r="A71" t="s">
        <v>114</v>
      </c>
      <c r="B71" t="s">
        <v>119</v>
      </c>
      <c r="C71">
        <v>1.08387096774194</v>
      </c>
      <c r="D71">
        <v>0.51</v>
      </c>
      <c r="E71">
        <v>0.9</v>
      </c>
    </row>
    <row r="72" spans="1:5" x14ac:dyDescent="0.25">
      <c r="A72" t="s">
        <v>114</v>
      </c>
      <c r="B72" t="s">
        <v>379</v>
      </c>
      <c r="C72">
        <v>1.08387096774194</v>
      </c>
      <c r="D72">
        <v>0.64</v>
      </c>
      <c r="E72">
        <v>0.64</v>
      </c>
    </row>
    <row r="73" spans="1:5" x14ac:dyDescent="0.25">
      <c r="A73" t="s">
        <v>114</v>
      </c>
      <c r="B73" t="s">
        <v>110</v>
      </c>
      <c r="C73">
        <v>1.08387096774194</v>
      </c>
      <c r="D73">
        <v>1.21</v>
      </c>
      <c r="E73">
        <v>1.21</v>
      </c>
    </row>
    <row r="74" spans="1:5" x14ac:dyDescent="0.25">
      <c r="A74" t="s">
        <v>114</v>
      </c>
      <c r="B74" t="s">
        <v>120</v>
      </c>
      <c r="C74">
        <v>1.08387096774194</v>
      </c>
      <c r="D74">
        <v>0.77</v>
      </c>
      <c r="E74">
        <v>1.28</v>
      </c>
    </row>
    <row r="75" spans="1:5" x14ac:dyDescent="0.25">
      <c r="A75" t="s">
        <v>114</v>
      </c>
      <c r="B75" t="s">
        <v>96</v>
      </c>
      <c r="C75">
        <v>1.08387096774194</v>
      </c>
      <c r="D75">
        <v>0.88</v>
      </c>
      <c r="E75">
        <v>1.32</v>
      </c>
    </row>
    <row r="76" spans="1:5" x14ac:dyDescent="0.25">
      <c r="A76" t="s">
        <v>114</v>
      </c>
      <c r="B76" t="s">
        <v>124</v>
      </c>
      <c r="C76">
        <v>1.08387096774194</v>
      </c>
      <c r="D76">
        <v>1.1000000000000001</v>
      </c>
      <c r="E76">
        <v>0.88</v>
      </c>
    </row>
    <row r="77" spans="1:5" x14ac:dyDescent="0.25">
      <c r="A77" t="s">
        <v>114</v>
      </c>
      <c r="B77" t="s">
        <v>130</v>
      </c>
      <c r="C77">
        <v>1.08387096774194</v>
      </c>
      <c r="D77">
        <v>0.88</v>
      </c>
      <c r="E77">
        <v>1.21</v>
      </c>
    </row>
    <row r="78" spans="1:5" x14ac:dyDescent="0.25">
      <c r="A78" t="s">
        <v>114</v>
      </c>
      <c r="B78" t="s">
        <v>128</v>
      </c>
      <c r="C78">
        <v>1.08387096774194</v>
      </c>
      <c r="D78">
        <v>1.28</v>
      </c>
      <c r="E78">
        <v>1.1499999999999999</v>
      </c>
    </row>
    <row r="79" spans="1:5" x14ac:dyDescent="0.25">
      <c r="A79" t="s">
        <v>114</v>
      </c>
      <c r="B79" t="s">
        <v>112</v>
      </c>
      <c r="C79">
        <v>1.08387096774194</v>
      </c>
      <c r="D79">
        <v>1.43</v>
      </c>
      <c r="E79">
        <v>0.55000000000000004</v>
      </c>
    </row>
    <row r="80" spans="1:5" x14ac:dyDescent="0.25">
      <c r="A80" t="s">
        <v>114</v>
      </c>
      <c r="B80" t="s">
        <v>115</v>
      </c>
      <c r="C80">
        <v>1.08387096774194</v>
      </c>
      <c r="D80">
        <v>0.9</v>
      </c>
      <c r="E80">
        <v>0.9</v>
      </c>
    </row>
    <row r="81" spans="1:5" x14ac:dyDescent="0.25">
      <c r="A81" t="s">
        <v>114</v>
      </c>
      <c r="B81" t="s">
        <v>134</v>
      </c>
      <c r="C81">
        <v>1.08387096774194</v>
      </c>
      <c r="D81">
        <v>0.77</v>
      </c>
      <c r="E81">
        <v>0.99</v>
      </c>
    </row>
    <row r="82" spans="1:5" x14ac:dyDescent="0.25">
      <c r="A82" t="s">
        <v>114</v>
      </c>
      <c r="B82" t="s">
        <v>345</v>
      </c>
      <c r="C82">
        <v>1.08387096774194</v>
      </c>
      <c r="D82">
        <v>0.55000000000000004</v>
      </c>
      <c r="E82">
        <v>1.1000000000000001</v>
      </c>
    </row>
    <row r="83" spans="1:5" x14ac:dyDescent="0.25">
      <c r="A83" t="s">
        <v>114</v>
      </c>
      <c r="B83" t="s">
        <v>135</v>
      </c>
      <c r="C83">
        <v>1.08387096774194</v>
      </c>
      <c r="D83">
        <v>0.51</v>
      </c>
      <c r="E83">
        <v>1.02</v>
      </c>
    </row>
    <row r="84" spans="1:5" x14ac:dyDescent="0.25">
      <c r="A84" t="s">
        <v>114</v>
      </c>
      <c r="B84" t="s">
        <v>132</v>
      </c>
      <c r="C84">
        <v>1.08387096774194</v>
      </c>
      <c r="D84">
        <v>0.44</v>
      </c>
      <c r="E84">
        <v>1.43</v>
      </c>
    </row>
    <row r="85" spans="1:5" x14ac:dyDescent="0.25">
      <c r="A85" t="s">
        <v>114</v>
      </c>
      <c r="B85" t="s">
        <v>104</v>
      </c>
      <c r="C85">
        <v>1.08387096774194</v>
      </c>
      <c r="D85">
        <v>0.64</v>
      </c>
      <c r="E85">
        <v>0.64</v>
      </c>
    </row>
    <row r="86" spans="1:5" x14ac:dyDescent="0.25">
      <c r="A86" t="s">
        <v>114</v>
      </c>
      <c r="B86" t="s">
        <v>127</v>
      </c>
      <c r="C86">
        <v>1.08387096774194</v>
      </c>
      <c r="D86">
        <v>1.21</v>
      </c>
      <c r="E86">
        <v>0.88</v>
      </c>
    </row>
    <row r="87" spans="1:5" x14ac:dyDescent="0.25">
      <c r="A87" t="s">
        <v>114</v>
      </c>
      <c r="B87" t="s">
        <v>133</v>
      </c>
      <c r="C87">
        <v>1.08387096774194</v>
      </c>
      <c r="D87">
        <v>0.33</v>
      </c>
      <c r="E87">
        <v>0.44</v>
      </c>
    </row>
    <row r="88" spans="1:5" x14ac:dyDescent="0.25">
      <c r="A88" t="s">
        <v>114</v>
      </c>
      <c r="B88" t="s">
        <v>116</v>
      </c>
      <c r="C88">
        <v>1.08387096774194</v>
      </c>
      <c r="D88">
        <v>0.55000000000000004</v>
      </c>
      <c r="E88">
        <v>1.64</v>
      </c>
    </row>
    <row r="89" spans="1:5" x14ac:dyDescent="0.25">
      <c r="A89" t="s">
        <v>114</v>
      </c>
      <c r="B89" t="s">
        <v>320</v>
      </c>
      <c r="C89">
        <v>1.08387096774194</v>
      </c>
      <c r="D89">
        <v>0.66</v>
      </c>
      <c r="E89">
        <v>1.53</v>
      </c>
    </row>
    <row r="90" spans="1:5" x14ac:dyDescent="0.25">
      <c r="A90" t="s">
        <v>114</v>
      </c>
      <c r="B90" t="s">
        <v>123</v>
      </c>
      <c r="C90">
        <v>1.08387096774194</v>
      </c>
      <c r="D90">
        <v>1.53</v>
      </c>
      <c r="E90">
        <v>0.33</v>
      </c>
    </row>
    <row r="91" spans="1:5" x14ac:dyDescent="0.25">
      <c r="A91" t="s">
        <v>114</v>
      </c>
      <c r="B91" t="s">
        <v>356</v>
      </c>
      <c r="C91">
        <v>1.08387096774194</v>
      </c>
      <c r="D91">
        <v>0.31</v>
      </c>
      <c r="E91">
        <v>1.07</v>
      </c>
    </row>
    <row r="92" spans="1:5" x14ac:dyDescent="0.25">
      <c r="A92" t="s">
        <v>114</v>
      </c>
      <c r="B92" t="s">
        <v>131</v>
      </c>
      <c r="C92">
        <v>1.08387096774194</v>
      </c>
      <c r="D92">
        <v>0.77</v>
      </c>
      <c r="E92">
        <v>1.23</v>
      </c>
    </row>
    <row r="93" spans="1:5" x14ac:dyDescent="0.25">
      <c r="A93" t="s">
        <v>114</v>
      </c>
      <c r="B93" t="s">
        <v>126</v>
      </c>
      <c r="C93">
        <v>1.08387096774194</v>
      </c>
      <c r="D93">
        <v>1.1499999999999999</v>
      </c>
      <c r="E93">
        <v>0.9</v>
      </c>
    </row>
    <row r="94" spans="1:5" x14ac:dyDescent="0.25">
      <c r="A94" t="s">
        <v>136</v>
      </c>
      <c r="B94" t="s">
        <v>323</v>
      </c>
      <c r="C94">
        <v>1.3361344537815101</v>
      </c>
      <c r="D94">
        <v>1.1000000000000001</v>
      </c>
      <c r="E94">
        <v>0.37</v>
      </c>
    </row>
    <row r="95" spans="1:5" x14ac:dyDescent="0.25">
      <c r="A95" t="s">
        <v>136</v>
      </c>
      <c r="B95" t="s">
        <v>359</v>
      </c>
      <c r="C95">
        <v>1.3361344537815101</v>
      </c>
      <c r="D95">
        <v>1.18</v>
      </c>
      <c r="E95">
        <v>0.64</v>
      </c>
    </row>
    <row r="96" spans="1:5" x14ac:dyDescent="0.25">
      <c r="A96" t="s">
        <v>136</v>
      </c>
      <c r="B96" t="s">
        <v>137</v>
      </c>
      <c r="C96">
        <v>1.3361344537815101</v>
      </c>
      <c r="D96">
        <v>0.39</v>
      </c>
      <c r="E96">
        <v>0.9</v>
      </c>
    </row>
    <row r="97" spans="1:5" x14ac:dyDescent="0.25">
      <c r="A97" t="s">
        <v>136</v>
      </c>
      <c r="B97" t="s">
        <v>125</v>
      </c>
      <c r="C97">
        <v>1.3361344537815101</v>
      </c>
      <c r="D97">
        <v>0.26</v>
      </c>
      <c r="E97">
        <v>0.77</v>
      </c>
    </row>
    <row r="98" spans="1:5" x14ac:dyDescent="0.25">
      <c r="A98" t="s">
        <v>136</v>
      </c>
      <c r="B98" t="s">
        <v>138</v>
      </c>
      <c r="C98">
        <v>1.3361344537815101</v>
      </c>
      <c r="D98">
        <v>1.03</v>
      </c>
      <c r="E98">
        <v>1.1599999999999999</v>
      </c>
    </row>
    <row r="99" spans="1:5" x14ac:dyDescent="0.25">
      <c r="A99" t="s">
        <v>136</v>
      </c>
      <c r="B99" t="s">
        <v>328</v>
      </c>
      <c r="C99">
        <v>1.3361344537815101</v>
      </c>
      <c r="D99">
        <v>0.75</v>
      </c>
      <c r="E99">
        <v>0.64</v>
      </c>
    </row>
    <row r="100" spans="1:5" x14ac:dyDescent="0.25">
      <c r="A100" t="s">
        <v>136</v>
      </c>
      <c r="B100" t="s">
        <v>309</v>
      </c>
      <c r="C100">
        <v>1.3361344537815101</v>
      </c>
      <c r="D100">
        <v>0.9</v>
      </c>
      <c r="E100">
        <v>0.9</v>
      </c>
    </row>
    <row r="101" spans="1:5" x14ac:dyDescent="0.25">
      <c r="A101" t="s">
        <v>136</v>
      </c>
      <c r="B101" t="s">
        <v>388</v>
      </c>
      <c r="C101">
        <v>1.3361344537815101</v>
      </c>
      <c r="D101">
        <v>1.54</v>
      </c>
      <c r="E101">
        <v>0.77</v>
      </c>
    </row>
    <row r="102" spans="1:5" x14ac:dyDescent="0.25">
      <c r="A102" t="s">
        <v>136</v>
      </c>
      <c r="B102" t="s">
        <v>317</v>
      </c>
      <c r="C102">
        <v>1.3361344537815101</v>
      </c>
      <c r="D102">
        <v>1.03</v>
      </c>
      <c r="E102">
        <v>0.77</v>
      </c>
    </row>
    <row r="103" spans="1:5" x14ac:dyDescent="0.25">
      <c r="A103" t="s">
        <v>136</v>
      </c>
      <c r="B103" t="s">
        <v>307</v>
      </c>
      <c r="C103">
        <v>1.3361344537815101</v>
      </c>
      <c r="D103">
        <v>0.96</v>
      </c>
      <c r="E103">
        <v>1.07</v>
      </c>
    </row>
    <row r="104" spans="1:5" x14ac:dyDescent="0.25">
      <c r="A104" t="s">
        <v>136</v>
      </c>
      <c r="B104" t="s">
        <v>386</v>
      </c>
      <c r="C104">
        <v>1.3361344537815101</v>
      </c>
      <c r="D104">
        <v>0.64</v>
      </c>
      <c r="E104">
        <v>1.54</v>
      </c>
    </row>
    <row r="105" spans="1:5" x14ac:dyDescent="0.25">
      <c r="A105" t="s">
        <v>136</v>
      </c>
      <c r="B105" t="s">
        <v>480</v>
      </c>
      <c r="C105">
        <v>1.3361344537815101</v>
      </c>
      <c r="D105">
        <v>1.07</v>
      </c>
      <c r="E105">
        <v>1.29</v>
      </c>
    </row>
    <row r="106" spans="1:5" x14ac:dyDescent="0.25">
      <c r="A106" t="s">
        <v>136</v>
      </c>
      <c r="B106" t="s">
        <v>387</v>
      </c>
      <c r="C106">
        <v>1.3361344537815101</v>
      </c>
      <c r="D106">
        <v>0.75</v>
      </c>
      <c r="E106">
        <v>1.72</v>
      </c>
    </row>
    <row r="107" spans="1:5" x14ac:dyDescent="0.25">
      <c r="A107" t="s">
        <v>136</v>
      </c>
      <c r="B107" t="s">
        <v>482</v>
      </c>
      <c r="C107">
        <v>1.3361344537815101</v>
      </c>
      <c r="D107">
        <v>0.51</v>
      </c>
      <c r="E107">
        <v>2.06</v>
      </c>
    </row>
    <row r="108" spans="1:5" x14ac:dyDescent="0.25">
      <c r="A108" t="s">
        <v>136</v>
      </c>
      <c r="B108" t="s">
        <v>381</v>
      </c>
      <c r="C108">
        <v>1.3361344537815101</v>
      </c>
      <c r="D108">
        <v>0.86</v>
      </c>
      <c r="E108">
        <v>1.29</v>
      </c>
    </row>
    <row r="109" spans="1:5" x14ac:dyDescent="0.25">
      <c r="A109" t="s">
        <v>136</v>
      </c>
      <c r="B109" t="s">
        <v>315</v>
      </c>
      <c r="C109">
        <v>1.3361344537815101</v>
      </c>
      <c r="D109">
        <v>0.96</v>
      </c>
      <c r="E109">
        <v>1.39</v>
      </c>
    </row>
    <row r="110" spans="1:5" x14ac:dyDescent="0.25">
      <c r="A110" t="s">
        <v>136</v>
      </c>
      <c r="B110" t="s">
        <v>344</v>
      </c>
      <c r="C110">
        <v>1.3361344537815101</v>
      </c>
      <c r="D110">
        <v>0.77</v>
      </c>
      <c r="E110">
        <v>0.64</v>
      </c>
    </row>
    <row r="111" spans="1:5" x14ac:dyDescent="0.25">
      <c r="A111" t="s">
        <v>136</v>
      </c>
      <c r="B111" t="s">
        <v>347</v>
      </c>
      <c r="C111">
        <v>1.3361344537815101</v>
      </c>
      <c r="D111">
        <v>1.45</v>
      </c>
      <c r="E111">
        <v>1.61</v>
      </c>
    </row>
    <row r="112" spans="1:5" x14ac:dyDescent="0.25">
      <c r="A112" t="s">
        <v>136</v>
      </c>
      <c r="B112" t="s">
        <v>377</v>
      </c>
      <c r="C112">
        <v>1.3361344537815101</v>
      </c>
      <c r="D112">
        <v>0.64</v>
      </c>
      <c r="E112">
        <v>0.51</v>
      </c>
    </row>
    <row r="113" spans="1:5" x14ac:dyDescent="0.25">
      <c r="A113" t="s">
        <v>136</v>
      </c>
      <c r="B113" t="s">
        <v>483</v>
      </c>
      <c r="C113">
        <v>1.3361344537815101</v>
      </c>
      <c r="D113">
        <v>1.29</v>
      </c>
      <c r="E113">
        <v>0.64</v>
      </c>
    </row>
    <row r="114" spans="1:5" x14ac:dyDescent="0.25">
      <c r="A114" t="s">
        <v>136</v>
      </c>
      <c r="B114" t="s">
        <v>481</v>
      </c>
      <c r="C114">
        <v>1.3361344537815101</v>
      </c>
      <c r="D114">
        <v>0.39</v>
      </c>
      <c r="E114">
        <v>1.03</v>
      </c>
    </row>
    <row r="115" spans="1:5" x14ac:dyDescent="0.25">
      <c r="A115" t="s">
        <v>136</v>
      </c>
      <c r="B115" t="s">
        <v>484</v>
      </c>
      <c r="C115">
        <v>1.3361344537815101</v>
      </c>
      <c r="D115">
        <v>0.96</v>
      </c>
      <c r="E115">
        <v>0.75</v>
      </c>
    </row>
    <row r="116" spans="1:5" x14ac:dyDescent="0.25">
      <c r="A116" t="s">
        <v>136</v>
      </c>
      <c r="B116" t="s">
        <v>373</v>
      </c>
      <c r="C116">
        <v>1.3361344537815101</v>
      </c>
      <c r="D116">
        <v>0.51</v>
      </c>
      <c r="E116">
        <v>0.77</v>
      </c>
    </row>
    <row r="117" spans="1:5" x14ac:dyDescent="0.25">
      <c r="A117" t="s">
        <v>301</v>
      </c>
      <c r="B117" t="s">
        <v>341</v>
      </c>
      <c r="C117">
        <v>0.918604651162791</v>
      </c>
      <c r="D117">
        <v>0.15</v>
      </c>
      <c r="E117">
        <v>1.23</v>
      </c>
    </row>
    <row r="118" spans="1:5" x14ac:dyDescent="0.25">
      <c r="A118" t="s">
        <v>301</v>
      </c>
      <c r="B118" t="s">
        <v>350</v>
      </c>
      <c r="C118">
        <v>0.918604651162791</v>
      </c>
      <c r="D118">
        <v>0.31</v>
      </c>
      <c r="E118">
        <v>1.08</v>
      </c>
    </row>
    <row r="119" spans="1:5" x14ac:dyDescent="0.25">
      <c r="A119" t="s">
        <v>301</v>
      </c>
      <c r="B119" t="s">
        <v>316</v>
      </c>
      <c r="C119">
        <v>0.918604651162791</v>
      </c>
      <c r="D119">
        <v>1.08</v>
      </c>
      <c r="E119">
        <v>0.77</v>
      </c>
    </row>
    <row r="120" spans="1:5" x14ac:dyDescent="0.25">
      <c r="A120" t="s">
        <v>301</v>
      </c>
      <c r="B120" t="s">
        <v>368</v>
      </c>
      <c r="C120">
        <v>0.918604651162791</v>
      </c>
      <c r="D120">
        <v>1.69</v>
      </c>
      <c r="E120">
        <v>1.08</v>
      </c>
    </row>
    <row r="121" spans="1:5" x14ac:dyDescent="0.25">
      <c r="A121" t="s">
        <v>301</v>
      </c>
      <c r="B121" t="s">
        <v>336</v>
      </c>
      <c r="C121">
        <v>0.918604651162791</v>
      </c>
      <c r="D121">
        <v>0.38</v>
      </c>
      <c r="E121">
        <v>0.96</v>
      </c>
    </row>
    <row r="122" spans="1:5" x14ac:dyDescent="0.25">
      <c r="A122" t="s">
        <v>301</v>
      </c>
      <c r="B122" t="s">
        <v>313</v>
      </c>
      <c r="C122">
        <v>0.918604651162791</v>
      </c>
      <c r="D122">
        <v>1.1499999999999999</v>
      </c>
      <c r="E122">
        <v>0.77</v>
      </c>
    </row>
    <row r="123" spans="1:5" x14ac:dyDescent="0.25">
      <c r="A123" t="s">
        <v>301</v>
      </c>
      <c r="B123" t="s">
        <v>372</v>
      </c>
      <c r="C123">
        <v>0.918604651162791</v>
      </c>
      <c r="D123">
        <v>1.54</v>
      </c>
      <c r="E123">
        <v>1.34</v>
      </c>
    </row>
    <row r="124" spans="1:5" x14ac:dyDescent="0.25">
      <c r="A124" t="s">
        <v>301</v>
      </c>
      <c r="B124" t="s">
        <v>384</v>
      </c>
      <c r="C124">
        <v>0.918604651162791</v>
      </c>
      <c r="D124">
        <v>0.46</v>
      </c>
      <c r="E124">
        <v>1.08</v>
      </c>
    </row>
    <row r="125" spans="1:5" x14ac:dyDescent="0.25">
      <c r="A125" t="s">
        <v>301</v>
      </c>
      <c r="B125" t="s">
        <v>343</v>
      </c>
      <c r="C125">
        <v>0.918604651162791</v>
      </c>
      <c r="D125">
        <v>0.19</v>
      </c>
      <c r="E125">
        <v>1.1499999999999999</v>
      </c>
    </row>
    <row r="126" spans="1:5" x14ac:dyDescent="0.25">
      <c r="A126" t="s">
        <v>301</v>
      </c>
      <c r="B126" t="s">
        <v>312</v>
      </c>
      <c r="C126">
        <v>0.918604651162791</v>
      </c>
      <c r="D126">
        <v>0.38</v>
      </c>
      <c r="E126">
        <v>0.19</v>
      </c>
    </row>
    <row r="127" spans="1:5" x14ac:dyDescent="0.25">
      <c r="A127" t="s">
        <v>301</v>
      </c>
      <c r="B127" t="s">
        <v>319</v>
      </c>
      <c r="C127">
        <v>0.918604651162791</v>
      </c>
      <c r="D127">
        <v>0.77</v>
      </c>
      <c r="E127">
        <v>1.34</v>
      </c>
    </row>
    <row r="128" spans="1:5" x14ac:dyDescent="0.25">
      <c r="A128" t="s">
        <v>301</v>
      </c>
      <c r="B128" t="s">
        <v>355</v>
      </c>
      <c r="C128">
        <v>0.918604651162791</v>
      </c>
      <c r="D128">
        <v>0.38</v>
      </c>
      <c r="E128">
        <v>1.73</v>
      </c>
    </row>
    <row r="129" spans="1:5" x14ac:dyDescent="0.25">
      <c r="A129" t="s">
        <v>301</v>
      </c>
      <c r="B129" t="s">
        <v>385</v>
      </c>
      <c r="C129">
        <v>0.918604651162791</v>
      </c>
      <c r="D129">
        <v>0.38</v>
      </c>
      <c r="E129">
        <v>0.38</v>
      </c>
    </row>
    <row r="130" spans="1:5" x14ac:dyDescent="0.25">
      <c r="A130" t="s">
        <v>301</v>
      </c>
      <c r="B130" t="s">
        <v>382</v>
      </c>
      <c r="C130">
        <v>0.918604651162791</v>
      </c>
      <c r="D130">
        <v>1.08</v>
      </c>
      <c r="E130">
        <v>1.23</v>
      </c>
    </row>
    <row r="131" spans="1:5" x14ac:dyDescent="0.25">
      <c r="A131" t="s">
        <v>301</v>
      </c>
      <c r="B131" t="s">
        <v>314</v>
      </c>
      <c r="C131">
        <v>0.918604651162791</v>
      </c>
      <c r="D131">
        <v>0.26</v>
      </c>
      <c r="E131">
        <v>0.77</v>
      </c>
    </row>
    <row r="132" spans="1:5" x14ac:dyDescent="0.25">
      <c r="A132" t="s">
        <v>301</v>
      </c>
      <c r="B132" t="s">
        <v>334</v>
      </c>
      <c r="C132">
        <v>0.918604651162791</v>
      </c>
      <c r="D132">
        <v>0.46</v>
      </c>
      <c r="E132">
        <v>1.23</v>
      </c>
    </row>
    <row r="133" spans="1:5" x14ac:dyDescent="0.25">
      <c r="A133" t="s">
        <v>301</v>
      </c>
      <c r="B133" t="s">
        <v>369</v>
      </c>
      <c r="C133">
        <v>0.918604651162791</v>
      </c>
      <c r="D133">
        <v>0.46</v>
      </c>
      <c r="E133">
        <v>0.31</v>
      </c>
    </row>
    <row r="134" spans="1:5" x14ac:dyDescent="0.25">
      <c r="A134" t="s">
        <v>301</v>
      </c>
      <c r="B134" t="s">
        <v>322</v>
      </c>
      <c r="C134">
        <v>0.918604651162791</v>
      </c>
      <c r="D134">
        <v>0.77</v>
      </c>
      <c r="E134">
        <v>1.1499999999999999</v>
      </c>
    </row>
    <row r="135" spans="1:5" x14ac:dyDescent="0.25">
      <c r="A135" t="s">
        <v>301</v>
      </c>
      <c r="B135" t="s">
        <v>302</v>
      </c>
      <c r="C135">
        <v>0.918604651162791</v>
      </c>
      <c r="D135">
        <v>0</v>
      </c>
      <c r="E135">
        <v>1.28</v>
      </c>
    </row>
    <row r="136" spans="1:5" x14ac:dyDescent="0.25">
      <c r="A136" t="s">
        <v>301</v>
      </c>
      <c r="B136" t="s">
        <v>360</v>
      </c>
      <c r="C136">
        <v>0.918604651162791</v>
      </c>
      <c r="D136">
        <v>1.92</v>
      </c>
      <c r="E136">
        <v>0.96</v>
      </c>
    </row>
    <row r="137" spans="1:5" x14ac:dyDescent="0.25">
      <c r="A137" t="s">
        <v>303</v>
      </c>
      <c r="B137" t="s">
        <v>333</v>
      </c>
      <c r="C137">
        <v>0.97435897435897401</v>
      </c>
      <c r="D137">
        <v>1.19</v>
      </c>
      <c r="E137">
        <v>1.05</v>
      </c>
    </row>
    <row r="138" spans="1:5" x14ac:dyDescent="0.25">
      <c r="A138" t="s">
        <v>303</v>
      </c>
      <c r="B138" t="s">
        <v>466</v>
      </c>
      <c r="C138">
        <v>0.97435897435897401</v>
      </c>
      <c r="D138">
        <v>0.79</v>
      </c>
      <c r="E138">
        <v>1.45</v>
      </c>
    </row>
    <row r="139" spans="1:5" x14ac:dyDescent="0.25">
      <c r="A139" t="s">
        <v>303</v>
      </c>
      <c r="B139" t="s">
        <v>349</v>
      </c>
      <c r="C139">
        <v>0.97435897435897401</v>
      </c>
      <c r="D139">
        <v>1.05</v>
      </c>
      <c r="E139">
        <v>1.32</v>
      </c>
    </row>
    <row r="140" spans="1:5" x14ac:dyDescent="0.25">
      <c r="A140" t="s">
        <v>303</v>
      </c>
      <c r="B140" t="s">
        <v>470</v>
      </c>
      <c r="C140">
        <v>0.97435897435897401</v>
      </c>
      <c r="D140">
        <v>0.26</v>
      </c>
      <c r="E140">
        <v>1.05</v>
      </c>
    </row>
    <row r="141" spans="1:5" x14ac:dyDescent="0.25">
      <c r="A141" t="s">
        <v>303</v>
      </c>
      <c r="B141" t="s">
        <v>306</v>
      </c>
      <c r="C141">
        <v>0.97435897435897401</v>
      </c>
      <c r="D141">
        <v>0.47</v>
      </c>
      <c r="E141">
        <v>0.95</v>
      </c>
    </row>
    <row r="142" spans="1:5" x14ac:dyDescent="0.25">
      <c r="A142" t="s">
        <v>303</v>
      </c>
      <c r="B142" t="s">
        <v>473</v>
      </c>
      <c r="C142">
        <v>0.97435897435897401</v>
      </c>
      <c r="D142">
        <v>0.32</v>
      </c>
      <c r="E142">
        <v>0.95</v>
      </c>
    </row>
    <row r="143" spans="1:5" x14ac:dyDescent="0.25">
      <c r="A143" t="s">
        <v>303</v>
      </c>
      <c r="B143" t="s">
        <v>353</v>
      </c>
      <c r="C143">
        <v>0.97435897435897401</v>
      </c>
      <c r="D143">
        <v>0.95</v>
      </c>
      <c r="E143">
        <v>1.1100000000000001</v>
      </c>
    </row>
    <row r="144" spans="1:5" x14ac:dyDescent="0.25">
      <c r="A144" t="s">
        <v>303</v>
      </c>
      <c r="B144" t="s">
        <v>380</v>
      </c>
      <c r="C144">
        <v>0.97435897435897401</v>
      </c>
      <c r="D144">
        <v>1.05</v>
      </c>
      <c r="E144">
        <v>0.92</v>
      </c>
    </row>
    <row r="145" spans="1:5" x14ac:dyDescent="0.25">
      <c r="A145" t="s">
        <v>303</v>
      </c>
      <c r="B145" t="s">
        <v>383</v>
      </c>
      <c r="C145">
        <v>0.97435897435897401</v>
      </c>
      <c r="D145">
        <v>0.92</v>
      </c>
      <c r="E145">
        <v>0.92</v>
      </c>
    </row>
    <row r="146" spans="1:5" x14ac:dyDescent="0.25">
      <c r="A146" t="s">
        <v>303</v>
      </c>
      <c r="B146" t="s">
        <v>357</v>
      </c>
      <c r="C146">
        <v>0.97435897435897401</v>
      </c>
      <c r="D146">
        <v>0.79</v>
      </c>
      <c r="E146">
        <v>0.63</v>
      </c>
    </row>
    <row r="147" spans="1:5" x14ac:dyDescent="0.25">
      <c r="A147" t="s">
        <v>303</v>
      </c>
      <c r="B147" t="s">
        <v>308</v>
      </c>
      <c r="C147">
        <v>0.97435897435897401</v>
      </c>
      <c r="D147">
        <v>1.32</v>
      </c>
      <c r="E147">
        <v>0.79</v>
      </c>
    </row>
    <row r="148" spans="1:5" x14ac:dyDescent="0.25">
      <c r="A148" t="s">
        <v>303</v>
      </c>
      <c r="B148" t="s">
        <v>390</v>
      </c>
      <c r="C148">
        <v>0.97435897435897401</v>
      </c>
      <c r="D148">
        <v>0.79</v>
      </c>
      <c r="E148">
        <v>0.95</v>
      </c>
    </row>
    <row r="149" spans="1:5" x14ac:dyDescent="0.25">
      <c r="A149" t="s">
        <v>303</v>
      </c>
      <c r="B149" t="s">
        <v>361</v>
      </c>
      <c r="C149">
        <v>0.97435897435897401</v>
      </c>
      <c r="D149">
        <v>0.79</v>
      </c>
      <c r="E149">
        <v>0.79</v>
      </c>
    </row>
    <row r="150" spans="1:5" x14ac:dyDescent="0.25">
      <c r="A150" t="s">
        <v>303</v>
      </c>
      <c r="B150" t="s">
        <v>469</v>
      </c>
      <c r="C150">
        <v>0.97435897435897401</v>
      </c>
      <c r="D150">
        <v>0.99</v>
      </c>
      <c r="E150">
        <v>0.59</v>
      </c>
    </row>
    <row r="151" spans="1:5" x14ac:dyDescent="0.25">
      <c r="A151" t="s">
        <v>303</v>
      </c>
      <c r="B151" t="s">
        <v>374</v>
      </c>
      <c r="C151">
        <v>0.97435897435897401</v>
      </c>
      <c r="D151">
        <v>0.79</v>
      </c>
      <c r="E151">
        <v>0.92</v>
      </c>
    </row>
    <row r="152" spans="1:5" x14ac:dyDescent="0.25">
      <c r="A152" t="s">
        <v>303</v>
      </c>
      <c r="B152" t="s">
        <v>340</v>
      </c>
      <c r="C152">
        <v>0.97435897435897401</v>
      </c>
      <c r="D152">
        <v>0.32</v>
      </c>
      <c r="E152">
        <v>0.16</v>
      </c>
    </row>
    <row r="153" spans="1:5" x14ac:dyDescent="0.25">
      <c r="A153" t="s">
        <v>303</v>
      </c>
      <c r="B153" t="s">
        <v>354</v>
      </c>
      <c r="C153">
        <v>0.97435897435897401</v>
      </c>
      <c r="D153">
        <v>0.53</v>
      </c>
      <c r="E153">
        <v>1.45</v>
      </c>
    </row>
    <row r="154" spans="1:5" x14ac:dyDescent="0.25">
      <c r="A154" t="s">
        <v>303</v>
      </c>
      <c r="B154" t="s">
        <v>364</v>
      </c>
      <c r="C154">
        <v>0.97435897435897401</v>
      </c>
      <c r="D154">
        <v>0.59</v>
      </c>
      <c r="E154">
        <v>0.99</v>
      </c>
    </row>
    <row r="155" spans="1:5" x14ac:dyDescent="0.25">
      <c r="A155" t="s">
        <v>303</v>
      </c>
      <c r="B155" t="s">
        <v>348</v>
      </c>
      <c r="C155">
        <v>0.97435897435897401</v>
      </c>
      <c r="D155">
        <v>0.47</v>
      </c>
      <c r="E155">
        <v>1.1100000000000001</v>
      </c>
    </row>
    <row r="156" spans="1:5" x14ac:dyDescent="0.25">
      <c r="A156" t="s">
        <v>303</v>
      </c>
      <c r="B156" t="s">
        <v>321</v>
      </c>
      <c r="C156">
        <v>0.97435897435897401</v>
      </c>
      <c r="D156">
        <v>0.79</v>
      </c>
      <c r="E156">
        <v>1.58</v>
      </c>
    </row>
    <row r="157" spans="1:5" x14ac:dyDescent="0.25">
      <c r="A157" t="s">
        <v>303</v>
      </c>
      <c r="B157" t="s">
        <v>346</v>
      </c>
      <c r="C157">
        <v>0.97435897435897401</v>
      </c>
      <c r="D157">
        <v>1.26</v>
      </c>
      <c r="E157">
        <v>0.95</v>
      </c>
    </row>
    <row r="158" spans="1:5" x14ac:dyDescent="0.25">
      <c r="A158" t="s">
        <v>303</v>
      </c>
      <c r="B158" t="s">
        <v>342</v>
      </c>
      <c r="C158">
        <v>0.97435897435897401</v>
      </c>
      <c r="D158">
        <v>0.2</v>
      </c>
      <c r="E158">
        <v>0.99</v>
      </c>
    </row>
    <row r="159" spans="1:5" x14ac:dyDescent="0.25">
      <c r="A159" t="s">
        <v>13</v>
      </c>
      <c r="B159" t="s">
        <v>227</v>
      </c>
      <c r="C159">
        <v>1.2361111111111101</v>
      </c>
      <c r="D159">
        <v>1.8</v>
      </c>
      <c r="E159">
        <v>0.55000000000000004</v>
      </c>
    </row>
    <row r="160" spans="1:5" x14ac:dyDescent="0.25">
      <c r="A160" t="s">
        <v>13</v>
      </c>
      <c r="B160" t="s">
        <v>47</v>
      </c>
      <c r="C160">
        <v>1.2361111111111101</v>
      </c>
      <c r="D160">
        <v>0.97</v>
      </c>
      <c r="E160">
        <v>0.83</v>
      </c>
    </row>
    <row r="161" spans="1:5" x14ac:dyDescent="0.25">
      <c r="A161" t="s">
        <v>13</v>
      </c>
      <c r="B161" t="s">
        <v>228</v>
      </c>
      <c r="C161">
        <v>1.2361111111111101</v>
      </c>
      <c r="D161">
        <v>0.69</v>
      </c>
      <c r="E161">
        <v>0.42</v>
      </c>
    </row>
    <row r="162" spans="1:5" x14ac:dyDescent="0.25">
      <c r="A162" t="s">
        <v>13</v>
      </c>
      <c r="B162" t="s">
        <v>17</v>
      </c>
      <c r="C162">
        <v>1.2361111111111101</v>
      </c>
      <c r="D162">
        <v>0.42</v>
      </c>
      <c r="E162">
        <v>1.8</v>
      </c>
    </row>
    <row r="163" spans="1:5" x14ac:dyDescent="0.25">
      <c r="A163" t="s">
        <v>13</v>
      </c>
      <c r="B163" t="s">
        <v>15</v>
      </c>
      <c r="C163">
        <v>1.2361111111111101</v>
      </c>
      <c r="D163">
        <v>1.66</v>
      </c>
      <c r="E163">
        <v>0.42</v>
      </c>
    </row>
    <row r="164" spans="1:5" x14ac:dyDescent="0.25">
      <c r="A164" t="s">
        <v>13</v>
      </c>
      <c r="B164" t="s">
        <v>55</v>
      </c>
      <c r="C164">
        <v>1.2361111111111101</v>
      </c>
      <c r="D164">
        <v>0.22</v>
      </c>
      <c r="E164">
        <v>1.44</v>
      </c>
    </row>
    <row r="165" spans="1:5" x14ac:dyDescent="0.25">
      <c r="A165" t="s">
        <v>13</v>
      </c>
      <c r="B165" t="s">
        <v>229</v>
      </c>
      <c r="C165">
        <v>1.2361111111111101</v>
      </c>
      <c r="D165">
        <v>0.83</v>
      </c>
      <c r="E165">
        <v>1.1100000000000001</v>
      </c>
    </row>
    <row r="166" spans="1:5" x14ac:dyDescent="0.25">
      <c r="A166" t="s">
        <v>13</v>
      </c>
      <c r="B166" t="s">
        <v>52</v>
      </c>
      <c r="C166">
        <v>1.2361111111111101</v>
      </c>
      <c r="D166">
        <v>0.28000000000000003</v>
      </c>
      <c r="E166">
        <v>0.55000000000000004</v>
      </c>
    </row>
    <row r="167" spans="1:5" x14ac:dyDescent="0.25">
      <c r="A167" t="s">
        <v>13</v>
      </c>
      <c r="B167" t="s">
        <v>46</v>
      </c>
      <c r="C167">
        <v>1.2361111111111101</v>
      </c>
      <c r="D167">
        <v>0.66</v>
      </c>
      <c r="E167">
        <v>1.77</v>
      </c>
    </row>
    <row r="168" spans="1:5" x14ac:dyDescent="0.25">
      <c r="A168" t="s">
        <v>13</v>
      </c>
      <c r="B168" t="s">
        <v>53</v>
      </c>
      <c r="C168">
        <v>1.2361111111111101</v>
      </c>
      <c r="D168">
        <v>0.28000000000000003</v>
      </c>
      <c r="E168">
        <v>0.83</v>
      </c>
    </row>
    <row r="169" spans="1:5" x14ac:dyDescent="0.25">
      <c r="A169" t="s">
        <v>13</v>
      </c>
      <c r="B169" t="s">
        <v>44</v>
      </c>
      <c r="C169">
        <v>1.2361111111111101</v>
      </c>
      <c r="D169">
        <v>0.42</v>
      </c>
      <c r="E169">
        <v>0.83</v>
      </c>
    </row>
    <row r="170" spans="1:5" x14ac:dyDescent="0.25">
      <c r="A170" t="s">
        <v>13</v>
      </c>
      <c r="B170" t="s">
        <v>50</v>
      </c>
      <c r="C170">
        <v>1.2361111111111101</v>
      </c>
      <c r="D170">
        <v>0.14000000000000001</v>
      </c>
      <c r="E170">
        <v>0.69</v>
      </c>
    </row>
    <row r="171" spans="1:5" x14ac:dyDescent="0.25">
      <c r="A171" t="s">
        <v>13</v>
      </c>
      <c r="B171" t="s">
        <v>43</v>
      </c>
      <c r="C171">
        <v>1.2361111111111101</v>
      </c>
      <c r="D171">
        <v>0.92</v>
      </c>
      <c r="E171">
        <v>1.1100000000000001</v>
      </c>
    </row>
    <row r="172" spans="1:5" x14ac:dyDescent="0.25">
      <c r="A172" t="s">
        <v>13</v>
      </c>
      <c r="B172" t="s">
        <v>48</v>
      </c>
      <c r="C172">
        <v>1.2361111111111101</v>
      </c>
      <c r="D172">
        <v>0.42</v>
      </c>
      <c r="E172">
        <v>0.83</v>
      </c>
    </row>
    <row r="173" spans="1:5" x14ac:dyDescent="0.25">
      <c r="A173" t="s">
        <v>13</v>
      </c>
      <c r="B173" t="s">
        <v>51</v>
      </c>
      <c r="C173">
        <v>1.2361111111111101</v>
      </c>
      <c r="D173">
        <v>0.69</v>
      </c>
      <c r="E173">
        <v>0.83</v>
      </c>
    </row>
    <row r="174" spans="1:5" x14ac:dyDescent="0.25">
      <c r="A174" t="s">
        <v>13</v>
      </c>
      <c r="B174" t="s">
        <v>54</v>
      </c>
      <c r="C174">
        <v>1.2361111111111101</v>
      </c>
      <c r="D174">
        <v>0.55000000000000004</v>
      </c>
      <c r="E174">
        <v>1.1100000000000001</v>
      </c>
    </row>
    <row r="175" spans="1:5" x14ac:dyDescent="0.25">
      <c r="A175" t="s">
        <v>13</v>
      </c>
      <c r="B175" t="s">
        <v>14</v>
      </c>
      <c r="C175">
        <v>1.2361111111111101</v>
      </c>
      <c r="D175">
        <v>1.1100000000000001</v>
      </c>
      <c r="E175">
        <v>1.29</v>
      </c>
    </row>
    <row r="176" spans="1:5" x14ac:dyDescent="0.25">
      <c r="A176" t="s">
        <v>13</v>
      </c>
      <c r="B176" t="s">
        <v>45</v>
      </c>
      <c r="C176">
        <v>1.2361111111111101</v>
      </c>
      <c r="D176">
        <v>0.55000000000000004</v>
      </c>
      <c r="E176">
        <v>1.38</v>
      </c>
    </row>
    <row r="177" spans="1:5" x14ac:dyDescent="0.25">
      <c r="A177" t="s">
        <v>16</v>
      </c>
      <c r="B177" t="s">
        <v>287</v>
      </c>
      <c r="C177">
        <v>1.3888888888888899</v>
      </c>
      <c r="D177">
        <v>1.1200000000000001</v>
      </c>
      <c r="E177">
        <v>0.7</v>
      </c>
    </row>
    <row r="178" spans="1:5" x14ac:dyDescent="0.25">
      <c r="A178" t="s">
        <v>16</v>
      </c>
      <c r="B178" t="s">
        <v>235</v>
      </c>
      <c r="C178">
        <v>1.3888888888888899</v>
      </c>
      <c r="D178">
        <v>0.98</v>
      </c>
      <c r="E178">
        <v>0.56000000000000005</v>
      </c>
    </row>
    <row r="179" spans="1:5" x14ac:dyDescent="0.25">
      <c r="A179" t="s">
        <v>16</v>
      </c>
      <c r="B179" t="s">
        <v>449</v>
      </c>
      <c r="C179">
        <v>1.3888888888888899</v>
      </c>
      <c r="D179">
        <v>0.56000000000000005</v>
      </c>
      <c r="E179">
        <v>2.23</v>
      </c>
    </row>
    <row r="180" spans="1:5" x14ac:dyDescent="0.25">
      <c r="A180" t="s">
        <v>16</v>
      </c>
      <c r="B180" t="s">
        <v>234</v>
      </c>
      <c r="C180">
        <v>1.3888888888888899</v>
      </c>
      <c r="D180">
        <v>1.1200000000000001</v>
      </c>
      <c r="E180">
        <v>0.84</v>
      </c>
    </row>
    <row r="181" spans="1:5" x14ac:dyDescent="0.25">
      <c r="A181" t="s">
        <v>16</v>
      </c>
      <c r="B181" t="s">
        <v>18</v>
      </c>
      <c r="C181">
        <v>1.3888888888888899</v>
      </c>
      <c r="D181">
        <v>1.95</v>
      </c>
      <c r="E181">
        <v>0.56000000000000005</v>
      </c>
    </row>
    <row r="182" spans="1:5" x14ac:dyDescent="0.25">
      <c r="A182" t="s">
        <v>16</v>
      </c>
      <c r="B182" t="s">
        <v>59</v>
      </c>
      <c r="C182">
        <v>1.3888888888888899</v>
      </c>
      <c r="D182">
        <v>0.56000000000000005</v>
      </c>
      <c r="E182">
        <v>0.98</v>
      </c>
    </row>
    <row r="183" spans="1:5" x14ac:dyDescent="0.25">
      <c r="A183" t="s">
        <v>16</v>
      </c>
      <c r="B183" t="s">
        <v>57</v>
      </c>
      <c r="C183">
        <v>1.3888888888888899</v>
      </c>
      <c r="D183">
        <v>0.56000000000000005</v>
      </c>
      <c r="E183">
        <v>1.26</v>
      </c>
    </row>
    <row r="184" spans="1:5" x14ac:dyDescent="0.25">
      <c r="A184" t="s">
        <v>16</v>
      </c>
      <c r="B184" t="s">
        <v>58</v>
      </c>
      <c r="C184">
        <v>1.3888888888888899</v>
      </c>
      <c r="D184">
        <v>0.81</v>
      </c>
      <c r="E184">
        <v>0.81</v>
      </c>
    </row>
    <row r="185" spans="1:5" x14ac:dyDescent="0.25">
      <c r="A185" t="s">
        <v>16</v>
      </c>
      <c r="B185" t="s">
        <v>233</v>
      </c>
      <c r="C185">
        <v>1.3888888888888899</v>
      </c>
      <c r="D185">
        <v>0.98</v>
      </c>
      <c r="E185">
        <v>1.26</v>
      </c>
    </row>
    <row r="186" spans="1:5" x14ac:dyDescent="0.25">
      <c r="A186" t="s">
        <v>16</v>
      </c>
      <c r="B186" t="s">
        <v>232</v>
      </c>
      <c r="C186">
        <v>1.3888888888888899</v>
      </c>
      <c r="D186">
        <v>1.4</v>
      </c>
      <c r="E186">
        <v>1.4</v>
      </c>
    </row>
    <row r="187" spans="1:5" x14ac:dyDescent="0.25">
      <c r="A187" t="s">
        <v>16</v>
      </c>
      <c r="B187" t="s">
        <v>56</v>
      </c>
      <c r="C187">
        <v>1.3888888888888899</v>
      </c>
      <c r="D187">
        <v>0.98</v>
      </c>
      <c r="E187">
        <v>0.84</v>
      </c>
    </row>
    <row r="188" spans="1:5" x14ac:dyDescent="0.25">
      <c r="A188" t="s">
        <v>16</v>
      </c>
      <c r="B188" t="s">
        <v>450</v>
      </c>
      <c r="C188">
        <v>1.3888888888888899</v>
      </c>
      <c r="D188">
        <v>0.84</v>
      </c>
      <c r="E188">
        <v>0.7</v>
      </c>
    </row>
    <row r="189" spans="1:5" x14ac:dyDescent="0.25">
      <c r="A189" t="s">
        <v>16</v>
      </c>
      <c r="B189" t="s">
        <v>231</v>
      </c>
      <c r="C189">
        <v>1.3888888888888899</v>
      </c>
      <c r="D189">
        <v>0.87</v>
      </c>
      <c r="E189">
        <v>1.05</v>
      </c>
    </row>
    <row r="190" spans="1:5" x14ac:dyDescent="0.25">
      <c r="A190" t="s">
        <v>16</v>
      </c>
      <c r="B190" t="s">
        <v>236</v>
      </c>
      <c r="C190">
        <v>1.3888888888888899</v>
      </c>
      <c r="D190">
        <v>0.98</v>
      </c>
      <c r="E190">
        <v>1.1200000000000001</v>
      </c>
    </row>
    <row r="191" spans="1:5" x14ac:dyDescent="0.25">
      <c r="A191" t="s">
        <v>16</v>
      </c>
      <c r="B191" t="s">
        <v>49</v>
      </c>
      <c r="C191">
        <v>1.3888888888888899</v>
      </c>
      <c r="D191">
        <v>0.84</v>
      </c>
      <c r="E191">
        <v>1.1200000000000001</v>
      </c>
    </row>
    <row r="192" spans="1:5" x14ac:dyDescent="0.25">
      <c r="A192" t="s">
        <v>16</v>
      </c>
      <c r="B192" t="s">
        <v>60</v>
      </c>
      <c r="C192">
        <v>1.3888888888888899</v>
      </c>
      <c r="D192">
        <v>1.1200000000000001</v>
      </c>
      <c r="E192">
        <v>0.98</v>
      </c>
    </row>
    <row r="193" spans="1:5" x14ac:dyDescent="0.25">
      <c r="A193" t="s">
        <v>16</v>
      </c>
      <c r="B193" t="s">
        <v>448</v>
      </c>
      <c r="C193">
        <v>1.3888888888888899</v>
      </c>
      <c r="D193">
        <v>0.7</v>
      </c>
      <c r="E193">
        <v>1.1200000000000001</v>
      </c>
    </row>
    <row r="194" spans="1:5" x14ac:dyDescent="0.25">
      <c r="A194" t="s">
        <v>16</v>
      </c>
      <c r="B194" t="s">
        <v>230</v>
      </c>
      <c r="C194">
        <v>1.3888888888888899</v>
      </c>
      <c r="D194">
        <v>1.1200000000000001</v>
      </c>
      <c r="E194">
        <v>0.56000000000000005</v>
      </c>
    </row>
    <row r="195" spans="1:5" x14ac:dyDescent="0.25">
      <c r="A195" t="s">
        <v>19</v>
      </c>
      <c r="B195" t="s">
        <v>245</v>
      </c>
      <c r="C195">
        <v>1.23232323232323</v>
      </c>
      <c r="D195">
        <v>0.86</v>
      </c>
      <c r="E195">
        <v>0.86</v>
      </c>
    </row>
    <row r="196" spans="1:5" x14ac:dyDescent="0.25">
      <c r="A196" t="s">
        <v>19</v>
      </c>
      <c r="B196" t="s">
        <v>243</v>
      </c>
      <c r="C196">
        <v>1.23232323232323</v>
      </c>
      <c r="D196">
        <v>0.61</v>
      </c>
      <c r="E196">
        <v>1.22</v>
      </c>
    </row>
    <row r="197" spans="1:5" x14ac:dyDescent="0.25">
      <c r="A197" t="s">
        <v>19</v>
      </c>
      <c r="B197" t="s">
        <v>142</v>
      </c>
      <c r="C197">
        <v>1.23232323232323</v>
      </c>
      <c r="D197">
        <v>1.22</v>
      </c>
      <c r="E197">
        <v>0.73</v>
      </c>
    </row>
    <row r="198" spans="1:5" x14ac:dyDescent="0.25">
      <c r="A198" t="s">
        <v>19</v>
      </c>
      <c r="B198" t="s">
        <v>246</v>
      </c>
      <c r="C198">
        <v>1.23232323232323</v>
      </c>
      <c r="D198">
        <v>1.1000000000000001</v>
      </c>
      <c r="E198">
        <v>0.73</v>
      </c>
    </row>
    <row r="199" spans="1:5" x14ac:dyDescent="0.25">
      <c r="A199" t="s">
        <v>19</v>
      </c>
      <c r="B199" t="s">
        <v>154</v>
      </c>
      <c r="C199">
        <v>1.23232323232323</v>
      </c>
      <c r="D199">
        <v>0.73</v>
      </c>
      <c r="E199">
        <v>1.71</v>
      </c>
    </row>
    <row r="200" spans="1:5" x14ac:dyDescent="0.25">
      <c r="A200" t="s">
        <v>19</v>
      </c>
      <c r="B200" t="s">
        <v>252</v>
      </c>
      <c r="C200">
        <v>1.23232323232323</v>
      </c>
      <c r="D200">
        <v>0.51</v>
      </c>
      <c r="E200">
        <v>0.61</v>
      </c>
    </row>
    <row r="201" spans="1:5" x14ac:dyDescent="0.25">
      <c r="A201" t="s">
        <v>19</v>
      </c>
      <c r="B201" t="s">
        <v>352</v>
      </c>
      <c r="C201">
        <v>1.23232323232323</v>
      </c>
      <c r="D201">
        <v>0.61</v>
      </c>
      <c r="E201">
        <v>1.1200000000000001</v>
      </c>
    </row>
    <row r="202" spans="1:5" x14ac:dyDescent="0.25">
      <c r="A202" t="s">
        <v>19</v>
      </c>
      <c r="B202" t="s">
        <v>141</v>
      </c>
      <c r="C202">
        <v>1.23232323232323</v>
      </c>
      <c r="D202">
        <v>0.73</v>
      </c>
      <c r="E202">
        <v>0.61</v>
      </c>
    </row>
    <row r="203" spans="1:5" x14ac:dyDescent="0.25">
      <c r="A203" t="s">
        <v>19</v>
      </c>
      <c r="B203" t="s">
        <v>251</v>
      </c>
      <c r="C203">
        <v>1.23232323232323</v>
      </c>
      <c r="D203">
        <v>0.71</v>
      </c>
      <c r="E203">
        <v>0.92</v>
      </c>
    </row>
    <row r="204" spans="1:5" x14ac:dyDescent="0.25">
      <c r="A204" t="s">
        <v>19</v>
      </c>
      <c r="B204" t="s">
        <v>139</v>
      </c>
      <c r="C204">
        <v>1.23232323232323</v>
      </c>
      <c r="D204">
        <v>0.76</v>
      </c>
      <c r="E204">
        <v>0.61</v>
      </c>
    </row>
    <row r="205" spans="1:5" x14ac:dyDescent="0.25">
      <c r="A205" t="s">
        <v>19</v>
      </c>
      <c r="B205" t="s">
        <v>21</v>
      </c>
      <c r="C205">
        <v>1.23232323232323</v>
      </c>
      <c r="D205">
        <v>0.86</v>
      </c>
      <c r="E205">
        <v>0.86</v>
      </c>
    </row>
    <row r="206" spans="1:5" x14ac:dyDescent="0.25">
      <c r="A206" t="s">
        <v>19</v>
      </c>
      <c r="B206" t="s">
        <v>247</v>
      </c>
      <c r="C206">
        <v>1.23232323232323</v>
      </c>
      <c r="D206">
        <v>1.1000000000000001</v>
      </c>
      <c r="E206">
        <v>0.24</v>
      </c>
    </row>
    <row r="207" spans="1:5" x14ac:dyDescent="0.25">
      <c r="A207" t="s">
        <v>19</v>
      </c>
      <c r="B207" t="s">
        <v>249</v>
      </c>
      <c r="C207">
        <v>1.23232323232323</v>
      </c>
      <c r="D207">
        <v>0.76</v>
      </c>
      <c r="E207">
        <v>1.22</v>
      </c>
    </row>
    <row r="208" spans="1:5" x14ac:dyDescent="0.25">
      <c r="A208" t="s">
        <v>19</v>
      </c>
      <c r="B208" t="s">
        <v>253</v>
      </c>
      <c r="C208">
        <v>1.23232323232323</v>
      </c>
      <c r="D208">
        <v>0.46</v>
      </c>
      <c r="E208">
        <v>0.92</v>
      </c>
    </row>
    <row r="209" spans="1:5" x14ac:dyDescent="0.25">
      <c r="A209" t="s">
        <v>19</v>
      </c>
      <c r="B209" t="s">
        <v>244</v>
      </c>
      <c r="C209">
        <v>1.23232323232323</v>
      </c>
      <c r="D209">
        <v>0.61</v>
      </c>
      <c r="E209">
        <v>0.73</v>
      </c>
    </row>
    <row r="210" spans="1:5" x14ac:dyDescent="0.25">
      <c r="A210" t="s">
        <v>19</v>
      </c>
      <c r="B210" t="s">
        <v>146</v>
      </c>
      <c r="C210">
        <v>1.23232323232323</v>
      </c>
      <c r="D210">
        <v>0.49</v>
      </c>
      <c r="E210">
        <v>0.98</v>
      </c>
    </row>
    <row r="211" spans="1:5" x14ac:dyDescent="0.25">
      <c r="A211" t="s">
        <v>19</v>
      </c>
      <c r="B211" t="s">
        <v>254</v>
      </c>
      <c r="C211">
        <v>1.23232323232323</v>
      </c>
      <c r="D211">
        <v>0.73</v>
      </c>
      <c r="E211">
        <v>1.34</v>
      </c>
    </row>
    <row r="212" spans="1:5" x14ac:dyDescent="0.25">
      <c r="A212" t="s">
        <v>19</v>
      </c>
      <c r="B212" t="s">
        <v>20</v>
      </c>
      <c r="C212">
        <v>1.23232323232323</v>
      </c>
      <c r="D212">
        <v>0.76</v>
      </c>
      <c r="E212">
        <v>1.22</v>
      </c>
    </row>
    <row r="213" spans="1:5" x14ac:dyDescent="0.25">
      <c r="A213" t="s">
        <v>19</v>
      </c>
      <c r="B213" t="s">
        <v>250</v>
      </c>
      <c r="C213">
        <v>1.23232323232323</v>
      </c>
      <c r="D213">
        <v>0.61</v>
      </c>
      <c r="E213">
        <v>1.83</v>
      </c>
    </row>
    <row r="214" spans="1:5" x14ac:dyDescent="0.25">
      <c r="A214" t="s">
        <v>19</v>
      </c>
      <c r="B214" t="s">
        <v>248</v>
      </c>
      <c r="C214">
        <v>1.23232323232323</v>
      </c>
      <c r="D214">
        <v>0.86</v>
      </c>
      <c r="E214">
        <v>1.59</v>
      </c>
    </row>
    <row r="215" spans="1:5" x14ac:dyDescent="0.25">
      <c r="A215" t="s">
        <v>143</v>
      </c>
      <c r="B215" t="s">
        <v>140</v>
      </c>
      <c r="C215">
        <v>1.05</v>
      </c>
      <c r="D215">
        <v>1.29</v>
      </c>
      <c r="E215">
        <v>1.01</v>
      </c>
    </row>
    <row r="216" spans="1:5" x14ac:dyDescent="0.25">
      <c r="A216" t="s">
        <v>143</v>
      </c>
      <c r="B216" t="s">
        <v>152</v>
      </c>
      <c r="C216">
        <v>1.05</v>
      </c>
      <c r="D216">
        <v>1.01</v>
      </c>
      <c r="E216">
        <v>1.29</v>
      </c>
    </row>
    <row r="217" spans="1:5" x14ac:dyDescent="0.25">
      <c r="A217" t="s">
        <v>143</v>
      </c>
      <c r="B217" t="s">
        <v>158</v>
      </c>
      <c r="C217">
        <v>1.05</v>
      </c>
      <c r="D217">
        <v>1.01</v>
      </c>
      <c r="E217">
        <v>1.29</v>
      </c>
    </row>
    <row r="218" spans="1:5" x14ac:dyDescent="0.25">
      <c r="A218" t="s">
        <v>143</v>
      </c>
      <c r="B218" t="s">
        <v>452</v>
      </c>
      <c r="C218">
        <v>1.05</v>
      </c>
      <c r="D218">
        <v>1.01</v>
      </c>
      <c r="E218">
        <v>0.86</v>
      </c>
    </row>
    <row r="219" spans="1:5" x14ac:dyDescent="0.25">
      <c r="A219" t="s">
        <v>143</v>
      </c>
      <c r="B219" t="s">
        <v>161</v>
      </c>
      <c r="C219">
        <v>1.05</v>
      </c>
      <c r="D219">
        <v>0.99</v>
      </c>
      <c r="E219">
        <v>1.1100000000000001</v>
      </c>
    </row>
    <row r="220" spans="1:5" x14ac:dyDescent="0.25">
      <c r="A220" t="s">
        <v>143</v>
      </c>
      <c r="B220" t="s">
        <v>156</v>
      </c>
      <c r="C220">
        <v>1.05</v>
      </c>
      <c r="D220">
        <v>0.74</v>
      </c>
      <c r="E220">
        <v>0.86</v>
      </c>
    </row>
    <row r="221" spans="1:5" x14ac:dyDescent="0.25">
      <c r="A221" t="s">
        <v>143</v>
      </c>
      <c r="B221" t="s">
        <v>157</v>
      </c>
      <c r="C221">
        <v>1.05</v>
      </c>
      <c r="D221">
        <v>0.57999999999999996</v>
      </c>
      <c r="E221">
        <v>1.29</v>
      </c>
    </row>
    <row r="222" spans="1:5" x14ac:dyDescent="0.25">
      <c r="A222" t="s">
        <v>143</v>
      </c>
      <c r="B222" t="s">
        <v>148</v>
      </c>
      <c r="C222">
        <v>1.05</v>
      </c>
      <c r="D222">
        <v>1.01</v>
      </c>
      <c r="E222">
        <v>0.72</v>
      </c>
    </row>
    <row r="223" spans="1:5" x14ac:dyDescent="0.25">
      <c r="A223" t="s">
        <v>143</v>
      </c>
      <c r="B223" t="s">
        <v>153</v>
      </c>
      <c r="C223">
        <v>1.05</v>
      </c>
      <c r="D223">
        <v>0.74</v>
      </c>
      <c r="E223">
        <v>0.99</v>
      </c>
    </row>
    <row r="224" spans="1:5" x14ac:dyDescent="0.25">
      <c r="A224" t="s">
        <v>143</v>
      </c>
      <c r="B224" t="s">
        <v>147</v>
      </c>
      <c r="C224">
        <v>1.05</v>
      </c>
      <c r="D224">
        <v>1.1499999999999999</v>
      </c>
      <c r="E224">
        <v>0.57999999999999996</v>
      </c>
    </row>
    <row r="225" spans="1:5" x14ac:dyDescent="0.25">
      <c r="A225" t="s">
        <v>143</v>
      </c>
      <c r="B225" t="s">
        <v>329</v>
      </c>
      <c r="C225">
        <v>1.05</v>
      </c>
      <c r="D225">
        <v>0.52</v>
      </c>
      <c r="E225">
        <v>1.38</v>
      </c>
    </row>
    <row r="226" spans="1:5" x14ac:dyDescent="0.25">
      <c r="A226" t="s">
        <v>143</v>
      </c>
      <c r="B226" t="s">
        <v>150</v>
      </c>
      <c r="C226">
        <v>1.05</v>
      </c>
      <c r="D226">
        <v>1.01</v>
      </c>
      <c r="E226">
        <v>1.1499999999999999</v>
      </c>
    </row>
    <row r="227" spans="1:5" x14ac:dyDescent="0.25">
      <c r="A227" t="s">
        <v>143</v>
      </c>
      <c r="B227" t="s">
        <v>160</v>
      </c>
      <c r="C227">
        <v>1.05</v>
      </c>
      <c r="D227">
        <v>0.86</v>
      </c>
      <c r="E227">
        <v>0.57999999999999996</v>
      </c>
    </row>
    <row r="228" spans="1:5" x14ac:dyDescent="0.25">
      <c r="A228" t="s">
        <v>143</v>
      </c>
      <c r="B228" t="s">
        <v>144</v>
      </c>
      <c r="C228">
        <v>1.05</v>
      </c>
      <c r="D228">
        <v>1.73</v>
      </c>
      <c r="E228">
        <v>0.43</v>
      </c>
    </row>
    <row r="229" spans="1:5" x14ac:dyDescent="0.25">
      <c r="A229" t="s">
        <v>143</v>
      </c>
      <c r="B229" t="s">
        <v>149</v>
      </c>
      <c r="C229">
        <v>1.05</v>
      </c>
      <c r="D229">
        <v>0.86</v>
      </c>
      <c r="E229">
        <v>0.86</v>
      </c>
    </row>
    <row r="230" spans="1:5" x14ac:dyDescent="0.25">
      <c r="A230" t="s">
        <v>143</v>
      </c>
      <c r="B230" t="s">
        <v>155</v>
      </c>
      <c r="C230">
        <v>1.05</v>
      </c>
      <c r="D230">
        <v>1.1499999999999999</v>
      </c>
      <c r="E230">
        <v>1.29</v>
      </c>
    </row>
    <row r="231" spans="1:5" x14ac:dyDescent="0.25">
      <c r="A231" t="s">
        <v>143</v>
      </c>
      <c r="B231" t="s">
        <v>159</v>
      </c>
      <c r="C231">
        <v>1.05</v>
      </c>
      <c r="D231">
        <v>0.69</v>
      </c>
      <c r="E231">
        <v>1.04</v>
      </c>
    </row>
    <row r="232" spans="1:5" x14ac:dyDescent="0.25">
      <c r="A232" t="s">
        <v>143</v>
      </c>
      <c r="B232" t="s">
        <v>151</v>
      </c>
      <c r="C232">
        <v>1.05</v>
      </c>
      <c r="D232">
        <v>0.86</v>
      </c>
      <c r="E232">
        <v>0.43</v>
      </c>
    </row>
    <row r="233" spans="1:5" x14ac:dyDescent="0.25">
      <c r="A233" t="s">
        <v>143</v>
      </c>
      <c r="B233" t="s">
        <v>145</v>
      </c>
      <c r="C233">
        <v>1.05</v>
      </c>
      <c r="D233">
        <v>0.28999999999999998</v>
      </c>
      <c r="E233">
        <v>1.44</v>
      </c>
    </row>
    <row r="234" spans="1:5" x14ac:dyDescent="0.25">
      <c r="A234" t="s">
        <v>143</v>
      </c>
      <c r="B234" t="s">
        <v>451</v>
      </c>
      <c r="C234">
        <v>1.05</v>
      </c>
      <c r="D234">
        <v>0.57999999999999996</v>
      </c>
      <c r="E234">
        <v>1.44</v>
      </c>
    </row>
    <row r="235" spans="1:5" x14ac:dyDescent="0.25">
      <c r="A235" t="s">
        <v>22</v>
      </c>
      <c r="B235" t="s">
        <v>262</v>
      </c>
      <c r="C235">
        <v>1.4624999999999999</v>
      </c>
      <c r="D235">
        <v>0.73</v>
      </c>
      <c r="E235">
        <v>1.31</v>
      </c>
    </row>
    <row r="236" spans="1:5" x14ac:dyDescent="0.25">
      <c r="A236" t="s">
        <v>22</v>
      </c>
      <c r="B236" t="s">
        <v>259</v>
      </c>
      <c r="C236">
        <v>1.4624999999999999</v>
      </c>
      <c r="D236">
        <v>1.02</v>
      </c>
      <c r="E236">
        <v>1.17</v>
      </c>
    </row>
    <row r="237" spans="1:5" x14ac:dyDescent="0.25">
      <c r="A237" t="s">
        <v>22</v>
      </c>
      <c r="B237" t="s">
        <v>23</v>
      </c>
      <c r="C237">
        <v>1.4624999999999999</v>
      </c>
      <c r="D237">
        <v>0.57999999999999996</v>
      </c>
      <c r="E237">
        <v>1.02</v>
      </c>
    </row>
    <row r="238" spans="1:5" x14ac:dyDescent="0.25">
      <c r="A238" t="s">
        <v>22</v>
      </c>
      <c r="B238" t="s">
        <v>261</v>
      </c>
      <c r="C238">
        <v>1.4624999999999999</v>
      </c>
      <c r="D238">
        <v>1.31</v>
      </c>
      <c r="E238">
        <v>0.57999999999999996</v>
      </c>
    </row>
    <row r="239" spans="1:5" x14ac:dyDescent="0.25">
      <c r="A239" t="s">
        <v>22</v>
      </c>
      <c r="B239" t="s">
        <v>267</v>
      </c>
      <c r="C239">
        <v>1.4624999999999999</v>
      </c>
      <c r="D239">
        <v>0.44</v>
      </c>
      <c r="E239">
        <v>1.46</v>
      </c>
    </row>
    <row r="240" spans="1:5" x14ac:dyDescent="0.25">
      <c r="A240" t="s">
        <v>22</v>
      </c>
      <c r="B240" t="s">
        <v>264</v>
      </c>
      <c r="C240">
        <v>1.4624999999999999</v>
      </c>
      <c r="D240">
        <v>1.02</v>
      </c>
      <c r="E240">
        <v>0.88</v>
      </c>
    </row>
    <row r="241" spans="1:5" x14ac:dyDescent="0.25">
      <c r="A241" t="s">
        <v>22</v>
      </c>
      <c r="B241" t="s">
        <v>175</v>
      </c>
      <c r="C241">
        <v>1.4624999999999999</v>
      </c>
    </row>
    <row r="242" spans="1:5" x14ac:dyDescent="0.25">
      <c r="A242" t="s">
        <v>22</v>
      </c>
      <c r="B242" t="s">
        <v>256</v>
      </c>
      <c r="C242">
        <v>1.4624999999999999</v>
      </c>
      <c r="D242">
        <v>0.7</v>
      </c>
      <c r="E242">
        <v>0.7</v>
      </c>
    </row>
    <row r="243" spans="1:5" x14ac:dyDescent="0.25">
      <c r="A243" t="s">
        <v>22</v>
      </c>
      <c r="B243" t="s">
        <v>165</v>
      </c>
      <c r="C243">
        <v>1.4624999999999999</v>
      </c>
      <c r="D243">
        <v>0.73</v>
      </c>
      <c r="E243">
        <v>1.9</v>
      </c>
    </row>
    <row r="244" spans="1:5" x14ac:dyDescent="0.25">
      <c r="A244" t="s">
        <v>22</v>
      </c>
      <c r="B244" t="s">
        <v>291</v>
      </c>
      <c r="C244">
        <v>1.4624999999999999</v>
      </c>
      <c r="D244">
        <v>1.02</v>
      </c>
      <c r="E244">
        <v>0.57999999999999996</v>
      </c>
    </row>
    <row r="245" spans="1:5" x14ac:dyDescent="0.25">
      <c r="A245" t="s">
        <v>22</v>
      </c>
      <c r="B245" t="s">
        <v>263</v>
      </c>
      <c r="C245">
        <v>1.4624999999999999</v>
      </c>
      <c r="D245">
        <v>1.28</v>
      </c>
      <c r="E245">
        <v>0.93</v>
      </c>
    </row>
    <row r="246" spans="1:5" x14ac:dyDescent="0.25">
      <c r="A246" t="s">
        <v>22</v>
      </c>
      <c r="B246" t="s">
        <v>162</v>
      </c>
      <c r="C246">
        <v>1.4624999999999999</v>
      </c>
      <c r="D246">
        <v>0.57999999999999996</v>
      </c>
      <c r="E246">
        <v>1.61</v>
      </c>
    </row>
    <row r="247" spans="1:5" x14ac:dyDescent="0.25">
      <c r="A247" t="s">
        <v>22</v>
      </c>
      <c r="B247" t="s">
        <v>164</v>
      </c>
      <c r="C247">
        <v>1.4624999999999999</v>
      </c>
      <c r="D247">
        <v>0.44</v>
      </c>
      <c r="E247">
        <v>0.57999999999999996</v>
      </c>
    </row>
    <row r="248" spans="1:5" x14ac:dyDescent="0.25">
      <c r="A248" t="s">
        <v>22</v>
      </c>
      <c r="B248" t="s">
        <v>266</v>
      </c>
      <c r="C248">
        <v>1.4624999999999999</v>
      </c>
      <c r="D248">
        <v>0.57999999999999996</v>
      </c>
      <c r="E248">
        <v>0.39</v>
      </c>
    </row>
    <row r="249" spans="1:5" x14ac:dyDescent="0.25">
      <c r="A249" t="s">
        <v>22</v>
      </c>
      <c r="B249" t="s">
        <v>255</v>
      </c>
      <c r="C249">
        <v>1.4624999999999999</v>
      </c>
      <c r="D249">
        <v>1.75</v>
      </c>
      <c r="E249">
        <v>0.28999999999999998</v>
      </c>
    </row>
    <row r="250" spans="1:5" x14ac:dyDescent="0.25">
      <c r="A250" t="s">
        <v>22</v>
      </c>
      <c r="B250" t="s">
        <v>166</v>
      </c>
      <c r="C250">
        <v>1.4624999999999999</v>
      </c>
      <c r="D250">
        <v>0.88</v>
      </c>
      <c r="E250">
        <v>0.88</v>
      </c>
    </row>
    <row r="251" spans="1:5" x14ac:dyDescent="0.25">
      <c r="A251" t="s">
        <v>22</v>
      </c>
      <c r="B251" t="s">
        <v>290</v>
      </c>
      <c r="C251">
        <v>1.4624999999999999</v>
      </c>
      <c r="D251">
        <v>0.57999999999999996</v>
      </c>
      <c r="E251">
        <v>1.56</v>
      </c>
    </row>
    <row r="252" spans="1:5" x14ac:dyDescent="0.25">
      <c r="A252" t="s">
        <v>22</v>
      </c>
      <c r="B252" t="s">
        <v>24</v>
      </c>
      <c r="C252">
        <v>1.4624999999999999</v>
      </c>
      <c r="D252">
        <v>1.17</v>
      </c>
      <c r="E252">
        <v>1.02</v>
      </c>
    </row>
    <row r="253" spans="1:5" x14ac:dyDescent="0.25">
      <c r="A253" t="s">
        <v>22</v>
      </c>
      <c r="B253" t="s">
        <v>167</v>
      </c>
      <c r="C253">
        <v>1.4624999999999999</v>
      </c>
      <c r="D253">
        <v>0.78</v>
      </c>
      <c r="E253">
        <v>0.78</v>
      </c>
    </row>
    <row r="254" spans="1:5" x14ac:dyDescent="0.25">
      <c r="A254" t="s">
        <v>22</v>
      </c>
      <c r="B254" t="s">
        <v>163</v>
      </c>
      <c r="C254">
        <v>1.4624999999999999</v>
      </c>
      <c r="D254">
        <v>1.02</v>
      </c>
      <c r="E254">
        <v>1.31</v>
      </c>
    </row>
    <row r="255" spans="1:5" x14ac:dyDescent="0.25">
      <c r="A255" t="s">
        <v>25</v>
      </c>
      <c r="B255" t="s">
        <v>260</v>
      </c>
      <c r="C255">
        <v>1.25</v>
      </c>
      <c r="D255">
        <v>1.61</v>
      </c>
      <c r="E255">
        <v>1.25</v>
      </c>
    </row>
    <row r="256" spans="1:5" x14ac:dyDescent="0.25">
      <c r="A256" t="s">
        <v>25</v>
      </c>
      <c r="B256" t="s">
        <v>476</v>
      </c>
      <c r="C256">
        <v>1.25</v>
      </c>
      <c r="D256">
        <v>0.71</v>
      </c>
      <c r="E256">
        <v>0</v>
      </c>
    </row>
    <row r="257" spans="1:5" x14ac:dyDescent="0.25">
      <c r="A257" t="s">
        <v>25</v>
      </c>
      <c r="B257" t="s">
        <v>26</v>
      </c>
      <c r="C257">
        <v>1.25</v>
      </c>
      <c r="D257">
        <v>1.25</v>
      </c>
      <c r="E257">
        <v>1.43</v>
      </c>
    </row>
    <row r="258" spans="1:5" x14ac:dyDescent="0.25">
      <c r="A258" t="s">
        <v>25</v>
      </c>
      <c r="B258" t="s">
        <v>170</v>
      </c>
      <c r="C258">
        <v>1.25</v>
      </c>
      <c r="D258">
        <v>0.28999999999999998</v>
      </c>
      <c r="E258">
        <v>0.86</v>
      </c>
    </row>
    <row r="259" spans="1:5" x14ac:dyDescent="0.25">
      <c r="A259" t="s">
        <v>25</v>
      </c>
      <c r="B259" t="s">
        <v>173</v>
      </c>
      <c r="C259">
        <v>1.25</v>
      </c>
      <c r="D259">
        <v>1.43</v>
      </c>
      <c r="E259">
        <v>0.86</v>
      </c>
    </row>
    <row r="260" spans="1:5" x14ac:dyDescent="0.25">
      <c r="A260" t="s">
        <v>25</v>
      </c>
      <c r="B260" t="s">
        <v>171</v>
      </c>
      <c r="C260">
        <v>1.25</v>
      </c>
      <c r="D260">
        <v>0.36</v>
      </c>
      <c r="E260">
        <v>1.43</v>
      </c>
    </row>
    <row r="261" spans="1:5" x14ac:dyDescent="0.25">
      <c r="A261" t="s">
        <v>25</v>
      </c>
      <c r="B261" t="s">
        <v>478</v>
      </c>
      <c r="C261">
        <v>1.25</v>
      </c>
      <c r="D261">
        <v>0.86</v>
      </c>
      <c r="E261">
        <v>1.71</v>
      </c>
    </row>
    <row r="262" spans="1:5" x14ac:dyDescent="0.25">
      <c r="A262" t="s">
        <v>25</v>
      </c>
      <c r="B262" t="s">
        <v>177</v>
      </c>
      <c r="C262">
        <v>1.25</v>
      </c>
      <c r="D262">
        <v>0.86</v>
      </c>
      <c r="E262">
        <v>0.71</v>
      </c>
    </row>
    <row r="263" spans="1:5" x14ac:dyDescent="0.25">
      <c r="A263" t="s">
        <v>25</v>
      </c>
      <c r="B263" t="s">
        <v>479</v>
      </c>
      <c r="C263">
        <v>1.25</v>
      </c>
      <c r="D263">
        <v>1.25</v>
      </c>
      <c r="E263">
        <v>1.25</v>
      </c>
    </row>
    <row r="264" spans="1:5" x14ac:dyDescent="0.25">
      <c r="A264" t="s">
        <v>25</v>
      </c>
      <c r="B264" t="s">
        <v>292</v>
      </c>
      <c r="C264">
        <v>1.25</v>
      </c>
      <c r="D264">
        <v>0.18</v>
      </c>
      <c r="E264">
        <v>0.71</v>
      </c>
    </row>
    <row r="265" spans="1:5" x14ac:dyDescent="0.25">
      <c r="A265" t="s">
        <v>25</v>
      </c>
      <c r="B265" t="s">
        <v>27</v>
      </c>
      <c r="C265">
        <v>1.25</v>
      </c>
      <c r="D265">
        <v>0.89</v>
      </c>
      <c r="E265">
        <v>0.18</v>
      </c>
    </row>
    <row r="266" spans="1:5" x14ac:dyDescent="0.25">
      <c r="A266" t="s">
        <v>25</v>
      </c>
      <c r="B266" t="s">
        <v>169</v>
      </c>
      <c r="C266">
        <v>1.25</v>
      </c>
      <c r="D266">
        <v>1.61</v>
      </c>
      <c r="E266">
        <v>0.89</v>
      </c>
    </row>
    <row r="267" spans="1:5" x14ac:dyDescent="0.25">
      <c r="A267" t="s">
        <v>25</v>
      </c>
      <c r="B267" t="s">
        <v>257</v>
      </c>
      <c r="C267">
        <v>1.25</v>
      </c>
      <c r="D267">
        <v>0.95</v>
      </c>
      <c r="E267">
        <v>1.67</v>
      </c>
    </row>
    <row r="268" spans="1:5" x14ac:dyDescent="0.25">
      <c r="A268" t="s">
        <v>25</v>
      </c>
      <c r="B268" t="s">
        <v>265</v>
      </c>
      <c r="C268">
        <v>1.25</v>
      </c>
      <c r="D268">
        <v>0.71</v>
      </c>
      <c r="E268">
        <v>0.48</v>
      </c>
    </row>
    <row r="269" spans="1:5" x14ac:dyDescent="0.25">
      <c r="A269" t="s">
        <v>25</v>
      </c>
      <c r="B269" t="s">
        <v>258</v>
      </c>
      <c r="C269">
        <v>1.25</v>
      </c>
      <c r="D269">
        <v>0.71</v>
      </c>
      <c r="E269">
        <v>0.54</v>
      </c>
    </row>
    <row r="270" spans="1:5" x14ac:dyDescent="0.25">
      <c r="A270" t="s">
        <v>25</v>
      </c>
      <c r="B270" t="s">
        <v>477</v>
      </c>
      <c r="C270">
        <v>1.25</v>
      </c>
      <c r="D270">
        <v>1.07</v>
      </c>
      <c r="E270">
        <v>1.25</v>
      </c>
    </row>
    <row r="271" spans="1:5" x14ac:dyDescent="0.25">
      <c r="A271" t="s">
        <v>25</v>
      </c>
      <c r="B271" t="s">
        <v>174</v>
      </c>
      <c r="C271">
        <v>1.25</v>
      </c>
      <c r="D271">
        <v>0.24</v>
      </c>
      <c r="E271">
        <v>2.14</v>
      </c>
    </row>
    <row r="272" spans="1:5" x14ac:dyDescent="0.25">
      <c r="A272" t="s">
        <v>25</v>
      </c>
      <c r="B272" t="s">
        <v>172</v>
      </c>
      <c r="C272">
        <v>1.25</v>
      </c>
      <c r="D272">
        <v>1.61</v>
      </c>
      <c r="E272">
        <v>0.89</v>
      </c>
    </row>
    <row r="273" spans="1:5" x14ac:dyDescent="0.25">
      <c r="A273" t="s">
        <v>25</v>
      </c>
      <c r="B273" t="s">
        <v>176</v>
      </c>
      <c r="C273">
        <v>1.25</v>
      </c>
      <c r="D273">
        <v>0.54</v>
      </c>
      <c r="E273">
        <v>0.71</v>
      </c>
    </row>
    <row r="274" spans="1:5" x14ac:dyDescent="0.25">
      <c r="A274" t="s">
        <v>25</v>
      </c>
      <c r="B274" t="s">
        <v>168</v>
      </c>
      <c r="C274">
        <v>1.25</v>
      </c>
      <c r="D274">
        <v>0.48</v>
      </c>
      <c r="E274">
        <v>1.43</v>
      </c>
    </row>
    <row r="275" spans="1:5" x14ac:dyDescent="0.25">
      <c r="A275" t="s">
        <v>28</v>
      </c>
      <c r="B275" t="s">
        <v>462</v>
      </c>
      <c r="C275">
        <v>1.1666666666666701</v>
      </c>
      <c r="D275">
        <v>0.37</v>
      </c>
      <c r="E275">
        <v>1.65</v>
      </c>
    </row>
    <row r="276" spans="1:5" x14ac:dyDescent="0.25">
      <c r="A276" t="s">
        <v>28</v>
      </c>
      <c r="B276" t="s">
        <v>464</v>
      </c>
      <c r="C276">
        <v>1.1666666666666701</v>
      </c>
      <c r="D276">
        <v>1.47</v>
      </c>
      <c r="E276">
        <v>0.55000000000000004</v>
      </c>
    </row>
    <row r="277" spans="1:5" x14ac:dyDescent="0.25">
      <c r="A277" t="s">
        <v>28</v>
      </c>
      <c r="B277" t="s">
        <v>31</v>
      </c>
      <c r="C277">
        <v>1.1666666666666701</v>
      </c>
      <c r="D277">
        <v>2.2000000000000002</v>
      </c>
      <c r="E277">
        <v>0.37</v>
      </c>
    </row>
    <row r="278" spans="1:5" x14ac:dyDescent="0.25">
      <c r="A278" t="s">
        <v>28</v>
      </c>
      <c r="B278" t="s">
        <v>188</v>
      </c>
      <c r="C278">
        <v>1.1666666666666701</v>
      </c>
      <c r="D278">
        <v>1.1000000000000001</v>
      </c>
      <c r="E278">
        <v>0.55000000000000004</v>
      </c>
    </row>
    <row r="279" spans="1:5" x14ac:dyDescent="0.25">
      <c r="A279" t="s">
        <v>28</v>
      </c>
      <c r="B279" t="s">
        <v>293</v>
      </c>
      <c r="C279">
        <v>1.1666666666666701</v>
      </c>
      <c r="D279">
        <v>1.1000000000000001</v>
      </c>
      <c r="E279">
        <v>0.18</v>
      </c>
    </row>
    <row r="280" spans="1:5" x14ac:dyDescent="0.25">
      <c r="A280" t="s">
        <v>28</v>
      </c>
      <c r="B280" t="s">
        <v>276</v>
      </c>
      <c r="C280">
        <v>1.1666666666666701</v>
      </c>
      <c r="D280">
        <v>0.37</v>
      </c>
      <c r="E280">
        <v>1.47</v>
      </c>
    </row>
    <row r="281" spans="1:5" x14ac:dyDescent="0.25">
      <c r="A281" t="s">
        <v>28</v>
      </c>
      <c r="B281" t="s">
        <v>294</v>
      </c>
      <c r="C281">
        <v>1.1666666666666701</v>
      </c>
      <c r="D281">
        <v>0.37</v>
      </c>
      <c r="E281">
        <v>1.1000000000000001</v>
      </c>
    </row>
    <row r="282" spans="1:5" x14ac:dyDescent="0.25">
      <c r="A282" t="s">
        <v>28</v>
      </c>
      <c r="B282" t="s">
        <v>277</v>
      </c>
      <c r="C282">
        <v>1.1666666666666701</v>
      </c>
      <c r="D282">
        <v>0.92</v>
      </c>
      <c r="E282">
        <v>1.65</v>
      </c>
    </row>
    <row r="283" spans="1:5" x14ac:dyDescent="0.25">
      <c r="A283" t="s">
        <v>28</v>
      </c>
      <c r="B283" t="s">
        <v>191</v>
      </c>
      <c r="C283">
        <v>1.1666666666666701</v>
      </c>
      <c r="D283">
        <v>0.73</v>
      </c>
      <c r="E283">
        <v>1.65</v>
      </c>
    </row>
    <row r="284" spans="1:5" x14ac:dyDescent="0.25">
      <c r="A284" t="s">
        <v>28</v>
      </c>
      <c r="B284" t="s">
        <v>189</v>
      </c>
      <c r="C284">
        <v>1.1666666666666701</v>
      </c>
      <c r="D284">
        <v>0.73</v>
      </c>
      <c r="E284">
        <v>0.55000000000000004</v>
      </c>
    </row>
    <row r="285" spans="1:5" x14ac:dyDescent="0.25">
      <c r="A285" t="s">
        <v>28</v>
      </c>
      <c r="B285" t="s">
        <v>190</v>
      </c>
      <c r="C285">
        <v>1.1666666666666701</v>
      </c>
      <c r="D285">
        <v>0.92</v>
      </c>
      <c r="E285">
        <v>1.29</v>
      </c>
    </row>
    <row r="286" spans="1:5" x14ac:dyDescent="0.25">
      <c r="A286" t="s">
        <v>28</v>
      </c>
      <c r="B286" t="s">
        <v>463</v>
      </c>
      <c r="C286">
        <v>1.1666666666666701</v>
      </c>
      <c r="D286">
        <v>0.55000000000000004</v>
      </c>
      <c r="E286">
        <v>1.65</v>
      </c>
    </row>
    <row r="287" spans="1:5" x14ac:dyDescent="0.25">
      <c r="A287" t="s">
        <v>28</v>
      </c>
      <c r="B287" t="s">
        <v>29</v>
      </c>
      <c r="C287">
        <v>1.1666666666666701</v>
      </c>
      <c r="D287">
        <v>1.1000000000000001</v>
      </c>
      <c r="E287">
        <v>0.55000000000000004</v>
      </c>
    </row>
    <row r="288" spans="1:5" x14ac:dyDescent="0.25">
      <c r="A288" t="s">
        <v>28</v>
      </c>
      <c r="B288" t="s">
        <v>278</v>
      </c>
      <c r="C288">
        <v>1.1666666666666701</v>
      </c>
      <c r="D288">
        <v>0.73</v>
      </c>
      <c r="E288">
        <v>0.73</v>
      </c>
    </row>
    <row r="289" spans="1:5" x14ac:dyDescent="0.25">
      <c r="A289" t="s">
        <v>28</v>
      </c>
      <c r="B289" t="s">
        <v>30</v>
      </c>
      <c r="C289">
        <v>1.1666666666666701</v>
      </c>
      <c r="D289">
        <v>1.1000000000000001</v>
      </c>
      <c r="E289">
        <v>0.73</v>
      </c>
    </row>
    <row r="290" spans="1:5" x14ac:dyDescent="0.25">
      <c r="A290" t="s">
        <v>28</v>
      </c>
      <c r="B290" t="s">
        <v>275</v>
      </c>
      <c r="C290">
        <v>1.1666666666666701</v>
      </c>
      <c r="D290">
        <v>0.55000000000000004</v>
      </c>
      <c r="E290">
        <v>1.47</v>
      </c>
    </row>
    <row r="291" spans="1:5" x14ac:dyDescent="0.25">
      <c r="A291" t="s">
        <v>28</v>
      </c>
      <c r="B291" t="s">
        <v>187</v>
      </c>
      <c r="C291">
        <v>1.1666666666666701</v>
      </c>
      <c r="D291">
        <v>0.55000000000000004</v>
      </c>
      <c r="E291">
        <v>1.1000000000000001</v>
      </c>
    </row>
    <row r="292" spans="1:5" x14ac:dyDescent="0.25">
      <c r="A292" t="s">
        <v>28</v>
      </c>
      <c r="B292" t="s">
        <v>279</v>
      </c>
      <c r="C292">
        <v>1.1666666666666701</v>
      </c>
      <c r="D292">
        <v>0.55000000000000004</v>
      </c>
      <c r="E292">
        <v>0.73</v>
      </c>
    </row>
    <row r="293" spans="1:5" x14ac:dyDescent="0.25">
      <c r="A293" t="s">
        <v>178</v>
      </c>
      <c r="B293" t="s">
        <v>272</v>
      </c>
      <c r="C293">
        <v>1.36708860759494</v>
      </c>
      <c r="D293">
        <v>0.56000000000000005</v>
      </c>
      <c r="E293">
        <v>0.56000000000000005</v>
      </c>
    </row>
    <row r="294" spans="1:5" x14ac:dyDescent="0.25">
      <c r="A294" t="s">
        <v>178</v>
      </c>
      <c r="B294" t="s">
        <v>186</v>
      </c>
      <c r="C294">
        <v>1.36708860759494</v>
      </c>
      <c r="D294">
        <v>1.01</v>
      </c>
      <c r="E294">
        <v>1.01</v>
      </c>
    </row>
    <row r="295" spans="1:5" x14ac:dyDescent="0.25">
      <c r="A295" t="s">
        <v>178</v>
      </c>
      <c r="B295" t="s">
        <v>181</v>
      </c>
      <c r="C295">
        <v>1.36708860759494</v>
      </c>
      <c r="D295">
        <v>1.1200000000000001</v>
      </c>
      <c r="E295">
        <v>0.42</v>
      </c>
    </row>
    <row r="296" spans="1:5" x14ac:dyDescent="0.25">
      <c r="A296" t="s">
        <v>178</v>
      </c>
      <c r="B296" t="s">
        <v>271</v>
      </c>
      <c r="C296">
        <v>1.36708860759494</v>
      </c>
      <c r="D296">
        <v>1.01</v>
      </c>
      <c r="E296">
        <v>0.9</v>
      </c>
    </row>
    <row r="297" spans="1:5" x14ac:dyDescent="0.25">
      <c r="A297" t="s">
        <v>178</v>
      </c>
      <c r="B297" t="s">
        <v>468</v>
      </c>
      <c r="C297">
        <v>1.36708860759494</v>
      </c>
      <c r="D297">
        <v>0.9</v>
      </c>
      <c r="E297">
        <v>1.34</v>
      </c>
    </row>
    <row r="298" spans="1:5" x14ac:dyDescent="0.25">
      <c r="A298" t="s">
        <v>178</v>
      </c>
      <c r="B298" t="s">
        <v>270</v>
      </c>
      <c r="C298">
        <v>1.36708860759494</v>
      </c>
      <c r="D298">
        <v>0.67</v>
      </c>
      <c r="E298">
        <v>1.34</v>
      </c>
    </row>
    <row r="299" spans="1:5" x14ac:dyDescent="0.25">
      <c r="A299" t="s">
        <v>178</v>
      </c>
      <c r="B299" t="s">
        <v>180</v>
      </c>
      <c r="C299">
        <v>1.36708860759494</v>
      </c>
      <c r="D299">
        <v>0.28000000000000003</v>
      </c>
      <c r="E299">
        <v>1.26</v>
      </c>
    </row>
    <row r="300" spans="1:5" x14ac:dyDescent="0.25">
      <c r="A300" t="s">
        <v>178</v>
      </c>
      <c r="B300" t="s">
        <v>179</v>
      </c>
      <c r="C300">
        <v>1.36708860759494</v>
      </c>
      <c r="D300">
        <v>0.56000000000000005</v>
      </c>
      <c r="E300">
        <v>0.67</v>
      </c>
    </row>
    <row r="301" spans="1:5" x14ac:dyDescent="0.25">
      <c r="A301" t="s">
        <v>178</v>
      </c>
      <c r="B301" t="s">
        <v>274</v>
      </c>
      <c r="C301">
        <v>1.36708860759494</v>
      </c>
      <c r="D301">
        <v>1.4</v>
      </c>
      <c r="E301">
        <v>0.7</v>
      </c>
    </row>
    <row r="302" spans="1:5" x14ac:dyDescent="0.25">
      <c r="A302" t="s">
        <v>178</v>
      </c>
      <c r="B302" t="s">
        <v>184</v>
      </c>
      <c r="C302">
        <v>1.36708860759494</v>
      </c>
      <c r="D302">
        <v>0.22</v>
      </c>
      <c r="E302">
        <v>1.34</v>
      </c>
    </row>
    <row r="303" spans="1:5" x14ac:dyDescent="0.25">
      <c r="A303" t="s">
        <v>178</v>
      </c>
      <c r="B303" t="s">
        <v>268</v>
      </c>
      <c r="C303">
        <v>1.36708860759494</v>
      </c>
      <c r="D303">
        <v>0.9</v>
      </c>
      <c r="E303">
        <v>1.1200000000000001</v>
      </c>
    </row>
    <row r="304" spans="1:5" x14ac:dyDescent="0.25">
      <c r="A304" t="s">
        <v>178</v>
      </c>
      <c r="B304" t="s">
        <v>472</v>
      </c>
      <c r="C304">
        <v>1.36708860759494</v>
      </c>
      <c r="D304">
        <v>0.7</v>
      </c>
      <c r="E304">
        <v>1.96</v>
      </c>
    </row>
    <row r="305" spans="1:5" x14ac:dyDescent="0.25">
      <c r="A305" t="s">
        <v>178</v>
      </c>
      <c r="B305" t="s">
        <v>183</v>
      </c>
      <c r="C305">
        <v>1.36708860759494</v>
      </c>
      <c r="D305">
        <v>0.75</v>
      </c>
      <c r="E305">
        <v>1.31</v>
      </c>
    </row>
    <row r="306" spans="1:5" x14ac:dyDescent="0.25">
      <c r="A306" t="s">
        <v>178</v>
      </c>
      <c r="B306" t="s">
        <v>182</v>
      </c>
      <c r="C306">
        <v>1.36708860759494</v>
      </c>
      <c r="D306">
        <v>0.56000000000000005</v>
      </c>
      <c r="E306">
        <v>0.67</v>
      </c>
    </row>
    <row r="307" spans="1:5" x14ac:dyDescent="0.25">
      <c r="A307" t="s">
        <v>178</v>
      </c>
      <c r="B307" t="s">
        <v>273</v>
      </c>
      <c r="C307">
        <v>1.36708860759494</v>
      </c>
      <c r="D307">
        <v>1.4</v>
      </c>
      <c r="E307">
        <v>0.14000000000000001</v>
      </c>
    </row>
    <row r="308" spans="1:5" x14ac:dyDescent="0.25">
      <c r="A308" t="s">
        <v>178</v>
      </c>
      <c r="B308" t="s">
        <v>465</v>
      </c>
      <c r="C308">
        <v>1.36708860759494</v>
      </c>
      <c r="D308">
        <v>0.42</v>
      </c>
      <c r="E308">
        <v>1.82</v>
      </c>
    </row>
    <row r="309" spans="1:5" x14ac:dyDescent="0.25">
      <c r="A309" t="s">
        <v>178</v>
      </c>
      <c r="B309" t="s">
        <v>269</v>
      </c>
      <c r="C309">
        <v>1.36708860759494</v>
      </c>
      <c r="D309">
        <v>0.9</v>
      </c>
      <c r="E309">
        <v>0.56000000000000005</v>
      </c>
    </row>
    <row r="310" spans="1:5" x14ac:dyDescent="0.25">
      <c r="A310" t="s">
        <v>178</v>
      </c>
      <c r="B310" t="s">
        <v>185</v>
      </c>
      <c r="C310">
        <v>1.36708860759494</v>
      </c>
      <c r="D310">
        <v>0.37</v>
      </c>
      <c r="E310">
        <v>0.93</v>
      </c>
    </row>
    <row r="311" spans="1:5" x14ac:dyDescent="0.25">
      <c r="A311" t="s">
        <v>10</v>
      </c>
      <c r="B311" t="s">
        <v>39</v>
      </c>
      <c r="C311">
        <v>1.4242424242424201</v>
      </c>
      <c r="D311">
        <v>0.93</v>
      </c>
      <c r="E311">
        <v>1.25</v>
      </c>
    </row>
    <row r="312" spans="1:5" x14ac:dyDescent="0.25">
      <c r="A312" t="s">
        <v>10</v>
      </c>
      <c r="B312" t="s">
        <v>40</v>
      </c>
      <c r="C312">
        <v>1.4242424242424201</v>
      </c>
      <c r="D312">
        <v>1</v>
      </c>
      <c r="E312">
        <v>1.1200000000000001</v>
      </c>
    </row>
    <row r="313" spans="1:5" x14ac:dyDescent="0.25">
      <c r="A313" t="s">
        <v>10</v>
      </c>
      <c r="B313" t="s">
        <v>447</v>
      </c>
      <c r="C313">
        <v>1.4242424242424201</v>
      </c>
      <c r="D313">
        <v>0.52</v>
      </c>
      <c r="E313">
        <v>1.56</v>
      </c>
    </row>
    <row r="314" spans="1:5" x14ac:dyDescent="0.25">
      <c r="A314" t="s">
        <v>10</v>
      </c>
      <c r="B314" t="s">
        <v>41</v>
      </c>
      <c r="C314">
        <v>1.4242424242424201</v>
      </c>
      <c r="D314">
        <v>1.37</v>
      </c>
      <c r="E314">
        <v>0.87</v>
      </c>
    </row>
    <row r="315" spans="1:5" x14ac:dyDescent="0.25">
      <c r="A315" t="s">
        <v>10</v>
      </c>
      <c r="B315" t="s">
        <v>220</v>
      </c>
      <c r="C315">
        <v>1.4242424242424201</v>
      </c>
      <c r="D315">
        <v>1.25</v>
      </c>
      <c r="E315">
        <v>0.93</v>
      </c>
    </row>
    <row r="316" spans="1:5" x14ac:dyDescent="0.25">
      <c r="A316" t="s">
        <v>10</v>
      </c>
      <c r="B316" t="s">
        <v>11</v>
      </c>
      <c r="C316">
        <v>1.4242424242424201</v>
      </c>
      <c r="D316">
        <v>1.45</v>
      </c>
      <c r="E316">
        <v>0.73</v>
      </c>
    </row>
    <row r="317" spans="1:5" x14ac:dyDescent="0.25">
      <c r="A317" t="s">
        <v>10</v>
      </c>
      <c r="B317" t="s">
        <v>453</v>
      </c>
      <c r="C317">
        <v>1.4242424242424201</v>
      </c>
      <c r="D317">
        <v>1.37</v>
      </c>
      <c r="E317">
        <v>0.62</v>
      </c>
    </row>
    <row r="318" spans="1:5" x14ac:dyDescent="0.25">
      <c r="A318" t="s">
        <v>10</v>
      </c>
      <c r="B318" t="s">
        <v>219</v>
      </c>
      <c r="C318">
        <v>1.4242424242424201</v>
      </c>
      <c r="D318">
        <v>0.25</v>
      </c>
      <c r="E318">
        <v>0.75</v>
      </c>
    </row>
    <row r="319" spans="1:5" x14ac:dyDescent="0.25">
      <c r="A319" t="s">
        <v>10</v>
      </c>
      <c r="B319" t="s">
        <v>221</v>
      </c>
      <c r="C319">
        <v>1.4242424242424201</v>
      </c>
      <c r="D319">
        <v>0.93</v>
      </c>
      <c r="E319">
        <v>0.93</v>
      </c>
    </row>
    <row r="320" spans="1:5" x14ac:dyDescent="0.25">
      <c r="A320" t="s">
        <v>10</v>
      </c>
      <c r="B320" t="s">
        <v>37</v>
      </c>
      <c r="C320">
        <v>1.4242424242424201</v>
      </c>
      <c r="D320">
        <v>1</v>
      </c>
      <c r="E320">
        <v>1.25</v>
      </c>
    </row>
    <row r="321" spans="1:5" x14ac:dyDescent="0.25">
      <c r="A321" t="s">
        <v>10</v>
      </c>
      <c r="B321" t="s">
        <v>225</v>
      </c>
      <c r="C321">
        <v>1.4242424242424201</v>
      </c>
      <c r="D321">
        <v>0.62</v>
      </c>
      <c r="E321">
        <v>0.37</v>
      </c>
    </row>
    <row r="322" spans="1:5" x14ac:dyDescent="0.25">
      <c r="A322" t="s">
        <v>10</v>
      </c>
      <c r="B322" t="s">
        <v>226</v>
      </c>
      <c r="C322">
        <v>1.4242424242424201</v>
      </c>
      <c r="D322">
        <v>0.62</v>
      </c>
      <c r="E322">
        <v>1.25</v>
      </c>
    </row>
    <row r="323" spans="1:5" x14ac:dyDescent="0.25">
      <c r="A323" t="s">
        <v>10</v>
      </c>
      <c r="B323" t="s">
        <v>42</v>
      </c>
      <c r="C323">
        <v>1.4242424242424201</v>
      </c>
      <c r="D323">
        <v>0.73</v>
      </c>
      <c r="E323">
        <v>1.25</v>
      </c>
    </row>
    <row r="324" spans="1:5" x14ac:dyDescent="0.25">
      <c r="A324" t="s">
        <v>10</v>
      </c>
      <c r="B324" t="s">
        <v>12</v>
      </c>
      <c r="C324">
        <v>1.4242424242424201</v>
      </c>
      <c r="D324">
        <v>0.83</v>
      </c>
      <c r="E324">
        <v>0.73</v>
      </c>
    </row>
    <row r="325" spans="1:5" x14ac:dyDescent="0.25">
      <c r="A325" t="s">
        <v>10</v>
      </c>
      <c r="B325" t="s">
        <v>224</v>
      </c>
      <c r="C325">
        <v>1.4242424242424201</v>
      </c>
      <c r="D325">
        <v>1</v>
      </c>
      <c r="E325">
        <v>0.87</v>
      </c>
    </row>
    <row r="326" spans="1:5" x14ac:dyDescent="0.25">
      <c r="A326" t="s">
        <v>10</v>
      </c>
      <c r="B326" t="s">
        <v>222</v>
      </c>
      <c r="C326">
        <v>1.4242424242424201</v>
      </c>
      <c r="D326">
        <v>0.62</v>
      </c>
      <c r="E326">
        <v>1</v>
      </c>
    </row>
    <row r="327" spans="1:5" x14ac:dyDescent="0.25">
      <c r="A327" t="s">
        <v>10</v>
      </c>
      <c r="B327" t="s">
        <v>223</v>
      </c>
      <c r="C327">
        <v>1.4242424242424201</v>
      </c>
      <c r="D327">
        <v>0.87</v>
      </c>
      <c r="E327">
        <v>1.62</v>
      </c>
    </row>
    <row r="328" spans="1:5" x14ac:dyDescent="0.25">
      <c r="A328" t="s">
        <v>10</v>
      </c>
      <c r="B328" t="s">
        <v>38</v>
      </c>
      <c r="C328">
        <v>1.4242424242424201</v>
      </c>
      <c r="D328">
        <v>0.62</v>
      </c>
      <c r="E328">
        <v>0.83</v>
      </c>
    </row>
    <row r="329" spans="1:5" x14ac:dyDescent="0.25">
      <c r="A329" t="s">
        <v>35</v>
      </c>
      <c r="B329" t="s">
        <v>284</v>
      </c>
      <c r="C329">
        <v>1.13333333333333</v>
      </c>
      <c r="D329">
        <v>0.37</v>
      </c>
      <c r="E329">
        <v>1.73</v>
      </c>
    </row>
    <row r="330" spans="1:5" x14ac:dyDescent="0.25">
      <c r="A330" t="s">
        <v>35</v>
      </c>
      <c r="B330" t="s">
        <v>215</v>
      </c>
      <c r="C330">
        <v>1.13333333333333</v>
      </c>
      <c r="D330">
        <v>0.49</v>
      </c>
      <c r="E330">
        <v>1.48</v>
      </c>
    </row>
    <row r="331" spans="1:5" x14ac:dyDescent="0.25">
      <c r="A331" t="s">
        <v>35</v>
      </c>
      <c r="B331" t="s">
        <v>216</v>
      </c>
      <c r="C331">
        <v>1.13333333333333</v>
      </c>
      <c r="D331">
        <v>0.74</v>
      </c>
      <c r="E331">
        <v>1.48</v>
      </c>
    </row>
    <row r="332" spans="1:5" x14ac:dyDescent="0.25">
      <c r="A332" t="s">
        <v>35</v>
      </c>
      <c r="B332" t="s">
        <v>296</v>
      </c>
      <c r="C332">
        <v>1.13333333333333</v>
      </c>
      <c r="D332">
        <v>0.31</v>
      </c>
      <c r="E332">
        <v>1.08</v>
      </c>
    </row>
    <row r="333" spans="1:5" x14ac:dyDescent="0.25">
      <c r="A333" t="s">
        <v>35</v>
      </c>
      <c r="B333" t="s">
        <v>300</v>
      </c>
      <c r="C333">
        <v>1.13333333333333</v>
      </c>
      <c r="D333">
        <v>0.49</v>
      </c>
      <c r="E333">
        <v>0.86</v>
      </c>
    </row>
    <row r="334" spans="1:5" x14ac:dyDescent="0.25">
      <c r="A334" t="s">
        <v>35</v>
      </c>
      <c r="B334" t="s">
        <v>295</v>
      </c>
      <c r="C334">
        <v>1.13333333333333</v>
      </c>
      <c r="D334">
        <v>0.74</v>
      </c>
      <c r="E334">
        <v>0.74</v>
      </c>
    </row>
    <row r="335" spans="1:5" x14ac:dyDescent="0.25">
      <c r="A335" t="s">
        <v>35</v>
      </c>
      <c r="B335" t="s">
        <v>212</v>
      </c>
      <c r="C335">
        <v>1.13333333333333</v>
      </c>
      <c r="D335">
        <v>0.86</v>
      </c>
      <c r="E335">
        <v>0.99</v>
      </c>
    </row>
    <row r="336" spans="1:5" x14ac:dyDescent="0.25">
      <c r="A336" t="s">
        <v>35</v>
      </c>
      <c r="B336" t="s">
        <v>211</v>
      </c>
      <c r="C336">
        <v>1.13333333333333</v>
      </c>
      <c r="D336">
        <v>0.49</v>
      </c>
      <c r="E336">
        <v>0.49</v>
      </c>
    </row>
    <row r="337" spans="1:5" x14ac:dyDescent="0.25">
      <c r="A337" t="s">
        <v>35</v>
      </c>
      <c r="B337" t="s">
        <v>218</v>
      </c>
      <c r="C337">
        <v>1.13333333333333</v>
      </c>
      <c r="D337">
        <v>1.36</v>
      </c>
      <c r="E337">
        <v>0.49</v>
      </c>
    </row>
    <row r="338" spans="1:5" x14ac:dyDescent="0.25">
      <c r="A338" t="s">
        <v>35</v>
      </c>
      <c r="B338" t="s">
        <v>286</v>
      </c>
      <c r="C338">
        <v>1.13333333333333</v>
      </c>
      <c r="D338">
        <v>1.1100000000000001</v>
      </c>
      <c r="E338">
        <v>1.1100000000000001</v>
      </c>
    </row>
    <row r="339" spans="1:5" x14ac:dyDescent="0.25">
      <c r="A339" t="s">
        <v>35</v>
      </c>
      <c r="B339" t="s">
        <v>474</v>
      </c>
      <c r="C339">
        <v>1.13333333333333</v>
      </c>
      <c r="D339">
        <v>0.92</v>
      </c>
      <c r="E339">
        <v>1.39</v>
      </c>
    </row>
    <row r="340" spans="1:5" x14ac:dyDescent="0.25">
      <c r="A340" t="s">
        <v>35</v>
      </c>
      <c r="B340" t="s">
        <v>475</v>
      </c>
      <c r="C340">
        <v>1.13333333333333</v>
      </c>
      <c r="D340">
        <v>0.31</v>
      </c>
      <c r="E340">
        <v>0.77</v>
      </c>
    </row>
    <row r="341" spans="1:5" x14ac:dyDescent="0.25">
      <c r="A341" t="s">
        <v>35</v>
      </c>
      <c r="B341" t="s">
        <v>36</v>
      </c>
      <c r="C341">
        <v>1.13333333333333</v>
      </c>
      <c r="D341">
        <v>0.62</v>
      </c>
      <c r="E341">
        <v>0.99</v>
      </c>
    </row>
    <row r="342" spans="1:5" x14ac:dyDescent="0.25">
      <c r="A342" t="s">
        <v>35</v>
      </c>
      <c r="B342" t="s">
        <v>471</v>
      </c>
      <c r="C342">
        <v>1.13333333333333</v>
      </c>
      <c r="D342">
        <v>1.23</v>
      </c>
      <c r="E342">
        <v>1.39</v>
      </c>
    </row>
    <row r="343" spans="1:5" x14ac:dyDescent="0.25">
      <c r="A343" t="s">
        <v>35</v>
      </c>
      <c r="B343" t="s">
        <v>285</v>
      </c>
      <c r="C343">
        <v>1.13333333333333</v>
      </c>
      <c r="D343">
        <v>0.92</v>
      </c>
      <c r="E343">
        <v>1.08</v>
      </c>
    </row>
    <row r="344" spans="1:5" x14ac:dyDescent="0.25">
      <c r="A344" t="s">
        <v>35</v>
      </c>
      <c r="B344" t="s">
        <v>213</v>
      </c>
      <c r="C344">
        <v>1.13333333333333</v>
      </c>
      <c r="D344">
        <v>0.46</v>
      </c>
      <c r="E344">
        <v>1.23</v>
      </c>
    </row>
    <row r="345" spans="1:5" x14ac:dyDescent="0.25">
      <c r="A345" t="s">
        <v>35</v>
      </c>
      <c r="B345" t="s">
        <v>217</v>
      </c>
      <c r="C345">
        <v>1.13333333333333</v>
      </c>
      <c r="D345">
        <v>0.31</v>
      </c>
      <c r="E345">
        <v>0.92</v>
      </c>
    </row>
    <row r="346" spans="1:5" x14ac:dyDescent="0.25">
      <c r="A346" t="s">
        <v>35</v>
      </c>
      <c r="B346" t="s">
        <v>283</v>
      </c>
      <c r="C346">
        <v>1.13333333333333</v>
      </c>
      <c r="D346">
        <v>0.46</v>
      </c>
      <c r="E346">
        <v>0.62</v>
      </c>
    </row>
    <row r="347" spans="1:5" x14ac:dyDescent="0.25">
      <c r="A347" t="s">
        <v>35</v>
      </c>
      <c r="B347" t="s">
        <v>214</v>
      </c>
      <c r="C347">
        <v>1.13333333333333</v>
      </c>
      <c r="D347">
        <v>0.62</v>
      </c>
      <c r="E347">
        <v>0.77</v>
      </c>
    </row>
    <row r="348" spans="1:5" x14ac:dyDescent="0.25">
      <c r="A348" t="s">
        <v>35</v>
      </c>
      <c r="B348" t="s">
        <v>282</v>
      </c>
      <c r="C348">
        <v>1.13333333333333</v>
      </c>
      <c r="D348">
        <v>1.08</v>
      </c>
      <c r="E348">
        <v>0.31</v>
      </c>
    </row>
    <row r="349" spans="1:5" x14ac:dyDescent="0.25">
      <c r="A349" t="s">
        <v>485</v>
      </c>
      <c r="B349" t="s">
        <v>487</v>
      </c>
      <c r="C349">
        <v>1.0952380952381</v>
      </c>
    </row>
    <row r="350" spans="1:5" x14ac:dyDescent="0.25">
      <c r="A350" t="s">
        <v>485</v>
      </c>
      <c r="B350" t="s">
        <v>489</v>
      </c>
      <c r="C350">
        <v>1.0952380952381</v>
      </c>
    </row>
    <row r="351" spans="1:5" x14ac:dyDescent="0.25">
      <c r="A351" t="s">
        <v>485</v>
      </c>
      <c r="B351" t="s">
        <v>491</v>
      </c>
      <c r="C351">
        <v>1.0952380952381</v>
      </c>
    </row>
    <row r="352" spans="1:5" x14ac:dyDescent="0.25">
      <c r="A352" t="s">
        <v>485</v>
      </c>
      <c r="B352" t="s">
        <v>493</v>
      </c>
      <c r="C352">
        <v>1.0952380952381</v>
      </c>
    </row>
    <row r="353" spans="1:5" x14ac:dyDescent="0.25">
      <c r="A353" t="s">
        <v>485</v>
      </c>
      <c r="B353" t="s">
        <v>495</v>
      </c>
      <c r="C353">
        <v>1.0952380952381</v>
      </c>
    </row>
    <row r="354" spans="1:5" x14ac:dyDescent="0.25">
      <c r="A354" t="s">
        <v>485</v>
      </c>
      <c r="B354" t="s">
        <v>497</v>
      </c>
      <c r="C354">
        <v>1.0952380952381</v>
      </c>
    </row>
    <row r="355" spans="1:5" x14ac:dyDescent="0.25">
      <c r="A355" t="s">
        <v>485</v>
      </c>
      <c r="B355" t="s">
        <v>499</v>
      </c>
      <c r="C355">
        <v>1.0952380952381</v>
      </c>
    </row>
    <row r="356" spans="1:5" x14ac:dyDescent="0.25">
      <c r="A356" t="s">
        <v>485</v>
      </c>
      <c r="B356" t="s">
        <v>498</v>
      </c>
      <c r="C356">
        <v>1.0952380952381</v>
      </c>
      <c r="D356">
        <v>0.98</v>
      </c>
      <c r="E356">
        <v>0.49</v>
      </c>
    </row>
    <row r="357" spans="1:5" x14ac:dyDescent="0.25">
      <c r="A357" t="s">
        <v>485</v>
      </c>
      <c r="B357" t="s">
        <v>488</v>
      </c>
      <c r="C357">
        <v>1.0952380952381</v>
      </c>
      <c r="D357">
        <v>0</v>
      </c>
      <c r="E357">
        <v>0.49</v>
      </c>
    </row>
    <row r="358" spans="1:5" x14ac:dyDescent="0.25">
      <c r="A358" t="s">
        <v>485</v>
      </c>
      <c r="B358" t="s">
        <v>490</v>
      </c>
      <c r="C358">
        <v>1.0952380952381</v>
      </c>
      <c r="D358">
        <v>1.96</v>
      </c>
      <c r="E358">
        <v>2.46</v>
      </c>
    </row>
    <row r="359" spans="1:5" x14ac:dyDescent="0.25">
      <c r="A359" t="s">
        <v>485</v>
      </c>
      <c r="B359" t="s">
        <v>486</v>
      </c>
      <c r="C359">
        <v>1.0952380952381</v>
      </c>
      <c r="D359">
        <v>1.47</v>
      </c>
      <c r="E359">
        <v>1.1100000000000001</v>
      </c>
    </row>
    <row r="360" spans="1:5" x14ac:dyDescent="0.25">
      <c r="A360" t="s">
        <v>485</v>
      </c>
      <c r="B360" t="s">
        <v>494</v>
      </c>
      <c r="C360">
        <v>1.0952380952381</v>
      </c>
      <c r="D360">
        <v>1.47</v>
      </c>
      <c r="E360">
        <v>1.47</v>
      </c>
    </row>
    <row r="361" spans="1:5" x14ac:dyDescent="0.25">
      <c r="A361" t="s">
        <v>485</v>
      </c>
      <c r="B361" t="s">
        <v>492</v>
      </c>
      <c r="C361">
        <v>1.0952380952381</v>
      </c>
      <c r="D361">
        <v>1.47</v>
      </c>
      <c r="E361">
        <v>0.49</v>
      </c>
    </row>
    <row r="362" spans="1:5" x14ac:dyDescent="0.25">
      <c r="A362" t="s">
        <v>485</v>
      </c>
      <c r="B362" t="s">
        <v>496</v>
      </c>
      <c r="C362">
        <v>1.0952380952381</v>
      </c>
      <c r="D362">
        <v>1.47</v>
      </c>
      <c r="E362">
        <v>0.49</v>
      </c>
    </row>
    <row r="363" spans="1:5" x14ac:dyDescent="0.25">
      <c r="A363" t="s">
        <v>192</v>
      </c>
      <c r="B363" t="s">
        <v>194</v>
      </c>
      <c r="C363">
        <v>1.0185185185185199</v>
      </c>
      <c r="D363">
        <v>0.42</v>
      </c>
      <c r="E363">
        <v>1.1100000000000001</v>
      </c>
    </row>
    <row r="364" spans="1:5" x14ac:dyDescent="0.25">
      <c r="A364" t="s">
        <v>192</v>
      </c>
      <c r="B364" t="s">
        <v>202</v>
      </c>
      <c r="C364">
        <v>1.0185185185185199</v>
      </c>
      <c r="D364">
        <v>1.1100000000000001</v>
      </c>
      <c r="E364">
        <v>1.66</v>
      </c>
    </row>
    <row r="365" spans="1:5" x14ac:dyDescent="0.25">
      <c r="A365" t="s">
        <v>192</v>
      </c>
      <c r="B365" t="s">
        <v>201</v>
      </c>
      <c r="C365">
        <v>1.0185185185185199</v>
      </c>
      <c r="D365">
        <v>0.17</v>
      </c>
      <c r="E365">
        <v>0.17</v>
      </c>
    </row>
    <row r="366" spans="1:5" x14ac:dyDescent="0.25">
      <c r="A366" t="s">
        <v>192</v>
      </c>
      <c r="B366" t="s">
        <v>193</v>
      </c>
      <c r="C366">
        <v>1.0185185185185199</v>
      </c>
      <c r="D366">
        <v>0.69</v>
      </c>
      <c r="E366">
        <v>0.69</v>
      </c>
    </row>
    <row r="367" spans="1:5" x14ac:dyDescent="0.25">
      <c r="A367" t="s">
        <v>192</v>
      </c>
      <c r="B367" t="s">
        <v>196</v>
      </c>
      <c r="C367">
        <v>1.0185185185185199</v>
      </c>
      <c r="D367">
        <v>0.69</v>
      </c>
      <c r="E367">
        <v>0.42</v>
      </c>
    </row>
    <row r="368" spans="1:5" x14ac:dyDescent="0.25">
      <c r="A368" t="s">
        <v>192</v>
      </c>
      <c r="B368" t="s">
        <v>197</v>
      </c>
      <c r="C368">
        <v>1.0185185185185199</v>
      </c>
      <c r="D368">
        <v>1.04</v>
      </c>
      <c r="E368">
        <v>1.04</v>
      </c>
    </row>
    <row r="369" spans="1:5" x14ac:dyDescent="0.25">
      <c r="A369" t="s">
        <v>192</v>
      </c>
      <c r="B369" t="s">
        <v>281</v>
      </c>
      <c r="C369">
        <v>1.0185185185185199</v>
      </c>
      <c r="D369">
        <v>1.21</v>
      </c>
      <c r="E369">
        <v>0.69</v>
      </c>
    </row>
    <row r="370" spans="1:5" x14ac:dyDescent="0.25">
      <c r="A370" t="s">
        <v>192</v>
      </c>
      <c r="B370" t="s">
        <v>204</v>
      </c>
      <c r="C370">
        <v>1.0185185185185199</v>
      </c>
      <c r="D370">
        <v>1.21</v>
      </c>
      <c r="E370">
        <v>0.69</v>
      </c>
    </row>
    <row r="371" spans="1:5" x14ac:dyDescent="0.25">
      <c r="A371" t="s">
        <v>192</v>
      </c>
      <c r="B371" t="s">
        <v>205</v>
      </c>
      <c r="C371">
        <v>1.0185185185185199</v>
      </c>
      <c r="D371">
        <v>0.17</v>
      </c>
      <c r="E371">
        <v>1.9</v>
      </c>
    </row>
    <row r="372" spans="1:5" x14ac:dyDescent="0.25">
      <c r="A372" t="s">
        <v>192</v>
      </c>
      <c r="B372" t="s">
        <v>199</v>
      </c>
      <c r="C372">
        <v>1.0185185185185199</v>
      </c>
      <c r="D372">
        <v>0.28000000000000003</v>
      </c>
      <c r="E372">
        <v>1.38</v>
      </c>
    </row>
    <row r="373" spans="1:5" x14ac:dyDescent="0.25">
      <c r="A373" t="s">
        <v>192</v>
      </c>
      <c r="B373" t="s">
        <v>200</v>
      </c>
      <c r="C373">
        <v>1.0185185185185199</v>
      </c>
      <c r="D373">
        <v>0.83</v>
      </c>
      <c r="E373">
        <v>1.25</v>
      </c>
    </row>
    <row r="374" spans="1:5" x14ac:dyDescent="0.25">
      <c r="A374" t="s">
        <v>192</v>
      </c>
      <c r="B374" t="s">
        <v>280</v>
      </c>
      <c r="C374">
        <v>1.0185185185185199</v>
      </c>
      <c r="D374">
        <v>0.69</v>
      </c>
      <c r="E374">
        <v>0.87</v>
      </c>
    </row>
    <row r="375" spans="1:5" x14ac:dyDescent="0.25">
      <c r="A375" t="s">
        <v>32</v>
      </c>
      <c r="B375" t="s">
        <v>210</v>
      </c>
      <c r="C375">
        <v>1.3333333333333299</v>
      </c>
      <c r="D375">
        <v>0.56000000000000005</v>
      </c>
      <c r="E375">
        <v>0.38</v>
      </c>
    </row>
    <row r="376" spans="1:5" x14ac:dyDescent="0.25">
      <c r="A376" t="s">
        <v>32</v>
      </c>
      <c r="B376" t="s">
        <v>34</v>
      </c>
      <c r="C376">
        <v>1.3333333333333299</v>
      </c>
      <c r="D376">
        <v>0.75</v>
      </c>
      <c r="E376">
        <v>1.31</v>
      </c>
    </row>
    <row r="377" spans="1:5" x14ac:dyDescent="0.25">
      <c r="A377" t="s">
        <v>32</v>
      </c>
      <c r="B377" t="s">
        <v>207</v>
      </c>
      <c r="C377">
        <v>1.3333333333333299</v>
      </c>
      <c r="D377">
        <v>1.2</v>
      </c>
      <c r="E377">
        <v>1.35</v>
      </c>
    </row>
    <row r="378" spans="1:5" x14ac:dyDescent="0.25">
      <c r="A378" t="s">
        <v>32</v>
      </c>
      <c r="B378" t="s">
        <v>195</v>
      </c>
      <c r="C378">
        <v>1.3333333333333299</v>
      </c>
      <c r="D378">
        <v>1.1299999999999999</v>
      </c>
      <c r="E378">
        <v>1.69</v>
      </c>
    </row>
    <row r="379" spans="1:5" x14ac:dyDescent="0.25">
      <c r="A379" t="s">
        <v>32</v>
      </c>
      <c r="B379" t="s">
        <v>206</v>
      </c>
      <c r="C379">
        <v>1.3333333333333299</v>
      </c>
      <c r="D379">
        <v>0.38</v>
      </c>
      <c r="E379">
        <v>1.31</v>
      </c>
    </row>
    <row r="380" spans="1:5" x14ac:dyDescent="0.25">
      <c r="A380" t="s">
        <v>32</v>
      </c>
      <c r="B380" t="s">
        <v>208</v>
      </c>
      <c r="C380">
        <v>1.3333333333333299</v>
      </c>
      <c r="D380">
        <v>1.5</v>
      </c>
      <c r="E380">
        <v>0.9</v>
      </c>
    </row>
    <row r="381" spans="1:5" x14ac:dyDescent="0.25">
      <c r="A381" t="s">
        <v>32</v>
      </c>
      <c r="B381" t="s">
        <v>362</v>
      </c>
      <c r="C381">
        <v>1.3333333333333299</v>
      </c>
      <c r="D381">
        <v>1.95</v>
      </c>
      <c r="E381">
        <v>1.5</v>
      </c>
    </row>
    <row r="382" spans="1:5" x14ac:dyDescent="0.25">
      <c r="A382" t="s">
        <v>32</v>
      </c>
      <c r="B382" t="s">
        <v>33</v>
      </c>
      <c r="C382">
        <v>1.3333333333333299</v>
      </c>
      <c r="D382">
        <v>0.15</v>
      </c>
      <c r="E382">
        <v>0.9</v>
      </c>
    </row>
    <row r="383" spans="1:5" x14ac:dyDescent="0.25">
      <c r="A383" t="s">
        <v>32</v>
      </c>
      <c r="B383" t="s">
        <v>209</v>
      </c>
      <c r="C383">
        <v>1.3333333333333299</v>
      </c>
      <c r="D383">
        <v>1.1299999999999999</v>
      </c>
      <c r="E383">
        <v>0.38</v>
      </c>
    </row>
    <row r="384" spans="1:5" x14ac:dyDescent="0.25">
      <c r="A384" t="s">
        <v>32</v>
      </c>
      <c r="B384" t="s">
        <v>198</v>
      </c>
      <c r="C384">
        <v>1.3333333333333299</v>
      </c>
      <c r="D384">
        <v>1.05</v>
      </c>
      <c r="E384">
        <v>0.3</v>
      </c>
    </row>
    <row r="385" spans="1:5" x14ac:dyDescent="0.25">
      <c r="A385" t="s">
        <v>298</v>
      </c>
      <c r="B385" t="s">
        <v>358</v>
      </c>
      <c r="C385">
        <v>1.46</v>
      </c>
      <c r="D385">
        <v>1.45</v>
      </c>
      <c r="E385">
        <v>0.24</v>
      </c>
    </row>
    <row r="386" spans="1:5" x14ac:dyDescent="0.25">
      <c r="A386" t="s">
        <v>298</v>
      </c>
      <c r="B386" t="s">
        <v>330</v>
      </c>
      <c r="C386">
        <v>1.46</v>
      </c>
      <c r="D386">
        <v>0.84</v>
      </c>
      <c r="E386">
        <v>1.2</v>
      </c>
    </row>
    <row r="387" spans="1:5" x14ac:dyDescent="0.25">
      <c r="A387" t="s">
        <v>298</v>
      </c>
      <c r="B387" t="s">
        <v>338</v>
      </c>
      <c r="C387">
        <v>1.46</v>
      </c>
      <c r="D387">
        <v>0.75</v>
      </c>
      <c r="E387">
        <v>0.9</v>
      </c>
    </row>
    <row r="388" spans="1:5" x14ac:dyDescent="0.25">
      <c r="A388" t="s">
        <v>298</v>
      </c>
      <c r="B388" t="s">
        <v>366</v>
      </c>
      <c r="C388">
        <v>1.46</v>
      </c>
      <c r="D388">
        <v>0.96</v>
      </c>
      <c r="E388">
        <v>0.48</v>
      </c>
    </row>
    <row r="389" spans="1:5" x14ac:dyDescent="0.25">
      <c r="A389" t="s">
        <v>298</v>
      </c>
      <c r="B389" t="s">
        <v>203</v>
      </c>
      <c r="C389">
        <v>1.46</v>
      </c>
      <c r="D389">
        <v>0.6</v>
      </c>
      <c r="E389">
        <v>0.84</v>
      </c>
    </row>
    <row r="390" spans="1:5" x14ac:dyDescent="0.25">
      <c r="A390" t="s">
        <v>298</v>
      </c>
      <c r="B390" t="s">
        <v>331</v>
      </c>
      <c r="C390">
        <v>1.46</v>
      </c>
      <c r="D390">
        <v>0.48</v>
      </c>
      <c r="E390">
        <v>2.17</v>
      </c>
    </row>
    <row r="391" spans="1:5" x14ac:dyDescent="0.25">
      <c r="A391" t="s">
        <v>298</v>
      </c>
      <c r="B391" t="s">
        <v>299</v>
      </c>
      <c r="C391">
        <v>1.46</v>
      </c>
      <c r="D391">
        <v>0.96</v>
      </c>
      <c r="E391">
        <v>0.6</v>
      </c>
    </row>
    <row r="392" spans="1:5" x14ac:dyDescent="0.25">
      <c r="A392" t="s">
        <v>298</v>
      </c>
      <c r="B392" t="s">
        <v>363</v>
      </c>
      <c r="C392">
        <v>1.46</v>
      </c>
      <c r="D392">
        <v>0.84</v>
      </c>
      <c r="E392">
        <v>1.33</v>
      </c>
    </row>
    <row r="393" spans="1:5" x14ac:dyDescent="0.25">
      <c r="A393" t="s">
        <v>298</v>
      </c>
      <c r="B393" t="s">
        <v>324</v>
      </c>
      <c r="C393">
        <v>1.46</v>
      </c>
      <c r="D393">
        <v>0.84</v>
      </c>
      <c r="E393">
        <v>1.2</v>
      </c>
    </row>
    <row r="394" spans="1:5" x14ac:dyDescent="0.25">
      <c r="A394" t="s">
        <v>298</v>
      </c>
      <c r="B394" t="s">
        <v>325</v>
      </c>
      <c r="C394">
        <v>1.46</v>
      </c>
      <c r="D394">
        <v>1</v>
      </c>
      <c r="E394">
        <v>1</v>
      </c>
    </row>
    <row r="395" spans="1:5" x14ac:dyDescent="0.25">
      <c r="A395" t="s">
        <v>304</v>
      </c>
      <c r="B395" t="s">
        <v>332</v>
      </c>
      <c r="C395">
        <v>1.26</v>
      </c>
      <c r="D395">
        <v>0.62</v>
      </c>
      <c r="E395">
        <v>0.92</v>
      </c>
    </row>
    <row r="396" spans="1:5" x14ac:dyDescent="0.25">
      <c r="A396" t="s">
        <v>304</v>
      </c>
      <c r="B396" t="s">
        <v>339</v>
      </c>
      <c r="C396">
        <v>1.26</v>
      </c>
      <c r="D396">
        <v>0.77</v>
      </c>
      <c r="E396">
        <v>0.62</v>
      </c>
    </row>
    <row r="397" spans="1:5" x14ac:dyDescent="0.25">
      <c r="A397" t="s">
        <v>304</v>
      </c>
      <c r="B397" t="s">
        <v>378</v>
      </c>
      <c r="C397">
        <v>1.26</v>
      </c>
      <c r="D397">
        <v>0.77</v>
      </c>
      <c r="E397">
        <v>0.77</v>
      </c>
    </row>
    <row r="398" spans="1:5" x14ac:dyDescent="0.25">
      <c r="A398" t="s">
        <v>304</v>
      </c>
      <c r="B398" t="s">
        <v>327</v>
      </c>
      <c r="C398">
        <v>1.26</v>
      </c>
      <c r="D398">
        <v>0.46</v>
      </c>
      <c r="E398">
        <v>1.54</v>
      </c>
    </row>
    <row r="399" spans="1:5" x14ac:dyDescent="0.25">
      <c r="A399" t="s">
        <v>304</v>
      </c>
      <c r="B399" t="s">
        <v>376</v>
      </c>
      <c r="C399">
        <v>1.26</v>
      </c>
      <c r="D399">
        <v>1.38</v>
      </c>
      <c r="E399">
        <v>0.77</v>
      </c>
    </row>
    <row r="400" spans="1:5" x14ac:dyDescent="0.25">
      <c r="A400" t="s">
        <v>304</v>
      </c>
      <c r="B400" t="s">
        <v>375</v>
      </c>
      <c r="C400">
        <v>1.26</v>
      </c>
      <c r="D400">
        <v>0.92</v>
      </c>
      <c r="E400">
        <v>0.92</v>
      </c>
    </row>
    <row r="401" spans="1:5" x14ac:dyDescent="0.25">
      <c r="A401" t="s">
        <v>304</v>
      </c>
      <c r="B401" t="s">
        <v>335</v>
      </c>
      <c r="C401">
        <v>1.26</v>
      </c>
      <c r="D401">
        <v>0.62</v>
      </c>
      <c r="E401">
        <v>1.38</v>
      </c>
    </row>
    <row r="402" spans="1:5" x14ac:dyDescent="0.25">
      <c r="A402" t="s">
        <v>304</v>
      </c>
      <c r="B402" t="s">
        <v>459</v>
      </c>
      <c r="C402">
        <v>1.26</v>
      </c>
      <c r="D402">
        <v>2.31</v>
      </c>
      <c r="E402">
        <v>0.92</v>
      </c>
    </row>
    <row r="403" spans="1:5" x14ac:dyDescent="0.25">
      <c r="A403" t="s">
        <v>304</v>
      </c>
      <c r="B403" t="s">
        <v>310</v>
      </c>
      <c r="C403">
        <v>1.26</v>
      </c>
      <c r="D403">
        <v>1.28</v>
      </c>
      <c r="E403">
        <v>0.64</v>
      </c>
    </row>
    <row r="404" spans="1:5" x14ac:dyDescent="0.25">
      <c r="A404" t="s">
        <v>304</v>
      </c>
      <c r="B404" t="s">
        <v>305</v>
      </c>
      <c r="C404">
        <v>1.26</v>
      </c>
      <c r="D404">
        <v>0.38</v>
      </c>
      <c r="E404">
        <v>1.73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224"/>
  <sheetViews>
    <sheetView tabSelected="1" zoomScale="80" zoomScaleNormal="80" workbookViewId="0">
      <pane xSplit="12" ySplit="1" topLeftCell="M2211" activePane="bottomRight" state="frozen"/>
      <selection pane="topRight" activeCell="M1" sqref="M1"/>
      <selection pane="bottomLeft" activeCell="A2" sqref="A2"/>
      <selection pane="bottomRight" activeCell="A2029" sqref="A2029:D222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1.60606060606061</v>
      </c>
      <c r="F2">
        <f>VLOOKUP(B2,home!$B$2:$E$405,3,FALSE)</f>
        <v>0.73</v>
      </c>
      <c r="G2">
        <f>VLOOKUP(C2,away!$B$2:$E$405,4,FALSE)</f>
        <v>1.25</v>
      </c>
      <c r="H2">
        <f>VLOOKUP(A2,away!$A$2:$E$405,3,FALSE)</f>
        <v>1.4242424242424201</v>
      </c>
      <c r="I2">
        <f>VLOOKUP(C2,away!$B$2:$E$405,3,FALSE)</f>
        <v>0.93</v>
      </c>
      <c r="J2">
        <f>VLOOKUP(B2,home!$B$2:$E$405,4,FALSE)</f>
        <v>1.29</v>
      </c>
      <c r="K2" s="3">
        <f>E2*F2*G2</f>
        <v>1.4655303030303066</v>
      </c>
      <c r="L2" s="3">
        <f>H2*I2*J2</f>
        <v>1.7086636363636314</v>
      </c>
      <c r="M2" s="5">
        <f>_xlfn.POISSON.DIST(0,$K2,FALSE) * _xlfn.POISSON.DIST(0,$L2,FALSE)</f>
        <v>4.1827806246956208E-2</v>
      </c>
      <c r="N2" s="5">
        <f>_xlfn.POISSON.DIST(1,K2,FALSE) * _xlfn.POISSON.DIST(0,L2,FALSE)</f>
        <v>6.1299917564194686E-2</v>
      </c>
      <c r="O2" s="5">
        <f>_xlfn.POISSON.DIST(0,K2,FALSE) * _xlfn.POISSON.DIST(1,L2,FALSE)</f>
        <v>7.1469651523037608E-2</v>
      </c>
      <c r="P2" s="5">
        <f>_xlfn.POISSON.DIST(1,K2,FALSE) * _xlfn.POISSON.DIST(1,L2,FALSE)</f>
        <v>0.10474094005402772</v>
      </c>
      <c r="Q2" s="5">
        <f>_xlfn.POISSON.DIST(2,K2,FALSE) * _xlfn.POISSON.DIST(0,L2,FALSE)</f>
        <v>4.4918443381793544E-2</v>
      </c>
      <c r="R2" s="5">
        <f>_xlfn.POISSON.DIST(0,K2,FALSE) * _xlfn.POISSON.DIST(2,L2,FALSE)</f>
        <v>6.1058797330497509E-2</v>
      </c>
      <c r="S2" s="5">
        <f>_xlfn.POISSON.DIST(2,K2,FALSE) * _xlfn.POISSON.DIST(2,L2,FALSE)</f>
        <v>6.5570403445433897E-2</v>
      </c>
      <c r="T2" s="5">
        <f>_xlfn.POISSON.DIST(2,K2,FALSE) * _xlfn.POISSON.DIST(1,L2,FALSE)</f>
        <v>7.6750510808529238E-2</v>
      </c>
      <c r="U2" s="5">
        <f>_xlfn.POISSON.DIST(1,K2,FALSE) * _xlfn.POISSON.DIST(2,L2,FALSE)</f>
        <v>8.9483517754430086E-2</v>
      </c>
      <c r="V2" s="5">
        <f>_xlfn.POISSON.DIST(3,K2,FALSE) * _xlfn.POISSON.DIST(3,L2,FALSE)</f>
        <v>1.8243859801055397E-2</v>
      </c>
      <c r="W2" s="5">
        <f>_xlfn.POISSON.DIST(3,K2,FALSE) * _xlfn.POISSON.DIST(0,L2,FALSE)</f>
        <v>2.1943113313656518E-2</v>
      </c>
      <c r="X2" s="5">
        <f>_xlfn.POISSON.DIST(3,K2,FALSE) * _xlfn.POISSON.DIST(1,L2,FALSE)</f>
        <v>3.7493399787651552E-2</v>
      </c>
      <c r="Y2" s="5">
        <f>_xlfn.POISSON.DIST(3,K2,FALSE) * _xlfn.POISSON.DIST(2,L2,FALSE)</f>
        <v>3.2031804410402064E-2</v>
      </c>
      <c r="Z2" s="5">
        <f>_xlfn.POISSON.DIST(0,K2,FALSE) * _xlfn.POISSON.DIST(3,L2,FALSE)</f>
        <v>3.4776315559572613E-2</v>
      </c>
      <c r="AA2" s="5">
        <f>_xlfn.POISSON.DIST(1,K2,FALSE) * _xlfn.POISSON.DIST(3,L2,FALSE)</f>
        <v>5.0965744280298021E-2</v>
      </c>
      <c r="AB2" s="5">
        <f>_xlfn.POISSON.DIST(2,K2,FALSE) * _xlfn.POISSON.DIST(3,L2,FALSE)</f>
        <v>3.734592132963515E-2</v>
      </c>
      <c r="AC2" s="5">
        <f>_xlfn.POISSON.DIST(4,K2,FALSE) * _xlfn.POISSON.DIST(4,L2,FALSE)</f>
        <v>2.8552761865133116E-3</v>
      </c>
      <c r="AD2" s="5">
        <f>_xlfn.POISSON.DIST(4,K2,FALSE) * _xlfn.POISSON.DIST(0,L2,FALSE)</f>
        <v>8.0395743759978447E-3</v>
      </c>
      <c r="AE2" s="5">
        <f>_xlfn.POISSON.DIST(4,K2,FALSE) * _xlfn.POISSON.DIST(1,L2,FALSE)</f>
        <v>1.373692838810835E-2</v>
      </c>
      <c r="AF2" s="5">
        <f>_xlfn.POISSON.DIST(4,K2,FALSE) * _xlfn.POISSON.DIST(2,L2,FALSE)</f>
        <v>1.1735895006046009E-2</v>
      </c>
      <c r="AG2" s="5">
        <f>_xlfn.POISSON.DIST(4,K2,FALSE) * _xlfn.POISSON.DIST(3,L2,FALSE)</f>
        <v>6.6842323456707837E-3</v>
      </c>
      <c r="AH2" s="5">
        <f>_xlfn.POISSON.DIST(0,K2,FALSE) * _xlfn.POISSON.DIST(4,L2,FALSE)</f>
        <v>1.485525645083712E-2</v>
      </c>
      <c r="AI2" s="5">
        <f>_xlfn.POISSON.DIST(1,K2,FALSE) * _xlfn.POISSON.DIST(4,L2,FALSE)</f>
        <v>2.1770828487988239E-2</v>
      </c>
      <c r="AJ2" s="5">
        <f>_xlfn.POISSON.DIST(2,K2,FALSE) * _xlfn.POISSON.DIST(4,L2,FALSE)</f>
        <v>1.5952904435611124E-2</v>
      </c>
      <c r="AK2" s="5">
        <f>_xlfn.POISSON.DIST(3,K2,FALSE) * _xlfn.POISSON.DIST(4,L2,FALSE)</f>
        <v>7.7931549572448971E-3</v>
      </c>
      <c r="AL2" s="5">
        <f>_xlfn.POISSON.DIST(5,K2,FALSE) * _xlfn.POISSON.DIST(5,L2,FALSE)</f>
        <v>2.8599569398746178E-4</v>
      </c>
      <c r="AM2" s="5">
        <f>_xlfn.POISSON.DIST(5,K2,FALSE) * _xlfn.POISSON.DIST(0,L2,FALSE)</f>
        <v>2.356447974298161E-3</v>
      </c>
      <c r="AN2" s="5">
        <f>_xlfn.POISSON.DIST(5,K2,FALSE) * _xlfn.POISSON.DIST(1,L2,FALSE)</f>
        <v>4.0263769646660084E-3</v>
      </c>
      <c r="AO2" s="5">
        <f>_xlfn.POISSON.DIST(5,K2,FALSE) * _xlfn.POISSON.DIST(2,L2,FALSE)</f>
        <v>3.4398619529084919E-3</v>
      </c>
      <c r="AP2" s="5">
        <f>_xlfn.POISSON.DIST(5,K2,FALSE) * _xlfn.POISSON.DIST(3,L2,FALSE)</f>
        <v>1.959189011015175E-3</v>
      </c>
      <c r="AQ2" s="5">
        <f>_xlfn.POISSON.DIST(5,K2,FALSE) * _xlfn.POISSON.DIST(4,L2,FALSE)</f>
        <v>8.36898754971214E-4</v>
      </c>
      <c r="AR2" s="5">
        <f>_xlfn.POISSON.DIST(0,K2,FALSE) * _xlfn.POISSON.DIST(5,L2,FALSE)</f>
        <v>5.0765273012803244E-3</v>
      </c>
      <c r="AS2" s="5">
        <f>_xlfn.POISSON.DIST(1,K2,FALSE) * _xlfn.POISSON.DIST(5,L2,FALSE)</f>
        <v>7.4398045941869786E-3</v>
      </c>
      <c r="AT2" s="5">
        <f>_xlfn.POISSON.DIST(2,K2,FALSE) * _xlfn.POISSON.DIST(5,L2,FALSE)</f>
        <v>5.4516295407025569E-3</v>
      </c>
      <c r="AU2" s="5">
        <f>_xlfn.POISSON.DIST(3,K2,FALSE) * _xlfn.POISSON.DIST(5,L2,FALSE)</f>
        <v>2.663176097598263E-3</v>
      </c>
      <c r="AV2" s="5">
        <f>_xlfn.POISSON.DIST(4,K2,FALSE) * _xlfn.POISSON.DIST(5,L2,FALSE)</f>
        <v>9.7574131833406258E-4</v>
      </c>
      <c r="AW2" s="5">
        <f>_xlfn.POISSON.DIST(6,K2,FALSE) * _xlfn.POISSON.DIST(6,L2,FALSE)</f>
        <v>1.9893370601092953E-5</v>
      </c>
      <c r="AX2" s="5">
        <f>_xlfn.POISSON.DIST(6,K2,FALSE) * _xlfn.POISSON.DIST(0,L2,FALSE)</f>
        <v>5.7557431897472253E-4</v>
      </c>
      <c r="AY2" s="5">
        <f>_xlfn.POISSON.DIST(6,K2,FALSE) * _xlfn.POISSON.DIST(1,L2,FALSE)</f>
        <v>9.8346290885687002E-4</v>
      </c>
      <c r="AZ2" s="5">
        <f>_xlfn.POISSON.DIST(6,K2,FALSE) * _xlfn.POISSON.DIST(2,L2,FALSE)</f>
        <v>8.4020365503806739E-4</v>
      </c>
      <c r="BA2" s="5">
        <f>_xlfn.POISSON.DIST(6,K2,FALSE) * _xlfn.POISSON.DIST(3,L2,FALSE)</f>
        <v>4.7854181083445267E-4</v>
      </c>
      <c r="BB2" s="5">
        <f>_xlfn.POISSON.DIST(6,K2,FALSE) * _xlfn.POISSON.DIST(4,L2,FALSE)</f>
        <v>2.0441674766310823E-4</v>
      </c>
      <c r="BC2" s="5">
        <f>_xlfn.POISSON.DIST(6,K2,FALSE) * _xlfn.POISSON.DIST(5,L2,FALSE)</f>
        <v>6.9855892679134606E-5</v>
      </c>
      <c r="BD2" s="5">
        <f>_xlfn.POISSON.DIST(0,K2,FALSE) * _xlfn.POISSON.DIST(6,L2,FALSE)</f>
        <v>1.4456795997841486E-3</v>
      </c>
      <c r="BE2" s="5">
        <f>_xlfn.POISSON.DIST(1,K2,FALSE) * _xlfn.POISSON.DIST(6,L2,FALSE)</f>
        <v>2.1186872619563956E-3</v>
      </c>
      <c r="BF2" s="5">
        <f>_xlfn.POISSON.DIST(2,K2,FALSE) * _xlfn.POISSON.DIST(6,L2,FALSE)</f>
        <v>1.5525001925207041E-3</v>
      </c>
      <c r="BG2" s="5">
        <f>_xlfn.POISSON.DIST(3,K2,FALSE) * _xlfn.POISSON.DIST(6,L2,FALSE)</f>
        <v>7.5841202586649219E-4</v>
      </c>
      <c r="BH2" s="5">
        <f>_xlfn.POISSON.DIST(4,K2,FALSE) * _xlfn.POISSON.DIST(6,L2,FALSE)</f>
        <v>2.7786895152248718E-4</v>
      </c>
      <c r="BI2" s="5">
        <f>_xlfn.POISSON.DIST(5,K2,FALSE) * _xlfn.POISSON.DIST(6,L2,FALSE)</f>
        <v>8.1445073745492803E-5</v>
      </c>
      <c r="BJ2" s="8">
        <f>SUM(N2,Q2,T2,W2,X2,Y2,AD2,AE2,AF2,AG2,AM2,AN2,AO2,AP2,AQ2,AX2,AY2,AZ2,BA2,BB2,BC2)</f>
        <v>0.33040464937395597</v>
      </c>
      <c r="BK2" s="8">
        <f>SUM(M2,P2,S2,V2,AC2,AL2,AY2)</f>
        <v>0.23450774433683089</v>
      </c>
      <c r="BL2" s="8">
        <f>SUM(O2,R2,U2,AA2,AB2,AH2,AI2,AJ2,AK2,AR2,AS2,AT2,AU2,AV2,BD2,BE2,BF2,BG2,BH2,BI2)</f>
        <v>0.39853724850707767</v>
      </c>
      <c r="BM2" s="8">
        <f>SUM(S2:BI2)</f>
        <v>0.61194683213867418</v>
      </c>
      <c r="BN2" s="8">
        <f>SUM(M2:R2)</f>
        <v>0.38531555610050733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1.43333333333333</v>
      </c>
      <c r="F3">
        <f>VLOOKUP(B3,home!$B$2:$E$405,3,FALSE)</f>
        <v>1.26</v>
      </c>
      <c r="G3">
        <f>VLOOKUP(C3,away!$B$2:$E$405,4,FALSE)</f>
        <v>0.7</v>
      </c>
      <c r="H3">
        <f>VLOOKUP(A3,away!$A$2:$E$405,3,FALSE)</f>
        <v>1.3888888888888899</v>
      </c>
      <c r="I3">
        <f>VLOOKUP(C3,away!$B$2:$E$405,3,FALSE)</f>
        <v>1.1200000000000001</v>
      </c>
      <c r="J3">
        <f>VLOOKUP(B3,home!$B$2:$E$405,4,FALSE)</f>
        <v>1.01</v>
      </c>
      <c r="K3" s="3">
        <f t="shared" ref="K3:K8" si="0">E3*F3*G3</f>
        <v>1.2641999999999971</v>
      </c>
      <c r="L3" s="3">
        <f t="shared" ref="L3:L8" si="1">H3*I3*J3</f>
        <v>1.5711111111111125</v>
      </c>
      <c r="M3" s="5">
        <f>_xlfn.POISSON.DIST(0,K3,FALSE) * _xlfn.POISSON.DIST(0,L3,FALSE)</f>
        <v>5.8700260689449398E-2</v>
      </c>
      <c r="N3" s="5">
        <f>_xlfn.POISSON.DIST(1,K3,FALSE) * _xlfn.POISSON.DIST(0,L3,FALSE)</f>
        <v>7.4208869563601759E-2</v>
      </c>
      <c r="O3" s="5">
        <f>_xlfn.POISSON.DIST(0,K3,FALSE) * _xlfn.POISSON.DIST(1,L3,FALSE)</f>
        <v>9.2224631794312784E-2</v>
      </c>
      <c r="P3" s="5">
        <f>_xlfn.POISSON.DIST(1,K3,FALSE) * _xlfn.POISSON.DIST(1,L3,FALSE)</f>
        <v>0.11659037951436996</v>
      </c>
      <c r="Q3" s="5">
        <f>_xlfn.POISSON.DIST(2,K3,FALSE) * _xlfn.POISSON.DIST(0,L3,FALSE)</f>
        <v>4.6907426451152576E-2</v>
      </c>
      <c r="R3" s="5">
        <f>_xlfn.POISSON.DIST(0,K3,FALSE) * _xlfn.POISSON.DIST(2,L3,FALSE)</f>
        <v>7.2447571865088017E-2</v>
      </c>
      <c r="S3" s="5">
        <f>_xlfn.POISSON.DIST(2,K3,FALSE) * _xlfn.POISSON.DIST(2,L3,FALSE)</f>
        <v>5.7892914084400518E-2</v>
      </c>
      <c r="T3" s="5">
        <f>_xlfn.POISSON.DIST(2,K3,FALSE) * _xlfn.POISSON.DIST(1,L3,FALSE)</f>
        <v>7.3696778891033099E-2</v>
      </c>
      <c r="U3" s="5">
        <f>_xlfn.POISSON.DIST(1,K3,FALSE) * _xlfn.POISSON.DIST(2,L3,FALSE)</f>
        <v>9.1588220351844066E-2</v>
      </c>
      <c r="V3" s="5">
        <f>_xlfn.POISSON.DIST(3,K3,FALSE) * _xlfn.POISSON.DIST(3,L3,FALSE)</f>
        <v>1.2776314307098224E-2</v>
      </c>
      <c r="W3" s="5">
        <f>_xlfn.POISSON.DIST(3,K3,FALSE) * _xlfn.POISSON.DIST(0,L3,FALSE)</f>
        <v>1.9766789506515649E-2</v>
      </c>
      <c r="X3" s="5">
        <f>_xlfn.POISSON.DIST(3,K3,FALSE) * _xlfn.POISSON.DIST(1,L3,FALSE)</f>
        <v>3.1055822624681276E-2</v>
      </c>
      <c r="Y3" s="5">
        <f>_xlfn.POISSON.DIST(3,K3,FALSE) * _xlfn.POISSON.DIST(2,L3,FALSE)</f>
        <v>2.4396073995166322E-2</v>
      </c>
      <c r="Z3" s="5">
        <f>_xlfn.POISSON.DIST(0,K3,FALSE) * _xlfn.POISSON.DIST(3,L3,FALSE)</f>
        <v>3.7941061710086869E-2</v>
      </c>
      <c r="AA3" s="5">
        <f>_xlfn.POISSON.DIST(1,K3,FALSE) * _xlfn.POISSON.DIST(3,L3,FALSE)</f>
        <v>4.7965090213891712E-2</v>
      </c>
      <c r="AB3" s="5">
        <f>_xlfn.POISSON.DIST(2,K3,FALSE) * _xlfn.POISSON.DIST(3,L3,FALSE)</f>
        <v>3.0318733524200892E-2</v>
      </c>
      <c r="AC3" s="5">
        <f>_xlfn.POISSON.DIST(4,K3,FALSE) * _xlfn.POISSON.DIST(4,L3,FALSE)</f>
        <v>1.5860186526045459E-3</v>
      </c>
      <c r="AD3" s="5">
        <f>_xlfn.POISSON.DIST(4,K3,FALSE) * _xlfn.POISSON.DIST(0,L3,FALSE)</f>
        <v>6.24729382353426E-3</v>
      </c>
      <c r="AE3" s="5">
        <f>_xlfn.POISSON.DIST(4,K3,FALSE) * _xlfn.POISSON.DIST(1,L3,FALSE)</f>
        <v>9.8151927405305001E-3</v>
      </c>
      <c r="AF3" s="5">
        <f>_xlfn.POISSON.DIST(4,K3,FALSE) * _xlfn.POISSON.DIST(2,L3,FALSE)</f>
        <v>7.7103791861723031E-3</v>
      </c>
      <c r="AG3" s="5">
        <f>_xlfn.POISSON.DIST(4,K3,FALSE) * _xlfn.POISSON.DIST(3,L3,FALSE)</f>
        <v>4.0379541367583874E-3</v>
      </c>
      <c r="AH3" s="5">
        <f>_xlfn.POISSON.DIST(0,K3,FALSE) * _xlfn.POISSON.DIST(4,L3,FALSE)</f>
        <v>1.4902405905017469E-2</v>
      </c>
      <c r="AI3" s="5">
        <f>_xlfn.POISSON.DIST(1,K3,FALSE) * _xlfn.POISSON.DIST(4,L3,FALSE)</f>
        <v>1.8839621545123041E-2</v>
      </c>
      <c r="AJ3" s="5">
        <f>_xlfn.POISSON.DIST(2,K3,FALSE) * _xlfn.POISSON.DIST(4,L3,FALSE)</f>
        <v>1.190852477867225E-2</v>
      </c>
      <c r="AK3" s="5">
        <f>_xlfn.POISSON.DIST(3,K3,FALSE) * _xlfn.POISSON.DIST(4,L3,FALSE)</f>
        <v>5.0182523417324747E-3</v>
      </c>
      <c r="AL3" s="5">
        <f>_xlfn.POISSON.DIST(5,K3,FALSE) * _xlfn.POISSON.DIST(5,L3,FALSE)</f>
        <v>1.260059253244641E-4</v>
      </c>
      <c r="AM3" s="5">
        <f>_xlfn.POISSON.DIST(5,K3,FALSE) * _xlfn.POISSON.DIST(0,L3,FALSE)</f>
        <v>1.5795657703423966E-3</v>
      </c>
      <c r="AN3" s="5">
        <f>_xlfn.POISSON.DIST(5,K3,FALSE) * _xlfn.POISSON.DIST(1,L3,FALSE)</f>
        <v>2.4816733325157226E-3</v>
      </c>
      <c r="AO3" s="5">
        <f>_xlfn.POISSON.DIST(5,K3,FALSE) * _xlfn.POISSON.DIST(2,L3,FALSE)</f>
        <v>1.9494922734317978E-3</v>
      </c>
      <c r="AP3" s="5">
        <f>_xlfn.POISSON.DIST(5,K3,FALSE) * _xlfn.POISSON.DIST(3,L3,FALSE)</f>
        <v>1.0209563239379868E-3</v>
      </c>
      <c r="AQ3" s="5">
        <f>_xlfn.POISSON.DIST(5,K3,FALSE) * _xlfn.POISSON.DIST(4,L3,FALSE)</f>
        <v>4.0100895612453193E-4</v>
      </c>
      <c r="AR3" s="5">
        <f>_xlfn.POISSON.DIST(0,K3,FALSE) * _xlfn.POISSON.DIST(5,L3,FALSE)</f>
        <v>4.6826670999321578E-3</v>
      </c>
      <c r="AS3" s="5">
        <f>_xlfn.POISSON.DIST(1,K3,FALSE) * _xlfn.POISSON.DIST(5,L3,FALSE)</f>
        <v>5.9198277477342208E-3</v>
      </c>
      <c r="AT3" s="5">
        <f>_xlfn.POISSON.DIST(2,K3,FALSE) * _xlfn.POISSON.DIST(5,L3,FALSE)</f>
        <v>3.7419231193427938E-3</v>
      </c>
      <c r="AU3" s="5">
        <f>_xlfn.POISSON.DIST(3,K3,FALSE) * _xlfn.POISSON.DIST(5,L3,FALSE)</f>
        <v>1.5768464024910494E-3</v>
      </c>
      <c r="AV3" s="5">
        <f>_xlfn.POISSON.DIST(4,K3,FALSE) * _xlfn.POISSON.DIST(5,L3,FALSE)</f>
        <v>4.9836230550729538E-4</v>
      </c>
      <c r="AW3" s="5">
        <f>_xlfn.POISSON.DIST(6,K3,FALSE) * _xlfn.POISSON.DIST(6,L3,FALSE)</f>
        <v>6.9520222464319395E-6</v>
      </c>
      <c r="AX3" s="5">
        <f>_xlfn.POISSON.DIST(6,K3,FALSE) * _xlfn.POISSON.DIST(0,L3,FALSE)</f>
        <v>3.3281450781114238E-4</v>
      </c>
      <c r="AY3" s="5">
        <f>_xlfn.POISSON.DIST(6,K3,FALSE) * _xlfn.POISSON.DIST(1,L3,FALSE)</f>
        <v>5.228885711610618E-4</v>
      </c>
      <c r="AZ3" s="5">
        <f>_xlfn.POISSON.DIST(6,K3,FALSE) * _xlfn.POISSON.DIST(2,L3,FALSE)</f>
        <v>4.1075802201207906E-4</v>
      </c>
      <c r="BA3" s="5">
        <f>_xlfn.POISSON.DIST(6,K3,FALSE) * _xlfn.POISSON.DIST(3,L3,FALSE)</f>
        <v>2.1511549745373344E-4</v>
      </c>
      <c r="BB3" s="5">
        <f>_xlfn.POISSON.DIST(6,K3,FALSE) * _xlfn.POISSON.DIST(4,L3,FALSE)</f>
        <v>8.4492587055438729E-5</v>
      </c>
      <c r="BC3" s="5">
        <f>_xlfn.POISSON.DIST(6,K3,FALSE) * _xlfn.POISSON.DIST(5,L3,FALSE)</f>
        <v>2.6549448465864538E-5</v>
      </c>
      <c r="BD3" s="5">
        <f>_xlfn.POISSON.DIST(0,K3,FALSE) * _xlfn.POISSON.DIST(6,L3,FALSE)</f>
        <v>1.2261650517229768E-3</v>
      </c>
      <c r="BE3" s="5">
        <f>_xlfn.POISSON.DIST(1,K3,FALSE) * _xlfn.POISSON.DIST(6,L3,FALSE)</f>
        <v>1.5501178583881838E-3</v>
      </c>
      <c r="BF3" s="5">
        <f>_xlfn.POISSON.DIST(2,K3,FALSE) * _xlfn.POISSON.DIST(6,L3,FALSE)</f>
        <v>9.7982949828716911E-4</v>
      </c>
      <c r="BG3" s="5">
        <f>_xlfn.POISSON.DIST(3,K3,FALSE) * _xlfn.POISSON.DIST(6,L3,FALSE)</f>
        <v>4.1290015057821202E-4</v>
      </c>
      <c r="BH3" s="5">
        <f>_xlfn.POISSON.DIST(4,K3,FALSE) * _xlfn.POISSON.DIST(6,L3,FALSE)</f>
        <v>1.3049709259024369E-4</v>
      </c>
      <c r="BI3" s="5">
        <f>_xlfn.POISSON.DIST(5,K3,FALSE) * _xlfn.POISSON.DIST(6,L3,FALSE)</f>
        <v>3.2994884890517092E-5</v>
      </c>
      <c r="BJ3" s="8">
        <f>SUM(N3,Q3,T3,W3,X3,Y3,AD3,AE3,AF3,AG3,AM3,AN3,AO3,AP3,AQ3,AX3,AY3,AZ3,BA3,BB3,BC3)</f>
        <v>0.30686789620945787</v>
      </c>
      <c r="BK3" s="8">
        <f>SUM(M3,P3,S3,V3,AC3,AL3,AY3)</f>
        <v>0.24819478174440815</v>
      </c>
      <c r="BL3" s="8">
        <f>SUM(O3,R3,U3,AA3,AB3,AH3,AI3,AJ3,AK3,AR3,AS3,AT3,AU3,AV3,BD3,BE3,BF3,BG3,BH3,BI3)</f>
        <v>0.40596518353134753</v>
      </c>
      <c r="BM3" s="8">
        <f>SUM(S3:BI3)</f>
        <v>0.53737384676841127</v>
      </c>
      <c r="BN3" s="8">
        <f>SUM(M3:R3)</f>
        <v>0.46107913987797455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1.60606060606061</v>
      </c>
      <c r="F4">
        <f>VLOOKUP(B4,home!$B$2:$E$405,3,FALSE)</f>
        <v>0.62</v>
      </c>
      <c r="G4">
        <f>VLOOKUP(C4,away!$B$2:$E$405,4,FALSE)</f>
        <v>1.1200000000000001</v>
      </c>
      <c r="H4">
        <f>VLOOKUP(A4,away!$A$2:$E$405,3,FALSE)</f>
        <v>1.4242424242424201</v>
      </c>
      <c r="I4">
        <f>VLOOKUP(C4,away!$B$2:$E$405,3,FALSE)</f>
        <v>1</v>
      </c>
      <c r="J4">
        <f>VLOOKUP(B4,home!$B$2:$E$405,4,FALSE)</f>
        <v>0.98</v>
      </c>
      <c r="K4" s="3">
        <f t="shared" si="0"/>
        <v>1.1152484848484876</v>
      </c>
      <c r="L4" s="3">
        <f t="shared" si="1"/>
        <v>1.3957575757575718</v>
      </c>
      <c r="M4" s="5">
        <f t="shared" ref="M4:M8" si="2">_xlfn.POISSON.DIST(0,K4,FALSE) * _xlfn.POISSON.DIST(0,L4,FALSE)</f>
        <v>8.1186519581225552E-2</v>
      </c>
      <c r="N4" s="5">
        <f t="shared" ref="N4:N8" si="3">_xlfn.POISSON.DIST(1,K4,FALSE) * _xlfn.POISSON.DIST(0,L4,FALSE)</f>
        <v>9.0543142953083869E-2</v>
      </c>
      <c r="O4" s="5">
        <f t="shared" ref="O4:O8" si="4">_xlfn.POISSON.DIST(0,K4,FALSE) * _xlfn.POISSON.DIST(1,L4,FALSE)</f>
        <v>0.11331669975488602</v>
      </c>
      <c r="P4" s="5">
        <f t="shared" ref="P4:P8" si="5">_xlfn.POISSON.DIST(1,K4,FALSE) * _xlfn.POISSON.DIST(1,L4,FALSE)</f>
        <v>0.12637627770966761</v>
      </c>
      <c r="Q4" s="5">
        <f t="shared" ref="Q4:Q8" si="6">_xlfn.POISSON.DIST(2,K4,FALSE) * _xlfn.POISSON.DIST(0,L4,FALSE)</f>
        <v>5.0489051495923414E-2</v>
      </c>
      <c r="R4" s="5">
        <f t="shared" ref="R4:R8" si="7">_xlfn.POISSON.DIST(0,K4,FALSE) * _xlfn.POISSON.DIST(2,L4,FALSE)</f>
        <v>7.9081321071364175E-2</v>
      </c>
      <c r="S4" s="5">
        <f t="shared" ref="S4:S8" si="8">_xlfn.POISSON.DIST(2,K4,FALSE) * _xlfn.POISSON.DIST(2,L4,FALSE)</f>
        <v>4.9179850454644736E-2</v>
      </c>
      <c r="T4" s="5">
        <f t="shared" ref="T4:T8" si="9">_xlfn.POISSON.DIST(2,K4,FALSE) * _xlfn.POISSON.DIST(1,L4,FALSE)</f>
        <v>7.0470476118249262E-2</v>
      </c>
      <c r="U4" s="5">
        <f t="shared" ref="U4:U8" si="10">_xlfn.POISSON.DIST(1,K4,FALSE) * _xlfn.POISSON.DIST(2,L4,FALSE)</f>
        <v>8.819532350465567E-2</v>
      </c>
      <c r="V4" s="5">
        <f t="shared" ref="V4:V8" si="11">_xlfn.POISSON.DIST(3,K4,FALSE) * _xlfn.POISSON.DIST(3,L4,FALSE)</f>
        <v>8.5060186385006228E-3</v>
      </c>
      <c r="W4" s="5">
        <f t="shared" ref="W4:W8" si="12">_xlfn.POISSON.DIST(3,K4,FALSE) * _xlfn.POISSON.DIST(0,L4,FALSE)</f>
        <v>1.8769279394088619E-2</v>
      </c>
      <c r="X4" s="5">
        <f t="shared" ref="X4:X8" si="13">_xlfn.POISSON.DIST(3,K4,FALSE) * _xlfn.POISSON.DIST(1,L4,FALSE)</f>
        <v>2.6197363905809679E-2</v>
      </c>
      <c r="Y4" s="5">
        <f t="shared" ref="Y4:Y8" si="14">_xlfn.POISSON.DIST(3,K4,FALSE) * _xlfn.POISSON.DIST(2,L4,FALSE)</f>
        <v>1.8282584568205917E-2</v>
      </c>
      <c r="Z4" s="5">
        <f t="shared" ref="Z4:Z8" si="15">_xlfn.POISSON.DIST(0,K4,FALSE) * _xlfn.POISSON.DIST(3,L4,FALSE)</f>
        <v>3.6792784328757794E-2</v>
      </c>
      <c r="AA4" s="5">
        <f t="shared" ref="AA4:AA8" si="16">_xlfn.POISSON.DIST(1,K4,FALSE) * _xlfn.POISSON.DIST(3,L4,FALSE)</f>
        <v>4.103309697600431E-2</v>
      </c>
      <c r="AB4" s="5">
        <f t="shared" ref="AB4:AB8" si="17">_xlfn.POISSON.DIST(2,K4,FALSE) * _xlfn.POISSON.DIST(3,L4,FALSE)</f>
        <v>2.2881049615564936E-2</v>
      </c>
      <c r="AC4" s="5">
        <f t="shared" ref="AC4:AC8" si="18">_xlfn.POISSON.DIST(4,K4,FALSE) * _xlfn.POISSON.DIST(4,L4,FALSE)</f>
        <v>8.2753807159704042E-4</v>
      </c>
      <c r="AD4" s="5">
        <f t="shared" ref="AD4:AD8" si="19">_xlfn.POISSON.DIST(4,K4,FALSE) * _xlfn.POISSON.DIST(0,L4,FALSE)</f>
        <v>5.2331026014888187E-3</v>
      </c>
      <c r="AE4" s="5">
        <f t="shared" ref="AE4:AE8" si="20">_xlfn.POISSON.DIST(4,K4,FALSE) * _xlfn.POISSON.DIST(1,L4,FALSE)</f>
        <v>7.3041426007446767E-3</v>
      </c>
      <c r="AF4" s="5">
        <f t="shared" ref="AF4:AF8" si="21">_xlfn.POISSON.DIST(4,K4,FALSE) * _xlfn.POISSON.DIST(2,L4,FALSE)</f>
        <v>5.0974061847014985E-3</v>
      </c>
      <c r="AG4" s="5">
        <f t="shared" ref="AG4:AG8" si="22">_xlfn.POISSON.DIST(4,K4,FALSE) * _xlfn.POISSON.DIST(3,L4,FALSE)</f>
        <v>2.3715810996702042E-3</v>
      </c>
      <c r="AH4" s="5">
        <f t="shared" ref="AH4:AH8" si="23">_xlfn.POISSON.DIST(0,K4,FALSE) * _xlfn.POISSON.DIST(4,L4,FALSE)</f>
        <v>1.2838451865019545E-2</v>
      </c>
      <c r="AI4" s="5">
        <f t="shared" ref="AI4:AI8" si="24">_xlfn.POISSON.DIST(1,K4,FALSE) * _xlfn.POISSON.DIST(4,L4,FALSE)</f>
        <v>1.4318063990263285E-2</v>
      </c>
      <c r="AJ4" s="5">
        <f t="shared" ref="AJ4:AJ8" si="25">_xlfn.POISSON.DIST(2,K4,FALSE) * _xlfn.POISSON.DIST(4,L4,FALSE)</f>
        <v>7.9840995855524118E-3</v>
      </c>
      <c r="AK4" s="5">
        <f t="shared" ref="AK4:AK8" si="26">_xlfn.POISSON.DIST(3,K4,FALSE) * _xlfn.POISSON.DIST(4,L4,FALSE)</f>
        <v>2.9680849885555887E-3</v>
      </c>
      <c r="AL4" s="5">
        <f t="shared" ref="AL4:AL8" si="27">_xlfn.POISSON.DIST(5,K4,FALSE) * _xlfn.POISSON.DIST(5,L4,FALSE)</f>
        <v>5.1526377379357243E-5</v>
      </c>
      <c r="AM4" s="5">
        <f t="shared" ref="AM4:AM8" si="28">_xlfn.POISSON.DIST(5,K4,FALSE) * _xlfn.POISSON.DIST(0,L4,FALSE)</f>
        <v>1.1672419494734155E-3</v>
      </c>
      <c r="AN4" s="5">
        <f t="shared" ref="AN4:AN8" si="29">_xlfn.POISSON.DIST(5,K4,FALSE) * _xlfn.POISSON.DIST(1,L4,FALSE)</f>
        <v>1.6291867937195566E-3</v>
      </c>
      <c r="AO4" s="5">
        <f t="shared" ref="AO4:AO8" si="30">_xlfn.POISSON.DIST(5,K4,FALSE) * _xlfn.POISSON.DIST(2,L4,FALSE)</f>
        <v>1.1369749048291298E-3</v>
      </c>
      <c r="AP4" s="5">
        <f t="shared" ref="AP4:AP8" si="31">_xlfn.POISSON.DIST(5,K4,FALSE) * _xlfn.POISSON.DIST(3,L4,FALSE)</f>
        <v>5.2898044562050043E-4</v>
      </c>
      <c r="AQ4" s="5">
        <f t="shared" ref="AQ4:AQ8" si="32">_xlfn.POISSON.DIST(5,K4,FALSE) * _xlfn.POISSON.DIST(4,L4,FALSE)</f>
        <v>1.8458211610060751E-4</v>
      </c>
      <c r="AR4" s="5">
        <f t="shared" ref="AR4:AR8" si="33">_xlfn.POISSON.DIST(0,K4,FALSE) * _xlfn.POISSON.DIST(5,L4,FALSE)</f>
        <v>3.5838732903199855E-3</v>
      </c>
      <c r="AS4" s="5">
        <f t="shared" ref="AS4:AS8" si="34">_xlfn.POISSON.DIST(1,K4,FALSE) * _xlfn.POISSON.DIST(5,L4,FALSE)</f>
        <v>3.9969092569183276E-3</v>
      </c>
      <c r="AT4" s="5">
        <f t="shared" ref="AT4:AT8" si="35">_xlfn.POISSON.DIST(2,K4,FALSE) * _xlfn.POISSON.DIST(5,L4,FALSE)</f>
        <v>2.2287734964275305E-3</v>
      </c>
      <c r="AU4" s="5">
        <f t="shared" ref="AU4:AU8" si="36">_xlfn.POISSON.DIST(3,K4,FALSE) * _xlfn.POISSON.DIST(5,L4,FALSE)</f>
        <v>8.2854542165375648E-4</v>
      </c>
      <c r="AV4" s="5">
        <f t="shared" ref="AV4:AV8" si="37">_xlfn.POISSON.DIST(4,K4,FALSE) * _xlfn.POISSON.DIST(5,L4,FALSE)</f>
        <v>2.3100850653187585E-4</v>
      </c>
      <c r="AW4" s="5">
        <f t="shared" ref="AW4:AW8" si="38">_xlfn.POISSON.DIST(6,K4,FALSE) * _xlfn.POISSON.DIST(6,L4,FALSE)</f>
        <v>2.2279669534956752E-6</v>
      </c>
      <c r="AX4" s="5">
        <f t="shared" ref="AX4:AX8" si="39">_xlfn.POISSON.DIST(6,K4,FALSE) * _xlfn.POISSON.DIST(0,L4,FALSE)</f>
        <v>2.1696080260030394E-4</v>
      </c>
      <c r="AY4" s="5">
        <f t="shared" ref="AY4:AY8" si="40">_xlfn.POISSON.DIST(6,K4,FALSE) * _xlfn.POISSON.DIST(1,L4,FALSE)</f>
        <v>3.0282468387181734E-4</v>
      </c>
      <c r="AZ4" s="5">
        <f t="shared" ref="AZ4:AZ8" si="41">_xlfn.POISSON.DIST(6,K4,FALSE) * _xlfn.POISSON.DIST(2,L4,FALSE)</f>
        <v>2.1133492332024042E-4</v>
      </c>
      <c r="BA4" s="5">
        <f t="shared" ref="BA4:BA8" si="42">_xlfn.POISSON.DIST(6,K4,FALSE) * _xlfn.POISSON.DIST(3,L4,FALSE)</f>
        <v>9.8324106748790311E-5</v>
      </c>
      <c r="BB4" s="5">
        <f t="shared" ref="BB4:BB8" si="43">_xlfn.POISSON.DIST(6,K4,FALSE) * _xlfn.POISSON.DIST(4,L4,FALSE)</f>
        <v>3.4309154218555081E-5</v>
      </c>
      <c r="BC4" s="5">
        <f t="shared" ref="BC4:BC8" si="44">_xlfn.POISSON.DIST(6,K4,FALSE) * _xlfn.POISSON.DIST(5,L4,FALSE)</f>
        <v>9.5774523836766073E-6</v>
      </c>
      <c r="BD4" s="5">
        <f t="shared" ref="BD4:BD8" si="45">_xlfn.POISSON.DIST(0,K4,FALSE) * _xlfn.POISSON.DIST(6,L4,FALSE)</f>
        <v>8.3370304925322344E-4</v>
      </c>
      <c r="BE4" s="5">
        <f t="shared" ref="BE4:BE8" si="46">_xlfn.POISSON.DIST(1,K4,FALSE) * _xlfn.POISSON.DIST(6,L4,FALSE)</f>
        <v>9.2978606249322147E-4</v>
      </c>
      <c r="BF4" s="5">
        <f t="shared" ref="BF4:BF8" si="47">_xlfn.POISSON.DIST(2,K4,FALSE) * _xlfn.POISSON.DIST(6,L4,FALSE)</f>
        <v>5.184712487144033E-4</v>
      </c>
      <c r="BG4" s="5">
        <f t="shared" ref="BG4:BG8" si="48">_xlfn.POISSON.DIST(3,K4,FALSE) * _xlfn.POISSON.DIST(6,L4,FALSE)</f>
        <v>1.9274142485541391E-4</v>
      </c>
      <c r="BH4" s="5">
        <f t="shared" ref="BH4:BH8" si="49">_xlfn.POISSON.DIST(4,K4,FALSE) * _xlfn.POISSON.DIST(6,L4,FALSE)</f>
        <v>5.3738645509384761E-5</v>
      </c>
      <c r="BI4" s="5">
        <f t="shared" ref="BI4:BI8" si="50">_xlfn.POISSON.DIST(5,K4,FALSE) * _xlfn.POISSON.DIST(6,L4,FALSE)</f>
        <v>1.1986388596430254E-5</v>
      </c>
      <c r="BJ4" s="8">
        <f t="shared" ref="BJ4:BJ8" si="51">SUM(N4,Q4,T4,W4,X4,Y4,AD4,AE4,AF4,AG4,AM4,AN4,AO4,AP4,AQ4,AX4,AY4,AZ4,BA4,BB4,BC4)</f>
        <v>0.30027842825485257</v>
      </c>
      <c r="BK4" s="8">
        <f t="shared" ref="BK4:BK8" si="52">SUM(M4,P4,S4,V4,AC4,AL4,AY4)</f>
        <v>0.26643055551688677</v>
      </c>
      <c r="BL4" s="8">
        <f t="shared" ref="BL4:BL8" si="53">SUM(O4,R4,U4,AA4,AB4,AH4,AI4,AJ4,AK4,AR4,AS4,AT4,AU4,AV4,BD4,BE4,BF4,BG4,BH4,BI4)</f>
        <v>0.39602572814313958</v>
      </c>
      <c r="BM4" s="8">
        <f t="shared" ref="BM4:BM8" si="54">SUM(S4:BI4)</f>
        <v>0.45823388696056772</v>
      </c>
      <c r="BN4" s="8">
        <f t="shared" ref="BN4:BN8" si="55">SUM(M4:R4)</f>
        <v>0.54099301256615062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1.60606060606061</v>
      </c>
      <c r="F5">
        <f>VLOOKUP(B5,home!$B$2:$E$405,3,FALSE)</f>
        <v>0</v>
      </c>
      <c r="G5">
        <f>VLOOKUP(C5,away!$B$2:$E$405,4,FALSE)</f>
        <v>0.93</v>
      </c>
      <c r="H5">
        <f>VLOOKUP(A5,away!$A$2:$E$405,3,FALSE)</f>
        <v>1.4242424242424201</v>
      </c>
      <c r="I5">
        <f>VLOOKUP(C5,away!$B$2:$E$405,3,FALSE)</f>
        <v>0.93</v>
      </c>
      <c r="J5">
        <f>VLOOKUP(B5,home!$B$2:$E$405,4,FALSE)</f>
        <v>1.17</v>
      </c>
      <c r="K5" s="3">
        <f t="shared" si="0"/>
        <v>0</v>
      </c>
      <c r="L5" s="3">
        <f t="shared" si="1"/>
        <v>1.5497181818181771</v>
      </c>
      <c r="M5" s="5">
        <f t="shared" si="2"/>
        <v>0.21230779759413923</v>
      </c>
      <c r="N5" s="5">
        <f t="shared" si="3"/>
        <v>0</v>
      </c>
      <c r="O5" s="5">
        <f t="shared" si="4"/>
        <v>0.32901725407341098</v>
      </c>
      <c r="P5" s="5">
        <f t="shared" si="5"/>
        <v>0</v>
      </c>
      <c r="Q5" s="5">
        <f t="shared" si="6"/>
        <v>0</v>
      </c>
      <c r="R5" s="5">
        <f t="shared" si="7"/>
        <v>0.25494201038472791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0.13169608960083046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5.1022956132190676E-2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1.5814240561633431E-2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4.0846026883349703E-3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0.21230779759413923</v>
      </c>
      <c r="BL5" s="8">
        <f t="shared" si="53"/>
        <v>0.65488106384029787</v>
      </c>
      <c r="BM5" s="8">
        <f t="shared" si="54"/>
        <v>0.20261788898298955</v>
      </c>
      <c r="BN5" s="8">
        <f t="shared" si="55"/>
        <v>0.79626706205227804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1.60606060606061</v>
      </c>
      <c r="F6">
        <f>VLOOKUP(B6,home!$B$2:$E$405,3,FALSE)</f>
        <v>1</v>
      </c>
      <c r="G6">
        <f>VLOOKUP(C6,away!$B$2:$E$405,4,FALSE)</f>
        <v>1.56</v>
      </c>
      <c r="H6">
        <f>VLOOKUP(A6,away!$A$2:$E$405,3,FALSE)</f>
        <v>1.4242424242424201</v>
      </c>
      <c r="I6">
        <f>VLOOKUP(C6,away!$B$2:$E$405,3,FALSE)</f>
        <v>0.52</v>
      </c>
      <c r="J6">
        <f>VLOOKUP(B6,home!$B$2:$E$405,4,FALSE)</f>
        <v>0.84</v>
      </c>
      <c r="K6" s="3">
        <f t="shared" si="0"/>
        <v>2.5054545454545516</v>
      </c>
      <c r="L6" s="3">
        <f t="shared" si="1"/>
        <v>0.62210909090908906</v>
      </c>
      <c r="M6" s="5">
        <f t="shared" si="2"/>
        <v>4.3824439561209273E-2</v>
      </c>
      <c r="N6" s="5">
        <f t="shared" si="3"/>
        <v>0.10980014130063002</v>
      </c>
      <c r="O6" s="5">
        <f t="shared" si="4"/>
        <v>2.7263582255024219E-2</v>
      </c>
      <c r="P6" s="5">
        <f t="shared" si="5"/>
        <v>6.8307666086224475E-2</v>
      </c>
      <c r="Q6" s="5">
        <f t="shared" si="6"/>
        <v>0.13754963155660782</v>
      </c>
      <c r="R6" s="5">
        <f t="shared" si="7"/>
        <v>8.4804611857991433E-3</v>
      </c>
      <c r="S6" s="5">
        <f t="shared" si="8"/>
        <v>2.6617210013777027E-2</v>
      </c>
      <c r="T6" s="5">
        <f t="shared" si="9"/>
        <v>8.5570876242561433E-2</v>
      </c>
      <c r="U6" s="5">
        <f t="shared" si="10"/>
        <v>2.1247410025511358E-2</v>
      </c>
      <c r="V6" s="5">
        <f t="shared" si="11"/>
        <v>4.6097046203550452E-3</v>
      </c>
      <c r="W6" s="5">
        <f t="shared" si="12"/>
        <v>0.11487478320303396</v>
      </c>
      <c r="X6" s="5">
        <f t="shared" si="13"/>
        <v>7.1464646946818144E-2</v>
      </c>
      <c r="Y6" s="5">
        <f t="shared" si="14"/>
        <v>2.2229403272112019E-2</v>
      </c>
      <c r="Z6" s="5">
        <f t="shared" si="15"/>
        <v>1.7585906662624399E-3</v>
      </c>
      <c r="AA6" s="5">
        <f t="shared" si="16"/>
        <v>4.4060689783811773E-3</v>
      </c>
      <c r="AB6" s="5">
        <f t="shared" si="17"/>
        <v>5.5196027747357089E-3</v>
      </c>
      <c r="AC6" s="5">
        <f t="shared" si="18"/>
        <v>4.4906188064816919E-4</v>
      </c>
      <c r="AD6" s="5">
        <f t="shared" si="19"/>
        <v>7.1953386933536895E-2</v>
      </c>
      <c r="AE6" s="5">
        <f t="shared" si="20"/>
        <v>4.4762856133052566E-2</v>
      </c>
      <c r="AF6" s="5">
        <f t="shared" si="21"/>
        <v>1.3923689867713834E-2</v>
      </c>
      <c r="AG6" s="5">
        <f t="shared" si="22"/>
        <v>2.8873513485678489E-3</v>
      </c>
      <c r="AH6" s="5">
        <f t="shared" si="23"/>
        <v>2.735088101674339E-4</v>
      </c>
      <c r="AI6" s="5">
        <f t="shared" si="24"/>
        <v>6.8526389165586327E-4</v>
      </c>
      <c r="AJ6" s="5">
        <f t="shared" si="25"/>
        <v>8.584487660925293E-4</v>
      </c>
      <c r="AK6" s="5">
        <f t="shared" si="26"/>
        <v>7.1693478768212614E-4</v>
      </c>
      <c r="AL6" s="5">
        <f t="shared" si="27"/>
        <v>2.7997500301195603E-5</v>
      </c>
      <c r="AM6" s="5">
        <f t="shared" si="28"/>
        <v>3.6055188070696013E-2</v>
      </c>
      <c r="AN6" s="5">
        <f t="shared" si="29"/>
        <v>2.2430260273216929E-2</v>
      </c>
      <c r="AO6" s="5">
        <f t="shared" si="30"/>
        <v>6.9770344137126189E-3</v>
      </c>
      <c r="AP6" s="5">
        <f t="shared" si="31"/>
        <v>1.4468255121187286E-3</v>
      </c>
      <c r="AQ6" s="5">
        <f t="shared" si="32"/>
        <v>2.2502082601206488E-4</v>
      </c>
      <c r="AR6" s="5">
        <f t="shared" si="33"/>
        <v>3.4030463449777799E-5</v>
      </c>
      <c r="AS6" s="5">
        <f t="shared" si="34"/>
        <v>8.5261779334170747E-5</v>
      </c>
      <c r="AT6" s="5">
        <f t="shared" si="35"/>
        <v>1.0680975629317056E-4</v>
      </c>
      <c r="AU6" s="5">
        <f t="shared" si="36"/>
        <v>8.9202329801205691E-5</v>
      </c>
      <c r="AV6" s="5">
        <f t="shared" si="37"/>
        <v>5.5873095666391697E-5</v>
      </c>
      <c r="AW6" s="5">
        <f t="shared" si="38"/>
        <v>1.2121875886880312E-6</v>
      </c>
      <c r="AX6" s="5">
        <f t="shared" si="39"/>
        <v>1.505577247315735E-2</v>
      </c>
      <c r="AY6" s="5">
        <f t="shared" si="40"/>
        <v>9.366332926210006E-3</v>
      </c>
      <c r="AZ6" s="5">
        <f t="shared" si="41"/>
        <v>2.9134404309381873E-3</v>
      </c>
      <c r="BA6" s="5">
        <f t="shared" si="42"/>
        <v>6.0415925930291329E-4</v>
      </c>
      <c r="BB6" s="5">
        <f t="shared" si="43"/>
        <v>9.3963241892310999E-5</v>
      </c>
      <c r="BC6" s="5">
        <f t="shared" si="44"/>
        <v>1.169107739849929E-5</v>
      </c>
      <c r="BD6" s="5">
        <f t="shared" si="45"/>
        <v>3.5284434466593726E-6</v>
      </c>
      <c r="BE6" s="5">
        <f t="shared" si="46"/>
        <v>8.8403546718120476E-6</v>
      </c>
      <c r="BF6" s="5">
        <f t="shared" si="47"/>
        <v>1.1074553397960941E-5</v>
      </c>
      <c r="BG6" s="5">
        <f t="shared" si="48"/>
        <v>9.2489300499334639E-6</v>
      </c>
      <c r="BH6" s="5">
        <f t="shared" si="49"/>
        <v>5.7931934585492471E-6</v>
      </c>
      <c r="BI6" s="5">
        <f t="shared" si="50"/>
        <v>2.9029165766839556E-6</v>
      </c>
      <c r="BJ6" s="8">
        <f t="shared" si="51"/>
        <v>0.77019645530929015</v>
      </c>
      <c r="BK6" s="8">
        <f t="shared" si="52"/>
        <v>0.15320241258872519</v>
      </c>
      <c r="BL6" s="8">
        <f t="shared" si="53"/>
        <v>6.9863847291195894E-2</v>
      </c>
      <c r="BM6" s="8">
        <f t="shared" si="54"/>
        <v>0.59043026317135738</v>
      </c>
      <c r="BN6" s="8">
        <f t="shared" si="55"/>
        <v>0.39522592194549494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1.60606060606061</v>
      </c>
      <c r="F7">
        <f>VLOOKUP(B7,home!$B$2:$E$405,3,FALSE)</f>
        <v>0.83</v>
      </c>
      <c r="G7">
        <f>VLOOKUP(C7,away!$B$2:$E$405,4,FALSE)</f>
        <v>0.87</v>
      </c>
      <c r="H7">
        <f>VLOOKUP(A7,away!$A$2:$E$405,3,FALSE)</f>
        <v>1.4242424242424201</v>
      </c>
      <c r="I7">
        <f>VLOOKUP(C7,away!$B$2:$E$405,3,FALSE)</f>
        <v>1.37</v>
      </c>
      <c r="J7">
        <f>VLOOKUP(B7,home!$B$2:$E$405,4,FALSE)</f>
        <v>1.05</v>
      </c>
      <c r="K7" s="3">
        <f t="shared" si="0"/>
        <v>1.1597363636363662</v>
      </c>
      <c r="L7" s="3">
        <f t="shared" si="1"/>
        <v>2.0487727272727216</v>
      </c>
      <c r="M7" s="5">
        <f t="shared" si="2"/>
        <v>4.0416826188475613E-2</v>
      </c>
      <c r="N7" s="5">
        <f t="shared" si="3"/>
        <v>4.6872863033545764E-2</v>
      </c>
      <c r="O7" s="5">
        <f t="shared" si="4"/>
        <v>8.2804891217870741E-2</v>
      </c>
      <c r="P7" s="5">
        <f t="shared" si="5"/>
        <v>9.6031843432318298E-2</v>
      </c>
      <c r="Q7" s="5">
        <f t="shared" si="6"/>
        <v>2.7180081863874914E-2</v>
      </c>
      <c r="R7" s="5">
        <f t="shared" si="7"/>
        <v>8.4824201405979058E-2</v>
      </c>
      <c r="S7" s="5">
        <f t="shared" si="8"/>
        <v>5.7043784870711073E-2</v>
      </c>
      <c r="T7" s="5">
        <f t="shared" si="9"/>
        <v>5.5685810447746849E-2</v>
      </c>
      <c r="U7" s="5">
        <f t="shared" si="10"/>
        <v>9.8373710886928895E-2</v>
      </c>
      <c r="V7" s="5">
        <f t="shared" si="11"/>
        <v>1.5059788855554987E-2</v>
      </c>
      <c r="W7" s="5">
        <f t="shared" si="12"/>
        <v>1.0507243101383013E-2</v>
      </c>
      <c r="X7" s="5">
        <f t="shared" si="13"/>
        <v>2.1526953104937966E-2</v>
      </c>
      <c r="Y7" s="5">
        <f t="shared" si="14"/>
        <v>2.2051917211337875E-2</v>
      </c>
      <c r="Z7" s="5">
        <f t="shared" si="15"/>
        <v>5.7928503484419441E-2</v>
      </c>
      <c r="AA7" s="5">
        <f t="shared" si="16"/>
        <v>6.7181791981917177E-2</v>
      </c>
      <c r="AB7" s="5">
        <f t="shared" si="17"/>
        <v>3.8956583567841714E-2</v>
      </c>
      <c r="AC7" s="5">
        <f t="shared" si="18"/>
        <v>2.236412748548528E-3</v>
      </c>
      <c r="AD7" s="5">
        <f t="shared" si="19"/>
        <v>3.0464079765603093E-3</v>
      </c>
      <c r="AE7" s="5">
        <f t="shared" si="20"/>
        <v>6.2413975785228391E-3</v>
      </c>
      <c r="AF7" s="5">
        <f t="shared" si="21"/>
        <v>6.3936025694717995E-3</v>
      </c>
      <c r="AG7" s="5">
        <f t="shared" si="22"/>
        <v>4.3663461911182064E-3</v>
      </c>
      <c r="AH7" s="5">
        <f t="shared" si="23"/>
        <v>2.9670584517650356E-2</v>
      </c>
      <c r="AI7" s="5">
        <f t="shared" si="24"/>
        <v>3.4410055795465293E-2</v>
      </c>
      <c r="AJ7" s="5">
        <f t="shared" si="25"/>
        <v>1.9953296490378698E-2</v>
      </c>
      <c r="AK7" s="5">
        <f t="shared" si="26"/>
        <v>7.7135211714366861E-3</v>
      </c>
      <c r="AL7" s="5">
        <f t="shared" si="27"/>
        <v>2.1255190886798595E-4</v>
      </c>
      <c r="AM7" s="5">
        <f t="shared" si="28"/>
        <v>7.0660602177777384E-4</v>
      </c>
      <c r="AN7" s="5">
        <f t="shared" si="29"/>
        <v>1.4476751463449778E-3</v>
      </c>
      <c r="AO7" s="5">
        <f t="shared" si="30"/>
        <v>1.4829786788910686E-3</v>
      </c>
      <c r="AP7" s="5">
        <f t="shared" si="31"/>
        <v>1.012762090812984E-3</v>
      </c>
      <c r="AQ7" s="5">
        <f t="shared" si="32"/>
        <v>5.1872983771833546E-4</v>
      </c>
      <c r="AR7" s="5">
        <f t="shared" si="33"/>
        <v>1.2157656872400453E-2</v>
      </c>
      <c r="AS7" s="5">
        <f t="shared" si="34"/>
        <v>1.4099676771536378E-2</v>
      </c>
      <c r="AT7" s="5">
        <f t="shared" si="35"/>
        <v>8.1759539337348721E-3</v>
      </c>
      <c r="AU7" s="5">
        <f t="shared" si="36"/>
        <v>3.1606503614560414E-3</v>
      </c>
      <c r="AV7" s="5">
        <f t="shared" si="37"/>
        <v>9.1638028923024951E-4</v>
      </c>
      <c r="AW7" s="5">
        <f t="shared" si="38"/>
        <v>1.4028639910780943E-5</v>
      </c>
      <c r="AX7" s="5">
        <f t="shared" si="39"/>
        <v>1.3657944970335242E-4</v>
      </c>
      <c r="AY7" s="5">
        <f t="shared" si="40"/>
        <v>2.7982025165814486E-4</v>
      </c>
      <c r="AZ7" s="5">
        <f t="shared" si="41"/>
        <v>2.8664405006789841E-4</v>
      </c>
      <c r="BA7" s="5">
        <f t="shared" si="42"/>
        <v>1.9575617073803558E-4</v>
      </c>
      <c r="BB7" s="5">
        <f t="shared" si="43"/>
        <v>1.0026497595085746E-4</v>
      </c>
      <c r="BC7" s="5">
        <f t="shared" si="44"/>
        <v>4.1084029645754386E-5</v>
      </c>
      <c r="BD7" s="5">
        <f t="shared" si="45"/>
        <v>4.1513793046189752E-3</v>
      </c>
      <c r="BE7" s="5">
        <f t="shared" si="46"/>
        <v>4.8145055388140769E-3</v>
      </c>
      <c r="BF7" s="5">
        <f t="shared" si="47"/>
        <v>2.7917785731456915E-3</v>
      </c>
      <c r="BG7" s="5">
        <f t="shared" si="48"/>
        <v>1.0792423768326358E-3</v>
      </c>
      <c r="BH7" s="5">
        <f t="shared" si="49"/>
        <v>3.1290915739753765E-4</v>
      </c>
      <c r="BI7" s="5">
        <f t="shared" si="50"/>
        <v>7.2578425669747845E-5</v>
      </c>
      <c r="BJ7" s="8">
        <f t="shared" si="51"/>
        <v>0.21008152378180872</v>
      </c>
      <c r="BK7" s="8">
        <f t="shared" si="52"/>
        <v>0.21128102825613462</v>
      </c>
      <c r="BL7" s="8">
        <f t="shared" si="53"/>
        <v>0.5156213486403054</v>
      </c>
      <c r="BM7" s="8">
        <f t="shared" si="54"/>
        <v>0.61651590540885637</v>
      </c>
      <c r="BN7" s="8">
        <f t="shared" si="55"/>
        <v>0.37813070714206443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1.43333333333333</v>
      </c>
      <c r="F8">
        <f>VLOOKUP(B8,home!$B$2:$E$405,3,FALSE)</f>
        <v>1.95</v>
      </c>
      <c r="G8">
        <f>VLOOKUP(C8,away!$B$2:$E$405,4,FALSE)</f>
        <v>0.56000000000000005</v>
      </c>
      <c r="H8">
        <f>VLOOKUP(A8,away!$A$2:$E$405,3,FALSE)</f>
        <v>1.3888888888888899</v>
      </c>
      <c r="I8">
        <f>VLOOKUP(C8,away!$B$2:$E$405,3,FALSE)</f>
        <v>0.98</v>
      </c>
      <c r="J8">
        <f>VLOOKUP(B8,home!$B$2:$E$405,4,FALSE)</f>
        <v>0.43</v>
      </c>
      <c r="K8" s="3">
        <f t="shared" si="0"/>
        <v>1.5651999999999964</v>
      </c>
      <c r="L8" s="3">
        <f t="shared" si="1"/>
        <v>0.58527777777777812</v>
      </c>
      <c r="M8" s="5">
        <f t="shared" si="2"/>
        <v>0.11642851752434573</v>
      </c>
      <c r="N8" s="5">
        <f t="shared" si="3"/>
        <v>0.18223391562910551</v>
      </c>
      <c r="O8" s="5">
        <f t="shared" si="4"/>
        <v>6.8143024006610167E-2</v>
      </c>
      <c r="P8" s="5">
        <f t="shared" si="5"/>
        <v>0.10665746117514598</v>
      </c>
      <c r="Q8" s="5">
        <f t="shared" si="6"/>
        <v>0.14261626237133765</v>
      </c>
      <c r="R8" s="5">
        <f t="shared" si="7"/>
        <v>1.9941298830823288E-2</v>
      </c>
      <c r="S8" s="5">
        <f t="shared" si="8"/>
        <v>2.4426605839821494E-2</v>
      </c>
      <c r="T8" s="5">
        <f t="shared" si="9"/>
        <v>8.3470129115669062E-2</v>
      </c>
      <c r="U8" s="5">
        <f t="shared" si="10"/>
        <v>3.1212120930004535E-2</v>
      </c>
      <c r="V8" s="5">
        <f t="shared" si="11"/>
        <v>2.4862940410879447E-3</v>
      </c>
      <c r="W8" s="5">
        <f t="shared" si="12"/>
        <v>7.4407657954539089E-2</v>
      </c>
      <c r="X8" s="5">
        <f t="shared" si="13"/>
        <v>4.3549148697281652E-2</v>
      </c>
      <c r="Y8" s="5">
        <f t="shared" si="14"/>
        <v>1.2744174486829509E-2</v>
      </c>
      <c r="Z8" s="5">
        <f t="shared" si="15"/>
        <v>3.8903996885689541E-3</v>
      </c>
      <c r="AA8" s="5">
        <f t="shared" si="16"/>
        <v>6.0892535925481123E-3</v>
      </c>
      <c r="AB8" s="5">
        <f t="shared" si="17"/>
        <v>4.765449861528142E-3</v>
      </c>
      <c r="AC8" s="5">
        <f t="shared" si="18"/>
        <v>1.4235226461049551E-4</v>
      </c>
      <c r="AD8" s="5">
        <f t="shared" si="19"/>
        <v>2.9115716557611058E-2</v>
      </c>
      <c r="AE8" s="5">
        <f t="shared" si="20"/>
        <v>1.704078188524626E-2</v>
      </c>
      <c r="AF8" s="5">
        <f t="shared" si="21"/>
        <v>4.9867954766963721E-3</v>
      </c>
      <c r="AG8" s="5">
        <f t="shared" si="22"/>
        <v>9.7288685827770982E-4</v>
      </c>
      <c r="AH8" s="5">
        <f t="shared" si="23"/>
        <v>5.6924112109824922E-4</v>
      </c>
      <c r="AI8" s="5">
        <f t="shared" si="24"/>
        <v>8.9097620274297749E-4</v>
      </c>
      <c r="AJ8" s="5">
        <f t="shared" si="25"/>
        <v>6.9727797626665275E-4</v>
      </c>
      <c r="AK8" s="5">
        <f t="shared" si="26"/>
        <v>3.6379316281752092E-4</v>
      </c>
      <c r="AL8" s="5">
        <f t="shared" si="27"/>
        <v>5.2162241549500799E-6</v>
      </c>
      <c r="AM8" s="5">
        <f t="shared" si="28"/>
        <v>9.1143839111945384E-3</v>
      </c>
      <c r="AN8" s="5">
        <f t="shared" si="29"/>
        <v>5.3344463613574731E-3</v>
      </c>
      <c r="AO8" s="5">
        <f t="shared" si="30"/>
        <v>1.5610664560250277E-3</v>
      </c>
      <c r="AP8" s="5">
        <f t="shared" si="31"/>
        <v>3.0455250211525338E-4</v>
      </c>
      <c r="AQ8" s="5">
        <f t="shared" si="32"/>
        <v>4.4561952913669382E-5</v>
      </c>
      <c r="AR8" s="5">
        <f t="shared" si="33"/>
        <v>6.6632835675222877E-5</v>
      </c>
      <c r="AS8" s="5">
        <f t="shared" si="34"/>
        <v>1.042937143988586E-4</v>
      </c>
      <c r="AT8" s="5">
        <f t="shared" si="35"/>
        <v>8.162026088854656E-5</v>
      </c>
      <c r="AU8" s="5">
        <f t="shared" si="36"/>
        <v>4.2584010780917613E-5</v>
      </c>
      <c r="AV8" s="5">
        <f t="shared" si="37"/>
        <v>1.6663123418573012E-5</v>
      </c>
      <c r="AW8" s="5">
        <f t="shared" si="38"/>
        <v>1.3273505044536892E-7</v>
      </c>
      <c r="AX8" s="5">
        <f t="shared" si="39"/>
        <v>2.377638949633614E-3</v>
      </c>
      <c r="AY8" s="5">
        <f t="shared" si="40"/>
        <v>1.391579240799452E-3</v>
      </c>
      <c r="AZ8" s="5">
        <f t="shared" si="41"/>
        <v>4.0723020282839537E-4</v>
      </c>
      <c r="BA8" s="5">
        <f t="shared" si="42"/>
        <v>7.944759605179905E-5</v>
      </c>
      <c r="BB8" s="5">
        <f t="shared" si="43"/>
        <v>1.1624728116745879E-5</v>
      </c>
      <c r="BC8" s="5">
        <f t="shared" si="44"/>
        <v>1.3607390078879767E-6</v>
      </c>
      <c r="BD8" s="5">
        <f t="shared" si="45"/>
        <v>6.4997863318377161E-6</v>
      </c>
      <c r="BE8" s="5">
        <f t="shared" si="46"/>
        <v>1.0173465566592369E-5</v>
      </c>
      <c r="BF8" s="5">
        <f t="shared" si="47"/>
        <v>7.9617541524151709E-6</v>
      </c>
      <c r="BG8" s="5">
        <f t="shared" si="48"/>
        <v>4.1539125331200667E-6</v>
      </c>
      <c r="BH8" s="5">
        <f t="shared" si="49"/>
        <v>1.6254259742098773E-6</v>
      </c>
      <c r="BI8" s="5">
        <f t="shared" si="50"/>
        <v>5.0882334696665844E-7</v>
      </c>
      <c r="BJ8" s="8">
        <f t="shared" si="51"/>
        <v>0.61176536167263784</v>
      </c>
      <c r="BK8" s="8">
        <f t="shared" si="52"/>
        <v>0.25153802630996602</v>
      </c>
      <c r="BL8" s="8">
        <f t="shared" si="53"/>
        <v>0.13301515279750681</v>
      </c>
      <c r="BM8" s="8">
        <f t="shared" si="54"/>
        <v>0.36279701442556245</v>
      </c>
      <c r="BN8" s="8">
        <f t="shared" si="55"/>
        <v>0.63602047953736829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1.43333333333333</v>
      </c>
      <c r="F9">
        <f>VLOOKUP(B9,home!$B$2:$E$405,3,FALSE)</f>
        <v>1.1200000000000001</v>
      </c>
      <c r="G9">
        <f>VLOOKUP(C9,away!$B$2:$E$405,4,FALSE)</f>
        <v>2.23</v>
      </c>
      <c r="H9">
        <f>VLOOKUP(A9,away!$A$2:$E$405,3,FALSE)</f>
        <v>1.3888888888888899</v>
      </c>
      <c r="I9">
        <f>VLOOKUP(C9,away!$B$2:$E$405,3,FALSE)</f>
        <v>0.56000000000000005</v>
      </c>
      <c r="J9">
        <f>VLOOKUP(B9,home!$B$2:$E$405,4,FALSE)</f>
        <v>0.57999999999999996</v>
      </c>
      <c r="K9" s="3">
        <f t="shared" ref="K9:K17" si="56">E9*F9*G9</f>
        <v>3.5798933333333252</v>
      </c>
      <c r="L9" s="3">
        <f t="shared" ref="L9:L17" si="57">H9*I9*J9</f>
        <v>0.45111111111111146</v>
      </c>
      <c r="M9" s="5">
        <f t="shared" ref="M9:M19" si="58">_xlfn.POISSON.DIST(0,K9,FALSE) * _xlfn.POISSON.DIST(0,L9,FALSE)</f>
        <v>1.775648559002015E-2</v>
      </c>
      <c r="N9" s="5">
        <f t="shared" ref="N9:N19" si="59">_xlfn.POISSON.DIST(1,K9,FALSE) * _xlfn.POISSON.DIST(0,L9,FALSE)</f>
        <v>6.3566324387142395E-2</v>
      </c>
      <c r="O9" s="5">
        <f t="shared" ref="O9:O19" si="60">_xlfn.POISSON.DIST(0,K9,FALSE) * _xlfn.POISSON.DIST(1,L9,FALSE)</f>
        <v>8.0101479439424281E-3</v>
      </c>
      <c r="P9" s="5">
        <f t="shared" ref="P9:P19" si="61">_xlfn.POISSON.DIST(1,K9,FALSE) * _xlfn.POISSON.DIST(1,L9,FALSE)</f>
        <v>2.8675475223533139E-2</v>
      </c>
      <c r="Q9" s="5">
        <f t="shared" ref="Q9:Q19" si="62">_xlfn.POISSON.DIST(2,K9,FALSE) * _xlfn.POISSON.DIST(0,L9,FALSE)</f>
        <v>0.11378033044901732</v>
      </c>
      <c r="R9" s="5">
        <f t="shared" ref="R9:R19" si="63">_xlfn.POISSON.DIST(0,K9,FALSE) * _xlfn.POISSON.DIST(2,L9,FALSE)</f>
        <v>1.8067333695781266E-3</v>
      </c>
      <c r="S9" s="5">
        <f t="shared" ref="S9:S19" si="64">_xlfn.POISSON.DIST(2,K9,FALSE) * _xlfn.POISSON.DIST(2,L9,FALSE)</f>
        <v>1.1577218857959409E-2</v>
      </c>
      <c r="T9" s="5">
        <f t="shared" ref="T9:T19" si="65">_xlfn.POISSON.DIST(2,K9,FALSE) * _xlfn.POISSON.DIST(1,L9,FALSE)</f>
        <v>5.132757129144562E-2</v>
      </c>
      <c r="U9" s="5">
        <f t="shared" ref="U9:U19" si="66">_xlfn.POISSON.DIST(1,K9,FALSE) * _xlfn.POISSON.DIST(2,L9,FALSE)</f>
        <v>6.4679127448635902E-3</v>
      </c>
      <c r="V9" s="5">
        <f t="shared" ref="V9:V19" si="67">_xlfn.POISSON.DIST(3,K9,FALSE) * _xlfn.POISSON.DIST(3,L9,FALSE)</f>
        <v>2.077377122828248E-3</v>
      </c>
      <c r="W9" s="5">
        <f t="shared" ref="W9:W19" si="68">_xlfn.POISSON.DIST(3,K9,FALSE) * _xlfn.POISSON.DIST(0,L9,FALSE)</f>
        <v>0.13577381547963327</v>
      </c>
      <c r="X9" s="5">
        <f t="shared" ref="X9:X19" si="69">_xlfn.POISSON.DIST(3,K9,FALSE) * _xlfn.POISSON.DIST(1,L9,FALSE)</f>
        <v>6.1249076760812378E-2</v>
      </c>
      <c r="Y9" s="5">
        <f t="shared" ref="Y9:Y19" si="70">_xlfn.POISSON.DIST(3,K9,FALSE) * _xlfn.POISSON.DIST(2,L9,FALSE)</f>
        <v>1.3815069536049912E-2</v>
      </c>
      <c r="Z9" s="5">
        <f t="shared" ref="Z9:Z19" si="71">_xlfn.POISSON.DIST(0,K9,FALSE) * _xlfn.POISSON.DIST(3,L9,FALSE)</f>
        <v>2.7167916594397041E-4</v>
      </c>
      <c r="AA9" s="5">
        <f t="shared" ref="AA9:AA19" si="72">_xlfn.POISSON.DIST(1,K9,FALSE) * _xlfn.POISSON.DIST(3,L9,FALSE)</f>
        <v>9.7258243496837788E-4</v>
      </c>
      <c r="AB9" s="5">
        <f t="shared" ref="AB9:AB19" si="73">_xlfn.POISSON.DIST(2,K9,FALSE) * _xlfn.POISSON.DIST(3,L9,FALSE)</f>
        <v>1.7408706875301945E-3</v>
      </c>
      <c r="AC9" s="5">
        <f t="shared" ref="AC9:AC19" si="74">_xlfn.POISSON.DIST(4,K9,FALSE) * _xlfn.POISSON.DIST(4,L9,FALSE)</f>
        <v>2.0967612057012485E-4</v>
      </c>
      <c r="AD9" s="5">
        <f t="shared" ref="AD9:AD19" si="75">_xlfn.POISSON.DIST(4,K9,FALSE) * _xlfn.POISSON.DIST(0,L9,FALSE)</f>
        <v>0.12151394421919207</v>
      </c>
      <c r="AE9" s="5">
        <f t="shared" ref="AE9:AE19" si="76">_xlfn.POISSON.DIST(4,K9,FALSE) * _xlfn.POISSON.DIST(1,L9,FALSE)</f>
        <v>5.4816290392213335E-2</v>
      </c>
      <c r="AF9" s="5">
        <f t="shared" ref="AF9:AF19" si="77">_xlfn.POISSON.DIST(4,K9,FALSE) * _xlfn.POISSON.DIST(2,L9,FALSE)</f>
        <v>1.236411883291035E-2</v>
      </c>
      <c r="AG9" s="5">
        <f t="shared" ref="AG9:AG19" si="78">_xlfn.POISSON.DIST(4,K9,FALSE) * _xlfn.POISSON.DIST(3,L9,FALSE)</f>
        <v>1.8591971282080027E-3</v>
      </c>
      <c r="AH9" s="5">
        <f t="shared" ref="AH9:AH19" si="79">_xlfn.POISSON.DIST(0,K9,FALSE) * _xlfn.POISSON.DIST(4,L9,FALSE)</f>
        <v>3.0639372603681127E-5</v>
      </c>
      <c r="AI9" s="5">
        <f t="shared" ref="AI9:AI19" si="80">_xlfn.POISSON.DIST(1,K9,FALSE) * _xlfn.POISSON.DIST(4,L9,FALSE)</f>
        <v>1.096856857214338E-4</v>
      </c>
      <c r="AJ9" s="5">
        <f t="shared" ref="AJ9:AJ19" si="81">_xlfn.POISSON.DIST(2,K9,FALSE) * _xlfn.POISSON.DIST(4,L9,FALSE)</f>
        <v>1.9633152753812758E-4</v>
      </c>
      <c r="AK9" s="5">
        <f t="shared" ref="AK9:AK19" si="82">_xlfn.POISSON.DIST(3,K9,FALSE) * _xlfn.POISSON.DIST(4,L9,FALSE)</f>
        <v>2.3428197551896365E-4</v>
      </c>
      <c r="AL9" s="5">
        <f t="shared" ref="AL9:AL19" si="83">_xlfn.POISSON.DIST(5,K9,FALSE) * _xlfn.POISSON.DIST(5,L9,FALSE)</f>
        <v>1.3544487437884585E-5</v>
      </c>
      <c r="AM9" s="5">
        <f t="shared" ref="AM9:AM19" si="84">_xlfn.POISSON.DIST(5,K9,FALSE) * _xlfn.POISSON.DIST(0,L9,FALSE)</f>
        <v>8.7001391763464636E-2</v>
      </c>
      <c r="AN9" s="5">
        <f t="shared" ref="AN9:AN19" si="85">_xlfn.POISSON.DIST(5,K9,FALSE) * _xlfn.POISSON.DIST(1,L9,FALSE)</f>
        <v>3.9247294506629622E-2</v>
      </c>
      <c r="AO9" s="5">
        <f t="shared" ref="AO9:AO19" si="86">_xlfn.POISSON.DIST(5,K9,FALSE) * _xlfn.POISSON.DIST(2,L9,FALSE)</f>
        <v>8.8524453164953547E-3</v>
      </c>
      <c r="AP9" s="5">
        <f t="shared" ref="AP9:AP19" si="87">_xlfn.POISSON.DIST(5,K9,FALSE) * _xlfn.POISSON.DIST(3,L9,FALSE)</f>
        <v>1.3311454809248583E-3</v>
      </c>
      <c r="AQ9" s="5">
        <f t="shared" ref="AQ9:AQ19" si="88">_xlfn.POISSON.DIST(5,K9,FALSE) * _xlfn.POISSON.DIST(4,L9,FALSE)</f>
        <v>1.5012362923763688E-4</v>
      </c>
      <c r="AR9" s="5">
        <f t="shared" ref="AR9:AR19" si="89">_xlfn.POISSON.DIST(0,K9,FALSE) * _xlfn.POISSON.DIST(5,L9,FALSE)</f>
        <v>2.7643522837987885E-6</v>
      </c>
      <c r="AS9" s="5">
        <f t="shared" ref="AS9:AS19" si="90">_xlfn.POISSON.DIST(1,K9,FALSE) * _xlfn.POISSON.DIST(5,L9,FALSE)</f>
        <v>9.8960863117560362E-6</v>
      </c>
      <c r="AT9" s="5">
        <f t="shared" ref="AT9:AT19" si="91">_xlfn.POISSON.DIST(2,K9,FALSE) * _xlfn.POISSON.DIST(5,L9,FALSE)</f>
        <v>1.7713466706773306E-5</v>
      </c>
      <c r="AU9" s="5">
        <f t="shared" ref="AU9:AU19" si="92">_xlfn.POISSON.DIST(3,K9,FALSE) * _xlfn.POISSON.DIST(5,L9,FALSE)</f>
        <v>2.1137440457933185E-5</v>
      </c>
      <c r="AV9" s="5">
        <f t="shared" ref="AV9:AV19" si="93">_xlfn.POISSON.DIST(4,K9,FALSE) * _xlfn.POISSON.DIST(5,L9,FALSE)</f>
        <v>1.8917445544771282E-5</v>
      </c>
      <c r="AW9" s="5">
        <f t="shared" ref="AW9:AW19" si="94">_xlfn.POISSON.DIST(6,K9,FALSE) * _xlfn.POISSON.DIST(6,L9,FALSE)</f>
        <v>6.075942911917843E-7</v>
      </c>
      <c r="AX9" s="5">
        <f t="shared" ref="AX9:AX19" si="95">_xlfn.POISSON.DIST(6,K9,FALSE) * _xlfn.POISSON.DIST(0,L9,FALSE)</f>
        <v>5.1909283727457983E-2</v>
      </c>
      <c r="AY9" s="5">
        <f t="shared" ref="AY9:AY19" si="96">_xlfn.POISSON.DIST(6,K9,FALSE) * _xlfn.POISSON.DIST(1,L9,FALSE)</f>
        <v>2.3416854659275503E-2</v>
      </c>
      <c r="AZ9" s="5">
        <f t="shared" ref="AZ9:AZ19" si="97">_xlfn.POISSON.DIST(6,K9,FALSE) * _xlfn.POISSON.DIST(2,L9,FALSE)</f>
        <v>5.2818016620365896E-3</v>
      </c>
      <c r="BA9" s="5">
        <f t="shared" ref="BA9:BA19" si="98">_xlfn.POISSON.DIST(6,K9,FALSE) * _xlfn.POISSON.DIST(3,L9,FALSE)</f>
        <v>7.9422647214328062E-4</v>
      </c>
      <c r="BB9" s="5">
        <f t="shared" ref="BB9:BB19" si="99">_xlfn.POISSON.DIST(6,K9,FALSE) * _xlfn.POISSON.DIST(4,L9,FALSE)</f>
        <v>8.9571096580603351E-5</v>
      </c>
      <c r="BC9" s="5">
        <f t="shared" ref="BC9:BC19" si="100">_xlfn.POISSON.DIST(6,K9,FALSE) * _xlfn.POISSON.DIST(5,L9,FALSE)</f>
        <v>8.0813033803833315E-6</v>
      </c>
      <c r="BD9" s="5">
        <f t="shared" ref="BD9:BD19" si="101">_xlfn.POISSON.DIST(0,K9,FALSE) * _xlfn.POISSON.DIST(6,L9,FALSE)</f>
        <v>2.0783833837450163E-7</v>
      </c>
      <c r="BE9" s="5">
        <f t="shared" ref="BE9:BE19" si="102">_xlfn.POISSON.DIST(1,K9,FALSE) * _xlfn.POISSON.DIST(6,L9,FALSE)</f>
        <v>7.4403908195795423E-7</v>
      </c>
      <c r="BF9" s="5">
        <f t="shared" ref="BF9:BF19" si="103">_xlfn.POISSON.DIST(2,K9,FALSE) * _xlfn.POISSON.DIST(6,L9,FALSE)</f>
        <v>1.3317902746203642E-6</v>
      </c>
      <c r="BG9" s="5">
        <f t="shared" ref="BG9:BG19" si="104">_xlfn.POISSON.DIST(3,K9,FALSE) * _xlfn.POISSON.DIST(6,L9,FALSE)</f>
        <v>1.5892223751705331E-6</v>
      </c>
      <c r="BH9" s="5">
        <f t="shared" ref="BH9:BH19" si="105">_xlfn.POISSON.DIST(4,K9,FALSE) * _xlfn.POISSON.DIST(6,L9,FALSE)</f>
        <v>1.4223116465142862E-6</v>
      </c>
      <c r="BI9" s="5">
        <f t="shared" ref="BI9:BI19" si="106">_xlfn.POISSON.DIST(5,K9,FALSE) * _xlfn.POISSON.DIST(6,L9,FALSE)</f>
        <v>1.0183447962557675E-6</v>
      </c>
      <c r="BJ9" s="8">
        <f t="shared" ref="BJ9:BJ19" si="107">SUM(N9,Q9,T9,W9,X9,Y9,AD9,AE9,AF9,AG9,AM9,AN9,AO9,AP9,AQ9,AX9,AY9,AZ9,BA9,BB9,BC9)</f>
        <v>0.84814795809425114</v>
      </c>
      <c r="BK9" s="8">
        <f t="shared" ref="BK9:BK19" si="108">SUM(M9,P9,S9,V9,AC9,AL9,AY9)</f>
        <v>8.3726632061624451E-2</v>
      </c>
      <c r="BL9" s="8">
        <f t="shared" ref="BL9:BL19" si="109">SUM(O9,R9,U9,AA9,AB9,AH9,AI9,AJ9,AK9,AR9,AS9,AT9,AU9,AV9,BD9,BE9,BF9,BG9,BH9,BI9)</f>
        <v>1.964592808008284E-2</v>
      </c>
      <c r="BM9" s="8">
        <f t="shared" ref="BM9:BM19" si="110">SUM(S9:BI9)</f>
        <v>0.69478045337368433</v>
      </c>
      <c r="BN9" s="8">
        <f t="shared" ref="BN9:BN19" si="111">SUM(M9:R9)</f>
        <v>0.23359549696323356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1.43333333333333</v>
      </c>
      <c r="F10">
        <f>VLOOKUP(B10,home!$B$2:$E$405,3,FALSE)</f>
        <v>0.7</v>
      </c>
      <c r="G10">
        <f>VLOOKUP(C10,away!$B$2:$E$405,4,FALSE)</f>
        <v>0.84</v>
      </c>
      <c r="H10">
        <f>VLOOKUP(A10,away!$A$2:$E$405,3,FALSE)</f>
        <v>1.3888888888888899</v>
      </c>
      <c r="I10">
        <f>VLOOKUP(C10,away!$B$2:$E$405,3,FALSE)</f>
        <v>1.1200000000000001</v>
      </c>
      <c r="J10">
        <f>VLOOKUP(B10,home!$B$2:$E$405,4,FALSE)</f>
        <v>1.44</v>
      </c>
      <c r="K10" s="3">
        <f t="shared" si="56"/>
        <v>0.842799999999998</v>
      </c>
      <c r="L10" s="3">
        <f t="shared" si="57"/>
        <v>2.240000000000002</v>
      </c>
      <c r="M10" s="5">
        <f t="shared" si="58"/>
        <v>4.5830750722680988E-2</v>
      </c>
      <c r="N10" s="5">
        <f t="shared" si="59"/>
        <v>3.8626156709075446E-2</v>
      </c>
      <c r="O10" s="5">
        <f t="shared" si="60"/>
        <v>0.1026608816188055</v>
      </c>
      <c r="P10" s="5">
        <f t="shared" si="61"/>
        <v>8.6522591028329071E-2</v>
      </c>
      <c r="Q10" s="5">
        <f t="shared" si="62"/>
        <v>1.6277062437204351E-2</v>
      </c>
      <c r="R10" s="5">
        <f t="shared" si="63"/>
        <v>0.11498018741306229</v>
      </c>
      <c r="S10" s="5">
        <f t="shared" si="64"/>
        <v>4.0835894242458363E-2</v>
      </c>
      <c r="T10" s="5">
        <f t="shared" si="65"/>
        <v>3.6460619859337781E-2</v>
      </c>
      <c r="U10" s="5">
        <f t="shared" si="66"/>
        <v>9.6905301951728667E-2</v>
      </c>
      <c r="V10" s="5">
        <f t="shared" si="67"/>
        <v>8.565882370588692E-3</v>
      </c>
      <c r="W10" s="5">
        <f t="shared" si="68"/>
        <v>4.5727694073585991E-3</v>
      </c>
      <c r="X10" s="5">
        <f t="shared" si="69"/>
        <v>1.0243003472483272E-2</v>
      </c>
      <c r="Y10" s="5">
        <f t="shared" si="70"/>
        <v>1.1472163889181278E-2</v>
      </c>
      <c r="Z10" s="5">
        <f t="shared" si="71"/>
        <v>8.5851873268419907E-2</v>
      </c>
      <c r="AA10" s="5">
        <f t="shared" si="72"/>
        <v>7.235595879062412E-2</v>
      </c>
      <c r="AB10" s="5">
        <f t="shared" si="73"/>
        <v>3.0490801034368929E-2</v>
      </c>
      <c r="AC10" s="5">
        <f t="shared" si="74"/>
        <v>1.0107055926705001E-3</v>
      </c>
      <c r="AD10" s="5">
        <f t="shared" si="75"/>
        <v>9.6348251413045445E-4</v>
      </c>
      <c r="AE10" s="5">
        <f t="shared" si="76"/>
        <v>2.1582008316522201E-3</v>
      </c>
      <c r="AF10" s="5">
        <f t="shared" si="77"/>
        <v>2.417184931450489E-3</v>
      </c>
      <c r="AG10" s="5">
        <f t="shared" si="78"/>
        <v>1.804831415483033E-3</v>
      </c>
      <c r="AH10" s="5">
        <f t="shared" si="79"/>
        <v>4.8077049030315219E-2</v>
      </c>
      <c r="AI10" s="5">
        <f t="shared" si="80"/>
        <v>4.0519336922749574E-2</v>
      </c>
      <c r="AJ10" s="5">
        <f t="shared" si="81"/>
        <v>1.707484857924663E-2</v>
      </c>
      <c r="AK10" s="5">
        <f t="shared" si="82"/>
        <v>4.7968941275296755E-3</v>
      </c>
      <c r="AL10" s="5">
        <f t="shared" si="83"/>
        <v>7.6323311545841568E-5</v>
      </c>
      <c r="AM10" s="5">
        <f t="shared" si="84"/>
        <v>1.6240461258182904E-4</v>
      </c>
      <c r="AN10" s="5">
        <f t="shared" si="85"/>
        <v>3.6378633218329742E-4</v>
      </c>
      <c r="AO10" s="5">
        <f t="shared" si="86"/>
        <v>4.0744069204529354E-4</v>
      </c>
      <c r="AP10" s="5">
        <f t="shared" si="87"/>
        <v>3.0422238339381939E-4</v>
      </c>
      <c r="AQ10" s="5">
        <f t="shared" si="88"/>
        <v>1.7036453470053913E-4</v>
      </c>
      <c r="AR10" s="5">
        <f t="shared" si="89"/>
        <v>2.153851796558123E-2</v>
      </c>
      <c r="AS10" s="5">
        <f t="shared" si="90"/>
        <v>1.8152662941391819E-2</v>
      </c>
      <c r="AT10" s="5">
        <f t="shared" si="91"/>
        <v>7.6495321635024933E-3</v>
      </c>
      <c r="AU10" s="5">
        <f t="shared" si="92"/>
        <v>2.1490085691332956E-3</v>
      </c>
      <c r="AV10" s="5">
        <f t="shared" si="93"/>
        <v>4.5279610551638425E-4</v>
      </c>
      <c r="AW10" s="5">
        <f t="shared" si="94"/>
        <v>4.0024623004075214E-6</v>
      </c>
      <c r="AX10" s="5">
        <f t="shared" si="95"/>
        <v>2.281243458066086E-5</v>
      </c>
      <c r="AY10" s="5">
        <f t="shared" si="96"/>
        <v>5.1099853460680376E-5</v>
      </c>
      <c r="AZ10" s="5">
        <f t="shared" si="97"/>
        <v>5.7231835875962082E-5</v>
      </c>
      <c r="BA10" s="5">
        <f t="shared" si="98"/>
        <v>4.2733104120718387E-5</v>
      </c>
      <c r="BB10" s="5">
        <f t="shared" si="99"/>
        <v>2.3930538307602334E-5</v>
      </c>
      <c r="BC10" s="5">
        <f t="shared" si="100"/>
        <v>1.072088116180585E-5</v>
      </c>
      <c r="BD10" s="5">
        <f t="shared" si="101"/>
        <v>8.0410467071503327E-3</v>
      </c>
      <c r="BE10" s="5">
        <f t="shared" si="102"/>
        <v>6.776994164786285E-3</v>
      </c>
      <c r="BF10" s="5">
        <f t="shared" si="103"/>
        <v>2.8558253410409335E-3</v>
      </c>
      <c r="BG10" s="5">
        <f t="shared" si="104"/>
        <v>8.022965324764312E-4</v>
      </c>
      <c r="BH10" s="5">
        <f t="shared" si="105"/>
        <v>1.6904387939278362E-4</v>
      </c>
      <c r="BI10" s="5">
        <f t="shared" si="106"/>
        <v>2.8494036310447543E-5</v>
      </c>
      <c r="BJ10" s="8">
        <f t="shared" si="107"/>
        <v>0.12661222266976913</v>
      </c>
      <c r="BK10" s="8">
        <f t="shared" si="108"/>
        <v>0.18289324712173413</v>
      </c>
      <c r="BL10" s="8">
        <f t="shared" si="109"/>
        <v>0.59647747787471317</v>
      </c>
      <c r="BM10" s="8">
        <f t="shared" si="110"/>
        <v>0.58689009361431832</v>
      </c>
      <c r="BN10" s="8">
        <f t="shared" si="111"/>
        <v>0.40489762992915768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1.43333333333333</v>
      </c>
      <c r="F11">
        <f>VLOOKUP(B11,home!$B$2:$E$405,3,FALSE)</f>
        <v>0.81</v>
      </c>
      <c r="G11">
        <f>VLOOKUP(C11,away!$B$2:$E$405,4,FALSE)</f>
        <v>0.56000000000000005</v>
      </c>
      <c r="H11">
        <f>VLOOKUP(A11,away!$A$2:$E$405,3,FALSE)</f>
        <v>1.3888888888888899</v>
      </c>
      <c r="I11">
        <f>VLOOKUP(C11,away!$B$2:$E$405,3,FALSE)</f>
        <v>1.95</v>
      </c>
      <c r="J11">
        <f>VLOOKUP(B11,home!$B$2:$E$405,4,FALSE)</f>
        <v>0.84</v>
      </c>
      <c r="K11" s="3">
        <f t="shared" si="56"/>
        <v>0.65015999999999863</v>
      </c>
      <c r="L11" s="3">
        <f t="shared" si="57"/>
        <v>2.2750000000000017</v>
      </c>
      <c r="M11" s="5">
        <f t="shared" si="58"/>
        <v>5.3656106248895497E-2</v>
      </c>
      <c r="N11" s="5">
        <f t="shared" si="59"/>
        <v>3.4885054038781824E-2</v>
      </c>
      <c r="O11" s="5">
        <f t="shared" si="60"/>
        <v>0.12206764171623734</v>
      </c>
      <c r="P11" s="5">
        <f t="shared" si="61"/>
        <v>7.9363497938228694E-2</v>
      </c>
      <c r="Q11" s="5">
        <f t="shared" si="62"/>
        <v>1.134043336692717E-2</v>
      </c>
      <c r="R11" s="5">
        <f t="shared" si="63"/>
        <v>0.13885194245222013</v>
      </c>
      <c r="S11" s="5">
        <f t="shared" si="64"/>
        <v>2.9346915222351267E-2</v>
      </c>
      <c r="T11" s="5">
        <f t="shared" si="65"/>
        <v>2.5799485909759327E-2</v>
      </c>
      <c r="U11" s="5">
        <f t="shared" si="66"/>
        <v>9.0275978904735238E-2</v>
      </c>
      <c r="V11" s="5">
        <f t="shared" si="67"/>
        <v>4.8230481291325336E-3</v>
      </c>
      <c r="W11" s="5">
        <f t="shared" si="68"/>
        <v>2.4576987192804507E-3</v>
      </c>
      <c r="X11" s="5">
        <f t="shared" si="69"/>
        <v>5.5912645863630287E-3</v>
      </c>
      <c r="Y11" s="5">
        <f t="shared" si="70"/>
        <v>6.3600634669879526E-3</v>
      </c>
      <c r="Z11" s="5">
        <f t="shared" si="71"/>
        <v>0.10529605635960032</v>
      </c>
      <c r="AA11" s="5">
        <f t="shared" si="72"/>
        <v>6.8459284002757595E-2</v>
      </c>
      <c r="AB11" s="5">
        <f t="shared" si="73"/>
        <v>2.2254744043616392E-2</v>
      </c>
      <c r="AC11" s="5">
        <f t="shared" si="74"/>
        <v>4.4586487565460815E-4</v>
      </c>
      <c r="AD11" s="5">
        <f t="shared" si="75"/>
        <v>3.9947434983184359E-4</v>
      </c>
      <c r="AE11" s="5">
        <f t="shared" si="76"/>
        <v>9.0880414586744479E-4</v>
      </c>
      <c r="AF11" s="5">
        <f t="shared" si="77"/>
        <v>1.0337647159242196E-3</v>
      </c>
      <c r="AG11" s="5">
        <f t="shared" si="78"/>
        <v>7.8393824290920032E-4</v>
      </c>
      <c r="AH11" s="5">
        <f t="shared" si="79"/>
        <v>5.988713205452275E-2</v>
      </c>
      <c r="AI11" s="5">
        <f t="shared" si="80"/>
        <v>3.893621777656843E-2</v>
      </c>
      <c r="AJ11" s="5">
        <f t="shared" si="81"/>
        <v>1.2657385674806836E-2</v>
      </c>
      <c r="AK11" s="5">
        <f t="shared" si="82"/>
        <v>2.7431086234441316E-3</v>
      </c>
      <c r="AL11" s="5">
        <f t="shared" si="83"/>
        <v>2.6379399187559577E-5</v>
      </c>
      <c r="AM11" s="5">
        <f t="shared" si="84"/>
        <v>5.1944448657334208E-5</v>
      </c>
      <c r="AN11" s="5">
        <f t="shared" si="85"/>
        <v>1.1817362069543539E-4</v>
      </c>
      <c r="AO11" s="5">
        <f t="shared" si="86"/>
        <v>1.3442249354105791E-4</v>
      </c>
      <c r="AP11" s="5">
        <f t="shared" si="87"/>
        <v>1.0193705760196897E-4</v>
      </c>
      <c r="AQ11" s="5">
        <f t="shared" si="88"/>
        <v>5.7976701511119914E-5</v>
      </c>
      <c r="AR11" s="5">
        <f t="shared" si="89"/>
        <v>2.7248645084807864E-2</v>
      </c>
      <c r="AS11" s="5">
        <f t="shared" si="90"/>
        <v>1.7715979088338645E-2</v>
      </c>
      <c r="AT11" s="5">
        <f t="shared" si="91"/>
        <v>5.7591104820371138E-3</v>
      </c>
      <c r="AU11" s="5">
        <f t="shared" si="92"/>
        <v>1.2481144236670804E-3</v>
      </c>
      <c r="AV11" s="5">
        <f t="shared" si="93"/>
        <v>2.0286851842284682E-4</v>
      </c>
      <c r="AW11" s="5">
        <f t="shared" si="94"/>
        <v>1.0838371847196634E-6</v>
      </c>
      <c r="AX11" s="5">
        <f t="shared" si="95"/>
        <v>5.6287004565087186E-6</v>
      </c>
      <c r="AY11" s="5">
        <f t="shared" si="96"/>
        <v>1.2805293538557343E-5</v>
      </c>
      <c r="AZ11" s="5">
        <f t="shared" si="97"/>
        <v>1.4566021400108992E-5</v>
      </c>
      <c r="BA11" s="5">
        <f t="shared" si="98"/>
        <v>1.1045899561749326E-5</v>
      </c>
      <c r="BB11" s="5">
        <f t="shared" si="99"/>
        <v>6.2823553757449356E-6</v>
      </c>
      <c r="BC11" s="5">
        <f t="shared" si="100"/>
        <v>2.8584716959639474E-6</v>
      </c>
      <c r="BD11" s="5">
        <f t="shared" si="101"/>
        <v>1.0331777927989651E-2</v>
      </c>
      <c r="BE11" s="5">
        <f t="shared" si="102"/>
        <v>6.7173087376617363E-3</v>
      </c>
      <c r="BF11" s="5">
        <f t="shared" si="103"/>
        <v>2.1836627244390724E-3</v>
      </c>
      <c r="BG11" s="5">
        <f t="shared" si="104"/>
        <v>4.7324338564043472E-4</v>
      </c>
      <c r="BH11" s="5">
        <f t="shared" si="105"/>
        <v>7.6920979901996095E-5</v>
      </c>
      <c r="BI11" s="5">
        <f t="shared" si="106"/>
        <v>1.0002188858616341E-5</v>
      </c>
      <c r="BJ11" s="8">
        <f t="shared" si="107"/>
        <v>9.007762260666799E-2</v>
      </c>
      <c r="BK11" s="8">
        <f t="shared" si="108"/>
        <v>0.16767461710698872</v>
      </c>
      <c r="BL11" s="8">
        <f t="shared" si="109"/>
        <v>0.62810106879067396</v>
      </c>
      <c r="BM11" s="8">
        <f t="shared" si="110"/>
        <v>0.55097296764628656</v>
      </c>
      <c r="BN11" s="8">
        <f t="shared" si="111"/>
        <v>0.4401646757612907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1.43333333333333</v>
      </c>
      <c r="F12">
        <f>VLOOKUP(B12,home!$B$2:$E$405,3,FALSE)</f>
        <v>1.1200000000000001</v>
      </c>
      <c r="G12">
        <f>VLOOKUP(C12,away!$B$2:$E$405,4,FALSE)</f>
        <v>0.98</v>
      </c>
      <c r="H12">
        <f>VLOOKUP(A12,away!$A$2:$E$405,3,FALSE)</f>
        <v>1.3888888888888899</v>
      </c>
      <c r="I12">
        <f>VLOOKUP(C12,away!$B$2:$E$405,3,FALSE)</f>
        <v>0.56000000000000005</v>
      </c>
      <c r="J12">
        <f>VLOOKUP(B12,home!$B$2:$E$405,4,FALSE)</f>
        <v>1.01</v>
      </c>
      <c r="K12" s="3">
        <f t="shared" si="56"/>
        <v>1.573226666666663</v>
      </c>
      <c r="L12" s="3">
        <f t="shared" si="57"/>
        <v>0.78555555555555623</v>
      </c>
      <c r="M12" s="5">
        <f t="shared" si="58"/>
        <v>9.4535276086091677E-2</v>
      </c>
      <c r="N12" s="5">
        <f t="shared" si="59"/>
        <v>0.14872541727933469</v>
      </c>
      <c r="O12" s="5">
        <f t="shared" si="60"/>
        <v>7.426271132540764E-2</v>
      </c>
      <c r="P12" s="5">
        <f t="shared" si="61"/>
        <v>0.11683207779609969</v>
      </c>
      <c r="Q12" s="5">
        <f t="shared" si="62"/>
        <v>0.11698939623748816</v>
      </c>
      <c r="R12" s="5">
        <f t="shared" si="63"/>
        <v>2.9168742726146241E-2</v>
      </c>
      <c r="S12" s="5">
        <f t="shared" si="64"/>
        <v>3.6096933777723647E-2</v>
      </c>
      <c r="T12" s="5">
        <f t="shared" si="65"/>
        <v>9.1901670155449103E-2</v>
      </c>
      <c r="U12" s="5">
        <f t="shared" si="66"/>
        <v>4.5889043889912523E-2</v>
      </c>
      <c r="V12" s="5">
        <f t="shared" si="67"/>
        <v>4.9567384906714744E-3</v>
      </c>
      <c r="W12" s="5">
        <f t="shared" si="68"/>
        <v>6.1350279292682969E-2</v>
      </c>
      <c r="X12" s="5">
        <f t="shared" si="69"/>
        <v>4.8194052733252106E-2</v>
      </c>
      <c r="Y12" s="5">
        <f t="shared" si="70"/>
        <v>1.8929552934671814E-2</v>
      </c>
      <c r="Z12" s="5">
        <f t="shared" si="71"/>
        <v>7.6378892990316329E-3</v>
      </c>
      <c r="AA12" s="5">
        <f t="shared" si="72"/>
        <v>1.201613112228451E-2</v>
      </c>
      <c r="AB12" s="5">
        <f t="shared" si="73"/>
        <v>9.4520489558706077E-3</v>
      </c>
      <c r="AC12" s="5">
        <f t="shared" si="74"/>
        <v>3.8286373149060626E-4</v>
      </c>
      <c r="AD12" s="5">
        <f t="shared" si="75"/>
        <v>2.4129473847674113E-2</v>
      </c>
      <c r="AE12" s="5">
        <f t="shared" si="76"/>
        <v>1.8955042233672902E-2</v>
      </c>
      <c r="AF12" s="5">
        <f t="shared" si="77"/>
        <v>7.4451193662259732E-3</v>
      </c>
      <c r="AG12" s="5">
        <f t="shared" si="78"/>
        <v>1.9495182933043581E-3</v>
      </c>
      <c r="AH12" s="5">
        <f t="shared" si="79"/>
        <v>1.4999965928931581E-3</v>
      </c>
      <c r="AI12" s="5">
        <f t="shared" si="80"/>
        <v>2.3598346398486544E-3</v>
      </c>
      <c r="AJ12" s="5">
        <f t="shared" si="81"/>
        <v>1.8562773921668126E-3</v>
      </c>
      <c r="AK12" s="5">
        <f t="shared" si="82"/>
        <v>9.7344836469575994E-4</v>
      </c>
      <c r="AL12" s="5">
        <f t="shared" si="83"/>
        <v>1.8926592110263667E-5</v>
      </c>
      <c r="AM12" s="5">
        <f t="shared" si="84"/>
        <v>7.5922263419593459E-3</v>
      </c>
      <c r="AN12" s="5">
        <f t="shared" si="85"/>
        <v>5.9641155819614025E-3</v>
      </c>
      <c r="AO12" s="5">
        <f t="shared" si="86"/>
        <v>2.3425720646926191E-3</v>
      </c>
      <c r="AP12" s="5">
        <f t="shared" si="87"/>
        <v>6.1340683323617888E-4</v>
      </c>
      <c r="AQ12" s="5">
        <f t="shared" si="88"/>
        <v>1.2046628641610525E-4</v>
      </c>
      <c r="AR12" s="5">
        <f t="shared" si="89"/>
        <v>2.3566613137232531E-4</v>
      </c>
      <c r="AS12" s="5">
        <f t="shared" si="90"/>
        <v>3.7075624230511122E-4</v>
      </c>
      <c r="AT12" s="5">
        <f t="shared" si="91"/>
        <v>2.9164180361376395E-4</v>
      </c>
      <c r="AU12" s="5">
        <f t="shared" si="92"/>
        <v>1.5293955418664511E-4</v>
      </c>
      <c r="AV12" s="5">
        <f t="shared" si="93"/>
        <v>6.0152146258635306E-5</v>
      </c>
      <c r="AW12" s="5">
        <f t="shared" si="94"/>
        <v>6.4973778789542358E-7</v>
      </c>
      <c r="AX12" s="5">
        <f t="shared" si="95"/>
        <v>1.990715490089924E-3</v>
      </c>
      <c r="AY12" s="5">
        <f t="shared" si="96"/>
        <v>1.5638176127706416E-3</v>
      </c>
      <c r="AZ12" s="5">
        <f t="shared" si="97"/>
        <v>6.1423280679380248E-4</v>
      </c>
      <c r="BA12" s="5">
        <f t="shared" si="98"/>
        <v>1.6083799792711802E-4</v>
      </c>
      <c r="BB12" s="5">
        <f t="shared" si="99"/>
        <v>3.1586795704020149E-5</v>
      </c>
      <c r="BC12" s="5">
        <f t="shared" si="100"/>
        <v>4.9626365694982821E-6</v>
      </c>
      <c r="BD12" s="5">
        <f t="shared" si="101"/>
        <v>3.0854806459302611E-5</v>
      </c>
      <c r="BE12" s="5">
        <f t="shared" si="102"/>
        <v>4.8541604316613666E-5</v>
      </c>
      <c r="BF12" s="5">
        <f t="shared" si="103"/>
        <v>3.8183473176839118E-5</v>
      </c>
      <c r="BG12" s="5">
        <f t="shared" si="104"/>
        <v>2.0023752742584845E-5</v>
      </c>
      <c r="BH12" s="5">
        <f t="shared" si="105"/>
        <v>7.8754754453435532E-6</v>
      </c>
      <c r="BI12" s="5">
        <f t="shared" si="106"/>
        <v>2.4779815966585965E-6</v>
      </c>
      <c r="BJ12" s="8">
        <f t="shared" si="107"/>
        <v>0.55956846282187689</v>
      </c>
      <c r="BK12" s="8">
        <f t="shared" si="108"/>
        <v>0.254386634086958</v>
      </c>
      <c r="BL12" s="8">
        <f t="shared" si="109"/>
        <v>0.17873734798069971</v>
      </c>
      <c r="BM12" s="8">
        <f t="shared" si="110"/>
        <v>0.41825354486301541</v>
      </c>
      <c r="BN12" s="8">
        <f t="shared" si="111"/>
        <v>0.58051362145056806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1.1583333333333301</v>
      </c>
      <c r="F13">
        <f>VLOOKUP(B13,home!$B$2:$E$405,3,FALSE)</f>
        <v>0.72</v>
      </c>
      <c r="G13">
        <f>VLOOKUP(C13,away!$B$2:$E$405,4,FALSE)</f>
        <v>1.01</v>
      </c>
      <c r="H13">
        <f>VLOOKUP(A13,away!$A$2:$E$405,3,FALSE)</f>
        <v>1.05</v>
      </c>
      <c r="I13">
        <f>VLOOKUP(C13,away!$B$2:$E$405,3,FALSE)</f>
        <v>1.29</v>
      </c>
      <c r="J13">
        <f>VLOOKUP(B13,home!$B$2:$E$405,4,FALSE)</f>
        <v>0.48</v>
      </c>
      <c r="K13" s="3">
        <f t="shared" si="56"/>
        <v>0.84233999999999765</v>
      </c>
      <c r="L13" s="3">
        <f t="shared" si="57"/>
        <v>0.65015999999999996</v>
      </c>
      <c r="M13" s="5">
        <f t="shared" si="58"/>
        <v>0.22480992760359789</v>
      </c>
      <c r="N13" s="5">
        <f t="shared" si="59"/>
        <v>0.1893663944176141</v>
      </c>
      <c r="O13" s="5">
        <f t="shared" si="60"/>
        <v>0.1461624225307552</v>
      </c>
      <c r="P13" s="5">
        <f t="shared" si="61"/>
        <v>0.123118454994556</v>
      </c>
      <c r="Q13" s="5">
        <f t="shared" si="62"/>
        <v>7.9755444336866294E-2</v>
      </c>
      <c r="R13" s="5">
        <f t="shared" si="63"/>
        <v>4.7514480316297895E-2</v>
      </c>
      <c r="S13" s="5">
        <f t="shared" si="64"/>
        <v>1.6856633203243723E-2</v>
      </c>
      <c r="T13" s="5">
        <f t="shared" si="65"/>
        <v>5.185379969005699E-2</v>
      </c>
      <c r="U13" s="5">
        <f t="shared" si="66"/>
        <v>4.0023347349630256E-2</v>
      </c>
      <c r="V13" s="5">
        <f t="shared" si="67"/>
        <v>1.0257369456332412E-3</v>
      </c>
      <c r="W13" s="5">
        <f t="shared" si="68"/>
        <v>2.239373366090526E-2</v>
      </c>
      <c r="X13" s="5">
        <f t="shared" si="69"/>
        <v>1.4559509876974163E-2</v>
      </c>
      <c r="Y13" s="5">
        <f t="shared" si="70"/>
        <v>4.7330054708067601E-3</v>
      </c>
      <c r="Z13" s="5">
        <f t="shared" si="71"/>
        <v>1.0297338174148079E-2</v>
      </c>
      <c r="AA13" s="5">
        <f t="shared" si="72"/>
        <v>8.6738598376118695E-3</v>
      </c>
      <c r="AB13" s="5">
        <f t="shared" si="73"/>
        <v>3.6531695478069798E-3</v>
      </c>
      <c r="AC13" s="5">
        <f t="shared" si="74"/>
        <v>3.5109422580716356E-5</v>
      </c>
      <c r="AD13" s="5">
        <f t="shared" si="75"/>
        <v>4.7157844029817207E-3</v>
      </c>
      <c r="AE13" s="5">
        <f t="shared" si="76"/>
        <v>3.0660143874425951E-3</v>
      </c>
      <c r="AF13" s="5">
        <f t="shared" si="77"/>
        <v>9.9669995706983872E-4</v>
      </c>
      <c r="AG13" s="5">
        <f t="shared" si="78"/>
        <v>2.1600481469617543E-4</v>
      </c>
      <c r="AH13" s="5">
        <f t="shared" si="79"/>
        <v>1.6737293468260287E-3</v>
      </c>
      <c r="AI13" s="5">
        <f t="shared" si="80"/>
        <v>1.409849178005433E-3</v>
      </c>
      <c r="AJ13" s="5">
        <f t="shared" si="81"/>
        <v>5.9378617830054643E-4</v>
      </c>
      <c r="AK13" s="5">
        <f t="shared" si="82"/>
        <v>1.6672328314322699E-4</v>
      </c>
      <c r="AL13" s="5">
        <f t="shared" si="83"/>
        <v>7.691151204871607E-7</v>
      </c>
      <c r="AM13" s="5">
        <f t="shared" si="84"/>
        <v>7.944587668015224E-4</v>
      </c>
      <c r="AN13" s="5">
        <f t="shared" si="85"/>
        <v>5.1652531182367787E-4</v>
      </c>
      <c r="AO13" s="5">
        <f t="shared" si="86"/>
        <v>1.6791204836764118E-4</v>
      </c>
      <c r="AP13" s="5">
        <f t="shared" si="87"/>
        <v>3.6389899122235195E-5</v>
      </c>
      <c r="AQ13" s="5">
        <f t="shared" si="88"/>
        <v>5.914814203328108E-6</v>
      </c>
      <c r="AR13" s="5">
        <f t="shared" si="89"/>
        <v>2.176383744264822E-4</v>
      </c>
      <c r="AS13" s="5">
        <f t="shared" si="90"/>
        <v>1.833255083144025E-4</v>
      </c>
      <c r="AT13" s="5">
        <f t="shared" si="91"/>
        <v>7.7211204336776669E-5</v>
      </c>
      <c r="AU13" s="5">
        <f t="shared" si="92"/>
        <v>2.1679361953680095E-5</v>
      </c>
      <c r="AV13" s="5">
        <f t="shared" si="93"/>
        <v>4.5653484370157095E-6</v>
      </c>
      <c r="AW13" s="5">
        <f t="shared" si="94"/>
        <v>1.1700287136476214E-8</v>
      </c>
      <c r="AX13" s="5">
        <f t="shared" si="95"/>
        <v>1.1153406627126538E-4</v>
      </c>
      <c r="AY13" s="5">
        <f t="shared" si="96"/>
        <v>7.2514988526925901E-5</v>
      </c>
      <c r="AZ13" s="5">
        <f t="shared" si="97"/>
        <v>2.3573172470333069E-5</v>
      </c>
      <c r="BA13" s="5">
        <f t="shared" si="98"/>
        <v>5.1087779377705823E-6</v>
      </c>
      <c r="BB13" s="5">
        <f t="shared" si="99"/>
        <v>8.3038076600523046E-7</v>
      </c>
      <c r="BC13" s="5">
        <f t="shared" si="100"/>
        <v>1.0797607176519214E-7</v>
      </c>
      <c r="BD13" s="5">
        <f t="shared" si="101"/>
        <v>2.3583294252853601E-5</v>
      </c>
      <c r="BE13" s="5">
        <f t="shared" si="102"/>
        <v>1.9865152080948645E-5</v>
      </c>
      <c r="BF13" s="5">
        <f t="shared" si="103"/>
        <v>8.3666061019331157E-6</v>
      </c>
      <c r="BG13" s="5">
        <f t="shared" si="104"/>
        <v>2.3491756613007738E-6</v>
      </c>
      <c r="BH13" s="5">
        <f t="shared" si="105"/>
        <v>4.9470115663502204E-7</v>
      </c>
      <c r="BI13" s="5">
        <f t="shared" si="106"/>
        <v>8.3341314455988679E-8</v>
      </c>
      <c r="BJ13" s="8">
        <f t="shared" si="107"/>
        <v>0.37339126121777627</v>
      </c>
      <c r="BK13" s="8">
        <f t="shared" si="108"/>
        <v>0.365919146273259</v>
      </c>
      <c r="BL13" s="8">
        <f t="shared" si="109"/>
        <v>0.25043052963641399</v>
      </c>
      <c r="BM13" s="8">
        <f t="shared" si="110"/>
        <v>0.18923864781367017</v>
      </c>
      <c r="BN13" s="8">
        <f t="shared" si="111"/>
        <v>0.8107271241996874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1.1583333333333301</v>
      </c>
      <c r="F14">
        <f>VLOOKUP(B14,home!$B$2:$E$405,3,FALSE)</f>
        <v>0.57999999999999996</v>
      </c>
      <c r="G14">
        <f>VLOOKUP(C14,away!$B$2:$E$405,4,FALSE)</f>
        <v>1.29</v>
      </c>
      <c r="H14">
        <f>VLOOKUP(A14,away!$A$2:$E$405,3,FALSE)</f>
        <v>1.05</v>
      </c>
      <c r="I14">
        <f>VLOOKUP(C14,away!$B$2:$E$405,3,FALSE)</f>
        <v>1.01</v>
      </c>
      <c r="J14">
        <f>VLOOKUP(B14,home!$B$2:$E$405,4,FALSE)</f>
        <v>1.27</v>
      </c>
      <c r="K14" s="3">
        <f t="shared" si="56"/>
        <v>0.86666499999999758</v>
      </c>
      <c r="L14" s="3">
        <f t="shared" si="57"/>
        <v>1.346835</v>
      </c>
      <c r="M14" s="5">
        <f t="shared" si="58"/>
        <v>0.10931736737896242</v>
      </c>
      <c r="N14" s="5">
        <f t="shared" si="59"/>
        <v>9.4741536199488191E-2</v>
      </c>
      <c r="O14" s="5">
        <f t="shared" si="60"/>
        <v>0.14723245649384481</v>
      </c>
      <c r="P14" s="5">
        <f t="shared" si="61"/>
        <v>0.12760121690723766</v>
      </c>
      <c r="Q14" s="5">
        <f t="shared" si="62"/>
        <v>4.10545867351646E-2</v>
      </c>
      <c r="R14" s="5">
        <f t="shared" si="63"/>
        <v>9.9148912770943787E-2</v>
      </c>
      <c r="S14" s="5">
        <f t="shared" si="64"/>
        <v>3.7235781803462376E-2</v>
      </c>
      <c r="T14" s="5">
        <f t="shared" si="65"/>
        <v>5.5293754325455399E-2</v>
      </c>
      <c r="U14" s="5">
        <f t="shared" si="66"/>
        <v>8.5928892486629757E-2</v>
      </c>
      <c r="V14" s="5">
        <f t="shared" si="67"/>
        <v>4.829293708497071E-3</v>
      </c>
      <c r="W14" s="5">
        <f t="shared" si="68"/>
        <v>1.1860191137610445E-2</v>
      </c>
      <c r="X14" s="5">
        <f t="shared" si="69"/>
        <v>1.5973720530823559E-2</v>
      </c>
      <c r="Y14" s="5">
        <f t="shared" si="70"/>
        <v>1.0756982945565879E-2</v>
      </c>
      <c r="Z14" s="5">
        <f t="shared" si="71"/>
        <v>4.4512408643951333E-2</v>
      </c>
      <c r="AA14" s="5">
        <f t="shared" si="72"/>
        <v>3.8577346637409977E-2</v>
      </c>
      <c r="AB14" s="5">
        <f t="shared" si="73"/>
        <v>1.6716818061755408E-2</v>
      </c>
      <c r="AC14" s="5">
        <f t="shared" si="74"/>
        <v>3.5231350286642692E-4</v>
      </c>
      <c r="AD14" s="5">
        <f t="shared" si="75"/>
        <v>2.5697031380692813E-3</v>
      </c>
      <c r="AE14" s="5">
        <f t="shared" si="76"/>
        <v>3.46096612596154E-3</v>
      </c>
      <c r="AF14" s="5">
        <f t="shared" si="77"/>
        <v>2.3306751561297063E-3</v>
      </c>
      <c r="AG14" s="5">
        <f t="shared" si="78"/>
        <v>1.0463449579686504E-3</v>
      </c>
      <c r="AH14" s="5">
        <f t="shared" si="79"/>
        <v>1.4987717473994052E-2</v>
      </c>
      <c r="AI14" s="5">
        <f t="shared" si="80"/>
        <v>1.2989330164599019E-2</v>
      </c>
      <c r="AJ14" s="5">
        <f t="shared" si="81"/>
        <v>5.6286989135510878E-3</v>
      </c>
      <c r="AK14" s="5">
        <f t="shared" si="82"/>
        <v>1.6260654479709135E-3</v>
      </c>
      <c r="AL14" s="5">
        <f t="shared" si="83"/>
        <v>1.6449584462737127E-5</v>
      </c>
      <c r="AM14" s="5">
        <f t="shared" si="84"/>
        <v>4.4541435403096165E-4</v>
      </c>
      <c r="AN14" s="5">
        <f t="shared" si="85"/>
        <v>5.9989964151129014E-4</v>
      </c>
      <c r="AO14" s="5">
        <f t="shared" si="86"/>
        <v>4.0398291683742938E-4</v>
      </c>
      <c r="AP14" s="5">
        <f t="shared" si="87"/>
        <v>1.8136611059957962E-4</v>
      </c>
      <c r="AQ14" s="5">
        <f t="shared" si="88"/>
        <v>6.1067556392346221E-5</v>
      </c>
      <c r="AR14" s="5">
        <f t="shared" si="89"/>
        <v>4.0371964928173562E-3</v>
      </c>
      <c r="AS14" s="5">
        <f t="shared" si="90"/>
        <v>3.4988968984475443E-3</v>
      </c>
      <c r="AT14" s="5">
        <f t="shared" si="91"/>
        <v>1.516185740246516E-3</v>
      </c>
      <c r="AU14" s="5">
        <f t="shared" si="92"/>
        <v>4.3800837152358109E-4</v>
      </c>
      <c r="AV14" s="5">
        <f t="shared" si="93"/>
        <v>9.4901631326620828E-5</v>
      </c>
      <c r="AW14" s="5">
        <f t="shared" si="94"/>
        <v>5.333571024007661E-7</v>
      </c>
      <c r="AX14" s="5">
        <f t="shared" si="95"/>
        <v>6.4337505189373682E-5</v>
      </c>
      <c r="AY14" s="5">
        <f t="shared" si="96"/>
        <v>8.6652003801730086E-5</v>
      </c>
      <c r="AZ14" s="5">
        <f t="shared" si="97"/>
        <v>5.8352975770151595E-5</v>
      </c>
      <c r="BA14" s="5">
        <f t="shared" si="98"/>
        <v>2.6197276707130692E-5</v>
      </c>
      <c r="BB14" s="5">
        <f t="shared" si="99"/>
        <v>8.8208522934620939E-6</v>
      </c>
      <c r="BC14" s="5">
        <f t="shared" si="100"/>
        <v>2.3760465197330042E-6</v>
      </c>
      <c r="BD14" s="5">
        <f t="shared" si="101"/>
        <v>9.0623958973394276E-4</v>
      </c>
      <c r="BE14" s="5">
        <f t="shared" si="102"/>
        <v>7.8540613403676541E-4</v>
      </c>
      <c r="BF14" s="5">
        <f t="shared" si="103"/>
        <v>3.4034200357748563E-4</v>
      </c>
      <c r="BG14" s="5">
        <f t="shared" si="104"/>
        <v>9.8320834176826932E-5</v>
      </c>
      <c r="BH14" s="5">
        <f t="shared" si="105"/>
        <v>2.1302806437964869E-5</v>
      </c>
      <c r="BI14" s="5">
        <f t="shared" si="106"/>
        <v>3.692479348311755E-6</v>
      </c>
      <c r="BJ14" s="8">
        <f t="shared" si="107"/>
        <v>0.24102692849189036</v>
      </c>
      <c r="BK14" s="8">
        <f t="shared" si="108"/>
        <v>0.27943907488929043</v>
      </c>
      <c r="BL14" s="8">
        <f t="shared" si="109"/>
        <v>0.43457673143237185</v>
      </c>
      <c r="BM14" s="8">
        <f t="shared" si="110"/>
        <v>0.38037294832516322</v>
      </c>
      <c r="BN14" s="8">
        <f t="shared" si="111"/>
        <v>0.61909607648564147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1.1583333333333301</v>
      </c>
      <c r="F15">
        <f>VLOOKUP(B15,home!$B$2:$E$405,3,FALSE)</f>
        <v>1.23</v>
      </c>
      <c r="G15">
        <f>VLOOKUP(C15,away!$B$2:$E$405,4,FALSE)</f>
        <v>1.29</v>
      </c>
      <c r="H15">
        <f>VLOOKUP(A15,away!$A$2:$E$405,3,FALSE)</f>
        <v>1.05</v>
      </c>
      <c r="I15">
        <f>VLOOKUP(C15,away!$B$2:$E$405,3,FALSE)</f>
        <v>1.01</v>
      </c>
      <c r="J15">
        <f>VLOOKUP(B15,home!$B$2:$E$405,4,FALSE)</f>
        <v>1.22</v>
      </c>
      <c r="K15" s="3">
        <f t="shared" si="56"/>
        <v>1.8379274999999948</v>
      </c>
      <c r="L15" s="3">
        <f t="shared" si="57"/>
        <v>1.2938099999999999</v>
      </c>
      <c r="M15" s="5">
        <f t="shared" si="58"/>
        <v>4.3641903531787596E-2</v>
      </c>
      <c r="N15" s="5">
        <f t="shared" si="59"/>
        <v>8.0210654653419325E-2</v>
      </c>
      <c r="O15" s="5">
        <f t="shared" si="60"/>
        <v>5.6464331208462108E-2</v>
      </c>
      <c r="P15" s="5">
        <f t="shared" si="61"/>
        <v>0.10377734709714045</v>
      </c>
      <c r="Q15" s="5">
        <f t="shared" si="62"/>
        <v>7.3710683990260997E-2</v>
      </c>
      <c r="R15" s="5">
        <f t="shared" si="63"/>
        <v>3.6527058180410181E-2</v>
      </c>
      <c r="S15" s="5">
        <f t="shared" si="64"/>
        <v>6.1693790250670323E-2</v>
      </c>
      <c r="T15" s="5">
        <f t="shared" si="65"/>
        <v>9.5367620053439572E-2</v>
      </c>
      <c r="U15" s="5">
        <f t="shared" si="66"/>
        <v>6.7134084723875637E-2</v>
      </c>
      <c r="V15" s="5">
        <f t="shared" si="67"/>
        <v>1.6300383516392788E-2</v>
      </c>
      <c r="W15" s="5">
        <f t="shared" si="68"/>
        <v>4.5158297716503343E-2</v>
      </c>
      <c r="X15" s="5">
        <f t="shared" si="69"/>
        <v>5.8426257168589187E-2</v>
      </c>
      <c r="Y15" s="5">
        <f t="shared" si="70"/>
        <v>3.7796237893646188E-2</v>
      </c>
      <c r="Z15" s="5">
        <f t="shared" si="71"/>
        <v>1.5753024381465492E-2</v>
      </c>
      <c r="AA15" s="5">
        <f t="shared" si="72"/>
        <v>2.8952916718865837E-2</v>
      </c>
      <c r="AB15" s="5">
        <f t="shared" si="73"/>
        <v>2.660668092140658E-2</v>
      </c>
      <c r="AC15" s="5">
        <f t="shared" si="74"/>
        <v>2.422572145548542E-3</v>
      </c>
      <c r="AD15" s="5">
        <f t="shared" si="75"/>
        <v>2.0749419306587122E-2</v>
      </c>
      <c r="AE15" s="5">
        <f t="shared" si="76"/>
        <v>2.6845806193055485E-2</v>
      </c>
      <c r="AF15" s="5">
        <f t="shared" si="77"/>
        <v>1.7366686255318557E-2</v>
      </c>
      <c r="AG15" s="5">
        <f t="shared" si="78"/>
        <v>7.4897307813312324E-3</v>
      </c>
      <c r="AH15" s="5">
        <f t="shared" si="79"/>
        <v>5.0953551187459707E-3</v>
      </c>
      <c r="AI15" s="5">
        <f t="shared" si="80"/>
        <v>9.3648932950089591E-3</v>
      </c>
      <c r="AJ15" s="5">
        <f t="shared" si="81"/>
        <v>8.605997460731268E-3</v>
      </c>
      <c r="AK15" s="5">
        <f t="shared" si="82"/>
        <v>5.2723997993360415E-3</v>
      </c>
      <c r="AL15" s="5">
        <f t="shared" si="83"/>
        <v>2.3042818032291957E-4</v>
      </c>
      <c r="AM15" s="5">
        <f t="shared" si="84"/>
        <v>7.6271856705214577E-3</v>
      </c>
      <c r="AN15" s="5">
        <f t="shared" si="85"/>
        <v>9.8681290923773677E-3</v>
      </c>
      <c r="AO15" s="5">
        <f t="shared" si="86"/>
        <v>6.3837420505043806E-3</v>
      </c>
      <c r="AP15" s="5">
        <f t="shared" si="87"/>
        <v>2.7531164341210233E-3</v>
      </c>
      <c r="AQ15" s="5">
        <f t="shared" si="88"/>
        <v>8.9050239340753088E-4</v>
      </c>
      <c r="AR15" s="5">
        <f t="shared" si="89"/>
        <v>1.3184842812369452E-3</v>
      </c>
      <c r="AS15" s="5">
        <f t="shared" si="90"/>
        <v>2.423278518803109E-3</v>
      </c>
      <c r="AT15" s="5">
        <f t="shared" si="91"/>
        <v>2.2269051149337448E-3</v>
      </c>
      <c r="AU15" s="5">
        <f t="shared" si="92"/>
        <v>1.364296716875793E-3</v>
      </c>
      <c r="AV15" s="5">
        <f t="shared" si="93"/>
        <v>6.2686961352643197E-4</v>
      </c>
      <c r="AW15" s="5">
        <f t="shared" si="94"/>
        <v>1.5220606875451644E-5</v>
      </c>
      <c r="AX15" s="5">
        <f t="shared" si="95"/>
        <v>2.3363690485762134E-3</v>
      </c>
      <c r="AY15" s="5">
        <f t="shared" si="96"/>
        <v>3.0228176387383909E-3</v>
      </c>
      <c r="AZ15" s="5">
        <f t="shared" si="97"/>
        <v>1.9554758445880587E-3</v>
      </c>
      <c r="BA15" s="5">
        <f t="shared" si="98"/>
        <v>8.4333806749549173E-4</v>
      </c>
      <c r="BB15" s="5">
        <f t="shared" si="99"/>
        <v>2.7277980627658576E-4</v>
      </c>
      <c r="BC15" s="5">
        <f t="shared" si="100"/>
        <v>7.0585048231741899E-5</v>
      </c>
      <c r="BD15" s="5">
        <f t="shared" si="101"/>
        <v>2.8431135798452834E-4</v>
      </c>
      <c r="BE15" s="5">
        <f t="shared" si="102"/>
        <v>5.2254366340210776E-4</v>
      </c>
      <c r="BF15" s="5">
        <f t="shared" si="103"/>
        <v>4.801986844587375E-4</v>
      </c>
      <c r="BG15" s="5">
        <f t="shared" si="104"/>
        <v>2.9419012254351125E-4</v>
      </c>
      <c r="BH15" s="5">
        <f t="shared" si="105"/>
        <v>1.35175029112772E-4</v>
      </c>
      <c r="BI15" s="5">
        <f t="shared" si="106"/>
        <v>4.9688380663932697E-5</v>
      </c>
      <c r="BJ15" s="8">
        <f t="shared" si="107"/>
        <v>0.49914543510698933</v>
      </c>
      <c r="BK15" s="8">
        <f t="shared" si="108"/>
        <v>0.23108924236060099</v>
      </c>
      <c r="BL15" s="8">
        <f t="shared" si="109"/>
        <v>0.25374965891038415</v>
      </c>
      <c r="BM15" s="8">
        <f t="shared" si="110"/>
        <v>0.60239778506609609</v>
      </c>
      <c r="BN15" s="8">
        <f t="shared" si="111"/>
        <v>0.39433197866148062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1.1583333333333301</v>
      </c>
      <c r="F16">
        <f>VLOOKUP(B16,home!$B$2:$E$405,3,FALSE)</f>
        <v>0.57999999999999996</v>
      </c>
      <c r="G16">
        <f>VLOOKUP(C16,away!$B$2:$E$405,4,FALSE)</f>
        <v>0.86</v>
      </c>
      <c r="H16">
        <f>VLOOKUP(A16,away!$A$2:$E$405,3,FALSE)</f>
        <v>1.05</v>
      </c>
      <c r="I16">
        <f>VLOOKUP(C16,away!$B$2:$E$405,3,FALSE)</f>
        <v>1.01</v>
      </c>
      <c r="J16">
        <f>VLOOKUP(B16,home!$B$2:$E$405,4,FALSE)</f>
        <v>1.1100000000000001</v>
      </c>
      <c r="K16" s="3">
        <f t="shared" si="56"/>
        <v>0.57777666666666494</v>
      </c>
      <c r="L16" s="3">
        <f t="shared" si="57"/>
        <v>1.1771550000000002</v>
      </c>
      <c r="M16" s="5">
        <f t="shared" si="58"/>
        <v>0.17291905802363949</v>
      </c>
      <c r="N16" s="5">
        <f t="shared" si="59"/>
        <v>9.9908596948038039E-2</v>
      </c>
      <c r="O16" s="5">
        <f t="shared" si="60"/>
        <v>0.20355253374781737</v>
      </c>
      <c r="P16" s="5">
        <f t="shared" si="61"/>
        <v>0.11760790444036773</v>
      </c>
      <c r="Q16" s="5">
        <f t="shared" si="62"/>
        <v>2.8862428057990375E-2</v>
      </c>
      <c r="R16" s="5">
        <f t="shared" si="63"/>
        <v>0.11980644143195601</v>
      </c>
      <c r="S16" s="5">
        <f t="shared" si="64"/>
        <v>1.9997245163346555E-2</v>
      </c>
      <c r="T16" s="5">
        <f t="shared" si="65"/>
        <v>3.3975551500603662E-2</v>
      </c>
      <c r="U16" s="5">
        <f t="shared" si="66"/>
        <v>6.9221366375750562E-2</v>
      </c>
      <c r="V16" s="5">
        <f t="shared" si="67"/>
        <v>1.5111977985034107E-3</v>
      </c>
      <c r="W16" s="5">
        <f t="shared" si="68"/>
        <v>5.5586791584173664E-3</v>
      </c>
      <c r="X16" s="5">
        <f t="shared" si="69"/>
        <v>6.5434269647267956E-3</v>
      </c>
      <c r="Y16" s="5">
        <f t="shared" si="70"/>
        <v>3.8513138843314864E-3</v>
      </c>
      <c r="Z16" s="5">
        <f t="shared" si="71"/>
        <v>4.7010250521278066E-2</v>
      </c>
      <c r="AA16" s="5">
        <f t="shared" si="72"/>
        <v>2.7161425845348888E-2</v>
      </c>
      <c r="AB16" s="5">
        <f t="shared" si="73"/>
        <v>7.8466190434197391E-3</v>
      </c>
      <c r="AC16" s="5">
        <f t="shared" si="74"/>
        <v>6.423843918225975E-5</v>
      </c>
      <c r="AD16" s="5">
        <f t="shared" si="75"/>
        <v>8.0291877880496216E-4</v>
      </c>
      <c r="AE16" s="5">
        <f t="shared" si="76"/>
        <v>9.4515985506415522E-4</v>
      </c>
      <c r="AF16" s="5">
        <f t="shared" si="77"/>
        <v>5.5629982459402295E-4</v>
      </c>
      <c r="AG16" s="5">
        <f t="shared" si="78"/>
        <v>2.1828370667332576E-4</v>
      </c>
      <c r="AH16" s="5">
        <f t="shared" si="79"/>
        <v>1.3834587863093781E-2</v>
      </c>
      <c r="AI16" s="5">
        <f t="shared" si="80"/>
        <v>7.993302060245424E-3</v>
      </c>
      <c r="AJ16" s="5">
        <f t="shared" si="81"/>
        <v>2.3091717100141929E-3</v>
      </c>
      <c r="AK16" s="5">
        <f t="shared" si="82"/>
        <v>4.4472851112432096E-4</v>
      </c>
      <c r="AL16" s="5">
        <f t="shared" si="83"/>
        <v>1.7476265029648156E-6</v>
      </c>
      <c r="AM16" s="5">
        <f t="shared" si="84"/>
        <v>9.2781547124400085E-5</v>
      </c>
      <c r="AN16" s="5">
        <f t="shared" si="85"/>
        <v>1.0921826210522318E-4</v>
      </c>
      <c r="AO16" s="5">
        <f t="shared" si="86"/>
        <v>6.4283411664237008E-5</v>
      </c>
      <c r="AP16" s="5">
        <f t="shared" si="87"/>
        <v>2.5223846485871644E-5</v>
      </c>
      <c r="AQ16" s="5">
        <f t="shared" si="88"/>
        <v>7.4230942525190652E-6</v>
      </c>
      <c r="AR16" s="5">
        <f t="shared" si="89"/>
        <v>3.2570908551960314E-3</v>
      </c>
      <c r="AS16" s="5">
        <f t="shared" si="90"/>
        <v>1.88187109734564E-3</v>
      </c>
      <c r="AT16" s="5">
        <f t="shared" si="91"/>
        <v>5.4365060486035138E-4</v>
      </c>
      <c r="AU16" s="5">
        <f t="shared" si="92"/>
        <v>1.0470287810250998E-4</v>
      </c>
      <c r="AV16" s="5">
        <f t="shared" si="93"/>
        <v>1.512371997511859E-5</v>
      </c>
      <c r="AW16" s="5">
        <f t="shared" si="94"/>
        <v>3.3017164393316165E-8</v>
      </c>
      <c r="AX16" s="5">
        <f t="shared" si="95"/>
        <v>8.9345021709519886E-6</v>
      </c>
      <c r="AY16" s="5">
        <f t="shared" si="96"/>
        <v>1.051729390304699E-5</v>
      </c>
      <c r="AZ16" s="5">
        <f t="shared" si="97"/>
        <v>6.1902425522206409E-6</v>
      </c>
      <c r="BA16" s="5">
        <f t="shared" si="98"/>
        <v>2.4289583238530965E-6</v>
      </c>
      <c r="BB16" s="5">
        <f t="shared" si="99"/>
        <v>7.1481510892882359E-7</v>
      </c>
      <c r="BC16" s="5">
        <f t="shared" si="100"/>
        <v>1.6828963591022182E-7</v>
      </c>
      <c r="BD16" s="5">
        <f t="shared" si="101"/>
        <v>6.3901679760804684E-4</v>
      </c>
      <c r="BE16" s="5">
        <f t="shared" si="102"/>
        <v>3.6920899526598415E-4</v>
      </c>
      <c r="BF16" s="5">
        <f t="shared" si="103"/>
        <v>1.0666017129406439E-4</v>
      </c>
      <c r="BG16" s="5">
        <f t="shared" si="104"/>
        <v>2.0541919412126675E-5</v>
      </c>
      <c r="BH16" s="5">
        <f t="shared" si="105"/>
        <v>2.9671604312184518E-6</v>
      </c>
      <c r="BI16" s="5">
        <f t="shared" si="106"/>
        <v>3.4287121268292434E-7</v>
      </c>
      <c r="BJ16" s="8">
        <f t="shared" si="107"/>
        <v>0.18155054294257136</v>
      </c>
      <c r="BK16" s="8">
        <f t="shared" si="108"/>
        <v>0.31211190878544542</v>
      </c>
      <c r="BL16" s="8">
        <f t="shared" si="109"/>
        <v>0.45911135365947409</v>
      </c>
      <c r="BM16" s="8">
        <f t="shared" si="110"/>
        <v>0.25711660898222127</v>
      </c>
      <c r="BN16" s="8">
        <f t="shared" si="111"/>
        <v>0.74265696264980896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1.1583333333333301</v>
      </c>
      <c r="F17">
        <f>VLOOKUP(B17,home!$B$2:$E$405,3,FALSE)</f>
        <v>1.44</v>
      </c>
      <c r="G17">
        <f>VLOOKUP(C17,away!$B$2:$E$405,4,FALSE)</f>
        <v>1.1100000000000001</v>
      </c>
      <c r="H17">
        <f>VLOOKUP(A17,away!$A$2:$E$405,3,FALSE)</f>
        <v>1.05</v>
      </c>
      <c r="I17">
        <f>VLOOKUP(C17,away!$B$2:$E$405,3,FALSE)</f>
        <v>0.99</v>
      </c>
      <c r="J17">
        <f>VLOOKUP(B17,home!$B$2:$E$405,4,FALSE)</f>
        <v>0.95</v>
      </c>
      <c r="K17" s="3">
        <f t="shared" si="56"/>
        <v>1.8514799999999949</v>
      </c>
      <c r="L17" s="3">
        <f t="shared" si="57"/>
        <v>0.98752499999999999</v>
      </c>
      <c r="M17" s="5">
        <f t="shared" si="58"/>
        <v>5.8483828433165436E-2</v>
      </c>
      <c r="N17" s="5">
        <f t="shared" si="59"/>
        <v>0.10828163866743683</v>
      </c>
      <c r="O17" s="5">
        <f t="shared" si="60"/>
        <v>5.77542426734617E-2</v>
      </c>
      <c r="P17" s="5">
        <f t="shared" si="61"/>
        <v>0.10693082522506055</v>
      </c>
      <c r="Q17" s="5">
        <f t="shared" si="62"/>
        <v>0.10024064417999272</v>
      </c>
      <c r="R17" s="5">
        <f t="shared" si="63"/>
        <v>2.8516879248055124E-2</v>
      </c>
      <c r="S17" s="5">
        <f t="shared" si="64"/>
        <v>4.8877620060301399E-2</v>
      </c>
      <c r="T17" s="5">
        <f t="shared" si="65"/>
        <v>9.8990142143847312E-2</v>
      </c>
      <c r="U17" s="5">
        <f t="shared" si="66"/>
        <v>5.2798431590188946E-2</v>
      </c>
      <c r="V17" s="5">
        <f t="shared" si="67"/>
        <v>9.929666576420082E-3</v>
      </c>
      <c r="W17" s="5">
        <f t="shared" si="68"/>
        <v>6.1864515962124132E-2</v>
      </c>
      <c r="X17" s="5">
        <f t="shared" si="69"/>
        <v>6.1092756125496632E-2</v>
      </c>
      <c r="Y17" s="5">
        <f t="shared" si="70"/>
        <v>3.0165311996415523E-2</v>
      </c>
      <c r="Z17" s="5">
        <f t="shared" si="71"/>
        <v>9.3870437264785469E-3</v>
      </c>
      <c r="AA17" s="5">
        <f t="shared" si="72"/>
        <v>1.7379923718700452E-2</v>
      </c>
      <c r="AB17" s="5">
        <f t="shared" si="73"/>
        <v>1.6089290583349715E-2</v>
      </c>
      <c r="AC17" s="5">
        <f t="shared" si="74"/>
        <v>1.1347019655609774E-3</v>
      </c>
      <c r="AD17" s="5">
        <f t="shared" si="75"/>
        <v>2.8635228503388305E-2</v>
      </c>
      <c r="AE17" s="5">
        <f t="shared" si="76"/>
        <v>2.8278004027808539E-2</v>
      </c>
      <c r="AF17" s="5">
        <f t="shared" si="77"/>
        <v>1.396261796378081E-2</v>
      </c>
      <c r="AG17" s="5">
        <f t="shared" si="78"/>
        <v>4.5961447682275492E-3</v>
      </c>
      <c r="AH17" s="5">
        <f t="shared" si="79"/>
        <v>2.3174850889976814E-3</v>
      </c>
      <c r="AI17" s="5">
        <f t="shared" si="80"/>
        <v>4.2907772925774145E-3</v>
      </c>
      <c r="AJ17" s="5">
        <f t="shared" si="81"/>
        <v>3.9721441708306061E-3</v>
      </c>
      <c r="AK17" s="5">
        <f t="shared" si="82"/>
        <v>2.4514484964698099E-3</v>
      </c>
      <c r="AL17" s="5">
        <f t="shared" si="83"/>
        <v>8.2986781688270111E-5</v>
      </c>
      <c r="AM17" s="5">
        <f t="shared" si="84"/>
        <v>1.0603510573890647E-2</v>
      </c>
      <c r="AN17" s="5">
        <f t="shared" si="85"/>
        <v>1.0471231779481362E-2</v>
      </c>
      <c r="AO17" s="5">
        <f t="shared" si="86"/>
        <v>5.1703015815161646E-3</v>
      </c>
      <c r="AP17" s="5">
        <f t="shared" si="87"/>
        <v>1.7019340230955838E-3</v>
      </c>
      <c r="AQ17" s="5">
        <f t="shared" si="88"/>
        <v>4.2017559903936651E-4</v>
      </c>
      <c r="AR17" s="5">
        <f t="shared" si="89"/>
        <v>4.5771489250248724E-4</v>
      </c>
      <c r="AS17" s="5">
        <f t="shared" si="90"/>
        <v>8.4744996917050254E-4</v>
      </c>
      <c r="AT17" s="5">
        <f t="shared" si="91"/>
        <v>7.8451833445989912E-4</v>
      </c>
      <c r="AU17" s="5">
        <f t="shared" si="92"/>
        <v>4.8417333529526997E-4</v>
      </c>
      <c r="AV17" s="5">
        <f t="shared" si="93"/>
        <v>2.2410931170812091E-4</v>
      </c>
      <c r="AW17" s="5">
        <f t="shared" si="94"/>
        <v>4.214766755204426E-6</v>
      </c>
      <c r="AX17" s="5">
        <f t="shared" si="95"/>
        <v>3.2720312928911661E-3</v>
      </c>
      <c r="AY17" s="5">
        <f t="shared" si="96"/>
        <v>3.2312127025123489E-3</v>
      </c>
      <c r="AZ17" s="5">
        <f t="shared" si="97"/>
        <v>1.5954516620242532E-3</v>
      </c>
      <c r="BA17" s="5">
        <f t="shared" si="98"/>
        <v>5.2518280084683363E-4</v>
      </c>
      <c r="BB17" s="5">
        <f t="shared" si="99"/>
        <v>1.2965778635156731E-4</v>
      </c>
      <c r="BC17" s="5">
        <f t="shared" si="100"/>
        <v>2.5608061093366314E-5</v>
      </c>
      <c r="BD17" s="5">
        <f t="shared" si="101"/>
        <v>7.5334149869753076E-5</v>
      </c>
      <c r="BE17" s="5">
        <f t="shared" si="102"/>
        <v>1.3947967180085003E-4</v>
      </c>
      <c r="BF17" s="5">
        <f t="shared" si="103"/>
        <v>1.2912191137291859E-4</v>
      </c>
      <c r="BG17" s="5">
        <f t="shared" si="104"/>
        <v>7.968887882291021E-5</v>
      </c>
      <c r="BH17" s="5">
        <f t="shared" si="105"/>
        <v>3.6885591340760332E-5</v>
      </c>
      <c r="BI17" s="5">
        <f t="shared" si="106"/>
        <v>1.365858693111815E-5</v>
      </c>
      <c r="BJ17" s="8">
        <f t="shared" si="107"/>
        <v>0.57325330220126114</v>
      </c>
      <c r="BK17" s="8">
        <f t="shared" si="108"/>
        <v>0.22867084174470906</v>
      </c>
      <c r="BL17" s="8">
        <f t="shared" si="109"/>
        <v>0.18884275749590604</v>
      </c>
      <c r="BM17" s="8">
        <f t="shared" si="110"/>
        <v>0.53671888880542529</v>
      </c>
      <c r="BN17" s="8">
        <f t="shared" si="111"/>
        <v>0.46020805842717233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1.1583333333333301</v>
      </c>
      <c r="F18">
        <f>VLOOKUP(B18,home!$B$2:$E$405,3,FALSE)</f>
        <v>1.01</v>
      </c>
      <c r="G18">
        <f>VLOOKUP(C18,away!$B$2:$E$405,4,FALSE)</f>
        <v>0.86</v>
      </c>
      <c r="H18">
        <f>VLOOKUP(A18,away!$A$2:$E$405,3,FALSE)</f>
        <v>1.05</v>
      </c>
      <c r="I18">
        <f>VLOOKUP(C18,away!$B$2:$E$405,3,FALSE)</f>
        <v>0.74</v>
      </c>
      <c r="J18">
        <f>VLOOKUP(B18,home!$B$2:$E$405,4,FALSE)</f>
        <v>0.63</v>
      </c>
      <c r="K18" s="3">
        <f t="shared" ref="K18:K29" si="112">E18*F18*G18</f>
        <v>1.0061283333333304</v>
      </c>
      <c r="L18" s="3">
        <f t="shared" ref="L18:L29" si="113">H18*I18*J18</f>
        <v>0.48951</v>
      </c>
      <c r="M18" s="5">
        <f t="shared" si="58"/>
        <v>0.22410550504869051</v>
      </c>
      <c r="N18" s="5">
        <f t="shared" si="59"/>
        <v>0.22547889828546322</v>
      </c>
      <c r="O18" s="5">
        <f t="shared" si="60"/>
        <v>0.1097018857763845</v>
      </c>
      <c r="P18" s="5">
        <f t="shared" si="61"/>
        <v>0.11037417549971711</v>
      </c>
      <c r="Q18" s="5">
        <f t="shared" si="62"/>
        <v>0.11343035406689433</v>
      </c>
      <c r="R18" s="5">
        <f t="shared" si="63"/>
        <v>2.6850085053198986E-2</v>
      </c>
      <c r="S18" s="5">
        <f t="shared" si="64"/>
        <v>1.3590092995033208E-2</v>
      </c>
      <c r="T18" s="5">
        <f t="shared" si="65"/>
        <v>5.5525292619285446E-2</v>
      </c>
      <c r="U18" s="5">
        <f t="shared" si="66"/>
        <v>2.7014631324433259E-2</v>
      </c>
      <c r="V18" s="5">
        <f t="shared" si="67"/>
        <v>7.4369500847646329E-4</v>
      </c>
      <c r="W18" s="5">
        <f t="shared" si="68"/>
        <v>3.8041831028911316E-2</v>
      </c>
      <c r="X18" s="5">
        <f t="shared" si="69"/>
        <v>1.862185670696238E-2</v>
      </c>
      <c r="Y18" s="5">
        <f t="shared" si="70"/>
        <v>4.5577925383125774E-3</v>
      </c>
      <c r="Z18" s="5">
        <f t="shared" si="71"/>
        <v>4.3811283781304789E-3</v>
      </c>
      <c r="AA18" s="5">
        <f t="shared" si="72"/>
        <v>4.4079773932077758E-3</v>
      </c>
      <c r="AB18" s="5">
        <f t="shared" si="73"/>
        <v>2.2174954739995691E-3</v>
      </c>
      <c r="AC18" s="5">
        <f t="shared" si="74"/>
        <v>2.2892321232250215E-5</v>
      </c>
      <c r="AD18" s="5">
        <f t="shared" si="75"/>
        <v>9.5687410125166756E-3</v>
      </c>
      <c r="AE18" s="5">
        <f t="shared" si="76"/>
        <v>4.6839944130370381E-3</v>
      </c>
      <c r="AF18" s="5">
        <f t="shared" si="77"/>
        <v>1.1464310525628803E-3</v>
      </c>
      <c r="AG18" s="5">
        <f t="shared" si="78"/>
        <v>1.8706315484668521E-4</v>
      </c>
      <c r="AH18" s="5">
        <f t="shared" si="79"/>
        <v>5.361515380946627E-4</v>
      </c>
      <c r="AI18" s="5">
        <f t="shared" si="80"/>
        <v>5.3943725343728454E-4</v>
      </c>
      <c r="AJ18" s="5">
        <f t="shared" si="81"/>
        <v>2.7137155236938218E-4</v>
      </c>
      <c r="AK18" s="5">
        <f t="shared" si="82"/>
        <v>9.1011535899828379E-5</v>
      </c>
      <c r="AL18" s="5">
        <f t="shared" si="83"/>
        <v>4.5098777573274117E-7</v>
      </c>
      <c r="AM18" s="5">
        <f t="shared" si="84"/>
        <v>1.9254762894043386E-3</v>
      </c>
      <c r="AN18" s="5">
        <f t="shared" si="85"/>
        <v>9.4253989842631777E-4</v>
      </c>
      <c r="AO18" s="5">
        <f t="shared" si="86"/>
        <v>2.306913528393334E-4</v>
      </c>
      <c r="AP18" s="5">
        <f t="shared" si="87"/>
        <v>3.7641908042794034E-5</v>
      </c>
      <c r="AQ18" s="5">
        <f t="shared" si="88"/>
        <v>4.6065226015070263E-6</v>
      </c>
      <c r="AR18" s="5">
        <f t="shared" si="89"/>
        <v>5.2490307882543693E-5</v>
      </c>
      <c r="AS18" s="5">
        <f t="shared" si="90"/>
        <v>5.2811985986017055E-5</v>
      </c>
      <c r="AT18" s="5">
        <f t="shared" si="91"/>
        <v>2.6567817720067272E-5</v>
      </c>
      <c r="AU18" s="5">
        <f t="shared" si="92"/>
        <v>8.9102113876650028E-6</v>
      </c>
      <c r="AV18" s="5">
        <f t="shared" si="93"/>
        <v>2.2412040332797618E-6</v>
      </c>
      <c r="AW18" s="5">
        <f t="shared" si="94"/>
        <v>6.1698870975150812E-9</v>
      </c>
      <c r="AX18" s="5">
        <f t="shared" si="95"/>
        <v>3.2287937498853863E-4</v>
      </c>
      <c r="AY18" s="5">
        <f t="shared" si="96"/>
        <v>1.5805268285063953E-4</v>
      </c>
      <c r="AZ18" s="5">
        <f t="shared" si="97"/>
        <v>3.8684184391108276E-5</v>
      </c>
      <c r="BA18" s="5">
        <f t="shared" si="98"/>
        <v>6.3120983670971384E-6</v>
      </c>
      <c r="BB18" s="5">
        <f t="shared" si="99"/>
        <v>7.7245881791942993E-7</v>
      </c>
      <c r="BC18" s="5">
        <f t="shared" si="100"/>
        <v>7.5625263191948073E-8</v>
      </c>
      <c r="BD18" s="5">
        <f t="shared" si="101"/>
        <v>4.2824217685973251E-6</v>
      </c>
      <c r="BE18" s="5">
        <f t="shared" si="102"/>
        <v>4.3086658766691995E-6</v>
      </c>
      <c r="BF18" s="5">
        <f t="shared" si="103"/>
        <v>2.1675354086916872E-6</v>
      </c>
      <c r="BG18" s="5">
        <f t="shared" si="104"/>
        <v>7.2693959606264893E-7</v>
      </c>
      <c r="BH18" s="5">
        <f t="shared" si="105"/>
        <v>1.8284863105512928E-7</v>
      </c>
      <c r="BI18" s="5">
        <f t="shared" si="106"/>
        <v>3.6793837683155673E-8</v>
      </c>
      <c r="BJ18" s="8">
        <f t="shared" si="107"/>
        <v>0.47490998727478528</v>
      </c>
      <c r="BK18" s="8">
        <f t="shared" si="108"/>
        <v>0.34899486454377593</v>
      </c>
      <c r="BL18" s="8">
        <f t="shared" si="109"/>
        <v>0.17178477363315356</v>
      </c>
      <c r="BM18" s="8">
        <f t="shared" si="110"/>
        <v>0.18997180358653304</v>
      </c>
      <c r="BN18" s="8">
        <f t="shared" si="111"/>
        <v>0.80994090373034866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1.1583333333333301</v>
      </c>
      <c r="F19">
        <f>VLOOKUP(B19,home!$B$2:$E$405,3,FALSE)</f>
        <v>1.1100000000000001</v>
      </c>
      <c r="G19">
        <f>VLOOKUP(C19,away!$B$2:$E$405,4,FALSE)</f>
        <v>1.29</v>
      </c>
      <c r="H19">
        <f>VLOOKUP(A19,away!$A$2:$E$405,3,FALSE)</f>
        <v>1.05</v>
      </c>
      <c r="I19">
        <f>VLOOKUP(C19,away!$B$2:$E$405,3,FALSE)</f>
        <v>0.57999999999999996</v>
      </c>
      <c r="J19">
        <f>VLOOKUP(B19,home!$B$2:$E$405,4,FALSE)</f>
        <v>0.68</v>
      </c>
      <c r="K19" s="3">
        <f t="shared" si="112"/>
        <v>1.6586174999999956</v>
      </c>
      <c r="L19" s="3">
        <f t="shared" si="113"/>
        <v>0.41412000000000004</v>
      </c>
      <c r="M19" s="5">
        <f t="shared" si="58"/>
        <v>0.12584082050868481</v>
      </c>
      <c r="N19" s="5">
        <f t="shared" si="59"/>
        <v>0.20872178711006298</v>
      </c>
      <c r="O19" s="5">
        <f t="shared" si="60"/>
        <v>5.2113200589056545E-2</v>
      </c>
      <c r="P19" s="5">
        <f t="shared" si="61"/>
        <v>8.6435866478019263E-2</v>
      </c>
      <c r="Q19" s="5">
        <f t="shared" si="62"/>
        <v>0.17309480436601199</v>
      </c>
      <c r="R19" s="5">
        <f t="shared" si="63"/>
        <v>1.0790559313970051E-2</v>
      </c>
      <c r="S19" s="5">
        <f t="shared" si="64"/>
        <v>1.4842479140721994E-2</v>
      </c>
      <c r="T19" s="5">
        <f t="shared" si="65"/>
        <v>7.1682020384052886E-2</v>
      </c>
      <c r="U19" s="5">
        <f t="shared" si="66"/>
        <v>1.7897410512938673E-2</v>
      </c>
      <c r="V19" s="5">
        <f t="shared" si="67"/>
        <v>1.1327560396665231E-3</v>
      </c>
      <c r="W19" s="5">
        <f t="shared" si="68"/>
        <v>9.5699357226847706E-2</v>
      </c>
      <c r="X19" s="5">
        <f t="shared" si="69"/>
        <v>3.9631017814782163E-2</v>
      </c>
      <c r="Y19" s="5">
        <f t="shared" si="70"/>
        <v>8.2059985487287976E-3</v>
      </c>
      <c r="Z19" s="5">
        <f t="shared" si="71"/>
        <v>1.4895288077004258E-3</v>
      </c>
      <c r="AA19" s="5">
        <f t="shared" si="72"/>
        <v>2.4705585472060546E-3</v>
      </c>
      <c r="AB19" s="5">
        <f t="shared" si="73"/>
        <v>2.0488558205852638E-3</v>
      </c>
      <c r="AC19" s="5">
        <f t="shared" si="74"/>
        <v>4.8628273699763201E-5</v>
      </c>
      <c r="AD19" s="5">
        <f t="shared" si="75"/>
        <v>3.9682157158800191E-2</v>
      </c>
      <c r="AE19" s="5">
        <f t="shared" si="76"/>
        <v>1.6433174922602333E-2</v>
      </c>
      <c r="AF19" s="5">
        <f t="shared" si="77"/>
        <v>3.40265319947404E-3</v>
      </c>
      <c r="AG19" s="5">
        <f t="shared" si="78"/>
        <v>4.6970224765539647E-4</v>
      </c>
      <c r="AH19" s="5">
        <f t="shared" si="79"/>
        <v>1.542109174612251E-4</v>
      </c>
      <c r="AI19" s="5">
        <f t="shared" si="80"/>
        <v>2.5577692639224285E-4</v>
      </c>
      <c r="AJ19" s="5">
        <f t="shared" si="81"/>
        <v>2.1211804310519239E-4</v>
      </c>
      <c r="AK19" s="5">
        <f t="shared" si="82"/>
        <v>1.1727423278667515E-4</v>
      </c>
      <c r="AL19" s="5">
        <f t="shared" si="83"/>
        <v>1.3360456346608849E-6</v>
      </c>
      <c r="AM19" s="5">
        <f t="shared" si="84"/>
        <v>1.3163504060267216E-2</v>
      </c>
      <c r="AN19" s="5">
        <f t="shared" si="85"/>
        <v>5.4512703014378593E-3</v>
      </c>
      <c r="AO19" s="5">
        <f t="shared" si="86"/>
        <v>1.1287400286157233E-3</v>
      </c>
      <c r="AP19" s="5">
        <f t="shared" si="87"/>
        <v>1.5581127355011445E-4</v>
      </c>
      <c r="AQ19" s="5">
        <f t="shared" si="88"/>
        <v>1.613114115064335E-5</v>
      </c>
      <c r="AR19" s="5">
        <f t="shared" si="89"/>
        <v>1.2772365027808508E-5</v>
      </c>
      <c r="AS19" s="5">
        <f t="shared" si="90"/>
        <v>2.118446815151112E-5</v>
      </c>
      <c r="AT19" s="5">
        <f t="shared" si="91"/>
        <v>1.7568464802144454E-5</v>
      </c>
      <c r="AU19" s="5">
        <f t="shared" si="92"/>
        <v>9.7131210563235822E-6</v>
      </c>
      <c r="AV19" s="5">
        <f t="shared" si="93"/>
        <v>4.0275881409091873E-6</v>
      </c>
      <c r="AW19" s="5">
        <f t="shared" si="94"/>
        <v>2.5491256339043643E-8</v>
      </c>
      <c r="AX19" s="5">
        <f t="shared" si="95"/>
        <v>3.6388696992800326E-3</v>
      </c>
      <c r="AY19" s="5">
        <f t="shared" si="96"/>
        <v>1.5069287198658469E-3</v>
      </c>
      <c r="AZ19" s="5">
        <f t="shared" si="97"/>
        <v>3.1202466073542237E-4</v>
      </c>
      <c r="BA19" s="5">
        <f t="shared" si="98"/>
        <v>4.3071884167917702E-5</v>
      </c>
      <c r="BB19" s="5">
        <f t="shared" si="99"/>
        <v>4.4592321679045201E-6</v>
      </c>
      <c r="BC19" s="5">
        <f t="shared" si="100"/>
        <v>3.6933144507452396E-7</v>
      </c>
      <c r="BD19" s="5">
        <f t="shared" si="101"/>
        <v>8.8154863421934318E-7</v>
      </c>
      <c r="BE19" s="5">
        <f t="shared" si="102"/>
        <v>1.4621519918172976E-6</v>
      </c>
      <c r="BF19" s="5">
        <f t="shared" si="103"/>
        <v>1.2125754406440103E-6</v>
      </c>
      <c r="BG19" s="5">
        <f t="shared" si="104"/>
        <v>6.7039961530745364E-7</v>
      </c>
      <c r="BH19" s="5">
        <f t="shared" si="105"/>
        <v>2.7798413348555212E-7</v>
      </c>
      <c r="BI19" s="5">
        <f t="shared" si="106"/>
        <v>9.2213869704294273E-8</v>
      </c>
      <c r="BJ19" s="8">
        <f t="shared" si="107"/>
        <v>0.68244385331170243</v>
      </c>
      <c r="BK19" s="8">
        <f t="shared" si="108"/>
        <v>0.22980881520629284</v>
      </c>
      <c r="BL19" s="8">
        <f t="shared" si="109"/>
        <v>8.6129827784365814E-2</v>
      </c>
      <c r="BM19" s="8">
        <f t="shared" si="110"/>
        <v>0.34136808351564629</v>
      </c>
      <c r="BN19" s="8">
        <f t="shared" si="111"/>
        <v>0.6569970383658057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1.1583333333333301</v>
      </c>
      <c r="F20">
        <f>VLOOKUP(B20,home!$B$2:$E$405,3,FALSE)</f>
        <v>2.2999999999999998</v>
      </c>
      <c r="G20">
        <f>VLOOKUP(C20,away!$B$2:$E$405,4,FALSE)</f>
        <v>0.72</v>
      </c>
      <c r="H20">
        <f>VLOOKUP(A20,away!$A$2:$E$405,3,FALSE)</f>
        <v>1.05</v>
      </c>
      <c r="I20">
        <f>VLOOKUP(C20,away!$B$2:$E$405,3,FALSE)</f>
        <v>1.01</v>
      </c>
      <c r="J20">
        <f>VLOOKUP(B20,home!$B$2:$E$405,4,FALSE)</f>
        <v>0.95</v>
      </c>
      <c r="K20" s="3">
        <f t="shared" si="112"/>
        <v>1.9181999999999944</v>
      </c>
      <c r="L20" s="3">
        <f t="shared" si="113"/>
        <v>1.0074749999999999</v>
      </c>
      <c r="M20" s="5">
        <f t="shared" ref="M20:M29" si="114">_xlfn.POISSON.DIST(0,K20,FALSE) * _xlfn.POISSON.DIST(0,L20,FALSE)</f>
        <v>5.3628480468426692E-2</v>
      </c>
      <c r="N20" s="5">
        <f t="shared" ref="N20:N29" si="115">_xlfn.POISSON.DIST(1,K20,FALSE) * _xlfn.POISSON.DIST(0,L20,FALSE)</f>
        <v>0.10287015123453579</v>
      </c>
      <c r="O20" s="5">
        <f t="shared" ref="O20:O29" si="116">_xlfn.POISSON.DIST(0,K20,FALSE) * _xlfn.POISSON.DIST(1,L20,FALSE)</f>
        <v>5.402935335992818E-2</v>
      </c>
      <c r="P20" s="5">
        <f t="shared" ref="P20:P29" si="117">_xlfn.POISSON.DIST(1,K20,FALSE) * _xlfn.POISSON.DIST(1,L20,FALSE)</f>
        <v>0.10363910561501394</v>
      </c>
      <c r="Q20" s="5">
        <f t="shared" ref="Q20:Q29" si="118">_xlfn.POISSON.DIST(2,K20,FALSE) * _xlfn.POISSON.DIST(0,L20,FALSE)</f>
        <v>9.8662762049042993E-2</v>
      </c>
      <c r="R20" s="5">
        <f t="shared" ref="R20:R29" si="119">_xlfn.POISSON.DIST(0,K20,FALSE) * _xlfn.POISSON.DIST(2,L20,FALSE)</f>
        <v>2.7216611388146815E-2</v>
      </c>
      <c r="S20" s="5">
        <f t="shared" ref="S20:S29" si="120">_xlfn.POISSON.DIST(2,K20,FALSE) * _xlfn.POISSON.DIST(2,L20,FALSE)</f>
        <v>5.0071641592584933E-2</v>
      </c>
      <c r="T20" s="5">
        <f t="shared" ref="T20:T29" si="121">_xlfn.POISSON.DIST(2,K20,FALSE) * _xlfn.POISSON.DIST(1,L20,FALSE)</f>
        <v>9.9400266195359577E-2</v>
      </c>
      <c r="U20" s="5">
        <f t="shared" ref="U20:U29" si="122">_xlfn.POISSON.DIST(1,K20,FALSE) * _xlfn.POISSON.DIST(2,L20,FALSE)</f>
        <v>5.2206903964743069E-2</v>
      </c>
      <c r="V20" s="5">
        <f t="shared" ref="V20:V29" si="123">_xlfn.POISSON.DIST(3,K20,FALSE) * _xlfn.POISSON.DIST(3,L20,FALSE)</f>
        <v>1.0751708598788365E-2</v>
      </c>
      <c r="W20" s="5">
        <f t="shared" ref="W20:W29" si="124">_xlfn.POISSON.DIST(3,K20,FALSE) * _xlfn.POISSON.DIST(0,L20,FALSE)</f>
        <v>6.3084970054157904E-2</v>
      </c>
      <c r="X20" s="5">
        <f t="shared" ref="X20:X29" si="125">_xlfn.POISSON.DIST(3,K20,FALSE) * _xlfn.POISSON.DIST(1,L20,FALSE)</f>
        <v>6.3556530205312725E-2</v>
      </c>
      <c r="Y20" s="5">
        <f t="shared" ref="Y20:Y29" si="126">_xlfn.POISSON.DIST(3,K20,FALSE) * _xlfn.POISSON.DIST(2,L20,FALSE)</f>
        <v>3.2015807634298711E-2</v>
      </c>
      <c r="Z20" s="5">
        <f t="shared" ref="Z20:Z29" si="127">_xlfn.POISSON.DIST(0,K20,FALSE) * _xlfn.POISSON.DIST(3,L20,FALSE)</f>
        <v>9.1400185194244043E-3</v>
      </c>
      <c r="AA20" s="5">
        <f t="shared" ref="AA20:AA29" si="128">_xlfn.POISSON.DIST(1,K20,FALSE) * _xlfn.POISSON.DIST(3,L20,FALSE)</f>
        <v>1.7532383523959843E-2</v>
      </c>
      <c r="AB20" s="5">
        <f t="shared" ref="AB20:AB29" si="129">_xlfn.POISSON.DIST(2,K20,FALSE) * _xlfn.POISSON.DIST(3,L20,FALSE)</f>
        <v>1.6815309037829834E-2</v>
      </c>
      <c r="AC20" s="5">
        <f t="shared" ref="AC20:AC29" si="130">_xlfn.POISSON.DIST(4,K20,FALSE) * _xlfn.POISSON.DIST(4,L20,FALSE)</f>
        <v>1.2986307057354003E-3</v>
      </c>
      <c r="AD20" s="5">
        <f t="shared" ref="AD20:AD29" si="131">_xlfn.POISSON.DIST(4,K20,FALSE) * _xlfn.POISSON.DIST(0,L20,FALSE)</f>
        <v>3.0252397389471355E-2</v>
      </c>
      <c r="AE20" s="5">
        <f t="shared" ref="AE20:AE29" si="132">_xlfn.POISSON.DIST(4,K20,FALSE) * _xlfn.POISSON.DIST(1,L20,FALSE)</f>
        <v>3.0478534059957652E-2</v>
      </c>
      <c r="AF20" s="5">
        <f t="shared" ref="AF20:AF29" si="133">_xlfn.POISSON.DIST(4,K20,FALSE) * _xlfn.POISSON.DIST(2,L20,FALSE)</f>
        <v>1.5353180551027914E-2</v>
      </c>
      <c r="AG20" s="5">
        <f t="shared" ref="AG20:AG29" si="134">_xlfn.POISSON.DIST(4,K20,FALSE) * _xlfn.POISSON.DIST(3,L20,FALSE)</f>
        <v>5.1559818585489494E-3</v>
      </c>
      <c r="AH20" s="5">
        <f t="shared" ref="AH20:AH29" si="135">_xlfn.POISSON.DIST(0,K20,FALSE) * _xlfn.POISSON.DIST(4,L20,FALSE)</f>
        <v>2.3020850394642745E-3</v>
      </c>
      <c r="AI20" s="5">
        <f t="shared" ref="AI20:AI29" si="136">_xlfn.POISSON.DIST(1,K20,FALSE) * _xlfn.POISSON.DIST(4,L20,FALSE)</f>
        <v>4.415859522700359E-3</v>
      </c>
      <c r="AJ20" s="5">
        <f t="shared" ref="AJ20:AJ29" si="137">_xlfn.POISSON.DIST(2,K20,FALSE) * _xlfn.POISSON.DIST(4,L20,FALSE)</f>
        <v>4.2352508682219018E-3</v>
      </c>
      <c r="AK20" s="5">
        <f t="shared" ref="AK20:AK29" si="138">_xlfn.POISSON.DIST(3,K20,FALSE) * _xlfn.POISSON.DIST(4,L20,FALSE)</f>
        <v>2.7080194051410759E-3</v>
      </c>
      <c r="AL20" s="5">
        <f t="shared" ref="AL20:AL29" si="139">_xlfn.POISSON.DIST(5,K20,FALSE) * _xlfn.POISSON.DIST(5,L20,FALSE)</f>
        <v>1.0038615578216826E-4</v>
      </c>
      <c r="AM20" s="5">
        <f t="shared" ref="AM20:AM29" si="140">_xlfn.POISSON.DIST(5,K20,FALSE) * _xlfn.POISSON.DIST(0,L20,FALSE)</f>
        <v>1.1606029734496757E-2</v>
      </c>
      <c r="AN20" s="5">
        <f t="shared" ref="AN20:AN29" si="141">_xlfn.POISSON.DIST(5,K20,FALSE) * _xlfn.POISSON.DIST(1,L20,FALSE)</f>
        <v>1.1692784806762118E-2</v>
      </c>
      <c r="AO20" s="5">
        <f t="shared" ref="AO20:AO29" si="142">_xlfn.POISSON.DIST(5,K20,FALSE) * _xlfn.POISSON.DIST(2,L20,FALSE)</f>
        <v>5.8900941865963315E-3</v>
      </c>
      <c r="AP20" s="5">
        <f t="shared" ref="AP20:AP29" si="143">_xlfn.POISSON.DIST(5,K20,FALSE) * _xlfn.POISSON.DIST(3,L20,FALSE)</f>
        <v>1.978040880213713E-3</v>
      </c>
      <c r="AQ20" s="5">
        <f t="shared" ref="AQ20:AQ29" si="144">_xlfn.POISSON.DIST(5,K20,FALSE) * _xlfn.POISSON.DIST(4,L20,FALSE)</f>
        <v>4.9820668394832751E-4</v>
      </c>
      <c r="AR20" s="5">
        <f t="shared" ref="AR20:AR29" si="145">_xlfn.POISSON.DIST(0,K20,FALSE) * _xlfn.POISSON.DIST(5,L20,FALSE)</f>
        <v>4.6385862502685416E-4</v>
      </c>
      <c r="AS20" s="5">
        <f t="shared" ref="AS20:AS29" si="146">_xlfn.POISSON.DIST(1,K20,FALSE) * _xlfn.POISSON.DIST(5,L20,FALSE)</f>
        <v>8.8977361452650906E-4</v>
      </c>
      <c r="AT20" s="5">
        <f t="shared" ref="AT20:AT29" si="147">_xlfn.POISSON.DIST(2,K20,FALSE) * _xlfn.POISSON.DIST(5,L20,FALSE)</f>
        <v>8.5338187369237231E-4</v>
      </c>
      <c r="AU20" s="5">
        <f t="shared" ref="AU20:AU29" si="148">_xlfn.POISSON.DIST(3,K20,FALSE) * _xlfn.POISSON.DIST(5,L20,FALSE)</f>
        <v>5.4565237003890131E-4</v>
      </c>
      <c r="AV20" s="5">
        <f t="shared" ref="AV20:AV29" si="149">_xlfn.POISSON.DIST(4,K20,FALSE) * _xlfn.POISSON.DIST(5,L20,FALSE)</f>
        <v>2.6166759405215451E-4</v>
      </c>
      <c r="AW20" s="5">
        <f t="shared" ref="AW20:AW29" si="150">_xlfn.POISSON.DIST(6,K20,FALSE) * _xlfn.POISSON.DIST(6,L20,FALSE)</f>
        <v>5.3888920953726106E-6</v>
      </c>
      <c r="AX20" s="5">
        <f t="shared" ref="AX20:AX29" si="151">_xlfn.POISSON.DIST(6,K20,FALSE) * _xlfn.POISSON.DIST(0,L20,FALSE)</f>
        <v>3.7104477061186002E-3</v>
      </c>
      <c r="AY20" s="5">
        <f t="shared" ref="AY20:AY29" si="152">_xlfn.POISSON.DIST(6,K20,FALSE) * _xlfn.POISSON.DIST(1,L20,FALSE)</f>
        <v>3.7381833027218363E-3</v>
      </c>
      <c r="AZ20" s="5">
        <f t="shared" ref="AZ20:AZ29" si="153">_xlfn.POISSON.DIST(6,K20,FALSE) * _xlfn.POISSON.DIST(2,L20,FALSE)</f>
        <v>1.8830631114548405E-3</v>
      </c>
      <c r="BA20" s="5">
        <f t="shared" ref="BA20:BA29" si="154">_xlfn.POISSON.DIST(6,K20,FALSE) * _xlfn.POISSON.DIST(3,L20,FALSE)</f>
        <v>6.3237966940432177E-4</v>
      </c>
      <c r="BB20" s="5">
        <f t="shared" ref="BB20:BB29" si="155">_xlfn.POISSON.DIST(6,K20,FALSE) * _xlfn.POISSON.DIST(4,L20,FALSE)</f>
        <v>1.5927667685827974E-4</v>
      </c>
      <c r="BC20" s="5">
        <f t="shared" ref="BC20:BC29" si="156">_xlfn.POISSON.DIST(6,K20,FALSE) * _xlfn.POISSON.DIST(5,L20,FALSE)</f>
        <v>3.2093454003559084E-5</v>
      </c>
      <c r="BD20" s="5">
        <f t="shared" ref="BD20:BD29" si="157">_xlfn.POISSON.DIST(0,K20,FALSE) * _xlfn.POISSON.DIST(6,L20,FALSE)</f>
        <v>7.7887661374821603E-5</v>
      </c>
      <c r="BE20" s="5">
        <f t="shared" ref="BE20:BE29" si="158">_xlfn.POISSON.DIST(1,K20,FALSE) * _xlfn.POISSON.DIST(6,L20,FALSE)</f>
        <v>1.4940411204918236E-4</v>
      </c>
      <c r="BF20" s="5">
        <f t="shared" ref="BF20:BF29" si="159">_xlfn.POISSON.DIST(2,K20,FALSE) * _xlfn.POISSON.DIST(6,L20,FALSE)</f>
        <v>1.4329348386637038E-4</v>
      </c>
      <c r="BG20" s="5">
        <f t="shared" ref="BG20:BG29" si="160">_xlfn.POISSON.DIST(3,K20,FALSE) * _xlfn.POISSON.DIST(6,L20,FALSE)</f>
        <v>9.1621853584156952E-5</v>
      </c>
      <c r="BH20" s="5">
        <f t="shared" ref="BH20:BH29" si="161">_xlfn.POISSON.DIST(4,K20,FALSE) * _xlfn.POISSON.DIST(6,L20,FALSE)</f>
        <v>4.3937259886282372E-5</v>
      </c>
      <c r="BI20" s="5">
        <f t="shared" ref="BI20:BI29" si="162">_xlfn.POISSON.DIST(5,K20,FALSE) * _xlfn.POISSON.DIST(6,L20,FALSE)</f>
        <v>1.685609038277332E-5</v>
      </c>
      <c r="BJ20" s="8">
        <f t="shared" ref="BJ20:BJ29" si="163">SUM(N20,Q20,T20,W20,X20,Y20,AD20,AE20,AF20,AG20,AM20,AN20,AO20,AP20,AQ20,AX20,AY20,AZ20,BA20,BB20,BC20)</f>
        <v>0.5826511814442924</v>
      </c>
      <c r="BK20" s="8">
        <f t="shared" ref="BK20:BK29" si="164">SUM(M20,P20,S20,V20,AC20,AL20,AY20)</f>
        <v>0.22322813643905332</v>
      </c>
      <c r="BL20" s="8">
        <f t="shared" ref="BL20:BL29" si="165">SUM(O20,R20,U20,AA20,AB20,AH20,AI20,AJ20,AK20,AR20,AS20,AT20,AU20,AV20,BD20,BE20,BF20,BG20,BH20,BI20)</f>
        <v>0.18499911064861568</v>
      </c>
      <c r="BM20" s="8">
        <f t="shared" ref="BM20:BM29" si="166">SUM(S20:BI20)</f>
        <v>0.55623918852566467</v>
      </c>
      <c r="BN20" s="8">
        <f t="shared" ref="BN20:BN29" si="167">SUM(M20:R20)</f>
        <v>0.4400464641150944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1.1583333333333301</v>
      </c>
      <c r="F21">
        <f>VLOOKUP(B21,home!$B$2:$E$405,3,FALSE)</f>
        <v>0.72</v>
      </c>
      <c r="G21">
        <f>VLOOKUP(C21,away!$B$2:$E$405,4,FALSE)</f>
        <v>0.99</v>
      </c>
      <c r="H21">
        <f>VLOOKUP(A21,away!$A$2:$E$405,3,FALSE)</f>
        <v>1.05</v>
      </c>
      <c r="I21">
        <f>VLOOKUP(C21,away!$B$2:$E$405,3,FALSE)</f>
        <v>0.74</v>
      </c>
      <c r="J21">
        <f>VLOOKUP(B21,home!$B$2:$E$405,4,FALSE)</f>
        <v>2.06</v>
      </c>
      <c r="K21" s="3">
        <f t="shared" si="112"/>
        <v>0.82565999999999762</v>
      </c>
      <c r="L21" s="3">
        <f t="shared" si="113"/>
        <v>1.6006200000000002</v>
      </c>
      <c r="M21" s="5">
        <f t="shared" si="114"/>
        <v>8.8364939500073292E-2</v>
      </c>
      <c r="N21" s="5">
        <f t="shared" si="115"/>
        <v>7.2959395947630304E-2</v>
      </c>
      <c r="O21" s="5">
        <f t="shared" si="116"/>
        <v>0.14143868946260732</v>
      </c>
      <c r="P21" s="5">
        <f t="shared" si="117"/>
        <v>0.11678026834169603</v>
      </c>
      <c r="Q21" s="5">
        <f t="shared" si="118"/>
        <v>3.0119827429060129E-2</v>
      </c>
      <c r="R21" s="5">
        <f t="shared" si="119"/>
        <v>0.11319479756381932</v>
      </c>
      <c r="S21" s="5">
        <f t="shared" si="120"/>
        <v>3.8583263767037447E-2</v>
      </c>
      <c r="T21" s="5">
        <f t="shared" si="121"/>
        <v>4.8210398179502234E-2</v>
      </c>
      <c r="U21" s="5">
        <f t="shared" si="122"/>
        <v>9.3460416556542789E-2</v>
      </c>
      <c r="V21" s="5">
        <f t="shared" si="123"/>
        <v>5.6656003585239621E-3</v>
      </c>
      <c r="W21" s="5">
        <f t="shared" si="124"/>
        <v>8.2895789050259055E-3</v>
      </c>
      <c r="X21" s="5">
        <f t="shared" si="125"/>
        <v>1.3268465786962565E-2</v>
      </c>
      <c r="Y21" s="5">
        <f t="shared" si="126"/>
        <v>1.0618885853964016E-2</v>
      </c>
      <c r="Z21" s="5">
        <f t="shared" si="127"/>
        <v>6.0393952292200175E-2</v>
      </c>
      <c r="AA21" s="5">
        <f t="shared" si="128"/>
        <v>4.9864870649577848E-2</v>
      </c>
      <c r="AB21" s="5">
        <f t="shared" si="129"/>
        <v>2.0585714550265165E-2</v>
      </c>
      <c r="AC21" s="5">
        <f t="shared" si="130"/>
        <v>4.6796722626107863E-4</v>
      </c>
      <c r="AD21" s="5">
        <f t="shared" si="131"/>
        <v>1.7110934296809171E-3</v>
      </c>
      <c r="AE21" s="5">
        <f t="shared" si="132"/>
        <v>2.7388103654158698E-3</v>
      </c>
      <c r="AF21" s="5">
        <f t="shared" si="133"/>
        <v>2.1918973235459755E-3</v>
      </c>
      <c r="AG21" s="5">
        <f t="shared" si="134"/>
        <v>1.1694648980047201E-3</v>
      </c>
      <c r="AH21" s="5">
        <f t="shared" si="135"/>
        <v>2.4166941979485355E-2</v>
      </c>
      <c r="AI21" s="5">
        <f t="shared" si="136"/>
        <v>1.9953677314781818E-2</v>
      </c>
      <c r="AJ21" s="5">
        <f t="shared" si="137"/>
        <v>8.2374766058613547E-3</v>
      </c>
      <c r="AK21" s="5">
        <f t="shared" si="138"/>
        <v>2.2671183114651556E-3</v>
      </c>
      <c r="AL21" s="5">
        <f t="shared" si="139"/>
        <v>2.4738018751359016E-5</v>
      </c>
      <c r="AM21" s="5">
        <f t="shared" si="140"/>
        <v>2.8255628023006842E-4</v>
      </c>
      <c r="AN21" s="5">
        <f t="shared" si="141"/>
        <v>4.522652332618522E-4</v>
      </c>
      <c r="AO21" s="5">
        <f t="shared" si="142"/>
        <v>3.6195238883179306E-4</v>
      </c>
      <c r="AP21" s="5">
        <f t="shared" si="143"/>
        <v>1.9311607753731491E-4</v>
      </c>
      <c r="AQ21" s="5">
        <f t="shared" si="144"/>
        <v>7.7276364006944226E-5</v>
      </c>
      <c r="AR21" s="5">
        <f t="shared" si="145"/>
        <v>7.7364181342407697E-3</v>
      </c>
      <c r="AS21" s="5">
        <f t="shared" si="146"/>
        <v>6.3876509967172156E-3</v>
      </c>
      <c r="AT21" s="5">
        <f t="shared" si="147"/>
        <v>2.6370139609747604E-3</v>
      </c>
      <c r="AU21" s="5">
        <f t="shared" si="148"/>
        <v>7.2575898233947144E-4</v>
      </c>
      <c r="AV21" s="5">
        <f t="shared" si="149"/>
        <v>1.4980754033960155E-4</v>
      </c>
      <c r="AW21" s="5">
        <f t="shared" si="150"/>
        <v>9.0813810330510643E-7</v>
      </c>
      <c r="AX21" s="5">
        <f t="shared" si="151"/>
        <v>3.8882569722459589E-5</v>
      </c>
      <c r="AY21" s="5">
        <f t="shared" si="152"/>
        <v>6.2236218749163279E-5</v>
      </c>
      <c r="AZ21" s="5">
        <f t="shared" si="153"/>
        <v>4.9808268227142884E-5</v>
      </c>
      <c r="BA21" s="5">
        <f t="shared" si="154"/>
        <v>2.657470342990982E-5</v>
      </c>
      <c r="BB21" s="5">
        <f t="shared" si="155"/>
        <v>1.0634000450995561E-5</v>
      </c>
      <c r="BC21" s="5">
        <f t="shared" si="156"/>
        <v>3.4041987603745034E-6</v>
      </c>
      <c r="BD21" s="5">
        <f t="shared" si="157"/>
        <v>2.0638442656714107E-3</v>
      </c>
      <c r="BE21" s="5">
        <f t="shared" si="158"/>
        <v>1.7040336563942519E-3</v>
      </c>
      <c r="BF21" s="5">
        <f t="shared" si="159"/>
        <v>7.0347621436923696E-4</v>
      </c>
      <c r="BG21" s="5">
        <f t="shared" si="160"/>
        <v>1.9361072371870084E-4</v>
      </c>
      <c r="BH21" s="5">
        <f t="shared" si="161"/>
        <v>3.9964157536395515E-5</v>
      </c>
      <c r="BI21" s="5">
        <f t="shared" si="162"/>
        <v>6.5993612623000463E-6</v>
      </c>
      <c r="BJ21" s="8">
        <f t="shared" si="163"/>
        <v>0.19283652442200061</v>
      </c>
      <c r="BK21" s="8">
        <f t="shared" si="164"/>
        <v>0.2499490134310923</v>
      </c>
      <c r="BL21" s="8">
        <f t="shared" si="165"/>
        <v>0.49551788098797023</v>
      </c>
      <c r="BM21" s="8">
        <f t="shared" si="166"/>
        <v>0.43577812480773104</v>
      </c>
      <c r="BN21" s="8">
        <f t="shared" si="167"/>
        <v>0.5628579182448864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1.60606060606061</v>
      </c>
      <c r="F22">
        <f>VLOOKUP(B22,home!$B$2:$E$405,3,FALSE)</f>
        <v>1.49</v>
      </c>
      <c r="G22">
        <f>VLOOKUP(C22,away!$B$2:$E$405,4,FALSE)</f>
        <v>0.93</v>
      </c>
      <c r="H22">
        <f>VLOOKUP(A22,away!$A$2:$E$405,3,FALSE)</f>
        <v>1.4242424242424201</v>
      </c>
      <c r="I22">
        <f>VLOOKUP(C22,away!$B$2:$E$405,3,FALSE)</f>
        <v>1.25</v>
      </c>
      <c r="J22">
        <f>VLOOKUP(B22,home!$B$2:$E$405,4,FALSE)</f>
        <v>0.98</v>
      </c>
      <c r="K22" s="3">
        <f t="shared" si="112"/>
        <v>2.2255181818181873</v>
      </c>
      <c r="L22" s="3">
        <f t="shared" si="113"/>
        <v>1.7446969696969645</v>
      </c>
      <c r="M22" s="5">
        <f t="shared" si="114"/>
        <v>1.8869372924212278E-2</v>
      </c>
      <c r="N22" s="5">
        <f t="shared" si="115"/>
        <v>4.1994132522342228E-2</v>
      </c>
      <c r="O22" s="5">
        <f t="shared" si="116"/>
        <v>3.2921337760955106E-2</v>
      </c>
      <c r="P22" s="5">
        <f t="shared" si="117"/>
        <v>7.3267035756783228E-2</v>
      </c>
      <c r="Q22" s="5">
        <f t="shared" si="118"/>
        <v>4.6729352729077564E-2</v>
      </c>
      <c r="R22" s="5">
        <f t="shared" si="119"/>
        <v>2.8718879114954323E-2</v>
      </c>
      <c r="S22" s="5">
        <f t="shared" si="120"/>
        <v>7.1121315877139213E-2</v>
      </c>
      <c r="T22" s="5">
        <f t="shared" si="121"/>
        <v>8.1528560102322206E-2</v>
      </c>
      <c r="U22" s="5">
        <f t="shared" si="122"/>
        <v>6.3914387631769445E-2</v>
      </c>
      <c r="V22" s="5">
        <f t="shared" si="123"/>
        <v>3.0683749412747062E-2</v>
      </c>
      <c r="W22" s="5">
        <f t="shared" si="124"/>
        <v>3.4665674707719148E-2</v>
      </c>
      <c r="X22" s="5">
        <f t="shared" si="125"/>
        <v>6.04810976150583E-2</v>
      </c>
      <c r="Y22" s="5">
        <f t="shared" si="126"/>
        <v>5.276059386646928E-2</v>
      </c>
      <c r="Z22" s="5">
        <f t="shared" si="127"/>
        <v>1.670191378831808E-2</v>
      </c>
      <c r="AA22" s="5">
        <f t="shared" si="128"/>
        <v>3.7170412807061758E-2</v>
      </c>
      <c r="AB22" s="5">
        <f t="shared" si="129"/>
        <v>4.1361714763901797E-2</v>
      </c>
      <c r="AC22" s="5">
        <f t="shared" si="130"/>
        <v>7.4462840339385768E-3</v>
      </c>
      <c r="AD22" s="5">
        <f t="shared" si="131"/>
        <v>1.9287272336755954E-2</v>
      </c>
      <c r="AE22" s="5">
        <f t="shared" si="132"/>
        <v>3.3650445599658206E-2</v>
      </c>
      <c r="AF22" s="5">
        <f t="shared" si="133"/>
        <v>2.9354915233338118E-2</v>
      </c>
      <c r="AG22" s="5">
        <f t="shared" si="134"/>
        <v>1.7071810551105421E-2</v>
      </c>
      <c r="AH22" s="5">
        <f t="shared" si="135"/>
        <v>7.2849445936546279E-3</v>
      </c>
      <c r="AI22" s="5">
        <f t="shared" si="136"/>
        <v>1.6212776646716477E-2</v>
      </c>
      <c r="AJ22" s="5">
        <f t="shared" si="137"/>
        <v>1.804091460251242E-2</v>
      </c>
      <c r="AK22" s="5">
        <f t="shared" si="138"/>
        <v>1.3383461154840208E-2</v>
      </c>
      <c r="AL22" s="5">
        <f t="shared" si="139"/>
        <v>1.1565135964209945E-3</v>
      </c>
      <c r="AM22" s="5">
        <f t="shared" si="140"/>
        <v>8.5848350526258645E-3</v>
      </c>
      <c r="AN22" s="5">
        <f t="shared" si="141"/>
        <v>1.4977935701664627E-2</v>
      </c>
      <c r="AO22" s="5">
        <f t="shared" si="142"/>
        <v>1.306597951550513E-2</v>
      </c>
      <c r="AP22" s="5">
        <f t="shared" si="143"/>
        <v>7.5987249556081363E-3</v>
      </c>
      <c r="AQ22" s="5">
        <f t="shared" si="144"/>
        <v>3.3143681009025552E-3</v>
      </c>
      <c r="AR22" s="5">
        <f t="shared" si="145"/>
        <v>2.5420041513919034E-3</v>
      </c>
      <c r="AS22" s="5">
        <f t="shared" si="146"/>
        <v>5.6572764571799919E-3</v>
      </c>
      <c r="AT22" s="5">
        <f t="shared" si="147"/>
        <v>6.2951858075130287E-3</v>
      </c>
      <c r="AU22" s="5">
        <f t="shared" si="148"/>
        <v>4.6700168241813507E-3</v>
      </c>
      <c r="AV22" s="5">
        <f t="shared" si="149"/>
        <v>2.5983018379031053E-3</v>
      </c>
      <c r="AW22" s="5">
        <f t="shared" si="150"/>
        <v>1.2473817781408317E-4</v>
      </c>
      <c r="AX22" s="5">
        <f t="shared" si="151"/>
        <v>3.1842844162548256E-3</v>
      </c>
      <c r="AY22" s="5">
        <f t="shared" si="152"/>
        <v>5.5556113716930611E-3</v>
      </c>
      <c r="AZ22" s="5">
        <f t="shared" si="153"/>
        <v>4.8464291625034414E-3</v>
      </c>
      <c r="BA22" s="5">
        <f t="shared" si="154"/>
        <v>2.8185167578902502E-3</v>
      </c>
      <c r="BB22" s="5">
        <f t="shared" si="155"/>
        <v>1.2293644116328085E-3</v>
      </c>
      <c r="BC22" s="5">
        <f t="shared" si="156"/>
        <v>4.2897367272581063E-4</v>
      </c>
      <c r="BD22" s="5">
        <f t="shared" si="157"/>
        <v>7.3917115664842617E-4</v>
      </c>
      <c r="BE22" s="5">
        <f t="shared" si="158"/>
        <v>1.6450388485966514E-3</v>
      </c>
      <c r="BF22" s="5">
        <f t="shared" si="159"/>
        <v>1.8305319336745529E-3</v>
      </c>
      <c r="BG22" s="5">
        <f t="shared" si="160"/>
        <v>1.3579607002638405E-3</v>
      </c>
      <c r="BH22" s="5">
        <f t="shared" si="161"/>
        <v>7.5554155715793338E-4</v>
      </c>
      <c r="BI22" s="5">
        <f t="shared" si="162"/>
        <v>3.3629429451484117E-4</v>
      </c>
      <c r="BJ22" s="8">
        <f t="shared" si="163"/>
        <v>0.48312887838285301</v>
      </c>
      <c r="BK22" s="8">
        <f t="shared" si="164"/>
        <v>0.20809988297293441</v>
      </c>
      <c r="BL22" s="8">
        <f t="shared" si="165"/>
        <v>0.28743615264539168</v>
      </c>
      <c r="BM22" s="8">
        <f t="shared" si="166"/>
        <v>0.74743584378729355</v>
      </c>
      <c r="BN22" s="8">
        <f t="shared" si="167"/>
        <v>0.24250011080832476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1.60606060606061</v>
      </c>
      <c r="F23">
        <f>VLOOKUP(B23,home!$B$2:$E$405,3,FALSE)</f>
        <v>1.25</v>
      </c>
      <c r="G23">
        <f>VLOOKUP(C23,away!$B$2:$E$405,4,FALSE)</f>
        <v>0.73</v>
      </c>
      <c r="H23">
        <f>VLOOKUP(A23,away!$A$2:$E$405,3,FALSE)</f>
        <v>1.4242424242424201</v>
      </c>
      <c r="I23">
        <f>VLOOKUP(C23,away!$B$2:$E$405,3,FALSE)</f>
        <v>1.45</v>
      </c>
      <c r="J23">
        <f>VLOOKUP(B23,home!$B$2:$E$405,4,FALSE)</f>
        <v>0.7</v>
      </c>
      <c r="K23" s="3">
        <f t="shared" si="112"/>
        <v>1.4655303030303064</v>
      </c>
      <c r="L23" s="3">
        <f t="shared" si="113"/>
        <v>1.4456060606060563</v>
      </c>
      <c r="M23" s="5">
        <f t="shared" si="114"/>
        <v>5.4413860790245704E-2</v>
      </c>
      <c r="N23" s="5">
        <f t="shared" si="115"/>
        <v>7.9745161892977701E-2</v>
      </c>
      <c r="O23" s="5">
        <f t="shared" si="116"/>
        <v>7.8661006939353434E-2</v>
      </c>
      <c r="P23" s="5">
        <f t="shared" si="117"/>
        <v>0.11528008933649969</v>
      </c>
      <c r="Q23" s="5">
        <f t="shared" si="118"/>
        <v>5.8434475637108227E-2</v>
      </c>
      <c r="R23" s="5">
        <f t="shared" si="119"/>
        <v>5.6856414182452207E-2</v>
      </c>
      <c r="S23" s="5">
        <f t="shared" si="120"/>
        <v>6.1057508162578517E-2</v>
      </c>
      <c r="T23" s="5">
        <f t="shared" si="121"/>
        <v>8.4473232129340603E-2</v>
      </c>
      <c r="U23" s="5">
        <f t="shared" si="122"/>
        <v>8.3324797906025802E-2</v>
      </c>
      <c r="V23" s="5">
        <f t="shared" si="123"/>
        <v>1.4372798265049325E-2</v>
      </c>
      <c r="W23" s="5">
        <f t="shared" si="124"/>
        <v>2.8545831595956094E-2</v>
      </c>
      <c r="X23" s="5">
        <f t="shared" si="125"/>
        <v>4.1266027160153984E-2</v>
      </c>
      <c r="Y23" s="5">
        <f t="shared" si="126"/>
        <v>2.982720947992637E-2</v>
      </c>
      <c r="Z23" s="5">
        <f t="shared" si="127"/>
        <v>2.7397325642160349E-2</v>
      </c>
      <c r="AA23" s="5">
        <f t="shared" si="128"/>
        <v>4.0151610950575241E-2</v>
      </c>
      <c r="AB23" s="5">
        <f t="shared" si="129"/>
        <v>2.9421701281775754E-2</v>
      </c>
      <c r="AC23" s="5">
        <f t="shared" si="130"/>
        <v>1.9031197243995596E-3</v>
      </c>
      <c r="AD23" s="5">
        <f t="shared" si="131"/>
        <v>1.0458695307268404E-2</v>
      </c>
      <c r="AE23" s="5">
        <f t="shared" si="132"/>
        <v>1.5119153322219324E-2</v>
      </c>
      <c r="AF23" s="5">
        <f t="shared" si="133"/>
        <v>1.0928169836916225E-2</v>
      </c>
      <c r="AG23" s="5">
        <f t="shared" si="134"/>
        <v>5.2659428491927986E-3</v>
      </c>
      <c r="AH23" s="5">
        <f t="shared" si="135"/>
        <v>9.9014349981761864E-3</v>
      </c>
      <c r="AI23" s="5">
        <f t="shared" si="136"/>
        <v>1.4510853033312027E-2</v>
      </c>
      <c r="AJ23" s="5">
        <f t="shared" si="137"/>
        <v>1.0633047421569009E-2</v>
      </c>
      <c r="AK23" s="5">
        <f t="shared" si="138"/>
        <v>5.1943510699558829E-3</v>
      </c>
      <c r="AL23" s="5">
        <f t="shared" si="139"/>
        <v>1.6127641645759781E-4</v>
      </c>
      <c r="AM23" s="5">
        <f t="shared" si="140"/>
        <v>3.0655069805925394E-3</v>
      </c>
      <c r="AN23" s="5">
        <f t="shared" si="141"/>
        <v>4.4315154699747471E-3</v>
      </c>
      <c r="AO23" s="5">
        <f t="shared" si="142"/>
        <v>3.2031128105324963E-3</v>
      </c>
      <c r="AP23" s="5">
        <f t="shared" si="143"/>
        <v>1.5434797639035584E-3</v>
      </c>
      <c r="AQ23" s="5">
        <f t="shared" si="144"/>
        <v>5.5781592528044766E-4</v>
      </c>
      <c r="AR23" s="5">
        <f t="shared" si="145"/>
        <v>2.862714888412078E-3</v>
      </c>
      <c r="AS23" s="5">
        <f t="shared" si="146"/>
        <v>4.1953954179039226E-3</v>
      </c>
      <c r="AT23" s="5">
        <f t="shared" si="147"/>
        <v>3.0742395590663478E-3</v>
      </c>
      <c r="AU23" s="5">
        <f t="shared" si="148"/>
        <v>1.5017970775287534E-3</v>
      </c>
      <c r="AV23" s="5">
        <f t="shared" si="149"/>
        <v>5.5023228153018545E-4</v>
      </c>
      <c r="AW23" s="5">
        <f t="shared" si="150"/>
        <v>9.4910252170912049E-6</v>
      </c>
      <c r="AX23" s="5">
        <f t="shared" si="151"/>
        <v>7.4876556236821849E-4</v>
      </c>
      <c r="AY23" s="5">
        <f t="shared" si="152"/>
        <v>1.0824200349325987E-3</v>
      </c>
      <c r="AZ23" s="5">
        <f t="shared" si="153"/>
        <v>7.8237648130999207E-4</v>
      </c>
      <c r="BA23" s="5">
        <f t="shared" si="154"/>
        <v>3.7700272768578856E-4</v>
      </c>
      <c r="BB23" s="5">
        <f t="shared" si="155"/>
        <v>1.3624935700189773E-4</v>
      </c>
      <c r="BC23" s="5">
        <f t="shared" si="156"/>
        <v>3.9392579247124263E-5</v>
      </c>
      <c r="BD23" s="5">
        <f t="shared" si="157"/>
        <v>6.8972633207928214E-4</v>
      </c>
      <c r="BE23" s="5">
        <f t="shared" si="158"/>
        <v>1.0108148404601321E-3</v>
      </c>
      <c r="BF23" s="5">
        <f t="shared" si="159"/>
        <v>7.4068988972353421E-4</v>
      </c>
      <c r="BG23" s="5">
        <f t="shared" si="160"/>
        <v>3.6183449284600511E-4</v>
      </c>
      <c r="BH23" s="5">
        <f t="shared" si="161"/>
        <v>1.3256985348685573E-4</v>
      </c>
      <c r="BI23" s="5">
        <f t="shared" si="162"/>
        <v>3.8857027510654973E-5</v>
      </c>
      <c r="BJ23" s="8">
        <f t="shared" si="163"/>
        <v>0.38003153690388902</v>
      </c>
      <c r="BK23" s="8">
        <f t="shared" si="164"/>
        <v>0.24827107273016299</v>
      </c>
      <c r="BL23" s="8">
        <f t="shared" si="165"/>
        <v>0.34381408944374314</v>
      </c>
      <c r="BM23" s="8">
        <f t="shared" si="166"/>
        <v>0.55505008693160329</v>
      </c>
      <c r="BN23" s="8">
        <f t="shared" si="167"/>
        <v>0.44339100877863696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1.60606060606061</v>
      </c>
      <c r="F24">
        <f>VLOOKUP(B24,home!$B$2:$E$405,3,FALSE)</f>
        <v>1.62</v>
      </c>
      <c r="G24">
        <f>VLOOKUP(C24,away!$B$2:$E$405,4,FALSE)</f>
        <v>0.62</v>
      </c>
      <c r="H24">
        <f>VLOOKUP(A24,away!$A$2:$E$405,3,FALSE)</f>
        <v>1.4242424242424201</v>
      </c>
      <c r="I24">
        <f>VLOOKUP(C24,away!$B$2:$E$405,3,FALSE)</f>
        <v>1.37</v>
      </c>
      <c r="J24">
        <f>VLOOKUP(B24,home!$B$2:$E$405,4,FALSE)</f>
        <v>0.98</v>
      </c>
      <c r="K24" s="3">
        <f t="shared" si="112"/>
        <v>1.6131272727272767</v>
      </c>
      <c r="L24" s="3">
        <f t="shared" si="113"/>
        <v>1.9121878787878732</v>
      </c>
      <c r="M24" s="5">
        <f t="shared" si="114"/>
        <v>2.9442527049821161E-2</v>
      </c>
      <c r="N24" s="5">
        <f t="shared" si="115"/>
        <v>4.7494543362077084E-2</v>
      </c>
      <c r="O24" s="5">
        <f t="shared" si="116"/>
        <v>5.6299643345552104E-2</v>
      </c>
      <c r="P24" s="5">
        <f t="shared" si="117"/>
        <v>9.0818490125528839E-2</v>
      </c>
      <c r="Q24" s="5">
        <f t="shared" si="118"/>
        <v>3.8307371601547395E-2</v>
      </c>
      <c r="R24" s="5">
        <f t="shared" si="119"/>
        <v>5.382774779272255E-2</v>
      </c>
      <c r="S24" s="5">
        <f t="shared" si="120"/>
        <v>7.0034733556701284E-2</v>
      </c>
      <c r="T24" s="5">
        <f t="shared" si="121"/>
        <v>7.3250891644701735E-2</v>
      </c>
      <c r="U24" s="5">
        <f t="shared" si="122"/>
        <v>8.6831007993926221E-2</v>
      </c>
      <c r="V24" s="5">
        <f t="shared" si="123"/>
        <v>2.4003256495840886E-2</v>
      </c>
      <c r="W24" s="5">
        <f t="shared" si="124"/>
        <v>2.0598221958984829E-2</v>
      </c>
      <c r="X24" s="5">
        <f t="shared" si="125"/>
        <v>3.9387670354552991E-2</v>
      </c>
      <c r="Y24" s="5">
        <f t="shared" si="126"/>
        <v>3.7658312912834342E-2</v>
      </c>
      <c r="Z24" s="5">
        <f t="shared" si="127"/>
        <v>3.4309588957231574E-2</v>
      </c>
      <c r="AA24" s="5">
        <f t="shared" si="128"/>
        <v>5.5345733662972858E-2</v>
      </c>
      <c r="AB24" s="5">
        <f t="shared" si="129"/>
        <v>4.4639856200420824E-2</v>
      </c>
      <c r="AC24" s="5">
        <f t="shared" si="130"/>
        <v>4.6275314389608944E-3</v>
      </c>
      <c r="AD24" s="5">
        <f t="shared" si="131"/>
        <v>8.3068884029320784E-3</v>
      </c>
      <c r="AE24" s="5">
        <f t="shared" si="132"/>
        <v>1.5884331314530275E-2</v>
      </c>
      <c r="AF24" s="5">
        <f t="shared" si="133"/>
        <v>1.5186912901147721E-2</v>
      </c>
      <c r="AG24" s="5">
        <f t="shared" si="134"/>
        <v>9.6800769219272786E-3</v>
      </c>
      <c r="AH24" s="5">
        <f t="shared" si="135"/>
        <v>1.6401595032553128E-2</v>
      </c>
      <c r="AI24" s="5">
        <f t="shared" si="136"/>
        <v>2.6457860263239676E-2</v>
      </c>
      <c r="AJ24" s="5">
        <f t="shared" si="137"/>
        <v>2.1339947984319606E-2</v>
      </c>
      <c r="AK24" s="5">
        <f t="shared" si="138"/>
        <v>1.1474684030695811E-2</v>
      </c>
      <c r="AL24" s="5">
        <f t="shared" si="139"/>
        <v>5.709637866120554E-4</v>
      </c>
      <c r="AM24" s="5">
        <f t="shared" si="140"/>
        <v>2.6800136468543324E-3</v>
      </c>
      <c r="AN24" s="5">
        <f t="shared" si="141"/>
        <v>5.1246896105009388E-3</v>
      </c>
      <c r="AO24" s="5">
        <f t="shared" si="142"/>
        <v>4.8996846778750214E-3</v>
      </c>
      <c r="AP24" s="5">
        <f t="shared" si="143"/>
        <v>3.1230392169717598E-3</v>
      </c>
      <c r="AQ24" s="5">
        <f t="shared" si="144"/>
        <v>1.492959433918143E-3</v>
      </c>
      <c r="AR24" s="5">
        <f t="shared" si="145"/>
        <v>6.2725862428070949E-3</v>
      </c>
      <c r="AS24" s="5">
        <f t="shared" si="146"/>
        <v>1.0118479938806045E-2</v>
      </c>
      <c r="AT24" s="5">
        <f t="shared" si="147"/>
        <v>8.161197973915929E-3</v>
      </c>
      <c r="AU24" s="5">
        <f t="shared" si="148"/>
        <v>4.3883503432834599E-3</v>
      </c>
      <c r="AV24" s="5">
        <f t="shared" si="149"/>
        <v>1.7697419052581649E-3</v>
      </c>
      <c r="AW24" s="5">
        <f t="shared" si="150"/>
        <v>4.8922118796917972E-5</v>
      </c>
      <c r="AX24" s="5">
        <f t="shared" si="151"/>
        <v>7.2053385083700218E-4</v>
      </c>
      <c r="AY24" s="5">
        <f t="shared" si="152"/>
        <v>1.377796095826865E-3</v>
      </c>
      <c r="AZ24" s="5">
        <f t="shared" si="153"/>
        <v>1.3173024969406935E-3</v>
      </c>
      <c r="BA24" s="5">
        <f t="shared" si="154"/>
        <v>8.3964328911566419E-4</v>
      </c>
      <c r="BB24" s="5">
        <f t="shared" si="155"/>
        <v>4.0138892998813888E-4</v>
      </c>
      <c r="BC24" s="5">
        <f t="shared" si="156"/>
        <v>1.5350620932059065E-4</v>
      </c>
      <c r="BD24" s="5">
        <f t="shared" si="157"/>
        <v>1.9990605636912178E-3</v>
      </c>
      <c r="BE24" s="5">
        <f t="shared" si="158"/>
        <v>3.2247391151238669E-3</v>
      </c>
      <c r="BF24" s="5">
        <f t="shared" si="159"/>
        <v>2.6009573070183679E-3</v>
      </c>
      <c r="BG24" s="5">
        <f t="shared" si="160"/>
        <v>1.3985583890502072E-3</v>
      </c>
      <c r="BH24" s="5">
        <f t="shared" si="161"/>
        <v>5.6401316996960386E-4</v>
      </c>
      <c r="BI24" s="5">
        <f t="shared" si="162"/>
        <v>1.8196500533106656E-4</v>
      </c>
      <c r="BJ24" s="8">
        <f t="shared" si="163"/>
        <v>0.32788577883338488</v>
      </c>
      <c r="BK24" s="8">
        <f t="shared" si="164"/>
        <v>0.220875298549292</v>
      </c>
      <c r="BL24" s="8">
        <f t="shared" si="165"/>
        <v>0.41329772626065775</v>
      </c>
      <c r="BM24" s="8">
        <f t="shared" si="166"/>
        <v>0.67884919534628729</v>
      </c>
      <c r="BN24" s="8">
        <f t="shared" si="167"/>
        <v>0.31619032327724911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1.60606060606061</v>
      </c>
      <c r="F25">
        <f>VLOOKUP(B25,home!$B$2:$E$405,3,FALSE)</f>
        <v>0.73</v>
      </c>
      <c r="G25">
        <f>VLOOKUP(C25,away!$B$2:$E$405,4,FALSE)</f>
        <v>0.75</v>
      </c>
      <c r="H25">
        <f>VLOOKUP(A25,away!$A$2:$E$405,3,FALSE)</f>
        <v>1.4242424242424201</v>
      </c>
      <c r="I25">
        <f>VLOOKUP(C25,away!$B$2:$E$405,3,FALSE)</f>
        <v>0.25</v>
      </c>
      <c r="J25">
        <f>VLOOKUP(B25,home!$B$2:$E$405,4,FALSE)</f>
        <v>1.29</v>
      </c>
      <c r="K25" s="3">
        <f t="shared" si="112"/>
        <v>0.87931818181818389</v>
      </c>
      <c r="L25" s="3">
        <f t="shared" si="113"/>
        <v>0.45931818181818052</v>
      </c>
      <c r="M25" s="5">
        <f t="shared" si="114"/>
        <v>0.26220297441791152</v>
      </c>
      <c r="N25" s="5">
        <f t="shared" si="115"/>
        <v>0.23055984273247773</v>
      </c>
      <c r="O25" s="5">
        <f t="shared" si="116"/>
        <v>0.12043459347695401</v>
      </c>
      <c r="P25" s="5">
        <f t="shared" si="117"/>
        <v>0.10590032776416732</v>
      </c>
      <c r="Q25" s="5">
        <f t="shared" si="118"/>
        <v>0.10136773085590435</v>
      </c>
      <c r="R25" s="5">
        <f t="shared" si="119"/>
        <v>2.7658899251923108E-2</v>
      </c>
      <c r="S25" s="5">
        <f t="shared" si="120"/>
        <v>1.0692936879773204E-2</v>
      </c>
      <c r="T25" s="5">
        <f t="shared" si="121"/>
        <v>4.6560041831768664E-2</v>
      </c>
      <c r="U25" s="5">
        <f t="shared" si="122"/>
        <v>2.4320973001293354E-2</v>
      </c>
      <c r="V25" s="5">
        <f t="shared" si="123"/>
        <v>4.7985959598387121E-4</v>
      </c>
      <c r="W25" s="5">
        <f t="shared" si="124"/>
        <v>2.9711496263749613E-2</v>
      </c>
      <c r="X25" s="5">
        <f t="shared" si="125"/>
        <v>1.3647030442963138E-2</v>
      </c>
      <c r="Y25" s="5">
        <f t="shared" si="126"/>
        <v>3.134164605139593E-3</v>
      </c>
      <c r="Z25" s="5">
        <f t="shared" si="127"/>
        <v>4.2347451051618521E-3</v>
      </c>
      <c r="AA25" s="5">
        <f t="shared" si="128"/>
        <v>3.7236883663343732E-3</v>
      </c>
      <c r="AB25" s="5">
        <f t="shared" si="129"/>
        <v>1.6371534419713321E-3</v>
      </c>
      <c r="AC25" s="5">
        <f t="shared" si="130"/>
        <v>1.2113060647072849E-5</v>
      </c>
      <c r="AD25" s="5">
        <f t="shared" si="131"/>
        <v>6.5314647184345175E-3</v>
      </c>
      <c r="AE25" s="5">
        <f t="shared" si="132"/>
        <v>3.0000204990809371E-3</v>
      </c>
      <c r="AF25" s="5">
        <f t="shared" si="133"/>
        <v>6.8898198052756319E-4</v>
      </c>
      <c r="AG25" s="5">
        <f t="shared" si="134"/>
        <v>1.0548731686713645E-4</v>
      </c>
      <c r="AH25" s="5">
        <f t="shared" si="135"/>
        <v>4.8627385554159526E-4</v>
      </c>
      <c r="AI25" s="5">
        <f t="shared" si="136"/>
        <v>4.2758944252055376E-4</v>
      </c>
      <c r="AJ25" s="5">
        <f t="shared" si="137"/>
        <v>1.8799358558091206E-4</v>
      </c>
      <c r="AK25" s="5">
        <f t="shared" si="138"/>
        <v>5.5102059288829592E-5</v>
      </c>
      <c r="AL25" s="5">
        <f t="shared" si="139"/>
        <v>1.9569222593298294E-7</v>
      </c>
      <c r="AM25" s="5">
        <f t="shared" si="140"/>
        <v>1.1486471361646915E-3</v>
      </c>
      <c r="AN25" s="5">
        <f t="shared" si="141"/>
        <v>5.2759451413382616E-4</v>
      </c>
      <c r="AO25" s="5">
        <f t="shared" si="142"/>
        <v>1.2116687648459767E-4</v>
      </c>
      <c r="AP25" s="5">
        <f t="shared" si="143"/>
        <v>1.8551383134497821E-5</v>
      </c>
      <c r="AQ25" s="5">
        <f t="shared" si="144"/>
        <v>2.1302468928874989E-6</v>
      </c>
      <c r="AR25" s="5">
        <f t="shared" si="145"/>
        <v>4.4670884638616441E-5</v>
      </c>
      <c r="AS25" s="5">
        <f t="shared" si="146"/>
        <v>3.9279921060638046E-5</v>
      </c>
      <c r="AT25" s="5">
        <f t="shared" si="147"/>
        <v>1.7269774384501015E-5</v>
      </c>
      <c r="AU25" s="5">
        <f t="shared" si="148"/>
        <v>5.0618755373965608E-6</v>
      </c>
      <c r="AV25" s="5">
        <f t="shared" si="149"/>
        <v>1.1127497985333713E-6</v>
      </c>
      <c r="AW25" s="5">
        <f t="shared" si="150"/>
        <v>2.195486458238993E-9</v>
      </c>
      <c r="AX25" s="5">
        <f t="shared" si="151"/>
        <v>1.6833771855383336E-4</v>
      </c>
      <c r="AY25" s="5">
        <f t="shared" si="152"/>
        <v>7.7320574817567336E-5</v>
      </c>
      <c r="AZ25" s="5">
        <f t="shared" si="153"/>
        <v>1.7757372921170808E-5</v>
      </c>
      <c r="BA25" s="5">
        <f t="shared" si="154"/>
        <v>2.7187614146731897E-6</v>
      </c>
      <c r="BB25" s="5">
        <f t="shared" si="155"/>
        <v>3.1219413744627844E-7</v>
      </c>
      <c r="BC25" s="5">
        <f t="shared" si="156"/>
        <v>2.8679288717223961E-8</v>
      </c>
      <c r="BD25" s="5">
        <f t="shared" si="157"/>
        <v>3.419691585403163E-6</v>
      </c>
      <c r="BE25" s="5">
        <f t="shared" si="158"/>
        <v>3.0069969872556519E-6</v>
      </c>
      <c r="BF25" s="5">
        <f t="shared" si="159"/>
        <v>1.322053561783198E-6</v>
      </c>
      <c r="BG25" s="5">
        <f t="shared" si="160"/>
        <v>3.8750191140448533E-7</v>
      </c>
      <c r="BH25" s="5">
        <f t="shared" si="161"/>
        <v>8.5184369046815728E-8</v>
      </c>
      <c r="BI25" s="5">
        <f t="shared" si="162"/>
        <v>1.4980832901915044E-8</v>
      </c>
      <c r="BJ25" s="8">
        <f t="shared" si="163"/>
        <v>0.43739082670485718</v>
      </c>
      <c r="BK25" s="8">
        <f t="shared" si="164"/>
        <v>0.37936572798552642</v>
      </c>
      <c r="BL25" s="8">
        <f t="shared" si="165"/>
        <v>0.17904789809607552</v>
      </c>
      <c r="BM25" s="8">
        <f t="shared" si="166"/>
        <v>0.1518375110129519</v>
      </c>
      <c r="BN25" s="8">
        <f t="shared" si="167"/>
        <v>0.84812436849933803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1.43333333333333</v>
      </c>
      <c r="F26">
        <f>VLOOKUP(B26,home!$B$2:$E$405,3,FALSE)</f>
        <v>0.7</v>
      </c>
      <c r="G26">
        <f>VLOOKUP(C26,away!$B$2:$E$405,4,FALSE)</f>
        <v>1.26</v>
      </c>
      <c r="H26">
        <f>VLOOKUP(A26,away!$A$2:$E$405,3,FALSE)</f>
        <v>1.3888888888888899</v>
      </c>
      <c r="I26">
        <f>VLOOKUP(C26,away!$B$2:$E$405,3,FALSE)</f>
        <v>0.56000000000000005</v>
      </c>
      <c r="J26">
        <f>VLOOKUP(B26,home!$B$2:$E$405,4,FALSE)</f>
        <v>0.14000000000000001</v>
      </c>
      <c r="K26" s="3">
        <f t="shared" si="112"/>
        <v>1.2641999999999971</v>
      </c>
      <c r="L26" s="3">
        <f t="shared" si="113"/>
        <v>0.10888888888888899</v>
      </c>
      <c r="M26" s="5">
        <f t="shared" si="114"/>
        <v>0.25332326238870001</v>
      </c>
      <c r="N26" s="5">
        <f t="shared" si="115"/>
        <v>0.32025126831179385</v>
      </c>
      <c r="O26" s="5">
        <f t="shared" si="116"/>
        <v>2.7584088571214031E-2</v>
      </c>
      <c r="P26" s="5">
        <f t="shared" si="117"/>
        <v>3.4871804771728694E-2</v>
      </c>
      <c r="Q26" s="5">
        <f t="shared" si="118"/>
        <v>0.20243082669988446</v>
      </c>
      <c r="R26" s="5">
        <f t="shared" si="119"/>
        <v>1.5018003777660988E-3</v>
      </c>
      <c r="S26" s="5">
        <f t="shared" si="120"/>
        <v>1.2000899133491941E-3</v>
      </c>
      <c r="T26" s="5">
        <f t="shared" si="121"/>
        <v>2.2042467796209667E-2</v>
      </c>
      <c r="U26" s="5">
        <f t="shared" si="122"/>
        <v>1.8985760375718975E-3</v>
      </c>
      <c r="V26" s="5">
        <f t="shared" si="123"/>
        <v>1.8355686359097883E-5</v>
      </c>
      <c r="W26" s="5">
        <f t="shared" si="124"/>
        <v>8.530435037133112E-2</v>
      </c>
      <c r="X26" s="5">
        <f t="shared" si="125"/>
        <v>9.2886959293227312E-3</v>
      </c>
      <c r="Y26" s="5">
        <f t="shared" si="126"/>
        <v>5.0571788948534924E-4</v>
      </c>
      <c r="Z26" s="5">
        <f t="shared" si="127"/>
        <v>5.4509791489288101E-5</v>
      </c>
      <c r="AA26" s="5">
        <f t="shared" si="128"/>
        <v>6.8911278400757856E-5</v>
      </c>
      <c r="AB26" s="5">
        <f t="shared" si="129"/>
        <v>4.3558819077118954E-5</v>
      </c>
      <c r="AC26" s="5">
        <f t="shared" si="130"/>
        <v>1.5792467723102842E-7</v>
      </c>
      <c r="AD26" s="5">
        <f t="shared" si="131"/>
        <v>2.6960439934859155E-2</v>
      </c>
      <c r="AE26" s="5">
        <f t="shared" si="132"/>
        <v>2.9356923484624444E-3</v>
      </c>
      <c r="AF26" s="5">
        <f t="shared" si="133"/>
        <v>1.5983213897184434E-4</v>
      </c>
      <c r="AG26" s="5">
        <f t="shared" si="134"/>
        <v>5.8013146737928762E-6</v>
      </c>
      <c r="AH26" s="5">
        <f t="shared" si="135"/>
        <v>1.4838776572083994E-6</v>
      </c>
      <c r="AI26" s="5">
        <f t="shared" si="136"/>
        <v>1.8759181342428541E-6</v>
      </c>
      <c r="AJ26" s="5">
        <f t="shared" si="137"/>
        <v>1.1857678526549058E-6</v>
      </c>
      <c r="AK26" s="5">
        <f t="shared" si="138"/>
        <v>4.9968257310877613E-7</v>
      </c>
      <c r="AL26" s="5">
        <f t="shared" si="139"/>
        <v>8.6957959740602828E-10</v>
      </c>
      <c r="AM26" s="5">
        <f t="shared" si="140"/>
        <v>6.8166776331297632E-3</v>
      </c>
      <c r="AN26" s="5">
        <f t="shared" si="141"/>
        <v>7.4226045338524169E-4</v>
      </c>
      <c r="AO26" s="5">
        <f t="shared" si="142"/>
        <v>4.0411958017640976E-5</v>
      </c>
      <c r="AP26" s="5">
        <f t="shared" si="143"/>
        <v>1.4668044021217855E-6</v>
      </c>
      <c r="AQ26" s="5">
        <f t="shared" si="144"/>
        <v>3.9929675391093078E-8</v>
      </c>
      <c r="AR26" s="5">
        <f t="shared" si="145"/>
        <v>3.2315557868094075E-8</v>
      </c>
      <c r="AS26" s="5">
        <f t="shared" si="146"/>
        <v>4.0853328256844438E-8</v>
      </c>
      <c r="AT26" s="5">
        <f t="shared" si="147"/>
        <v>2.5823388791151319E-8</v>
      </c>
      <c r="AU26" s="5">
        <f t="shared" si="148"/>
        <v>1.088197603659114E-8</v>
      </c>
      <c r="AV26" s="5">
        <f t="shared" si="149"/>
        <v>3.4392485263646239E-9</v>
      </c>
      <c r="AW26" s="5">
        <f t="shared" si="150"/>
        <v>3.3251113472218708E-12</v>
      </c>
      <c r="AX26" s="5">
        <f t="shared" si="151"/>
        <v>1.4362739773004386E-3</v>
      </c>
      <c r="AY26" s="5">
        <f t="shared" si="152"/>
        <v>1.5639427752827013E-4</v>
      </c>
      <c r="AZ26" s="5">
        <f t="shared" si="153"/>
        <v>8.5147995543169386E-6</v>
      </c>
      <c r="BA26" s="5">
        <f t="shared" si="154"/>
        <v>3.0905568752705965E-7</v>
      </c>
      <c r="BB26" s="5">
        <f t="shared" si="155"/>
        <v>8.4131826049032976E-9</v>
      </c>
      <c r="BC26" s="5">
        <f t="shared" si="156"/>
        <v>1.8322042117344984E-10</v>
      </c>
      <c r="BD26" s="5">
        <f t="shared" si="157"/>
        <v>5.8646753168022644E-10</v>
      </c>
      <c r="BE26" s="5">
        <f t="shared" si="158"/>
        <v>7.4141225355014051E-10</v>
      </c>
      <c r="BF26" s="5">
        <f t="shared" si="159"/>
        <v>4.6864668546904289E-10</v>
      </c>
      <c r="BG26" s="5">
        <f t="shared" si="160"/>
        <v>1.9748771325665421E-10</v>
      </c>
      <c r="BH26" s="5">
        <f t="shared" si="161"/>
        <v>6.2415991774765455E-11</v>
      </c>
      <c r="BI26" s="5">
        <f t="shared" si="162"/>
        <v>1.5781259360331639E-11</v>
      </c>
      <c r="BJ26" s="8">
        <f t="shared" si="163"/>
        <v>0.67908745022007799</v>
      </c>
      <c r="BK26" s="8">
        <f t="shared" si="164"/>
        <v>0.28957006583192207</v>
      </c>
      <c r="BL26" s="8">
        <f t="shared" si="165"/>
        <v>3.1102095715958029E-2</v>
      </c>
      <c r="BM26" s="8">
        <f t="shared" si="166"/>
        <v>0.15969467616415728</v>
      </c>
      <c r="BN26" s="8">
        <f t="shared" si="167"/>
        <v>0.83996305112108716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1.43333333333333</v>
      </c>
      <c r="F27">
        <f>VLOOKUP(B27,home!$B$2:$E$405,3,FALSE)</f>
        <v>0.28000000000000003</v>
      </c>
      <c r="G27">
        <f>VLOOKUP(C27,away!$B$2:$E$405,4,FALSE)</f>
        <v>0.81</v>
      </c>
      <c r="H27">
        <f>VLOOKUP(A27,away!$A$2:$E$405,3,FALSE)</f>
        <v>1.3888888888888899</v>
      </c>
      <c r="I27">
        <f>VLOOKUP(C27,away!$B$2:$E$405,3,FALSE)</f>
        <v>0.81</v>
      </c>
      <c r="J27">
        <f>VLOOKUP(B27,home!$B$2:$E$405,4,FALSE)</f>
        <v>1.87</v>
      </c>
      <c r="K27" s="3">
        <f t="shared" si="112"/>
        <v>0.32507999999999931</v>
      </c>
      <c r="L27" s="3">
        <f t="shared" si="113"/>
        <v>2.1037500000000016</v>
      </c>
      <c r="M27" s="5">
        <f t="shared" si="114"/>
        <v>8.8139895956810946E-2</v>
      </c>
      <c r="N27" s="5">
        <f t="shared" si="115"/>
        <v>2.8652517377640043E-2</v>
      </c>
      <c r="O27" s="5">
        <f t="shared" si="116"/>
        <v>0.18542430611914118</v>
      </c>
      <c r="P27" s="5">
        <f t="shared" si="117"/>
        <v>6.027773343321028E-2</v>
      </c>
      <c r="Q27" s="5">
        <f t="shared" si="118"/>
        <v>4.6571801745616016E-3</v>
      </c>
      <c r="R27" s="5">
        <f t="shared" si="119"/>
        <v>0.19504319199907183</v>
      </c>
      <c r="S27" s="5">
        <f t="shared" si="120"/>
        <v>1.0305790324581126E-2</v>
      </c>
      <c r="T27" s="5">
        <f t="shared" si="121"/>
        <v>9.7975427922339774E-3</v>
      </c>
      <c r="U27" s="5">
        <f t="shared" si="122"/>
        <v>6.3404640855058134E-2</v>
      </c>
      <c r="V27" s="5">
        <f t="shared" si="123"/>
        <v>7.8311072699959123E-4</v>
      </c>
      <c r="W27" s="5">
        <f t="shared" si="124"/>
        <v>5.0465204371549419E-4</v>
      </c>
      <c r="X27" s="5">
        <f t="shared" si="125"/>
        <v>1.0616617369664718E-3</v>
      </c>
      <c r="Y27" s="5">
        <f t="shared" si="126"/>
        <v>1.1167354395716087E-3</v>
      </c>
      <c r="Z27" s="5">
        <f t="shared" si="127"/>
        <v>0.13677403838934923</v>
      </c>
      <c r="AA27" s="5">
        <f t="shared" si="128"/>
        <v>4.4462504399609554E-2</v>
      </c>
      <c r="AB27" s="5">
        <f t="shared" si="129"/>
        <v>7.2269354651125208E-3</v>
      </c>
      <c r="AC27" s="5">
        <f t="shared" si="130"/>
        <v>3.3472455306944058E-5</v>
      </c>
      <c r="AD27" s="5">
        <f t="shared" si="131"/>
        <v>4.1013071592758125E-5</v>
      </c>
      <c r="AE27" s="5">
        <f t="shared" si="132"/>
        <v>8.6281249363264964E-5</v>
      </c>
      <c r="AF27" s="5">
        <f t="shared" si="133"/>
        <v>9.0757089173984439E-5</v>
      </c>
      <c r="AG27" s="5">
        <f t="shared" si="134"/>
        <v>6.3643408783256648E-5</v>
      </c>
      <c r="AH27" s="5">
        <f t="shared" si="135"/>
        <v>7.1934595815398406E-2</v>
      </c>
      <c r="AI27" s="5">
        <f t="shared" si="136"/>
        <v>2.3384498407669662E-2</v>
      </c>
      <c r="AJ27" s="5">
        <f t="shared" si="137"/>
        <v>3.8009163711826182E-3</v>
      </c>
      <c r="AK27" s="5">
        <f t="shared" si="138"/>
        <v>4.1186729798134777E-4</v>
      </c>
      <c r="AL27" s="5">
        <f t="shared" si="139"/>
        <v>9.1565514864491152E-7</v>
      </c>
      <c r="AM27" s="5">
        <f t="shared" si="140"/>
        <v>2.6665058626747576E-6</v>
      </c>
      <c r="AN27" s="5">
        <f t="shared" si="141"/>
        <v>5.6096617086020247E-6</v>
      </c>
      <c r="AO27" s="5">
        <f t="shared" si="142"/>
        <v>5.9006629097357617E-6</v>
      </c>
      <c r="AP27" s="5">
        <f t="shared" si="143"/>
        <v>4.137839865452206E-6</v>
      </c>
      <c r="AQ27" s="5">
        <f t="shared" si="144"/>
        <v>2.1762451542362711E-6</v>
      </c>
      <c r="AR27" s="5">
        <f t="shared" si="145"/>
        <v>3.0266481189328898E-2</v>
      </c>
      <c r="AS27" s="5">
        <f t="shared" si="146"/>
        <v>9.8390277050270161E-3</v>
      </c>
      <c r="AT27" s="5">
        <f t="shared" si="147"/>
        <v>1.5992355631750878E-3</v>
      </c>
      <c r="AU27" s="5">
        <f t="shared" si="148"/>
        <v>1.7329316562565217E-4</v>
      </c>
      <c r="AV27" s="5">
        <f t="shared" si="149"/>
        <v>1.4083535570396722E-5</v>
      </c>
      <c r="AW27" s="5">
        <f t="shared" si="150"/>
        <v>1.7394574956224439E-8</v>
      </c>
      <c r="AX27" s="5">
        <f t="shared" si="151"/>
        <v>1.4447128763971801E-7</v>
      </c>
      <c r="AY27" s="5">
        <f t="shared" si="152"/>
        <v>3.0393147137205698E-7</v>
      </c>
      <c r="AZ27" s="5">
        <f t="shared" si="153"/>
        <v>3.1969791644948279E-7</v>
      </c>
      <c r="BA27" s="5">
        <f t="shared" si="154"/>
        <v>2.2418816391019998E-7</v>
      </c>
      <c r="BB27" s="5">
        <f t="shared" si="155"/>
        <v>1.1790896245652088E-7</v>
      </c>
      <c r="BC27" s="5">
        <f t="shared" si="156"/>
        <v>4.9610195953581193E-8</v>
      </c>
      <c r="BD27" s="5">
        <f t="shared" si="157"/>
        <v>1.0612184967008465E-2</v>
      </c>
      <c r="BE27" s="5">
        <f t="shared" si="158"/>
        <v>3.4498090890751044E-3</v>
      </c>
      <c r="BF27" s="5">
        <f t="shared" si="159"/>
        <v>5.607319693382662E-4</v>
      </c>
      <c r="BG27" s="5">
        <f t="shared" si="160"/>
        <v>6.0760916197494412E-5</v>
      </c>
      <c r="BH27" s="5">
        <f t="shared" si="161"/>
        <v>4.93803965937036E-6</v>
      </c>
      <c r="BI27" s="5">
        <f t="shared" si="162"/>
        <v>3.2105158649362271E-7</v>
      </c>
      <c r="BJ27" s="8">
        <f t="shared" si="163"/>
        <v>4.6093635107100947E-2</v>
      </c>
      <c r="BK27" s="8">
        <f t="shared" si="164"/>
        <v>0.15954122248352892</v>
      </c>
      <c r="BL27" s="8">
        <f t="shared" si="165"/>
        <v>0.65167432392181734</v>
      </c>
      <c r="BM27" s="8">
        <f t="shared" si="166"/>
        <v>0.43188810830446439</v>
      </c>
      <c r="BN27" s="8">
        <f t="shared" si="167"/>
        <v>0.56219482506043594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1.43333333333333</v>
      </c>
      <c r="F28">
        <f>VLOOKUP(B28,home!$B$2:$E$405,3,FALSE)</f>
        <v>2.09</v>
      </c>
      <c r="G28">
        <f>VLOOKUP(C28,away!$B$2:$E$405,4,FALSE)</f>
        <v>1.26</v>
      </c>
      <c r="H28">
        <f>VLOOKUP(A28,away!$A$2:$E$405,3,FALSE)</f>
        <v>1.3888888888888899</v>
      </c>
      <c r="I28">
        <f>VLOOKUP(C28,away!$B$2:$E$405,3,FALSE)</f>
        <v>0.98</v>
      </c>
      <c r="J28">
        <f>VLOOKUP(B28,home!$B$2:$E$405,4,FALSE)</f>
        <v>0.43</v>
      </c>
      <c r="K28" s="3">
        <f t="shared" si="112"/>
        <v>3.7745399999999911</v>
      </c>
      <c r="L28" s="3">
        <f t="shared" si="113"/>
        <v>0.58527777777777812</v>
      </c>
      <c r="M28" s="5">
        <f t="shared" si="114"/>
        <v>1.2780716367895463E-2</v>
      </c>
      <c r="N28" s="5">
        <f t="shared" si="115"/>
        <v>4.8241325159276024E-2</v>
      </c>
      <c r="O28" s="5">
        <f t="shared" si="116"/>
        <v>7.4802692742099329E-3</v>
      </c>
      <c r="P28" s="5">
        <f t="shared" si="117"/>
        <v>2.8234575586276286E-2</v>
      </c>
      <c r="Q28" s="5">
        <f t="shared" si="118"/>
        <v>9.1044405733346656E-2</v>
      </c>
      <c r="R28" s="5">
        <f t="shared" si="119"/>
        <v>2.1890176889944905E-3</v>
      </c>
      <c r="S28" s="5">
        <f t="shared" si="120"/>
        <v>1.5593634104494616E-2</v>
      </c>
      <c r="T28" s="5">
        <f t="shared" si="121"/>
        <v>5.3286267466711529E-2</v>
      </c>
      <c r="U28" s="5">
        <f t="shared" si="122"/>
        <v>8.2625348278172438E-3</v>
      </c>
      <c r="V28" s="5">
        <f t="shared" si="123"/>
        <v>3.8276383482267104E-3</v>
      </c>
      <c r="W28" s="5">
        <f t="shared" si="124"/>
        <v>0.11455025040558185</v>
      </c>
      <c r="X28" s="5">
        <f t="shared" si="125"/>
        <v>6.7043716001266962E-2</v>
      </c>
      <c r="Y28" s="5">
        <f t="shared" si="126"/>
        <v>1.9619598557592991E-2</v>
      </c>
      <c r="Z28" s="5">
        <f t="shared" si="127"/>
        <v>4.2706113617698111E-4</v>
      </c>
      <c r="AA28" s="5">
        <f t="shared" si="128"/>
        <v>1.6119593409454583E-3</v>
      </c>
      <c r="AB28" s="5">
        <f t="shared" si="129"/>
        <v>3.0422025053861283E-3</v>
      </c>
      <c r="AC28" s="5">
        <f t="shared" si="130"/>
        <v>5.2849025217498625E-4</v>
      </c>
      <c r="AD28" s="5">
        <f t="shared" si="131"/>
        <v>0.10809362554147098</v>
      </c>
      <c r="AE28" s="5">
        <f t="shared" si="132"/>
        <v>6.3264796948855409E-2</v>
      </c>
      <c r="AF28" s="5">
        <f t="shared" si="133"/>
        <v>1.8513739884894222E-2</v>
      </c>
      <c r="AG28" s="5">
        <f t="shared" si="134"/>
        <v>3.6118935127289033E-3</v>
      </c>
      <c r="AH28" s="5">
        <f t="shared" si="135"/>
        <v>6.2487348189229131E-5</v>
      </c>
      <c r="AI28" s="5">
        <f t="shared" si="136"/>
        <v>2.3586099523417234E-4</v>
      </c>
      <c r="AJ28" s="5">
        <f t="shared" si="137"/>
        <v>4.4513338047559543E-4</v>
      </c>
      <c r="AK28" s="5">
        <f t="shared" si="138"/>
        <v>5.6005791664678342E-4</v>
      </c>
      <c r="AL28" s="5">
        <f t="shared" si="139"/>
        <v>4.6700662285652288E-5</v>
      </c>
      <c r="AM28" s="5">
        <f t="shared" si="140"/>
        <v>8.1600742670260559E-2</v>
      </c>
      <c r="AN28" s="5">
        <f t="shared" si="141"/>
        <v>4.775910133506641E-2</v>
      </c>
      <c r="AO28" s="5">
        <f t="shared" si="142"/>
        <v>1.397617034902569E-2</v>
      </c>
      <c r="AP28" s="5">
        <f t="shared" si="143"/>
        <v>2.7266473079071438E-3</v>
      </c>
      <c r="AQ28" s="5">
        <f t="shared" si="144"/>
        <v>3.989615192889135E-4</v>
      </c>
      <c r="AR28" s="5">
        <f t="shared" si="145"/>
        <v>7.3144912574836592E-6</v>
      </c>
      <c r="AS28" s="5">
        <f t="shared" si="146"/>
        <v>2.7608839831022302E-5</v>
      </c>
      <c r="AT28" s="5">
        <f t="shared" si="147"/>
        <v>5.2105335147893341E-5</v>
      </c>
      <c r="AU28" s="5">
        <f t="shared" si="148"/>
        <v>6.5557890576376299E-5</v>
      </c>
      <c r="AV28" s="5">
        <f t="shared" si="149"/>
        <v>6.1862720074038711E-5</v>
      </c>
      <c r="AW28" s="5">
        <f t="shared" si="150"/>
        <v>2.8658047998032857E-6</v>
      </c>
      <c r="AX28" s="5">
        <f t="shared" si="151"/>
        <v>5.1334211206434117E-2</v>
      </c>
      <c r="AY28" s="5">
        <f t="shared" si="152"/>
        <v>3.0044773058876872E-2</v>
      </c>
      <c r="AZ28" s="5">
        <f t="shared" si="153"/>
        <v>8.7922690048685536E-3</v>
      </c>
      <c r="BA28" s="5">
        <f t="shared" si="154"/>
        <v>1.7153065549313019E-3</v>
      </c>
      <c r="BB28" s="5">
        <f t="shared" si="155"/>
        <v>2.5098270216946208E-4</v>
      </c>
      <c r="BC28" s="5">
        <f t="shared" si="156"/>
        <v>2.9378919637280941E-5</v>
      </c>
      <c r="BD28" s="5">
        <f t="shared" si="157"/>
        <v>7.1350153145917018E-7</v>
      </c>
      <c r="BE28" s="5">
        <f t="shared" si="158"/>
        <v>2.6931400705538896E-6</v>
      </c>
      <c r="BF28" s="5">
        <f t="shared" si="159"/>
        <v>5.0826824609542275E-6</v>
      </c>
      <c r="BG28" s="5">
        <f t="shared" si="160"/>
        <v>6.3949294187233765E-6</v>
      </c>
      <c r="BH28" s="5">
        <f t="shared" si="161"/>
        <v>6.0344792220370194E-6</v>
      </c>
      <c r="BI28" s="5">
        <f t="shared" si="162"/>
        <v>4.5554766405495099E-6</v>
      </c>
      <c r="BJ28" s="8">
        <f t="shared" si="163"/>
        <v>0.82589816384019188</v>
      </c>
      <c r="BK28" s="8">
        <f t="shared" si="164"/>
        <v>9.1056528380230595E-2</v>
      </c>
      <c r="BL28" s="8">
        <f t="shared" si="165"/>
        <v>2.4129446764130123E-2</v>
      </c>
      <c r="BM28" s="8">
        <f t="shared" si="166"/>
        <v>0.72149898305665316</v>
      </c>
      <c r="BN28" s="8">
        <f t="shared" si="167"/>
        <v>0.18997030980999885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1.1583333333333301</v>
      </c>
      <c r="F29" s="15">
        <f>VLOOKUP(B29,home!$B$2:$E$405,3,FALSE)</f>
        <v>1.1100000000000001</v>
      </c>
      <c r="G29" s="15">
        <f>VLOOKUP(C29,away!$B$2:$E$405,4,FALSE)</f>
        <v>0.57999999999999996</v>
      </c>
      <c r="H29" s="15">
        <f>VLOOKUP(A29,away!$A$2:$E$405,3,FALSE)</f>
        <v>1.05</v>
      </c>
      <c r="I29" s="15">
        <f>VLOOKUP(C29,away!$B$2:$E$405,3,FALSE)</f>
        <v>1.1499999999999999</v>
      </c>
      <c r="J29" s="15">
        <f>VLOOKUP(B29,home!$B$2:$E$405,4,FALSE)</f>
        <v>1.36</v>
      </c>
      <c r="K29" s="20">
        <f t="shared" si="112"/>
        <v>0.74573499999999804</v>
      </c>
      <c r="L29" s="20">
        <f t="shared" si="113"/>
        <v>1.6422000000000001</v>
      </c>
      <c r="M29" s="21">
        <f t="shared" si="114"/>
        <v>9.1819094674051985E-2</v>
      </c>
      <c r="N29" s="21">
        <f t="shared" si="115"/>
        <v>6.8472712566753968E-2</v>
      </c>
      <c r="O29" s="21">
        <f t="shared" si="116"/>
        <v>0.15078531727372818</v>
      </c>
      <c r="P29" s="21">
        <f t="shared" si="117"/>
        <v>0.11244588857712336</v>
      </c>
      <c r="Q29" s="21">
        <f t="shared" si="118"/>
        <v>2.5531249152984072E-2</v>
      </c>
      <c r="R29" s="21">
        <f t="shared" si="119"/>
        <v>0.12380982401345825</v>
      </c>
      <c r="S29" s="21">
        <f t="shared" si="120"/>
        <v>3.4426602393499914E-2</v>
      </c>
      <c r="T29" s="21">
        <f t="shared" si="121"/>
        <v>4.1927417359030439E-2</v>
      </c>
      <c r="U29" s="21">
        <f t="shared" si="122"/>
        <v>9.2329319110676031E-2</v>
      </c>
      <c r="V29" s="21">
        <f t="shared" si="123"/>
        <v>4.6844890555602465E-3</v>
      </c>
      <c r="W29" s="21">
        <f t="shared" si="124"/>
        <v>6.3465153623668419E-3</v>
      </c>
      <c r="X29" s="21">
        <f t="shared" si="125"/>
        <v>1.0422247528078828E-2</v>
      </c>
      <c r="Y29" s="21">
        <f t="shared" si="126"/>
        <v>8.5577074453055298E-3</v>
      </c>
      <c r="Z29" s="21">
        <f t="shared" si="127"/>
        <v>6.7773497664967056E-2</v>
      </c>
      <c r="AA29" s="21">
        <f t="shared" si="128"/>
        <v>5.0541069281184063E-2</v>
      </c>
      <c r="AB29" s="21">
        <f t="shared" si="129"/>
        <v>1.884512215020185E-2</v>
      </c>
      <c r="AC29" s="21">
        <f t="shared" si="130"/>
        <v>3.5855255397324579E-4</v>
      </c>
      <c r="AD29" s="21">
        <f t="shared" si="131"/>
        <v>1.183204658438656E-3</v>
      </c>
      <c r="AE29" s="21">
        <f t="shared" si="132"/>
        <v>1.9430586900879608E-3</v>
      </c>
      <c r="AF29" s="21">
        <f t="shared" si="133"/>
        <v>1.5954454904312254E-3</v>
      </c>
      <c r="AG29" s="21">
        <f t="shared" si="134"/>
        <v>8.7334686146205273E-4</v>
      </c>
      <c r="AH29" s="21">
        <f t="shared" si="135"/>
        <v>2.7824409466352226E-2</v>
      </c>
      <c r="AI29" s="21">
        <f t="shared" si="136"/>
        <v>2.0749635993390116E-2</v>
      </c>
      <c r="AJ29" s="21">
        <f t="shared" si="137"/>
        <v>7.7368648987653707E-3</v>
      </c>
      <c r="AK29" s="21">
        <f t="shared" si="138"/>
        <v>1.9232169817602594E-3</v>
      </c>
      <c r="AL29" s="21">
        <f t="shared" si="139"/>
        <v>1.7563998284340484E-5</v>
      </c>
      <c r="AM29" s="21">
        <f t="shared" si="140"/>
        <v>1.7647142519214978E-4</v>
      </c>
      <c r="AN29" s="21">
        <f t="shared" si="141"/>
        <v>2.8980137445054838E-4</v>
      </c>
      <c r="AO29" s="21">
        <f t="shared" si="142"/>
        <v>2.3795590856134539E-4</v>
      </c>
      <c r="AP29" s="21">
        <f t="shared" si="143"/>
        <v>1.3025706434648045E-4</v>
      </c>
      <c r="AQ29" s="21">
        <f t="shared" si="144"/>
        <v>5.3477037767447559E-5</v>
      </c>
      <c r="AR29" s="21">
        <f t="shared" si="145"/>
        <v>9.1386490451287293E-3</v>
      </c>
      <c r="AS29" s="21">
        <f t="shared" si="146"/>
        <v>6.8150104456690536E-3</v>
      </c>
      <c r="AT29" s="21">
        <f t="shared" si="147"/>
        <v>2.5410959073504996E-3</v>
      </c>
      <c r="AU29" s="21">
        <f t="shared" si="148"/>
        <v>6.3166138548933993E-4</v>
      </c>
      <c r="AV29" s="21">
        <f t="shared" si="149"/>
        <v>1.1776300082697289E-4</v>
      </c>
      <c r="AW29" s="21">
        <f t="shared" si="150"/>
        <v>5.9749112615312005E-7</v>
      </c>
      <c r="AX29" s="21">
        <f t="shared" si="151"/>
        <v>2.1933486377611239E-5</v>
      </c>
      <c r="AY29" s="21">
        <f t="shared" si="152"/>
        <v>3.6019171329313179E-5</v>
      </c>
      <c r="AZ29" s="21">
        <f t="shared" si="153"/>
        <v>2.9575341578499061E-5</v>
      </c>
      <c r="BA29" s="21">
        <f t="shared" si="154"/>
        <v>1.6189541980070388E-5</v>
      </c>
      <c r="BB29" s="21">
        <f t="shared" si="155"/>
        <v>6.646616459917898E-6</v>
      </c>
      <c r="BC29" s="21">
        <f t="shared" si="156"/>
        <v>2.1830147100954355E-6</v>
      </c>
      <c r="BD29" s="21">
        <f t="shared" si="157"/>
        <v>2.5012482436517305E-3</v>
      </c>
      <c r="BE29" s="21">
        <f t="shared" si="158"/>
        <v>1.865268358979618E-3</v>
      </c>
      <c r="BF29" s="21">
        <f t="shared" si="159"/>
        <v>6.9549794984183106E-4</v>
      </c>
      <c r="BG29" s="21">
        <f t="shared" si="160"/>
        <v>1.7288572120843215E-4</v>
      </c>
      <c r="BH29" s="21">
        <f t="shared" si="161"/>
        <v>3.223173332634245E-5</v>
      </c>
      <c r="BI29" s="21">
        <f t="shared" si="162"/>
        <v>4.8072663304239859E-6</v>
      </c>
      <c r="BJ29" s="22">
        <f t="shared" si="163"/>
        <v>0.16785341509769303</v>
      </c>
      <c r="BK29" s="22">
        <f t="shared" si="164"/>
        <v>0.24378821042382237</v>
      </c>
      <c r="BL29" s="22">
        <f t="shared" si="165"/>
        <v>0.51906089822731927</v>
      </c>
      <c r="BM29" s="22">
        <f t="shared" si="166"/>
        <v>0.42557651347549891</v>
      </c>
      <c r="BN29" s="22">
        <f t="shared" si="167"/>
        <v>0.57286408625809981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1.60606060606061</v>
      </c>
      <c r="F30">
        <f>VLOOKUP(B30,home!$B$2:$E$405,3,FALSE)</f>
        <v>1.35</v>
      </c>
      <c r="G30">
        <f>VLOOKUP(C30,away!$B$2:$E$405,4,FALSE)</f>
        <v>0.87</v>
      </c>
      <c r="H30">
        <f>VLOOKUP(A30,away!$A$2:$E$405,3,FALSE)</f>
        <v>1.4242424242424201</v>
      </c>
      <c r="I30">
        <f>VLOOKUP(C30,away!$B$2:$E$405,3,FALSE)</f>
        <v>1</v>
      </c>
      <c r="J30">
        <f>VLOOKUP(B30,home!$B$2:$E$405,4,FALSE)</f>
        <v>0.7</v>
      </c>
      <c r="K30" s="3">
        <f t="shared" ref="K30:K77" si="168">E30*F30*G30</f>
        <v>1.8863181818181867</v>
      </c>
      <c r="L30" s="3">
        <f t="shared" ref="L30:L77" si="169">H30*I30*J30</f>
        <v>0.99696969696969395</v>
      </c>
      <c r="M30" s="5">
        <f t="shared" ref="M30:M77" si="170">_xlfn.POISSON.DIST(0,K30,FALSE) * _xlfn.POISSON.DIST(0,L30,FALSE)</f>
        <v>5.5950501618410836E-2</v>
      </c>
      <c r="N30" s="5">
        <f t="shared" ref="N30:N77" si="171">_xlfn.POISSON.DIST(1,K30,FALSE) * _xlfn.POISSON.DIST(0,L30,FALSE)</f>
        <v>0.10554044848465624</v>
      </c>
      <c r="O30" s="5">
        <f t="shared" ref="O30:O77" si="172">_xlfn.POISSON.DIST(0,K30,FALSE) * _xlfn.POISSON.DIST(1,L30,FALSE)</f>
        <v>5.5780954643809423E-2</v>
      </c>
      <c r="P30" s="5">
        <f t="shared" ref="P30:P77" si="173">_xlfn.POISSON.DIST(1,K30,FALSE) * _xlfn.POISSON.DIST(1,L30,FALSE)</f>
        <v>0.10522062894379332</v>
      </c>
      <c r="Q30" s="5">
        <f t="shared" ref="Q30:Q77" si="174">_xlfn.POISSON.DIST(2,K30,FALSE) * _xlfn.POISSON.DIST(0,L30,FALSE)</f>
        <v>9.9541433446926411E-2</v>
      </c>
      <c r="R30" s="5">
        <f t="shared" ref="R30:R77" si="175">_xlfn.POISSON.DIST(0,K30,FALSE) * _xlfn.POISSON.DIST(2,L30,FALSE)</f>
        <v>2.7805960723959459E-2</v>
      </c>
      <c r="S30" s="5">
        <f t="shared" ref="S30:S77" si="176">_xlfn.POISSON.DIST(2,K30,FALSE) * _xlfn.POISSON.DIST(2,L30,FALSE)</f>
        <v>4.946953304742284E-2</v>
      </c>
      <c r="T30" s="5">
        <f t="shared" ref="T30:T77" si="177">_xlfn.POISSON.DIST(2,K30,FALSE) * _xlfn.POISSON.DIST(1,L30,FALSE)</f>
        <v>9.9239792739511168E-2</v>
      </c>
      <c r="U30" s="5">
        <f t="shared" ref="U30:U77" si="178">_xlfn.POISSON.DIST(1,K30,FALSE) * _xlfn.POISSON.DIST(2,L30,FALSE)</f>
        <v>5.2450889276527114E-2</v>
      </c>
      <c r="V30" s="5">
        <f t="shared" ref="V30:V77" si="179">_xlfn.POISSON.DIST(3,K30,FALSE) * _xlfn.POISSON.DIST(3,L30,FALSE)</f>
        <v>1.0336945117640261E-2</v>
      </c>
      <c r="W30" s="5">
        <f t="shared" ref="W30:W77" si="180">_xlfn.POISSON.DIST(3,K30,FALSE) * _xlfn.POISSON.DIST(0,L30,FALSE)</f>
        <v>6.2588938585060733E-2</v>
      </c>
      <c r="X30" s="5">
        <f t="shared" ref="X30:X77" si="181">_xlfn.POISSON.DIST(3,K30,FALSE) * _xlfn.POISSON.DIST(1,L30,FALSE)</f>
        <v>6.2399275134802777E-2</v>
      </c>
      <c r="Y30" s="5">
        <f t="shared" ref="Y30:Y77" si="182">_xlfn.POISSON.DIST(3,K30,FALSE) * _xlfn.POISSON.DIST(2,L30,FALSE)</f>
        <v>3.1105093211136439E-2</v>
      </c>
      <c r="Z30" s="5">
        <f t="shared" ref="Z30:Z77" si="183">_xlfn.POISSON.DIST(0,K30,FALSE) * _xlfn.POISSON.DIST(3,L30,FALSE)</f>
        <v>9.2405667456390249E-3</v>
      </c>
      <c r="AA30" s="5">
        <f t="shared" ref="AA30:AA77" si="184">_xlfn.POISSON.DIST(1,K30,FALSE) * _xlfn.POISSON.DIST(3,L30,FALSE)</f>
        <v>1.7430649062603405E-2</v>
      </c>
      <c r="AB30" s="5">
        <f t="shared" ref="AB30:AB77" si="185">_xlfn.POISSON.DIST(2,K30,FALSE) * _xlfn.POISSON.DIST(3,L30,FALSE)</f>
        <v>1.6439875123840469E-2</v>
      </c>
      <c r="AC30" s="5">
        <f t="shared" ref="AC30:AC77" si="186">_xlfn.POISSON.DIST(4,K30,FALSE) * _xlfn.POISSON.DIST(4,L30,FALSE)</f>
        <v>1.2149800215974307E-3</v>
      </c>
      <c r="AD30" s="5">
        <f t="shared" ref="AD30:AD77" si="187">_xlfn.POISSON.DIST(4,K30,FALSE) * _xlfn.POISSON.DIST(0,L30,FALSE)</f>
        <v>2.9515663208425486E-2</v>
      </c>
      <c r="AE30" s="5">
        <f t="shared" ref="AE30:AE77" si="188">_xlfn.POISSON.DIST(4,K30,FALSE) * _xlfn.POISSON.DIST(1,L30,FALSE)</f>
        <v>2.9426221804763498E-2</v>
      </c>
      <c r="AF30" s="5">
        <f t="shared" ref="AF30:AF77" si="189">_xlfn.POISSON.DIST(4,K30,FALSE) * _xlfn.POISSON.DIST(2,L30,FALSE)</f>
        <v>1.4668525717829031E-2</v>
      </c>
      <c r="AG30" s="5">
        <f t="shared" ref="AG30:AG77" si="190">_xlfn.POISSON.DIST(4,K30,FALSE) * _xlfn.POISSON.DIST(3,L30,FALSE)</f>
        <v>4.8746918799653909E-3</v>
      </c>
      <c r="AH30" s="5">
        <f t="shared" ref="AH30:AH77" si="191">_xlfn.POISSON.DIST(0,K30,FALSE) * _xlfn.POISSON.DIST(4,L30,FALSE)</f>
        <v>2.3031412570569919E-3</v>
      </c>
      <c r="AI30" s="5">
        <f t="shared" ref="AI30:AI77" si="192">_xlfn.POISSON.DIST(1,K30,FALSE) * _xlfn.POISSON.DIST(4,L30,FALSE)</f>
        <v>4.3444572284821979E-3</v>
      </c>
      <c r="AJ30" s="5">
        <f t="shared" ref="AJ30:AJ77" si="193">_xlfn.POISSON.DIST(2,K30,FALSE) * _xlfn.POISSON.DIST(4,L30,FALSE)</f>
        <v>4.0975143301087103E-3</v>
      </c>
      <c r="AK30" s="5">
        <f t="shared" ref="AK30:AK77" si="194">_xlfn.POISSON.DIST(3,K30,FALSE) * _xlfn.POISSON.DIST(4,L30,FALSE)</f>
        <v>2.5764052603815418E-3</v>
      </c>
      <c r="AL30" s="5">
        <f t="shared" ref="AL30:AL77" si="195">_xlfn.POISSON.DIST(5,K30,FALSE) * _xlfn.POISSON.DIST(5,L30,FALSE)</f>
        <v>9.1395757556217235E-5</v>
      </c>
      <c r="AM30" s="5">
        <f t="shared" ref="AM30:AM77" si="196">_xlfn.POISSON.DIST(5,K30,FALSE) * _xlfn.POISSON.DIST(0,L30,FALSE)</f>
        <v>1.1135186431695029E-2</v>
      </c>
      <c r="AN30" s="5">
        <f t="shared" ref="AN30:AN77" si="197">_xlfn.POISSON.DIST(5,K30,FALSE) * _xlfn.POISSON.DIST(1,L30,FALSE)</f>
        <v>1.110144344250804E-2</v>
      </c>
      <c r="AO30" s="5">
        <f t="shared" ref="AO30:AO77" si="198">_xlfn.POISSON.DIST(5,K30,FALSE) * _xlfn.POISSON.DIST(2,L30,FALSE)</f>
        <v>5.533901352401718E-3</v>
      </c>
      <c r="AP30" s="5">
        <f t="shared" ref="AP30:AP77" si="199">_xlfn.POISSON.DIST(5,K30,FALSE) * _xlfn.POISSON.DIST(3,L30,FALSE)</f>
        <v>1.8390439847880402E-3</v>
      </c>
      <c r="AQ30" s="5">
        <f t="shared" ref="AQ30:AQ77" si="200">_xlfn.POISSON.DIST(5,K30,FALSE) * _xlfn.POISSON.DIST(4,L30,FALSE)</f>
        <v>4.5836778105701767E-4</v>
      </c>
      <c r="AR30" s="5">
        <f t="shared" ref="AR30:AR77" si="201">_xlfn.POISSON.DIST(0,K30,FALSE) * _xlfn.POISSON.DIST(5,L30,FALSE)</f>
        <v>4.592324082253021E-4</v>
      </c>
      <c r="AS30" s="5">
        <f t="shared" ref="AS30:AS77" si="202">_xlfn.POISSON.DIST(1,K30,FALSE) * _xlfn.POISSON.DIST(5,L30,FALSE)</f>
        <v>8.6625844131553919E-4</v>
      </c>
      <c r="AT30" s="5">
        <f t="shared" ref="AT30:AT77" si="203">_xlfn.POISSON.DIST(2,K30,FALSE) * _xlfn.POISSON.DIST(5,L30,FALSE)</f>
        <v>8.1701952400349228E-4</v>
      </c>
      <c r="AU30" s="5">
        <f t="shared" ref="AU30:AU77" si="204">_xlfn.POISSON.DIST(3,K30,FALSE) * _xlfn.POISSON.DIST(5,L30,FALSE)</f>
        <v>5.1371959434274249E-4</v>
      </c>
      <c r="AV30" s="5">
        <f t="shared" ref="AV30:AV77" si="205">_xlfn.POISSON.DIST(4,K30,FALSE) * _xlfn.POISSON.DIST(5,L30,FALSE)</f>
        <v>2.4225965279124466E-4</v>
      </c>
      <c r="AW30" s="5">
        <f t="shared" ref="AW30:AW77" si="206">_xlfn.POISSON.DIST(6,K30,FALSE) * _xlfn.POISSON.DIST(6,L30,FALSE)</f>
        <v>4.7744180692897697E-6</v>
      </c>
      <c r="AX30" s="5">
        <f t="shared" ref="AX30:AX77" si="207">_xlfn.POISSON.DIST(6,K30,FALSE) * _xlfn.POISSON.DIST(0,L30,FALSE)</f>
        <v>3.5007507706735835E-3</v>
      </c>
      <c r="AY30" s="5">
        <f t="shared" ref="AY30:AY77" si="208">_xlfn.POISSON.DIST(6,K30,FALSE) * _xlfn.POISSON.DIST(1,L30,FALSE)</f>
        <v>3.4901424350048645E-3</v>
      </c>
      <c r="AZ30" s="5">
        <f t="shared" ref="AZ30:AZ77" si="209">_xlfn.POISSON.DIST(6,K30,FALSE) * _xlfn.POISSON.DIST(2,L30,FALSE)</f>
        <v>1.7397831229039346E-3</v>
      </c>
      <c r="BA30" s="5">
        <f t="shared" ref="BA30:BA77" si="210">_xlfn.POISSON.DIST(6,K30,FALSE) * _xlfn.POISSON.DIST(3,L30,FALSE)</f>
        <v>5.7817035094484125E-4</v>
      </c>
      <c r="BB30" s="5">
        <f t="shared" ref="BB30:BB77" si="211">_xlfn.POISSON.DIST(6,K30,FALSE) * _xlfn.POISSON.DIST(4,L30,FALSE)</f>
        <v>1.4410457989458498E-4</v>
      </c>
      <c r="BC30" s="5">
        <f t="shared" ref="BC30:BC77" si="212">_xlfn.POISSON.DIST(6,K30,FALSE) * _xlfn.POISSON.DIST(5,L30,FALSE)</f>
        <v>2.8733579869889902E-5</v>
      </c>
      <c r="BD30" s="5">
        <f t="shared" ref="BD30:BD77" si="213">_xlfn.POISSON.DIST(0,K30,FALSE) * _xlfn.POISSON.DIST(6,L30,FALSE)</f>
        <v>7.6306799144506995E-5</v>
      </c>
      <c r="BE30" s="5">
        <f t="shared" ref="BE30:BE77" si="214">_xlfn.POISSON.DIST(1,K30,FALSE) * _xlfn.POISSON.DIST(6,L30,FALSE)</f>
        <v>1.43938902622632E-4</v>
      </c>
      <c r="BF30" s="5">
        <f t="shared" ref="BF30:BF77" si="215">_xlfn.POISSON.DIST(2,K30,FALSE) * _xlfn.POISSON.DIST(6,L30,FALSE)</f>
        <v>1.3575728454401416E-4</v>
      </c>
      <c r="BG30" s="5">
        <f t="shared" ref="BG30:BG77" si="216">_xlfn.POISSON.DIST(3,K30,FALSE) * _xlfn.POISSON.DIST(6,L30,FALSE)</f>
        <v>8.5360478049879639E-5</v>
      </c>
      <c r="BH30" s="5">
        <f t="shared" ref="BH30:BH77" si="217">_xlfn.POISSON.DIST(4,K30,FALSE) * _xlfn.POISSON.DIST(6,L30,FALSE)</f>
        <v>4.0254255438545056E-5</v>
      </c>
      <c r="BI30" s="5">
        <f t="shared" ref="BI30:BI77" si="218">_xlfn.POISSON.DIST(5,K30,FALSE) * _xlfn.POISSON.DIST(6,L30,FALSE)</f>
        <v>1.5186466785856243E-5</v>
      </c>
      <c r="BJ30" s="8">
        <f t="shared" ref="BJ30:BJ77" si="219">SUM(N30,Q30,T30,W30,X30,Y30,AD30,AE30,AF30,AG30,AM30,AN30,AO30,AP30,AQ30,AX30,AY30,AZ30,BA30,BB30,BC30)</f>
        <v>0.57844971204481865</v>
      </c>
      <c r="BK30" s="8">
        <f t="shared" ref="BK30:BK77" si="220">SUM(M30,P30,S30,V30,AC30,AL30,AY30)</f>
        <v>0.22577412694142579</v>
      </c>
      <c r="BL30" s="8">
        <f t="shared" ref="BL30:BL77" si="221">SUM(O30,R30,U30,AA30,AB30,AH30,AI30,AJ30,AK30,AR30,AS30,AT30,AU30,AV30,BD30,BE30,BF30,BG30,BH30,BI30)</f>
        <v>0.18662514071403305</v>
      </c>
      <c r="BM30" s="8">
        <f t="shared" ref="BM30:BM77" si="222">SUM(S30:BI30)</f>
        <v>0.54676425056742528</v>
      </c>
      <c r="BN30" s="8">
        <f t="shared" ref="BN30:BN77" si="223">SUM(M30:R30)</f>
        <v>0.44983992786155569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1.60606060606061</v>
      </c>
      <c r="F31">
        <f>VLOOKUP(B31,home!$B$2:$E$405,3,FALSE)</f>
        <v>0.93</v>
      </c>
      <c r="G31">
        <f>VLOOKUP(C31,away!$B$2:$E$405,4,FALSE)</f>
        <v>1</v>
      </c>
      <c r="H31">
        <f>VLOOKUP(A31,away!$A$2:$E$405,3,FALSE)</f>
        <v>1.4242424242424201</v>
      </c>
      <c r="I31">
        <f>VLOOKUP(C31,away!$B$2:$E$405,3,FALSE)</f>
        <v>0.62</v>
      </c>
      <c r="J31">
        <f>VLOOKUP(B31,home!$B$2:$E$405,4,FALSE)</f>
        <v>1.76</v>
      </c>
      <c r="K31" s="3">
        <f t="shared" si="168"/>
        <v>1.4936363636363674</v>
      </c>
      <c r="L31" s="3">
        <f t="shared" si="169"/>
        <v>1.5541333333333289</v>
      </c>
      <c r="M31" s="5">
        <f t="shared" si="170"/>
        <v>4.7464667018941475E-2</v>
      </c>
      <c r="N31" s="5">
        <f t="shared" si="171"/>
        <v>7.0894952647382756E-2</v>
      </c>
      <c r="O31" s="5">
        <f t="shared" si="172"/>
        <v>7.3766421169704041E-2</v>
      </c>
      <c r="P31" s="5">
        <f t="shared" si="173"/>
        <v>0.11018020907438549</v>
      </c>
      <c r="Q31" s="5">
        <f t="shared" si="174"/>
        <v>5.294563963620464E-2</v>
      </c>
      <c r="R31" s="5">
        <f t="shared" si="175"/>
        <v>5.7321427010271195E-2</v>
      </c>
      <c r="S31" s="5">
        <f t="shared" si="176"/>
        <v>6.3940606951012557E-2</v>
      </c>
      <c r="T31" s="5">
        <f t="shared" si="177"/>
        <v>8.2284583413279946E-2</v>
      </c>
      <c r="U31" s="5">
        <f t="shared" si="178"/>
        <v>8.5617367798068916E-2</v>
      </c>
      <c r="V31" s="5">
        <f t="shared" si="179"/>
        <v>1.6491774910738138E-2</v>
      </c>
      <c r="W31" s="5">
        <f t="shared" si="180"/>
        <v>2.6360510885540742E-2</v>
      </c>
      <c r="X31" s="5">
        <f t="shared" si="181"/>
        <v>4.0967748650914938E-2</v>
      </c>
      <c r="Y31" s="5">
        <f t="shared" si="182"/>
        <v>3.1834671885004211E-2</v>
      </c>
      <c r="Z31" s="5">
        <f t="shared" si="183"/>
        <v>2.9695046810298633E-2</v>
      </c>
      <c r="AA31" s="5">
        <f t="shared" si="184"/>
        <v>4.4353601735746158E-2</v>
      </c>
      <c r="AB31" s="5">
        <f t="shared" si="185"/>
        <v>3.3124076205377793E-2</v>
      </c>
      <c r="AC31" s="5">
        <f t="shared" si="186"/>
        <v>2.3926576885966882E-3</v>
      </c>
      <c r="AD31" s="5">
        <f t="shared" si="187"/>
        <v>9.8432544056689854E-3</v>
      </c>
      <c r="AE31" s="5">
        <f t="shared" si="188"/>
        <v>1.5297729780330315E-2</v>
      </c>
      <c r="AF31" s="5">
        <f t="shared" si="189"/>
        <v>1.1887355887968644E-2</v>
      </c>
      <c r="AG31" s="5">
        <f t="shared" si="190"/>
        <v>6.158178676896095E-3</v>
      </c>
      <c r="AH31" s="5">
        <f t="shared" si="191"/>
        <v>1.1537515520694656E-2</v>
      </c>
      <c r="AI31" s="5">
        <f t="shared" si="192"/>
        <v>1.7232852727728516E-2</v>
      </c>
      <c r="AJ31" s="5">
        <f t="shared" si="193"/>
        <v>1.2869807741662742E-2</v>
      </c>
      <c r="AK31" s="5">
        <f t="shared" si="194"/>
        <v>6.4076042786521022E-3</v>
      </c>
      <c r="AL31" s="5">
        <f t="shared" si="195"/>
        <v>2.2216401456503742E-4</v>
      </c>
      <c r="AM31" s="5">
        <f t="shared" si="196"/>
        <v>2.9404485433662149E-3</v>
      </c>
      <c r="AN31" s="5">
        <f t="shared" si="197"/>
        <v>4.5698490961968673E-3</v>
      </c>
      <c r="AO31" s="5">
        <f t="shared" si="198"/>
        <v>3.5510774043513689E-3</v>
      </c>
      <c r="AP31" s="5">
        <f t="shared" si="199"/>
        <v>1.8396159211164199E-3</v>
      </c>
      <c r="AQ31" s="5">
        <f t="shared" si="200"/>
        <v>7.1475210588443059E-4</v>
      </c>
      <c r="AR31" s="5">
        <f t="shared" si="201"/>
        <v>3.5861674909124426E-3</v>
      </c>
      <c r="AS31" s="5">
        <f t="shared" si="202"/>
        <v>5.3564301705174159E-3</v>
      </c>
      <c r="AT31" s="5">
        <f t="shared" si="203"/>
        <v>4.0002794409818819E-3</v>
      </c>
      <c r="AU31" s="5">
        <f t="shared" si="204"/>
        <v>1.9916542792524994E-3</v>
      </c>
      <c r="AV31" s="5">
        <f t="shared" si="205"/>
        <v>7.4370181382087813E-4</v>
      </c>
      <c r="AW31" s="5">
        <f t="shared" si="206"/>
        <v>1.4325321169845912E-5</v>
      </c>
      <c r="AX31" s="5">
        <f t="shared" si="207"/>
        <v>7.3199347829556137E-4</v>
      </c>
      <c r="AY31" s="5">
        <f t="shared" si="208"/>
        <v>1.1376154644017387E-3</v>
      </c>
      <c r="AZ31" s="5">
        <f t="shared" si="209"/>
        <v>8.8400305687110858E-4</v>
      </c>
      <c r="BA31" s="5">
        <f t="shared" si="210"/>
        <v>4.5795287248398282E-4</v>
      </c>
      <c r="BB31" s="5">
        <f t="shared" si="211"/>
        <v>1.779299560557762E-4</v>
      </c>
      <c r="BC31" s="5">
        <f t="shared" si="212"/>
        <v>5.5305375140963263E-5</v>
      </c>
      <c r="BD31" s="5">
        <f t="shared" si="213"/>
        <v>9.2889707275722931E-4</v>
      </c>
      <c r="BE31" s="5">
        <f t="shared" si="214"/>
        <v>1.387434445945574E-3</v>
      </c>
      <c r="BF31" s="5">
        <f t="shared" si="215"/>
        <v>1.036161270312993E-3</v>
      </c>
      <c r="BG31" s="5">
        <f t="shared" si="216"/>
        <v>5.1588271731037934E-4</v>
      </c>
      <c r="BH31" s="5">
        <f t="shared" si="217"/>
        <v>1.926352964865807E-4</v>
      </c>
      <c r="BI31" s="5">
        <f t="shared" si="218"/>
        <v>5.754541675044598E-5</v>
      </c>
      <c r="BJ31" s="8">
        <f t="shared" si="219"/>
        <v>0.36553516914335565</v>
      </c>
      <c r="BK31" s="8">
        <f t="shared" si="220"/>
        <v>0.24182969512264113</v>
      </c>
      <c r="BL31" s="8">
        <f t="shared" si="221"/>
        <v>0.3620274636029544</v>
      </c>
      <c r="BM31" s="8">
        <f t="shared" si="222"/>
        <v>0.58539076797912848</v>
      </c>
      <c r="BN31" s="8">
        <f t="shared" si="223"/>
        <v>0.41257331655688961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1.60606060606061</v>
      </c>
      <c r="F32">
        <f>VLOOKUP(B32,home!$B$2:$E$405,3,FALSE)</f>
        <v>1.66</v>
      </c>
      <c r="G32">
        <f>VLOOKUP(C32,away!$B$2:$E$405,4,FALSE)</f>
        <v>1.62</v>
      </c>
      <c r="H32">
        <f>VLOOKUP(A32,away!$A$2:$E$405,3,FALSE)</f>
        <v>1.4242424242424201</v>
      </c>
      <c r="I32">
        <f>VLOOKUP(C32,away!$B$2:$E$405,3,FALSE)</f>
        <v>0.87</v>
      </c>
      <c r="J32">
        <f>VLOOKUP(B32,home!$B$2:$E$405,4,FALSE)</f>
        <v>0.82</v>
      </c>
      <c r="K32" s="3">
        <f t="shared" si="168"/>
        <v>4.3190181818181923</v>
      </c>
      <c r="L32" s="3">
        <f t="shared" si="169"/>
        <v>1.0160545454545424</v>
      </c>
      <c r="M32" s="5">
        <f t="shared" si="170"/>
        <v>4.8195595861000402E-3</v>
      </c>
      <c r="N32" s="5">
        <f t="shared" si="171"/>
        <v>2.0815765480722233E-2</v>
      </c>
      <c r="O32" s="5">
        <f t="shared" si="172"/>
        <v>4.896935424545959E-3</v>
      </c>
      <c r="P32" s="5">
        <f t="shared" si="173"/>
        <v>2.1149953133803582E-2</v>
      </c>
      <c r="Q32" s="5">
        <f t="shared" si="174"/>
        <v>4.4951834789851423E-2</v>
      </c>
      <c r="R32" s="5">
        <f t="shared" si="175"/>
        <v>2.4877767484536456E-3</v>
      </c>
      <c r="S32" s="5">
        <f t="shared" si="176"/>
        <v>2.320339180224024E-2</v>
      </c>
      <c r="T32" s="5">
        <f t="shared" si="177"/>
        <v>4.5673516064750175E-2</v>
      </c>
      <c r="U32" s="5">
        <f t="shared" si="178"/>
        <v>1.0744753008875837E-2</v>
      </c>
      <c r="V32" s="5">
        <f t="shared" si="179"/>
        <v>1.1313865703460721E-2</v>
      </c>
      <c r="W32" s="5">
        <f t="shared" si="180"/>
        <v>6.4715930587818618E-2</v>
      </c>
      <c r="X32" s="5">
        <f t="shared" si="181"/>
        <v>6.5754915437073763E-2</v>
      </c>
      <c r="Y32" s="5">
        <f t="shared" si="182"/>
        <v>3.3405290357908929E-2</v>
      </c>
      <c r="Z32" s="5">
        <f t="shared" si="183"/>
        <v>8.4257229111414937E-4</v>
      </c>
      <c r="AA32" s="5">
        <f t="shared" si="184"/>
        <v>3.6390850448182219E-3</v>
      </c>
      <c r="AB32" s="5">
        <f t="shared" si="185"/>
        <v>7.8586372368762876E-3</v>
      </c>
      <c r="AC32" s="5">
        <f t="shared" si="186"/>
        <v>3.1030808561904859E-3</v>
      </c>
      <c r="AD32" s="5">
        <f t="shared" si="187"/>
        <v>6.9877320215518179E-2</v>
      </c>
      <c r="AE32" s="5">
        <f t="shared" si="188"/>
        <v>7.0999168829159839E-2</v>
      </c>
      <c r="AF32" s="5">
        <f t="shared" si="189"/>
        <v>3.6069514106181158E-2</v>
      </c>
      <c r="AG32" s="5">
        <f t="shared" si="190"/>
        <v>1.2216197919974033E-2</v>
      </c>
      <c r="AH32" s="5">
        <f t="shared" si="191"/>
        <v>2.1402485156514489E-4</v>
      </c>
      <c r="AI32" s="5">
        <f t="shared" si="192"/>
        <v>9.2437722527080048E-4</v>
      </c>
      <c r="AJ32" s="5">
        <f t="shared" si="193"/>
        <v>1.9962010214016196E-3</v>
      </c>
      <c r="AK32" s="5">
        <f t="shared" si="194"/>
        <v>2.8738761686658803E-3</v>
      </c>
      <c r="AL32" s="5">
        <f t="shared" si="195"/>
        <v>5.4469719488987021E-4</v>
      </c>
      <c r="AM32" s="5">
        <f t="shared" si="196"/>
        <v>6.036028330151099E-2</v>
      </c>
      <c r="AN32" s="5">
        <f t="shared" si="197"/>
        <v>6.1329340213424156E-2</v>
      </c>
      <c r="AO32" s="5">
        <f t="shared" si="198"/>
        <v>3.1156977446788834E-2</v>
      </c>
      <c r="AP32" s="5">
        <f t="shared" si="199"/>
        <v>1.0552396185811485E-2</v>
      </c>
      <c r="AQ32" s="5">
        <f t="shared" si="200"/>
        <v>2.6804525275077344E-3</v>
      </c>
      <c r="AR32" s="5">
        <f t="shared" si="201"/>
        <v>4.3492184654599855E-5</v>
      </c>
      <c r="AS32" s="5">
        <f t="shared" si="202"/>
        <v>1.8784353629021093E-4</v>
      </c>
      <c r="AT32" s="5">
        <f t="shared" si="203"/>
        <v>4.0564982428722328E-4</v>
      </c>
      <c r="AU32" s="5">
        <f t="shared" si="204"/>
        <v>5.8400298884929078E-4</v>
      </c>
      <c r="AV32" s="5">
        <f t="shared" si="205"/>
        <v>6.3057988176906351E-4</v>
      </c>
      <c r="AW32" s="5">
        <f t="shared" si="206"/>
        <v>6.6397953417318627E-5</v>
      </c>
      <c r="AX32" s="5">
        <f t="shared" si="207"/>
        <v>4.3449526839820493E-2</v>
      </c>
      <c r="AY32" s="5">
        <f t="shared" si="208"/>
        <v>4.4147089243448755E-2</v>
      </c>
      <c r="AZ32" s="5">
        <f t="shared" si="209"/>
        <v>2.2427925347196721E-2</v>
      </c>
      <c r="BA32" s="5">
        <f t="shared" si="210"/>
        <v>7.5959984980447908E-3</v>
      </c>
      <c r="BB32" s="5">
        <f t="shared" si="211"/>
        <v>1.9294872003010721E-3</v>
      </c>
      <c r="BC32" s="5">
        <f t="shared" si="212"/>
        <v>3.9209284805245278E-4</v>
      </c>
      <c r="BD32" s="5">
        <f t="shared" si="213"/>
        <v>7.365071985009078E-6</v>
      </c>
      <c r="BE32" s="5">
        <f t="shared" si="214"/>
        <v>3.1809879813654006E-5</v>
      </c>
      <c r="BF32" s="5">
        <f t="shared" si="215"/>
        <v>6.8693724638311596E-5</v>
      </c>
      <c r="BG32" s="5">
        <f t="shared" si="216"/>
        <v>9.8896481896560033E-5</v>
      </c>
      <c r="BH32" s="5">
        <f t="shared" si="217"/>
        <v>1.0678392585727412E-4</v>
      </c>
      <c r="BI32" s="5">
        <f t="shared" si="218"/>
        <v>9.2240343460698546E-5</v>
      </c>
      <c r="BJ32" s="8">
        <f t="shared" si="219"/>
        <v>0.75050102344086578</v>
      </c>
      <c r="BK32" s="8">
        <f t="shared" si="220"/>
        <v>0.10828163752013367</v>
      </c>
      <c r="BL32" s="8">
        <f t="shared" si="221"/>
        <v>3.7893024573975295E-2</v>
      </c>
      <c r="BM32" s="8">
        <f t="shared" si="222"/>
        <v>0.75431574137258073</v>
      </c>
      <c r="BN32" s="8">
        <f t="shared" si="223"/>
        <v>9.9121825163476882E-2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1.60606060606061</v>
      </c>
      <c r="F33">
        <f>VLOOKUP(B33,home!$B$2:$E$405,3,FALSE)</f>
        <v>1.1200000000000001</v>
      </c>
      <c r="G33">
        <f>VLOOKUP(C33,away!$B$2:$E$405,4,FALSE)</f>
        <v>0.83</v>
      </c>
      <c r="H33">
        <f>VLOOKUP(A33,away!$A$2:$E$405,3,FALSE)</f>
        <v>1.4242424242424201</v>
      </c>
      <c r="I33">
        <f>VLOOKUP(C33,away!$B$2:$E$405,3,FALSE)</f>
        <v>0.62</v>
      </c>
      <c r="J33">
        <f>VLOOKUP(B33,home!$B$2:$E$405,4,FALSE)</f>
        <v>0.84</v>
      </c>
      <c r="K33" s="3">
        <f t="shared" si="168"/>
        <v>1.4929939393939431</v>
      </c>
      <c r="L33" s="3">
        <f t="shared" si="169"/>
        <v>0.74174545454545238</v>
      </c>
      <c r="M33" s="5">
        <f t="shared" si="170"/>
        <v>0.10702001628411981</v>
      </c>
      <c r="N33" s="5">
        <f t="shared" si="171"/>
        <v>0.15978023570603198</v>
      </c>
      <c r="O33" s="5">
        <f t="shared" si="172"/>
        <v>7.9381610624126173E-2</v>
      </c>
      <c r="P33" s="5">
        <f t="shared" si="173"/>
        <v>0.11851626356115021</v>
      </c>
      <c r="Q33" s="5">
        <f t="shared" si="174"/>
        <v>0.11927546177202074</v>
      </c>
      <c r="R33" s="5">
        <f t="shared" si="175"/>
        <v>2.9440474427471278E-2</v>
      </c>
      <c r="S33" s="5">
        <f t="shared" si="176"/>
        <v>3.2811863649894281E-2</v>
      </c>
      <c r="T33" s="5">
        <f t="shared" si="177"/>
        <v>8.8472031608206256E-2</v>
      </c>
      <c r="U33" s="5">
        <f t="shared" si="178"/>
        <v>4.3954449893096985E-2</v>
      </c>
      <c r="V33" s="5">
        <f t="shared" si="179"/>
        <v>4.0373958019834927E-3</v>
      </c>
      <c r="W33" s="5">
        <f t="shared" si="180"/>
        <v>5.9359180514680268E-2</v>
      </c>
      <c r="X33" s="5">
        <f t="shared" si="181"/>
        <v>4.402940233230708E-2</v>
      </c>
      <c r="Y33" s="5">
        <f t="shared" si="182"/>
        <v>1.6329304523170853E-2</v>
      </c>
      <c r="Z33" s="5">
        <f t="shared" si="183"/>
        <v>7.2791126954128175E-3</v>
      </c>
      <c r="AA33" s="5">
        <f t="shared" si="184"/>
        <v>1.0867671138416846E-2</v>
      </c>
      <c r="AB33" s="5">
        <f t="shared" si="185"/>
        <v>8.1126835724914144E-3</v>
      </c>
      <c r="AC33" s="5">
        <f t="shared" si="186"/>
        <v>2.7944367417343072E-4</v>
      </c>
      <c r="AD33" s="5">
        <f t="shared" si="187"/>
        <v>2.2155724188952182E-2</v>
      </c>
      <c r="AE33" s="5">
        <f t="shared" si="188"/>
        <v>1.6433907709318012E-2</v>
      </c>
      <c r="AF33" s="5">
        <f t="shared" si="189"/>
        <v>6.0948881719030488E-3</v>
      </c>
      <c r="AG33" s="5">
        <f t="shared" si="190"/>
        <v>1.5069518658239762E-3</v>
      </c>
      <c r="AH33" s="5">
        <f t="shared" si="191"/>
        <v>1.3498121887366382E-3</v>
      </c>
      <c r="AI33" s="5">
        <f t="shared" si="192"/>
        <v>2.0152614171038744E-3</v>
      </c>
      <c r="AJ33" s="5">
        <f t="shared" si="193"/>
        <v>1.504386541015267E-3</v>
      </c>
      <c r="AK33" s="5">
        <f t="shared" si="194"/>
        <v>7.4867999608053666E-4</v>
      </c>
      <c r="AL33" s="5">
        <f t="shared" si="195"/>
        <v>1.2378476957398409E-5</v>
      </c>
      <c r="AM33" s="5">
        <f t="shared" si="196"/>
        <v>6.6156723873978746E-3</v>
      </c>
      <c r="AN33" s="5">
        <f t="shared" si="197"/>
        <v>4.9071449221142344E-3</v>
      </c>
      <c r="AO33" s="5">
        <f t="shared" si="198"/>
        <v>1.8199262203870152E-3</v>
      </c>
      <c r="AP33" s="5">
        <f t="shared" si="199"/>
        <v>4.4997400052671795E-4</v>
      </c>
      <c r="AQ33" s="5">
        <f t="shared" si="200"/>
        <v>8.3441542388581507E-5</v>
      </c>
      <c r="AR33" s="5">
        <f t="shared" si="201"/>
        <v>2.0024341109709003E-4</v>
      </c>
      <c r="AS33" s="5">
        <f t="shared" si="202"/>
        <v>2.9896219917152525E-4</v>
      </c>
      <c r="AT33" s="5">
        <f t="shared" si="203"/>
        <v>2.231743757354861E-4</v>
      </c>
      <c r="AU33" s="5">
        <f t="shared" si="204"/>
        <v>1.1106599680036907E-4</v>
      </c>
      <c r="AV33" s="5">
        <f t="shared" si="205"/>
        <v>4.1455215023924544E-5</v>
      </c>
      <c r="AW33" s="5">
        <f t="shared" si="206"/>
        <v>3.8078308684327617E-7</v>
      </c>
      <c r="AX33" s="5">
        <f t="shared" si="207"/>
        <v>1.6461931299001471E-3</v>
      </c>
      <c r="AY33" s="5">
        <f t="shared" si="208"/>
        <v>1.2210562714073856E-3</v>
      </c>
      <c r="AZ33" s="5">
        <f t="shared" si="209"/>
        <v>4.5285646953032311E-4</v>
      </c>
      <c r="BA33" s="5">
        <f t="shared" si="210"/>
        <v>1.1196807594520612E-4</v>
      </c>
      <c r="BB33" s="5">
        <f t="shared" si="211"/>
        <v>2.0762952846639161E-5</v>
      </c>
      <c r="BC33" s="5">
        <f t="shared" si="212"/>
        <v>3.0801651793872331E-6</v>
      </c>
      <c r="BD33" s="5">
        <f t="shared" si="213"/>
        <v>2.4754939997323811E-5</v>
      </c>
      <c r="BE33" s="5">
        <f t="shared" si="214"/>
        <v>3.6958975386065164E-5</v>
      </c>
      <c r="BF33" s="5">
        <f t="shared" si="215"/>
        <v>2.7589763128802608E-5</v>
      </c>
      <c r="BG33" s="5">
        <f t="shared" si="216"/>
        <v>1.3730449713538915E-5</v>
      </c>
      <c r="BH33" s="5">
        <f t="shared" si="217"/>
        <v>5.1248695518667273E-6</v>
      </c>
      <c r="BI33" s="5">
        <f t="shared" si="218"/>
        <v>1.5302798362243148E-6</v>
      </c>
      <c r="BJ33" s="8">
        <f t="shared" si="219"/>
        <v>0.55076916453003766</v>
      </c>
      <c r="BK33" s="8">
        <f t="shared" si="220"/>
        <v>0.26389841771968603</v>
      </c>
      <c r="BL33" s="8">
        <f t="shared" si="221"/>
        <v>0.1783596202739812</v>
      </c>
      <c r="BM33" s="8">
        <f t="shared" si="222"/>
        <v>0.38567157735587726</v>
      </c>
      <c r="BN33" s="8">
        <f t="shared" si="223"/>
        <v>0.61341406237492024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1.43333333333333</v>
      </c>
      <c r="F34">
        <f>VLOOKUP(B34,home!$B$2:$E$405,3,FALSE)</f>
        <v>0.42</v>
      </c>
      <c r="G34">
        <f>VLOOKUP(C34,away!$B$2:$E$405,4,FALSE)</f>
        <v>0.98</v>
      </c>
      <c r="H34">
        <f>VLOOKUP(A34,away!$A$2:$E$405,3,FALSE)</f>
        <v>1.3888888888888899</v>
      </c>
      <c r="I34">
        <f>VLOOKUP(C34,away!$B$2:$E$405,3,FALSE)</f>
        <v>1.1200000000000001</v>
      </c>
      <c r="J34">
        <f>VLOOKUP(B34,home!$B$2:$E$405,4,FALSE)</f>
        <v>1.3</v>
      </c>
      <c r="K34" s="3">
        <f t="shared" si="168"/>
        <v>0.5899599999999986</v>
      </c>
      <c r="L34" s="3">
        <f t="shared" si="169"/>
        <v>2.0222222222222239</v>
      </c>
      <c r="M34" s="5">
        <f t="shared" si="170"/>
        <v>7.3374250009463085E-2</v>
      </c>
      <c r="N34" s="5">
        <f t="shared" si="171"/>
        <v>4.328787253558275E-2</v>
      </c>
      <c r="O34" s="5">
        <f t="shared" si="172"/>
        <v>0.14837903890802545</v>
      </c>
      <c r="P34" s="5">
        <f t="shared" si="173"/>
        <v>8.7537697794178498E-2</v>
      </c>
      <c r="Q34" s="5">
        <f t="shared" si="174"/>
        <v>1.2769056640546166E-2</v>
      </c>
      <c r="R34" s="5">
        <f t="shared" si="175"/>
        <v>0.1500276948958926</v>
      </c>
      <c r="S34" s="5">
        <f t="shared" si="176"/>
        <v>2.6108779763052592E-2</v>
      </c>
      <c r="T34" s="5">
        <f t="shared" si="177"/>
        <v>2.5821870095326705E-2</v>
      </c>
      <c r="U34" s="5">
        <f t="shared" si="178"/>
        <v>8.8510338880780595E-2</v>
      </c>
      <c r="V34" s="5">
        <f t="shared" si="179"/>
        <v>3.4609514802961812E-3</v>
      </c>
      <c r="W34" s="5">
        <f t="shared" si="180"/>
        <v>2.5110775518855325E-3</v>
      </c>
      <c r="X34" s="5">
        <f t="shared" si="181"/>
        <v>5.0779568271463018E-3</v>
      </c>
      <c r="Y34" s="5">
        <f t="shared" si="182"/>
        <v>5.1343785696701567E-3</v>
      </c>
      <c r="Z34" s="5">
        <f t="shared" si="183"/>
        <v>0.10112977952241654</v>
      </c>
      <c r="AA34" s="5">
        <f t="shared" si="184"/>
        <v>5.9662524727044731E-2</v>
      </c>
      <c r="AB34" s="5">
        <f t="shared" si="185"/>
        <v>1.7599251543983608E-2</v>
      </c>
      <c r="AC34" s="5">
        <f t="shared" si="186"/>
        <v>2.5806373210237986E-4</v>
      </c>
      <c r="AD34" s="5">
        <f t="shared" si="187"/>
        <v>3.7035882812759628E-4</v>
      </c>
      <c r="AE34" s="5">
        <f t="shared" si="188"/>
        <v>7.4894785243580632E-4</v>
      </c>
      <c r="AF34" s="5">
        <f t="shared" si="189"/>
        <v>7.5726949524064957E-4</v>
      </c>
      <c r="AG34" s="5">
        <f t="shared" si="190"/>
        <v>5.1045573382888258E-4</v>
      </c>
      <c r="AH34" s="5">
        <f t="shared" si="191"/>
        <v>5.1126721869666207E-2</v>
      </c>
      <c r="AI34" s="5">
        <f t="shared" si="192"/>
        <v>3.0162720834228208E-2</v>
      </c>
      <c r="AJ34" s="5">
        <f t="shared" si="193"/>
        <v>8.8973993916806136E-3</v>
      </c>
      <c r="AK34" s="5">
        <f t="shared" si="194"/>
        <v>1.7497032483719606E-3</v>
      </c>
      <c r="AL34" s="5">
        <f t="shared" si="195"/>
        <v>1.2315113266303908E-5</v>
      </c>
      <c r="AM34" s="5">
        <f t="shared" si="196"/>
        <v>4.3699378848431253E-5</v>
      </c>
      <c r="AN34" s="5">
        <f t="shared" si="197"/>
        <v>8.836985500460548E-5</v>
      </c>
      <c r="AO34" s="5">
        <f t="shared" si="198"/>
        <v>8.9351742282434553E-5</v>
      </c>
      <c r="AP34" s="5">
        <f t="shared" si="199"/>
        <v>6.0229692945937395E-5</v>
      </c>
      <c r="AQ34" s="5">
        <f t="shared" si="200"/>
        <v>3.0449455878223943E-5</v>
      </c>
      <c r="AR34" s="5">
        <f t="shared" si="201"/>
        <v>2.0677918622842781E-2</v>
      </c>
      <c r="AS34" s="5">
        <f t="shared" si="202"/>
        <v>1.2199144870732299E-2</v>
      </c>
      <c r="AT34" s="5">
        <f t="shared" si="203"/>
        <v>3.5985037539686044E-3</v>
      </c>
      <c r="AU34" s="5">
        <f t="shared" si="204"/>
        <v>7.0765775823043752E-4</v>
      </c>
      <c r="AV34" s="5">
        <f t="shared" si="205"/>
        <v>1.0437244276140697E-4</v>
      </c>
      <c r="AW34" s="5">
        <f t="shared" si="206"/>
        <v>4.0811950879973208E-7</v>
      </c>
      <c r="AX34" s="5">
        <f t="shared" si="207"/>
        <v>4.2968142575700706E-6</v>
      </c>
      <c r="AY34" s="5">
        <f t="shared" si="208"/>
        <v>8.6891132764194819E-6</v>
      </c>
      <c r="AZ34" s="5">
        <f t="shared" si="209"/>
        <v>8.7856589794908208E-6</v>
      </c>
      <c r="BA34" s="5">
        <f t="shared" si="210"/>
        <v>5.9221849417308524E-6</v>
      </c>
      <c r="BB34" s="5">
        <f t="shared" si="211"/>
        <v>2.9939934983194902E-6</v>
      </c>
      <c r="BC34" s="5">
        <f t="shared" si="212"/>
        <v>1.2109040370981051E-6</v>
      </c>
      <c r="BD34" s="5">
        <f t="shared" si="213"/>
        <v>6.9692244247359057E-3</v>
      </c>
      <c r="BE34" s="5">
        <f t="shared" si="214"/>
        <v>4.111563641617186E-3</v>
      </c>
      <c r="BF34" s="5">
        <f t="shared" si="215"/>
        <v>1.2128290430042342E-3</v>
      </c>
      <c r="BG34" s="5">
        <f t="shared" si="216"/>
        <v>2.3850687407025875E-4</v>
      </c>
      <c r="BH34" s="5">
        <f t="shared" si="217"/>
        <v>3.5177378856622383E-5</v>
      </c>
      <c r="BI34" s="5">
        <f t="shared" si="218"/>
        <v>4.1506492860505797E-6</v>
      </c>
      <c r="BJ34" s="8">
        <f t="shared" si="219"/>
        <v>9.7333242923740793E-2</v>
      </c>
      <c r="BK34" s="8">
        <f t="shared" si="220"/>
        <v>0.19076074700563547</v>
      </c>
      <c r="BL34" s="8">
        <f t="shared" si="221"/>
        <v>0.60597444375977971</v>
      </c>
      <c r="BM34" s="8">
        <f t="shared" si="222"/>
        <v>0.47981432143411634</v>
      </c>
      <c r="BN34" s="8">
        <f t="shared" si="223"/>
        <v>0.51537561078368854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1.43333333333333</v>
      </c>
      <c r="F35">
        <f>VLOOKUP(B35,home!$B$2:$E$405,3,FALSE)</f>
        <v>1.1200000000000001</v>
      </c>
      <c r="G35">
        <f>VLOOKUP(C35,away!$B$2:$E$405,4,FALSE)</f>
        <v>1.1200000000000001</v>
      </c>
      <c r="H35">
        <f>VLOOKUP(A35,away!$A$2:$E$405,3,FALSE)</f>
        <v>1.3888888888888899</v>
      </c>
      <c r="I35">
        <f>VLOOKUP(C35,away!$B$2:$E$405,3,FALSE)</f>
        <v>0.7</v>
      </c>
      <c r="J35">
        <f>VLOOKUP(B35,home!$B$2:$E$405,4,FALSE)</f>
        <v>1.01</v>
      </c>
      <c r="K35" s="3">
        <f t="shared" si="168"/>
        <v>1.7979733333333294</v>
      </c>
      <c r="L35" s="3">
        <f t="shared" si="169"/>
        <v>0.98194444444444506</v>
      </c>
      <c r="M35" s="5">
        <f t="shared" si="170"/>
        <v>6.2043608531009646E-2</v>
      </c>
      <c r="N35" s="5">
        <f t="shared" si="171"/>
        <v>0.11155275364252759</v>
      </c>
      <c r="O35" s="5">
        <f t="shared" si="172"/>
        <v>6.0923376710310902E-2</v>
      </c>
      <c r="P35" s="5">
        <f t="shared" si="173"/>
        <v>0.1095386067017598</v>
      </c>
      <c r="Q35" s="5">
        <f t="shared" si="174"/>
        <v>0.10028443815458356</v>
      </c>
      <c r="R35" s="5">
        <f t="shared" si="175"/>
        <v>2.9911685648742942E-2</v>
      </c>
      <c r="S35" s="5">
        <f t="shared" si="176"/>
        <v>4.8347874351013218E-2</v>
      </c>
      <c r="T35" s="5">
        <f t="shared" si="177"/>
        <v>9.8473746910125864E-2</v>
      </c>
      <c r="U35" s="5">
        <f t="shared" si="178"/>
        <v>5.378041315148905E-2</v>
      </c>
      <c r="V35" s="5">
        <f t="shared" si="179"/>
        <v>9.4842946737925746E-3</v>
      </c>
      <c r="W35" s="5">
        <f t="shared" si="180"/>
        <v>6.0102915183418898E-2</v>
      </c>
      <c r="X35" s="5">
        <f t="shared" si="181"/>
        <v>5.9017723659273866E-2</v>
      </c>
      <c r="Y35" s="5">
        <f t="shared" si="182"/>
        <v>2.897606293549073E-2</v>
      </c>
      <c r="Z35" s="5">
        <f t="shared" si="183"/>
        <v>9.7905378489172561E-3</v>
      </c>
      <c r="AA35" s="5">
        <f t="shared" si="184"/>
        <v>1.7603125971343881E-2</v>
      </c>
      <c r="AB35" s="5">
        <f t="shared" si="185"/>
        <v>1.5824975539891838E-2</v>
      </c>
      <c r="AC35" s="5">
        <f t="shared" si="186"/>
        <v>1.0465385241866972E-3</v>
      </c>
      <c r="AD35" s="5">
        <f t="shared" si="187"/>
        <v>2.7015859688845512E-2</v>
      </c>
      <c r="AE35" s="5">
        <f t="shared" si="188"/>
        <v>2.6528073333352484E-2</v>
      </c>
      <c r="AF35" s="5">
        <f t="shared" si="189"/>
        <v>1.3024547115750152E-2</v>
      </c>
      <c r="AG35" s="5">
        <f t="shared" si="190"/>
        <v>4.2631272272385945E-3</v>
      </c>
      <c r="AH35" s="5">
        <f t="shared" si="191"/>
        <v>2.4034410622168416E-3</v>
      </c>
      <c r="AI35" s="5">
        <f t="shared" si="192"/>
        <v>4.3213229381042122E-3</v>
      </c>
      <c r="AJ35" s="5">
        <f t="shared" si="193"/>
        <v>3.8848117037165049E-3</v>
      </c>
      <c r="AK35" s="5">
        <f t="shared" si="194"/>
        <v>2.3282626161011642E-3</v>
      </c>
      <c r="AL35" s="5">
        <f t="shared" si="195"/>
        <v>7.3906966092619281E-5</v>
      </c>
      <c r="AM35" s="5">
        <f t="shared" si="196"/>
        <v>9.7147590595238198E-3</v>
      </c>
      <c r="AN35" s="5">
        <f t="shared" si="197"/>
        <v>9.5393536876157582E-3</v>
      </c>
      <c r="AO35" s="5">
        <f t="shared" si="198"/>
        <v>4.6835576785724618E-3</v>
      </c>
      <c r="AP35" s="5">
        <f t="shared" si="199"/>
        <v>1.5329978142364505E-3</v>
      </c>
      <c r="AQ35" s="5">
        <f t="shared" si="200"/>
        <v>3.763296717587399E-4</v>
      </c>
      <c r="AR35" s="5">
        <f t="shared" si="201"/>
        <v>4.7200911971869683E-4</v>
      </c>
      <c r="AS35" s="5">
        <f t="shared" si="202"/>
        <v>8.4865981034435583E-4</v>
      </c>
      <c r="AT35" s="5">
        <f t="shared" si="203"/>
        <v>7.6293385403543659E-4</v>
      </c>
      <c r="AU35" s="5">
        <f t="shared" si="204"/>
        <v>4.5724490821764583E-4</v>
      </c>
      <c r="AV35" s="5">
        <f t="shared" si="205"/>
        <v>2.0552853794444324E-4</v>
      </c>
      <c r="AW35" s="5">
        <f t="shared" si="206"/>
        <v>3.6245411730997177E-6</v>
      </c>
      <c r="AX35" s="5">
        <f t="shared" si="207"/>
        <v>2.9111462881303662E-3</v>
      </c>
      <c r="AY35" s="5">
        <f t="shared" si="208"/>
        <v>2.8585839245946808E-3</v>
      </c>
      <c r="AZ35" s="5">
        <f t="shared" si="209"/>
        <v>1.4034853018669727E-3</v>
      </c>
      <c r="BA35" s="5">
        <f t="shared" si="210"/>
        <v>4.5938153167590298E-4</v>
      </c>
      <c r="BB35" s="5">
        <f t="shared" si="211"/>
        <v>1.1277178572738316E-4</v>
      </c>
      <c r="BC35" s="5">
        <f t="shared" si="212"/>
        <v>2.2147125697016662E-5</v>
      </c>
      <c r="BD35" s="5">
        <f t="shared" si="213"/>
        <v>7.7247788805814518E-5</v>
      </c>
      <c r="BE35" s="5">
        <f t="shared" si="214"/>
        <v>1.3888946433181936E-4</v>
      </c>
      <c r="BF35" s="5">
        <f t="shared" si="215"/>
        <v>1.2485977657478097E-4</v>
      </c>
      <c r="BG35" s="5">
        <f t="shared" si="216"/>
        <v>7.4831516229137876E-5</v>
      </c>
      <c r="BH35" s="5">
        <f t="shared" si="217"/>
        <v>3.3636267668222542E-5</v>
      </c>
      <c r="BI35" s="5">
        <f t="shared" si="218"/>
        <v>1.2095422460065238E-5</v>
      </c>
      <c r="BJ35" s="8">
        <f t="shared" si="219"/>
        <v>0.56285376172000678</v>
      </c>
      <c r="BK35" s="8">
        <f t="shared" si="220"/>
        <v>0.23339341367244926</v>
      </c>
      <c r="BL35" s="8">
        <f t="shared" si="221"/>
        <v>0.19418935180824778</v>
      </c>
      <c r="BM35" s="8">
        <f t="shared" si="222"/>
        <v>0.5231176362772646</v>
      </c>
      <c r="BN35" s="8">
        <f t="shared" si="223"/>
        <v>0.47425446938893445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1.43333333333333</v>
      </c>
      <c r="F36">
        <f>VLOOKUP(B36,home!$B$2:$E$405,3,FALSE)</f>
        <v>0.42</v>
      </c>
      <c r="G36">
        <f>VLOOKUP(C36,away!$B$2:$E$405,4,FALSE)</f>
        <v>0.56000000000000005</v>
      </c>
      <c r="H36">
        <f>VLOOKUP(A36,away!$A$2:$E$405,3,FALSE)</f>
        <v>1.3888888888888899</v>
      </c>
      <c r="I36">
        <f>VLOOKUP(C36,away!$B$2:$E$405,3,FALSE)</f>
        <v>1.1200000000000001</v>
      </c>
      <c r="J36">
        <f>VLOOKUP(B36,home!$B$2:$E$405,4,FALSE)</f>
        <v>1.58</v>
      </c>
      <c r="K36" s="3">
        <f t="shared" si="168"/>
        <v>0.3371199999999992</v>
      </c>
      <c r="L36" s="3">
        <f t="shared" si="169"/>
        <v>2.4577777777777801</v>
      </c>
      <c r="M36" s="5">
        <f t="shared" si="170"/>
        <v>6.1121121950170609E-2</v>
      </c>
      <c r="N36" s="5">
        <f t="shared" si="171"/>
        <v>2.0605152631841466E-2</v>
      </c>
      <c r="O36" s="5">
        <f t="shared" si="172"/>
        <v>0.15022213528197501</v>
      </c>
      <c r="P36" s="5">
        <f t="shared" si="173"/>
        <v>5.0642886246259289E-2</v>
      </c>
      <c r="Q36" s="5">
        <f t="shared" si="174"/>
        <v>3.4732045276231883E-3</v>
      </c>
      <c r="R36" s="5">
        <f t="shared" si="175"/>
        <v>0.18460631291318283</v>
      </c>
      <c r="S36" s="5">
        <f t="shared" si="176"/>
        <v>1.0490243984078239E-2</v>
      </c>
      <c r="T36" s="5">
        <f t="shared" si="177"/>
        <v>8.5363649056694451E-3</v>
      </c>
      <c r="U36" s="5">
        <f t="shared" si="178"/>
        <v>6.2234480209292044E-2</v>
      </c>
      <c r="V36" s="5">
        <f t="shared" si="179"/>
        <v>9.6576221812720282E-4</v>
      </c>
      <c r="W36" s="5">
        <f t="shared" si="180"/>
        <v>3.9029557011744222E-4</v>
      </c>
      <c r="X36" s="5">
        <f t="shared" si="181"/>
        <v>9.5925977899975886E-4</v>
      </c>
      <c r="Y36" s="5">
        <f t="shared" si="182"/>
        <v>1.178823683970816E-3</v>
      </c>
      <c r="Z36" s="5">
        <f t="shared" si="183"/>
        <v>0.15124043117183733</v>
      </c>
      <c r="AA36" s="5">
        <f t="shared" si="184"/>
        <v>5.0986174156649675E-2</v>
      </c>
      <c r="AB36" s="5">
        <f t="shared" si="185"/>
        <v>8.5942295158448478E-3</v>
      </c>
      <c r="AC36" s="5">
        <f t="shared" si="186"/>
        <v>5.0012361309221719E-5</v>
      </c>
      <c r="AD36" s="5">
        <f t="shared" si="187"/>
        <v>3.2894110649497933E-5</v>
      </c>
      <c r="AE36" s="5">
        <f t="shared" si="188"/>
        <v>8.0846414174099454E-5</v>
      </c>
      <c r="AF36" s="5">
        <f t="shared" si="189"/>
        <v>9.9351260085060101E-5</v>
      </c>
      <c r="AG36" s="5">
        <f t="shared" si="190"/>
        <v>8.1394439743760421E-5</v>
      </c>
      <c r="AH36" s="5">
        <f t="shared" si="191"/>
        <v>9.2928842708917894E-2</v>
      </c>
      <c r="AI36" s="5">
        <f t="shared" si="192"/>
        <v>3.1328171454030322E-2</v>
      </c>
      <c r="AJ36" s="5">
        <f t="shared" si="193"/>
        <v>5.2806765802913382E-3</v>
      </c>
      <c r="AK36" s="5">
        <f t="shared" si="194"/>
        <v>5.9340722958260391E-4</v>
      </c>
      <c r="AL36" s="5">
        <f t="shared" si="195"/>
        <v>1.6575417753323273E-6</v>
      </c>
      <c r="AM36" s="5">
        <f t="shared" si="196"/>
        <v>2.2178525164317438E-6</v>
      </c>
      <c r="AN36" s="5">
        <f t="shared" si="197"/>
        <v>5.4509886292744685E-6</v>
      </c>
      <c r="AO36" s="5">
        <f t="shared" si="198"/>
        <v>6.6986593599750759E-6</v>
      </c>
      <c r="AP36" s="5">
        <f t="shared" si="199"/>
        <v>5.4879387052832899E-6</v>
      </c>
      <c r="AQ36" s="5">
        <f t="shared" si="200"/>
        <v>3.3720334489129574E-6</v>
      </c>
      <c r="AR36" s="5">
        <f t="shared" si="201"/>
        <v>4.567968890491704E-2</v>
      </c>
      <c r="AS36" s="5">
        <f t="shared" si="202"/>
        <v>1.5399536723625595E-2</v>
      </c>
      <c r="AT36" s="5">
        <f t="shared" si="203"/>
        <v>2.5957459101343238E-3</v>
      </c>
      <c r="AU36" s="5">
        <f t="shared" si="204"/>
        <v>2.9169262040816042E-4</v>
      </c>
      <c r="AV36" s="5">
        <f t="shared" si="205"/>
        <v>2.4583854047999691E-5</v>
      </c>
      <c r="AW36" s="5">
        <f t="shared" si="206"/>
        <v>3.8149523119125719E-8</v>
      </c>
      <c r="AX36" s="5">
        <f t="shared" si="207"/>
        <v>1.2461374005657795E-7</v>
      </c>
      <c r="AY36" s="5">
        <f t="shared" si="208"/>
        <v>3.0627288111683414E-7</v>
      </c>
      <c r="AZ36" s="5">
        <f t="shared" si="209"/>
        <v>3.7637534057246544E-7</v>
      </c>
      <c r="BA36" s="5">
        <f t="shared" si="210"/>
        <v>3.0834898272084975E-7</v>
      </c>
      <c r="BB36" s="5">
        <f t="shared" si="211"/>
        <v>1.8946331938292226E-7</v>
      </c>
      <c r="BC36" s="5">
        <f t="shared" si="212"/>
        <v>9.3131747216672151E-8</v>
      </c>
      <c r="BD36" s="5">
        <f t="shared" si="213"/>
        <v>1.8711754047717879E-2</v>
      </c>
      <c r="BE36" s="5">
        <f t="shared" si="214"/>
        <v>6.3081065245666357E-3</v>
      </c>
      <c r="BF36" s="5">
        <f t="shared" si="215"/>
        <v>1.0632944357809493E-3</v>
      </c>
      <c r="BG36" s="5">
        <f t="shared" si="216"/>
        <v>1.1948594006349096E-4</v>
      </c>
      <c r="BH36" s="5">
        <f t="shared" si="217"/>
        <v>1.0070275028550989E-5</v>
      </c>
      <c r="BI36" s="5">
        <f t="shared" si="218"/>
        <v>6.7897822352502032E-7</v>
      </c>
      <c r="BJ36" s="8">
        <f t="shared" si="219"/>
        <v>3.5462213001545478E-2</v>
      </c>
      <c r="BK36" s="8">
        <f t="shared" si="220"/>
        <v>0.12327199057460102</v>
      </c>
      <c r="BL36" s="8">
        <f t="shared" si="221"/>
        <v>0.67697906826428056</v>
      </c>
      <c r="BM36" s="8">
        <f t="shared" si="222"/>
        <v>0.51628262133785408</v>
      </c>
      <c r="BN36" s="8">
        <f t="shared" si="223"/>
        <v>0.47067081355105234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1.44444444444444</v>
      </c>
      <c r="F37">
        <f>VLOOKUP(B37,home!$B$2:$E$405,3,FALSE)</f>
        <v>0.69</v>
      </c>
      <c r="G37">
        <f>VLOOKUP(C37,away!$B$2:$E$405,4,FALSE)</f>
        <v>0.42</v>
      </c>
      <c r="H37">
        <f>VLOOKUP(A37,away!$A$2:$E$405,3,FALSE)</f>
        <v>1.0185185185185199</v>
      </c>
      <c r="I37">
        <f>VLOOKUP(C37,away!$B$2:$E$405,3,FALSE)</f>
        <v>0.69</v>
      </c>
      <c r="J37">
        <f>VLOOKUP(B37,home!$B$2:$E$405,4,FALSE)</f>
        <v>0.98</v>
      </c>
      <c r="K37" s="3">
        <f t="shared" si="168"/>
        <v>0.41859999999999864</v>
      </c>
      <c r="L37" s="3">
        <f t="shared" si="169"/>
        <v>0.68872222222222312</v>
      </c>
      <c r="M37" s="5">
        <f t="shared" si="170"/>
        <v>0.33044262934322133</v>
      </c>
      <c r="N37" s="5">
        <f t="shared" si="171"/>
        <v>0.138323284643072</v>
      </c>
      <c r="O37" s="5">
        <f t="shared" si="172"/>
        <v>0.22758318199821778</v>
      </c>
      <c r="P37" s="5">
        <f t="shared" si="173"/>
        <v>9.526631998445366E-2</v>
      </c>
      <c r="Q37" s="5">
        <f t="shared" si="174"/>
        <v>2.8951063475794875E-2</v>
      </c>
      <c r="R37" s="5">
        <f t="shared" si="175"/>
        <v>7.8370797423108596E-2</v>
      </c>
      <c r="S37" s="5">
        <f t="shared" si="176"/>
        <v>6.8662991072148197E-3</v>
      </c>
      <c r="T37" s="5">
        <f t="shared" si="177"/>
        <v>1.9939240772746086E-2</v>
      </c>
      <c r="U37" s="5">
        <f t="shared" si="178"/>
        <v>3.2806015801313149E-2</v>
      </c>
      <c r="V37" s="5">
        <f t="shared" si="179"/>
        <v>2.1994977839169533E-4</v>
      </c>
      <c r="W37" s="5">
        <f t="shared" si="180"/>
        <v>4.0396383903225658E-3</v>
      </c>
      <c r="X37" s="5">
        <f t="shared" si="181"/>
        <v>2.7821887291571618E-3</v>
      </c>
      <c r="Y37" s="5">
        <f t="shared" si="182"/>
        <v>9.5807760209337157E-4</v>
      </c>
      <c r="Z37" s="5">
        <f t="shared" si="183"/>
        <v>1.7991903252857017E-2</v>
      </c>
      <c r="AA37" s="5">
        <f t="shared" si="184"/>
        <v>7.5314107016459216E-3</v>
      </c>
      <c r="AB37" s="5">
        <f t="shared" si="185"/>
        <v>1.5763242598544863E-3</v>
      </c>
      <c r="AC37" s="5">
        <f t="shared" si="186"/>
        <v>3.9632080027061193E-6</v>
      </c>
      <c r="AD37" s="5">
        <f t="shared" si="187"/>
        <v>4.2274815754725505E-4</v>
      </c>
      <c r="AE37" s="5">
        <f t="shared" si="188"/>
        <v>2.9115605050629597E-4</v>
      </c>
      <c r="AF37" s="5">
        <f t="shared" si="189"/>
        <v>1.0026282105907099E-4</v>
      </c>
      <c r="AG37" s="5">
        <f t="shared" si="190"/>
        <v>2.3017744308690836E-5</v>
      </c>
      <c r="AH37" s="5">
        <f t="shared" si="191"/>
        <v>3.0978558975787314E-3</v>
      </c>
      <c r="AI37" s="5">
        <f t="shared" si="192"/>
        <v>1.2967624787264527E-3</v>
      </c>
      <c r="AJ37" s="5">
        <f t="shared" si="193"/>
        <v>2.714123867974457E-4</v>
      </c>
      <c r="AK37" s="5">
        <f t="shared" si="194"/>
        <v>3.7871075037803469E-5</v>
      </c>
      <c r="AL37" s="5">
        <f t="shared" si="195"/>
        <v>4.5703575534570365E-8</v>
      </c>
      <c r="AM37" s="5">
        <f t="shared" si="196"/>
        <v>3.5392475749856085E-5</v>
      </c>
      <c r="AN37" s="5">
        <f t="shared" si="197"/>
        <v>2.4375584548387027E-5</v>
      </c>
      <c r="AO37" s="5">
        <f t="shared" si="198"/>
        <v>8.394003379065397E-6</v>
      </c>
      <c r="AP37" s="5">
        <f t="shared" si="199"/>
        <v>1.9270455535235908E-6</v>
      </c>
      <c r="AQ37" s="5">
        <f t="shared" si="200"/>
        <v>3.3179977398655533E-7</v>
      </c>
      <c r="AR37" s="5">
        <f t="shared" si="201"/>
        <v>4.2671243958092883E-4</v>
      </c>
      <c r="AS37" s="5">
        <f t="shared" si="202"/>
        <v>1.7862182720857622E-4</v>
      </c>
      <c r="AT37" s="5">
        <f t="shared" si="203"/>
        <v>3.7385548434754881E-5</v>
      </c>
      <c r="AU37" s="5">
        <f t="shared" si="204"/>
        <v>5.2165301915961154E-6</v>
      </c>
      <c r="AV37" s="5">
        <f t="shared" si="205"/>
        <v>5.459098845505316E-7</v>
      </c>
      <c r="AW37" s="5">
        <f t="shared" si="206"/>
        <v>3.660083530287122E-10</v>
      </c>
      <c r="AX37" s="5">
        <f t="shared" si="207"/>
        <v>2.4692150581482848E-6</v>
      </c>
      <c r="AY37" s="5">
        <f t="shared" si="208"/>
        <v>1.7006032819924626E-6</v>
      </c>
      <c r="AZ37" s="5">
        <f t="shared" si="209"/>
        <v>5.8562163574612737E-7</v>
      </c>
      <c r="BA37" s="5">
        <f t="shared" si="210"/>
        <v>1.3444354478416208E-7</v>
      </c>
      <c r="BB37" s="5">
        <f t="shared" si="211"/>
        <v>2.3148564231795265E-8</v>
      </c>
      <c r="BC37" s="5">
        <f t="shared" si="212"/>
        <v>3.1885861197951819E-9</v>
      </c>
      <c r="BD37" s="5">
        <f t="shared" si="213"/>
        <v>4.8981056606340564E-5</v>
      </c>
      <c r="BE37" s="5">
        <f t="shared" si="214"/>
        <v>2.0503470295414093E-5</v>
      </c>
      <c r="BF37" s="5">
        <f t="shared" si="215"/>
        <v>4.291376332830156E-6</v>
      </c>
      <c r="BG37" s="5">
        <f t="shared" si="216"/>
        <v>5.987900443075659E-7</v>
      </c>
      <c r="BH37" s="5">
        <f t="shared" si="217"/>
        <v>6.2663378136786548E-8</v>
      </c>
      <c r="BI37" s="5">
        <f t="shared" si="218"/>
        <v>5.2461780176117547E-9</v>
      </c>
      <c r="BJ37" s="8">
        <f t="shared" si="219"/>
        <v>0.19590601551628323</v>
      </c>
      <c r="BK37" s="8">
        <f t="shared" si="220"/>
        <v>0.43280090772814173</v>
      </c>
      <c r="BL37" s="8">
        <f t="shared" si="221"/>
        <v>0.35329455688041583</v>
      </c>
      <c r="BM37" s="8">
        <f t="shared" si="222"/>
        <v>0.10105440627255588</v>
      </c>
      <c r="BN37" s="8">
        <f t="shared" si="223"/>
        <v>0.89893727686786828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1.44444444444444</v>
      </c>
      <c r="F38">
        <f>VLOOKUP(B38,home!$B$2:$E$405,3,FALSE)</f>
        <v>0.97</v>
      </c>
      <c r="G38">
        <f>VLOOKUP(C38,away!$B$2:$E$405,4,FALSE)</f>
        <v>1.04</v>
      </c>
      <c r="H38">
        <f>VLOOKUP(A38,away!$A$2:$E$405,3,FALSE)</f>
        <v>1.0185185185185199</v>
      </c>
      <c r="I38">
        <f>VLOOKUP(C38,away!$B$2:$E$405,3,FALSE)</f>
        <v>1.04</v>
      </c>
      <c r="J38">
        <f>VLOOKUP(B38,home!$B$2:$E$405,4,FALSE)</f>
        <v>1.18</v>
      </c>
      <c r="K38" s="3">
        <f t="shared" si="168"/>
        <v>1.4571555555555511</v>
      </c>
      <c r="L38" s="3">
        <f t="shared" si="169"/>
        <v>1.2499259259259274</v>
      </c>
      <c r="M38" s="5">
        <f t="shared" si="170"/>
        <v>6.6731279265408713E-2</v>
      </c>
      <c r="N38" s="5">
        <f t="shared" si="171"/>
        <v>9.7237854310919261E-2</v>
      </c>
      <c r="O38" s="5">
        <f t="shared" si="172"/>
        <v>8.3409156024037617E-2</v>
      </c>
      <c r="P38" s="5">
        <f t="shared" si="173"/>
        <v>0.12154011508462619</v>
      </c>
      <c r="Q38" s="5">
        <f t="shared" si="174"/>
        <v>7.0845339809728652E-2</v>
      </c>
      <c r="R38" s="5">
        <f t="shared" si="175"/>
        <v>5.2127633287022704E-2</v>
      </c>
      <c r="S38" s="5">
        <f t="shared" si="176"/>
        <v>5.5341362167027647E-2</v>
      </c>
      <c r="T38" s="5">
        <f t="shared" si="177"/>
        <v>8.8551426959212046E-2</v>
      </c>
      <c r="U38" s="5">
        <f t="shared" si="178"/>
        <v>7.5958070442147613E-2</v>
      </c>
      <c r="V38" s="5">
        <f t="shared" si="179"/>
        <v>1.1199471473520904E-2</v>
      </c>
      <c r="W38" s="5">
        <f t="shared" si="180"/>
        <v>3.4410893496322321E-2</v>
      </c>
      <c r="X38" s="5">
        <f t="shared" si="181"/>
        <v>4.3011067915329146E-2</v>
      </c>
      <c r="Y38" s="5">
        <f t="shared" si="182"/>
        <v>2.6880324444565375E-2</v>
      </c>
      <c r="Z38" s="5">
        <f t="shared" si="183"/>
        <v>2.1718560100869679E-2</v>
      </c>
      <c r="AA38" s="5">
        <f t="shared" si="184"/>
        <v>3.1647320509649385E-2</v>
      </c>
      <c r="AB38" s="5">
        <f t="shared" si="185"/>
        <v>2.305753444954137E-2</v>
      </c>
      <c r="AC38" s="5">
        <f t="shared" si="186"/>
        <v>1.2748753908614126E-3</v>
      </c>
      <c r="AD38" s="5">
        <f t="shared" si="187"/>
        <v>1.2535506157449118E-2</v>
      </c>
      <c r="AE38" s="5">
        <f t="shared" si="188"/>
        <v>1.5668454140799752E-2</v>
      </c>
      <c r="AF38" s="5">
        <f t="shared" si="189"/>
        <v>9.7922035248835353E-3</v>
      </c>
      <c r="AG38" s="5">
        <f t="shared" si="190"/>
        <v>4.079843019231727E-3</v>
      </c>
      <c r="AH38" s="5">
        <f t="shared" si="191"/>
        <v>6.7866478359643635E-3</v>
      </c>
      <c r="AI38" s="5">
        <f t="shared" si="192"/>
        <v>9.8892015977745315E-3</v>
      </c>
      <c r="AJ38" s="5">
        <f t="shared" si="193"/>
        <v>7.2050525241029954E-3</v>
      </c>
      <c r="AK38" s="5">
        <f t="shared" si="194"/>
        <v>3.4996274378554086E-3</v>
      </c>
      <c r="AL38" s="5">
        <f t="shared" si="195"/>
        <v>9.2879083649861224E-5</v>
      </c>
      <c r="AM38" s="5">
        <f t="shared" si="196"/>
        <v>3.6532364878055562E-3</v>
      </c>
      <c r="AN38" s="5">
        <f t="shared" si="197"/>
        <v>4.5662749996467425E-3</v>
      </c>
      <c r="AO38" s="5">
        <f t="shared" si="198"/>
        <v>2.8537527534829355E-3</v>
      </c>
      <c r="AP38" s="5">
        <f t="shared" si="199"/>
        <v>1.1889931842536073E-3</v>
      </c>
      <c r="AQ38" s="5">
        <f t="shared" si="200"/>
        <v>3.71538351686952E-4</v>
      </c>
      <c r="AR38" s="5">
        <f t="shared" si="201"/>
        <v>1.6965614160601888E-3</v>
      </c>
      <c r="AS38" s="5">
        <f t="shared" si="202"/>
        <v>2.472153892753297E-3</v>
      </c>
      <c r="AT38" s="5">
        <f t="shared" si="203"/>
        <v>1.8011563895068746E-3</v>
      </c>
      <c r="AU38" s="5">
        <f t="shared" si="204"/>
        <v>8.7485501313144017E-4</v>
      </c>
      <c r="AV38" s="5">
        <f t="shared" si="205"/>
        <v>3.1869996067252583E-4</v>
      </c>
      <c r="AW38" s="5">
        <f t="shared" si="206"/>
        <v>4.699001827439352E-6</v>
      </c>
      <c r="AX38" s="5">
        <f t="shared" si="207"/>
        <v>8.8722230732735444E-4</v>
      </c>
      <c r="AY38" s="5">
        <f t="shared" si="208"/>
        <v>1.1089621639882811E-3</v>
      </c>
      <c r="AZ38" s="5">
        <f t="shared" si="209"/>
        <v>6.9306027981993654E-4</v>
      </c>
      <c r="BA38" s="5">
        <f t="shared" si="210"/>
        <v>2.8875800399213878E-4</v>
      </c>
      <c r="BB38" s="5">
        <f t="shared" si="211"/>
        <v>9.023152887709923E-5</v>
      </c>
      <c r="BC38" s="5">
        <f t="shared" si="212"/>
        <v>2.2556545455884052E-5</v>
      </c>
      <c r="BD38" s="5">
        <f t="shared" si="213"/>
        <v>3.5342934980987193E-4</v>
      </c>
      <c r="BE38" s="5">
        <f t="shared" si="214"/>
        <v>5.1500154057184115E-4</v>
      </c>
      <c r="BF38" s="5">
        <f t="shared" si="215"/>
        <v>3.7521867798196302E-4</v>
      </c>
      <c r="BG38" s="5">
        <f t="shared" si="216"/>
        <v>1.8225066038987558E-4</v>
      </c>
      <c r="BH38" s="5">
        <f t="shared" si="217"/>
        <v>6.6391890572693832E-5</v>
      </c>
      <c r="BI38" s="5">
        <f t="shared" si="218"/>
        <v>1.9348662438367386E-5</v>
      </c>
      <c r="BJ38" s="8">
        <f t="shared" si="219"/>
        <v>0.41873750038477742</v>
      </c>
      <c r="BK38" s="8">
        <f t="shared" si="220"/>
        <v>0.25728894462908297</v>
      </c>
      <c r="BL38" s="8">
        <f t="shared" si="221"/>
        <v>0.30225531156198487</v>
      </c>
      <c r="BM38" s="8">
        <f t="shared" si="222"/>
        <v>0.50700467573281116</v>
      </c>
      <c r="BN38" s="8">
        <f t="shared" si="223"/>
        <v>0.49189137778174313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1.1583333333333301</v>
      </c>
      <c r="F39">
        <f>VLOOKUP(B39,home!$B$2:$E$405,3,FALSE)</f>
        <v>1.58</v>
      </c>
      <c r="G39">
        <f>VLOOKUP(C39,away!$B$2:$E$405,4,FALSE)</f>
        <v>1.44</v>
      </c>
      <c r="H39">
        <f>VLOOKUP(A39,away!$A$2:$E$405,3,FALSE)</f>
        <v>1.05</v>
      </c>
      <c r="I39">
        <f>VLOOKUP(C39,away!$B$2:$E$405,3,FALSE)</f>
        <v>0.28999999999999998</v>
      </c>
      <c r="J39">
        <f>VLOOKUP(B39,home!$B$2:$E$405,4,FALSE)</f>
        <v>0.63</v>
      </c>
      <c r="K39" s="3">
        <f t="shared" si="168"/>
        <v>2.6354399999999925</v>
      </c>
      <c r="L39" s="3">
        <f t="shared" si="169"/>
        <v>0.19183500000000001</v>
      </c>
      <c r="M39" s="5">
        <f t="shared" si="170"/>
        <v>5.917388299851311E-2</v>
      </c>
      <c r="N39" s="5">
        <f t="shared" si="171"/>
        <v>0.15594921820960095</v>
      </c>
      <c r="O39" s="5">
        <f t="shared" si="172"/>
        <v>1.1351621845019763E-2</v>
      </c>
      <c r="P39" s="5">
        <f t="shared" si="173"/>
        <v>2.9916518275238797E-2</v>
      </c>
      <c r="Q39" s="5">
        <f t="shared" si="174"/>
        <v>0.20549740381915479</v>
      </c>
      <c r="R39" s="5">
        <f t="shared" si="175"/>
        <v>1.0888191883196827E-3</v>
      </c>
      <c r="S39" s="5">
        <f t="shared" si="176"/>
        <v>3.7812207867750792E-3</v>
      </c>
      <c r="T39" s="5">
        <f t="shared" si="177"/>
        <v>3.9421594461647565E-2</v>
      </c>
      <c r="U39" s="5">
        <f t="shared" si="178"/>
        <v>2.8695176416652164E-3</v>
      </c>
      <c r="V39" s="5">
        <f t="shared" si="179"/>
        <v>2.1240782257701232E-4</v>
      </c>
      <c r="W39" s="5">
        <f t="shared" si="180"/>
        <v>0.1805253593070506</v>
      </c>
      <c r="X39" s="5">
        <f t="shared" si="181"/>
        <v>3.4631082302668051E-2</v>
      </c>
      <c r="Y39" s="5">
        <f t="shared" si="182"/>
        <v>3.3217268367661621E-3</v>
      </c>
      <c r="Z39" s="5">
        <f t="shared" si="183"/>
        <v>6.9624542997102139E-5</v>
      </c>
      <c r="AA39" s="5">
        <f t="shared" si="184"/>
        <v>1.8349130559628234E-4</v>
      </c>
      <c r="AB39" s="5">
        <f t="shared" si="185"/>
        <v>2.4179016321033254E-4</v>
      </c>
      <c r="AC39" s="5">
        <f t="shared" si="186"/>
        <v>6.711684048696512E-6</v>
      </c>
      <c r="AD39" s="5">
        <f t="shared" si="187"/>
        <v>0.11894093823304301</v>
      </c>
      <c r="AE39" s="5">
        <f t="shared" si="188"/>
        <v>2.2817034885935807E-2</v>
      </c>
      <c r="AF39" s="5">
        <f t="shared" si="189"/>
        <v>2.1885529436717474E-3</v>
      </c>
      <c r="AG39" s="5">
        <f t="shared" si="190"/>
        <v>1.3994701798308992E-4</v>
      </c>
      <c r="AH39" s="5">
        <f t="shared" si="191"/>
        <v>3.3391060514622712E-6</v>
      </c>
      <c r="AI39" s="5">
        <f t="shared" si="192"/>
        <v>8.8000136522657028E-6</v>
      </c>
      <c r="AJ39" s="5">
        <f t="shared" si="193"/>
        <v>1.1595953989863531E-5</v>
      </c>
      <c r="AK39" s="5">
        <f t="shared" si="194"/>
        <v>1.0186813661015285E-5</v>
      </c>
      <c r="AL39" s="5">
        <f t="shared" si="195"/>
        <v>1.357289454913772E-7</v>
      </c>
      <c r="AM39" s="5">
        <f t="shared" si="196"/>
        <v>6.2692341251378014E-2</v>
      </c>
      <c r="AN39" s="5">
        <f t="shared" si="197"/>
        <v>1.2026585283958101E-2</v>
      </c>
      <c r="AO39" s="5">
        <f t="shared" si="198"/>
        <v>1.153559993974051E-3</v>
      </c>
      <c r="AP39" s="5">
        <f t="shared" si="199"/>
        <v>7.3764393814670714E-5</v>
      </c>
      <c r="AQ39" s="5">
        <f t="shared" si="200"/>
        <v>3.537648121859338E-6</v>
      </c>
      <c r="AR39" s="5">
        <f t="shared" si="201"/>
        <v>1.2811148187645294E-7</v>
      </c>
      <c r="AS39" s="5">
        <f t="shared" si="202"/>
        <v>3.3763012379647817E-7</v>
      </c>
      <c r="AT39" s="5">
        <f t="shared" si="203"/>
        <v>4.4490196672909404E-7</v>
      </c>
      <c r="AU39" s="5">
        <f t="shared" si="204"/>
        <v>3.9083747973217341E-7</v>
      </c>
      <c r="AV39" s="5">
        <f t="shared" si="205"/>
        <v>2.5750718189633903E-7</v>
      </c>
      <c r="AW39" s="5">
        <f t="shared" si="206"/>
        <v>1.9061231410587494E-9</v>
      </c>
      <c r="AX39" s="5">
        <f t="shared" si="207"/>
        <v>2.7536983971255181E-2</v>
      </c>
      <c r="AY39" s="5">
        <f t="shared" si="208"/>
        <v>5.2825573201257378E-3</v>
      </c>
      <c r="AZ39" s="5">
        <f t="shared" si="209"/>
        <v>5.0668969175316034E-4</v>
      </c>
      <c r="BA39" s="5">
        <f t="shared" si="210"/>
        <v>3.2400272339155847E-5</v>
      </c>
      <c r="BB39" s="5">
        <f t="shared" si="211"/>
        <v>1.55387656104549E-6</v>
      </c>
      <c r="BC39" s="5">
        <f t="shared" si="212"/>
        <v>5.9617582017632305E-8</v>
      </c>
      <c r="BD39" s="5">
        <f t="shared" si="213"/>
        <v>4.096044354294893E-9</v>
      </c>
      <c r="BE39" s="5">
        <f t="shared" si="214"/>
        <v>1.0794879133082901E-8</v>
      </c>
      <c r="BF39" s="5">
        <f t="shared" si="215"/>
        <v>1.4224628131245964E-8</v>
      </c>
      <c r="BG39" s="5">
        <f t="shared" si="216"/>
        <v>1.2496051320736918E-8</v>
      </c>
      <c r="BH39" s="5">
        <f t="shared" si="217"/>
        <v>8.2331483731807028E-9</v>
      </c>
      <c r="BI39" s="5">
        <f t="shared" si="218"/>
        <v>4.3395937097230588E-9</v>
      </c>
      <c r="BJ39" s="8">
        <f t="shared" si="219"/>
        <v>0.87274289133838479</v>
      </c>
      <c r="BK39" s="8">
        <f t="shared" si="220"/>
        <v>9.8373434616223929E-2</v>
      </c>
      <c r="BL39" s="8">
        <f t="shared" si="221"/>
        <v>1.5770775203744938E-2</v>
      </c>
      <c r="BM39" s="8">
        <f t="shared" si="222"/>
        <v>0.51869670595150097</v>
      </c>
      <c r="BN39" s="8">
        <f t="shared" si="223"/>
        <v>0.46297746433584702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1.3333333333333299</v>
      </c>
      <c r="F40">
        <f>VLOOKUP(B40,home!$B$2:$E$405,3,FALSE)</f>
        <v>0.75</v>
      </c>
      <c r="G40">
        <f>VLOOKUP(C40,away!$B$2:$E$405,4,FALSE)</f>
        <v>1.31</v>
      </c>
      <c r="H40">
        <f>VLOOKUP(A40,away!$A$2:$E$405,3,FALSE)</f>
        <v>1.3333333333333299</v>
      </c>
      <c r="I40">
        <f>VLOOKUP(C40,away!$B$2:$E$405,3,FALSE)</f>
        <v>0.38</v>
      </c>
      <c r="J40">
        <f>VLOOKUP(B40,home!$B$2:$E$405,4,FALSE)</f>
        <v>0.75</v>
      </c>
      <c r="K40" s="3">
        <f t="shared" si="168"/>
        <v>1.3099999999999967</v>
      </c>
      <c r="L40" s="3">
        <f t="shared" si="169"/>
        <v>0.37999999999999901</v>
      </c>
      <c r="M40" s="5">
        <f t="shared" si="170"/>
        <v>0.18451952399299007</v>
      </c>
      <c r="N40" s="5">
        <f t="shared" si="171"/>
        <v>0.24172057643081635</v>
      </c>
      <c r="O40" s="5">
        <f t="shared" si="172"/>
        <v>7.011741911733603E-2</v>
      </c>
      <c r="P40" s="5">
        <f t="shared" si="173"/>
        <v>9.1853819043709956E-2</v>
      </c>
      <c r="Q40" s="5">
        <f t="shared" si="174"/>
        <v>0.15832697756218433</v>
      </c>
      <c r="R40" s="5">
        <f t="shared" si="175"/>
        <v>1.3322309632293812E-2</v>
      </c>
      <c r="S40" s="5">
        <f t="shared" si="176"/>
        <v>1.1431207779989648E-2</v>
      </c>
      <c r="T40" s="5">
        <f t="shared" si="177"/>
        <v>6.0164251473629873E-2</v>
      </c>
      <c r="U40" s="5">
        <f t="shared" si="178"/>
        <v>1.7452225618304847E-2</v>
      </c>
      <c r="V40" s="5">
        <f t="shared" si="179"/>
        <v>6.3227280365320227E-4</v>
      </c>
      <c r="W40" s="5">
        <f t="shared" si="180"/>
        <v>6.9136113535487001E-2</v>
      </c>
      <c r="X40" s="5">
        <f t="shared" si="181"/>
        <v>2.6271723143484988E-2</v>
      </c>
      <c r="Y40" s="5">
        <f t="shared" si="182"/>
        <v>4.9916273972621357E-3</v>
      </c>
      <c r="Z40" s="5">
        <f t="shared" si="183"/>
        <v>1.6874925534238786E-3</v>
      </c>
      <c r="AA40" s="5">
        <f t="shared" si="184"/>
        <v>2.2106152449852751E-3</v>
      </c>
      <c r="AB40" s="5">
        <f t="shared" si="185"/>
        <v>1.4479529854653519E-3</v>
      </c>
      <c r="AC40" s="5">
        <f t="shared" si="186"/>
        <v>1.9671587603660142E-5</v>
      </c>
      <c r="AD40" s="5">
        <f t="shared" si="187"/>
        <v>2.2642077182871926E-2</v>
      </c>
      <c r="AE40" s="5">
        <f t="shared" si="188"/>
        <v>8.6039893294913086E-3</v>
      </c>
      <c r="AF40" s="5">
        <f t="shared" si="189"/>
        <v>1.6347579726033446E-3</v>
      </c>
      <c r="AG40" s="5">
        <f t="shared" si="190"/>
        <v>2.0706934319642312E-4</v>
      </c>
      <c r="AH40" s="5">
        <f t="shared" si="191"/>
        <v>1.6031179257526801E-4</v>
      </c>
      <c r="AI40" s="5">
        <f t="shared" si="192"/>
        <v>2.1000844827360053E-4</v>
      </c>
      <c r="AJ40" s="5">
        <f t="shared" si="193"/>
        <v>1.3755553361920802E-4</v>
      </c>
      <c r="AK40" s="5">
        <f t="shared" si="194"/>
        <v>6.0065916347054038E-5</v>
      </c>
      <c r="AL40" s="5">
        <f t="shared" si="195"/>
        <v>3.9170065236407856E-7</v>
      </c>
      <c r="AM40" s="5">
        <f t="shared" si="196"/>
        <v>5.9322242219124275E-3</v>
      </c>
      <c r="AN40" s="5">
        <f t="shared" si="197"/>
        <v>2.2542452043267159E-3</v>
      </c>
      <c r="AO40" s="5">
        <f t="shared" si="198"/>
        <v>4.2830658882207496E-4</v>
      </c>
      <c r="AP40" s="5">
        <f t="shared" si="199"/>
        <v>5.4252167917462698E-5</v>
      </c>
      <c r="AQ40" s="5">
        <f t="shared" si="200"/>
        <v>5.1539559521589411E-6</v>
      </c>
      <c r="AR40" s="5">
        <f t="shared" si="201"/>
        <v>1.2183696235720339E-5</v>
      </c>
      <c r="AS40" s="5">
        <f t="shared" si="202"/>
        <v>1.5960642068793599E-5</v>
      </c>
      <c r="AT40" s="5">
        <f t="shared" si="203"/>
        <v>1.0454220555059783E-5</v>
      </c>
      <c r="AU40" s="5">
        <f t="shared" si="204"/>
        <v>4.5650096423760957E-6</v>
      </c>
      <c r="AV40" s="5">
        <f t="shared" si="205"/>
        <v>1.4950406578781668E-6</v>
      </c>
      <c r="AW40" s="5">
        <f t="shared" si="206"/>
        <v>5.4163495763010299E-9</v>
      </c>
      <c r="AX40" s="5">
        <f t="shared" si="207"/>
        <v>1.2952022884508752E-3</v>
      </c>
      <c r="AY40" s="5">
        <f t="shared" si="208"/>
        <v>4.9217686961133128E-4</v>
      </c>
      <c r="AZ40" s="5">
        <f t="shared" si="209"/>
        <v>9.3513605226152707E-5</v>
      </c>
      <c r="BA40" s="5">
        <f t="shared" si="210"/>
        <v>1.1845056661979314E-5</v>
      </c>
      <c r="BB40" s="5">
        <f t="shared" si="211"/>
        <v>1.1252803828880315E-6</v>
      </c>
      <c r="BC40" s="5">
        <f t="shared" si="212"/>
        <v>8.5521309099490185E-8</v>
      </c>
      <c r="BD40" s="5">
        <f t="shared" si="213"/>
        <v>7.7163409492895264E-7</v>
      </c>
      <c r="BE40" s="5">
        <f t="shared" si="214"/>
        <v>1.0108406643569253E-6</v>
      </c>
      <c r="BF40" s="5">
        <f t="shared" si="215"/>
        <v>6.621006351537845E-7</v>
      </c>
      <c r="BG40" s="5">
        <f t="shared" si="216"/>
        <v>2.8911727735048525E-7</v>
      </c>
      <c r="BH40" s="5">
        <f t="shared" si="217"/>
        <v>9.4685908332283642E-8</v>
      </c>
      <c r="BI40" s="5">
        <f t="shared" si="218"/>
        <v>2.4807707983058242E-8</v>
      </c>
      <c r="BJ40" s="8">
        <f t="shared" si="219"/>
        <v>0.60426729413160096</v>
      </c>
      <c r="BK40" s="8">
        <f t="shared" si="220"/>
        <v>0.28894906377821022</v>
      </c>
      <c r="BL40" s="8">
        <f t="shared" si="221"/>
        <v>0.10516597608464838</v>
      </c>
      <c r="BM40" s="8">
        <f t="shared" si="222"/>
        <v>0.23971702931529099</v>
      </c>
      <c r="BN40" s="8">
        <f t="shared" si="223"/>
        <v>0.75986062577933056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1.60606060606061</v>
      </c>
      <c r="F41">
        <f>VLOOKUP(B41,home!$B$2:$E$405,3,FALSE)</f>
        <v>1.49</v>
      </c>
      <c r="G41">
        <f>VLOOKUP(C41,away!$B$2:$E$405,4,FALSE)</f>
        <v>1.25</v>
      </c>
      <c r="H41">
        <f>VLOOKUP(A41,away!$A$2:$E$405,3,FALSE)</f>
        <v>1.4242424242424201</v>
      </c>
      <c r="I41">
        <f>VLOOKUP(C41,away!$B$2:$E$405,3,FALSE)</f>
        <v>1</v>
      </c>
      <c r="J41">
        <f>VLOOKUP(B41,home!$B$2:$E$405,4,FALSE)</f>
        <v>0.7</v>
      </c>
      <c r="K41" s="3">
        <f t="shared" si="168"/>
        <v>2.9912878787878858</v>
      </c>
      <c r="L41" s="3">
        <f t="shared" si="169"/>
        <v>0.99696969696969395</v>
      </c>
      <c r="M41" s="5">
        <f t="shared" si="170"/>
        <v>1.8531976569454132E-2</v>
      </c>
      <c r="N41" s="5">
        <f t="shared" si="171"/>
        <v>5.5434476882189256E-2</v>
      </c>
      <c r="O41" s="5">
        <f t="shared" si="172"/>
        <v>1.8475819064698154E-2</v>
      </c>
      <c r="P41" s="5">
        <f t="shared" si="173"/>
        <v>5.5266493618909722E-2</v>
      </c>
      <c r="Q41" s="5">
        <f t="shared" si="174"/>
        <v>8.2910239382320006E-2</v>
      </c>
      <c r="R41" s="5">
        <f t="shared" si="175"/>
        <v>9.2099158670995041E-3</v>
      </c>
      <c r="S41" s="5">
        <f t="shared" si="176"/>
        <v>4.120425721295521E-2</v>
      </c>
      <c r="T41" s="5">
        <f t="shared" si="177"/>
        <v>8.2658996232676363E-2</v>
      </c>
      <c r="U41" s="5">
        <f t="shared" si="178"/>
        <v>2.7549509697910972E-2</v>
      </c>
      <c r="V41" s="5">
        <f t="shared" si="179"/>
        <v>1.3653366534068286E-2</v>
      </c>
      <c r="W41" s="5">
        <f t="shared" si="180"/>
        <v>8.2669464697245273E-2</v>
      </c>
      <c r="X41" s="5">
        <f t="shared" si="181"/>
        <v>8.2418951167859425E-2</v>
      </c>
      <c r="Y41" s="5">
        <f t="shared" si="182"/>
        <v>4.10845983851904E-2</v>
      </c>
      <c r="Z41" s="5">
        <f t="shared" si="183"/>
        <v>3.0606690103795234E-3</v>
      </c>
      <c r="AA41" s="5">
        <f t="shared" si="184"/>
        <v>9.1553421117299832E-3</v>
      </c>
      <c r="AB41" s="5">
        <f t="shared" si="185"/>
        <v>1.3693131942487094E-2</v>
      </c>
      <c r="AC41" s="5">
        <f t="shared" si="186"/>
        <v>2.5448367973719965E-3</v>
      </c>
      <c r="AD41" s="5">
        <f t="shared" si="187"/>
        <v>6.1822041923688217E-2</v>
      </c>
      <c r="AE41" s="5">
        <f t="shared" si="188"/>
        <v>6.1634702402707152E-2</v>
      </c>
      <c r="AF41" s="5">
        <f t="shared" si="189"/>
        <v>3.0723965288622104E-2</v>
      </c>
      <c r="AG41" s="5">
        <f t="shared" si="190"/>
        <v>1.0210287454501659E-2</v>
      </c>
      <c r="AH41" s="5">
        <f t="shared" si="191"/>
        <v>7.6284856395065148E-4</v>
      </c>
      <c r="AI41" s="5">
        <f t="shared" si="192"/>
        <v>2.2818996626963297E-3</v>
      </c>
      <c r="AJ41" s="5">
        <f t="shared" si="193"/>
        <v>3.412909400816848E-3</v>
      </c>
      <c r="AK41" s="5">
        <f t="shared" si="194"/>
        <v>3.4029981740215545E-3</v>
      </c>
      <c r="AL41" s="5">
        <f t="shared" si="195"/>
        <v>3.0357087080489198E-4</v>
      </c>
      <c r="AM41" s="5">
        <f t="shared" si="196"/>
        <v>3.6985504929649006E-2</v>
      </c>
      <c r="AN41" s="5">
        <f t="shared" si="197"/>
        <v>3.6873427641983286E-2</v>
      </c>
      <c r="AO41" s="5">
        <f t="shared" si="198"/>
        <v>1.8380844991231007E-2</v>
      </c>
      <c r="AP41" s="5">
        <f t="shared" si="199"/>
        <v>6.1083818203181654E-3</v>
      </c>
      <c r="AQ41" s="5">
        <f t="shared" si="200"/>
        <v>1.5224678930944469E-3</v>
      </c>
      <c r="AR41" s="5">
        <f t="shared" si="201"/>
        <v>1.5210738032712953E-4</v>
      </c>
      <c r="AS41" s="5">
        <f t="shared" si="202"/>
        <v>4.5499696304672152E-4</v>
      </c>
      <c r="AT41" s="5">
        <f t="shared" si="203"/>
        <v>6.8051345022347894E-4</v>
      </c>
      <c r="AU41" s="5">
        <f t="shared" si="204"/>
        <v>6.7853721166853849E-4</v>
      </c>
      <c r="AV41" s="5">
        <f t="shared" si="205"/>
        <v>5.0742503414265738E-4</v>
      </c>
      <c r="AW41" s="5">
        <f t="shared" si="206"/>
        <v>2.5147670705142004E-5</v>
      </c>
      <c r="AX41" s="5">
        <f t="shared" si="207"/>
        <v>1.8439048764484788E-2</v>
      </c>
      <c r="AY41" s="5">
        <f t="shared" si="208"/>
        <v>1.8383172859137806E-2</v>
      </c>
      <c r="AZ41" s="5">
        <f t="shared" si="209"/>
        <v>9.1637331373580592E-3</v>
      </c>
      <c r="BA41" s="5">
        <f t="shared" si="210"/>
        <v>3.0453214163543361E-3</v>
      </c>
      <c r="BB41" s="5">
        <f t="shared" si="211"/>
        <v>7.5902329240952525E-4</v>
      </c>
      <c r="BC41" s="5">
        <f t="shared" si="212"/>
        <v>1.5134464436529285E-4</v>
      </c>
      <c r="BD41" s="5">
        <f t="shared" si="213"/>
        <v>2.5274408145265373E-5</v>
      </c>
      <c r="BE41" s="5">
        <f t="shared" si="214"/>
        <v>7.560303072847013E-5</v>
      </c>
      <c r="BF41" s="5">
        <f t="shared" si="215"/>
        <v>1.130752147088504E-4</v>
      </c>
      <c r="BG41" s="5">
        <f t="shared" si="216"/>
        <v>1.127468397166406E-4</v>
      </c>
      <c r="BH41" s="5">
        <f t="shared" si="217"/>
        <v>8.4314563754006916E-5</v>
      </c>
      <c r="BI41" s="5">
        <f t="shared" si="218"/>
        <v>5.0441826512529851E-5</v>
      </c>
      <c r="BJ41" s="8">
        <f t="shared" si="219"/>
        <v>0.74137999520738562</v>
      </c>
      <c r="BK41" s="8">
        <f t="shared" si="220"/>
        <v>0.14988767446270207</v>
      </c>
      <c r="BL41" s="8">
        <f t="shared" si="221"/>
        <v>9.0879410408385347E-2</v>
      </c>
      <c r="BM41" s="8">
        <f t="shared" si="222"/>
        <v>0.7270208025157493</v>
      </c>
      <c r="BN41" s="8">
        <f t="shared" si="223"/>
        <v>0.2398289213846708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1.43333333333333</v>
      </c>
      <c r="F42">
        <f>VLOOKUP(B42,home!$B$2:$E$405,3,FALSE)</f>
        <v>1.1200000000000001</v>
      </c>
      <c r="G42">
        <f>VLOOKUP(C42,away!$B$2:$E$405,4,FALSE)</f>
        <v>1.4</v>
      </c>
      <c r="H42">
        <f>VLOOKUP(A42,away!$A$2:$E$405,3,FALSE)</f>
        <v>1.3888888888888899</v>
      </c>
      <c r="I42">
        <f>VLOOKUP(C42,away!$B$2:$E$405,3,FALSE)</f>
        <v>1.4</v>
      </c>
      <c r="J42">
        <f>VLOOKUP(B42,home!$B$2:$E$405,4,FALSE)</f>
        <v>0.86</v>
      </c>
      <c r="K42" s="3">
        <f t="shared" si="168"/>
        <v>2.2474666666666616</v>
      </c>
      <c r="L42" s="3">
        <f t="shared" si="169"/>
        <v>1.6722222222222234</v>
      </c>
      <c r="M42" s="5">
        <f t="shared" si="170"/>
        <v>1.9847268489712539E-2</v>
      </c>
      <c r="N42" s="5">
        <f t="shared" si="171"/>
        <v>4.4606074355012501E-2</v>
      </c>
      <c r="O42" s="5">
        <f t="shared" si="172"/>
        <v>3.3189043418908215E-2</v>
      </c>
      <c r="P42" s="5">
        <f t="shared" si="173"/>
        <v>7.4591268782548736E-2</v>
      </c>
      <c r="Q42" s="5">
        <f t="shared" si="174"/>
        <v>5.0125332621872618E-2</v>
      </c>
      <c r="R42" s="5">
        <f t="shared" si="175"/>
        <v>2.7749727969698278E-2</v>
      </c>
      <c r="S42" s="5">
        <f t="shared" si="176"/>
        <v>7.0083414519664933E-2</v>
      </c>
      <c r="T42" s="5">
        <f t="shared" si="177"/>
        <v>8.3820695106575929E-2</v>
      </c>
      <c r="U42" s="5">
        <f t="shared" si="178"/>
        <v>6.2366588620964412E-2</v>
      </c>
      <c r="V42" s="5">
        <f t="shared" si="179"/>
        <v>2.926577255787528E-2</v>
      </c>
      <c r="W42" s="5">
        <f t="shared" si="180"/>
        <v>3.7551671407745901E-2</v>
      </c>
      <c r="X42" s="5">
        <f t="shared" si="181"/>
        <v>6.279473940961959E-2</v>
      </c>
      <c r="Y42" s="5">
        <f t="shared" si="182"/>
        <v>5.2503379339709749E-2</v>
      </c>
      <c r="Z42" s="5">
        <f t="shared" si="183"/>
        <v>1.546790392385035E-2</v>
      </c>
      <c r="AA42" s="5">
        <f t="shared" si="184"/>
        <v>3.4763598472056123E-2</v>
      </c>
      <c r="AB42" s="5">
        <f t="shared" si="185"/>
        <v>3.9065014389665122E-2</v>
      </c>
      <c r="AC42" s="5">
        <f t="shared" si="186"/>
        <v>6.8742806728193957E-3</v>
      </c>
      <c r="AD42" s="5">
        <f t="shared" si="187"/>
        <v>2.1099032441632113E-2</v>
      </c>
      <c r="AE42" s="5">
        <f t="shared" si="188"/>
        <v>3.5282270916284844E-2</v>
      </c>
      <c r="AF42" s="5">
        <f t="shared" si="189"/>
        <v>2.9499898738338182E-2</v>
      </c>
      <c r="AG42" s="5">
        <f t="shared" si="190"/>
        <v>1.6443462074518151E-2</v>
      </c>
      <c r="AH42" s="5">
        <f t="shared" si="191"/>
        <v>6.4664431681652184E-3</v>
      </c>
      <c r="AI42" s="5">
        <f t="shared" si="192"/>
        <v>1.453311547234569E-2</v>
      </c>
      <c r="AJ42" s="5">
        <f t="shared" si="193"/>
        <v>1.6331346293457231E-2</v>
      </c>
      <c r="AK42" s="5">
        <f t="shared" si="194"/>
        <v>1.2234718805445086E-2</v>
      </c>
      <c r="AL42" s="5">
        <f t="shared" si="195"/>
        <v>1.0334143816691597E-3</v>
      </c>
      <c r="AM42" s="5">
        <f t="shared" si="196"/>
        <v>9.4838744222973427E-3</v>
      </c>
      <c r="AN42" s="5">
        <f t="shared" si="197"/>
        <v>1.585914556173057E-2</v>
      </c>
      <c r="AO42" s="5">
        <f t="shared" si="198"/>
        <v>1.3260007816891404E-2</v>
      </c>
      <c r="AP42" s="5">
        <f t="shared" si="199"/>
        <v>7.3912265794154001E-3</v>
      </c>
      <c r="AQ42" s="5">
        <f t="shared" si="200"/>
        <v>3.0899433338944949E-3</v>
      </c>
      <c r="AR42" s="5">
        <f t="shared" si="201"/>
        <v>2.1626659929085915E-3</v>
      </c>
      <c r="AS42" s="5">
        <f t="shared" si="202"/>
        <v>4.8605197301956182E-3</v>
      </c>
      <c r="AT42" s="5">
        <f t="shared" si="203"/>
        <v>5.4619280381451446E-3</v>
      </c>
      <c r="AU42" s="5">
        <f t="shared" si="204"/>
        <v>4.0918337338210816E-3</v>
      </c>
      <c r="AV42" s="5">
        <f t="shared" si="205"/>
        <v>2.2990649805762664E-3</v>
      </c>
      <c r="AW42" s="5">
        <f t="shared" si="206"/>
        <v>1.0788454893090557E-4</v>
      </c>
      <c r="AX42" s="5">
        <f t="shared" si="207"/>
        <v>3.5524486058276356E-3</v>
      </c>
      <c r="AY42" s="5">
        <f t="shared" si="208"/>
        <v>5.9404835019673287E-3</v>
      </c>
      <c r="AZ42" s="5">
        <f t="shared" si="209"/>
        <v>4.9669042613671313E-3</v>
      </c>
      <c r="BA42" s="5">
        <f t="shared" si="210"/>
        <v>2.7685892271694591E-3</v>
      </c>
      <c r="BB42" s="5">
        <f t="shared" si="211"/>
        <v>1.1574241074694548E-3</v>
      </c>
      <c r="BC42" s="5">
        <f t="shared" si="212"/>
        <v>3.870940626092291E-4</v>
      </c>
      <c r="BD42" s="5">
        <f t="shared" si="213"/>
        <v>6.0274302209767253E-4</v>
      </c>
      <c r="BE42" s="5">
        <f t="shared" si="214"/>
        <v>1.3546448507304461E-3</v>
      </c>
      <c r="BF42" s="5">
        <f t="shared" si="215"/>
        <v>1.5222595735941567E-3</v>
      </c>
      <c r="BG42" s="5">
        <f t="shared" si="216"/>
        <v>1.1404092165556909E-3</v>
      </c>
      <c r="BH42" s="5">
        <f t="shared" si="217"/>
        <v>6.4075792514208939E-4</v>
      </c>
      <c r="BI42" s="5">
        <f t="shared" si="218"/>
        <v>2.8801641563186778E-4</v>
      </c>
      <c r="BJ42" s="8">
        <f t="shared" si="219"/>
        <v>0.50158369789194912</v>
      </c>
      <c r="BK42" s="8">
        <f t="shared" si="220"/>
        <v>0.20763590290625733</v>
      </c>
      <c r="BL42" s="8">
        <f t="shared" si="221"/>
        <v>0.27112444009010395</v>
      </c>
      <c r="BM42" s="8">
        <f t="shared" si="222"/>
        <v>0.73987063022137167</v>
      </c>
      <c r="BN42" s="8">
        <f t="shared" si="223"/>
        <v>0.25010871563775289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1.43333333333333</v>
      </c>
      <c r="F43">
        <f>VLOOKUP(B43,home!$B$2:$E$405,3,FALSE)</f>
        <v>0.98</v>
      </c>
      <c r="G43">
        <f>VLOOKUP(C43,away!$B$2:$E$405,4,FALSE)</f>
        <v>0.84</v>
      </c>
      <c r="H43">
        <f>VLOOKUP(A43,away!$A$2:$E$405,3,FALSE)</f>
        <v>1.3888888888888899</v>
      </c>
      <c r="I43">
        <f>VLOOKUP(C43,away!$B$2:$E$405,3,FALSE)</f>
        <v>0.98</v>
      </c>
      <c r="J43">
        <f>VLOOKUP(B43,home!$B$2:$E$405,4,FALSE)</f>
        <v>1.01</v>
      </c>
      <c r="K43" s="3">
        <f t="shared" si="168"/>
        <v>1.1799199999999972</v>
      </c>
      <c r="L43" s="3">
        <f t="shared" si="169"/>
        <v>1.3747222222222233</v>
      </c>
      <c r="M43" s="5">
        <f t="shared" si="170"/>
        <v>7.7720033594529891E-2</v>
      </c>
      <c r="N43" s="5">
        <f t="shared" si="171"/>
        <v>9.1703422038857493E-2</v>
      </c>
      <c r="O43" s="5">
        <f t="shared" si="172"/>
        <v>0.10684345729425798</v>
      </c>
      <c r="P43" s="5">
        <f t="shared" si="173"/>
        <v>0.12606673213064057</v>
      </c>
      <c r="Q43" s="5">
        <f t="shared" si="174"/>
        <v>5.4101350866044257E-2</v>
      </c>
      <c r="R43" s="5">
        <f t="shared" si="175"/>
        <v>7.3440037520733789E-2</v>
      </c>
      <c r="S43" s="5">
        <f t="shared" si="176"/>
        <v>5.1122021617400794E-2</v>
      </c>
      <c r="T43" s="5">
        <f t="shared" si="177"/>
        <v>7.4374329287792557E-2</v>
      </c>
      <c r="U43" s="5">
        <f t="shared" si="178"/>
        <v>8.6653369071463995E-2</v>
      </c>
      <c r="V43" s="5">
        <f t="shared" si="179"/>
        <v>9.2136779028064875E-3</v>
      </c>
      <c r="W43" s="5">
        <f t="shared" si="180"/>
        <v>2.1278421971287591E-2</v>
      </c>
      <c r="X43" s="5">
        <f t="shared" si="181"/>
        <v>2.9251919537750658E-2</v>
      </c>
      <c r="Y43" s="5">
        <f t="shared" si="182"/>
        <v>2.0106631915601133E-2</v>
      </c>
      <c r="Z43" s="5">
        <f t="shared" si="183"/>
        <v>3.3653217193528866E-2</v>
      </c>
      <c r="AA43" s="5">
        <f t="shared" si="184"/>
        <v>3.9708104030988484E-2</v>
      </c>
      <c r="AB43" s="5">
        <f t="shared" si="185"/>
        <v>2.3426193054121917E-2</v>
      </c>
      <c r="AC43" s="5">
        <f t="shared" si="186"/>
        <v>9.3407244116340386E-4</v>
      </c>
      <c r="AD43" s="5">
        <f t="shared" si="187"/>
        <v>6.2767089130903991E-3</v>
      </c>
      <c r="AE43" s="5">
        <f t="shared" si="188"/>
        <v>8.6287312252456682E-3</v>
      </c>
      <c r="AF43" s="5">
        <f t="shared" si="189"/>
        <v>5.9310542824640078E-3</v>
      </c>
      <c r="AG43" s="5">
        <f t="shared" si="190"/>
        <v>2.7178507077698509E-3</v>
      </c>
      <c r="AH43" s="5">
        <f t="shared" si="191"/>
        <v>1.1565956381303795E-2</v>
      </c>
      <c r="AI43" s="5">
        <f t="shared" si="192"/>
        <v>1.364690325342794E-2</v>
      </c>
      <c r="AJ43" s="5">
        <f t="shared" si="193"/>
        <v>8.0511270433923313E-3</v>
      </c>
      <c r="AK43" s="5">
        <f t="shared" si="194"/>
        <v>3.1665619403464852E-3</v>
      </c>
      <c r="AL43" s="5">
        <f t="shared" si="195"/>
        <v>6.0604945615488241E-5</v>
      </c>
      <c r="AM43" s="5">
        <f t="shared" si="196"/>
        <v>1.481202876146719E-3</v>
      </c>
      <c r="AN43" s="5">
        <f t="shared" si="197"/>
        <v>2.0362425094583659E-3</v>
      </c>
      <c r="AO43" s="5">
        <f t="shared" si="198"/>
        <v>1.3996339137929809E-3</v>
      </c>
      <c r="AP43" s="5">
        <f t="shared" si="199"/>
        <v>6.41369281422358E-4</v>
      </c>
      <c r="AQ43" s="5">
        <f t="shared" si="200"/>
        <v>2.2042615095550387E-4</v>
      </c>
      <c r="AR43" s="5">
        <f t="shared" si="201"/>
        <v>3.1799954517262481E-3</v>
      </c>
      <c r="AS43" s="5">
        <f t="shared" si="202"/>
        <v>3.7521402334008257E-3</v>
      </c>
      <c r="AT43" s="5">
        <f t="shared" si="203"/>
        <v>2.2136126520971465E-3</v>
      </c>
      <c r="AU43" s="5">
        <f t="shared" si="204"/>
        <v>8.7062861348748621E-4</v>
      </c>
      <c r="AV43" s="5">
        <f t="shared" si="205"/>
        <v>2.5681802840653805E-4</v>
      </c>
      <c r="AW43" s="5">
        <f t="shared" si="206"/>
        <v>2.7306942808192316E-6</v>
      </c>
      <c r="AX43" s="5">
        <f t="shared" si="207"/>
        <v>2.9128348293717222E-4</v>
      </c>
      <c r="AY43" s="5">
        <f t="shared" si="208"/>
        <v>4.0043387696001844E-4</v>
      </c>
      <c r="AZ43" s="5">
        <f t="shared" si="209"/>
        <v>2.7524267459376852E-4</v>
      </c>
      <c r="BA43" s="5">
        <f t="shared" si="210"/>
        <v>1.261274070893112E-4</v>
      </c>
      <c r="BB43" s="5">
        <f t="shared" si="211"/>
        <v>4.3347537339236268E-5</v>
      </c>
      <c r="BC43" s="5">
        <f t="shared" si="212"/>
        <v>1.1918164571771124E-5</v>
      </c>
      <c r="BD43" s="5">
        <f t="shared" si="213"/>
        <v>7.286017356756125E-4</v>
      </c>
      <c r="BE43" s="5">
        <f t="shared" si="214"/>
        <v>8.5969175995836663E-4</v>
      </c>
      <c r="BF43" s="5">
        <f t="shared" si="215"/>
        <v>5.071837507050369E-4</v>
      </c>
      <c r="BG43" s="5">
        <f t="shared" si="216"/>
        <v>1.9947875037729522E-4</v>
      </c>
      <c r="BH43" s="5">
        <f t="shared" si="217"/>
        <v>5.8842241786294399E-5</v>
      </c>
      <c r="BI43" s="5">
        <f t="shared" si="218"/>
        <v>1.3885827585696844E-5</v>
      </c>
      <c r="BJ43" s="8">
        <f t="shared" si="219"/>
        <v>0.32129764862117088</v>
      </c>
      <c r="BK43" s="8">
        <f t="shared" si="220"/>
        <v>0.26551757650911667</v>
      </c>
      <c r="BL43" s="8">
        <f t="shared" si="221"/>
        <v>0.37914258863524325</v>
      </c>
      <c r="BM43" s="8">
        <f t="shared" si="222"/>
        <v>0.46933829433131652</v>
      </c>
      <c r="BN43" s="8">
        <f t="shared" si="223"/>
        <v>0.52987503344506404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1.60606060606061</v>
      </c>
      <c r="F44">
        <f>VLOOKUP(B44,home!$B$2:$E$405,3,FALSE)</f>
        <v>0.83</v>
      </c>
      <c r="G44">
        <f>VLOOKUP(C44,away!$B$2:$E$405,4,FALSE)</f>
        <v>0.37</v>
      </c>
      <c r="H44">
        <f>VLOOKUP(A44,away!$A$2:$E$405,3,FALSE)</f>
        <v>1.4242424242424201</v>
      </c>
      <c r="I44">
        <f>VLOOKUP(C44,away!$B$2:$E$405,3,FALSE)</f>
        <v>0.62</v>
      </c>
      <c r="J44">
        <f>VLOOKUP(B44,home!$B$2:$E$405,4,FALSE)</f>
        <v>0.7</v>
      </c>
      <c r="K44" s="3">
        <f t="shared" si="168"/>
        <v>0.49322121212121328</v>
      </c>
      <c r="L44" s="3">
        <f t="shared" si="169"/>
        <v>0.6181212121212103</v>
      </c>
      <c r="M44" s="5">
        <f t="shared" si="170"/>
        <v>0.32911684995327195</v>
      </c>
      <c r="N44" s="5">
        <f t="shared" si="171"/>
        <v>0.16232741166346826</v>
      </c>
      <c r="O44" s="5">
        <f t="shared" si="172"/>
        <v>0.20343410622263092</v>
      </c>
      <c r="P44" s="5">
        <f t="shared" si="173"/>
        <v>0.10033801645792166</v>
      </c>
      <c r="Q44" s="5">
        <f t="shared" si="174"/>
        <v>4.0031661370577495E-2</v>
      </c>
      <c r="R44" s="5">
        <f t="shared" si="175"/>
        <v>6.2873468162563825E-2</v>
      </c>
      <c r="S44" s="5">
        <f t="shared" si="176"/>
        <v>7.6475251480891794E-3</v>
      </c>
      <c r="T44" s="5">
        <f t="shared" si="177"/>
        <v>2.4744419049607187E-2</v>
      </c>
      <c r="U44" s="5">
        <f t="shared" si="178"/>
        <v>3.101052817740424E-2</v>
      </c>
      <c r="V44" s="5">
        <f t="shared" si="179"/>
        <v>2.590560850889582E-4</v>
      </c>
      <c r="W44" s="5">
        <f t="shared" si="180"/>
        <v>6.5814881814740605E-3</v>
      </c>
      <c r="X44" s="5">
        <f t="shared" si="181"/>
        <v>4.0681574522941659E-3</v>
      </c>
      <c r="Y44" s="5">
        <f t="shared" si="182"/>
        <v>1.2573072077560021E-3</v>
      </c>
      <c r="Z44" s="5">
        <f t="shared" si="183"/>
        <v>1.2954474783636096E-2</v>
      </c>
      <c r="AA44" s="5">
        <f t="shared" si="184"/>
        <v>6.3894217551786862E-3</v>
      </c>
      <c r="AB44" s="5">
        <f t="shared" si="185"/>
        <v>1.5756991714214409E-3</v>
      </c>
      <c r="AC44" s="5">
        <f t="shared" si="186"/>
        <v>4.9361597812583806E-6</v>
      </c>
      <c r="AD44" s="5">
        <f t="shared" si="187"/>
        <v>8.1153239460701894E-4</v>
      </c>
      <c r="AE44" s="5">
        <f t="shared" si="188"/>
        <v>5.0162538743011881E-4</v>
      </c>
      <c r="AF44" s="5">
        <f t="shared" si="189"/>
        <v>1.5503264625453837E-4</v>
      </c>
      <c r="AG44" s="5">
        <f t="shared" si="190"/>
        <v>3.1942989073738032E-5</v>
      </c>
      <c r="AH44" s="5">
        <f t="shared" si="191"/>
        <v>2.0018589139136986E-3</v>
      </c>
      <c r="AI44" s="5">
        <f t="shared" si="192"/>
        <v>9.8735928001616991E-4</v>
      </c>
      <c r="AJ44" s="5">
        <f t="shared" si="193"/>
        <v>2.4349327044435187E-4</v>
      </c>
      <c r="AK44" s="5">
        <f t="shared" si="194"/>
        <v>4.0032015330640544E-5</v>
      </c>
      <c r="AL44" s="5">
        <f t="shared" si="195"/>
        <v>6.0195578736385652E-8</v>
      </c>
      <c r="AM44" s="5">
        <f t="shared" si="196"/>
        <v>8.0052998268740971E-5</v>
      </c>
      <c r="AN44" s="5">
        <f t="shared" si="197"/>
        <v>4.9482456323811316E-5</v>
      </c>
      <c r="AO44" s="5">
        <f t="shared" si="198"/>
        <v>1.5293077940804548E-5</v>
      </c>
      <c r="AP44" s="5">
        <f t="shared" si="199"/>
        <v>3.1509919579447504E-6</v>
      </c>
      <c r="AQ44" s="5">
        <f t="shared" si="200"/>
        <v>4.8692374210724855E-7</v>
      </c>
      <c r="AR44" s="5">
        <f t="shared" si="201"/>
        <v>2.4747829167279717E-4</v>
      </c>
      <c r="AS44" s="5">
        <f t="shared" si="202"/>
        <v>1.2206154299254415E-4</v>
      </c>
      <c r="AT44" s="5">
        <f t="shared" si="203"/>
        <v>3.0101671094084108E-5</v>
      </c>
      <c r="AU44" s="5">
        <f t="shared" si="204"/>
        <v>4.9489275679660842E-6</v>
      </c>
      <c r="AV44" s="5">
        <f t="shared" si="205"/>
        <v>6.1022901344307997E-7</v>
      </c>
      <c r="AW44" s="5">
        <f t="shared" si="206"/>
        <v>5.0977377207476453E-10</v>
      </c>
      <c r="AX44" s="5">
        <f t="shared" si="207"/>
        <v>6.5806394733409626E-6</v>
      </c>
      <c r="AY44" s="5">
        <f t="shared" si="208"/>
        <v>4.0676328477941976E-6</v>
      </c>
      <c r="AZ44" s="5">
        <f t="shared" si="209"/>
        <v>1.2571450731712998E-6</v>
      </c>
      <c r="BA44" s="5">
        <f t="shared" si="210"/>
        <v>2.5902267881361721E-7</v>
      </c>
      <c r="BB44" s="5">
        <f t="shared" si="211"/>
        <v>4.0026853048788993E-8</v>
      </c>
      <c r="BC44" s="5">
        <f t="shared" si="212"/>
        <v>4.9482893847830054E-9</v>
      </c>
      <c r="BD44" s="5">
        <f t="shared" si="213"/>
        <v>2.5495263603745947E-5</v>
      </c>
      <c r="BE44" s="5">
        <f t="shared" si="214"/>
        <v>1.2574804817989425E-5</v>
      </c>
      <c r="BF44" s="5">
        <f t="shared" si="215"/>
        <v>3.1010802372582087E-6</v>
      </c>
      <c r="BG44" s="5">
        <f t="shared" si="216"/>
        <v>5.0983951783521119E-7</v>
      </c>
      <c r="BH44" s="5">
        <f t="shared" si="217"/>
        <v>6.2865916243494445E-8</v>
      </c>
      <c r="BI44" s="5">
        <f t="shared" si="218"/>
        <v>6.2013606821454037E-9</v>
      </c>
      <c r="BJ44" s="8">
        <f t="shared" si="219"/>
        <v>0.24067125420599156</v>
      </c>
      <c r="BK44" s="8">
        <f t="shared" si="220"/>
        <v>0.43737051163257956</v>
      </c>
      <c r="BL44" s="8">
        <f t="shared" si="221"/>
        <v>0.30900291768669857</v>
      </c>
      <c r="BM44" s="8">
        <f t="shared" si="222"/>
        <v>0.10187357735539763</v>
      </c>
      <c r="BN44" s="8">
        <f t="shared" si="223"/>
        <v>0.89812151383043393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1.60606060606061</v>
      </c>
      <c r="F45">
        <f>VLOOKUP(B45,home!$B$2:$E$405,3,FALSE)</f>
        <v>0.37</v>
      </c>
      <c r="G45">
        <f>VLOOKUP(C45,away!$B$2:$E$405,4,FALSE)</f>
        <v>1.25</v>
      </c>
      <c r="H45">
        <f>VLOOKUP(A45,away!$A$2:$E$405,3,FALSE)</f>
        <v>1.4242424242424201</v>
      </c>
      <c r="I45">
        <f>VLOOKUP(C45,away!$B$2:$E$405,3,FALSE)</f>
        <v>0.62</v>
      </c>
      <c r="J45">
        <f>VLOOKUP(B45,home!$B$2:$E$405,4,FALSE)</f>
        <v>1.26</v>
      </c>
      <c r="K45" s="3">
        <f t="shared" si="168"/>
        <v>0.74280303030303207</v>
      </c>
      <c r="L45" s="3">
        <f t="shared" si="169"/>
        <v>1.1126181818181786</v>
      </c>
      <c r="M45" s="5">
        <f t="shared" si="170"/>
        <v>0.15638705667606573</v>
      </c>
      <c r="N45" s="5">
        <f t="shared" si="171"/>
        <v>0.11616477959915365</v>
      </c>
      <c r="O45" s="5">
        <f t="shared" si="172"/>
        <v>0.17399908265882069</v>
      </c>
      <c r="P45" s="5">
        <f t="shared" si="173"/>
        <v>0.12924704586891977</v>
      </c>
      <c r="Q45" s="5">
        <f t="shared" si="174"/>
        <v>4.3143775150367582E-2</v>
      </c>
      <c r="R45" s="5">
        <f t="shared" si="175"/>
        <v>9.6797271492944079E-2</v>
      </c>
      <c r="S45" s="5">
        <f t="shared" si="176"/>
        <v>2.6704254208908658E-2</v>
      </c>
      <c r="T45" s="5">
        <f t="shared" si="177"/>
        <v>4.800254866457429E-2</v>
      </c>
      <c r="U45" s="5">
        <f t="shared" si="178"/>
        <v>7.1901306590024167E-2</v>
      </c>
      <c r="V45" s="5">
        <f t="shared" si="179"/>
        <v>2.452210589967533E-3</v>
      </c>
      <c r="W45" s="5">
        <f t="shared" si="180"/>
        <v>1.0682442306801898E-2</v>
      </c>
      <c r="X45" s="5">
        <f t="shared" si="181"/>
        <v>1.1885479536771517E-2</v>
      </c>
      <c r="Y45" s="5">
        <f t="shared" si="182"/>
        <v>6.6120003161199495E-3</v>
      </c>
      <c r="Z45" s="5">
        <f t="shared" si="183"/>
        <v>3.5899468071146676E-2</v>
      </c>
      <c r="AA45" s="5">
        <f t="shared" si="184"/>
        <v>2.6666233669514698E-2</v>
      </c>
      <c r="AB45" s="5">
        <f t="shared" si="185"/>
        <v>9.9038795882421295E-3</v>
      </c>
      <c r="AC45" s="5">
        <f t="shared" si="186"/>
        <v>1.2666528377500424E-4</v>
      </c>
      <c r="AD45" s="5">
        <f t="shared" si="187"/>
        <v>1.9837376291324403E-3</v>
      </c>
      <c r="AE45" s="5">
        <f t="shared" si="188"/>
        <v>2.2071425541296402E-3</v>
      </c>
      <c r="AF45" s="5">
        <f t="shared" si="189"/>
        <v>1.2278534677946261E-3</v>
      </c>
      <c r="AG45" s="5">
        <f t="shared" si="190"/>
        <v>4.5537736429226739E-4</v>
      </c>
      <c r="AH45" s="5">
        <f t="shared" si="191"/>
        <v>9.9856002233897432E-3</v>
      </c>
      <c r="AI45" s="5">
        <f t="shared" si="192"/>
        <v>7.4173341053285352E-3</v>
      </c>
      <c r="AJ45" s="5">
        <f t="shared" si="193"/>
        <v>2.7548091251040326E-3</v>
      </c>
      <c r="AK45" s="5">
        <f t="shared" si="194"/>
        <v>6.8209352201123994E-4</v>
      </c>
      <c r="AL45" s="5">
        <f t="shared" si="195"/>
        <v>4.1873321462857974E-6</v>
      </c>
      <c r="AM45" s="5">
        <f t="shared" si="196"/>
        <v>2.9470526444914594E-4</v>
      </c>
      <c r="AN45" s="5">
        <f t="shared" si="197"/>
        <v>3.2789443550365426E-4</v>
      </c>
      <c r="AO45" s="5">
        <f t="shared" si="198"/>
        <v>1.82410655329187E-4</v>
      </c>
      <c r="AP45" s="5">
        <f t="shared" si="199"/>
        <v>6.7651137225540819E-5</v>
      </c>
      <c r="AQ45" s="5">
        <f t="shared" si="200"/>
        <v>1.8817471324453332E-5</v>
      </c>
      <c r="AR45" s="5">
        <f t="shared" si="201"/>
        <v>2.2220320729822197E-3</v>
      </c>
      <c r="AS45" s="5">
        <f t="shared" si="202"/>
        <v>1.6505321572417209E-3</v>
      </c>
      <c r="AT45" s="5">
        <f t="shared" si="203"/>
        <v>6.1301014400587546E-4</v>
      </c>
      <c r="AU45" s="5">
        <f t="shared" si="204"/>
        <v>1.5178193085802077E-4</v>
      </c>
      <c r="AV45" s="5">
        <f t="shared" si="205"/>
        <v>2.818601954664578E-5</v>
      </c>
      <c r="AW45" s="5">
        <f t="shared" si="206"/>
        <v>9.6129067605714774E-8</v>
      </c>
      <c r="AX45" s="5">
        <f t="shared" si="207"/>
        <v>3.6484660579846986E-5</v>
      </c>
      <c r="AY45" s="5">
        <f t="shared" si="208"/>
        <v>4.0593496718602721E-5</v>
      </c>
      <c r="AZ45" s="5">
        <f t="shared" si="209"/>
        <v>2.2582531256346991E-5</v>
      </c>
      <c r="BA45" s="5">
        <f t="shared" si="210"/>
        <v>8.3752449557629916E-6</v>
      </c>
      <c r="BB45" s="5">
        <f t="shared" si="211"/>
        <v>2.329612453740723E-6</v>
      </c>
      <c r="BC45" s="5">
        <f t="shared" si="212"/>
        <v>5.1839383452439795E-7</v>
      </c>
      <c r="BD45" s="5">
        <f t="shared" si="213"/>
        <v>4.1204554749719205E-4</v>
      </c>
      <c r="BE45" s="5">
        <f t="shared" si="214"/>
        <v>3.0606868130378617E-4</v>
      </c>
      <c r="BF45" s="5">
        <f t="shared" si="215"/>
        <v>1.1367437197665267E-4</v>
      </c>
      <c r="BG45" s="5">
        <f t="shared" si="216"/>
        <v>2.8145889324017225E-5</v>
      </c>
      <c r="BH45" s="5">
        <f t="shared" si="217"/>
        <v>5.2267129701134386E-6</v>
      </c>
      <c r="BI45" s="5">
        <f t="shared" si="218"/>
        <v>7.7648364654488493E-7</v>
      </c>
      <c r="BJ45" s="8">
        <f t="shared" si="219"/>
        <v>0.2433674994927687</v>
      </c>
      <c r="BK45" s="8">
        <f t="shared" si="220"/>
        <v>0.3149620134565016</v>
      </c>
      <c r="BL45" s="8">
        <f t="shared" si="221"/>
        <v>0.40563909098673212</v>
      </c>
      <c r="BM45" s="8">
        <f t="shared" si="222"/>
        <v>0.28408856319322651</v>
      </c>
      <c r="BN45" s="8">
        <f t="shared" si="223"/>
        <v>0.7157390114462715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1.60606060606061</v>
      </c>
      <c r="F46">
        <f>VLOOKUP(B46,home!$B$2:$E$405,3,FALSE)</f>
        <v>1.25</v>
      </c>
      <c r="G46">
        <f>VLOOKUP(C46,away!$B$2:$E$405,4,FALSE)</f>
        <v>1.25</v>
      </c>
      <c r="H46">
        <f>VLOOKUP(A46,away!$A$2:$E$405,3,FALSE)</f>
        <v>1.4242424242424201</v>
      </c>
      <c r="I46">
        <f>VLOOKUP(C46,away!$B$2:$E$405,3,FALSE)</f>
        <v>0.73</v>
      </c>
      <c r="J46">
        <f>VLOOKUP(B46,home!$B$2:$E$405,4,FALSE)</f>
        <v>0.84</v>
      </c>
      <c r="K46" s="3">
        <f t="shared" si="168"/>
        <v>2.5094696969697026</v>
      </c>
      <c r="L46" s="3">
        <f t="shared" si="169"/>
        <v>0.87334545454545198</v>
      </c>
      <c r="M46" s="5">
        <f t="shared" si="170"/>
        <v>3.3951740778671809E-2</v>
      </c>
      <c r="N46" s="5">
        <f t="shared" si="171"/>
        <v>8.5200864643447435E-2</v>
      </c>
      <c r="O46" s="5">
        <f t="shared" si="172"/>
        <v>2.965159848295849E-2</v>
      </c>
      <c r="P46" s="5">
        <f t="shared" si="173"/>
        <v>7.4409787859697124E-2</v>
      </c>
      <c r="Q46" s="5">
        <f t="shared" si="174"/>
        <v>0.10690449398917438</v>
      </c>
      <c r="R46" s="5">
        <f t="shared" si="175"/>
        <v>1.2948044377549307E-2</v>
      </c>
      <c r="S46" s="5">
        <f t="shared" si="176"/>
        <v>4.0769754380335865E-2</v>
      </c>
      <c r="T46" s="5">
        <f t="shared" si="177"/>
        <v>9.3364553895927044E-2</v>
      </c>
      <c r="U46" s="5">
        <f t="shared" si="178"/>
        <v>3.2492725000478916E-2</v>
      </c>
      <c r="V46" s="5">
        <f t="shared" si="179"/>
        <v>9.9280419958072928E-3</v>
      </c>
      <c r="W46" s="5">
        <f t="shared" si="180"/>
        <v>8.9424529378570927E-2</v>
      </c>
      <c r="X46" s="5">
        <f t="shared" si="181"/>
        <v>7.8098506257641143E-2</v>
      </c>
      <c r="Y46" s="5">
        <f t="shared" si="182"/>
        <v>3.4103487723450211E-2</v>
      </c>
      <c r="Z46" s="5">
        <f t="shared" si="183"/>
        <v>3.7693719007951621E-3</v>
      </c>
      <c r="AA46" s="5">
        <f t="shared" si="184"/>
        <v>9.4591245616545468E-3</v>
      </c>
      <c r="AB46" s="5">
        <f t="shared" si="185"/>
        <v>1.1868693223666958E-2</v>
      </c>
      <c r="AC46" s="5">
        <f t="shared" si="186"/>
        <v>1.359914620405592E-3</v>
      </c>
      <c r="AD46" s="5">
        <f t="shared" si="187"/>
        <v>5.6102036660325157E-2</v>
      </c>
      <c r="AE46" s="5">
        <f t="shared" si="188"/>
        <v>4.8996458708037288E-2</v>
      </c>
      <c r="AF46" s="5">
        <f t="shared" si="189"/>
        <v>2.1395417250744144E-2</v>
      </c>
      <c r="AG46" s="5">
        <f t="shared" si="190"/>
        <v>6.2285301346802517E-3</v>
      </c>
      <c r="AH46" s="5">
        <f t="shared" si="191"/>
        <v>8.2299095401270109E-4</v>
      </c>
      <c r="AI46" s="5">
        <f t="shared" si="192"/>
        <v>2.0652708599750592E-3</v>
      </c>
      <c r="AJ46" s="5">
        <f t="shared" si="193"/>
        <v>2.5913673195709854E-3</v>
      </c>
      <c r="AK46" s="5">
        <f t="shared" si="194"/>
        <v>2.1676525873936632E-3</v>
      </c>
      <c r="AL46" s="5">
        <f t="shared" si="195"/>
        <v>1.1921740221962101E-4</v>
      </c>
      <c r="AM46" s="5">
        <f t="shared" si="196"/>
        <v>2.8157272187473856E-2</v>
      </c>
      <c r="AN46" s="5">
        <f t="shared" si="197"/>
        <v>2.4591025677329369E-2</v>
      </c>
      <c r="AO46" s="5">
        <f t="shared" si="198"/>
        <v>1.0738230248953047E-2</v>
      </c>
      <c r="AP46" s="5">
        <f t="shared" si="199"/>
        <v>3.1260615259285415E-3</v>
      </c>
      <c r="AQ46" s="5">
        <f t="shared" si="200"/>
        <v>6.8253290607477762E-4</v>
      </c>
      <c r="AR46" s="5">
        <f t="shared" si="201"/>
        <v>1.4375108176380356E-4</v>
      </c>
      <c r="AS46" s="5">
        <f t="shared" si="202"/>
        <v>3.6073898359287901E-4</v>
      </c>
      <c r="AT46" s="5">
        <f t="shared" si="203"/>
        <v>4.5263177392099044E-4</v>
      </c>
      <c r="AU46" s="5">
        <f t="shared" si="204"/>
        <v>3.7862190684678884E-4</v>
      </c>
      <c r="AV46" s="5">
        <f t="shared" si="205"/>
        <v>2.3753505046022555E-4</v>
      </c>
      <c r="AW46" s="5">
        <f t="shared" si="206"/>
        <v>7.2578029586947891E-6</v>
      </c>
      <c r="AX46" s="5">
        <f t="shared" si="207"/>
        <v>1.1776636883965573E-2</v>
      </c>
      <c r="AY46" s="5">
        <f t="shared" si="208"/>
        <v>1.0285072292443648E-2</v>
      </c>
      <c r="AZ46" s="5">
        <f t="shared" si="209"/>
        <v>4.4912105681385152E-3</v>
      </c>
      <c r="BA46" s="5">
        <f t="shared" si="210"/>
        <v>1.3074594450300902E-3</v>
      </c>
      <c r="BB46" s="5">
        <f t="shared" si="211"/>
        <v>2.8546594082988703E-4</v>
      </c>
      <c r="BC46" s="5">
        <f t="shared" si="212"/>
        <v>4.9862076370264569E-5</v>
      </c>
      <c r="BD46" s="5">
        <f t="shared" si="213"/>
        <v>2.0924058974068232E-5</v>
      </c>
      <c r="BE46" s="5">
        <f t="shared" si="214"/>
        <v>5.2508291933031188E-5</v>
      </c>
      <c r="BF46" s="5">
        <f t="shared" si="215"/>
        <v>6.5883983722790258E-5</v>
      </c>
      <c r="BG46" s="5">
        <f t="shared" si="216"/>
        <v>5.511128688932908E-5</v>
      </c>
      <c r="BH46" s="5">
        <f t="shared" si="217"/>
        <v>3.4575026102443747E-5</v>
      </c>
      <c r="BI46" s="5">
        <f t="shared" si="218"/>
        <v>1.7352996055203807E-5</v>
      </c>
      <c r="BJ46" s="8">
        <f t="shared" si="219"/>
        <v>0.71530970839453567</v>
      </c>
      <c r="BK46" s="8">
        <f t="shared" si="220"/>
        <v>0.17082352932958098</v>
      </c>
      <c r="BL46" s="8">
        <f t="shared" si="221"/>
        <v>0.10588710180752219</v>
      </c>
      <c r="BM46" s="8">
        <f t="shared" si="222"/>
        <v>0.64244536681145048</v>
      </c>
      <c r="BN46" s="8">
        <f t="shared" si="223"/>
        <v>0.34306653013149857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1.60606060606061</v>
      </c>
      <c r="F47">
        <f>VLOOKUP(B47,home!$B$2:$E$405,3,FALSE)</f>
        <v>0.87</v>
      </c>
      <c r="G47">
        <f>VLOOKUP(C47,away!$B$2:$E$405,4,FALSE)</f>
        <v>0.73</v>
      </c>
      <c r="H47">
        <f>VLOOKUP(A47,away!$A$2:$E$405,3,FALSE)</f>
        <v>1.4242424242424201</v>
      </c>
      <c r="I47">
        <f>VLOOKUP(C47,away!$B$2:$E$405,3,FALSE)</f>
        <v>0.83</v>
      </c>
      <c r="J47">
        <f>VLOOKUP(B47,home!$B$2:$E$405,4,FALSE)</f>
        <v>0.98</v>
      </c>
      <c r="K47" s="3">
        <f t="shared" si="168"/>
        <v>1.0200090909090933</v>
      </c>
      <c r="L47" s="3">
        <f t="shared" si="169"/>
        <v>1.1584787878787843</v>
      </c>
      <c r="M47" s="5">
        <f t="shared" si="170"/>
        <v>0.1132125924372733</v>
      </c>
      <c r="N47" s="5">
        <f t="shared" si="171"/>
        <v>0.11547787349140484</v>
      </c>
      <c r="O47" s="5">
        <f t="shared" si="172"/>
        <v>0.13115438685934719</v>
      </c>
      <c r="P47" s="5">
        <f t="shared" si="173"/>
        <v>0.13377866690914225</v>
      </c>
      <c r="Q47" s="5">
        <f t="shared" si="174"/>
        <v>5.8894240380041547E-2</v>
      </c>
      <c r="R47" s="5">
        <f t="shared" si="175"/>
        <v>7.596978755690087E-2</v>
      </c>
      <c r="S47" s="5">
        <f t="shared" si="176"/>
        <v>3.9520187937360236E-2</v>
      </c>
      <c r="T47" s="5">
        <f t="shared" si="177"/>
        <v>6.8227728208512278E-2</v>
      </c>
      <c r="U47" s="5">
        <f t="shared" si="178"/>
        <v>7.7489873942471421E-2</v>
      </c>
      <c r="V47" s="5">
        <f t="shared" si="179"/>
        <v>5.1888201798440141E-3</v>
      </c>
      <c r="W47" s="5">
        <f t="shared" si="180"/>
        <v>2.0024220196609269E-2</v>
      </c>
      <c r="X47" s="5">
        <f t="shared" si="181"/>
        <v>2.3197634341585775E-2</v>
      </c>
      <c r="Y47" s="5">
        <f t="shared" si="182"/>
        <v>1.3436983656847781E-2</v>
      </c>
      <c r="Z47" s="5">
        <f t="shared" si="183"/>
        <v>2.9336462468109076E-2</v>
      </c>
      <c r="AA47" s="5">
        <f t="shared" si="184"/>
        <v>2.9923458412584678E-2</v>
      </c>
      <c r="AB47" s="5">
        <f t="shared" si="185"/>
        <v>1.5261099806138273E-2</v>
      </c>
      <c r="AC47" s="5">
        <f t="shared" si="186"/>
        <v>3.8321347008913334E-4</v>
      </c>
      <c r="AD47" s="5">
        <f t="shared" si="187"/>
        <v>5.1062216597267318E-3</v>
      </c>
      <c r="AE47" s="5">
        <f t="shared" si="188"/>
        <v>5.9154494790006167E-3</v>
      </c>
      <c r="AF47" s="5">
        <f t="shared" si="189"/>
        <v>3.4264613710954122E-3</v>
      </c>
      <c r="AG47" s="5">
        <f t="shared" si="190"/>
        <v>1.3231609386333627E-3</v>
      </c>
      <c r="AH47" s="5">
        <f t="shared" si="191"/>
        <v>8.4964173701766177E-3</v>
      </c>
      <c r="AI47" s="5">
        <f t="shared" si="192"/>
        <v>8.6664229577380816E-3</v>
      </c>
      <c r="AJ47" s="5">
        <f t="shared" si="193"/>
        <v>4.4199151012780562E-3</v>
      </c>
      <c r="AK47" s="5">
        <f t="shared" si="194"/>
        <v>1.5027845281166681E-3</v>
      </c>
      <c r="AL47" s="5">
        <f t="shared" si="195"/>
        <v>1.8113104228597213E-5</v>
      </c>
      <c r="AM47" s="5">
        <f t="shared" si="196"/>
        <v>1.0416785026236372E-3</v>
      </c>
      <c r="AN47" s="5">
        <f t="shared" si="197"/>
        <v>1.2067624490788181E-3</v>
      </c>
      <c r="AO47" s="5">
        <f t="shared" si="198"/>
        <v>6.9900434963323147E-4</v>
      </c>
      <c r="AP47" s="5">
        <f t="shared" si="199"/>
        <v>2.6992723722836786E-4</v>
      </c>
      <c r="AQ47" s="5">
        <f t="shared" si="200"/>
        <v>7.8176244649947211E-5</v>
      </c>
      <c r="AR47" s="5">
        <f t="shared" si="201"/>
        <v>1.9685838592628899E-3</v>
      </c>
      <c r="AS47" s="5">
        <f t="shared" si="202"/>
        <v>2.0079734326650545E-3</v>
      </c>
      <c r="AT47" s="5">
        <f t="shared" si="203"/>
        <v>1.0240755778111465E-3</v>
      </c>
      <c r="AU47" s="5">
        <f t="shared" si="204"/>
        <v>3.4818879971511746E-4</v>
      </c>
      <c r="AV47" s="5">
        <f t="shared" si="205"/>
        <v>8.8788935265536327E-5</v>
      </c>
      <c r="AW47" s="5">
        <f t="shared" si="206"/>
        <v>5.945419647923421E-7</v>
      </c>
      <c r="AX47" s="5">
        <f t="shared" si="207"/>
        <v>1.7708692374678023E-4</v>
      </c>
      <c r="AY47" s="5">
        <f t="shared" si="208"/>
        <v>2.0515144477135263E-4</v>
      </c>
      <c r="AZ47" s="5">
        <f t="shared" si="209"/>
        <v>1.1883179853514903E-4</v>
      </c>
      <c r="BA47" s="5">
        <f t="shared" si="210"/>
        <v>4.5888039309485088E-5</v>
      </c>
      <c r="BB47" s="5">
        <f t="shared" si="211"/>
        <v>1.3290080039346581E-5</v>
      </c>
      <c r="BC47" s="5">
        <f t="shared" si="212"/>
        <v>3.0792551629588482E-6</v>
      </c>
      <c r="BD47" s="5">
        <f t="shared" si="213"/>
        <v>3.800937738527684E-4</v>
      </c>
      <c r="BE47" s="5">
        <f t="shared" si="214"/>
        <v>3.876991047277688E-4</v>
      </c>
      <c r="BF47" s="5">
        <f t="shared" si="215"/>
        <v>1.9772830567982037E-4</v>
      </c>
      <c r="BG47" s="5">
        <f t="shared" si="216"/>
        <v>6.7228223107822975E-5</v>
      </c>
      <c r="BH47" s="5">
        <f t="shared" si="217"/>
        <v>1.7143349683911051E-5</v>
      </c>
      <c r="BI47" s="5">
        <f t="shared" si="218"/>
        <v>3.4972745052445614E-6</v>
      </c>
      <c r="BJ47" s="8">
        <f t="shared" si="219"/>
        <v>0.31888885004823675</v>
      </c>
      <c r="BK47" s="8">
        <f t="shared" si="220"/>
        <v>0.29230674548270891</v>
      </c>
      <c r="BL47" s="8">
        <f t="shared" si="221"/>
        <v>0.35937514717102897</v>
      </c>
      <c r="BM47" s="8">
        <f t="shared" si="222"/>
        <v>0.37121510063316704</v>
      </c>
      <c r="BN47" s="8">
        <f t="shared" si="223"/>
        <v>0.62848754763411008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1.43333333333333</v>
      </c>
      <c r="F48">
        <f>VLOOKUP(B48,home!$B$2:$E$405,3,FALSE)</f>
        <v>0.42</v>
      </c>
      <c r="G48">
        <f>VLOOKUP(C48,away!$B$2:$E$405,4,FALSE)</f>
        <v>0.7</v>
      </c>
      <c r="H48">
        <f>VLOOKUP(A48,away!$A$2:$E$405,3,FALSE)</f>
        <v>1.3888888888888899</v>
      </c>
      <c r="I48">
        <f>VLOOKUP(C48,away!$B$2:$E$405,3,FALSE)</f>
        <v>0.84</v>
      </c>
      <c r="J48">
        <f>VLOOKUP(B48,home!$B$2:$E$405,4,FALSE)</f>
        <v>0.86</v>
      </c>
      <c r="K48" s="3">
        <f t="shared" si="168"/>
        <v>0.42139999999999894</v>
      </c>
      <c r="L48" s="3">
        <f t="shared" si="169"/>
        <v>1.0033333333333339</v>
      </c>
      <c r="M48" s="5">
        <f t="shared" si="170"/>
        <v>0.24057260735070332</v>
      </c>
      <c r="N48" s="5">
        <f t="shared" si="171"/>
        <v>0.10137729673758614</v>
      </c>
      <c r="O48" s="5">
        <f t="shared" si="172"/>
        <v>0.24137451604187249</v>
      </c>
      <c r="P48" s="5">
        <f t="shared" si="173"/>
        <v>0.10171522106004482</v>
      </c>
      <c r="Q48" s="5">
        <f t="shared" si="174"/>
        <v>2.1360196422609341E-2</v>
      </c>
      <c r="R48" s="5">
        <f t="shared" si="175"/>
        <v>0.12108954888100606</v>
      </c>
      <c r="S48" s="5">
        <f t="shared" si="176"/>
        <v>1.0751417533804616E-2</v>
      </c>
      <c r="T48" s="5">
        <f t="shared" si="177"/>
        <v>2.1431397077351387E-2</v>
      </c>
      <c r="U48" s="5">
        <f t="shared" si="178"/>
        <v>5.1027135898455832E-2</v>
      </c>
      <c r="V48" s="5">
        <f t="shared" si="179"/>
        <v>5.050832785082678E-4</v>
      </c>
      <c r="W48" s="5">
        <f t="shared" si="180"/>
        <v>3.0003955908291862E-3</v>
      </c>
      <c r="X48" s="5">
        <f t="shared" si="181"/>
        <v>3.010396909465285E-3</v>
      </c>
      <c r="Y48" s="5">
        <f t="shared" si="182"/>
        <v>1.5102157829150851E-3</v>
      </c>
      <c r="Z48" s="5">
        <f t="shared" si="183"/>
        <v>4.04977269035365E-2</v>
      </c>
      <c r="AA48" s="5">
        <f t="shared" si="184"/>
        <v>1.7065742117150243E-2</v>
      </c>
      <c r="AB48" s="5">
        <f t="shared" si="185"/>
        <v>3.5957518640835464E-3</v>
      </c>
      <c r="AC48" s="5">
        <f t="shared" si="186"/>
        <v>1.3346972950537173E-5</v>
      </c>
      <c r="AD48" s="5">
        <f t="shared" si="187"/>
        <v>3.1609167549385384E-4</v>
      </c>
      <c r="AE48" s="5">
        <f t="shared" si="188"/>
        <v>3.1714531441216683E-4</v>
      </c>
      <c r="AF48" s="5">
        <f t="shared" si="189"/>
        <v>1.5910123273010375E-4</v>
      </c>
      <c r="AG48" s="5">
        <f t="shared" si="190"/>
        <v>5.3210523390845848E-5</v>
      </c>
      <c r="AH48" s="5">
        <f t="shared" si="191"/>
        <v>1.0158179831637077E-2</v>
      </c>
      <c r="AI48" s="5">
        <f t="shared" si="192"/>
        <v>4.2806569810518542E-3</v>
      </c>
      <c r="AJ48" s="5">
        <f t="shared" si="193"/>
        <v>9.0193442590762326E-4</v>
      </c>
      <c r="AK48" s="5">
        <f t="shared" si="194"/>
        <v>1.2669172235915723E-4</v>
      </c>
      <c r="AL48" s="5">
        <f t="shared" si="195"/>
        <v>2.2572649797443504E-7</v>
      </c>
      <c r="AM48" s="5">
        <f t="shared" si="196"/>
        <v>2.6640206410621931E-5</v>
      </c>
      <c r="AN48" s="5">
        <f t="shared" si="197"/>
        <v>2.6729007098657353E-5</v>
      </c>
      <c r="AO48" s="5">
        <f t="shared" si="198"/>
        <v>1.3409051894493109E-5</v>
      </c>
      <c r="AP48" s="5">
        <f t="shared" si="199"/>
        <v>4.4845829113804768E-6</v>
      </c>
      <c r="AQ48" s="5">
        <f t="shared" si="200"/>
        <v>1.1248828802712701E-6</v>
      </c>
      <c r="AR48" s="5">
        <f t="shared" si="201"/>
        <v>2.038408086215175E-3</v>
      </c>
      <c r="AS48" s="5">
        <f t="shared" si="202"/>
        <v>8.5898516753107283E-4</v>
      </c>
      <c r="AT48" s="5">
        <f t="shared" si="203"/>
        <v>1.8098817479879654E-4</v>
      </c>
      <c r="AU48" s="5">
        <f t="shared" si="204"/>
        <v>2.5422805620070903E-5</v>
      </c>
      <c r="AV48" s="5">
        <f t="shared" si="205"/>
        <v>2.6782925720744614E-6</v>
      </c>
      <c r="AW48" s="5">
        <f t="shared" si="206"/>
        <v>2.6510615759420783E-9</v>
      </c>
      <c r="AX48" s="5">
        <f t="shared" si="207"/>
        <v>1.8710304969060098E-6</v>
      </c>
      <c r="AY48" s="5">
        <f t="shared" si="208"/>
        <v>1.8772672652290311E-6</v>
      </c>
      <c r="AZ48" s="5">
        <f t="shared" si="209"/>
        <v>9.4176241138989747E-7</v>
      </c>
      <c r="BA48" s="5">
        <f t="shared" si="210"/>
        <v>3.1496720647595485E-7</v>
      </c>
      <c r="BB48" s="5">
        <f t="shared" si="211"/>
        <v>7.9004274291052047E-8</v>
      </c>
      <c r="BC48" s="5">
        <f t="shared" si="212"/>
        <v>1.5853524374404456E-8</v>
      </c>
      <c r="BD48" s="5">
        <f t="shared" si="213"/>
        <v>3.4086712997264871E-4</v>
      </c>
      <c r="BE48" s="5">
        <f t="shared" si="214"/>
        <v>1.4364140857047383E-4</v>
      </c>
      <c r="BF48" s="5">
        <f t="shared" si="215"/>
        <v>3.0265244785798757E-5</v>
      </c>
      <c r="BG48" s="5">
        <f t="shared" si="216"/>
        <v>4.2512580509118559E-6</v>
      </c>
      <c r="BH48" s="5">
        <f t="shared" si="217"/>
        <v>4.4787003566356272E-7</v>
      </c>
      <c r="BI48" s="5">
        <f t="shared" si="218"/>
        <v>3.7746486605724969E-8</v>
      </c>
      <c r="BJ48" s="8">
        <f t="shared" si="219"/>
        <v>0.15261293488315744</v>
      </c>
      <c r="BK48" s="8">
        <f t="shared" si="220"/>
        <v>0.35355977918977477</v>
      </c>
      <c r="BL48" s="8">
        <f t="shared" si="221"/>
        <v>0.45324615094816317</v>
      </c>
      <c r="BM48" s="8">
        <f t="shared" si="222"/>
        <v>0.17242533081460609</v>
      </c>
      <c r="BN48" s="8">
        <f t="shared" si="223"/>
        <v>0.8274893864938222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1.43333333333333</v>
      </c>
      <c r="F49">
        <f>VLOOKUP(B49,home!$B$2:$E$405,3,FALSE)</f>
        <v>0.42</v>
      </c>
      <c r="G49">
        <f>VLOOKUP(C49,away!$B$2:$E$405,4,FALSE)</f>
        <v>1.05</v>
      </c>
      <c r="H49">
        <f>VLOOKUP(A49,away!$A$2:$E$405,3,FALSE)</f>
        <v>1.3888888888888899</v>
      </c>
      <c r="I49">
        <f>VLOOKUP(C49,away!$B$2:$E$405,3,FALSE)</f>
        <v>0.87</v>
      </c>
      <c r="J49">
        <f>VLOOKUP(B49,home!$B$2:$E$405,4,FALSE)</f>
        <v>1.1499999999999999</v>
      </c>
      <c r="K49" s="3">
        <f t="shared" si="168"/>
        <v>0.63209999999999844</v>
      </c>
      <c r="L49" s="3">
        <f t="shared" si="169"/>
        <v>1.3895833333333341</v>
      </c>
      <c r="M49" s="5">
        <f t="shared" si="170"/>
        <v>0.13243234955548874</v>
      </c>
      <c r="N49" s="5">
        <f t="shared" si="171"/>
        <v>8.3710488154024223E-2</v>
      </c>
      <c r="O49" s="5">
        <f t="shared" si="172"/>
        <v>0.18402578573648132</v>
      </c>
      <c r="P49" s="5">
        <f t="shared" si="173"/>
        <v>0.11632269916402957</v>
      </c>
      <c r="Q49" s="5">
        <f t="shared" si="174"/>
        <v>2.6456699781079292E-2</v>
      </c>
      <c r="R49" s="5">
        <f t="shared" si="175"/>
        <v>0.12785958238149284</v>
      </c>
      <c r="S49" s="5">
        <f t="shared" si="176"/>
        <v>2.5543174281476996E-2</v>
      </c>
      <c r="T49" s="5">
        <f t="shared" si="177"/>
        <v>3.6763789070791454E-2</v>
      </c>
      <c r="U49" s="5">
        <f t="shared" si="178"/>
        <v>8.0820042023341435E-2</v>
      </c>
      <c r="V49" s="5">
        <f t="shared" si="179"/>
        <v>2.4928878678322905E-3</v>
      </c>
      <c r="W49" s="5">
        <f t="shared" si="180"/>
        <v>5.5744266438733934E-3</v>
      </c>
      <c r="X49" s="5">
        <f t="shared" si="181"/>
        <v>7.7461303572157409E-3</v>
      </c>
      <c r="Y49" s="5">
        <f t="shared" si="182"/>
        <v>5.3819468211071904E-3</v>
      </c>
      <c r="Z49" s="5">
        <f t="shared" si="183"/>
        <v>5.9223848228094289E-2</v>
      </c>
      <c r="AA49" s="5">
        <f t="shared" si="184"/>
        <v>3.743539446497831E-2</v>
      </c>
      <c r="AB49" s="5">
        <f t="shared" si="185"/>
        <v>1.1831456420656366E-2</v>
      </c>
      <c r="AC49" s="5">
        <f t="shared" si="186"/>
        <v>1.3685263007529651E-4</v>
      </c>
      <c r="AD49" s="5">
        <f t="shared" si="187"/>
        <v>8.8089877039809067E-4</v>
      </c>
      <c r="AE49" s="5">
        <f t="shared" si="188"/>
        <v>1.2240822496990141E-3</v>
      </c>
      <c r="AF49" s="5">
        <f t="shared" si="189"/>
        <v>8.5048214640546149E-4</v>
      </c>
      <c r="AG49" s="5">
        <f t="shared" si="190"/>
        <v>3.9393860531419664E-4</v>
      </c>
      <c r="AH49" s="5">
        <f t="shared" si="191"/>
        <v>2.0574118108405686E-2</v>
      </c>
      <c r="AI49" s="5">
        <f t="shared" si="192"/>
        <v>1.3004900056323203E-2</v>
      </c>
      <c r="AJ49" s="5">
        <f t="shared" si="193"/>
        <v>4.1101986628009381E-3</v>
      </c>
      <c r="AK49" s="5">
        <f t="shared" si="194"/>
        <v>8.6601885825215552E-4</v>
      </c>
      <c r="AL49" s="5">
        <f t="shared" si="195"/>
        <v>4.808211096907221E-6</v>
      </c>
      <c r="AM49" s="5">
        <f t="shared" si="196"/>
        <v>1.1136322255372638E-4</v>
      </c>
      <c r="AN49" s="5">
        <f t="shared" si="197"/>
        <v>1.5474847800694904E-4</v>
      </c>
      <c r="AO49" s="5">
        <f t="shared" si="198"/>
        <v>1.0751795294857821E-4</v>
      </c>
      <c r="AP49" s="5">
        <f t="shared" si="199"/>
        <v>4.9801718483820629E-5</v>
      </c>
      <c r="AQ49" s="5">
        <f t="shared" si="200"/>
        <v>1.7300909494118947E-5</v>
      </c>
      <c r="AR49" s="5">
        <f t="shared" si="201"/>
        <v>5.7178903242944097E-3</v>
      </c>
      <c r="AS49" s="5">
        <f t="shared" si="202"/>
        <v>3.6142784739864879E-3</v>
      </c>
      <c r="AT49" s="5">
        <f t="shared" si="203"/>
        <v>1.1422927117034265E-3</v>
      </c>
      <c r="AU49" s="5">
        <f t="shared" si="204"/>
        <v>2.4068107435591142E-4</v>
      </c>
      <c r="AV49" s="5">
        <f t="shared" si="205"/>
        <v>3.8033626775092798E-5</v>
      </c>
      <c r="AW49" s="5">
        <f t="shared" si="206"/>
        <v>1.1731442397655207E-7</v>
      </c>
      <c r="AX49" s="5">
        <f t="shared" si="207"/>
        <v>1.1732115496035042E-5</v>
      </c>
      <c r="AY49" s="5">
        <f t="shared" si="208"/>
        <v>1.6302752158032036E-5</v>
      </c>
      <c r="AZ49" s="5">
        <f t="shared" si="209"/>
        <v>1.1327016343132683E-5</v>
      </c>
      <c r="BA49" s="5">
        <f t="shared" si="210"/>
        <v>5.2466110422704889E-6</v>
      </c>
      <c r="BB49" s="5">
        <f t="shared" si="211"/>
        <v>1.8226508152054259E-6</v>
      </c>
      <c r="BC49" s="5">
        <f t="shared" si="212"/>
        <v>5.065450390591743E-7</v>
      </c>
      <c r="BD49" s="5">
        <f t="shared" si="213"/>
        <v>1.3242475160779093E-3</v>
      </c>
      <c r="BE49" s="5">
        <f t="shared" si="214"/>
        <v>8.3705685491284449E-4</v>
      </c>
      <c r="BF49" s="5">
        <f t="shared" si="215"/>
        <v>2.6455181899520382E-4</v>
      </c>
      <c r="BG49" s="5">
        <f t="shared" si="216"/>
        <v>5.5741068262289322E-5</v>
      </c>
      <c r="BH49" s="5">
        <f t="shared" si="217"/>
        <v>8.8084823121482458E-6</v>
      </c>
      <c r="BI49" s="5">
        <f t="shared" si="218"/>
        <v>1.1135683339017788E-6</v>
      </c>
      <c r="BJ49" s="8">
        <f t="shared" si="219"/>
        <v>0.16947055257228896</v>
      </c>
      <c r="BK49" s="8">
        <f t="shared" si="220"/>
        <v>0.27694907446215783</v>
      </c>
      <c r="BL49" s="8">
        <f t="shared" si="221"/>
        <v>0.49377219223274188</v>
      </c>
      <c r="BM49" s="8">
        <f t="shared" si="222"/>
        <v>0.32859187728495298</v>
      </c>
      <c r="BN49" s="8">
        <f t="shared" si="223"/>
        <v>0.67080760477259604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1.43333333333333</v>
      </c>
      <c r="F50">
        <f>VLOOKUP(B50,home!$B$2:$E$405,3,FALSE)</f>
        <v>1.95</v>
      </c>
      <c r="G50">
        <f>VLOOKUP(C50,away!$B$2:$E$405,4,FALSE)</f>
        <v>1.1200000000000001</v>
      </c>
      <c r="H50">
        <f>VLOOKUP(A50,away!$A$2:$E$405,3,FALSE)</f>
        <v>1.3888888888888899</v>
      </c>
      <c r="I50">
        <f>VLOOKUP(C50,away!$B$2:$E$405,3,FALSE)</f>
        <v>0.98</v>
      </c>
      <c r="J50">
        <f>VLOOKUP(B50,home!$B$2:$E$405,4,FALSE)</f>
        <v>1.01</v>
      </c>
      <c r="K50" s="3">
        <f t="shared" si="168"/>
        <v>3.1303999999999927</v>
      </c>
      <c r="L50" s="3">
        <f t="shared" si="169"/>
        <v>1.3747222222222233</v>
      </c>
      <c r="M50" s="5">
        <f t="shared" si="170"/>
        <v>1.1052239275060702E-2</v>
      </c>
      <c r="N50" s="5">
        <f t="shared" si="171"/>
        <v>3.4597929826649942E-2</v>
      </c>
      <c r="O50" s="5">
        <f t="shared" si="172"/>
        <v>1.5193758936743181E-2</v>
      </c>
      <c r="P50" s="5">
        <f t="shared" si="173"/>
        <v>4.7562542975580754E-2</v>
      </c>
      <c r="Q50" s="5">
        <f t="shared" si="174"/>
        <v>5.4152679764672369E-2</v>
      </c>
      <c r="R50" s="5">
        <f t="shared" si="175"/>
        <v>1.0443599024714178E-2</v>
      </c>
      <c r="S50" s="5">
        <f t="shared" si="176"/>
        <v>5.1170523864077798E-2</v>
      </c>
      <c r="T50" s="5">
        <f t="shared" si="177"/>
        <v>7.4444892265378829E-2</v>
      </c>
      <c r="U50" s="5">
        <f t="shared" si="178"/>
        <v>3.269264238696519E-2</v>
      </c>
      <c r="V50" s="5">
        <f t="shared" si="179"/>
        <v>2.4467643361649222E-2</v>
      </c>
      <c r="W50" s="5">
        <f t="shared" si="180"/>
        <v>5.6506516245110001E-2</v>
      </c>
      <c r="X50" s="5">
        <f t="shared" si="181"/>
        <v>7.7680763582513787E-2</v>
      </c>
      <c r="Y50" s="5">
        <f t="shared" si="182"/>
        <v>5.3394735968036261E-2</v>
      </c>
      <c r="Z50" s="5">
        <f t="shared" si="183"/>
        <v>4.7856825530843052E-3</v>
      </c>
      <c r="AA50" s="5">
        <f t="shared" si="184"/>
        <v>1.4981100664175075E-2</v>
      </c>
      <c r="AB50" s="5">
        <f t="shared" si="185"/>
        <v>2.3448418759566776E-2</v>
      </c>
      <c r="AC50" s="5">
        <f t="shared" si="186"/>
        <v>6.580925084145638E-3</v>
      </c>
      <c r="AD50" s="5">
        <f t="shared" si="187"/>
        <v>4.4221999613422984E-2</v>
      </c>
      <c r="AE50" s="5">
        <f t="shared" si="188"/>
        <v>6.0792965579675139E-2</v>
      </c>
      <c r="AF50" s="5">
        <f t="shared" si="189"/>
        <v>4.1786720368585079E-2</v>
      </c>
      <c r="AG50" s="5">
        <f t="shared" si="190"/>
        <v>1.9148377694826638E-2</v>
      </c>
      <c r="AH50" s="5">
        <f t="shared" si="191"/>
        <v>1.6447460385565463E-3</v>
      </c>
      <c r="AI50" s="5">
        <f t="shared" si="192"/>
        <v>5.1487129990974018E-3</v>
      </c>
      <c r="AJ50" s="5">
        <f t="shared" si="193"/>
        <v>8.0587655861872349E-3</v>
      </c>
      <c r="AK50" s="5">
        <f t="shared" si="194"/>
        <v>8.4090532636668207E-3</v>
      </c>
      <c r="AL50" s="5">
        <f t="shared" si="195"/>
        <v>1.1328221343888149E-3</v>
      </c>
      <c r="AM50" s="5">
        <f t="shared" si="196"/>
        <v>2.7686509517971785E-2</v>
      </c>
      <c r="AN50" s="5">
        <f t="shared" si="197"/>
        <v>3.8061259890122906E-2</v>
      </c>
      <c r="AO50" s="5">
        <f t="shared" si="198"/>
        <v>2.6161829888363675E-2</v>
      </c>
      <c r="AP50" s="5">
        <f t="shared" si="199"/>
        <v>1.1988416307177027E-2</v>
      </c>
      <c r="AQ50" s="5">
        <f t="shared" si="200"/>
        <v>4.1201855766818899E-3</v>
      </c>
      <c r="AR50" s="5">
        <f t="shared" si="201"/>
        <v>4.5221378582313034E-4</v>
      </c>
      <c r="AS50" s="5">
        <f t="shared" si="202"/>
        <v>1.4156100351407242E-3</v>
      </c>
      <c r="AT50" s="5">
        <f t="shared" si="203"/>
        <v>2.2157128270022565E-3</v>
      </c>
      <c r="AU50" s="5">
        <f t="shared" si="204"/>
        <v>2.3120224778826158E-3</v>
      </c>
      <c r="AV50" s="5">
        <f t="shared" si="205"/>
        <v>1.809388791190931E-3</v>
      </c>
      <c r="AW50" s="5">
        <f t="shared" si="206"/>
        <v>1.3541725725748233E-4</v>
      </c>
      <c r="AX50" s="5">
        <f t="shared" si="207"/>
        <v>1.4444974899176458E-2</v>
      </c>
      <c r="AY50" s="5">
        <f t="shared" si="208"/>
        <v>1.9857827993340096E-2</v>
      </c>
      <c r="AZ50" s="5">
        <f t="shared" si="209"/>
        <v>1.3649498713755587E-2</v>
      </c>
      <c r="BA50" s="5">
        <f t="shared" si="210"/>
        <v>6.2547564013311525E-3</v>
      </c>
      <c r="BB50" s="5">
        <f t="shared" si="211"/>
        <v>2.1496381548741618E-3</v>
      </c>
      <c r="BC50" s="5">
        <f t="shared" si="212"/>
        <v>5.9103106824845691E-4</v>
      </c>
      <c r="BD50" s="5">
        <f t="shared" si="213"/>
        <v>1.0361139009438315E-4</v>
      </c>
      <c r="BE50" s="5">
        <f t="shared" si="214"/>
        <v>3.2434509555145631E-4</v>
      </c>
      <c r="BF50" s="5">
        <f t="shared" si="215"/>
        <v>5.0766494355713825E-4</v>
      </c>
      <c r="BG50" s="5">
        <f t="shared" si="216"/>
        <v>5.2973144643708736E-4</v>
      </c>
      <c r="BH50" s="5">
        <f t="shared" si="217"/>
        <v>4.145678299816636E-4</v>
      </c>
      <c r="BI50" s="5">
        <f t="shared" si="218"/>
        <v>2.5955262699491922E-4</v>
      </c>
      <c r="BJ50" s="8">
        <f t="shared" si="219"/>
        <v>0.68169350931991424</v>
      </c>
      <c r="BK50" s="8">
        <f t="shared" si="220"/>
        <v>0.16182452468824304</v>
      </c>
      <c r="BL50" s="8">
        <f t="shared" si="221"/>
        <v>0.13036521890932873</v>
      </c>
      <c r="BM50" s="8">
        <f t="shared" si="222"/>
        <v>0.78594377493106671</v>
      </c>
      <c r="BN50" s="8">
        <f t="shared" si="223"/>
        <v>0.17300274980342112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1.43333333333333</v>
      </c>
      <c r="F51">
        <f>VLOOKUP(B51,home!$B$2:$E$405,3,FALSE)</f>
        <v>1.22</v>
      </c>
      <c r="G51">
        <f>VLOOKUP(C51,away!$B$2:$E$405,4,FALSE)</f>
        <v>1.1200000000000001</v>
      </c>
      <c r="H51">
        <f>VLOOKUP(A51,away!$A$2:$E$405,3,FALSE)</f>
        <v>1.3888888888888899</v>
      </c>
      <c r="I51">
        <f>VLOOKUP(C51,away!$B$2:$E$405,3,FALSE)</f>
        <v>0.84</v>
      </c>
      <c r="J51">
        <f>VLOOKUP(B51,home!$B$2:$E$405,4,FALSE)</f>
        <v>1.62</v>
      </c>
      <c r="K51" s="3">
        <f t="shared" si="168"/>
        <v>1.9585066666666624</v>
      </c>
      <c r="L51" s="3">
        <f t="shared" si="169"/>
        <v>1.8900000000000012</v>
      </c>
      <c r="M51" s="5">
        <f t="shared" si="170"/>
        <v>2.1311537917319597E-2</v>
      </c>
      <c r="N51" s="5">
        <f t="shared" si="171"/>
        <v>4.173878908798978E-2</v>
      </c>
      <c r="O51" s="5">
        <f t="shared" si="172"/>
        <v>4.0278806663734061E-2</v>
      </c>
      <c r="P51" s="5">
        <f t="shared" si="173"/>
        <v>7.8886311376300741E-2</v>
      </c>
      <c r="Q51" s="5">
        <f t="shared" si="174"/>
        <v>4.0872848343710876E-2</v>
      </c>
      <c r="R51" s="5">
        <f t="shared" si="175"/>
        <v>3.8063472297228722E-2</v>
      </c>
      <c r="S51" s="5">
        <f t="shared" si="176"/>
        <v>7.300095078428491E-2</v>
      </c>
      <c r="T51" s="5">
        <f t="shared" si="177"/>
        <v>7.7249683369613603E-2</v>
      </c>
      <c r="U51" s="5">
        <f t="shared" si="178"/>
        <v>7.4547564250604256E-2</v>
      </c>
      <c r="V51" s="5">
        <f t="shared" si="179"/>
        <v>3.0024298244645677E-2</v>
      </c>
      <c r="W51" s="5">
        <f t="shared" si="180"/>
        <v>2.6683248655604407E-2</v>
      </c>
      <c r="X51" s="5">
        <f t="shared" si="181"/>
        <v>5.0431339959092353E-2</v>
      </c>
      <c r="Y51" s="5">
        <f t="shared" si="182"/>
        <v>4.7657616261342316E-2</v>
      </c>
      <c r="Z51" s="5">
        <f t="shared" si="183"/>
        <v>2.3979987547254108E-2</v>
      </c>
      <c r="AA51" s="5">
        <f t="shared" si="184"/>
        <v>4.6964965477880712E-2</v>
      </c>
      <c r="AB51" s="5">
        <f t="shared" si="185"/>
        <v>4.5990598994099526E-2</v>
      </c>
      <c r="AC51" s="5">
        <f t="shared" si="186"/>
        <v>6.9460793648812268E-3</v>
      </c>
      <c r="AD51" s="5">
        <f t="shared" si="187"/>
        <v>1.3064830095081375E-2</v>
      </c>
      <c r="AE51" s="5">
        <f t="shared" si="188"/>
        <v>2.4692528879703812E-2</v>
      </c>
      <c r="AF51" s="5">
        <f t="shared" si="189"/>
        <v>2.3334439791320122E-2</v>
      </c>
      <c r="AG51" s="5">
        <f t="shared" si="190"/>
        <v>1.4700697068531686E-2</v>
      </c>
      <c r="AH51" s="5">
        <f t="shared" si="191"/>
        <v>1.1330544116077574E-2</v>
      </c>
      <c r="AI51" s="5">
        <f t="shared" si="192"/>
        <v>2.2190946188298651E-2</v>
      </c>
      <c r="AJ51" s="5">
        <f t="shared" si="193"/>
        <v>2.1730558024712042E-2</v>
      </c>
      <c r="AK51" s="5">
        <f t="shared" si="194"/>
        <v>1.4186480920595093E-2</v>
      </c>
      <c r="AL51" s="5">
        <f t="shared" si="195"/>
        <v>1.0284580713946618E-3</v>
      </c>
      <c r="AM51" s="5">
        <f t="shared" si="196"/>
        <v>5.1175113680168253E-3</v>
      </c>
      <c r="AN51" s="5">
        <f t="shared" si="197"/>
        <v>9.6720964855518052E-3</v>
      </c>
      <c r="AO51" s="5">
        <f t="shared" si="198"/>
        <v>9.1401311788464629E-3</v>
      </c>
      <c r="AP51" s="5">
        <f t="shared" si="199"/>
        <v>5.7582826426732757E-3</v>
      </c>
      <c r="AQ51" s="5">
        <f t="shared" si="200"/>
        <v>2.7207885486631249E-3</v>
      </c>
      <c r="AR51" s="5">
        <f t="shared" si="201"/>
        <v>4.2829456758773253E-3</v>
      </c>
      <c r="AS51" s="5">
        <f t="shared" si="202"/>
        <v>8.3881776591768955E-3</v>
      </c>
      <c r="AT51" s="5">
        <f t="shared" si="203"/>
        <v>8.214150933341156E-3</v>
      </c>
      <c r="AU51" s="5">
        <f t="shared" si="204"/>
        <v>5.3624897879849479E-3</v>
      </c>
      <c r="AV51" s="5">
        <f t="shared" si="205"/>
        <v>2.6256179999251052E-3</v>
      </c>
      <c r="AW51" s="5">
        <f t="shared" si="206"/>
        <v>1.057477044337132E-4</v>
      </c>
      <c r="AX51" s="5">
        <f t="shared" si="207"/>
        <v>1.6704466885005642E-3</v>
      </c>
      <c r="AY51" s="5">
        <f t="shared" si="208"/>
        <v>3.1571442412660681E-3</v>
      </c>
      <c r="AZ51" s="5">
        <f t="shared" si="209"/>
        <v>2.9835013079964369E-3</v>
      </c>
      <c r="BA51" s="5">
        <f t="shared" si="210"/>
        <v>1.8796058240377563E-3</v>
      </c>
      <c r="BB51" s="5">
        <f t="shared" si="211"/>
        <v>8.8811375185784047E-4</v>
      </c>
      <c r="BC51" s="5">
        <f t="shared" si="212"/>
        <v>3.3570699820226392E-4</v>
      </c>
      <c r="BD51" s="5">
        <f t="shared" si="213"/>
        <v>1.3491278879013584E-3</v>
      </c>
      <c r="BE51" s="5">
        <f t="shared" si="214"/>
        <v>2.6422759626407236E-3</v>
      </c>
      <c r="BF51" s="5">
        <f t="shared" si="215"/>
        <v>2.5874575440024659E-3</v>
      </c>
      <c r="BG51" s="5">
        <f t="shared" si="216"/>
        <v>1.6891842832152597E-3</v>
      </c>
      <c r="BH51" s="5">
        <f t="shared" si="217"/>
        <v>8.270696699764086E-4</v>
      </c>
      <c r="BI51" s="5">
        <f t="shared" si="218"/>
        <v>3.2396429248931867E-4</v>
      </c>
      <c r="BJ51" s="8">
        <f t="shared" si="219"/>
        <v>0.40374935054760269</v>
      </c>
      <c r="BK51" s="8">
        <f t="shared" si="220"/>
        <v>0.21435478000009286</v>
      </c>
      <c r="BL51" s="8">
        <f t="shared" si="221"/>
        <v>0.35357639862976153</v>
      </c>
      <c r="BM51" s="8">
        <f t="shared" si="222"/>
        <v>0.7314573545015951</v>
      </c>
      <c r="BN51" s="8">
        <f t="shared" si="223"/>
        <v>0.26115176568628379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1.1583333333333301</v>
      </c>
      <c r="F52">
        <f>VLOOKUP(B52,home!$B$2:$E$405,3,FALSE)</f>
        <v>0.72</v>
      </c>
      <c r="G52">
        <f>VLOOKUP(C52,away!$B$2:$E$405,4,FALSE)</f>
        <v>1.38</v>
      </c>
      <c r="H52">
        <f>VLOOKUP(A52,away!$A$2:$E$405,3,FALSE)</f>
        <v>1.05</v>
      </c>
      <c r="I52">
        <f>VLOOKUP(C52,away!$B$2:$E$405,3,FALSE)</f>
        <v>0.52</v>
      </c>
      <c r="J52">
        <f>VLOOKUP(B52,home!$B$2:$E$405,4,FALSE)</f>
        <v>1.1100000000000001</v>
      </c>
      <c r="K52" s="3">
        <f t="shared" si="168"/>
        <v>1.1509199999999966</v>
      </c>
      <c r="L52" s="3">
        <f t="shared" si="169"/>
        <v>0.60606000000000015</v>
      </c>
      <c r="M52" s="5">
        <f t="shared" si="170"/>
        <v>0.17256522466117072</v>
      </c>
      <c r="N52" s="5">
        <f t="shared" si="171"/>
        <v>0.19860876836703403</v>
      </c>
      <c r="O52" s="5">
        <f t="shared" si="172"/>
        <v>0.10458488005814916</v>
      </c>
      <c r="P52" s="5">
        <f t="shared" si="173"/>
        <v>0.12036883015652468</v>
      </c>
      <c r="Q52" s="5">
        <f t="shared" si="174"/>
        <v>0.11429140184449312</v>
      </c>
      <c r="R52" s="5">
        <f t="shared" si="175"/>
        <v>3.1692356204020944E-2</v>
      </c>
      <c r="S52" s="5">
        <f t="shared" si="176"/>
        <v>2.0990114464977734E-2</v>
      </c>
      <c r="T52" s="5">
        <f t="shared" si="177"/>
        <v>6.9267447001873511E-2</v>
      </c>
      <c r="U52" s="5">
        <f t="shared" si="178"/>
        <v>3.6475366602331673E-2</v>
      </c>
      <c r="V52" s="5">
        <f t="shared" si="179"/>
        <v>1.6267958506457616E-3</v>
      </c>
      <c r="W52" s="5">
        <f t="shared" si="180"/>
        <v>4.3846753403621194E-2</v>
      </c>
      <c r="X52" s="5">
        <f t="shared" si="181"/>
        <v>2.6573763367798667E-2</v>
      </c>
      <c r="Y52" s="5">
        <f t="shared" si="182"/>
        <v>8.0526475133440301E-3</v>
      </c>
      <c r="Z52" s="5">
        <f t="shared" si="183"/>
        <v>6.4024898003363128E-3</v>
      </c>
      <c r="AA52" s="5">
        <f t="shared" si="184"/>
        <v>7.3687535610030474E-3</v>
      </c>
      <c r="AB52" s="5">
        <f t="shared" si="185"/>
        <v>4.2404229242148034E-3</v>
      </c>
      <c r="AC52" s="5">
        <f t="shared" si="186"/>
        <v>7.0920833640656606E-5</v>
      </c>
      <c r="AD52" s="5">
        <f t="shared" si="187"/>
        <v>1.2616026356823891E-2</v>
      </c>
      <c r="AE52" s="5">
        <f t="shared" si="188"/>
        <v>7.6460689338166896E-3</v>
      </c>
      <c r="AF52" s="5">
        <f t="shared" si="189"/>
        <v>2.3169882690144716E-3</v>
      </c>
      <c r="AG52" s="5">
        <f t="shared" si="190"/>
        <v>4.6807797010630368E-4</v>
      </c>
      <c r="AH52" s="5">
        <f t="shared" si="191"/>
        <v>9.7007324209795649E-4</v>
      </c>
      <c r="AI52" s="5">
        <f t="shared" si="192"/>
        <v>1.1164766957953768E-3</v>
      </c>
      <c r="AJ52" s="5">
        <f t="shared" si="193"/>
        <v>6.4248767936240592E-4</v>
      </c>
      <c r="AK52" s="5">
        <f t="shared" si="194"/>
        <v>2.4648397331059258E-4</v>
      </c>
      <c r="AL52" s="5">
        <f t="shared" si="195"/>
        <v>1.9787666479878418E-6</v>
      </c>
      <c r="AM52" s="5">
        <f t="shared" si="196"/>
        <v>2.9040074109191426E-3</v>
      </c>
      <c r="AN52" s="5">
        <f t="shared" si="197"/>
        <v>1.7600027314616561E-3</v>
      </c>
      <c r="AO52" s="5">
        <f t="shared" si="198"/>
        <v>5.3333362771482563E-4</v>
      </c>
      <c r="AP52" s="5">
        <f t="shared" si="199"/>
        <v>1.0774405947094912E-4</v>
      </c>
      <c r="AQ52" s="5">
        <f t="shared" si="200"/>
        <v>1.6324841170740858E-5</v>
      </c>
      <c r="AR52" s="5">
        <f t="shared" si="201"/>
        <v>1.1758451782117756E-4</v>
      </c>
      <c r="AS52" s="5">
        <f t="shared" si="202"/>
        <v>1.3533037325074928E-4</v>
      </c>
      <c r="AT52" s="5">
        <f t="shared" si="203"/>
        <v>7.7877216590875985E-5</v>
      </c>
      <c r="AU52" s="5">
        <f t="shared" si="204"/>
        <v>2.9876815372923564E-5</v>
      </c>
      <c r="AV52" s="5">
        <f t="shared" si="205"/>
        <v>8.5964560872512726E-6</v>
      </c>
      <c r="AW52" s="5">
        <f t="shared" si="206"/>
        <v>3.8340064530303822E-8</v>
      </c>
      <c r="AX52" s="5">
        <f t="shared" si="207"/>
        <v>5.5704670156250758E-4</v>
      </c>
      <c r="AY52" s="5">
        <f t="shared" si="208"/>
        <v>3.3760372394897343E-4</v>
      </c>
      <c r="AZ52" s="5">
        <f t="shared" si="209"/>
        <v>1.0230405646825741E-4</v>
      </c>
      <c r="BA52" s="5">
        <f t="shared" si="210"/>
        <v>2.0667465487717372E-5</v>
      </c>
      <c r="BB52" s="5">
        <f t="shared" si="211"/>
        <v>3.1314310333714977E-6</v>
      </c>
      <c r="BC52" s="5">
        <f t="shared" si="212"/>
        <v>3.7956701841702618E-7</v>
      </c>
      <c r="BD52" s="5">
        <f t="shared" si="213"/>
        <v>1.1877212145117147E-5</v>
      </c>
      <c r="BE52" s="5">
        <f t="shared" si="214"/>
        <v>1.3669721002058188E-5</v>
      </c>
      <c r="BF52" s="5">
        <f t="shared" si="215"/>
        <v>7.8663776478443848E-6</v>
      </c>
      <c r="BG52" s="5">
        <f t="shared" si="216"/>
        <v>3.0178571208190095E-6</v>
      </c>
      <c r="BH52" s="5">
        <f t="shared" si="217"/>
        <v>8.6832802937325125E-7</v>
      </c>
      <c r="BI52" s="5">
        <f t="shared" si="218"/>
        <v>1.9987521911325194E-7</v>
      </c>
      <c r="BJ52" s="8">
        <f t="shared" si="219"/>
        <v>0.49003048864418253</v>
      </c>
      <c r="BK52" s="8">
        <f t="shared" si="220"/>
        <v>0.31596146845755646</v>
      </c>
      <c r="BL52" s="8">
        <f t="shared" si="221"/>
        <v>0.18774406569057328</v>
      </c>
      <c r="BM52" s="8">
        <f t="shared" si="222"/>
        <v>0.25768948591737145</v>
      </c>
      <c r="BN52" s="8">
        <f t="shared" si="223"/>
        <v>0.7421114612913926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1.1583333333333301</v>
      </c>
      <c r="F53">
        <f>VLOOKUP(B53,home!$B$2:$E$405,3,FALSE)</f>
        <v>1.01</v>
      </c>
      <c r="G53">
        <f>VLOOKUP(C53,away!$B$2:$E$405,4,FALSE)</f>
        <v>1.1499999999999999</v>
      </c>
      <c r="H53">
        <f>VLOOKUP(A53,away!$A$2:$E$405,3,FALSE)</f>
        <v>1.05</v>
      </c>
      <c r="I53">
        <f>VLOOKUP(C53,away!$B$2:$E$405,3,FALSE)</f>
        <v>1.01</v>
      </c>
      <c r="J53">
        <f>VLOOKUP(B53,home!$B$2:$E$405,4,FALSE)</f>
        <v>0.32</v>
      </c>
      <c r="K53" s="3">
        <f t="shared" si="168"/>
        <v>1.3454041666666627</v>
      </c>
      <c r="L53" s="3">
        <f t="shared" si="169"/>
        <v>0.33935999999999999</v>
      </c>
      <c r="M53" s="5">
        <f t="shared" si="170"/>
        <v>0.18548817109187826</v>
      </c>
      <c r="N53" s="5">
        <f t="shared" si="171"/>
        <v>0.24955655825439182</v>
      </c>
      <c r="O53" s="5">
        <f t="shared" si="172"/>
        <v>6.2947265741739797E-2</v>
      </c>
      <c r="P53" s="5">
        <f t="shared" si="173"/>
        <v>8.4689513609210398E-2</v>
      </c>
      <c r="Q53" s="5">
        <f t="shared" si="174"/>
        <v>0.1678772166472253</v>
      </c>
      <c r="R53" s="5">
        <f t="shared" si="175"/>
        <v>1.0680892051058407E-2</v>
      </c>
      <c r="S53" s="5">
        <f t="shared" si="176"/>
        <v>9.6668074211211531E-3</v>
      </c>
      <c r="T53" s="5">
        <f t="shared" si="177"/>
        <v>5.6970812241402366E-2</v>
      </c>
      <c r="U53" s="5">
        <f t="shared" si="178"/>
        <v>1.4370116669210817E-2</v>
      </c>
      <c r="V53" s="5">
        <f t="shared" si="179"/>
        <v>4.9040396953587285E-4</v>
      </c>
      <c r="W53" s="5">
        <f t="shared" si="180"/>
        <v>7.5287568921859643E-2</v>
      </c>
      <c r="X53" s="5">
        <f t="shared" si="181"/>
        <v>2.5549589389322284E-2</v>
      </c>
      <c r="Y53" s="5">
        <f t="shared" si="182"/>
        <v>4.3352543275802045E-3</v>
      </c>
      <c r="Z53" s="5">
        <f t="shared" si="183"/>
        <v>1.2082225088157273E-3</v>
      </c>
      <c r="AA53" s="5">
        <f t="shared" si="184"/>
        <v>1.6255475976211281E-3</v>
      </c>
      <c r="AB53" s="5">
        <f t="shared" si="185"/>
        <v>1.093509255477225E-3</v>
      </c>
      <c r="AC53" s="5">
        <f t="shared" si="186"/>
        <v>1.3994178647464448E-5</v>
      </c>
      <c r="AD53" s="5">
        <f t="shared" si="187"/>
        <v>2.5323052231418394E-2</v>
      </c>
      <c r="AE53" s="5">
        <f t="shared" si="188"/>
        <v>8.5936310052541452E-3</v>
      </c>
      <c r="AF53" s="5">
        <f t="shared" si="189"/>
        <v>1.4581673089715231E-3</v>
      </c>
      <c r="AG53" s="5">
        <f t="shared" si="190"/>
        <v>1.6494788599085873E-4</v>
      </c>
      <c r="AH53" s="5">
        <f t="shared" si="191"/>
        <v>1.0250559764792626E-4</v>
      </c>
      <c r="AI53" s="5">
        <f t="shared" si="192"/>
        <v>1.3791145818217645E-4</v>
      </c>
      <c r="AJ53" s="5">
        <f t="shared" si="193"/>
        <v>9.2773325234687734E-5</v>
      </c>
      <c r="AK53" s="5">
        <f t="shared" si="194"/>
        <v>4.1605872775423431E-5</v>
      </c>
      <c r="AL53" s="5">
        <f t="shared" si="195"/>
        <v>2.5557644480242653E-7</v>
      </c>
      <c r="AM53" s="5">
        <f t="shared" si="196"/>
        <v>6.8139479969735626E-3</v>
      </c>
      <c r="AN53" s="5">
        <f t="shared" si="197"/>
        <v>2.3123813922529481E-3</v>
      </c>
      <c r="AO53" s="5">
        <f t="shared" si="198"/>
        <v>3.9236487463748014E-4</v>
      </c>
      <c r="AP53" s="5">
        <f t="shared" si="199"/>
        <v>4.4384314618991762E-5</v>
      </c>
      <c r="AQ53" s="5">
        <f t="shared" si="200"/>
        <v>3.7655652522752596E-6</v>
      </c>
      <c r="AR53" s="5">
        <f t="shared" si="201"/>
        <v>6.9572599235600538E-6</v>
      </c>
      <c r="AS53" s="5">
        <f t="shared" si="202"/>
        <v>9.3603264897406827E-6</v>
      </c>
      <c r="AT53" s="5">
        <f t="shared" si="203"/>
        <v>6.2967111303287281E-6</v>
      </c>
      <c r="AU53" s="5">
        <f t="shared" si="204"/>
        <v>2.8238737970135401E-6</v>
      </c>
      <c r="AV53" s="5">
        <f t="shared" si="205"/>
        <v>9.4981289316070742E-7</v>
      </c>
      <c r="AW53" s="5">
        <f t="shared" si="206"/>
        <v>3.241393398846655E-9</v>
      </c>
      <c r="AX53" s="5">
        <f t="shared" si="207"/>
        <v>1.527919004429699E-3</v>
      </c>
      <c r="AY53" s="5">
        <f t="shared" si="208"/>
        <v>5.1851459334326263E-4</v>
      </c>
      <c r="AZ53" s="5">
        <f t="shared" si="209"/>
        <v>8.7981556198484781E-5</v>
      </c>
      <c r="BA53" s="5">
        <f t="shared" si="210"/>
        <v>9.9524736371726007E-6</v>
      </c>
      <c r="BB53" s="5">
        <f t="shared" si="211"/>
        <v>8.4436786337772313E-7</v>
      </c>
      <c r="BC53" s="5">
        <f t="shared" si="212"/>
        <v>5.7308935623172843E-8</v>
      </c>
      <c r="BD53" s="5">
        <f t="shared" si="213"/>
        <v>3.9350262127655652E-7</v>
      </c>
      <c r="BE53" s="5">
        <f t="shared" si="214"/>
        <v>5.2942006625973282E-7</v>
      </c>
      <c r="BF53" s="5">
        <f t="shared" si="215"/>
        <v>3.5614198153139273E-7</v>
      </c>
      <c r="BG53" s="5">
        <f t="shared" si="216"/>
        <v>1.5971830195908578E-7</v>
      </c>
      <c r="BH53" s="5">
        <f t="shared" si="217"/>
        <v>5.3721417237169595E-8</v>
      </c>
      <c r="BI53" s="5">
        <f t="shared" si="218"/>
        <v>1.4455403718025239E-8</v>
      </c>
      <c r="BJ53" s="8">
        <f t="shared" si="219"/>
        <v>0.62682891166155952</v>
      </c>
      <c r="BK53" s="8">
        <f t="shared" si="220"/>
        <v>0.28086766044018119</v>
      </c>
      <c r="BL53" s="8">
        <f t="shared" si="221"/>
        <v>9.1120022512973353E-2</v>
      </c>
      <c r="BM53" s="8">
        <f t="shared" si="222"/>
        <v>0.2382666883760759</v>
      </c>
      <c r="BN53" s="8">
        <f t="shared" si="223"/>
        <v>0.76123961739550405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1.1583333333333301</v>
      </c>
      <c r="F54">
        <f>VLOOKUP(B54,home!$B$2:$E$405,3,FALSE)</f>
        <v>0.86</v>
      </c>
      <c r="G54">
        <f>VLOOKUP(C54,away!$B$2:$E$405,4,FALSE)</f>
        <v>0.57999999999999996</v>
      </c>
      <c r="H54">
        <f>VLOOKUP(A54,away!$A$2:$E$405,3,FALSE)</f>
        <v>1.05</v>
      </c>
      <c r="I54">
        <f>VLOOKUP(C54,away!$B$2:$E$405,3,FALSE)</f>
        <v>0.86</v>
      </c>
      <c r="J54">
        <f>VLOOKUP(B54,home!$B$2:$E$405,4,FALSE)</f>
        <v>1.33</v>
      </c>
      <c r="K54" s="3">
        <f t="shared" si="168"/>
        <v>0.57777666666666505</v>
      </c>
      <c r="L54" s="3">
        <f t="shared" si="169"/>
        <v>1.20099</v>
      </c>
      <c r="M54" s="5">
        <f t="shared" si="170"/>
        <v>0.16884626262831834</v>
      </c>
      <c r="N54" s="5">
        <f t="shared" si="171"/>
        <v>9.7555430800514042E-2</v>
      </c>
      <c r="O54" s="5">
        <f t="shared" si="172"/>
        <v>0.20278267295398403</v>
      </c>
      <c r="P54" s="5">
        <f t="shared" si="173"/>
        <v>0.11716309683710935</v>
      </c>
      <c r="Q54" s="5">
        <f t="shared" si="174"/>
        <v>2.8182625811575754E-2</v>
      </c>
      <c r="R54" s="5">
        <f t="shared" si="175"/>
        <v>0.12176998119550266</v>
      </c>
      <c r="S54" s="5">
        <f t="shared" si="176"/>
        <v>2.0324985354694479E-2</v>
      </c>
      <c r="T54" s="5">
        <f t="shared" si="177"/>
        <v>3.384705177344436E-2</v>
      </c>
      <c r="U54" s="5">
        <f t="shared" si="178"/>
        <v>7.0355853835199988E-2</v>
      </c>
      <c r="V54" s="5">
        <f t="shared" si="179"/>
        <v>1.5670654016895998E-3</v>
      </c>
      <c r="W54" s="5">
        <f t="shared" si="180"/>
        <v>5.4277545331087203E-3</v>
      </c>
      <c r="X54" s="5">
        <f t="shared" si="181"/>
        <v>6.5186789167182421E-3</v>
      </c>
      <c r="Y54" s="5">
        <f t="shared" si="182"/>
        <v>3.9144340960947212E-3</v>
      </c>
      <c r="Z54" s="5">
        <f t="shared" si="183"/>
        <v>4.874817657199558E-2</v>
      </c>
      <c r="AA54" s="5">
        <f t="shared" si="184"/>
        <v>2.8165558965845616E-2</v>
      </c>
      <c r="AB54" s="5">
        <f t="shared" si="185"/>
        <v>8.1367013870448403E-3</v>
      </c>
      <c r="AC54" s="5">
        <f t="shared" si="186"/>
        <v>6.7962059298140302E-5</v>
      </c>
      <c r="AD54" s="5">
        <f t="shared" si="187"/>
        <v>7.8400748040610908E-4</v>
      </c>
      <c r="AE54" s="5">
        <f t="shared" si="188"/>
        <v>9.4158514389293293E-4</v>
      </c>
      <c r="AF54" s="5">
        <f t="shared" si="189"/>
        <v>5.6541717098198684E-4</v>
      </c>
      <c r="AG54" s="5">
        <f t="shared" si="190"/>
        <v>2.2635345605921881E-4</v>
      </c>
      <c r="AH54" s="5">
        <f t="shared" si="191"/>
        <v>1.4636518145300245E-2</v>
      </c>
      <c r="AI54" s="5">
        <f t="shared" si="192"/>
        <v>8.4566386655977321E-3</v>
      </c>
      <c r="AJ54" s="5">
        <f t="shared" si="193"/>
        <v>2.443024249706746E-3</v>
      </c>
      <c r="AK54" s="5">
        <f t="shared" si="194"/>
        <v>4.7050746919379818E-4</v>
      </c>
      <c r="AL54" s="5">
        <f t="shared" si="195"/>
        <v>1.8863657888183319E-6</v>
      </c>
      <c r="AM54" s="5">
        <f t="shared" si="196"/>
        <v>9.0596245734154499E-5</v>
      </c>
      <c r="AN54" s="5">
        <f t="shared" si="197"/>
        <v>1.088051851642622E-4</v>
      </c>
      <c r="AO54" s="5">
        <f t="shared" si="198"/>
        <v>6.5336969665213642E-5</v>
      </c>
      <c r="AP54" s="5">
        <f t="shared" si="199"/>
        <v>2.615634906607498E-5</v>
      </c>
      <c r="AQ54" s="5">
        <f t="shared" si="200"/>
        <v>7.8533784162163472E-6</v>
      </c>
      <c r="AR54" s="5">
        <f t="shared" si="201"/>
        <v>3.5156623854648238E-3</v>
      </c>
      <c r="AS54" s="5">
        <f t="shared" si="202"/>
        <v>2.0312676941992413E-3</v>
      </c>
      <c r="AT54" s="5">
        <f t="shared" si="203"/>
        <v>5.8680953873106018E-4</v>
      </c>
      <c r="AU54" s="5">
        <f t="shared" si="204"/>
        <v>1.1301495308541179E-4</v>
      </c>
      <c r="AV54" s="5">
        <f t="shared" si="205"/>
        <v>1.6324350719294682E-5</v>
      </c>
      <c r="AW54" s="5">
        <f t="shared" si="206"/>
        <v>3.6359910118033056E-8</v>
      </c>
      <c r="AX54" s="5">
        <f t="shared" si="207"/>
        <v>8.7240661454656423E-6</v>
      </c>
      <c r="AY54" s="5">
        <f t="shared" si="208"/>
        <v>1.0477516200042781E-5</v>
      </c>
      <c r="AZ54" s="5">
        <f t="shared" si="209"/>
        <v>6.2916960905446916E-6</v>
      </c>
      <c r="BA54" s="5">
        <f t="shared" si="210"/>
        <v>2.5187546959277565E-6</v>
      </c>
      <c r="BB54" s="5">
        <f t="shared" si="211"/>
        <v>7.5624980056556906E-7</v>
      </c>
      <c r="BC54" s="5">
        <f t="shared" si="212"/>
        <v>1.8164968959624833E-7</v>
      </c>
      <c r="BD54" s="5">
        <f t="shared" si="213"/>
        <v>7.0371256138656657E-4</v>
      </c>
      <c r="BE54" s="5">
        <f t="shared" si="214"/>
        <v>4.0658869800939122E-4</v>
      </c>
      <c r="BF54" s="5">
        <f t="shared" si="215"/>
        <v>1.1745873132010269E-4</v>
      </c>
      <c r="BG54" s="5">
        <f t="shared" si="216"/>
        <v>2.2621638084341457E-5</v>
      </c>
      <c r="BH54" s="5">
        <f t="shared" si="217"/>
        <v>3.2675636617276213E-6</v>
      </c>
      <c r="BI54" s="5">
        <f t="shared" si="218"/>
        <v>3.7758440811882149E-7</v>
      </c>
      <c r="BJ54" s="8">
        <f t="shared" si="219"/>
        <v>0.17829103724346412</v>
      </c>
      <c r="BK54" s="8">
        <f t="shared" si="220"/>
        <v>0.30798173616309876</v>
      </c>
      <c r="BL54" s="8">
        <f t="shared" si="221"/>
        <v>0.46473456256644591</v>
      </c>
      <c r="BM54" s="8">
        <f t="shared" si="222"/>
        <v>0.2634450011617101</v>
      </c>
      <c r="BN54" s="8">
        <f t="shared" si="223"/>
        <v>0.73630007022700406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1.1583333333333301</v>
      </c>
      <c r="F55">
        <f>VLOOKUP(B55,home!$B$2:$E$405,3,FALSE)</f>
        <v>0.72</v>
      </c>
      <c r="G55">
        <f>VLOOKUP(C55,away!$B$2:$E$405,4,FALSE)</f>
        <v>0.43</v>
      </c>
      <c r="H55">
        <f>VLOOKUP(A55,away!$A$2:$E$405,3,FALSE)</f>
        <v>1.05</v>
      </c>
      <c r="I55">
        <f>VLOOKUP(C55,away!$B$2:$E$405,3,FALSE)</f>
        <v>1.73</v>
      </c>
      <c r="J55">
        <f>VLOOKUP(B55,home!$B$2:$E$405,4,FALSE)</f>
        <v>1.9</v>
      </c>
      <c r="K55" s="3">
        <f t="shared" si="168"/>
        <v>0.358619999999999</v>
      </c>
      <c r="L55" s="3">
        <f t="shared" si="169"/>
        <v>3.4513499999999997</v>
      </c>
      <c r="M55" s="5">
        <f t="shared" si="170"/>
        <v>2.2148843412372835E-2</v>
      </c>
      <c r="N55" s="5">
        <f t="shared" si="171"/>
        <v>7.9430182245451217E-3</v>
      </c>
      <c r="O55" s="5">
        <f t="shared" si="172"/>
        <v>7.6443410711292986E-2</v>
      </c>
      <c r="P55" s="5">
        <f t="shared" si="173"/>
        <v>2.7414135949283807E-2</v>
      </c>
      <c r="Q55" s="5">
        <f t="shared" si="174"/>
        <v>1.4242625978431822E-3</v>
      </c>
      <c r="R55" s="5">
        <f t="shared" si="175"/>
        <v>0.13191648277921053</v>
      </c>
      <c r="S55" s="5">
        <f t="shared" si="176"/>
        <v>8.4827775863229853E-3</v>
      </c>
      <c r="T55" s="5">
        <f t="shared" si="177"/>
        <v>4.9156287170660663E-3</v>
      </c>
      <c r="U55" s="5">
        <f t="shared" si="178"/>
        <v>4.7307889054280343E-2</v>
      </c>
      <c r="V55" s="5">
        <f t="shared" si="179"/>
        <v>1.1665922316241048E-3</v>
      </c>
      <c r="W55" s="5">
        <f t="shared" si="180"/>
        <v>1.7025635094617355E-4</v>
      </c>
      <c r="X55" s="5">
        <f t="shared" si="181"/>
        <v>5.8761425683807606E-4</v>
      </c>
      <c r="Y55" s="5">
        <f t="shared" si="182"/>
        <v>1.0140312326690471E-3</v>
      </c>
      <c r="Z55" s="5">
        <f t="shared" si="183"/>
        <v>0.15176331761334272</v>
      </c>
      <c r="AA55" s="5">
        <f t="shared" si="184"/>
        <v>5.4425360962496803E-2</v>
      </c>
      <c r="AB55" s="5">
        <f t="shared" si="185"/>
        <v>9.7590114741852758E-3</v>
      </c>
      <c r="AC55" s="5">
        <f t="shared" si="186"/>
        <v>9.0244887282850842E-5</v>
      </c>
      <c r="AD55" s="5">
        <f t="shared" si="187"/>
        <v>1.5264333144079141E-5</v>
      </c>
      <c r="AE55" s="5">
        <f t="shared" si="188"/>
        <v>5.2682556196817547E-5</v>
      </c>
      <c r="AF55" s="5">
        <f t="shared" si="189"/>
        <v>9.0912970164943146E-5</v>
      </c>
      <c r="AG55" s="5">
        <f t="shared" si="190"/>
        <v>1.045908265262588E-4</v>
      </c>
      <c r="AH55" s="5">
        <f t="shared" si="191"/>
        <v>0.13094708156120261</v>
      </c>
      <c r="AI55" s="5">
        <f t="shared" si="192"/>
        <v>4.6960242389478345E-2</v>
      </c>
      <c r="AJ55" s="5">
        <f t="shared" si="193"/>
        <v>8.4204410628573399E-3</v>
      </c>
      <c r="AK55" s="5">
        <f t="shared" si="194"/>
        <v>1.0065795246539638E-3</v>
      </c>
      <c r="AL55" s="5">
        <f t="shared" si="195"/>
        <v>4.4679273994376484E-6</v>
      </c>
      <c r="AM55" s="5">
        <f t="shared" si="196"/>
        <v>1.0948190304259293E-6</v>
      </c>
      <c r="AN55" s="5">
        <f t="shared" si="197"/>
        <v>3.778603660660531E-6</v>
      </c>
      <c r="AO55" s="5">
        <f t="shared" si="198"/>
        <v>6.5206418721103635E-6</v>
      </c>
      <c r="AP55" s="5">
        <f t="shared" si="199"/>
        <v>7.5016724417693651E-6</v>
      </c>
      <c r="AQ55" s="5">
        <f t="shared" si="200"/>
        <v>6.4727242954751749E-6</v>
      </c>
      <c r="AR55" s="5">
        <f t="shared" si="201"/>
        <v>9.0388841989251317E-2</v>
      </c>
      <c r="AS55" s="5">
        <f t="shared" si="202"/>
        <v>3.241524651418521E-2</v>
      </c>
      <c r="AT55" s="5">
        <f t="shared" si="203"/>
        <v>5.8123778524585348E-3</v>
      </c>
      <c r="AU55" s="5">
        <f t="shared" si="204"/>
        <v>6.9481164848289134E-4</v>
      </c>
      <c r="AV55" s="5">
        <f t="shared" si="205"/>
        <v>6.2293338344733437E-5</v>
      </c>
      <c r="AW55" s="5">
        <f t="shared" si="206"/>
        <v>1.5361269768667222E-7</v>
      </c>
      <c r="AX55" s="5">
        <f t="shared" si="207"/>
        <v>6.5437333448557609E-8</v>
      </c>
      <c r="AY55" s="5">
        <f t="shared" si="208"/>
        <v>2.258471407976793E-7</v>
      </c>
      <c r="AZ55" s="5">
        <f t="shared" si="209"/>
        <v>3.8973876469603531E-7</v>
      </c>
      <c r="BA55" s="5">
        <f t="shared" si="210"/>
        <v>4.4837496184455366E-7</v>
      </c>
      <c r="BB55" s="5">
        <f t="shared" si="211"/>
        <v>3.8687473114055011E-7</v>
      </c>
      <c r="BC55" s="5">
        <f t="shared" si="212"/>
        <v>2.6704802066438746E-7</v>
      </c>
      <c r="BD55" s="5">
        <f t="shared" si="213"/>
        <v>5.1993921633267062E-2</v>
      </c>
      <c r="BE55" s="5">
        <f t="shared" si="214"/>
        <v>1.8646060176122178E-2</v>
      </c>
      <c r="BF55" s="5">
        <f t="shared" si="215"/>
        <v>3.3434250501804589E-3</v>
      </c>
      <c r="BG55" s="5">
        <f t="shared" si="216"/>
        <v>3.9967303049857103E-4</v>
      </c>
      <c r="BH55" s="5">
        <f t="shared" si="217"/>
        <v>3.5832685549349275E-5</v>
      </c>
      <c r="BI55" s="5">
        <f t="shared" si="218"/>
        <v>2.5700635383415201E-6</v>
      </c>
      <c r="BJ55" s="8">
        <f t="shared" si="219"/>
        <v>1.6345413848192793E-2</v>
      </c>
      <c r="BK55" s="8">
        <f t="shared" si="220"/>
        <v>5.930728784142681E-2</v>
      </c>
      <c r="BL55" s="8">
        <f t="shared" si="221"/>
        <v>0.71098155350153691</v>
      </c>
      <c r="BM55" s="8">
        <f t="shared" si="222"/>
        <v>0.67110734689550766</v>
      </c>
      <c r="BN55" s="8">
        <f t="shared" si="223"/>
        <v>0.26729015367454845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1.1583333333333301</v>
      </c>
      <c r="F56">
        <f>VLOOKUP(B56,home!$B$2:$E$405,3,FALSE)</f>
        <v>1.21</v>
      </c>
      <c r="G56">
        <f>VLOOKUP(C56,away!$B$2:$E$405,4,FALSE)</f>
        <v>0.86</v>
      </c>
      <c r="H56">
        <f>VLOOKUP(A56,away!$A$2:$E$405,3,FALSE)</f>
        <v>1.05</v>
      </c>
      <c r="I56">
        <f>VLOOKUP(C56,away!$B$2:$E$405,3,FALSE)</f>
        <v>0.86</v>
      </c>
      <c r="J56">
        <f>VLOOKUP(B56,home!$B$2:$E$405,4,FALSE)</f>
        <v>0.38</v>
      </c>
      <c r="K56" s="3">
        <f t="shared" si="168"/>
        <v>1.2053616666666633</v>
      </c>
      <c r="L56" s="3">
        <f t="shared" si="169"/>
        <v>0.34314</v>
      </c>
      <c r="M56" s="5">
        <f t="shared" si="170"/>
        <v>0.21256623040854281</v>
      </c>
      <c r="N56" s="5">
        <f t="shared" si="171"/>
        <v>0.25621918576229114</v>
      </c>
      <c r="O56" s="5">
        <f t="shared" si="172"/>
        <v>7.2939976302387369E-2</v>
      </c>
      <c r="P56" s="5">
        <f t="shared" si="173"/>
        <v>8.7919051402472553E-2</v>
      </c>
      <c r="Q56" s="5">
        <f t="shared" si="174"/>
        <v>0.15441839239120536</v>
      </c>
      <c r="R56" s="5">
        <f t="shared" si="175"/>
        <v>1.2514311734200598E-2</v>
      </c>
      <c r="S56" s="5">
        <f t="shared" si="176"/>
        <v>9.0910014077193266E-3</v>
      </c>
      <c r="T56" s="5">
        <f t="shared" si="177"/>
        <v>5.2987127165118199E-2</v>
      </c>
      <c r="U56" s="5">
        <f t="shared" si="178"/>
        <v>1.5084271649122214E-2</v>
      </c>
      <c r="V56" s="5">
        <f t="shared" si="179"/>
        <v>4.1778990143922102E-4</v>
      </c>
      <c r="W56" s="5">
        <f t="shared" si="180"/>
        <v>6.2043336938883385E-2</v>
      </c>
      <c r="X56" s="5">
        <f t="shared" si="181"/>
        <v>2.1289550637208443E-2</v>
      </c>
      <c r="Y56" s="5">
        <f t="shared" si="182"/>
        <v>3.6526482028258517E-3</v>
      </c>
      <c r="Z56" s="5">
        <f t="shared" si="183"/>
        <v>1.4313869761578648E-3</v>
      </c>
      <c r="AA56" s="5">
        <f t="shared" si="184"/>
        <v>1.7253389912265994E-3</v>
      </c>
      <c r="AB56" s="5">
        <f t="shared" si="185"/>
        <v>1.0398287410149369E-3</v>
      </c>
      <c r="AC56" s="5">
        <f t="shared" si="186"/>
        <v>1.0800072684838073E-5</v>
      </c>
      <c r="AD56" s="5">
        <f t="shared" si="187"/>
        <v>1.8696165004553449E-2</v>
      </c>
      <c r="AE56" s="5">
        <f t="shared" si="188"/>
        <v>6.41540205966247E-3</v>
      </c>
      <c r="AF56" s="5">
        <f t="shared" si="189"/>
        <v>1.1006905313762896E-3</v>
      </c>
      <c r="AG56" s="5">
        <f t="shared" si="190"/>
        <v>1.2589698297882005E-4</v>
      </c>
      <c r="AH56" s="5">
        <f t="shared" si="191"/>
        <v>1.2279153174970237E-4</v>
      </c>
      <c r="AI56" s="5">
        <f t="shared" si="192"/>
        <v>1.4800820536237374E-4</v>
      </c>
      <c r="AJ56" s="5">
        <f t="shared" si="193"/>
        <v>8.9201708547966314E-5</v>
      </c>
      <c r="AK56" s="5">
        <f t="shared" si="194"/>
        <v>3.5840106694963556E-5</v>
      </c>
      <c r="AL56" s="5">
        <f t="shared" si="195"/>
        <v>1.7867977311424487E-7</v>
      </c>
      <c r="AM56" s="5">
        <f t="shared" si="196"/>
        <v>4.5071281220326965E-3</v>
      </c>
      <c r="AN56" s="5">
        <f t="shared" si="197"/>
        <v>1.5465759437942993E-3</v>
      </c>
      <c r="AO56" s="5">
        <f t="shared" si="198"/>
        <v>2.6534603467678788E-4</v>
      </c>
      <c r="AP56" s="5">
        <f t="shared" si="199"/>
        <v>3.0350279446331007E-5</v>
      </c>
      <c r="AQ56" s="5">
        <f t="shared" si="200"/>
        <v>2.6035987223035039E-6</v>
      </c>
      <c r="AR56" s="5">
        <f t="shared" si="201"/>
        <v>8.4269372409185743E-6</v>
      </c>
      <c r="AS56" s="5">
        <f t="shared" si="202"/>
        <v>1.0157507117608985E-5</v>
      </c>
      <c r="AT56" s="5">
        <f t="shared" si="203"/>
        <v>6.121734854229832E-6</v>
      </c>
      <c r="AU56" s="5">
        <f t="shared" si="204"/>
        <v>2.459634842261959E-6</v>
      </c>
      <c r="AV56" s="5">
        <f t="shared" si="205"/>
        <v>7.4118738821506726E-7</v>
      </c>
      <c r="AW56" s="5">
        <f t="shared" si="206"/>
        <v>2.0528707853679252E-9</v>
      </c>
      <c r="AX56" s="5">
        <f t="shared" si="207"/>
        <v>9.0545324417558716E-4</v>
      </c>
      <c r="AY56" s="5">
        <f t="shared" si="208"/>
        <v>3.1069722620641094E-4</v>
      </c>
      <c r="AZ56" s="5">
        <f t="shared" si="209"/>
        <v>5.3306323100233913E-5</v>
      </c>
      <c r="BA56" s="5">
        <f t="shared" si="210"/>
        <v>6.0971772362047574E-6</v>
      </c>
      <c r="BB56" s="5">
        <f t="shared" si="211"/>
        <v>5.2304634920782473E-7</v>
      </c>
      <c r="BC56" s="5">
        <f t="shared" si="212"/>
        <v>3.5895624853434596E-8</v>
      </c>
      <c r="BD56" s="5">
        <f t="shared" si="213"/>
        <v>4.8193654080813336E-7</v>
      </c>
      <c r="BE56" s="5">
        <f t="shared" si="214"/>
        <v>5.8090783205605797E-7</v>
      </c>
      <c r="BF56" s="5">
        <f t="shared" si="215"/>
        <v>3.5010201631340415E-7</v>
      </c>
      <c r="BG56" s="5">
        <f t="shared" si="216"/>
        <v>1.4066651662896145E-7</v>
      </c>
      <c r="BH56" s="5">
        <f t="shared" si="217"/>
        <v>4.2388506732019701E-8</v>
      </c>
      <c r="BI56" s="5">
        <f t="shared" si="218"/>
        <v>1.0218696224403666E-8</v>
      </c>
      <c r="BJ56" s="8">
        <f t="shared" si="219"/>
        <v>0.58457651256746812</v>
      </c>
      <c r="BK56" s="8">
        <f t="shared" si="220"/>
        <v>0.31031574909883824</v>
      </c>
      <c r="BL56" s="8">
        <f t="shared" si="221"/>
        <v>0.10372908219185871</v>
      </c>
      <c r="BM56" s="8">
        <f t="shared" si="222"/>
        <v>0.20316488765988777</v>
      </c>
      <c r="BN56" s="8">
        <f t="shared" si="223"/>
        <v>0.7965771480010998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1.1583333333333301</v>
      </c>
      <c r="F57">
        <f>VLOOKUP(B57,home!$B$2:$E$405,3,FALSE)</f>
        <v>1.04</v>
      </c>
      <c r="G57">
        <f>VLOOKUP(C57,away!$B$2:$E$405,4,FALSE)</f>
        <v>1.29</v>
      </c>
      <c r="H57">
        <f>VLOOKUP(A57,away!$A$2:$E$405,3,FALSE)</f>
        <v>1.05</v>
      </c>
      <c r="I57">
        <f>VLOOKUP(C57,away!$B$2:$E$405,3,FALSE)</f>
        <v>1.1499999999999999</v>
      </c>
      <c r="J57">
        <f>VLOOKUP(B57,home!$B$2:$E$405,4,FALSE)</f>
        <v>0.76</v>
      </c>
      <c r="K57" s="3">
        <f t="shared" si="168"/>
        <v>1.554019999999996</v>
      </c>
      <c r="L57" s="3">
        <f t="shared" si="169"/>
        <v>0.91770000000000007</v>
      </c>
      <c r="M57" s="5">
        <f t="shared" si="170"/>
        <v>8.4439498090302337E-2</v>
      </c>
      <c r="N57" s="5">
        <f t="shared" si="171"/>
        <v>0.1312206688222913</v>
      </c>
      <c r="O57" s="5">
        <f t="shared" si="172"/>
        <v>7.7490127397470451E-2</v>
      </c>
      <c r="P57" s="5">
        <f t="shared" si="173"/>
        <v>0.12042120777821673</v>
      </c>
      <c r="Q57" s="5">
        <f t="shared" si="174"/>
        <v>0.1019597718816083</v>
      </c>
      <c r="R57" s="5">
        <f t="shared" si="175"/>
        <v>3.5556344956329325E-2</v>
      </c>
      <c r="S57" s="5">
        <f t="shared" si="176"/>
        <v>4.2933898266591781E-2</v>
      </c>
      <c r="T57" s="5">
        <f t="shared" si="177"/>
        <v>9.3568482655751933E-2</v>
      </c>
      <c r="U57" s="5">
        <f t="shared" si="178"/>
        <v>5.5255271189034755E-2</v>
      </c>
      <c r="V57" s="5">
        <f t="shared" si="179"/>
        <v>6.8032299270405685E-3</v>
      </c>
      <c r="W57" s="5">
        <f t="shared" si="180"/>
        <v>5.2815841566485507E-2</v>
      </c>
      <c r="X57" s="5">
        <f t="shared" si="181"/>
        <v>4.846909780556375E-2</v>
      </c>
      <c r="Y57" s="5">
        <f t="shared" si="182"/>
        <v>2.2240045528082928E-2</v>
      </c>
      <c r="Z57" s="5">
        <f t="shared" si="183"/>
        <v>1.0876685922141142E-2</v>
      </c>
      <c r="AA57" s="5">
        <f t="shared" si="184"/>
        <v>1.6902587456725734E-2</v>
      </c>
      <c r="AB57" s="5">
        <f t="shared" si="185"/>
        <v>1.3133479479750427E-2</v>
      </c>
      <c r="AC57" s="5">
        <f t="shared" si="186"/>
        <v>6.0639065776051191E-4</v>
      </c>
      <c r="AD57" s="5">
        <f t="shared" si="187"/>
        <v>2.0519218527787406E-2</v>
      </c>
      <c r="AE57" s="5">
        <f t="shared" si="188"/>
        <v>1.8830486842950502E-2</v>
      </c>
      <c r="AF57" s="5">
        <f t="shared" si="189"/>
        <v>8.6403688878878386E-3</v>
      </c>
      <c r="AG57" s="5">
        <f t="shared" si="190"/>
        <v>2.6430888428048901E-3</v>
      </c>
      <c r="AH57" s="5">
        <f t="shared" si="191"/>
        <v>2.4953836676872313E-3</v>
      </c>
      <c r="AI57" s="5">
        <f t="shared" si="192"/>
        <v>3.8778761272593009E-3</v>
      </c>
      <c r="AJ57" s="5">
        <f t="shared" si="193"/>
        <v>3.0131485296417417E-3</v>
      </c>
      <c r="AK57" s="5">
        <f t="shared" si="194"/>
        <v>1.5608310260112825E-3</v>
      </c>
      <c r="AL57" s="5">
        <f t="shared" si="195"/>
        <v>3.4591534551688465E-5</v>
      </c>
      <c r="AM57" s="5">
        <f t="shared" si="196"/>
        <v>6.3774551953104195E-3</v>
      </c>
      <c r="AN57" s="5">
        <f t="shared" si="197"/>
        <v>5.8525906327363724E-3</v>
      </c>
      <c r="AO57" s="5">
        <f t="shared" si="198"/>
        <v>2.6854612118310849E-3</v>
      </c>
      <c r="AP57" s="5">
        <f t="shared" si="199"/>
        <v>8.2148258469912886E-4</v>
      </c>
      <c r="AQ57" s="5">
        <f t="shared" si="200"/>
        <v>1.8846864199459763E-4</v>
      </c>
      <c r="AR57" s="5">
        <f t="shared" si="201"/>
        <v>4.5800271836731463E-4</v>
      </c>
      <c r="AS57" s="5">
        <f t="shared" si="202"/>
        <v>7.1174538439717247E-4</v>
      </c>
      <c r="AT57" s="5">
        <f t="shared" si="203"/>
        <v>5.530332811304455E-4</v>
      </c>
      <c r="AU57" s="5">
        <f t="shared" si="204"/>
        <v>2.8647492651411087E-4</v>
      </c>
      <c r="AV57" s="5">
        <f t="shared" si="205"/>
        <v>1.112969413253644E-4</v>
      </c>
      <c r="AW57" s="5">
        <f t="shared" si="206"/>
        <v>1.370328415224676E-6</v>
      </c>
      <c r="AX57" s="5">
        <f t="shared" si="207"/>
        <v>1.6517821537693786E-3</v>
      </c>
      <c r="AY57" s="5">
        <f t="shared" si="208"/>
        <v>1.5158404825141587E-3</v>
      </c>
      <c r="AZ57" s="5">
        <f t="shared" si="209"/>
        <v>6.9554340540162185E-4</v>
      </c>
      <c r="BA57" s="5">
        <f t="shared" si="210"/>
        <v>2.1276672771235614E-4</v>
      </c>
      <c r="BB57" s="5">
        <f t="shared" si="211"/>
        <v>4.8814006505407308E-5</v>
      </c>
      <c r="BC57" s="5">
        <f t="shared" si="212"/>
        <v>8.9593227540024607E-6</v>
      </c>
      <c r="BD57" s="5">
        <f t="shared" si="213"/>
        <v>7.0051515774280745E-5</v>
      </c>
      <c r="BE57" s="5">
        <f t="shared" si="214"/>
        <v>1.0886145654354749E-4</v>
      </c>
      <c r="BF57" s="5">
        <f t="shared" si="215"/>
        <v>8.4586440348901609E-5</v>
      </c>
      <c r="BG57" s="5">
        <f t="shared" si="216"/>
        <v>4.3816340010333245E-5</v>
      </c>
      <c r="BH57" s="5">
        <f t="shared" si="217"/>
        <v>1.702286717571448E-5</v>
      </c>
      <c r="BI57" s="5">
        <f t="shared" si="218"/>
        <v>5.2907752096807489E-6</v>
      </c>
      <c r="BJ57" s="8">
        <f t="shared" si="219"/>
        <v>0.52096623572644296</v>
      </c>
      <c r="BK57" s="8">
        <f t="shared" si="220"/>
        <v>0.25675465673697784</v>
      </c>
      <c r="BL57" s="8">
        <f t="shared" si="221"/>
        <v>0.21173523247670711</v>
      </c>
      <c r="BM57" s="8">
        <f t="shared" si="222"/>
        <v>0.44773072178195172</v>
      </c>
      <c r="BN57" s="8">
        <f t="shared" si="223"/>
        <v>0.55108761892621849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1.1583333333333301</v>
      </c>
      <c r="F58">
        <f>VLOOKUP(B58,home!$B$2:$E$405,3,FALSE)</f>
        <v>0.57999999999999996</v>
      </c>
      <c r="G58">
        <f>VLOOKUP(C58,away!$B$2:$E$405,4,FALSE)</f>
        <v>1.04</v>
      </c>
      <c r="H58">
        <f>VLOOKUP(A58,away!$A$2:$E$405,3,FALSE)</f>
        <v>1.05</v>
      </c>
      <c r="I58">
        <f>VLOOKUP(C58,away!$B$2:$E$405,3,FALSE)</f>
        <v>0.69</v>
      </c>
      <c r="J58">
        <f>VLOOKUP(B58,home!$B$2:$E$405,4,FALSE)</f>
        <v>0.95</v>
      </c>
      <c r="K58" s="3">
        <f t="shared" si="168"/>
        <v>0.6987066666666647</v>
      </c>
      <c r="L58" s="3">
        <f t="shared" si="169"/>
        <v>0.68827499999999986</v>
      </c>
      <c r="M58" s="5">
        <f t="shared" si="170"/>
        <v>0.24982823264839502</v>
      </c>
      <c r="N58" s="5">
        <f t="shared" si="171"/>
        <v>0.17455665167298409</v>
      </c>
      <c r="O58" s="5">
        <f t="shared" si="172"/>
        <v>0.17195052682607403</v>
      </c>
      <c r="P58" s="5">
        <f t="shared" si="173"/>
        <v>0.12014297943022309</v>
      </c>
      <c r="Q58" s="5">
        <f t="shared" si="174"/>
        <v>6.0981948117462381E-2</v>
      </c>
      <c r="R58" s="5">
        <f t="shared" si="175"/>
        <v>5.9174624425608037E-2</v>
      </c>
      <c r="S58" s="5">
        <f t="shared" si="176"/>
        <v>1.4444259715319787E-2</v>
      </c>
      <c r="T58" s="5">
        <f t="shared" si="177"/>
        <v>4.1972350340546416E-2</v>
      </c>
      <c r="U58" s="5">
        <f t="shared" si="178"/>
        <v>4.1345704583668388E-2</v>
      </c>
      <c r="V58" s="5">
        <f t="shared" si="179"/>
        <v>7.7180868518518476E-4</v>
      </c>
      <c r="W58" s="5">
        <f t="shared" si="180"/>
        <v>1.4202831231997212E-2</v>
      </c>
      <c r="X58" s="5">
        <f t="shared" si="181"/>
        <v>9.7754536662028792E-3</v>
      </c>
      <c r="Y58" s="5">
        <f t="shared" si="182"/>
        <v>3.3641001860528924E-3</v>
      </c>
      <c r="Z58" s="5">
        <f t="shared" si="183"/>
        <v>1.3576138208845123E-2</v>
      </c>
      <c r="AA58" s="5">
        <f t="shared" si="184"/>
        <v>9.4857382741081187E-3</v>
      </c>
      <c r="AB58" s="5">
        <f t="shared" si="185"/>
        <v>3.313874285187242E-3</v>
      </c>
      <c r="AC58" s="5">
        <f t="shared" si="186"/>
        <v>2.3197787236974958E-5</v>
      </c>
      <c r="AD58" s="5">
        <f t="shared" si="187"/>
        <v>2.4809032168344927E-3</v>
      </c>
      <c r="AE58" s="5">
        <f t="shared" si="188"/>
        <v>1.7075436615667601E-3</v>
      </c>
      <c r="AF58" s="5">
        <f t="shared" si="189"/>
        <v>5.8762980683243072E-4</v>
      </c>
      <c r="AG58" s="5">
        <f t="shared" si="190"/>
        <v>1.3481696843253041E-4</v>
      </c>
      <c r="AH58" s="5">
        <f t="shared" si="191"/>
        <v>2.3360291314232185E-3</v>
      </c>
      <c r="AI58" s="5">
        <f t="shared" si="192"/>
        <v>1.6321991276529409E-3</v>
      </c>
      <c r="AJ58" s="5">
        <f t="shared" si="193"/>
        <v>5.7021420590931205E-4</v>
      </c>
      <c r="AK58" s="5">
        <f t="shared" si="194"/>
        <v>1.3280415569895821E-4</v>
      </c>
      <c r="AL58" s="5">
        <f t="shared" si="195"/>
        <v>4.4623479825213114E-7</v>
      </c>
      <c r="AM58" s="5">
        <f t="shared" si="196"/>
        <v>3.4668472339140693E-4</v>
      </c>
      <c r="AN58" s="5">
        <f t="shared" si="197"/>
        <v>2.3861442799222058E-4</v>
      </c>
      <c r="AO58" s="5">
        <f t="shared" si="198"/>
        <v>8.2116172713172782E-5</v>
      </c>
      <c r="AP58" s="5">
        <f t="shared" si="199"/>
        <v>1.8839502924719665E-5</v>
      </c>
      <c r="AQ58" s="5">
        <f t="shared" si="200"/>
        <v>3.2416897188778556E-6</v>
      </c>
      <c r="AR58" s="5">
        <f t="shared" si="201"/>
        <v>3.2156609008606308E-4</v>
      </c>
      <c r="AS58" s="5">
        <f t="shared" si="202"/>
        <v>2.2468037091706556E-4</v>
      </c>
      <c r="AT58" s="5">
        <f t="shared" si="203"/>
        <v>7.8492836514446342E-5</v>
      </c>
      <c r="AU58" s="5">
        <f t="shared" si="204"/>
        <v>1.828115605274009E-5</v>
      </c>
      <c r="AV58" s="5">
        <f t="shared" si="205"/>
        <v>3.1932914021057876E-6</v>
      </c>
      <c r="AW58" s="5">
        <f t="shared" si="206"/>
        <v>5.9609820736878815E-9</v>
      </c>
      <c r="AX58" s="5">
        <f t="shared" si="207"/>
        <v>4.0371821244177409E-5</v>
      </c>
      <c r="AY58" s="5">
        <f t="shared" si="208"/>
        <v>2.7786915266836199E-5</v>
      </c>
      <c r="AZ58" s="5">
        <f t="shared" si="209"/>
        <v>9.5625195526408398E-6</v>
      </c>
      <c r="BA58" s="5">
        <f t="shared" si="210"/>
        <v>2.1938810483646245E-6</v>
      </c>
      <c r="BB58" s="5">
        <f t="shared" si="211"/>
        <v>3.7749836964079032E-7</v>
      </c>
      <c r="BC58" s="5">
        <f t="shared" si="212"/>
        <v>5.1964538072902988E-8</v>
      </c>
      <c r="BD58" s="5">
        <f t="shared" si="213"/>
        <v>3.68876501089975E-5</v>
      </c>
      <c r="BE58" s="5">
        <f t="shared" si="214"/>
        <v>2.5773647048823872E-5</v>
      </c>
      <c r="BF58" s="5">
        <f t="shared" si="215"/>
        <v>9.0041095086634225E-6</v>
      </c>
      <c r="BG58" s="5">
        <f t="shared" si="216"/>
        <v>2.097077113699947E-6</v>
      </c>
      <c r="BH58" s="5">
        <f t="shared" si="217"/>
        <v>3.6631043996405998E-7</v>
      </c>
      <c r="BI58" s="5">
        <f t="shared" si="218"/>
        <v>5.1188709294497572E-8</v>
      </c>
      <c r="BJ58" s="8">
        <f t="shared" si="219"/>
        <v>0.31053406998567218</v>
      </c>
      <c r="BK58" s="8">
        <f t="shared" si="220"/>
        <v>0.38523871141642513</v>
      </c>
      <c r="BL58" s="8">
        <f t="shared" si="221"/>
        <v>0.29066210874323206</v>
      </c>
      <c r="BM58" s="8">
        <f t="shared" si="222"/>
        <v>0.16334828427914319</v>
      </c>
      <c r="BN58" s="8">
        <f t="shared" si="223"/>
        <v>0.8366349631207467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1.1583333333333301</v>
      </c>
      <c r="F59">
        <f>VLOOKUP(B59,home!$B$2:$E$405,3,FALSE)</f>
        <v>0.72</v>
      </c>
      <c r="G59">
        <f>VLOOKUP(C59,away!$B$2:$E$405,4,FALSE)</f>
        <v>0.43</v>
      </c>
      <c r="H59">
        <f>VLOOKUP(A59,away!$A$2:$E$405,3,FALSE)</f>
        <v>1.05</v>
      </c>
      <c r="I59">
        <f>VLOOKUP(C59,away!$B$2:$E$405,3,FALSE)</f>
        <v>0.86</v>
      </c>
      <c r="J59">
        <f>VLOOKUP(B59,home!$B$2:$E$405,4,FALSE)</f>
        <v>0.32</v>
      </c>
      <c r="K59" s="3">
        <f t="shared" si="168"/>
        <v>0.358619999999999</v>
      </c>
      <c r="L59" s="3">
        <f t="shared" si="169"/>
        <v>0.28895999999999999</v>
      </c>
      <c r="M59" s="5">
        <f t="shared" si="170"/>
        <v>0.52331065742908278</v>
      </c>
      <c r="N59" s="5">
        <f t="shared" si="171"/>
        <v>0.1876696679672171</v>
      </c>
      <c r="O59" s="5">
        <f t="shared" si="172"/>
        <v>0.15121584757070775</v>
      </c>
      <c r="P59" s="5">
        <f t="shared" si="173"/>
        <v>5.4229027255807048E-2</v>
      </c>
      <c r="Q59" s="5">
        <f t="shared" si="174"/>
        <v>3.3651048163201608E-2</v>
      </c>
      <c r="R59" s="5">
        <f t="shared" si="175"/>
        <v>2.184766565701585E-2</v>
      </c>
      <c r="S59" s="5">
        <f t="shared" si="176"/>
        <v>1.4048956176234524E-3</v>
      </c>
      <c r="T59" s="5">
        <f t="shared" si="177"/>
        <v>9.7238068772387363E-3</v>
      </c>
      <c r="U59" s="5">
        <f t="shared" si="178"/>
        <v>7.8350098579190001E-3</v>
      </c>
      <c r="V59" s="5">
        <f t="shared" si="179"/>
        <v>1.6176098515629704E-5</v>
      </c>
      <c r="W59" s="5">
        <f t="shared" si="180"/>
        <v>4.0226462974291095E-3</v>
      </c>
      <c r="X59" s="5">
        <f t="shared" si="181"/>
        <v>1.1623838741051155E-3</v>
      </c>
      <c r="Y59" s="5">
        <f t="shared" si="182"/>
        <v>1.6794122213070704E-4</v>
      </c>
      <c r="Z59" s="5">
        <f t="shared" si="183"/>
        <v>2.1043671560837668E-3</v>
      </c>
      <c r="AA59" s="5">
        <f t="shared" si="184"/>
        <v>7.5466814951475822E-4</v>
      </c>
      <c r="AB59" s="5">
        <f t="shared" si="185"/>
        <v>1.3531954588949096E-4</v>
      </c>
      <c r="AC59" s="5">
        <f t="shared" si="186"/>
        <v>1.0476736844113246E-7</v>
      </c>
      <c r="AD59" s="5">
        <f t="shared" si="187"/>
        <v>3.6065035379600574E-4</v>
      </c>
      <c r="AE59" s="5">
        <f t="shared" si="188"/>
        <v>1.0421352623289381E-4</v>
      </c>
      <c r="AF59" s="5">
        <f t="shared" si="189"/>
        <v>1.5056770270128494E-5</v>
      </c>
      <c r="AG59" s="5">
        <f t="shared" si="190"/>
        <v>1.4502681124187768E-6</v>
      </c>
      <c r="AH59" s="5">
        <f t="shared" si="191"/>
        <v>1.5201948335549133E-4</v>
      </c>
      <c r="AI59" s="5">
        <f t="shared" si="192"/>
        <v>5.4517227120946141E-5</v>
      </c>
      <c r="AJ59" s="5">
        <f t="shared" si="193"/>
        <v>9.7754839950568269E-6</v>
      </c>
      <c r="AK59" s="5">
        <f t="shared" si="194"/>
        <v>1.16856135676909E-6</v>
      </c>
      <c r="AL59" s="5">
        <f t="shared" si="195"/>
        <v>4.3426843295147548E-10</v>
      </c>
      <c r="AM59" s="5">
        <f t="shared" si="196"/>
        <v>2.5867285975664642E-5</v>
      </c>
      <c r="AN59" s="5">
        <f t="shared" si="197"/>
        <v>7.4746109555280543E-6</v>
      </c>
      <c r="AO59" s="5">
        <f t="shared" si="198"/>
        <v>1.079931790854693E-6</v>
      </c>
      <c r="AP59" s="5">
        <f t="shared" si="199"/>
        <v>1.0401903009512405E-7</v>
      </c>
      <c r="AQ59" s="5">
        <f t="shared" si="200"/>
        <v>7.5143347340717625E-9</v>
      </c>
      <c r="AR59" s="5">
        <f t="shared" si="201"/>
        <v>8.7855099820805588E-6</v>
      </c>
      <c r="AS59" s="5">
        <f t="shared" si="202"/>
        <v>3.150659589773721E-6</v>
      </c>
      <c r="AT59" s="5">
        <f t="shared" si="203"/>
        <v>5.6494477104232441E-7</v>
      </c>
      <c r="AU59" s="5">
        <f t="shared" si="204"/>
        <v>6.7533497930399283E-8</v>
      </c>
      <c r="AV59" s="5">
        <f t="shared" si="205"/>
        <v>6.0547157569499292E-9</v>
      </c>
      <c r="AW59" s="5">
        <f t="shared" si="206"/>
        <v>1.2500517592784618E-12</v>
      </c>
      <c r="AX59" s="5">
        <f t="shared" si="207"/>
        <v>1.5460876827654712E-6</v>
      </c>
      <c r="AY59" s="5">
        <f t="shared" si="208"/>
        <v>4.467574968119105E-7</v>
      </c>
      <c r="AZ59" s="5">
        <f t="shared" si="209"/>
        <v>6.4547523139384824E-8</v>
      </c>
      <c r="BA59" s="5">
        <f t="shared" si="210"/>
        <v>6.2172174287855472E-9</v>
      </c>
      <c r="BB59" s="5">
        <f t="shared" si="211"/>
        <v>4.4913178705546795E-10</v>
      </c>
      <c r="BC59" s="5">
        <f t="shared" si="212"/>
        <v>2.5956224237509615E-11</v>
      </c>
      <c r="BD59" s="5">
        <f t="shared" si="213"/>
        <v>4.2311016073699932E-7</v>
      </c>
      <c r="BE59" s="5">
        <f t="shared" si="214"/>
        <v>1.5173576584350225E-7</v>
      </c>
      <c r="BF59" s="5">
        <f t="shared" si="215"/>
        <v>2.7207740173398316E-8</v>
      </c>
      <c r="BG59" s="5">
        <f t="shared" si="216"/>
        <v>3.2524132603280263E-9</v>
      </c>
      <c r="BH59" s="5">
        <f t="shared" si="217"/>
        <v>2.9159511085470829E-10</v>
      </c>
      <c r="BI59" s="5">
        <f t="shared" si="218"/>
        <v>2.091436773094304E-11</v>
      </c>
      <c r="BJ59" s="8">
        <f t="shared" si="219"/>
        <v>0.23691546276682882</v>
      </c>
      <c r="BK59" s="8">
        <f t="shared" si="220"/>
        <v>0.57896130836016257</v>
      </c>
      <c r="BL59" s="8">
        <f t="shared" si="221"/>
        <v>0.18201917185802116</v>
      </c>
      <c r="BM59" s="8">
        <f t="shared" si="222"/>
        <v>2.8075949341817504E-2</v>
      </c>
      <c r="BN59" s="8">
        <f t="shared" si="223"/>
        <v>0.97192391404303213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1.44444444444444</v>
      </c>
      <c r="F60">
        <f>VLOOKUP(B60,home!$B$2:$E$405,3,FALSE)</f>
        <v>1.1100000000000001</v>
      </c>
      <c r="G60">
        <f>VLOOKUP(C60,away!$B$2:$E$405,4,FALSE)</f>
        <v>1.1100000000000001</v>
      </c>
      <c r="H60">
        <f>VLOOKUP(A60,away!$A$2:$E$405,3,FALSE)</f>
        <v>1.0185185185185199</v>
      </c>
      <c r="I60">
        <f>VLOOKUP(C60,away!$B$2:$E$405,3,FALSE)</f>
        <v>0.42</v>
      </c>
      <c r="J60">
        <f>VLOOKUP(B60,home!$B$2:$E$405,4,FALSE)</f>
        <v>0.59</v>
      </c>
      <c r="K60" s="3">
        <f t="shared" si="168"/>
        <v>1.779699999999995</v>
      </c>
      <c r="L60" s="3">
        <f t="shared" si="169"/>
        <v>0.25238888888888922</v>
      </c>
      <c r="M60" s="5">
        <f t="shared" si="170"/>
        <v>0.13106146217667444</v>
      </c>
      <c r="N60" s="5">
        <f t="shared" si="171"/>
        <v>0.23325008423582683</v>
      </c>
      <c r="O60" s="5">
        <f t="shared" si="172"/>
        <v>3.3078456814924044E-2</v>
      </c>
      <c r="P60" s="5">
        <f t="shared" si="173"/>
        <v>5.8869729593520152E-2</v>
      </c>
      <c r="Q60" s="5">
        <f t="shared" si="174"/>
        <v>0.20755758745724998</v>
      </c>
      <c r="R60" s="5">
        <f t="shared" si="175"/>
        <v>4.1743174808388933E-3</v>
      </c>
      <c r="S60" s="5">
        <f t="shared" si="176"/>
        <v>6.6107248554544574E-3</v>
      </c>
      <c r="T60" s="5">
        <f t="shared" si="177"/>
        <v>5.2385228878793773E-2</v>
      </c>
      <c r="U60" s="5">
        <f t="shared" si="178"/>
        <v>7.4290328206489563E-3</v>
      </c>
      <c r="V60" s="5">
        <f t="shared" si="179"/>
        <v>3.2993136552914281E-4</v>
      </c>
      <c r="W60" s="5">
        <f t="shared" si="180"/>
        <v>0.12313007946588891</v>
      </c>
      <c r="X60" s="5">
        <f t="shared" si="181"/>
        <v>3.1076663945196335E-2</v>
      </c>
      <c r="Y60" s="5">
        <f t="shared" si="182"/>
        <v>3.9217023417507544E-3</v>
      </c>
      <c r="Z60" s="5">
        <f t="shared" si="183"/>
        <v>3.5118378361946535E-4</v>
      </c>
      <c r="AA60" s="5">
        <f t="shared" si="184"/>
        <v>6.2500177970756059E-4</v>
      </c>
      <c r="AB60" s="5">
        <f t="shared" si="185"/>
        <v>5.5615783367277138E-4</v>
      </c>
      <c r="AC60" s="5">
        <f t="shared" si="186"/>
        <v>9.2623386150970507E-6</v>
      </c>
      <c r="AD60" s="5">
        <f t="shared" si="187"/>
        <v>5.4783650606360493E-2</v>
      </c>
      <c r="AE60" s="5">
        <f t="shared" si="188"/>
        <v>1.3826784705816447E-2</v>
      </c>
      <c r="AF60" s="5">
        <f t="shared" si="189"/>
        <v>1.7448634144034503E-3</v>
      </c>
      <c r="AG60" s="5">
        <f t="shared" si="190"/>
        <v>1.4679471280805353E-4</v>
      </c>
      <c r="AH60" s="5">
        <f t="shared" si="191"/>
        <v>2.2158721235878228E-5</v>
      </c>
      <c r="AI60" s="5">
        <f t="shared" si="192"/>
        <v>3.9435876183492362E-5</v>
      </c>
      <c r="AJ60" s="5">
        <f t="shared" si="193"/>
        <v>3.5092014421880589E-5</v>
      </c>
      <c r="AK60" s="5">
        <f t="shared" si="194"/>
        <v>2.0817752688873567E-5</v>
      </c>
      <c r="AL60" s="5">
        <f t="shared" si="195"/>
        <v>1.6641699569606289E-7</v>
      </c>
      <c r="AM60" s="5">
        <f t="shared" si="196"/>
        <v>1.9499692596827909E-2</v>
      </c>
      <c r="AN60" s="5">
        <f t="shared" si="197"/>
        <v>4.9215057481882948E-3</v>
      </c>
      <c r="AO60" s="5">
        <f t="shared" si="198"/>
        <v>6.2106668372276263E-4</v>
      </c>
      <c r="AP60" s="5">
        <f t="shared" si="199"/>
        <v>5.2250110076898446E-5</v>
      </c>
      <c r="AQ60" s="5">
        <f t="shared" si="200"/>
        <v>3.2968368066576366E-6</v>
      </c>
      <c r="AR60" s="5">
        <f t="shared" si="201"/>
        <v>1.1185230063843878E-6</v>
      </c>
      <c r="AS60" s="5">
        <f t="shared" si="202"/>
        <v>1.9906353944622893E-6</v>
      </c>
      <c r="AT60" s="5">
        <f t="shared" si="203"/>
        <v>1.7713669057622636E-6</v>
      </c>
      <c r="AU60" s="5">
        <f t="shared" si="204"/>
        <v>1.0508338940616971E-6</v>
      </c>
      <c r="AV60" s="5">
        <f t="shared" si="205"/>
        <v>4.6754227031539949E-7</v>
      </c>
      <c r="AW60" s="5">
        <f t="shared" si="206"/>
        <v>2.0764056831058714E-9</v>
      </c>
      <c r="AX60" s="5">
        <f t="shared" si="207"/>
        <v>5.7839338190957511E-3</v>
      </c>
      <c r="AY60" s="5">
        <f t="shared" si="208"/>
        <v>1.4598006300084463E-3</v>
      </c>
      <c r="AZ60" s="5">
        <f t="shared" si="209"/>
        <v>1.8421872950356613E-4</v>
      </c>
      <c r="BA60" s="5">
        <f t="shared" si="210"/>
        <v>1.5498253483975973E-5</v>
      </c>
      <c r="BB60" s="5">
        <f t="shared" si="211"/>
        <v>9.7789674413476255E-7</v>
      </c>
      <c r="BC60" s="5">
        <f t="shared" si="212"/>
        <v>4.9362054540047018E-8</v>
      </c>
      <c r="BD60" s="5">
        <f t="shared" si="213"/>
        <v>4.7050463129669309E-8</v>
      </c>
      <c r="BE60" s="5">
        <f t="shared" si="214"/>
        <v>8.3735709231872218E-8</v>
      </c>
      <c r="BF60" s="5">
        <f t="shared" si="215"/>
        <v>7.4512220859981305E-8</v>
      </c>
      <c r="BG60" s="5">
        <f t="shared" si="216"/>
        <v>4.4203133154836116E-8</v>
      </c>
      <c r="BH60" s="5">
        <f t="shared" si="217"/>
        <v>1.9667079018915412E-8</v>
      </c>
      <c r="BI60" s="5">
        <f t="shared" si="218"/>
        <v>7.0003001059927353E-9</v>
      </c>
      <c r="BJ60" s="8">
        <f t="shared" si="219"/>
        <v>0.75436573043060806</v>
      </c>
      <c r="BK60" s="8">
        <f t="shared" si="220"/>
        <v>0.19834107737679743</v>
      </c>
      <c r="BL60" s="8">
        <f t="shared" si="221"/>
        <v>4.5987146164698831E-2</v>
      </c>
      <c r="BM60" s="8">
        <f t="shared" si="222"/>
        <v>0.32959370144308658</v>
      </c>
      <c r="BN60" s="8">
        <f t="shared" si="223"/>
        <v>0.66799163775903436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1.44444444444444</v>
      </c>
      <c r="F61">
        <f>VLOOKUP(B61,home!$B$2:$E$405,3,FALSE)</f>
        <v>0.83</v>
      </c>
      <c r="G61">
        <f>VLOOKUP(C61,away!$B$2:$E$405,4,FALSE)</f>
        <v>1.66</v>
      </c>
      <c r="H61">
        <f>VLOOKUP(A61,away!$A$2:$E$405,3,FALSE)</f>
        <v>1.0185185185185199</v>
      </c>
      <c r="I61">
        <f>VLOOKUP(C61,away!$B$2:$E$405,3,FALSE)</f>
        <v>1.1100000000000001</v>
      </c>
      <c r="J61">
        <f>VLOOKUP(B61,home!$B$2:$E$405,4,FALSE)</f>
        <v>1.18</v>
      </c>
      <c r="K61" s="3">
        <f t="shared" si="168"/>
        <v>1.9901555555555492</v>
      </c>
      <c r="L61" s="3">
        <f t="shared" si="169"/>
        <v>1.3340555555555575</v>
      </c>
      <c r="M61" s="5">
        <f t="shared" si="170"/>
        <v>3.6000908270394649E-2</v>
      </c>
      <c r="N61" s="5">
        <f t="shared" si="171"/>
        <v>7.1647407599371632E-2</v>
      </c>
      <c r="O61" s="5">
        <f t="shared" si="172"/>
        <v>4.8027211683165996E-2</v>
      </c>
      <c r="P61" s="5">
        <f t="shared" si="173"/>
        <v>9.5581622149095186E-2</v>
      </c>
      <c r="Q61" s="5">
        <f t="shared" si="174"/>
        <v>7.1294743137521169E-2</v>
      </c>
      <c r="R61" s="5">
        <f t="shared" si="175"/>
        <v>3.2035484281885192E-2</v>
      </c>
      <c r="S61" s="5">
        <f t="shared" si="176"/>
        <v>6.3441777802070554E-2</v>
      </c>
      <c r="T61" s="5">
        <f t="shared" si="177"/>
        <v>9.511114816451656E-2</v>
      </c>
      <c r="U61" s="5">
        <f t="shared" si="178"/>
        <v>6.3755597018506291E-2</v>
      </c>
      <c r="V61" s="5">
        <f t="shared" si="179"/>
        <v>1.8715169902566619E-2</v>
      </c>
      <c r="W61" s="5">
        <f t="shared" si="180"/>
        <v>4.7295876379014556E-2</v>
      </c>
      <c r="X61" s="5">
        <f t="shared" si="181"/>
        <v>6.3095326638293217E-2</v>
      </c>
      <c r="Y61" s="5">
        <f t="shared" si="182"/>
        <v>4.2086335515703829E-2</v>
      </c>
      <c r="Z61" s="5">
        <f t="shared" si="183"/>
        <v>1.4245705260387227E-2</v>
      </c>
      <c r="AA61" s="5">
        <f t="shared" si="184"/>
        <v>2.8351169466766551E-2</v>
      </c>
      <c r="AB61" s="5">
        <f t="shared" si="185"/>
        <v>2.8211618710391156E-2</v>
      </c>
      <c r="AC61" s="5">
        <f t="shared" si="186"/>
        <v>3.105522860436903E-3</v>
      </c>
      <c r="AD61" s="5">
        <f t="shared" si="187"/>
        <v>2.3531537782641061E-2</v>
      </c>
      <c r="AE61" s="5">
        <f t="shared" si="188"/>
        <v>3.1392378709697813E-2</v>
      </c>
      <c r="AF61" s="5">
        <f t="shared" si="189"/>
        <v>2.0939588609888187E-2</v>
      </c>
      <c r="AG61" s="5">
        <f t="shared" si="190"/>
        <v>9.3115248386897373E-3</v>
      </c>
      <c r="AH61" s="5">
        <f t="shared" si="191"/>
        <v>4.7511405613566531E-3</v>
      </c>
      <c r="AI61" s="5">
        <f t="shared" si="192"/>
        <v>9.4555087834092555E-3</v>
      </c>
      <c r="AJ61" s="5">
        <f t="shared" si="193"/>
        <v>9.4089666679531107E-3</v>
      </c>
      <c r="AK61" s="5">
        <f t="shared" si="194"/>
        <v>6.241769095421291E-3</v>
      </c>
      <c r="AL61" s="5">
        <f t="shared" si="195"/>
        <v>3.2980380427318943E-4</v>
      </c>
      <c r="AM61" s="5">
        <f t="shared" si="196"/>
        <v>9.3662841297776824E-3</v>
      </c>
      <c r="AN61" s="5">
        <f t="shared" si="197"/>
        <v>1.2495143378241766E-2</v>
      </c>
      <c r="AO61" s="5">
        <f t="shared" si="198"/>
        <v>8.3346077206033348E-3</v>
      </c>
      <c r="AP61" s="5">
        <f t="shared" si="199"/>
        <v>3.706276577682373E-3</v>
      </c>
      <c r="AQ61" s="5">
        <f t="shared" si="200"/>
        <v>1.2360947147206523E-3</v>
      </c>
      <c r="AR61" s="5">
        <f t="shared" si="201"/>
        <v>1.2676570922206378E-3</v>
      </c>
      <c r="AS61" s="5">
        <f t="shared" si="202"/>
        <v>2.5228348046222957E-3</v>
      </c>
      <c r="AT61" s="5">
        <f t="shared" si="203"/>
        <v>2.5104168510839803E-3</v>
      </c>
      <c r="AU61" s="5">
        <f t="shared" si="204"/>
        <v>1.6653733476483508E-3</v>
      </c>
      <c r="AV61" s="5">
        <f t="shared" si="205"/>
        <v>8.285880049741268E-4</v>
      </c>
      <c r="AW61" s="5">
        <f t="shared" si="206"/>
        <v>2.4322829708297244E-5</v>
      </c>
      <c r="AX61" s="5">
        <f t="shared" si="207"/>
        <v>3.1067270659648066E-3</v>
      </c>
      <c r="AY61" s="5">
        <f t="shared" si="208"/>
        <v>4.1445465019451667E-3</v>
      </c>
      <c r="AZ61" s="5">
        <f t="shared" si="209"/>
        <v>2.7645276430891515E-3</v>
      </c>
      <c r="BA61" s="5">
        <f t="shared" si="210"/>
        <v>1.2293444869166646E-3</v>
      </c>
      <c r="BB61" s="5">
        <f t="shared" si="211"/>
        <v>4.100034606156933E-4</v>
      </c>
      <c r="BC61" s="5">
        <f t="shared" si="212"/>
        <v>1.093934788862739E-4</v>
      </c>
      <c r="BD61" s="5">
        <f t="shared" si="213"/>
        <v>2.8185416440272462E-4</v>
      </c>
      <c r="BE61" s="5">
        <f t="shared" si="214"/>
        <v>5.6093363114254958E-4</v>
      </c>
      <c r="BF61" s="5">
        <f t="shared" si="215"/>
        <v>5.581725911581461E-4</v>
      </c>
      <c r="BG61" s="5">
        <f t="shared" si="216"/>
        <v>3.7028342775074038E-4</v>
      </c>
      <c r="BH61" s="5">
        <f t="shared" si="217"/>
        <v>1.8423040521707185E-4</v>
      </c>
      <c r="BI61" s="5">
        <f t="shared" si="218"/>
        <v>7.3329432889001109E-5</v>
      </c>
      <c r="BJ61" s="8">
        <f t="shared" si="219"/>
        <v>0.52260881653378133</v>
      </c>
      <c r="BK61" s="8">
        <f t="shared" si="220"/>
        <v>0.22131935129078228</v>
      </c>
      <c r="BL61" s="8">
        <f t="shared" si="221"/>
        <v>0.24106214002196505</v>
      </c>
      <c r="BM61" s="8">
        <f t="shared" si="222"/>
        <v>0.64052841231324531</v>
      </c>
      <c r="BN61" s="8">
        <f t="shared" si="223"/>
        <v>0.35458737712143384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1.44444444444444</v>
      </c>
      <c r="F62">
        <f>VLOOKUP(B62,home!$B$2:$E$405,3,FALSE)</f>
        <v>1.04</v>
      </c>
      <c r="G62">
        <f>VLOOKUP(C62,away!$B$2:$E$405,4,FALSE)</f>
        <v>0.17</v>
      </c>
      <c r="H62">
        <f>VLOOKUP(A62,away!$A$2:$E$405,3,FALSE)</f>
        <v>1.0185185185185199</v>
      </c>
      <c r="I62">
        <f>VLOOKUP(C62,away!$B$2:$E$405,3,FALSE)</f>
        <v>0.17</v>
      </c>
      <c r="J62">
        <f>VLOOKUP(B62,home!$B$2:$E$405,4,FALSE)</f>
        <v>2.21</v>
      </c>
      <c r="K62" s="3">
        <f t="shared" si="168"/>
        <v>0.25537777777777704</v>
      </c>
      <c r="L62" s="3">
        <f t="shared" si="169"/>
        <v>0.382657407407408</v>
      </c>
      <c r="M62" s="5">
        <f t="shared" si="170"/>
        <v>0.52832947448195355</v>
      </c>
      <c r="N62" s="5">
        <f t="shared" si="171"/>
        <v>0.13492360712770207</v>
      </c>
      <c r="O62" s="5">
        <f t="shared" si="172"/>
        <v>0.2021691869621827</v>
      </c>
      <c r="P62" s="5">
        <f t="shared" si="173"/>
        <v>5.1629517701542151E-2</v>
      </c>
      <c r="Q62" s="5">
        <f t="shared" si="174"/>
        <v>1.7228245479017194E-2</v>
      </c>
      <c r="R62" s="5">
        <f t="shared" si="175"/>
        <v>3.868076847030618E-2</v>
      </c>
      <c r="S62" s="5">
        <f t="shared" si="176"/>
        <v>1.2613374924366934E-3</v>
      </c>
      <c r="T62" s="5">
        <f t="shared" si="177"/>
        <v>6.5925157491791182E-3</v>
      </c>
      <c r="U62" s="5">
        <f t="shared" si="178"/>
        <v>9.8782086946834959E-3</v>
      </c>
      <c r="V62" s="5">
        <f t="shared" si="179"/>
        <v>1.369563029190235E-5</v>
      </c>
      <c r="W62" s="5">
        <f t="shared" si="180"/>
        <v>1.4665703484804818E-3</v>
      </c>
      <c r="X62" s="5">
        <f t="shared" si="181"/>
        <v>5.6119400733012012E-4</v>
      </c>
      <c r="Y62" s="5">
        <f t="shared" si="182"/>
        <v>1.0737252194875881E-4</v>
      </c>
      <c r="Z62" s="5">
        <f t="shared" si="183"/>
        <v>4.9338275264578573E-3</v>
      </c>
      <c r="AA62" s="5">
        <f t="shared" si="184"/>
        <v>1.2599899096456342E-3</v>
      </c>
      <c r="AB62" s="5">
        <f t="shared" si="185"/>
        <v>1.6088671157386204E-4</v>
      </c>
      <c r="AC62" s="5">
        <f t="shared" si="186"/>
        <v>8.3647943747943143E-8</v>
      </c>
      <c r="AD62" s="5">
        <f t="shared" si="187"/>
        <v>9.363236913743137E-5</v>
      </c>
      <c r="AE62" s="5">
        <f t="shared" si="188"/>
        <v>3.5829119623542895E-5</v>
      </c>
      <c r="AF62" s="5">
        <f t="shared" si="189"/>
        <v>6.8551390124174029E-6</v>
      </c>
      <c r="AG62" s="5">
        <f t="shared" si="190"/>
        <v>8.7438990730300747E-7</v>
      </c>
      <c r="AH62" s="5">
        <f t="shared" si="191"/>
        <v>4.7199141246741705E-4</v>
      </c>
      <c r="AI62" s="5">
        <f t="shared" si="192"/>
        <v>1.2053611804612313E-4</v>
      </c>
      <c r="AJ62" s="5">
        <f t="shared" si="193"/>
        <v>1.5391122984289367E-5</v>
      </c>
      <c r="AK62" s="5">
        <f t="shared" si="194"/>
        <v>1.3101835950774288E-6</v>
      </c>
      <c r="AL62" s="5">
        <f t="shared" si="195"/>
        <v>3.2697043803332614E-10</v>
      </c>
      <c r="AM62" s="5">
        <f t="shared" si="196"/>
        <v>4.7823252716771484E-6</v>
      </c>
      <c r="AN62" s="5">
        <f t="shared" si="197"/>
        <v>1.8299921898389059E-6</v>
      </c>
      <c r="AO62" s="5">
        <f t="shared" si="198"/>
        <v>3.5013003346978039E-7</v>
      </c>
      <c r="AP62" s="5">
        <f t="shared" si="199"/>
        <v>4.4659950287671713E-8</v>
      </c>
      <c r="AQ62" s="5">
        <f t="shared" si="200"/>
        <v>4.2723651980060447E-9</v>
      </c>
      <c r="AR62" s="5">
        <f t="shared" si="201"/>
        <v>3.6122202042668475E-5</v>
      </c>
      <c r="AS62" s="5">
        <f t="shared" si="202"/>
        <v>9.2248076860965544E-6</v>
      </c>
      <c r="AT62" s="5">
        <f t="shared" si="203"/>
        <v>1.1779054436513475E-6</v>
      </c>
      <c r="AU62" s="5">
        <f t="shared" si="204"/>
        <v>1.0027029154400925E-7</v>
      </c>
      <c r="AV62" s="5">
        <f t="shared" si="205"/>
        <v>6.4017010579097267E-9</v>
      </c>
      <c r="AW62" s="5">
        <f t="shared" si="206"/>
        <v>8.8756305559325823E-13</v>
      </c>
      <c r="AX62" s="5">
        <f t="shared" si="207"/>
        <v>2.035499334152356E-7</v>
      </c>
      <c r="AY62" s="5">
        <f t="shared" si="208"/>
        <v>7.788988979862459E-8</v>
      </c>
      <c r="AZ62" s="5">
        <f t="shared" si="209"/>
        <v>1.4902571646795196E-8</v>
      </c>
      <c r="BA62" s="5">
        <f t="shared" si="210"/>
        <v>1.900859810021932E-9</v>
      </c>
      <c r="BB62" s="5">
        <f t="shared" si="211"/>
        <v>1.8184452168698263E-10</v>
      </c>
      <c r="BC62" s="5">
        <f t="shared" si="212"/>
        <v>1.3916830643996192E-11</v>
      </c>
      <c r="BD62" s="5">
        <f t="shared" si="213"/>
        <v>2.3037380305823489E-6</v>
      </c>
      <c r="BE62" s="5">
        <f t="shared" si="214"/>
        <v>5.8832349883227282E-7</v>
      </c>
      <c r="BF62" s="5">
        <f t="shared" si="215"/>
        <v>7.5122373873116208E-8</v>
      </c>
      <c r="BG62" s="5">
        <f t="shared" si="216"/>
        <v>6.3948616337025849E-9</v>
      </c>
      <c r="BH62" s="5">
        <f t="shared" si="217"/>
        <v>4.082763883028327E-10</v>
      </c>
      <c r="BI62" s="5">
        <f t="shared" si="218"/>
        <v>2.0852943352782848E-11</v>
      </c>
      <c r="BJ62" s="8">
        <f t="shared" si="219"/>
        <v>0.16102400607016495</v>
      </c>
      <c r="BK62" s="8">
        <f t="shared" si="220"/>
        <v>0.58123418717102826</v>
      </c>
      <c r="BL62" s="8">
        <f t="shared" si="221"/>
        <v>0.25280787518054404</v>
      </c>
      <c r="BM62" s="8">
        <f t="shared" si="222"/>
        <v>2.7039017836489036E-2</v>
      </c>
      <c r="BN62" s="8">
        <f t="shared" si="223"/>
        <v>0.97296080022270381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1.44444444444444</v>
      </c>
      <c r="F63">
        <f>VLOOKUP(B63,home!$B$2:$E$405,3,FALSE)</f>
        <v>1.1100000000000001</v>
      </c>
      <c r="G63">
        <f>VLOOKUP(C63,away!$B$2:$E$405,4,FALSE)</f>
        <v>0.69</v>
      </c>
      <c r="H63">
        <f>VLOOKUP(A63,away!$A$2:$E$405,3,FALSE)</f>
        <v>1.0185185185185199</v>
      </c>
      <c r="I63">
        <f>VLOOKUP(C63,away!$B$2:$E$405,3,FALSE)</f>
        <v>0.69</v>
      </c>
      <c r="J63">
        <f>VLOOKUP(B63,home!$B$2:$E$405,4,FALSE)</f>
        <v>0.39</v>
      </c>
      <c r="K63" s="3">
        <f t="shared" si="168"/>
        <v>1.1062999999999967</v>
      </c>
      <c r="L63" s="3">
        <f t="shared" si="169"/>
        <v>0.27408333333333373</v>
      </c>
      <c r="M63" s="5">
        <f t="shared" si="170"/>
        <v>0.25148213309609141</v>
      </c>
      <c r="N63" s="5">
        <f t="shared" si="171"/>
        <v>0.27821468384420511</v>
      </c>
      <c r="O63" s="5">
        <f t="shared" si="172"/>
        <v>6.8927061312753821E-2</v>
      </c>
      <c r="P63" s="5">
        <f t="shared" si="173"/>
        <v>7.6254007930299322E-2</v>
      </c>
      <c r="Q63" s="5">
        <f t="shared" si="174"/>
        <v>0.15389445236842164</v>
      </c>
      <c r="R63" s="5">
        <f t="shared" si="175"/>
        <v>9.4458793607353174E-3</v>
      </c>
      <c r="S63" s="5">
        <f t="shared" si="176"/>
        <v>5.7804044106906441E-3</v>
      </c>
      <c r="T63" s="5">
        <f t="shared" si="177"/>
        <v>4.2179904486644958E-2</v>
      </c>
      <c r="U63" s="5">
        <f t="shared" si="178"/>
        <v>1.0449976336781451E-2</v>
      </c>
      <c r="V63" s="5">
        <f t="shared" si="179"/>
        <v>1.9474721428805786E-4</v>
      </c>
      <c r="W63" s="5">
        <f t="shared" si="180"/>
        <v>5.6751144218394778E-2</v>
      </c>
      <c r="X63" s="5">
        <f t="shared" si="181"/>
        <v>1.555454277785839E-2</v>
      </c>
      <c r="Y63" s="5">
        <f t="shared" si="182"/>
        <v>2.1316204665156801E-3</v>
      </c>
      <c r="Z63" s="5">
        <f t="shared" si="183"/>
        <v>8.6298603381829197E-4</v>
      </c>
      <c r="AA63" s="5">
        <f t="shared" si="184"/>
        <v>9.5472144921317356E-4</v>
      </c>
      <c r="AB63" s="5">
        <f t="shared" si="185"/>
        <v>5.2810416963226553E-4</v>
      </c>
      <c r="AC63" s="5">
        <f t="shared" si="186"/>
        <v>3.6906835686242817E-6</v>
      </c>
      <c r="AD63" s="5">
        <f t="shared" si="187"/>
        <v>1.5695947712202497E-2</v>
      </c>
      <c r="AE63" s="5">
        <f t="shared" si="188"/>
        <v>4.3019976687861733E-3</v>
      </c>
      <c r="AF63" s="5">
        <f t="shared" si="189"/>
        <v>5.895529305265727E-4</v>
      </c>
      <c r="AG63" s="5">
        <f t="shared" si="190"/>
        <v>5.3862210791719468E-5</v>
      </c>
      <c r="AH63" s="5">
        <f t="shared" si="191"/>
        <v>5.9132522192257611E-5</v>
      </c>
      <c r="AI63" s="5">
        <f t="shared" si="192"/>
        <v>6.5418309301294405E-5</v>
      </c>
      <c r="AJ63" s="5">
        <f t="shared" si="193"/>
        <v>3.6186137790010903E-5</v>
      </c>
      <c r="AK63" s="5">
        <f t="shared" si="194"/>
        <v>1.334424141236298E-5</v>
      </c>
      <c r="AL63" s="5">
        <f t="shared" si="195"/>
        <v>4.4763325433153872E-8</v>
      </c>
      <c r="AM63" s="5">
        <f t="shared" si="196"/>
        <v>3.4728853908019136E-3</v>
      </c>
      <c r="AN63" s="5">
        <f t="shared" si="197"/>
        <v>9.5186000419562585E-4</v>
      </c>
      <c r="AO63" s="5">
        <f t="shared" si="198"/>
        <v>1.3044448140830909E-4</v>
      </c>
      <c r="AP63" s="5">
        <f t="shared" si="199"/>
        <v>1.1917552759775812E-5</v>
      </c>
      <c r="AQ63" s="5">
        <f t="shared" si="200"/>
        <v>8.1660064639380611E-7</v>
      </c>
      <c r="AR63" s="5">
        <f t="shared" si="201"/>
        <v>3.2414477581722596E-6</v>
      </c>
      <c r="AS63" s="5">
        <f t="shared" si="202"/>
        <v>3.5860136548659606E-6</v>
      </c>
      <c r="AT63" s="5">
        <f t="shared" si="203"/>
        <v>1.9836034531891006E-6</v>
      </c>
      <c r="AU63" s="5">
        <f t="shared" si="204"/>
        <v>7.314868334210318E-7</v>
      </c>
      <c r="AV63" s="5">
        <f t="shared" si="205"/>
        <v>2.0231097095342136E-7</v>
      </c>
      <c r="AW63" s="5">
        <f t="shared" si="206"/>
        <v>3.7702954287479147E-10</v>
      </c>
      <c r="AX63" s="5">
        <f t="shared" si="207"/>
        <v>6.4034218464069099E-4</v>
      </c>
      <c r="AY63" s="5">
        <f t="shared" si="208"/>
        <v>1.7550712044026964E-4</v>
      </c>
      <c r="AZ63" s="5">
        <f t="shared" si="209"/>
        <v>2.4051788297001986E-5</v>
      </c>
      <c r="BA63" s="5">
        <f t="shared" si="210"/>
        <v>2.1973981030233238E-6</v>
      </c>
      <c r="BB63" s="5">
        <f t="shared" si="211"/>
        <v>1.5056754918424418E-7</v>
      </c>
      <c r="BC63" s="5">
        <f t="shared" si="212"/>
        <v>8.2536111544496642E-9</v>
      </c>
      <c r="BD63" s="5">
        <f t="shared" si="213"/>
        <v>1.4807113439761917E-7</v>
      </c>
      <c r="BE63" s="5">
        <f t="shared" si="214"/>
        <v>1.6381109598408559E-7</v>
      </c>
      <c r="BF63" s="5">
        <f t="shared" si="215"/>
        <v>9.0612107743596694E-8</v>
      </c>
      <c r="BG63" s="5">
        <f t="shared" si="216"/>
        <v>3.3414724932246907E-8</v>
      </c>
      <c r="BH63" s="5">
        <f t="shared" si="217"/>
        <v>9.2416775481361651E-9</v>
      </c>
      <c r="BI63" s="5">
        <f t="shared" si="218"/>
        <v>2.0448135743006018E-9</v>
      </c>
      <c r="BJ63" s="8">
        <f t="shared" si="219"/>
        <v>0.57477789002680091</v>
      </c>
      <c r="BK63" s="8">
        <f t="shared" si="220"/>
        <v>0.33389053521870382</v>
      </c>
      <c r="BL63" s="8">
        <f t="shared" si="221"/>
        <v>9.0490015898036721E-2</v>
      </c>
      <c r="BM63" s="8">
        <f t="shared" si="222"/>
        <v>0.16162770252144223</v>
      </c>
      <c r="BN63" s="8">
        <f t="shared" si="223"/>
        <v>0.83821821791250661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1.3333333333333299</v>
      </c>
      <c r="F64">
        <f>VLOOKUP(B64,home!$B$2:$E$405,3,FALSE)</f>
        <v>1.31</v>
      </c>
      <c r="G64">
        <f>VLOOKUP(C64,away!$B$2:$E$405,4,FALSE)</f>
        <v>0.38</v>
      </c>
      <c r="H64">
        <f>VLOOKUP(A64,away!$A$2:$E$405,3,FALSE)</f>
        <v>1.3333333333333299</v>
      </c>
      <c r="I64">
        <f>VLOOKUP(C64,away!$B$2:$E$405,3,FALSE)</f>
        <v>0.56000000000000005</v>
      </c>
      <c r="J64">
        <f>VLOOKUP(B64,home!$B$2:$E$405,4,FALSE)</f>
        <v>0.38</v>
      </c>
      <c r="K64" s="3">
        <f t="shared" si="168"/>
        <v>0.66373333333333173</v>
      </c>
      <c r="L64" s="3">
        <f t="shared" si="169"/>
        <v>0.28373333333333262</v>
      </c>
      <c r="M64" s="5">
        <f t="shared" si="170"/>
        <v>0.38772200943818702</v>
      </c>
      <c r="N64" s="5">
        <f t="shared" si="171"/>
        <v>0.25734402173110543</v>
      </c>
      <c r="O64" s="5">
        <f t="shared" si="172"/>
        <v>0.11000965814459464</v>
      </c>
      <c r="P64" s="5">
        <f t="shared" si="173"/>
        <v>7.3017077099172115E-2</v>
      </c>
      <c r="Q64" s="5">
        <f t="shared" si="174"/>
        <v>8.5403902678495972E-2</v>
      </c>
      <c r="R64" s="5">
        <f t="shared" si="175"/>
        <v>1.5606703502113121E-2</v>
      </c>
      <c r="S64" s="5">
        <f t="shared" si="176"/>
        <v>3.4377037015720559E-3</v>
      </c>
      <c r="T64" s="5">
        <f t="shared" si="177"/>
        <v>2.423193398664519E-2</v>
      </c>
      <c r="U64" s="5">
        <f t="shared" si="178"/>
        <v>1.0358689337802526E-2</v>
      </c>
      <c r="V64" s="5">
        <f t="shared" si="179"/>
        <v>7.1933289576757949E-5</v>
      </c>
      <c r="W64" s="5">
        <f t="shared" si="180"/>
        <v>1.8895139001491198E-2</v>
      </c>
      <c r="X64" s="5">
        <f t="shared" si="181"/>
        <v>5.3611807726897543E-3</v>
      </c>
      <c r="Y64" s="5">
        <f t="shared" si="182"/>
        <v>7.6057284561891793E-4</v>
      </c>
      <c r="Z64" s="5">
        <f t="shared" si="183"/>
        <v>1.4760473356665177E-3</v>
      </c>
      <c r="AA64" s="5">
        <f t="shared" si="184"/>
        <v>9.7970181825972119E-4</v>
      </c>
      <c r="AB64" s="5">
        <f t="shared" si="185"/>
        <v>3.2513037675312525E-4</v>
      </c>
      <c r="AC64" s="5">
        <f t="shared" si="186"/>
        <v>8.4666952467986111E-7</v>
      </c>
      <c r="AD64" s="5">
        <f t="shared" si="187"/>
        <v>3.1353333983140975E-3</v>
      </c>
      <c r="AE64" s="5">
        <f t="shared" si="188"/>
        <v>8.895985962149843E-4</v>
      </c>
      <c r="AF64" s="5">
        <f t="shared" si="189"/>
        <v>1.2620438751636545E-4</v>
      </c>
      <c r="AG64" s="5">
        <f t="shared" si="190"/>
        <v>1.1936130517103338E-5</v>
      </c>
      <c r="AH64" s="5">
        <f t="shared" si="191"/>
        <v>1.0470095767661138E-4</v>
      </c>
      <c r="AI64" s="5">
        <f t="shared" si="192"/>
        <v>6.9493515641889369E-5</v>
      </c>
      <c r="AJ64" s="5">
        <f t="shared" si="193"/>
        <v>2.3062581391021626E-5</v>
      </c>
      <c r="AK64" s="5">
        <f t="shared" si="194"/>
        <v>5.1024680073113502E-6</v>
      </c>
      <c r="AL64" s="5">
        <f t="shared" si="195"/>
        <v>6.3779029775120154E-9</v>
      </c>
      <c r="AM64" s="5">
        <f t="shared" si="196"/>
        <v>4.1620505751486787E-4</v>
      </c>
      <c r="AN64" s="5">
        <f t="shared" si="197"/>
        <v>1.1809124831888486E-4</v>
      </c>
      <c r="AO64" s="5">
        <f t="shared" si="198"/>
        <v>1.6753211761505755E-5</v>
      </c>
      <c r="AP64" s="5">
        <f t="shared" si="199"/>
        <v>1.5844815390437409E-6</v>
      </c>
      <c r="AQ64" s="5">
        <f t="shared" si="200"/>
        <v>1.123925571695024E-7</v>
      </c>
      <c r="AR64" s="5">
        <f t="shared" si="201"/>
        <v>5.9414303449554273E-6</v>
      </c>
      <c r="AS64" s="5">
        <f t="shared" si="202"/>
        <v>3.9435253676250737E-6</v>
      </c>
      <c r="AT64" s="5">
        <f t="shared" si="203"/>
        <v>1.3087246186691711E-6</v>
      </c>
      <c r="AU64" s="5">
        <f t="shared" si="204"/>
        <v>2.8954805118822747E-7</v>
      </c>
      <c r="AV64" s="5">
        <f t="shared" si="205"/>
        <v>4.804567329383308E-8</v>
      </c>
      <c r="AW64" s="5">
        <f t="shared" si="206"/>
        <v>3.336409865428753E-11</v>
      </c>
      <c r="AX64" s="5">
        <f t="shared" si="207"/>
        <v>4.6041528362422365E-5</v>
      </c>
      <c r="AY64" s="5">
        <f t="shared" si="208"/>
        <v>1.306351631403127E-5</v>
      </c>
      <c r="AZ64" s="5">
        <f t="shared" si="209"/>
        <v>1.8532775144172316E-6</v>
      </c>
      <c r="BA64" s="5">
        <f t="shared" si="210"/>
        <v>1.752788689191049E-7</v>
      </c>
      <c r="BB64" s="5">
        <f t="shared" si="211"/>
        <v>1.2433114435328475E-8</v>
      </c>
      <c r="BC64" s="5">
        <f t="shared" si="212"/>
        <v>7.0553780049010498E-10</v>
      </c>
      <c r="BD64" s="5">
        <f t="shared" si="213"/>
        <v>2.8096363942366911E-7</v>
      </c>
      <c r="BE64" s="5">
        <f t="shared" si="214"/>
        <v>1.8648493294013625E-7</v>
      </c>
      <c r="BF64" s="5">
        <f t="shared" si="215"/>
        <v>6.1888133078399713E-8</v>
      </c>
      <c r="BG64" s="5">
        <f t="shared" si="216"/>
        <v>1.3692405620634359E-8</v>
      </c>
      <c r="BH64" s="5">
        <f t="shared" si="217"/>
        <v>2.2720265059839219E-9</v>
      </c>
      <c r="BI64" s="5">
        <f t="shared" si="218"/>
        <v>3.0160394524767837E-10</v>
      </c>
      <c r="BJ64" s="8">
        <f t="shared" si="219"/>
        <v>0.39677371666001249</v>
      </c>
      <c r="BK64" s="8">
        <f t="shared" si="220"/>
        <v>0.4642626400922496</v>
      </c>
      <c r="BL64" s="8">
        <f t="shared" si="221"/>
        <v>0.13749431957903724</v>
      </c>
      <c r="BM64" s="8">
        <f t="shared" si="222"/>
        <v>7.0890287590347656E-2</v>
      </c>
      <c r="BN64" s="8">
        <f t="shared" si="223"/>
        <v>0.92910337259366826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1.3333333333333299</v>
      </c>
      <c r="F65">
        <f>VLOOKUP(B65,home!$B$2:$E$405,3,FALSE)</f>
        <v>1.1299999999999999</v>
      </c>
      <c r="G65">
        <f>VLOOKUP(C65,away!$B$2:$E$405,4,FALSE)</f>
        <v>1.31</v>
      </c>
      <c r="H65">
        <f>VLOOKUP(A65,away!$A$2:$E$405,3,FALSE)</f>
        <v>1.3333333333333299</v>
      </c>
      <c r="I65">
        <f>VLOOKUP(C65,away!$B$2:$E$405,3,FALSE)</f>
        <v>0.75</v>
      </c>
      <c r="J65">
        <f>VLOOKUP(B65,home!$B$2:$E$405,4,FALSE)</f>
        <v>1.5</v>
      </c>
      <c r="K65" s="3">
        <f t="shared" si="168"/>
        <v>1.973733333333328</v>
      </c>
      <c r="L65" s="3">
        <f t="shared" si="169"/>
        <v>1.4999999999999962</v>
      </c>
      <c r="M65" s="5">
        <f t="shared" si="170"/>
        <v>3.1001076994781579E-2</v>
      </c>
      <c r="N65" s="5">
        <f t="shared" si="171"/>
        <v>6.1187859033833399E-2</v>
      </c>
      <c r="O65" s="5">
        <f t="shared" si="172"/>
        <v>4.650161549217225E-2</v>
      </c>
      <c r="P65" s="5">
        <f t="shared" si="173"/>
        <v>9.1781788550749865E-2</v>
      </c>
      <c r="Q65" s="5">
        <f t="shared" si="174"/>
        <v>6.0384258485188906E-2</v>
      </c>
      <c r="R65" s="5">
        <f t="shared" si="175"/>
        <v>3.4876211619129106E-2</v>
      </c>
      <c r="S65" s="5">
        <f t="shared" si="176"/>
        <v>6.7932290795837194E-2</v>
      </c>
      <c r="T65" s="5">
        <f t="shared" si="177"/>
        <v>9.0576387727783134E-2</v>
      </c>
      <c r="U65" s="5">
        <f t="shared" si="178"/>
        <v>6.8836341413062246E-2</v>
      </c>
      <c r="V65" s="5">
        <f t="shared" si="179"/>
        <v>2.2346704458906057E-2</v>
      </c>
      <c r="W65" s="5">
        <f t="shared" si="180"/>
        <v>3.9727474593611055E-2</v>
      </c>
      <c r="X65" s="5">
        <f t="shared" si="181"/>
        <v>5.9591211890416433E-2</v>
      </c>
      <c r="Y65" s="5">
        <f t="shared" si="182"/>
        <v>4.4693408917812226E-2</v>
      </c>
      <c r="Z65" s="5">
        <f t="shared" si="183"/>
        <v>1.7438105809564512E-2</v>
      </c>
      <c r="AA65" s="5">
        <f t="shared" si="184"/>
        <v>3.441817070653104E-2</v>
      </c>
      <c r="AB65" s="5">
        <f t="shared" si="185"/>
        <v>3.3966145397918514E-2</v>
      </c>
      <c r="AC65" s="5">
        <f t="shared" si="186"/>
        <v>4.1349783263148095E-3</v>
      </c>
      <c r="AD65" s="5">
        <f t="shared" si="187"/>
        <v>1.9602860213640768E-2</v>
      </c>
      <c r="AE65" s="5">
        <f t="shared" si="188"/>
        <v>2.9404290320461077E-2</v>
      </c>
      <c r="AF65" s="5">
        <f t="shared" si="189"/>
        <v>2.2053217740345757E-2</v>
      </c>
      <c r="AG65" s="5">
        <f t="shared" si="190"/>
        <v>1.1026608870172851E-2</v>
      </c>
      <c r="AH65" s="5">
        <f t="shared" si="191"/>
        <v>6.5392896785866775E-3</v>
      </c>
      <c r="AI65" s="5">
        <f t="shared" si="192"/>
        <v>1.2906814014949109E-2</v>
      </c>
      <c r="AJ65" s="5">
        <f t="shared" si="193"/>
        <v>1.2737304524219414E-2</v>
      </c>
      <c r="AK65" s="5">
        <f t="shared" si="194"/>
        <v>8.380014172089752E-3</v>
      </c>
      <c r="AL65" s="5">
        <f t="shared" si="195"/>
        <v>4.896806733155017E-4</v>
      </c>
      <c r="AM65" s="5">
        <f t="shared" si="196"/>
        <v>7.738163726467291E-3</v>
      </c>
      <c r="AN65" s="5">
        <f t="shared" si="197"/>
        <v>1.1607245589700908E-2</v>
      </c>
      <c r="AO65" s="5">
        <f t="shared" si="198"/>
        <v>8.7054341922756604E-3</v>
      </c>
      <c r="AP65" s="5">
        <f t="shared" si="199"/>
        <v>4.3527170961378198E-3</v>
      </c>
      <c r="AQ65" s="5">
        <f t="shared" si="200"/>
        <v>1.6322689110516786E-3</v>
      </c>
      <c r="AR65" s="5">
        <f t="shared" si="201"/>
        <v>1.9617869035759958E-3</v>
      </c>
      <c r="AS65" s="5">
        <f t="shared" si="202"/>
        <v>3.8720442044847185E-3</v>
      </c>
      <c r="AT65" s="5">
        <f t="shared" si="203"/>
        <v>3.8211913572658096E-3</v>
      </c>
      <c r="AU65" s="5">
        <f t="shared" si="204"/>
        <v>2.5140042516269162E-3</v>
      </c>
      <c r="AV65" s="5">
        <f t="shared" si="205"/>
        <v>1.2404934978944382E-3</v>
      </c>
      <c r="AW65" s="5">
        <f t="shared" si="206"/>
        <v>4.0270794483829615E-5</v>
      </c>
      <c r="AX65" s="5">
        <f t="shared" si="207"/>
        <v>2.5455119476198865E-3</v>
      </c>
      <c r="AY65" s="5">
        <f t="shared" si="208"/>
        <v>3.8182679214298202E-3</v>
      </c>
      <c r="AZ65" s="5">
        <f t="shared" si="209"/>
        <v>2.8637009410723588E-3</v>
      </c>
      <c r="BA65" s="5">
        <f t="shared" si="210"/>
        <v>1.4318504705361759E-3</v>
      </c>
      <c r="BB65" s="5">
        <f t="shared" si="211"/>
        <v>5.3694392645106475E-4</v>
      </c>
      <c r="BC65" s="5">
        <f t="shared" si="212"/>
        <v>1.6108317793531881E-4</v>
      </c>
      <c r="BD65" s="5">
        <f t="shared" si="213"/>
        <v>4.9044672589399786E-4</v>
      </c>
      <c r="BE65" s="5">
        <f t="shared" si="214"/>
        <v>9.6801105112117756E-4</v>
      </c>
      <c r="BF65" s="5">
        <f t="shared" si="215"/>
        <v>9.5529783931645046E-4</v>
      </c>
      <c r="BG65" s="5">
        <f t="shared" si="216"/>
        <v>6.2850106290672774E-4</v>
      </c>
      <c r="BH65" s="5">
        <f t="shared" si="217"/>
        <v>3.1012337447360895E-4</v>
      </c>
      <c r="BI65" s="5">
        <f t="shared" si="218"/>
        <v>1.2242016832887518E-4</v>
      </c>
      <c r="BJ65" s="8">
        <f t="shared" si="219"/>
        <v>0.48364076569394354</v>
      </c>
      <c r="BK65" s="8">
        <f t="shared" si="220"/>
        <v>0.22150478772133483</v>
      </c>
      <c r="BL65" s="8">
        <f t="shared" si="221"/>
        <v>0.27604622745554686</v>
      </c>
      <c r="BM65" s="8">
        <f t="shared" si="222"/>
        <v>0.66911907937758852</v>
      </c>
      <c r="BN65" s="8">
        <f t="shared" si="223"/>
        <v>0.32573281017585509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1.3333333333333299</v>
      </c>
      <c r="F66">
        <f>VLOOKUP(B66,home!$B$2:$E$405,3,FALSE)</f>
        <v>1.88</v>
      </c>
      <c r="G66">
        <f>VLOOKUP(C66,away!$B$2:$E$405,4,FALSE)</f>
        <v>1.35</v>
      </c>
      <c r="H66">
        <f>VLOOKUP(A66,away!$A$2:$E$405,3,FALSE)</f>
        <v>1.3333333333333299</v>
      </c>
      <c r="I66">
        <f>VLOOKUP(C66,away!$B$2:$E$405,3,FALSE)</f>
        <v>1.2</v>
      </c>
      <c r="J66">
        <f>VLOOKUP(B66,home!$B$2:$E$405,4,FALSE)</f>
        <v>0.75</v>
      </c>
      <c r="K66" s="3">
        <f t="shared" si="168"/>
        <v>3.3839999999999915</v>
      </c>
      <c r="L66" s="3">
        <f t="shared" si="169"/>
        <v>1.1999999999999968</v>
      </c>
      <c r="M66" s="5">
        <f t="shared" si="170"/>
        <v>1.0213958641112634E-2</v>
      </c>
      <c r="N66" s="5">
        <f t="shared" si="171"/>
        <v>3.4564036041525067E-2</v>
      </c>
      <c r="O66" s="5">
        <f t="shared" si="172"/>
        <v>1.225675036933513E-2</v>
      </c>
      <c r="P66" s="5">
        <f t="shared" si="173"/>
        <v>4.1476843249829976E-2</v>
      </c>
      <c r="Q66" s="5">
        <f t="shared" si="174"/>
        <v>5.8482348982260277E-2</v>
      </c>
      <c r="R66" s="5">
        <f t="shared" si="175"/>
        <v>7.3540502216010604E-3</v>
      </c>
      <c r="S66" s="5">
        <f t="shared" si="176"/>
        <v>4.210729126722719E-2</v>
      </c>
      <c r="T66" s="5">
        <f t="shared" si="177"/>
        <v>7.0178818778712154E-2</v>
      </c>
      <c r="U66" s="5">
        <f t="shared" si="178"/>
        <v>2.4886105949897926E-2</v>
      </c>
      <c r="V66" s="5">
        <f t="shared" si="179"/>
        <v>1.8998809819772804E-2</v>
      </c>
      <c r="W66" s="5">
        <f t="shared" si="180"/>
        <v>6.5968089651989414E-2</v>
      </c>
      <c r="X66" s="5">
        <f t="shared" si="181"/>
        <v>7.9161707582387109E-2</v>
      </c>
      <c r="Y66" s="5">
        <f t="shared" si="182"/>
        <v>4.7497024549432151E-2</v>
      </c>
      <c r="Z66" s="5">
        <f t="shared" si="183"/>
        <v>2.9416200886404151E-3</v>
      </c>
      <c r="AA66" s="5">
        <f t="shared" si="184"/>
        <v>9.9544423799591414E-3</v>
      </c>
      <c r="AB66" s="5">
        <f t="shared" si="185"/>
        <v>1.6842916506890827E-2</v>
      </c>
      <c r="AC66" s="5">
        <f t="shared" si="186"/>
        <v>4.821897932258316E-3</v>
      </c>
      <c r="AD66" s="5">
        <f t="shared" si="187"/>
        <v>5.5809003845582905E-2</v>
      </c>
      <c r="AE66" s="5">
        <f t="shared" si="188"/>
        <v>6.6970804614699328E-2</v>
      </c>
      <c r="AF66" s="5">
        <f t="shared" si="189"/>
        <v>4.01824827688195E-2</v>
      </c>
      <c r="AG66" s="5">
        <f t="shared" si="190"/>
        <v>1.6072993107527751E-2</v>
      </c>
      <c r="AH66" s="5">
        <f t="shared" si="191"/>
        <v>8.8248602659212285E-4</v>
      </c>
      <c r="AI66" s="5">
        <f t="shared" si="192"/>
        <v>2.9863327139877365E-3</v>
      </c>
      <c r="AJ66" s="5">
        <f t="shared" si="193"/>
        <v>5.0528749520672381E-3</v>
      </c>
      <c r="AK66" s="5">
        <f t="shared" si="194"/>
        <v>5.6996429459318298E-3</v>
      </c>
      <c r="AL66" s="5">
        <f t="shared" si="195"/>
        <v>7.8323052493257863E-4</v>
      </c>
      <c r="AM66" s="5">
        <f t="shared" si="196"/>
        <v>3.7771533802690417E-2</v>
      </c>
      <c r="AN66" s="5">
        <f t="shared" si="197"/>
        <v>4.5325840563228387E-2</v>
      </c>
      <c r="AO66" s="5">
        <f t="shared" si="198"/>
        <v>2.7195504337936965E-2</v>
      </c>
      <c r="AP66" s="5">
        <f t="shared" si="199"/>
        <v>1.0878201735174753E-2</v>
      </c>
      <c r="AQ66" s="5">
        <f t="shared" si="200"/>
        <v>3.2634605205524199E-3</v>
      </c>
      <c r="AR66" s="5">
        <f t="shared" si="201"/>
        <v>2.1179664638210893E-4</v>
      </c>
      <c r="AS66" s="5">
        <f t="shared" si="202"/>
        <v>7.1671985135705483E-4</v>
      </c>
      <c r="AT66" s="5">
        <f t="shared" si="203"/>
        <v>1.212689988496134E-3</v>
      </c>
      <c r="AU66" s="5">
        <f t="shared" si="204"/>
        <v>1.3679143070236355E-3</v>
      </c>
      <c r="AV66" s="5">
        <f t="shared" si="205"/>
        <v>1.1572555037419928E-3</v>
      </c>
      <c r="AW66" s="5">
        <f t="shared" si="206"/>
        <v>8.8348403212394424E-5</v>
      </c>
      <c r="AX66" s="5">
        <f t="shared" si="207"/>
        <v>2.1303145064717342E-2</v>
      </c>
      <c r="AY66" s="5">
        <f t="shared" si="208"/>
        <v>2.5563774077660747E-2</v>
      </c>
      <c r="AZ66" s="5">
        <f t="shared" si="209"/>
        <v>1.533826444659641E-2</v>
      </c>
      <c r="BA66" s="5">
        <f t="shared" si="210"/>
        <v>6.1353057786385458E-3</v>
      </c>
      <c r="BB66" s="5">
        <f t="shared" si="211"/>
        <v>1.8405917335915603E-3</v>
      </c>
      <c r="BC66" s="5">
        <f t="shared" si="212"/>
        <v>4.4174201606197327E-4</v>
      </c>
      <c r="BD66" s="5">
        <f t="shared" si="213"/>
        <v>4.2359329276421679E-5</v>
      </c>
      <c r="BE66" s="5">
        <f t="shared" si="214"/>
        <v>1.4334397027141059E-4</v>
      </c>
      <c r="BF66" s="5">
        <f t="shared" si="215"/>
        <v>2.4253799769922616E-4</v>
      </c>
      <c r="BG66" s="5">
        <f t="shared" si="216"/>
        <v>2.7358286140472644E-4</v>
      </c>
      <c r="BH66" s="5">
        <f t="shared" si="217"/>
        <v>2.3145110074839796E-4</v>
      </c>
      <c r="BI66" s="5">
        <f t="shared" si="218"/>
        <v>1.5664610498651534E-4</v>
      </c>
      <c r="BJ66" s="8">
        <f t="shared" si="219"/>
        <v>0.72994467399978491</v>
      </c>
      <c r="BK66" s="8">
        <f t="shared" si="220"/>
        <v>0.14396580551279423</v>
      </c>
      <c r="BL66" s="8">
        <f t="shared" si="221"/>
        <v>9.1671899727650635E-2</v>
      </c>
      <c r="BM66" s="8">
        <f t="shared" si="222"/>
        <v>0.77870058614875781</v>
      </c>
      <c r="BN66" s="8">
        <f t="shared" si="223"/>
        <v>0.16434798750566415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1.3333333333333299</v>
      </c>
      <c r="F67">
        <f>VLOOKUP(B67,home!$B$2:$E$405,3,FALSE)</f>
        <v>1.5</v>
      </c>
      <c r="G67">
        <f>VLOOKUP(C67,away!$B$2:$E$405,4,FALSE)</f>
        <v>1.69</v>
      </c>
      <c r="H67">
        <f>VLOOKUP(A67,away!$A$2:$E$405,3,FALSE)</f>
        <v>1.3333333333333299</v>
      </c>
      <c r="I67">
        <f>VLOOKUP(C67,away!$B$2:$E$405,3,FALSE)</f>
        <v>1.1299999999999999</v>
      </c>
      <c r="J67">
        <f>VLOOKUP(B67,home!$B$2:$E$405,4,FALSE)</f>
        <v>1.35</v>
      </c>
      <c r="K67" s="3">
        <f t="shared" si="168"/>
        <v>3.3799999999999915</v>
      </c>
      <c r="L67" s="3">
        <f t="shared" si="169"/>
        <v>2.0339999999999945</v>
      </c>
      <c r="M67" s="5">
        <f t="shared" si="170"/>
        <v>4.4537893759748568E-3</v>
      </c>
      <c r="N67" s="5">
        <f t="shared" si="171"/>
        <v>1.5053808090794976E-2</v>
      </c>
      <c r="O67" s="5">
        <f t="shared" si="172"/>
        <v>9.0590075907328333E-3</v>
      </c>
      <c r="P67" s="5">
        <f t="shared" si="173"/>
        <v>3.0619445656676895E-2</v>
      </c>
      <c r="Q67" s="5">
        <f t="shared" si="174"/>
        <v>2.5440935673443455E-2</v>
      </c>
      <c r="R67" s="5">
        <f t="shared" si="175"/>
        <v>9.2130107197752695E-3</v>
      </c>
      <c r="S67" s="5">
        <f t="shared" si="176"/>
        <v>5.2626559833500043E-2</v>
      </c>
      <c r="T67" s="5">
        <f t="shared" si="177"/>
        <v>5.174686315978385E-2</v>
      </c>
      <c r="U67" s="5">
        <f t="shared" si="178"/>
        <v>3.1139976232840327E-2</v>
      </c>
      <c r="V67" s="5">
        <f t="shared" si="179"/>
        <v>4.0200376525613792E-2</v>
      </c>
      <c r="W67" s="5">
        <f t="shared" si="180"/>
        <v>2.8663454192079545E-2</v>
      </c>
      <c r="X67" s="5">
        <f t="shared" si="181"/>
        <v>5.830146582668963E-2</v>
      </c>
      <c r="Y67" s="5">
        <f t="shared" si="182"/>
        <v>5.9292590745743209E-2</v>
      </c>
      <c r="Z67" s="5">
        <f t="shared" si="183"/>
        <v>6.2464212680076155E-3</v>
      </c>
      <c r="AA67" s="5">
        <f t="shared" si="184"/>
        <v>2.1112903885865685E-2</v>
      </c>
      <c r="AB67" s="5">
        <f t="shared" si="185"/>
        <v>3.5680807567112935E-2</v>
      </c>
      <c r="AC67" s="5">
        <f t="shared" si="186"/>
        <v>1.7273398286466964E-2</v>
      </c>
      <c r="AD67" s="5">
        <f t="shared" si="187"/>
        <v>2.4220618792307157E-2</v>
      </c>
      <c r="AE67" s="5">
        <f t="shared" si="188"/>
        <v>4.9264738623552622E-2</v>
      </c>
      <c r="AF67" s="5">
        <f t="shared" si="189"/>
        <v>5.0102239180152892E-2</v>
      </c>
      <c r="AG67" s="5">
        <f t="shared" si="190"/>
        <v>3.3969318164143565E-2</v>
      </c>
      <c r="AH67" s="5">
        <f t="shared" si="191"/>
        <v>3.176305214781865E-3</v>
      </c>
      <c r="AI67" s="5">
        <f t="shared" si="192"/>
        <v>1.0735911625962675E-2</v>
      </c>
      <c r="AJ67" s="5">
        <f t="shared" si="193"/>
        <v>1.8143690647876885E-2</v>
      </c>
      <c r="AK67" s="5">
        <f t="shared" si="194"/>
        <v>2.0441891463274565E-2</v>
      </c>
      <c r="AL67" s="5">
        <f t="shared" si="195"/>
        <v>4.7501292539038715E-3</v>
      </c>
      <c r="AM67" s="5">
        <f t="shared" si="196"/>
        <v>1.6373138303599592E-2</v>
      </c>
      <c r="AN67" s="5">
        <f t="shared" si="197"/>
        <v>3.3302963309521483E-2</v>
      </c>
      <c r="AO67" s="5">
        <f t="shared" si="198"/>
        <v>3.3869113685783263E-2</v>
      </c>
      <c r="AP67" s="5">
        <f t="shared" si="199"/>
        <v>2.296325907896099E-2</v>
      </c>
      <c r="AQ67" s="5">
        <f t="shared" si="200"/>
        <v>1.1676817241651635E-2</v>
      </c>
      <c r="AR67" s="5">
        <f t="shared" si="201"/>
        <v>1.2921209613732589E-3</v>
      </c>
      <c r="AS67" s="5">
        <f t="shared" si="202"/>
        <v>4.3673688494416038E-3</v>
      </c>
      <c r="AT67" s="5">
        <f t="shared" si="203"/>
        <v>7.3808533555562951E-3</v>
      </c>
      <c r="AU67" s="5">
        <f t="shared" si="204"/>
        <v>8.3157614472600689E-3</v>
      </c>
      <c r="AV67" s="5">
        <f t="shared" si="205"/>
        <v>7.0268184229347408E-3</v>
      </c>
      <c r="AW67" s="5">
        <f t="shared" si="206"/>
        <v>9.0713218361801744E-4</v>
      </c>
      <c r="AX67" s="5">
        <f t="shared" si="207"/>
        <v>9.2235345776944169E-3</v>
      </c>
      <c r="AY67" s="5">
        <f t="shared" si="208"/>
        <v>1.8760669331030391E-2</v>
      </c>
      <c r="AZ67" s="5">
        <f t="shared" si="209"/>
        <v>1.9079600709657862E-2</v>
      </c>
      <c r="BA67" s="5">
        <f t="shared" si="210"/>
        <v>1.2935969281147996E-2</v>
      </c>
      <c r="BB67" s="5">
        <f t="shared" si="211"/>
        <v>6.5779403794637399E-3</v>
      </c>
      <c r="BC67" s="5">
        <f t="shared" si="212"/>
        <v>2.6759061463658418E-3</v>
      </c>
      <c r="BD67" s="5">
        <f t="shared" si="213"/>
        <v>4.3802900590553338E-4</v>
      </c>
      <c r="BE67" s="5">
        <f t="shared" si="214"/>
        <v>1.4805380399606988E-3</v>
      </c>
      <c r="BF67" s="5">
        <f t="shared" si="215"/>
        <v>2.5021092875335761E-3</v>
      </c>
      <c r="BG67" s="5">
        <f t="shared" si="216"/>
        <v>2.8190431306211543E-3</v>
      </c>
      <c r="BH67" s="5">
        <f t="shared" si="217"/>
        <v>2.3820914453748696E-3</v>
      </c>
      <c r="BI67" s="5">
        <f t="shared" si="218"/>
        <v>1.6102938170734075E-3</v>
      </c>
      <c r="BJ67" s="8">
        <f t="shared" si="219"/>
        <v>0.58349494449356798</v>
      </c>
      <c r="BK67" s="8">
        <f t="shared" si="220"/>
        <v>0.1686843682631668</v>
      </c>
      <c r="BL67" s="8">
        <f t="shared" si="221"/>
        <v>0.19831853271125827</v>
      </c>
      <c r="BM67" s="8">
        <f t="shared" si="222"/>
        <v>0.84505073248119</v>
      </c>
      <c r="BN67" s="8">
        <f t="shared" si="223"/>
        <v>9.3839997107398293E-2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1.66</v>
      </c>
      <c r="F68">
        <f>VLOOKUP(B68,home!$B$2:$E$405,3,FALSE)</f>
        <v>0.96</v>
      </c>
      <c r="G68">
        <f>VLOOKUP(C68,away!$B$2:$E$405,4,FALSE)</f>
        <v>0.24</v>
      </c>
      <c r="H68">
        <f>VLOOKUP(A68,away!$A$2:$E$405,3,FALSE)</f>
        <v>1.46</v>
      </c>
      <c r="I68">
        <f>VLOOKUP(C68,away!$B$2:$E$405,3,FALSE)</f>
        <v>1.45</v>
      </c>
      <c r="J68">
        <f>VLOOKUP(B68,home!$B$2:$E$405,4,FALSE)</f>
        <v>0.96</v>
      </c>
      <c r="K68" s="3">
        <f t="shared" si="168"/>
        <v>0.38246399999999997</v>
      </c>
      <c r="L68" s="3">
        <f t="shared" si="169"/>
        <v>2.0323199999999999</v>
      </c>
      <c r="M68" s="5">
        <f t="shared" si="170"/>
        <v>8.93866443518717E-2</v>
      </c>
      <c r="N68" s="5">
        <f t="shared" si="171"/>
        <v>3.4187173545394252E-2</v>
      </c>
      <c r="O68" s="5">
        <f t="shared" si="172"/>
        <v>0.18166226504919586</v>
      </c>
      <c r="P68" s="5">
        <f t="shared" si="173"/>
        <v>6.9479276539775633E-2</v>
      </c>
      <c r="Q68" s="5">
        <f t="shared" si="174"/>
        <v>6.5376815714328325E-3</v>
      </c>
      <c r="R68" s="5">
        <f t="shared" si="175"/>
        <v>0.18459792725239091</v>
      </c>
      <c r="S68" s="5">
        <f t="shared" si="176"/>
        <v>1.3501373453196247E-2</v>
      </c>
      <c r="T68" s="5">
        <f t="shared" si="177"/>
        <v>1.3286661011254372E-2</v>
      </c>
      <c r="U68" s="5">
        <f t="shared" si="178"/>
        <v>7.0602061648658426E-2</v>
      </c>
      <c r="V68" s="5">
        <f t="shared" si="179"/>
        <v>1.1660524736518056E-3</v>
      </c>
      <c r="W68" s="5">
        <f t="shared" si="180"/>
        <v>8.3347594817882893E-4</v>
      </c>
      <c r="X68" s="5">
        <f t="shared" si="181"/>
        <v>1.6938898390027974E-3</v>
      </c>
      <c r="Y68" s="5">
        <f t="shared" si="182"/>
        <v>1.721263098801083E-3</v>
      </c>
      <c r="Z68" s="5">
        <f t="shared" si="183"/>
        <v>0.12505401983785969</v>
      </c>
      <c r="AA68" s="5">
        <f t="shared" si="184"/>
        <v>4.7828660643267157E-2</v>
      </c>
      <c r="AB68" s="5">
        <f t="shared" si="185"/>
        <v>9.1463704321332641E-3</v>
      </c>
      <c r="AC68" s="5">
        <f t="shared" si="186"/>
        <v>5.6647502308776681E-5</v>
      </c>
      <c r="AD68" s="5">
        <f t="shared" si="187"/>
        <v>7.9693636261066902E-5</v>
      </c>
      <c r="AE68" s="5">
        <f t="shared" si="188"/>
        <v>1.6196297084609146E-4</v>
      </c>
      <c r="AF68" s="5">
        <f t="shared" si="189"/>
        <v>1.6458029245496433E-4</v>
      </c>
      <c r="AG68" s="5">
        <f t="shared" si="190"/>
        <v>1.1149327332069102E-4</v>
      </c>
      <c r="AH68" s="5">
        <f t="shared" si="191"/>
        <v>6.3537446399219738E-2</v>
      </c>
      <c r="AI68" s="5">
        <f t="shared" si="192"/>
        <v>2.4300785899631173E-2</v>
      </c>
      <c r="AJ68" s="5">
        <f t="shared" si="193"/>
        <v>4.6470878891582681E-3</v>
      </c>
      <c r="AK68" s="5">
        <f t="shared" si="194"/>
        <v>5.9244794081300927E-4</v>
      </c>
      <c r="AL68" s="5">
        <f t="shared" si="195"/>
        <v>1.7612597527235227E-6</v>
      </c>
      <c r="AM68" s="5">
        <f t="shared" si="196"/>
        <v>6.0959893797905395E-6</v>
      </c>
      <c r="AN68" s="5">
        <f t="shared" si="197"/>
        <v>1.2389001136335906E-5</v>
      </c>
      <c r="AO68" s="5">
        <f t="shared" si="198"/>
        <v>1.2589207394699099E-5</v>
      </c>
      <c r="AP68" s="5">
        <f t="shared" si="199"/>
        <v>8.5284326574649564E-6</v>
      </c>
      <c r="AQ68" s="5">
        <f t="shared" si="200"/>
        <v>4.333126064604794E-6</v>
      </c>
      <c r="AR68" s="5">
        <f t="shared" si="201"/>
        <v>2.5825684613212448E-2</v>
      </c>
      <c r="AS68" s="5">
        <f t="shared" si="202"/>
        <v>9.8773946399076835E-3</v>
      </c>
      <c r="AT68" s="5">
        <f t="shared" si="203"/>
        <v>1.8888739317788261E-3</v>
      </c>
      <c r="AU68" s="5">
        <f t="shared" si="204"/>
        <v>2.4080875981461895E-4</v>
      </c>
      <c r="AV68" s="5">
        <f t="shared" si="205"/>
        <v>2.3025170378434601E-5</v>
      </c>
      <c r="AW68" s="5">
        <f t="shared" si="206"/>
        <v>3.802800690103946E-8</v>
      </c>
      <c r="AX68" s="5">
        <f t="shared" si="207"/>
        <v>3.885827470253678E-7</v>
      </c>
      <c r="AY68" s="5">
        <f t="shared" si="208"/>
        <v>7.8972448843459538E-7</v>
      </c>
      <c r="AZ68" s="5">
        <f t="shared" si="209"/>
        <v>8.0248643616769862E-7</v>
      </c>
      <c r="BA68" s="5">
        <f t="shared" si="210"/>
        <v>5.4363641131744563E-7</v>
      </c>
      <c r="BB68" s="5">
        <f t="shared" si="211"/>
        <v>2.7621078786216774E-7</v>
      </c>
      <c r="BC68" s="5">
        <f t="shared" si="212"/>
        <v>1.1226974167760813E-7</v>
      </c>
      <c r="BD68" s="5">
        <f t="shared" si="213"/>
        <v>8.7476758921873274E-3</v>
      </c>
      <c r="BE68" s="5">
        <f t="shared" si="214"/>
        <v>3.3456711124295337E-3</v>
      </c>
      <c r="BF68" s="5">
        <f t="shared" si="215"/>
        <v>6.3979937817212451E-4</v>
      </c>
      <c r="BG68" s="5">
        <f t="shared" si="216"/>
        <v>8.1566743124407805E-5</v>
      </c>
      <c r="BH68" s="5">
        <f t="shared" si="217"/>
        <v>7.7990857105833749E-6</v>
      </c>
      <c r="BI68" s="5">
        <f t="shared" si="218"/>
        <v>5.9657390344251216E-7</v>
      </c>
      <c r="BJ68" s="8">
        <f t="shared" si="219"/>
        <v>5.8824723854192372E-2</v>
      </c>
      <c r="BK68" s="8">
        <f t="shared" si="220"/>
        <v>0.17359254530504534</v>
      </c>
      <c r="BL68" s="8">
        <f t="shared" si="221"/>
        <v>0.63759394905508726</v>
      </c>
      <c r="BM68" s="8">
        <f t="shared" si="222"/>
        <v>0.42921351804564206</v>
      </c>
      <c r="BN68" s="8">
        <f t="shared" si="223"/>
        <v>0.56585096831006121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1.66</v>
      </c>
      <c r="F69">
        <f>VLOOKUP(B69,home!$B$2:$E$405,3,FALSE)</f>
        <v>0.72</v>
      </c>
      <c r="G69">
        <f>VLOOKUP(C69,away!$B$2:$E$405,4,FALSE)</f>
        <v>1.2</v>
      </c>
      <c r="H69">
        <f>VLOOKUP(A69,away!$A$2:$E$405,3,FALSE)</f>
        <v>1.46</v>
      </c>
      <c r="I69">
        <f>VLOOKUP(C69,away!$B$2:$E$405,3,FALSE)</f>
        <v>0.84</v>
      </c>
      <c r="J69">
        <f>VLOOKUP(B69,home!$B$2:$E$405,4,FALSE)</f>
        <v>1.64</v>
      </c>
      <c r="K69" s="3">
        <f t="shared" si="168"/>
        <v>1.4342399999999997</v>
      </c>
      <c r="L69" s="3">
        <f t="shared" si="169"/>
        <v>2.0112959999999998</v>
      </c>
      <c r="M69" s="5">
        <f t="shared" si="170"/>
        <v>3.1887665672389681E-2</v>
      </c>
      <c r="N69" s="5">
        <f t="shared" si="171"/>
        <v>4.5734565613968166E-2</v>
      </c>
      <c r="O69" s="5">
        <f t="shared" si="172"/>
        <v>6.4135534416214654E-2</v>
      </c>
      <c r="P69" s="5">
        <f t="shared" si="173"/>
        <v>9.198574888111169E-2</v>
      </c>
      <c r="Q69" s="5">
        <f t="shared" si="174"/>
        <v>3.279717169308885E-2</v>
      </c>
      <c r="R69" s="5">
        <f t="shared" si="175"/>
        <v>6.4497771914597435E-2</v>
      </c>
      <c r="S69" s="5">
        <f t="shared" si="176"/>
        <v>6.6337389542324904E-2</v>
      </c>
      <c r="T69" s="5">
        <f t="shared" si="177"/>
        <v>6.5964820237622818E-2</v>
      </c>
      <c r="U69" s="5">
        <f t="shared" si="178"/>
        <v>9.2505284390792211E-2</v>
      </c>
      <c r="V69" s="5">
        <f t="shared" si="179"/>
        <v>2.1262468757115561E-2</v>
      </c>
      <c r="W69" s="5">
        <f t="shared" si="180"/>
        <v>1.5679671843031914E-2</v>
      </c>
      <c r="X69" s="5">
        <f t="shared" si="181"/>
        <v>3.153646125920271E-2</v>
      </c>
      <c r="Y69" s="5">
        <f t="shared" si="182"/>
        <v>3.171457919239469E-2</v>
      </c>
      <c r="Z69" s="5">
        <f t="shared" si="183"/>
        <v>4.3241370220247398E-2</v>
      </c>
      <c r="AA69" s="5">
        <f t="shared" si="184"/>
        <v>6.2018502824687613E-2</v>
      </c>
      <c r="AB69" s="5">
        <f t="shared" si="185"/>
        <v>4.4474708745639982E-2</v>
      </c>
      <c r="AC69" s="5">
        <f t="shared" si="186"/>
        <v>3.8334652099079611E-3</v>
      </c>
      <c r="AD69" s="5">
        <f t="shared" si="187"/>
        <v>5.622103136037524E-3</v>
      </c>
      <c r="AE69" s="5">
        <f t="shared" si="188"/>
        <v>1.1307713549099725E-2</v>
      </c>
      <c r="AF69" s="5">
        <f t="shared" si="189"/>
        <v>1.1371579515225039E-2</v>
      </c>
      <c r="AG69" s="5">
        <f t="shared" si="190"/>
        <v>7.6238707975513553E-3</v>
      </c>
      <c r="AH69" s="5">
        <f t="shared" si="191"/>
        <v>2.174279873962567E-2</v>
      </c>
      <c r="AI69" s="5">
        <f t="shared" si="192"/>
        <v>3.1184391664320715E-2</v>
      </c>
      <c r="AJ69" s="5">
        <f t="shared" si="193"/>
        <v>2.2362950950317671E-2</v>
      </c>
      <c r="AK69" s="5">
        <f t="shared" si="194"/>
        <v>1.069127959032787E-2</v>
      </c>
      <c r="AL69" s="5">
        <f t="shared" si="195"/>
        <v>4.423329970476901E-4</v>
      </c>
      <c r="AM69" s="5">
        <f t="shared" si="196"/>
        <v>1.6126890403660905E-3</v>
      </c>
      <c r="AN69" s="5">
        <f t="shared" si="197"/>
        <v>3.2435950161321557E-3</v>
      </c>
      <c r="AO69" s="5">
        <f t="shared" si="198"/>
        <v>3.2619148407832701E-3</v>
      </c>
      <c r="AP69" s="5">
        <f t="shared" si="199"/>
        <v>2.1868920905360099E-3</v>
      </c>
      <c r="AQ69" s="5">
        <f t="shared" si="200"/>
        <v>1.0996218285316782E-3</v>
      </c>
      <c r="AR69" s="5">
        <f t="shared" si="201"/>
        <v>8.7462408267628324E-3</v>
      </c>
      <c r="AS69" s="5">
        <f t="shared" si="202"/>
        <v>1.2544208443376321E-2</v>
      </c>
      <c r="AT69" s="5">
        <f t="shared" si="203"/>
        <v>8.9957027589140284E-3</v>
      </c>
      <c r="AU69" s="5">
        <f t="shared" si="204"/>
        <v>4.3006655749816174E-3</v>
      </c>
      <c r="AV69" s="5">
        <f t="shared" si="205"/>
        <v>1.5420466485654089E-3</v>
      </c>
      <c r="AW69" s="5">
        <f t="shared" si="206"/>
        <v>3.5444157491180404E-5</v>
      </c>
      <c r="AX69" s="5">
        <f t="shared" si="207"/>
        <v>3.8549718820911046E-4</v>
      </c>
      <c r="AY69" s="5">
        <f t="shared" si="208"/>
        <v>7.7534895265623084E-4</v>
      </c>
      <c r="AZ69" s="5">
        <f t="shared" si="209"/>
        <v>7.797281235408332E-4</v>
      </c>
      <c r="BA69" s="5">
        <f t="shared" si="210"/>
        <v>5.2275468532172803E-4</v>
      </c>
      <c r="BB69" s="5">
        <f t="shared" si="211"/>
        <v>2.6285360189221246E-4</v>
      </c>
      <c r="BC69" s="5">
        <f t="shared" si="212"/>
        <v>1.0573527961427989E-4</v>
      </c>
      <c r="BD69" s="5">
        <f t="shared" si="213"/>
        <v>2.9318798649841256E-3</v>
      </c>
      <c r="BE69" s="5">
        <f t="shared" si="214"/>
        <v>4.205019377554832E-3</v>
      </c>
      <c r="BF69" s="5">
        <f t="shared" si="215"/>
        <v>3.0155034960321209E-3</v>
      </c>
      <c r="BG69" s="5">
        <f t="shared" si="216"/>
        <v>1.4416519113830363E-3</v>
      </c>
      <c r="BH69" s="5">
        <f t="shared" si="217"/>
        <v>5.169187093455015E-4</v>
      </c>
      <c r="BI69" s="5">
        <f t="shared" si="218"/>
        <v>1.4827709793833831E-4</v>
      </c>
      <c r="BJ69" s="8">
        <f t="shared" si="219"/>
        <v>0.27358916748480638</v>
      </c>
      <c r="BK69" s="8">
        <f t="shared" si="220"/>
        <v>0.21652442001255373</v>
      </c>
      <c r="BL69" s="8">
        <f t="shared" si="221"/>
        <v>0.46200133794636195</v>
      </c>
      <c r="BM69" s="8">
        <f t="shared" si="222"/>
        <v>0.6635779326774337</v>
      </c>
      <c r="BN69" s="8">
        <f t="shared" si="223"/>
        <v>0.33103845819137045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1.66</v>
      </c>
      <c r="F70">
        <f>VLOOKUP(B70,home!$B$2:$E$405,3,FALSE)</f>
        <v>1.2</v>
      </c>
      <c r="G70">
        <f>VLOOKUP(C70,away!$B$2:$E$405,4,FALSE)</f>
        <v>0.9</v>
      </c>
      <c r="H70">
        <f>VLOOKUP(A70,away!$A$2:$E$405,3,FALSE)</f>
        <v>1.46</v>
      </c>
      <c r="I70">
        <f>VLOOKUP(C70,away!$B$2:$E$405,3,FALSE)</f>
        <v>0.75</v>
      </c>
      <c r="J70">
        <f>VLOOKUP(B70,home!$B$2:$E$405,4,FALSE)</f>
        <v>0.68</v>
      </c>
      <c r="K70" s="3">
        <f t="shared" si="168"/>
        <v>1.7927999999999997</v>
      </c>
      <c r="L70" s="3">
        <f t="shared" si="169"/>
        <v>0.74460000000000004</v>
      </c>
      <c r="M70" s="5">
        <f t="shared" si="170"/>
        <v>7.9071719229738227E-2</v>
      </c>
      <c r="N70" s="5">
        <f t="shared" si="171"/>
        <v>0.14175977823507466</v>
      </c>
      <c r="O70" s="5">
        <f t="shared" si="172"/>
        <v>5.8876802138463094E-2</v>
      </c>
      <c r="P70" s="5">
        <f t="shared" si="173"/>
        <v>0.1055543308738366</v>
      </c>
      <c r="Q70" s="5">
        <f t="shared" si="174"/>
        <v>0.12707346520992094</v>
      </c>
      <c r="R70" s="5">
        <f t="shared" si="175"/>
        <v>2.1919833436149807E-2</v>
      </c>
      <c r="S70" s="5">
        <f t="shared" si="176"/>
        <v>3.5226617287312849E-2</v>
      </c>
      <c r="T70" s="5">
        <f t="shared" si="177"/>
        <v>9.461890219530715E-2</v>
      </c>
      <c r="U70" s="5">
        <f t="shared" si="178"/>
        <v>3.9297877384329362E-2</v>
      </c>
      <c r="V70" s="5">
        <f t="shared" si="179"/>
        <v>5.2249640550409236E-3</v>
      </c>
      <c r="W70" s="5">
        <f t="shared" si="180"/>
        <v>7.5939102809448752E-2</v>
      </c>
      <c r="X70" s="5">
        <f t="shared" si="181"/>
        <v>5.6544255951915548E-2</v>
      </c>
      <c r="Y70" s="5">
        <f t="shared" si="182"/>
        <v>2.1051426490898157E-2</v>
      </c>
      <c r="Z70" s="5">
        <f t="shared" si="183"/>
        <v>5.4405026588523831E-3</v>
      </c>
      <c r="AA70" s="5">
        <f t="shared" si="184"/>
        <v>9.7537331667905489E-3</v>
      </c>
      <c r="AB70" s="5">
        <f t="shared" si="185"/>
        <v>8.7432464107110499E-3</v>
      </c>
      <c r="AC70" s="5">
        <f t="shared" si="186"/>
        <v>4.3593144777471777E-4</v>
      </c>
      <c r="AD70" s="5">
        <f t="shared" si="187"/>
        <v>3.4035905879194917E-2</v>
      </c>
      <c r="AE70" s="5">
        <f t="shared" si="188"/>
        <v>2.5343135517648538E-2</v>
      </c>
      <c r="AF70" s="5">
        <f t="shared" si="189"/>
        <v>9.4352493532205498E-3</v>
      </c>
      <c r="AG70" s="5">
        <f t="shared" si="190"/>
        <v>2.3418288894693409E-3</v>
      </c>
      <c r="AH70" s="5">
        <f t="shared" si="191"/>
        <v>1.0127495699453709E-3</v>
      </c>
      <c r="AI70" s="5">
        <f t="shared" si="192"/>
        <v>1.8156574289980604E-3</v>
      </c>
      <c r="AJ70" s="5">
        <f t="shared" si="193"/>
        <v>1.6275553193538616E-3</v>
      </c>
      <c r="AK70" s="5">
        <f t="shared" si="194"/>
        <v>9.7262705884586774E-4</v>
      </c>
      <c r="AL70" s="5">
        <f t="shared" si="195"/>
        <v>2.3277324800808191E-5</v>
      </c>
      <c r="AM70" s="5">
        <f t="shared" si="196"/>
        <v>1.2203914412044126E-2</v>
      </c>
      <c r="AN70" s="5">
        <f t="shared" si="197"/>
        <v>9.0870346712080569E-3</v>
      </c>
      <c r="AO70" s="5">
        <f t="shared" si="198"/>
        <v>3.3831030080907591E-3</v>
      </c>
      <c r="AP70" s="5">
        <f t="shared" si="199"/>
        <v>8.3968616660812657E-4</v>
      </c>
      <c r="AQ70" s="5">
        <f t="shared" si="200"/>
        <v>1.5630757991410275E-4</v>
      </c>
      <c r="AR70" s="5">
        <f t="shared" si="201"/>
        <v>1.5081866595626471E-4</v>
      </c>
      <c r="AS70" s="5">
        <f t="shared" si="202"/>
        <v>2.7038770432639129E-4</v>
      </c>
      <c r="AT70" s="5">
        <f t="shared" si="203"/>
        <v>2.423755381581772E-4</v>
      </c>
      <c r="AU70" s="5">
        <f t="shared" si="204"/>
        <v>1.448436216033267E-4</v>
      </c>
      <c r="AV70" s="5">
        <f t="shared" si="205"/>
        <v>6.4918911202610995E-5</v>
      </c>
      <c r="AW70" s="5">
        <f t="shared" si="206"/>
        <v>8.6314834312475204E-7</v>
      </c>
      <c r="AX70" s="5">
        <f t="shared" si="207"/>
        <v>3.6465296263187849E-3</v>
      </c>
      <c r="AY70" s="5">
        <f t="shared" si="208"/>
        <v>2.7152059597569675E-3</v>
      </c>
      <c r="AZ70" s="5">
        <f t="shared" si="209"/>
        <v>1.0108711788175189E-3</v>
      </c>
      <c r="BA70" s="5">
        <f t="shared" si="210"/>
        <v>2.5089822658250823E-4</v>
      </c>
      <c r="BB70" s="5">
        <f t="shared" si="211"/>
        <v>4.6704704878333902E-5</v>
      </c>
      <c r="BC70" s="5">
        <f t="shared" si="212"/>
        <v>6.955264650481487E-6</v>
      </c>
      <c r="BD70" s="5">
        <f t="shared" si="213"/>
        <v>1.8716596445172442E-5</v>
      </c>
      <c r="BE70" s="5">
        <f t="shared" si="214"/>
        <v>3.3555114106905138E-5</v>
      </c>
      <c r="BF70" s="5">
        <f t="shared" si="215"/>
        <v>3.0078804285429773E-5</v>
      </c>
      <c r="BG70" s="5">
        <f t="shared" si="216"/>
        <v>1.7975093440972831E-5</v>
      </c>
      <c r="BH70" s="5">
        <f t="shared" si="217"/>
        <v>8.0564368802440196E-6</v>
      </c>
      <c r="BI70" s="5">
        <f t="shared" si="218"/>
        <v>2.8887160077802949E-6</v>
      </c>
      <c r="BJ70" s="8">
        <f t="shared" si="219"/>
        <v>0.62149026133096841</v>
      </c>
      <c r="BK70" s="8">
        <f t="shared" si="220"/>
        <v>0.22825204617826109</v>
      </c>
      <c r="BL70" s="8">
        <f t="shared" si="221"/>
        <v>0.14500469711600031</v>
      </c>
      <c r="BM70" s="8">
        <f t="shared" si="222"/>
        <v>0.463217235349485</v>
      </c>
      <c r="BN70" s="8">
        <f t="shared" si="223"/>
        <v>0.53425592912318332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1.66</v>
      </c>
      <c r="F71">
        <f>VLOOKUP(B71,home!$B$2:$E$405,3,FALSE)</f>
        <v>0.96</v>
      </c>
      <c r="G71">
        <f>VLOOKUP(C71,away!$B$2:$E$405,4,FALSE)</f>
        <v>0.48</v>
      </c>
      <c r="H71">
        <f>VLOOKUP(A71,away!$A$2:$E$405,3,FALSE)</f>
        <v>1.46</v>
      </c>
      <c r="I71">
        <f>VLOOKUP(C71,away!$B$2:$E$405,3,FALSE)</f>
        <v>0.96</v>
      </c>
      <c r="J71">
        <f>VLOOKUP(B71,home!$B$2:$E$405,4,FALSE)</f>
        <v>0.96</v>
      </c>
      <c r="K71" s="3">
        <f t="shared" si="168"/>
        <v>0.76492799999999994</v>
      </c>
      <c r="L71" s="3">
        <f t="shared" si="169"/>
        <v>1.3455359999999998</v>
      </c>
      <c r="M71" s="5">
        <f t="shared" si="170"/>
        <v>0.12118172506596288</v>
      </c>
      <c r="N71" s="5">
        <f t="shared" si="171"/>
        <v>9.2695294591256847E-2</v>
      </c>
      <c r="O71" s="5">
        <f t="shared" si="172"/>
        <v>0.16305437361835542</v>
      </c>
      <c r="P71" s="5">
        <f t="shared" si="173"/>
        <v>0.12472485590314138</v>
      </c>
      <c r="Q71" s="5">
        <f t="shared" si="174"/>
        <v>3.5452613150550448E-2</v>
      </c>
      <c r="R71" s="5">
        <f t="shared" si="175"/>
        <v>0.10969776483047375</v>
      </c>
      <c r="S71" s="5">
        <f t="shared" si="176"/>
        <v>3.2092895342906734E-2</v>
      </c>
      <c r="T71" s="5">
        <f t="shared" si="177"/>
        <v>4.7702767288139054E-2</v>
      </c>
      <c r="U71" s="5">
        <f t="shared" si="178"/>
        <v>8.3910891856244618E-2</v>
      </c>
      <c r="V71" s="5">
        <f t="shared" si="179"/>
        <v>3.6701369552214111E-3</v>
      </c>
      <c r="W71" s="5">
        <f t="shared" si="180"/>
        <v>9.0395654906747537E-3</v>
      </c>
      <c r="X71" s="5">
        <f t="shared" si="181"/>
        <v>1.2163060792060544E-2</v>
      </c>
      <c r="Y71" s="5">
        <f t="shared" si="182"/>
        <v>8.1829180829529873E-3</v>
      </c>
      <c r="Z71" s="5">
        <f t="shared" si="183"/>
        <v>4.9200763899645443E-2</v>
      </c>
      <c r="AA71" s="5">
        <f t="shared" si="184"/>
        <v>3.7635041928227989E-2</v>
      </c>
      <c r="AB71" s="5">
        <f t="shared" si="185"/>
        <v>1.4394048676037786E-2</v>
      </c>
      <c r="AC71" s="5">
        <f t="shared" si="186"/>
        <v>2.360903132442274E-4</v>
      </c>
      <c r="AD71" s="5">
        <f t="shared" si="187"/>
        <v>1.7286541879127136E-3</v>
      </c>
      <c r="AE71" s="5">
        <f t="shared" si="188"/>
        <v>2.3259664413873213E-3</v>
      </c>
      <c r="AF71" s="5">
        <f t="shared" si="189"/>
        <v>1.5648357908392653E-3</v>
      </c>
      <c r="AG71" s="5">
        <f t="shared" si="190"/>
        <v>7.0184763022090066E-4</v>
      </c>
      <c r="AH71" s="5">
        <f t="shared" si="191"/>
        <v>1.6550349763618331E-2</v>
      </c>
      <c r="AI71" s="5">
        <f t="shared" si="192"/>
        <v>1.2659825943985042E-2</v>
      </c>
      <c r="AJ71" s="5">
        <f t="shared" si="193"/>
        <v>4.8419276698402937E-3</v>
      </c>
      <c r="AK71" s="5">
        <f t="shared" si="194"/>
        <v>1.2345753495451989E-3</v>
      </c>
      <c r="AL71" s="5">
        <f t="shared" si="195"/>
        <v>9.7197263971890876E-6</v>
      </c>
      <c r="AM71" s="5">
        <f t="shared" si="196"/>
        <v>2.6445919813033932E-4</v>
      </c>
      <c r="AN71" s="5">
        <f t="shared" si="197"/>
        <v>3.558393716155042E-4</v>
      </c>
      <c r="AO71" s="5">
        <f t="shared" si="198"/>
        <v>2.3939734236301952E-4</v>
      </c>
      <c r="AP71" s="5">
        <f t="shared" si="199"/>
        <v>1.0737258081792264E-4</v>
      </c>
      <c r="AQ71" s="5">
        <f t="shared" si="200"/>
        <v>3.6118418225856083E-5</v>
      </c>
      <c r="AR71" s="5">
        <f t="shared" si="201"/>
        <v>4.4538182839079865E-3</v>
      </c>
      <c r="AS71" s="5">
        <f t="shared" si="202"/>
        <v>3.4068503122731677E-3</v>
      </c>
      <c r="AT71" s="5">
        <f t="shared" si="203"/>
        <v>1.3029975978332445E-3</v>
      </c>
      <c r="AU71" s="5">
        <f t="shared" si="204"/>
        <v>3.3223311550512942E-4</v>
      </c>
      <c r="AV71" s="5">
        <f t="shared" si="205"/>
        <v>6.3533603144276876E-5</v>
      </c>
      <c r="AW71" s="5">
        <f t="shared" si="206"/>
        <v>2.778864812897696E-7</v>
      </c>
      <c r="AX71" s="5">
        <f t="shared" si="207"/>
        <v>3.3715374251240694E-5</v>
      </c>
      <c r="AY71" s="5">
        <f t="shared" si="208"/>
        <v>4.5365249808517395E-5</v>
      </c>
      <c r="AZ71" s="5">
        <f t="shared" si="209"/>
        <v>3.0520288383176632E-5</v>
      </c>
      <c r="BA71" s="5">
        <f t="shared" si="210"/>
        <v>1.3688715583315318E-5</v>
      </c>
      <c r="BB71" s="5">
        <f t="shared" si="211"/>
        <v>4.6046649027779397E-6</v>
      </c>
      <c r="BC71" s="5">
        <f t="shared" si="212"/>
        <v>1.2391484789248423E-6</v>
      </c>
      <c r="BD71" s="5">
        <f t="shared" si="213"/>
        <v>9.9879547307607009E-4</v>
      </c>
      <c r="BE71" s="5">
        <f t="shared" si="214"/>
        <v>7.6400662362913208E-4</v>
      </c>
      <c r="BF71" s="5">
        <f t="shared" si="215"/>
        <v>2.9220502929969231E-4</v>
      </c>
      <c r="BG71" s="5">
        <f t="shared" si="216"/>
        <v>7.4505269550718354E-5</v>
      </c>
      <c r="BH71" s="5">
        <f t="shared" si="217"/>
        <v>1.4247791706722966E-5</v>
      </c>
      <c r="BI71" s="5">
        <f t="shared" si="218"/>
        <v>2.1797069629280374E-6</v>
      </c>
      <c r="BJ71" s="8">
        <f t="shared" si="219"/>
        <v>0.21268984379855546</v>
      </c>
      <c r="BK71" s="8">
        <f t="shared" si="220"/>
        <v>0.28196078855668233</v>
      </c>
      <c r="BL71" s="8">
        <f t="shared" si="221"/>
        <v>0.45568417244321752</v>
      </c>
      <c r="BM71" s="8">
        <f t="shared" si="222"/>
        <v>0.35268385417503284</v>
      </c>
      <c r="BN71" s="8">
        <f t="shared" si="223"/>
        <v>0.6468066271597408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1.66</v>
      </c>
      <c r="F72">
        <f>VLOOKUP(B72,home!$B$2:$E$405,3,FALSE)</f>
        <v>1.45</v>
      </c>
      <c r="G72">
        <f>VLOOKUP(C72,away!$B$2:$E$405,4,FALSE)</f>
        <v>0.84</v>
      </c>
      <c r="H72">
        <f>VLOOKUP(A72,away!$A$2:$E$405,3,FALSE)</f>
        <v>1.46</v>
      </c>
      <c r="I72">
        <f>VLOOKUP(C72,away!$B$2:$E$405,3,FALSE)</f>
        <v>0.6</v>
      </c>
      <c r="J72">
        <f>VLOOKUP(B72,home!$B$2:$E$405,4,FALSE)</f>
        <v>0.82</v>
      </c>
      <c r="K72" s="3">
        <f t="shared" si="168"/>
        <v>2.0218799999999999</v>
      </c>
      <c r="L72" s="3">
        <f t="shared" si="169"/>
        <v>0.71831999999999996</v>
      </c>
      <c r="M72" s="5">
        <f t="shared" si="170"/>
        <v>6.455743411511071E-2</v>
      </c>
      <c r="N72" s="5">
        <f t="shared" si="171"/>
        <v>0.13052738488866003</v>
      </c>
      <c r="O72" s="5">
        <f t="shared" si="172"/>
        <v>4.637289607356633E-2</v>
      </c>
      <c r="P72" s="5">
        <f t="shared" si="173"/>
        <v>9.376043111322227E-2</v>
      </c>
      <c r="Q72" s="5">
        <f t="shared" si="174"/>
        <v>0.13195535447934201</v>
      </c>
      <c r="R72" s="5">
        <f t="shared" si="175"/>
        <v>1.6655289353782077E-2</v>
      </c>
      <c r="S72" s="5">
        <f t="shared" si="176"/>
        <v>3.404340089966347E-2</v>
      </c>
      <c r="T72" s="5">
        <f t="shared" si="177"/>
        <v>9.4786170229600952E-2</v>
      </c>
      <c r="U72" s="5">
        <f t="shared" si="178"/>
        <v>3.3674996438624899E-2</v>
      </c>
      <c r="V72" s="5">
        <f t="shared" si="179"/>
        <v>5.4936851342175371E-3</v>
      </c>
      <c r="W72" s="5">
        <f t="shared" si="180"/>
        <v>8.8932630704897334E-2</v>
      </c>
      <c r="X72" s="5">
        <f t="shared" si="181"/>
        <v>6.3882087287941855E-2</v>
      </c>
      <c r="Y72" s="5">
        <f t="shared" si="182"/>
        <v>2.2943890470337187E-2</v>
      </c>
      <c r="Z72" s="5">
        <f t="shared" si="183"/>
        <v>3.9879424828695815E-3</v>
      </c>
      <c r="AA72" s="5">
        <f t="shared" si="184"/>
        <v>8.0631411472643476E-3</v>
      </c>
      <c r="AB72" s="5">
        <f t="shared" si="185"/>
        <v>8.1513519114154217E-3</v>
      </c>
      <c r="AC72" s="5">
        <f t="shared" si="186"/>
        <v>4.9867444939231574E-4</v>
      </c>
      <c r="AD72" s="5">
        <f t="shared" si="187"/>
        <v>4.4952776842404452E-2</v>
      </c>
      <c r="AE72" s="5">
        <f t="shared" si="188"/>
        <v>3.2290478661435966E-2</v>
      </c>
      <c r="AF72" s="5">
        <f t="shared" si="189"/>
        <v>1.1597448316041337E-2</v>
      </c>
      <c r="AG72" s="5">
        <f t="shared" si="190"/>
        <v>2.7768930247929384E-3</v>
      </c>
      <c r="AH72" s="5">
        <f t="shared" si="191"/>
        <v>7.1615471107371921E-4</v>
      </c>
      <c r="AI72" s="5">
        <f t="shared" si="192"/>
        <v>1.447978887225731E-3</v>
      </c>
      <c r="AJ72" s="5">
        <f t="shared" si="193"/>
        <v>1.463819776251981E-3</v>
      </c>
      <c r="AK72" s="5">
        <f t="shared" si="194"/>
        <v>9.8655597640278508E-4</v>
      </c>
      <c r="AL72" s="5">
        <f t="shared" si="195"/>
        <v>2.8970129932241712E-5</v>
      </c>
      <c r="AM72" s="5">
        <f t="shared" si="196"/>
        <v>1.8177824088424138E-2</v>
      </c>
      <c r="AN72" s="5">
        <f t="shared" si="197"/>
        <v>1.3057494599196829E-2</v>
      </c>
      <c r="AO72" s="5">
        <f t="shared" si="198"/>
        <v>4.6897297602475317E-3</v>
      </c>
      <c r="AP72" s="5">
        <f t="shared" si="199"/>
        <v>1.122908893793669E-3</v>
      </c>
      <c r="AQ72" s="5">
        <f t="shared" si="200"/>
        <v>2.0165197914746703E-4</v>
      </c>
      <c r="AR72" s="5">
        <f t="shared" si="201"/>
        <v>1.0288565041169483E-4</v>
      </c>
      <c r="AS72" s="5">
        <f t="shared" si="202"/>
        <v>2.0802243885439749E-4</v>
      </c>
      <c r="AT72" s="5">
        <f t="shared" si="203"/>
        <v>2.1029820433546466E-4</v>
      </c>
      <c r="AU72" s="5">
        <f t="shared" si="204"/>
        <v>1.4173257779392974E-4</v>
      </c>
      <c r="AV72" s="5">
        <f t="shared" si="205"/>
        <v>7.1641566097497669E-5</v>
      </c>
      <c r="AW72" s="5">
        <f t="shared" si="206"/>
        <v>1.1687490669203371E-6</v>
      </c>
      <c r="AX72" s="5">
        <f t="shared" si="207"/>
        <v>6.125563161317159E-3</v>
      </c>
      <c r="AY72" s="5">
        <f t="shared" si="208"/>
        <v>4.4001145300373423E-3</v>
      </c>
      <c r="AZ72" s="5">
        <f t="shared" si="209"/>
        <v>1.5803451346082112E-3</v>
      </c>
      <c r="BA72" s="5">
        <f t="shared" si="210"/>
        <v>3.7839783903059017E-4</v>
      </c>
      <c r="BB72" s="5">
        <f t="shared" si="211"/>
        <v>6.7952683933113366E-5</v>
      </c>
      <c r="BC72" s="5">
        <f t="shared" si="212"/>
        <v>9.762354384566801E-6</v>
      </c>
      <c r="BD72" s="5">
        <f t="shared" si="213"/>
        <v>1.2317470067288101E-5</v>
      </c>
      <c r="BE72" s="5">
        <f t="shared" si="214"/>
        <v>2.4904446379648459E-5</v>
      </c>
      <c r="BF72" s="5">
        <f t="shared" si="215"/>
        <v>2.5176901023041823E-5</v>
      </c>
      <c r="BG72" s="5">
        <f t="shared" si="216"/>
        <v>1.6968224213489264E-5</v>
      </c>
      <c r="BH72" s="5">
        <f t="shared" si="217"/>
        <v>8.5769282931924171E-6</v>
      </c>
      <c r="BI72" s="5">
        <f t="shared" si="218"/>
        <v>3.4683039554879769E-6</v>
      </c>
      <c r="BJ72" s="8">
        <f t="shared" si="219"/>
        <v>0.6744568599295746</v>
      </c>
      <c r="BK72" s="8">
        <f t="shared" si="220"/>
        <v>0.20278271037157583</v>
      </c>
      <c r="BL72" s="8">
        <f t="shared" si="221"/>
        <v>0.11835817698703242</v>
      </c>
      <c r="BM72" s="8">
        <f t="shared" si="222"/>
        <v>0.5113579539663986</v>
      </c>
      <c r="BN72" s="8">
        <f t="shared" si="223"/>
        <v>0.48382879002368345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</v>
      </c>
      <c r="F73">
        <f>VLOOKUP(B73,home!$B$2:$E$405,3,FALSE)</f>
        <v>1.03</v>
      </c>
      <c r="G73">
        <f>VLOOKUP(C73,away!$B$2:$E$405,4,FALSE)</f>
        <v>0.92</v>
      </c>
      <c r="H73">
        <f>VLOOKUP(A73,away!$A$2:$E$405,3,FALSE)</f>
        <v>1.26</v>
      </c>
      <c r="I73">
        <f>VLOOKUP(C73,away!$B$2:$E$405,3,FALSE)</f>
        <v>0.62</v>
      </c>
      <c r="J73">
        <f>VLOOKUP(B73,home!$B$2:$E$405,4,FALSE)</f>
        <v>0.93</v>
      </c>
      <c r="K73" s="3">
        <f t="shared" si="168"/>
        <v>1.2318800000000003</v>
      </c>
      <c r="L73" s="3">
        <f t="shared" si="169"/>
        <v>0.72651600000000005</v>
      </c>
      <c r="M73" s="5">
        <f t="shared" si="170"/>
        <v>0.14108453912652305</v>
      </c>
      <c r="N73" s="5">
        <f t="shared" si="171"/>
        <v>0.17379922205918127</v>
      </c>
      <c r="O73" s="5">
        <f t="shared" si="172"/>
        <v>0.10250017502804504</v>
      </c>
      <c r="P73" s="5">
        <f t="shared" si="173"/>
        <v>0.12626791561354817</v>
      </c>
      <c r="Q73" s="5">
        <f t="shared" si="174"/>
        <v>0.10704989283513214</v>
      </c>
      <c r="R73" s="5">
        <f t="shared" si="175"/>
        <v>3.7234008580337576E-2</v>
      </c>
      <c r="S73" s="5">
        <f t="shared" si="176"/>
        <v>2.8251831511977517E-2</v>
      </c>
      <c r="T73" s="5">
        <f t="shared" si="177"/>
        <v>7.7773459943008882E-2</v>
      </c>
      <c r="U73" s="5">
        <f t="shared" si="178"/>
        <v>4.5867830489946276E-2</v>
      </c>
      <c r="V73" s="5">
        <f t="shared" si="179"/>
        <v>2.8094265713689438E-3</v>
      </c>
      <c r="W73" s="5">
        <f t="shared" si="180"/>
        <v>4.39575406619142E-2</v>
      </c>
      <c r="X73" s="5">
        <f t="shared" si="181"/>
        <v>3.1935856611531262E-2</v>
      </c>
      <c r="Y73" s="5">
        <f t="shared" si="182"/>
        <v>1.1600955400991621E-2</v>
      </c>
      <c r="Z73" s="5">
        <f t="shared" si="183"/>
        <v>9.0170343259175136E-3</v>
      </c>
      <c r="AA73" s="5">
        <f t="shared" si="184"/>
        <v>1.1107904245411271E-2</v>
      </c>
      <c r="AB73" s="5">
        <f t="shared" si="185"/>
        <v>6.8418025409186199E-3</v>
      </c>
      <c r="AC73" s="5">
        <f t="shared" si="186"/>
        <v>1.5714888012903836E-4</v>
      </c>
      <c r="AD73" s="5">
        <f t="shared" si="187"/>
        <v>1.3537603797649716E-2</v>
      </c>
      <c r="AE73" s="5">
        <f t="shared" si="188"/>
        <v>9.8352857606532826E-3</v>
      </c>
      <c r="AF73" s="5">
        <f t="shared" si="189"/>
        <v>3.5727462348433899E-3</v>
      </c>
      <c r="AG73" s="5">
        <f t="shared" si="190"/>
        <v>8.6521910118449359E-4</v>
      </c>
      <c r="AH73" s="5">
        <f t="shared" si="191"/>
        <v>1.6377549275820719E-3</v>
      </c>
      <c r="AI73" s="5">
        <f t="shared" si="192"/>
        <v>2.0175175401898034E-3</v>
      </c>
      <c r="AJ73" s="5">
        <f t="shared" si="193"/>
        <v>1.2426697537045077E-3</v>
      </c>
      <c r="AK73" s="5">
        <f t="shared" si="194"/>
        <v>5.1027333873116974E-4</v>
      </c>
      <c r="AL73" s="5">
        <f t="shared" si="195"/>
        <v>5.6258075215746128E-6</v>
      </c>
      <c r="AM73" s="5">
        <f t="shared" si="196"/>
        <v>3.3353406732497498E-3</v>
      </c>
      <c r="AN73" s="5">
        <f t="shared" si="197"/>
        <v>2.423178364566716E-3</v>
      </c>
      <c r="AO73" s="5">
        <f t="shared" si="198"/>
        <v>8.8023892635577593E-4</v>
      </c>
      <c r="AP73" s="5">
        <f t="shared" si="199"/>
        <v>2.1316922127343101E-4</v>
      </c>
      <c r="AQ73" s="5">
        <f t="shared" si="200"/>
        <v>3.8717712490671993E-5</v>
      </c>
      <c r="AR73" s="5">
        <f t="shared" si="201"/>
        <v>2.3797103179344338E-4</v>
      </c>
      <c r="AS73" s="5">
        <f t="shared" si="202"/>
        <v>2.931517546457071E-4</v>
      </c>
      <c r="AT73" s="5">
        <f t="shared" si="203"/>
        <v>1.8056389175647689E-4</v>
      </c>
      <c r="AU73" s="5">
        <f t="shared" si="204"/>
        <v>7.4144348992322929E-5</v>
      </c>
      <c r="AV73" s="5">
        <f t="shared" si="205"/>
        <v>2.2834235159165695E-5</v>
      </c>
      <c r="AW73" s="5">
        <f t="shared" si="206"/>
        <v>1.3986078327185802E-7</v>
      </c>
      <c r="AX73" s="5">
        <f t="shared" si="207"/>
        <v>6.8478991142714924E-4</v>
      </c>
      <c r="AY73" s="5">
        <f t="shared" si="208"/>
        <v>4.9751082729040691E-4</v>
      </c>
      <c r="AZ73" s="5">
        <f t="shared" si="209"/>
        <v>1.8072478809985862E-4</v>
      </c>
      <c r="BA73" s="5">
        <f t="shared" si="210"/>
        <v>4.3766483383718965E-5</v>
      </c>
      <c r="BB73" s="5">
        <f t="shared" si="211"/>
        <v>7.94926261050149E-6</v>
      </c>
      <c r="BC73" s="5">
        <f t="shared" si="212"/>
        <v>1.1550532949462207E-6</v>
      </c>
      <c r="BD73" s="5">
        <f t="shared" si="213"/>
        <v>2.8814960355740877E-5</v>
      </c>
      <c r="BE73" s="5">
        <f t="shared" si="214"/>
        <v>3.5496573363030082E-5</v>
      </c>
      <c r="BF73" s="5">
        <f t="shared" si="215"/>
        <v>2.1863759397224757E-5</v>
      </c>
      <c r="BG73" s="5">
        <f t="shared" si="216"/>
        <v>8.9778426420844121E-6</v>
      </c>
      <c r="BH73" s="5">
        <f t="shared" si="217"/>
        <v>2.7649061984827366E-6</v>
      </c>
      <c r="BI73" s="5">
        <f t="shared" si="218"/>
        <v>6.8120652955738337E-7</v>
      </c>
      <c r="BJ73" s="8">
        <f t="shared" si="219"/>
        <v>0.4822343236301333</v>
      </c>
      <c r="BK73" s="8">
        <f t="shared" si="220"/>
        <v>0.29907399833835863</v>
      </c>
      <c r="BL73" s="8">
        <f t="shared" si="221"/>
        <v>0.20986720095569952</v>
      </c>
      <c r="BM73" s="8">
        <f t="shared" si="222"/>
        <v>0.3117594330408347</v>
      </c>
      <c r="BN73" s="8">
        <f t="shared" si="223"/>
        <v>0.68793575324276712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</v>
      </c>
      <c r="F74">
        <f>VLOOKUP(B74,home!$B$2:$E$405,3,FALSE)</f>
        <v>0.96</v>
      </c>
      <c r="G74">
        <f>VLOOKUP(C74,away!$B$2:$E$405,4,FALSE)</f>
        <v>0.62</v>
      </c>
      <c r="H74">
        <f>VLOOKUP(A74,away!$A$2:$E$405,3,FALSE)</f>
        <v>1.26</v>
      </c>
      <c r="I74">
        <f>VLOOKUP(C74,away!$B$2:$E$405,3,FALSE)</f>
        <v>0.77</v>
      </c>
      <c r="J74">
        <f>VLOOKUP(B74,home!$B$2:$E$405,4,FALSE)</f>
        <v>1.59</v>
      </c>
      <c r="K74" s="3">
        <f t="shared" si="168"/>
        <v>0.77376</v>
      </c>
      <c r="L74" s="3">
        <f t="shared" si="169"/>
        <v>1.5426180000000003</v>
      </c>
      <c r="M74" s="5">
        <f t="shared" si="170"/>
        <v>9.8630177930281712E-2</v>
      </c>
      <c r="N74" s="5">
        <f t="shared" si="171"/>
        <v>7.6316086475334777E-2</v>
      </c>
      <c r="O74" s="5">
        <f t="shared" si="172"/>
        <v>0.15214868781845531</v>
      </c>
      <c r="P74" s="5">
        <f t="shared" si="173"/>
        <v>0.11772656868640799</v>
      </c>
      <c r="Q74" s="5">
        <f t="shared" si="174"/>
        <v>2.9525167535577518E-2</v>
      </c>
      <c r="R74" s="5">
        <f t="shared" si="175"/>
        <v>0.117353652252565</v>
      </c>
      <c r="S74" s="5">
        <f t="shared" si="176"/>
        <v>3.5130082053771557E-2</v>
      </c>
      <c r="T74" s="5">
        <f t="shared" si="177"/>
        <v>4.5546054893397518E-2</v>
      </c>
      <c r="U74" s="5">
        <f t="shared" si="178"/>
        <v>9.0803561966944696E-2</v>
      </c>
      <c r="V74" s="5">
        <f t="shared" si="179"/>
        <v>4.6590924069979467E-3</v>
      </c>
      <c r="W74" s="5">
        <f t="shared" si="180"/>
        <v>7.6151312107761542E-3</v>
      </c>
      <c r="X74" s="5">
        <f t="shared" si="181"/>
        <v>1.1747238478105089E-2</v>
      </c>
      <c r="Y74" s="5">
        <f t="shared" si="182"/>
        <v>9.060750763308761E-3</v>
      </c>
      <c r="Z74" s="5">
        <f t="shared" si="183"/>
        <v>6.034395211018246E-2</v>
      </c>
      <c r="AA74" s="5">
        <f t="shared" si="184"/>
        <v>4.6691736384774779E-2</v>
      </c>
      <c r="AB74" s="5">
        <f t="shared" si="185"/>
        <v>1.8064098972541662E-2</v>
      </c>
      <c r="AC74" s="5">
        <f t="shared" si="186"/>
        <v>3.4757298284537267E-4</v>
      </c>
      <c r="AD74" s="5">
        <f t="shared" si="187"/>
        <v>1.4730709814125391E-3</v>
      </c>
      <c r="AE74" s="5">
        <f t="shared" si="188"/>
        <v>2.2723858112046482E-3</v>
      </c>
      <c r="AF74" s="5">
        <f t="shared" si="189"/>
        <v>1.7527116276544468E-3</v>
      </c>
      <c r="AG74" s="5">
        <f t="shared" si="190"/>
        <v>9.0125483520968265E-4</v>
      </c>
      <c r="AH74" s="5">
        <f t="shared" si="191"/>
        <v>2.3271916679076365E-2</v>
      </c>
      <c r="AI74" s="5">
        <f t="shared" si="192"/>
        <v>1.8006878249602128E-2</v>
      </c>
      <c r="AJ74" s="5">
        <f t="shared" si="193"/>
        <v>6.9665010572060706E-3</v>
      </c>
      <c r="AK74" s="5">
        <f t="shared" si="194"/>
        <v>1.79679995267459E-3</v>
      </c>
      <c r="AL74" s="5">
        <f t="shared" si="195"/>
        <v>1.6594748381133178E-5</v>
      </c>
      <c r="AM74" s="5">
        <f t="shared" si="196"/>
        <v>2.2796068051555331E-4</v>
      </c>
      <c r="AN74" s="5">
        <f t="shared" si="197"/>
        <v>3.5165624905554181E-4</v>
      </c>
      <c r="AO74" s="5">
        <f t="shared" si="198"/>
        <v>2.7123562980278099E-4</v>
      </c>
      <c r="AP74" s="5">
        <f t="shared" si="199"/>
        <v>1.3947098825836885E-4</v>
      </c>
      <c r="AQ74" s="5">
        <f t="shared" si="200"/>
        <v>5.3787614241287125E-5</v>
      </c>
      <c r="AR74" s="5">
        <f t="shared" si="201"/>
        <v>7.1799355127286878E-3</v>
      </c>
      <c r="AS74" s="5">
        <f t="shared" si="202"/>
        <v>5.55554690232895E-3</v>
      </c>
      <c r="AT74" s="5">
        <f t="shared" si="203"/>
        <v>2.149329985573024E-3</v>
      </c>
      <c r="AU74" s="5">
        <f t="shared" si="204"/>
        <v>5.5435518987899434E-4</v>
      </c>
      <c r="AV74" s="5">
        <f t="shared" si="205"/>
        <v>1.0723446793019266E-4</v>
      </c>
      <c r="AW74" s="5">
        <f t="shared" si="206"/>
        <v>5.5021552511772649E-7</v>
      </c>
      <c r="AX74" s="5">
        <f t="shared" si="207"/>
        <v>2.9397809359285748E-5</v>
      </c>
      <c r="AY74" s="5">
        <f t="shared" si="208"/>
        <v>4.5349589878202662E-5</v>
      </c>
      <c r="AZ74" s="5">
        <f t="shared" si="209"/>
        <v>3.4978546819366632E-5</v>
      </c>
      <c r="BA74" s="5">
        <f t="shared" si="210"/>
        <v>1.7986178645799241E-5</v>
      </c>
      <c r="BB74" s="5">
        <f t="shared" si="211"/>
        <v>6.9364507325563854E-6</v>
      </c>
      <c r="BC74" s="5">
        <f t="shared" si="212"/>
        <v>2.1400587512309343E-6</v>
      </c>
      <c r="BD74" s="5">
        <f t="shared" si="213"/>
        <v>1.8459829601290825E-3</v>
      </c>
      <c r="BE74" s="5">
        <f t="shared" si="214"/>
        <v>1.4283477752294789E-3</v>
      </c>
      <c r="BF74" s="5">
        <f t="shared" si="215"/>
        <v>5.525991872807807E-4</v>
      </c>
      <c r="BG74" s="5">
        <f t="shared" si="216"/>
        <v>1.4252638238345899E-4</v>
      </c>
      <c r="BH74" s="5">
        <f t="shared" si="217"/>
        <v>2.7570303408256302E-5</v>
      </c>
      <c r="BI74" s="5">
        <f t="shared" si="218"/>
        <v>4.2665595930344804E-6</v>
      </c>
      <c r="BJ74" s="8">
        <f t="shared" si="219"/>
        <v>0.18739075240804104</v>
      </c>
      <c r="BK74" s="8">
        <f t="shared" si="220"/>
        <v>0.25655543839856393</v>
      </c>
      <c r="BL74" s="8">
        <f t="shared" si="221"/>
        <v>0.49465152856030448</v>
      </c>
      <c r="BM74" s="8">
        <f t="shared" si="222"/>
        <v>0.40719653140411666</v>
      </c>
      <c r="BN74" s="8">
        <f t="shared" si="223"/>
        <v>0.59170034069862232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</v>
      </c>
      <c r="F75">
        <f>VLOOKUP(B75,home!$B$2:$E$405,3,FALSE)</f>
        <v>0.77</v>
      </c>
      <c r="G75">
        <f>VLOOKUP(C75,away!$B$2:$E$405,4,FALSE)</f>
        <v>0.77</v>
      </c>
      <c r="H75">
        <f>VLOOKUP(A75,away!$A$2:$E$405,3,FALSE)</f>
        <v>1.26</v>
      </c>
      <c r="I75">
        <f>VLOOKUP(C75,away!$B$2:$E$405,3,FALSE)</f>
        <v>0.77</v>
      </c>
      <c r="J75">
        <f>VLOOKUP(B75,home!$B$2:$E$405,4,FALSE)</f>
        <v>0.95</v>
      </c>
      <c r="K75" s="3">
        <f t="shared" si="168"/>
        <v>0.77077000000000007</v>
      </c>
      <c r="L75" s="3">
        <f t="shared" si="169"/>
        <v>0.92169000000000001</v>
      </c>
      <c r="M75" s="5">
        <f t="shared" si="170"/>
        <v>0.1840661638256019</v>
      </c>
      <c r="N75" s="5">
        <f t="shared" si="171"/>
        <v>0.14187267709185916</v>
      </c>
      <c r="O75" s="5">
        <f t="shared" si="172"/>
        <v>0.16965194253641899</v>
      </c>
      <c r="P75" s="5">
        <f t="shared" si="173"/>
        <v>0.13076262774879568</v>
      </c>
      <c r="Q75" s="5">
        <f t="shared" si="174"/>
        <v>5.4675601661046153E-2</v>
      </c>
      <c r="R75" s="5">
        <f t="shared" si="175"/>
        <v>7.8183249458196019E-2</v>
      </c>
      <c r="S75" s="5">
        <f t="shared" si="176"/>
        <v>2.3223802327910277E-2</v>
      </c>
      <c r="T75" s="5">
        <f t="shared" si="177"/>
        <v>5.0393955294969622E-2</v>
      </c>
      <c r="U75" s="5">
        <f t="shared" si="178"/>
        <v>6.0261303184893748E-2</v>
      </c>
      <c r="V75" s="5">
        <f t="shared" si="179"/>
        <v>1.8331605184182238E-3</v>
      </c>
      <c r="W75" s="5">
        <f t="shared" si="180"/>
        <v>1.4047437830761513E-2</v>
      </c>
      <c r="X75" s="5">
        <f t="shared" si="181"/>
        <v>1.2947382974234579E-2</v>
      </c>
      <c r="Y75" s="5">
        <f t="shared" si="182"/>
        <v>5.9667367067611351E-3</v>
      </c>
      <c r="Z75" s="5">
        <f t="shared" si="183"/>
        <v>2.4020239731041566E-2</v>
      </c>
      <c r="AA75" s="5">
        <f t="shared" si="184"/>
        <v>1.851408017749491E-2</v>
      </c>
      <c r="AB75" s="5">
        <f t="shared" si="185"/>
        <v>7.1350487892038756E-3</v>
      </c>
      <c r="AC75" s="5">
        <f t="shared" si="186"/>
        <v>8.1393587464569827E-5</v>
      </c>
      <c r="AD75" s="5">
        <f t="shared" si="187"/>
        <v>2.7068359142040132E-3</v>
      </c>
      <c r="AE75" s="5">
        <f t="shared" si="188"/>
        <v>2.4948635937626969E-3</v>
      </c>
      <c r="AF75" s="5">
        <f t="shared" si="189"/>
        <v>1.1497454128675702E-3</v>
      </c>
      <c r="AG75" s="5">
        <f t="shared" si="190"/>
        <v>3.5323628319530362E-4</v>
      </c>
      <c r="AH75" s="5">
        <f t="shared" si="191"/>
        <v>5.5348036894259239E-3</v>
      </c>
      <c r="AI75" s="5">
        <f t="shared" si="192"/>
        <v>4.2660606396988194E-3</v>
      </c>
      <c r="AJ75" s="5">
        <f t="shared" si="193"/>
        <v>1.6440757796303297E-3</v>
      </c>
      <c r="AK75" s="5">
        <f t="shared" si="194"/>
        <v>4.2240142955522308E-4</v>
      </c>
      <c r="AL75" s="5">
        <f t="shared" si="195"/>
        <v>2.3129159988041686E-6</v>
      </c>
      <c r="AM75" s="5">
        <f t="shared" si="196"/>
        <v>4.1726958351820555E-4</v>
      </c>
      <c r="AN75" s="5">
        <f t="shared" si="197"/>
        <v>3.8459320243289491E-4</v>
      </c>
      <c r="AO75" s="5">
        <f t="shared" si="198"/>
        <v>1.7723785437518744E-4</v>
      </c>
      <c r="AP75" s="5">
        <f t="shared" si="199"/>
        <v>5.4452785999688851E-5</v>
      </c>
      <c r="AQ75" s="5">
        <f t="shared" si="200"/>
        <v>1.2547147082013302E-5</v>
      </c>
      <c r="AR75" s="5">
        <f t="shared" si="201"/>
        <v>1.0202746425013963E-3</v>
      </c>
      <c r="AS75" s="5">
        <f t="shared" si="202"/>
        <v>7.8639708620080126E-4</v>
      </c>
      <c r="AT75" s="5">
        <f t="shared" si="203"/>
        <v>3.0306564106549581E-4</v>
      </c>
      <c r="AU75" s="5">
        <f t="shared" si="204"/>
        <v>7.7864634721350727E-5</v>
      </c>
      <c r="AV75" s="5">
        <f t="shared" si="205"/>
        <v>1.5003931126043876E-5</v>
      </c>
      <c r="AW75" s="5">
        <f t="shared" si="206"/>
        <v>4.5642249184257151E-8</v>
      </c>
      <c r="AX75" s="5">
        <f t="shared" si="207"/>
        <v>5.3603146148054523E-5</v>
      </c>
      <c r="AY75" s="5">
        <f t="shared" si="208"/>
        <v>4.9405483773200379E-5</v>
      </c>
      <c r="AZ75" s="5">
        <f t="shared" si="209"/>
        <v>2.276827016946053E-5</v>
      </c>
      <c r="BA75" s="5">
        <f t="shared" si="210"/>
        <v>6.9950956441633597E-6</v>
      </c>
      <c r="BB75" s="5">
        <f t="shared" si="211"/>
        <v>1.6118274260672313E-6</v>
      </c>
      <c r="BC75" s="5">
        <f t="shared" si="212"/>
        <v>2.9712104406638137E-7</v>
      </c>
      <c r="BD75" s="5">
        <f t="shared" si="213"/>
        <v>1.5672948920785192E-4</v>
      </c>
      <c r="BE75" s="5">
        <f t="shared" si="214"/>
        <v>1.2080238839673602E-4</v>
      </c>
      <c r="BF75" s="5">
        <f t="shared" si="215"/>
        <v>4.6555428452276117E-5</v>
      </c>
      <c r="BG75" s="5">
        <f t="shared" si="216"/>
        <v>1.1961175862720287E-5</v>
      </c>
      <c r="BH75" s="5">
        <f t="shared" si="217"/>
        <v>2.304828879927229E-6</v>
      </c>
      <c r="BI75" s="5">
        <f t="shared" si="218"/>
        <v>3.5529859115630218E-7</v>
      </c>
      <c r="BJ75" s="8">
        <f t="shared" si="219"/>
        <v>0.28778925428127472</v>
      </c>
      <c r="BK75" s="8">
        <f t="shared" si="220"/>
        <v>0.34001886640796258</v>
      </c>
      <c r="BL75" s="8">
        <f t="shared" si="221"/>
        <v>0.3481542802295236</v>
      </c>
      <c r="BM75" s="8">
        <f t="shared" si="222"/>
        <v>0.24072101848636057</v>
      </c>
      <c r="BN75" s="8">
        <f t="shared" si="223"/>
        <v>0.75921226232191785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</v>
      </c>
      <c r="F76">
        <f>VLOOKUP(B76,home!$B$2:$E$405,3,FALSE)</f>
        <v>1.08</v>
      </c>
      <c r="G76">
        <f>VLOOKUP(C76,away!$B$2:$E$405,4,FALSE)</f>
        <v>1.54</v>
      </c>
      <c r="H76">
        <f>VLOOKUP(A76,away!$A$2:$E$405,3,FALSE)</f>
        <v>1.26</v>
      </c>
      <c r="I76">
        <f>VLOOKUP(C76,away!$B$2:$E$405,3,FALSE)</f>
        <v>0.46</v>
      </c>
      <c r="J76">
        <f>VLOOKUP(B76,home!$B$2:$E$405,4,FALSE)</f>
        <v>0.32</v>
      </c>
      <c r="K76" s="3">
        <f t="shared" si="168"/>
        <v>2.1621600000000001</v>
      </c>
      <c r="L76" s="3">
        <f t="shared" si="169"/>
        <v>0.185472</v>
      </c>
      <c r="M76" s="5">
        <f t="shared" si="170"/>
        <v>9.559526399052358E-2</v>
      </c>
      <c r="N76" s="5">
        <f t="shared" si="171"/>
        <v>0.20669225598975044</v>
      </c>
      <c r="O76" s="5">
        <f t="shared" si="172"/>
        <v>1.7730244802850386E-2</v>
      </c>
      <c r="P76" s="5">
        <f t="shared" si="173"/>
        <v>3.8335626102930988E-2</v>
      </c>
      <c r="Q76" s="5">
        <f t="shared" si="174"/>
        <v>0.22345086410539947</v>
      </c>
      <c r="R76" s="5">
        <f t="shared" si="175"/>
        <v>1.6442319820371336E-3</v>
      </c>
      <c r="S76" s="5">
        <f t="shared" si="176"/>
        <v>3.8433395320959865E-3</v>
      </c>
      <c r="T76" s="5">
        <f t="shared" si="177"/>
        <v>4.1443878667356653E-2</v>
      </c>
      <c r="U76" s="5">
        <f t="shared" si="178"/>
        <v>3.5550926222814084E-3</v>
      </c>
      <c r="V76" s="5">
        <f t="shared" si="179"/>
        <v>1.7125072837598492E-4</v>
      </c>
      <c r="W76" s="5">
        <f t="shared" si="180"/>
        <v>0.1610455067780435</v>
      </c>
      <c r="X76" s="5">
        <f t="shared" si="181"/>
        <v>2.9869432233137282E-2</v>
      </c>
      <c r="Y76" s="5">
        <f t="shared" si="182"/>
        <v>2.7699716675722193E-3</v>
      </c>
      <c r="Z76" s="5">
        <f t="shared" si="183"/>
        <v>1.0165299805746378E-4</v>
      </c>
      <c r="AA76" s="5">
        <f t="shared" si="184"/>
        <v>2.1979004627992586E-4</v>
      </c>
      <c r="AB76" s="5">
        <f t="shared" si="185"/>
        <v>2.3761062323230232E-4</v>
      </c>
      <c r="AC76" s="5">
        <f t="shared" si="186"/>
        <v>4.2921869366399438E-6</v>
      </c>
      <c r="AD76" s="5">
        <f t="shared" si="187"/>
        <v>8.7051538233803641E-2</v>
      </c>
      <c r="AE76" s="5">
        <f t="shared" si="188"/>
        <v>1.6145622899300029E-2</v>
      </c>
      <c r="AF76" s="5">
        <f t="shared" si="189"/>
        <v>1.4972804851894875E-3</v>
      </c>
      <c r="AG76" s="5">
        <f t="shared" si="190"/>
        <v>9.2567868716354911E-5</v>
      </c>
      <c r="AH76" s="5">
        <f t="shared" si="191"/>
        <v>4.7134462139284797E-6</v>
      </c>
      <c r="AI76" s="5">
        <f t="shared" si="192"/>
        <v>1.01912248659076E-5</v>
      </c>
      <c r="AJ76" s="5">
        <f t="shared" si="193"/>
        <v>1.1017529378035392E-5</v>
      </c>
      <c r="AK76" s="5">
        <f t="shared" si="194"/>
        <v>7.9405537733376669E-6</v>
      </c>
      <c r="AL76" s="5">
        <f t="shared" si="195"/>
        <v>6.8850136167090869E-8</v>
      </c>
      <c r="AM76" s="5">
        <f t="shared" si="196"/>
        <v>3.7643870781520164E-2</v>
      </c>
      <c r="AN76" s="5">
        <f t="shared" si="197"/>
        <v>6.9818840015901081E-3</v>
      </c>
      <c r="AO76" s="5">
        <f t="shared" si="198"/>
        <v>6.4747199477146024E-4</v>
      </c>
      <c r="AP76" s="5">
        <f t="shared" si="199"/>
        <v>4.0029308604750769E-5</v>
      </c>
      <c r="AQ76" s="5">
        <f t="shared" si="200"/>
        <v>1.8560789813850834E-6</v>
      </c>
      <c r="AR76" s="5">
        <f t="shared" si="201"/>
        <v>1.7484245923794865E-7</v>
      </c>
      <c r="AS76" s="5">
        <f t="shared" si="202"/>
        <v>3.7803737166592302E-7</v>
      </c>
      <c r="AT76" s="5">
        <f t="shared" si="203"/>
        <v>4.0868864176059624E-7</v>
      </c>
      <c r="AU76" s="5">
        <f t="shared" si="204"/>
        <v>2.945500778896969E-7</v>
      </c>
      <c r="AV76" s="5">
        <f t="shared" si="205"/>
        <v>1.5921609910249679E-7</v>
      </c>
      <c r="AW76" s="5">
        <f t="shared" si="206"/>
        <v>7.6695253365827142E-10</v>
      </c>
      <c r="AX76" s="5">
        <f t="shared" si="207"/>
        <v>1.3565345274828607E-2</v>
      </c>
      <c r="AY76" s="5">
        <f t="shared" si="208"/>
        <v>2.5159917188130113E-3</v>
      </c>
      <c r="AZ76" s="5">
        <f t="shared" si="209"/>
        <v>2.3332300803584344E-4</v>
      </c>
      <c r="BA76" s="5">
        <f t="shared" si="210"/>
        <v>1.442496164880799E-5</v>
      </c>
      <c r="BB76" s="5">
        <f t="shared" si="211"/>
        <v>6.6885662173192873E-7</v>
      </c>
      <c r="BC76" s="5">
        <f t="shared" si="212"/>
        <v>2.4810835069172866E-8</v>
      </c>
      <c r="BD76" s="5">
        <f t="shared" si="213"/>
        <v>5.404730099963467E-9</v>
      </c>
      <c r="BE76" s="5">
        <f t="shared" si="214"/>
        <v>1.168589123293701E-8</v>
      </c>
      <c r="BF76" s="5">
        <f t="shared" si="215"/>
        <v>1.2633383294103547E-8</v>
      </c>
      <c r="BG76" s="5">
        <f t="shared" si="216"/>
        <v>9.1051320077263072E-9</v>
      </c>
      <c r="BH76" s="5">
        <f t="shared" si="217"/>
        <v>4.9216880554563786E-9</v>
      </c>
      <c r="BI76" s="5">
        <f t="shared" si="218"/>
        <v>2.1282954091971122E-9</v>
      </c>
      <c r="BJ76" s="8">
        <f t="shared" si="219"/>
        <v>0.83170380972451996</v>
      </c>
      <c r="BK76" s="8">
        <f t="shared" si="220"/>
        <v>0.14046583310981237</v>
      </c>
      <c r="BL76" s="8">
        <f t="shared" si="221"/>
        <v>2.3422294044682126E-2</v>
      </c>
      <c r="BM76" s="8">
        <f t="shared" si="222"/>
        <v>0.40972911195171957</v>
      </c>
      <c r="BN76" s="8">
        <f t="shared" si="223"/>
        <v>0.58344848697349205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</v>
      </c>
      <c r="F77" s="15">
        <f>VLOOKUP(B77,home!$B$2:$E$405,3,FALSE)</f>
        <v>0.62</v>
      </c>
      <c r="G77" s="15">
        <f>VLOOKUP(C77,away!$B$2:$E$405,4,FALSE)</f>
        <v>0.77</v>
      </c>
      <c r="H77" s="15">
        <f>VLOOKUP(A77,away!$A$2:$E$405,3,FALSE)</f>
        <v>1.26</v>
      </c>
      <c r="I77" s="15">
        <f>VLOOKUP(C77,away!$B$2:$E$405,3,FALSE)</f>
        <v>1.38</v>
      </c>
      <c r="J77" s="15">
        <f>VLOOKUP(B77,home!$B$2:$E$405,4,FALSE)</f>
        <v>1.43</v>
      </c>
      <c r="K77" s="20">
        <f t="shared" si="168"/>
        <v>0.62062000000000006</v>
      </c>
      <c r="L77" s="20">
        <f t="shared" si="169"/>
        <v>2.4864839999999999</v>
      </c>
      <c r="M77" s="21">
        <f t="shared" si="170"/>
        <v>4.4730306917619984E-2</v>
      </c>
      <c r="N77" s="21">
        <f t="shared" si="171"/>
        <v>2.7760523079213319E-2</v>
      </c>
      <c r="O77" s="21">
        <f t="shared" si="172"/>
        <v>0.11122119246575139</v>
      </c>
      <c r="P77" s="21">
        <f t="shared" si="173"/>
        <v>6.9026096468094642E-2</v>
      </c>
      <c r="Q77" s="21">
        <f t="shared" si="174"/>
        <v>8.6143679167106843E-3</v>
      </c>
      <c r="R77" s="21">
        <f t="shared" si="175"/>
        <v>0.1382748577635057</v>
      </c>
      <c r="S77" s="21">
        <f t="shared" si="176"/>
        <v>2.6629607093897757E-2</v>
      </c>
      <c r="T77" s="21">
        <f t="shared" si="177"/>
        <v>2.1419487995014447E-2</v>
      </c>
      <c r="U77" s="21">
        <f t="shared" si="178"/>
        <v>8.5816142225186937E-2</v>
      </c>
      <c r="V77" s="21">
        <f t="shared" si="179"/>
        <v>4.5659766394979652E-3</v>
      </c>
      <c r="W77" s="21">
        <f t="shared" si="180"/>
        <v>1.7820830054896617E-3</v>
      </c>
      <c r="X77" s="21">
        <f t="shared" si="181"/>
        <v>4.4311208798219559E-3</v>
      </c>
      <c r="Y77" s="21">
        <f t="shared" si="182"/>
        <v>5.5089555848716089E-3</v>
      </c>
      <c r="Z77" s="21">
        <f t="shared" si="183"/>
        <v>0.11460607381041091</v>
      </c>
      <c r="AA77" s="21">
        <f t="shared" si="184"/>
        <v>7.1126821528217227E-2</v>
      </c>
      <c r="AB77" s="21">
        <f t="shared" si="185"/>
        <v>2.2071363988421088E-2</v>
      </c>
      <c r="AC77" s="21">
        <f t="shared" si="186"/>
        <v>4.4037751709582773E-4</v>
      </c>
      <c r="AD77" s="21">
        <f t="shared" si="187"/>
        <v>2.764990887167485E-4</v>
      </c>
      <c r="AE77" s="21">
        <f t="shared" si="188"/>
        <v>6.8751056010877556E-4</v>
      </c>
      <c r="AF77" s="21">
        <f t="shared" si="189"/>
        <v>8.5474200377075446E-4</v>
      </c>
      <c r="AG77" s="21">
        <f t="shared" si="190"/>
        <v>7.0843410550130677E-4</v>
      </c>
      <c r="AH77" s="21">
        <f t="shared" si="191"/>
        <v>7.1241542208101416E-2</v>
      </c>
      <c r="AI77" s="21">
        <f t="shared" si="192"/>
        <v>4.421392592519191E-2</v>
      </c>
      <c r="AJ77" s="21">
        <f t="shared" si="193"/>
        <v>1.3720023353846301E-2</v>
      </c>
      <c r="AK77" s="21">
        <f t="shared" si="194"/>
        <v>2.8383069646213638E-3</v>
      </c>
      <c r="AL77" s="21">
        <f t="shared" si="195"/>
        <v>2.718294871834428E-5</v>
      </c>
      <c r="AM77" s="21">
        <f t="shared" si="196"/>
        <v>3.4320172887877703E-5</v>
      </c>
      <c r="AN77" s="21">
        <f t="shared" si="197"/>
        <v>8.5336560762941694E-5</v>
      </c>
      <c r="AO77" s="21">
        <f t="shared" si="198"/>
        <v>1.0609399647604118E-4</v>
      </c>
      <c r="AP77" s="21">
        <f t="shared" si="199"/>
        <v>8.7933674911244242E-5</v>
      </c>
      <c r="AQ77" s="21">
        <f t="shared" si="200"/>
        <v>5.4661418932002543E-5</v>
      </c>
      <c r="AR77" s="21">
        <f t="shared" si="201"/>
        <v>3.5428190967153765E-2</v>
      </c>
      <c r="AS77" s="21">
        <f t="shared" si="202"/>
        <v>2.1987443878034973E-2</v>
      </c>
      <c r="AT77" s="21">
        <f t="shared" si="203"/>
        <v>6.8229237097930323E-3</v>
      </c>
      <c r="AU77" s="21">
        <f t="shared" si="204"/>
        <v>1.4114809709239171E-3</v>
      </c>
      <c r="AV77" s="21">
        <f t="shared" si="205"/>
        <v>2.1899833004370038E-4</v>
      </c>
      <c r="AW77" s="21">
        <f t="shared" si="206"/>
        <v>1.1652134821496547E-6</v>
      </c>
      <c r="AX77" s="21">
        <f t="shared" si="207"/>
        <v>3.5499642829457747E-6</v>
      </c>
      <c r="AY77" s="21">
        <f t="shared" si="208"/>
        <v>8.8269293901161412E-6</v>
      </c>
      <c r="AZ77" s="21">
        <f t="shared" si="209"/>
        <v>1.0974009348826774E-5</v>
      </c>
      <c r="BA77" s="21">
        <f t="shared" si="210"/>
        <v>9.0955662205693955E-6</v>
      </c>
      <c r="BB77" s="21">
        <f t="shared" si="211"/>
        <v>5.6539949695965664E-6</v>
      </c>
      <c r="BC77" s="21">
        <f t="shared" si="212"/>
        <v>2.8117136055964694E-6</v>
      </c>
      <c r="BD77" s="21">
        <f t="shared" si="213"/>
        <v>1.4681938331462051E-2</v>
      </c>
      <c r="BE77" s="21">
        <f t="shared" si="214"/>
        <v>9.1119045672719799E-3</v>
      </c>
      <c r="BF77" s="21">
        <f t="shared" si="215"/>
        <v>2.8275151062701681E-3</v>
      </c>
      <c r="BG77" s="21">
        <f t="shared" si="216"/>
        <v>5.8493747508446385E-4</v>
      </c>
      <c r="BH77" s="21">
        <f t="shared" si="217"/>
        <v>9.0755973946729995E-5</v>
      </c>
      <c r="BI77" s="21">
        <f t="shared" si="218"/>
        <v>1.1264994510163919E-5</v>
      </c>
      <c r="BJ77" s="22">
        <f t="shared" si="219"/>
        <v>7.2452982221007017E-2</v>
      </c>
      <c r="BK77" s="22">
        <f t="shared" si="220"/>
        <v>0.14542837451431462</v>
      </c>
      <c r="BL77" s="22">
        <f t="shared" si="221"/>
        <v>0.65370153072733828</v>
      </c>
      <c r="BM77" s="22">
        <f t="shared" si="222"/>
        <v>0.58655395494626694</v>
      </c>
      <c r="BN77" s="22">
        <f t="shared" si="223"/>
        <v>0.39962734461089566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1.60606060606061</v>
      </c>
      <c r="F78">
        <f>VLOOKUP(B78,home!$B$2:$E$405,3,FALSE)</f>
        <v>1.25</v>
      </c>
      <c r="G78">
        <f>VLOOKUP(C78,away!$B$2:$E$405,4,FALSE)</f>
        <v>0.93</v>
      </c>
      <c r="H78">
        <f>VLOOKUP(A78,away!$A$2:$E$405,3,FALSE)</f>
        <v>1.4242424242424201</v>
      </c>
      <c r="I78">
        <f>VLOOKUP(C78,away!$B$2:$E$405,3,FALSE)</f>
        <v>0.93</v>
      </c>
      <c r="J78">
        <f>VLOOKUP(B78,home!$B$2:$E$405,4,FALSE)</f>
        <v>0.7</v>
      </c>
      <c r="K78" s="3">
        <f t="shared" ref="K78:K141" si="224">E78*F78*G78</f>
        <v>1.8670454545454589</v>
      </c>
      <c r="L78" s="3">
        <f t="shared" ref="L78:L141" si="225">H78*I78*J78</f>
        <v>0.92718181818181544</v>
      </c>
      <c r="M78" s="5">
        <f t="shared" ref="M78:M141" si="226">_xlfn.POISSON.DIST(0,K78,FALSE) * _xlfn.POISSON.DIST(0,L78,FALSE)</f>
        <v>6.1162117713528023E-2</v>
      </c>
      <c r="N78" s="5">
        <f t="shared" ref="N78:N141" si="227">_xlfn.POISSON.DIST(1,K78,FALSE) * _xlfn.POISSON.DIST(0,L78,FALSE)</f>
        <v>0.11419245386741678</v>
      </c>
      <c r="O78" s="5">
        <f t="shared" ref="O78:O141" si="228">_xlfn.POISSON.DIST(0,K78,FALSE) * _xlfn.POISSON.DIST(1,L78,FALSE)</f>
        <v>5.6708403505479135E-2</v>
      </c>
      <c r="P78" s="5">
        <f t="shared" ref="P78:P141" si="229">_xlfn.POISSON.DIST(1,K78,FALSE) * _xlfn.POISSON.DIST(1,L78,FALSE)</f>
        <v>0.10587716699943459</v>
      </c>
      <c r="Q78" s="5">
        <f t="shared" ref="Q78:Q141" si="230">_xlfn.POISSON.DIST(2,K78,FALSE) * _xlfn.POISSON.DIST(0,L78,FALSE)</f>
        <v>0.10660125096827629</v>
      </c>
      <c r="R78" s="5">
        <f t="shared" ref="R78:R141" si="231">_xlfn.POISSON.DIST(0,K78,FALSE) * _xlfn.POISSON.DIST(2,L78,FALSE)</f>
        <v>2.6289500334199089E-2</v>
      </c>
      <c r="S78" s="5">
        <f t="shared" ref="S78:S141" si="232">_xlfn.POISSON.DIST(2,K78,FALSE) * _xlfn.POISSON.DIST(2,L78,FALSE)</f>
        <v>4.5820742114962384E-2</v>
      </c>
      <c r="T78" s="5">
        <f t="shared" ref="T78:T141" si="233">_xlfn.POISSON.DIST(2,K78,FALSE) * _xlfn.POISSON.DIST(1,L78,FALSE)</f>
        <v>9.8838741693222432E-2</v>
      </c>
      <c r="U78" s="5">
        <f t="shared" ref="U78:U141" si="234">_xlfn.POISSON.DIST(1,K78,FALSE) * _xlfn.POISSON.DIST(2,L78,FALSE)</f>
        <v>4.9083692101237725E-2</v>
      </c>
      <c r="V78" s="5">
        <f t="shared" ref="V78:V141" si="235">_xlfn.POISSON.DIST(3,K78,FALSE) * _xlfn.POISSON.DIST(3,L78,FALSE)</f>
        <v>8.8133173247074547E-3</v>
      </c>
      <c r="W78" s="5">
        <f t="shared" ref="W78:W141" si="236">_xlfn.POISSON.DIST(3,K78,FALSE) * _xlfn.POISSON.DIST(0,L78,FALSE)</f>
        <v>6.634312702306E-2</v>
      </c>
      <c r="X78" s="5">
        <f t="shared" ref="X78:X141" si="237">_xlfn.POISSON.DIST(3,K78,FALSE) * _xlfn.POISSON.DIST(1,L78,FALSE)</f>
        <v>6.1512141137107901E-2</v>
      </c>
      <c r="Y78" s="5">
        <f t="shared" ref="Y78:Y141" si="238">_xlfn.POISSON.DIST(3,K78,FALSE) * _xlfn.POISSON.DIST(2,L78,FALSE)</f>
        <v>2.8516469429880072E-2</v>
      </c>
      <c r="Z78" s="5">
        <f t="shared" ref="Z78:Z141" si="239">_xlfn.POISSON.DIST(0,K78,FALSE) * _xlfn.POISSON.DIST(3,L78,FALSE)</f>
        <v>8.1250489063180529E-3</v>
      </c>
      <c r="AA78" s="5">
        <f t="shared" ref="AA78:AA141" si="240">_xlfn.POISSON.DIST(1,K78,FALSE) * _xlfn.POISSON.DIST(3,L78,FALSE)</f>
        <v>1.5169835628500669E-2</v>
      </c>
      <c r="AB78" s="5">
        <f t="shared" ref="AB78:AB141" si="241">_xlfn.POISSON.DIST(2,K78,FALSE) * _xlfn.POISSON.DIST(3,L78,FALSE)</f>
        <v>1.4161386328196969E-2</v>
      </c>
      <c r="AC78" s="5">
        <f t="shared" ref="AC78:AC141" si="242">_xlfn.POISSON.DIST(4,K78,FALSE) * _xlfn.POISSON.DIST(4,L78,FALSE)</f>
        <v>9.5354067302090421E-4</v>
      </c>
      <c r="AD78" s="5">
        <f t="shared" ref="AD78:AD141" si="243">_xlfn.POISSON.DIST(4,K78,FALSE) * _xlfn.POISSON.DIST(0,L78,FALSE)</f>
        <v>3.0966408437184022E-2</v>
      </c>
      <c r="AE78" s="5">
        <f t="shared" ref="AE78:AE141" si="244">_xlfn.POISSON.DIST(4,K78,FALSE) * _xlfn.POISSON.DIST(1,L78,FALSE)</f>
        <v>2.8711490877348991E-2</v>
      </c>
      <c r="AF78" s="5">
        <f t="shared" ref="AF78:AF141" si="245">_xlfn.POISSON.DIST(4,K78,FALSE) * _xlfn.POISSON.DIST(2,L78,FALSE)</f>
        <v>1.3310386157185522E-2</v>
      </c>
      <c r="AG78" s="5">
        <f t="shared" ref="AG78:AG141" si="246">_xlfn.POISSON.DIST(4,K78,FALSE) * _xlfn.POISSON.DIST(3,L78,FALSE)</f>
        <v>4.1137160126404467E-3</v>
      </c>
      <c r="AH78" s="5">
        <f t="shared" ref="AH78:AH141" si="247">_xlfn.POISSON.DIST(0,K78,FALSE) * _xlfn.POISSON.DIST(4,L78,FALSE)</f>
        <v>1.8833494044440354E-3</v>
      </c>
      <c r="AI78" s="5">
        <f t="shared" ref="AI78:AI141" si="248">_xlfn.POISSON.DIST(1,K78,FALSE) * _xlfn.POISSON.DIST(4,L78,FALSE)</f>
        <v>3.5162989448881332E-3</v>
      </c>
      <c r="AJ78" s="5">
        <f t="shared" ref="AJ78:AJ141" si="249">_xlfn.POISSON.DIST(2,K78,FALSE) * _xlfn.POISSON.DIST(4,L78,FALSE)</f>
        <v>3.2825449809381919E-3</v>
      </c>
      <c r="AK78" s="5">
        <f t="shared" ref="AK78:AK141" si="250">_xlfn.POISSON.DIST(3,K78,FALSE) * _xlfn.POISSON.DIST(4,L78,FALSE)</f>
        <v>2.0428868953338876E-3</v>
      </c>
      <c r="AL78" s="5">
        <f t="shared" ref="AL78:AL141" si="251">_xlfn.POISSON.DIST(5,K78,FALSE) * _xlfn.POISSON.DIST(5,L78,FALSE)</f>
        <v>6.6026611799844422E-5</v>
      </c>
      <c r="AM78" s="5">
        <f t="shared" ref="AM78:AM141" si="252">_xlfn.POISSON.DIST(5,K78,FALSE) * _xlfn.POISSON.DIST(0,L78,FALSE)</f>
        <v>1.1563138423248515E-2</v>
      </c>
      <c r="AN78" s="5">
        <f t="shared" ref="AN78:AN141" si="253">_xlfn.POISSON.DIST(5,K78,FALSE) * _xlfn.POISSON.DIST(1,L78,FALSE)</f>
        <v>1.072113170715557E-2</v>
      </c>
      <c r="AO78" s="5">
        <f t="shared" ref="AO78:AO141" si="254">_xlfn.POISSON.DIST(5,K78,FALSE) * _xlfn.POISSON.DIST(2,L78,FALSE)</f>
        <v>4.9702191946036055E-3</v>
      </c>
      <c r="AP78" s="5">
        <f t="shared" ref="AP78:AP141" si="255">_xlfn.POISSON.DIST(5,K78,FALSE) * _xlfn.POISSON.DIST(3,L78,FALSE)</f>
        <v>1.5360989565382432E-3</v>
      </c>
      <c r="AQ78" s="5">
        <f t="shared" ref="AQ78:AQ141" si="256">_xlfn.POISSON.DIST(5,K78,FALSE) * _xlfn.POISSON.DIST(4,L78,FALSE)</f>
        <v>3.5606075585757938E-4</v>
      </c>
      <c r="AR78" s="5">
        <f t="shared" ref="AR78:AR141" si="257">_xlfn.POISSON.DIST(0,K78,FALSE) * _xlfn.POISSON.DIST(5,L78,FALSE)</f>
        <v>3.4924146501681214E-4</v>
      </c>
      <c r="AS78" s="5">
        <f t="shared" ref="AS78:AS141" si="258">_xlfn.POISSON.DIST(1,K78,FALSE) * _xlfn.POISSON.DIST(5,L78,FALSE)</f>
        <v>6.5204968979843596E-4</v>
      </c>
      <c r="AT78" s="5">
        <f t="shared" ref="AT78:AT141" si="259">_xlfn.POISSON.DIST(2,K78,FALSE) * _xlfn.POISSON.DIST(5,L78,FALSE)</f>
        <v>6.0870320473797336E-4</v>
      </c>
      <c r="AU78" s="5">
        <f t="shared" ref="AU78:AU141" si="260">_xlfn.POISSON.DIST(3,K78,FALSE) * _xlfn.POISSON.DIST(5,L78,FALSE)</f>
        <v>3.7882551719109573E-4</v>
      </c>
      <c r="AV78" s="5">
        <f t="shared" ref="AV78:AV141" si="261">_xlfn.POISSON.DIST(4,K78,FALSE) * _xlfn.POISSON.DIST(5,L78,FALSE)</f>
        <v>1.7682111498436686E-4</v>
      </c>
      <c r="AW78" s="5">
        <f t="shared" ref="AW78:AW141" si="262">_xlfn.POISSON.DIST(6,K78,FALSE) * _xlfn.POISSON.DIST(6,L78,FALSE)</f>
        <v>3.1749457494997873E-6</v>
      </c>
      <c r="AX78" s="5">
        <f t="shared" ref="AX78:AX141" si="263">_xlfn.POISSON.DIST(6,K78,FALSE) * _xlfn.POISSON.DIST(0,L78,FALSE)</f>
        <v>3.598150838901019E-3</v>
      </c>
      <c r="AY78" s="5">
        <f t="shared" ref="AY78:AY141" si="264">_xlfn.POISSON.DIST(6,K78,FALSE) * _xlfn.POISSON.DIST(1,L78,FALSE)</f>
        <v>3.3361400369046712E-3</v>
      </c>
      <c r="AZ78" s="5">
        <f t="shared" ref="AZ78:AZ141" si="265">_xlfn.POISSON.DIST(6,K78,FALSE) * _xlfn.POISSON.DIST(2,L78,FALSE)</f>
        <v>1.5466041925632109E-3</v>
      </c>
      <c r="BA78" s="5">
        <f t="shared" ref="BA78:BA141" si="266">_xlfn.POISSON.DIST(6,K78,FALSE) * _xlfn.POISSON.DIST(3,L78,FALSE)</f>
        <v>4.7799442908945882E-4</v>
      </c>
      <c r="BB78" s="5">
        <f t="shared" ref="BB78:BB141" si="267">_xlfn.POISSON.DIST(6,K78,FALSE) * _xlfn.POISSON.DIST(4,L78,FALSE)</f>
        <v>1.1079693596098581E-4</v>
      </c>
      <c r="BC78" s="5">
        <f t="shared" ref="BC78:BC141" si="268">_xlfn.POISSON.DIST(6,K78,FALSE) * _xlfn.POISSON.DIST(5,L78,FALSE)</f>
        <v>2.0545780906656207E-5</v>
      </c>
      <c r="BD78" s="5">
        <f t="shared" ref="BD78:BD141" si="269">_xlfn.POISSON.DIST(0,K78,FALSE) * _xlfn.POISSON.DIST(6,L78,FALSE)</f>
        <v>5.3968389419794773E-5</v>
      </c>
      <c r="BE78" s="5">
        <f t="shared" ref="BE78:BE141" si="270">_xlfn.POISSON.DIST(1,K78,FALSE) * _xlfn.POISSON.DIST(6,L78,FALSE)</f>
        <v>1.0076143615536706E-4</v>
      </c>
      <c r="BF78" s="5">
        <f t="shared" ref="BF78:BF141" si="271">_xlfn.POISSON.DIST(2,K78,FALSE) * _xlfn.POISSON.DIST(6,L78,FALSE)</f>
        <v>9.4063090683675301E-5</v>
      </c>
      <c r="BG78" s="5">
        <f t="shared" ref="BG78:BG141" si="272">_xlfn.POISSON.DIST(3,K78,FALSE) * _xlfn.POISSON.DIST(6,L78,FALSE)</f>
        <v>5.8540021967151099E-5</v>
      </c>
      <c r="BH78" s="5">
        <f t="shared" ref="BH78:BH141" si="273">_xlfn.POISSON.DIST(4,K78,FALSE) * _xlfn.POISSON.DIST(6,L78,FALSE)</f>
        <v>2.7324220480690177E-5</v>
      </c>
      <c r="BI78" s="5">
        <f t="shared" ref="BI78:BI141" si="274">_xlfn.POISSON.DIST(5,K78,FALSE) * _xlfn.POISSON.DIST(6,L78,FALSE)</f>
        <v>1.0203112329494106E-5</v>
      </c>
      <c r="BJ78" s="8">
        <f t="shared" ref="BJ78:BJ141" si="275">SUM(N78,Q78,T78,W78,X78,Y78,AD78,AE78,AF78,AG78,AM78,AN78,AO78,AP78,AQ78,AX78,AY78,AZ78,BA78,BB78,BC78)</f>
        <v>0.59134306685505211</v>
      </c>
      <c r="BK78" s="8">
        <f t="shared" ref="BK78:BK141" si="276">SUM(M78,P78,S78,V78,AC78,AL78,AY78)</f>
        <v>0.22602905147435784</v>
      </c>
      <c r="BL78" s="8">
        <f t="shared" ref="BL78:BL141" si="277">SUM(O78,R78,U78,AA78,AB78,AH78,AI78,AJ78,AK78,AR78,AS78,AT78,AU78,AV78,BD78,BE78,BF78,BG78,BH78,BI78)</f>
        <v>0.17464839938598267</v>
      </c>
      <c r="BM78" s="8">
        <f t="shared" ref="BM78:BM141" si="278">SUM(S78:BI78)</f>
        <v>0.52598170814222167</v>
      </c>
      <c r="BN78" s="8">
        <f t="shared" ref="BN78:BN141" si="279">SUM(M78:R78)</f>
        <v>0.47083089338833389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1.40384615384615</v>
      </c>
      <c r="F79">
        <f>VLOOKUP(B79,home!$B$2:$E$405,3,FALSE)</f>
        <v>1.54</v>
      </c>
      <c r="G79">
        <f>VLOOKUP(C79,away!$B$2:$E$405,4,FALSE)</f>
        <v>0.71</v>
      </c>
      <c r="H79">
        <f>VLOOKUP(A79,away!$A$2:$E$405,3,FALSE)</f>
        <v>1.12179487179487</v>
      </c>
      <c r="I79">
        <f>VLOOKUP(C79,away!$B$2:$E$405,3,FALSE)</f>
        <v>1.1200000000000001</v>
      </c>
      <c r="J79">
        <f>VLOOKUP(B79,home!$B$2:$E$405,4,FALSE)</f>
        <v>1.04</v>
      </c>
      <c r="K79" s="3">
        <f t="shared" si="224"/>
        <v>1.5349653846153801</v>
      </c>
      <c r="L79" s="3">
        <f t="shared" si="225"/>
        <v>1.3066666666666649</v>
      </c>
      <c r="M79" s="5">
        <f t="shared" si="226"/>
        <v>5.8330390050196169E-2</v>
      </c>
      <c r="N79" s="5">
        <f t="shared" si="227"/>
        <v>8.9535129598164495E-2</v>
      </c>
      <c r="O79" s="5">
        <f t="shared" si="228"/>
        <v>7.6218376332256241E-2</v>
      </c>
      <c r="P79" s="5">
        <f t="shared" si="229"/>
        <v>0.11699256934160147</v>
      </c>
      <c r="Q79" s="5">
        <f t="shared" si="230"/>
        <v>6.8716662320117264E-2</v>
      </c>
      <c r="R79" s="5">
        <f t="shared" si="231"/>
        <v>4.9796005870407348E-2</v>
      </c>
      <c r="S79" s="5">
        <f t="shared" si="232"/>
        <v>5.8662651104213738E-2</v>
      </c>
      <c r="T79" s="5">
        <f t="shared" si="233"/>
        <v>8.9789772098286452E-2</v>
      </c>
      <c r="U79" s="5">
        <f t="shared" si="234"/>
        <v>7.6435145303179533E-2</v>
      </c>
      <c r="V79" s="5">
        <f t="shared" si="235"/>
        <v>1.3073220153843315E-2</v>
      </c>
      <c r="W79" s="5">
        <f t="shared" si="236"/>
        <v>3.5159232669227991E-2</v>
      </c>
      <c r="X79" s="5">
        <f t="shared" si="237"/>
        <v>4.5941397354457854E-2</v>
      </c>
      <c r="Y79" s="5">
        <f t="shared" si="238"/>
        <v>3.0015046271579093E-2</v>
      </c>
      <c r="Z79" s="5">
        <f t="shared" si="239"/>
        <v>2.1688927001332937E-2</v>
      </c>
      <c r="AA79" s="5">
        <f t="shared" si="240"/>
        <v>3.3291752176495916E-2</v>
      </c>
      <c r="AB79" s="5">
        <f t="shared" si="241"/>
        <v>2.5550843592057493E-2</v>
      </c>
      <c r="AC79" s="5">
        <f t="shared" si="242"/>
        <v>1.6388001327977927E-3</v>
      </c>
      <c r="AD79" s="5">
        <f t="shared" si="243"/>
        <v>1.3492051274225798E-2</v>
      </c>
      <c r="AE79" s="5">
        <f t="shared" si="244"/>
        <v>1.7629613664988355E-2</v>
      </c>
      <c r="AF79" s="5">
        <f t="shared" si="245"/>
        <v>1.1518014261125711E-2</v>
      </c>
      <c r="AG79" s="5">
        <f t="shared" si="246"/>
        <v>5.0167351004014116E-3</v>
      </c>
      <c r="AH79" s="5">
        <f t="shared" si="247"/>
        <v>7.0850494871020856E-3</v>
      </c>
      <c r="AI79" s="5">
        <f t="shared" si="248"/>
        <v>1.0875305710988653E-2</v>
      </c>
      <c r="AJ79" s="5">
        <f t="shared" si="249"/>
        <v>8.346608906738771E-3</v>
      </c>
      <c r="AK79" s="5">
        <f t="shared" si="250"/>
        <v>4.2705852502554782E-3</v>
      </c>
      <c r="AL79" s="5">
        <f t="shared" si="251"/>
        <v>1.3147687715331946E-4</v>
      </c>
      <c r="AM79" s="5">
        <f t="shared" si="252"/>
        <v>4.1419663346784824E-3</v>
      </c>
      <c r="AN79" s="5">
        <f t="shared" si="253"/>
        <v>5.4121693439798781E-3</v>
      </c>
      <c r="AO79" s="5">
        <f t="shared" si="254"/>
        <v>3.5359506380668489E-3</v>
      </c>
      <c r="AP79" s="5">
        <f t="shared" si="255"/>
        <v>1.5401029445802248E-3</v>
      </c>
      <c r="AQ79" s="5">
        <f t="shared" si="256"/>
        <v>5.0310029522953952E-4</v>
      </c>
      <c r="AR79" s="5">
        <f t="shared" si="257"/>
        <v>1.8515595992960089E-3</v>
      </c>
      <c r="AS79" s="5">
        <f t="shared" si="258"/>
        <v>2.8420798924716968E-3</v>
      </c>
      <c r="AT79" s="5">
        <f t="shared" si="259"/>
        <v>2.181247127627729E-3</v>
      </c>
      <c r="AU79" s="5">
        <f t="shared" si="260"/>
        <v>1.1160462787334299E-3</v>
      </c>
      <c r="AV79" s="5">
        <f t="shared" si="261"/>
        <v>4.2827310137115584E-4</v>
      </c>
      <c r="AW79" s="5">
        <f t="shared" si="262"/>
        <v>7.3250446741303713E-6</v>
      </c>
      <c r="AX79" s="5">
        <f t="shared" si="263"/>
        <v>1.0596291579956182E-3</v>
      </c>
      <c r="AY79" s="5">
        <f t="shared" si="264"/>
        <v>1.3845820997809395E-3</v>
      </c>
      <c r="AZ79" s="5">
        <f t="shared" si="265"/>
        <v>9.0459363852354586E-4</v>
      </c>
      <c r="BA79" s="5">
        <f t="shared" si="266"/>
        <v>3.9400078477914372E-4</v>
      </c>
      <c r="BB79" s="5">
        <f t="shared" si="267"/>
        <v>1.2870692302785347E-4</v>
      </c>
      <c r="BC79" s="5">
        <f t="shared" si="268"/>
        <v>3.3635409217945654E-5</v>
      </c>
      <c r="BD79" s="5">
        <f t="shared" si="269"/>
        <v>4.0322853495779659E-4</v>
      </c>
      <c r="BE79" s="5">
        <f t="shared" si="270"/>
        <v>6.1894184324939048E-4</v>
      </c>
      <c r="BF79" s="5">
        <f t="shared" si="271"/>
        <v>4.7502715223892664E-4</v>
      </c>
      <c r="BG79" s="5">
        <f t="shared" si="272"/>
        <v>2.4305007847972421E-4</v>
      </c>
      <c r="BH79" s="5">
        <f t="shared" si="273"/>
        <v>9.3268364298607071E-5</v>
      </c>
      <c r="BI79" s="5">
        <f t="shared" si="274"/>
        <v>2.8632742135611733E-5</v>
      </c>
      <c r="BJ79" s="8">
        <f t="shared" si="275"/>
        <v>0.42585209218243442</v>
      </c>
      <c r="BK79" s="8">
        <f t="shared" si="276"/>
        <v>0.25021368975958674</v>
      </c>
      <c r="BL79" s="8">
        <f t="shared" si="277"/>
        <v>0.30215102734434157</v>
      </c>
      <c r="BM79" s="8">
        <f t="shared" si="278"/>
        <v>0.5389393457198457</v>
      </c>
      <c r="BN79" s="8">
        <f t="shared" si="279"/>
        <v>0.45958913351274294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1.63636363636364</v>
      </c>
      <c r="F80">
        <f>VLOOKUP(B80,home!$B$2:$E$405,3,FALSE)</f>
        <v>0.86</v>
      </c>
      <c r="G80">
        <f>VLOOKUP(C80,away!$B$2:$E$405,4,FALSE)</f>
        <v>0.86</v>
      </c>
      <c r="H80">
        <f>VLOOKUP(A80,away!$A$2:$E$405,3,FALSE)</f>
        <v>1.23232323232323</v>
      </c>
      <c r="I80">
        <f>VLOOKUP(C80,away!$B$2:$E$405,3,FALSE)</f>
        <v>0.86</v>
      </c>
      <c r="J80">
        <f>VLOOKUP(B80,home!$B$2:$E$405,4,FALSE)</f>
        <v>0.97</v>
      </c>
      <c r="K80" s="3">
        <f t="shared" si="224"/>
        <v>1.2102545454545481</v>
      </c>
      <c r="L80" s="3">
        <f t="shared" si="225"/>
        <v>1.0280040404040385</v>
      </c>
      <c r="M80" s="5">
        <f t="shared" si="226"/>
        <v>0.10664405423693527</v>
      </c>
      <c r="N80" s="5">
        <f t="shared" si="227"/>
        <v>0.12906645138595227</v>
      </c>
      <c r="O80" s="5">
        <f t="shared" si="228"/>
        <v>0.10963051864063689</v>
      </c>
      <c r="P80" s="5">
        <f t="shared" si="229"/>
        <v>0.13268083350537035</v>
      </c>
      <c r="Q80" s="5">
        <f t="shared" si="230"/>
        <v>7.8101629727768629E-2</v>
      </c>
      <c r="R80" s="5">
        <f t="shared" si="231"/>
        <v>5.6350308057082472E-2</v>
      </c>
      <c r="S80" s="5">
        <f t="shared" si="232"/>
        <v>4.1268600733632706E-2</v>
      </c>
      <c r="T80" s="5">
        <f t="shared" si="233"/>
        <v>8.0288790922286316E-2</v>
      </c>
      <c r="U80" s="5">
        <f t="shared" si="234"/>
        <v>6.8198216463848119E-2</v>
      </c>
      <c r="V80" s="5">
        <f t="shared" si="235"/>
        <v>5.7049097497669709E-3</v>
      </c>
      <c r="W80" s="5">
        <f t="shared" si="236"/>
        <v>3.150761746181336E-2</v>
      </c>
      <c r="X80" s="5">
        <f t="shared" si="237"/>
        <v>3.238995805424897E-2</v>
      </c>
      <c r="Y80" s="5">
        <f t="shared" si="238"/>
        <v>1.6648503874142632E-2</v>
      </c>
      <c r="Z80" s="5">
        <f t="shared" si="239"/>
        <v>1.9309448120231009E-2</v>
      </c>
      <c r="AA80" s="5">
        <f t="shared" si="240"/>
        <v>2.3369347357728363E-2</v>
      </c>
      <c r="AB80" s="5">
        <f t="shared" si="241"/>
        <v>1.4141429431998497E-2</v>
      </c>
      <c r="AC80" s="5">
        <f t="shared" si="242"/>
        <v>4.436089909606503E-4</v>
      </c>
      <c r="AD80" s="5">
        <f t="shared" si="243"/>
        <v>9.5330593124006765E-3</v>
      </c>
      <c r="AE80" s="5">
        <f t="shared" si="244"/>
        <v>9.8000234905592423E-3</v>
      </c>
      <c r="AF80" s="5">
        <f t="shared" si="245"/>
        <v>5.0372318721746932E-3</v>
      </c>
      <c r="AG80" s="5">
        <f t="shared" si="246"/>
        <v>1.7260982390158615E-3</v>
      </c>
      <c r="AH80" s="5">
        <f t="shared" si="247"/>
        <v>4.9625476713924107E-3</v>
      </c>
      <c r="AI80" s="5">
        <f t="shared" si="248"/>
        <v>6.0059458763375489E-3</v>
      </c>
      <c r="AJ80" s="5">
        <f t="shared" si="249"/>
        <v>3.63436164829576E-3</v>
      </c>
      <c r="AK80" s="5">
        <f t="shared" si="250"/>
        <v>1.4661675682252095E-3</v>
      </c>
      <c r="AL80" s="5">
        <f t="shared" si="251"/>
        <v>2.2076584050477791E-5</v>
      </c>
      <c r="AM80" s="5">
        <f t="shared" si="252"/>
        <v>2.3074856729841434E-3</v>
      </c>
      <c r="AN80" s="5">
        <f t="shared" si="253"/>
        <v>2.3721045950021316E-3</v>
      </c>
      <c r="AO80" s="5">
        <f t="shared" si="254"/>
        <v>1.2192665539615881E-3</v>
      </c>
      <c r="AP80" s="5">
        <f t="shared" si="255"/>
        <v>4.1780364793400708E-4</v>
      </c>
      <c r="AQ80" s="5">
        <f t="shared" si="256"/>
        <v>1.0737595954292642E-4</v>
      </c>
      <c r="AR80" s="5">
        <f t="shared" si="257"/>
        <v>1.0203038113778104E-3</v>
      </c>
      <c r="AS80" s="5">
        <f t="shared" si="258"/>
        <v>1.2348273254645951E-3</v>
      </c>
      <c r="AT80" s="5">
        <f t="shared" si="259"/>
        <v>7.472276917475047E-4</v>
      </c>
      <c r="AU80" s="5">
        <f t="shared" si="260"/>
        <v>3.0144523680897592E-4</v>
      </c>
      <c r="AV80" s="5">
        <f t="shared" si="261"/>
        <v>9.1206367013421438E-5</v>
      </c>
      <c r="AW80" s="5">
        <f t="shared" si="262"/>
        <v>7.6295850448158871E-7</v>
      </c>
      <c r="AX80" s="5">
        <f t="shared" si="263"/>
        <v>4.6544083738338493E-4</v>
      </c>
      <c r="AY80" s="5">
        <f t="shared" si="264"/>
        <v>4.7847506139915883E-4</v>
      </c>
      <c r="AZ80" s="5">
        <f t="shared" si="265"/>
        <v>2.4593714817545276E-4</v>
      </c>
      <c r="BA80" s="5">
        <f t="shared" si="266"/>
        <v>8.4274794003270725E-5</v>
      </c>
      <c r="BB80" s="5">
        <f t="shared" si="267"/>
        <v>2.1658707184895081E-5</v>
      </c>
      <c r="BC80" s="5">
        <f t="shared" si="268"/>
        <v>4.4530476992000259E-6</v>
      </c>
      <c r="BD80" s="5">
        <f t="shared" si="269"/>
        <v>1.7481274008933814E-4</v>
      </c>
      <c r="BE80" s="5">
        <f t="shared" si="270"/>
        <v>2.1156791329648601E-4</v>
      </c>
      <c r="BF80" s="5">
        <f t="shared" si="271"/>
        <v>1.2802551436970301E-4</v>
      </c>
      <c r="BG80" s="5">
        <f t="shared" si="272"/>
        <v>5.164782023336322E-5</v>
      </c>
      <c r="BH80" s="5">
        <f t="shared" si="273"/>
        <v>1.5626752300061804E-5</v>
      </c>
      <c r="BI80" s="5">
        <f t="shared" si="274"/>
        <v>3.7824696003684191E-6</v>
      </c>
      <c r="BJ80" s="8">
        <f t="shared" si="275"/>
        <v>0.40182364036563284</v>
      </c>
      <c r="BK80" s="8">
        <f t="shared" si="276"/>
        <v>0.28724255886211553</v>
      </c>
      <c r="BL80" s="8">
        <f t="shared" si="277"/>
        <v>0.29173931635784689</v>
      </c>
      <c r="BM80" s="8">
        <f t="shared" si="278"/>
        <v>0.38716345604918573</v>
      </c>
      <c r="BN80" s="8">
        <f t="shared" si="279"/>
        <v>0.61247379555374593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1.3611111111111101</v>
      </c>
      <c r="F81">
        <f>VLOOKUP(B81,home!$B$2:$E$405,3,FALSE)</f>
        <v>1.29</v>
      </c>
      <c r="G81">
        <f>VLOOKUP(C81,away!$B$2:$E$405,4,FALSE)</f>
        <v>1.65</v>
      </c>
      <c r="H81">
        <f>VLOOKUP(A81,away!$A$2:$E$405,3,FALSE)</f>
        <v>1.1666666666666701</v>
      </c>
      <c r="I81">
        <f>VLOOKUP(C81,away!$B$2:$E$405,3,FALSE)</f>
        <v>0.37</v>
      </c>
      <c r="J81">
        <f>VLOOKUP(B81,home!$B$2:$E$405,4,FALSE)</f>
        <v>0.21</v>
      </c>
      <c r="K81" s="3">
        <f t="shared" si="224"/>
        <v>2.8971249999999977</v>
      </c>
      <c r="L81" s="3">
        <f t="shared" si="225"/>
        <v>9.0650000000000258E-2</v>
      </c>
      <c r="M81" s="5">
        <f t="shared" si="226"/>
        <v>5.0399450839794586E-2</v>
      </c>
      <c r="N81" s="5">
        <f t="shared" si="227"/>
        <v>0.14601350901423979</v>
      </c>
      <c r="O81" s="5">
        <f t="shared" si="228"/>
        <v>4.5687102186273924E-3</v>
      </c>
      <c r="P81" s="5">
        <f t="shared" si="229"/>
        <v>1.3236124592140875E-2</v>
      </c>
      <c r="Q81" s="5">
        <f t="shared" si="230"/>
        <v>0.2115096936514396</v>
      </c>
      <c r="R81" s="5">
        <f t="shared" si="231"/>
        <v>2.0707679065928711E-4</v>
      </c>
      <c r="S81" s="5">
        <f t="shared" si="232"/>
        <v>8.690322577897282E-4</v>
      </c>
      <c r="T81" s="5">
        <f t="shared" si="233"/>
        <v>1.9173353729503052E-2</v>
      </c>
      <c r="U81" s="5">
        <f t="shared" si="234"/>
        <v>5.9992734713878667E-4</v>
      </c>
      <c r="V81" s="5">
        <f t="shared" si="235"/>
        <v>2.5358784332035382E-5</v>
      </c>
      <c r="W81" s="5">
        <f t="shared" si="236"/>
        <v>0.20425667373997547</v>
      </c>
      <c r="X81" s="5">
        <f t="shared" si="237"/>
        <v>1.8515867474528828E-2</v>
      </c>
      <c r="Y81" s="5">
        <f t="shared" si="238"/>
        <v>8.3923169328302145E-4</v>
      </c>
      <c r="Z81" s="5">
        <f t="shared" si="239"/>
        <v>6.257170357754813E-6</v>
      </c>
      <c r="AA81" s="5">
        <f t="shared" si="240"/>
        <v>1.8127804672710399E-5</v>
      </c>
      <c r="AB81" s="5">
        <f t="shared" si="241"/>
        <v>2.625925805621304E-5</v>
      </c>
      <c r="AC81" s="5">
        <f t="shared" si="242"/>
        <v>4.1623969027831233E-7</v>
      </c>
      <c r="AD81" s="5">
        <f t="shared" si="243"/>
        <v>0.14793927897723153</v>
      </c>
      <c r="AE81" s="5">
        <f t="shared" si="244"/>
        <v>1.3410695639286076E-2</v>
      </c>
      <c r="AF81" s="5">
        <f t="shared" si="245"/>
        <v>6.0783977985064304E-4</v>
      </c>
      <c r="AG81" s="5">
        <f t="shared" si="246"/>
        <v>1.8366892014486991E-5</v>
      </c>
      <c r="AH81" s="5">
        <f t="shared" si="247"/>
        <v>1.4180312323261876E-7</v>
      </c>
      <c r="AI81" s="5">
        <f t="shared" si="248"/>
        <v>4.108213733953003E-7</v>
      </c>
      <c r="AJ81" s="5">
        <f t="shared" si="249"/>
        <v>5.9510043569892936E-7</v>
      </c>
      <c r="AK81" s="5">
        <f t="shared" si="250"/>
        <v>5.7469344992475302E-7</v>
      </c>
      <c r="AL81" s="5">
        <f t="shared" si="251"/>
        <v>4.3725876444413411E-9</v>
      </c>
      <c r="AM81" s="5">
        <f t="shared" si="252"/>
        <v>8.5719716721382233E-2</v>
      </c>
      <c r="AN81" s="5">
        <f t="shared" si="253"/>
        <v>7.7704923207933211E-3</v>
      </c>
      <c r="AO81" s="5">
        <f t="shared" si="254"/>
        <v>3.5219756443995821E-4</v>
      </c>
      <c r="AP81" s="5">
        <f t="shared" si="255"/>
        <v>1.0642236405494106E-5</v>
      </c>
      <c r="AQ81" s="5">
        <f t="shared" si="256"/>
        <v>2.411796825395107E-7</v>
      </c>
      <c r="AR81" s="5">
        <f t="shared" si="257"/>
        <v>2.570890624207385E-9</v>
      </c>
      <c r="AS81" s="5">
        <f t="shared" si="258"/>
        <v>7.4481914996568149E-9</v>
      </c>
      <c r="AT81" s="5">
        <f t="shared" si="259"/>
        <v>1.0789170899221618E-8</v>
      </c>
      <c r="AU81" s="5">
        <f t="shared" si="260"/>
        <v>1.0419192247135801E-8</v>
      </c>
      <c r="AV81" s="5">
        <f t="shared" si="261"/>
        <v>7.5464255847458236E-9</v>
      </c>
      <c r="AW81" s="5">
        <f t="shared" si="262"/>
        <v>3.1898559016189065E-11</v>
      </c>
      <c r="AX81" s="5">
        <f t="shared" si="263"/>
        <v>4.1390122384405745E-2</v>
      </c>
      <c r="AY81" s="5">
        <f t="shared" si="264"/>
        <v>3.7520145941463911E-3</v>
      </c>
      <c r="AZ81" s="5">
        <f t="shared" si="265"/>
        <v>1.7006006147968564E-4</v>
      </c>
      <c r="BA81" s="5">
        <f t="shared" si="266"/>
        <v>5.1386481910445178E-6</v>
      </c>
      <c r="BB81" s="5">
        <f t="shared" si="267"/>
        <v>1.1645461462954665E-7</v>
      </c>
      <c r="BC81" s="5">
        <f t="shared" si="268"/>
        <v>2.1113221632336862E-9</v>
      </c>
      <c r="BD81" s="5">
        <f t="shared" si="269"/>
        <v>3.8841872514066727E-11</v>
      </c>
      <c r="BE81" s="5">
        <f t="shared" si="270"/>
        <v>1.1252975990731547E-10</v>
      </c>
      <c r="BF81" s="5">
        <f t="shared" si="271"/>
        <v>1.6300639033574055E-10</v>
      </c>
      <c r="BG81" s="5">
        <f t="shared" si="272"/>
        <v>1.5741662953381067E-10</v>
      </c>
      <c r="BH81" s="5">
        <f t="shared" si="273"/>
        <v>1.1401391320953525E-10</v>
      </c>
      <c r="BI81" s="5">
        <f t="shared" si="274"/>
        <v>6.6062511661434851E-11</v>
      </c>
      <c r="BJ81" s="8">
        <f t="shared" si="275"/>
        <v>0.90145525486821565</v>
      </c>
      <c r="BK81" s="8">
        <f t="shared" si="276"/>
        <v>6.8282401680481539E-2</v>
      </c>
      <c r="BL81" s="8">
        <f t="shared" si="277"/>
        <v>5.4218632632785724E-3</v>
      </c>
      <c r="BM81" s="8">
        <f t="shared" si="278"/>
        <v>0.54547919731318428</v>
      </c>
      <c r="BN81" s="8">
        <f t="shared" si="279"/>
        <v>0.42593456510690153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1.60606060606061</v>
      </c>
      <c r="F82">
        <f>VLOOKUP(B82,home!$B$2:$E$405,3,FALSE)</f>
        <v>0</v>
      </c>
      <c r="G82">
        <f>VLOOKUP(C82,away!$B$2:$E$405,4,FALSE)</f>
        <v>0.62</v>
      </c>
      <c r="H82">
        <f>VLOOKUP(A82,away!$A$2:$E$405,3,FALSE)</f>
        <v>1.4242424242424201</v>
      </c>
      <c r="I82">
        <f>VLOOKUP(C82,away!$B$2:$E$405,3,FALSE)</f>
        <v>1.37</v>
      </c>
      <c r="J82">
        <f>VLOOKUP(B82,home!$B$2:$E$405,4,FALSE)</f>
        <v>1.17</v>
      </c>
      <c r="K82" s="3">
        <f t="shared" si="224"/>
        <v>0</v>
      </c>
      <c r="L82" s="3">
        <f t="shared" si="225"/>
        <v>2.2829181818181752</v>
      </c>
      <c r="M82" s="5">
        <f t="shared" si="226"/>
        <v>0.1019861578950481</v>
      </c>
      <c r="N82" s="5">
        <f t="shared" si="227"/>
        <v>0</v>
      </c>
      <c r="O82" s="5">
        <f t="shared" si="228"/>
        <v>0.23282605415238453</v>
      </c>
      <c r="P82" s="5">
        <f t="shared" si="229"/>
        <v>0</v>
      </c>
      <c r="Q82" s="5">
        <f t="shared" si="230"/>
        <v>0</v>
      </c>
      <c r="R82" s="5">
        <f t="shared" si="231"/>
        <v>0.26576141611273091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0.20223718962316636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0.11542273930763416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5.2700134032131453E-2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2.0051682361034603E-2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0.1019861578950481</v>
      </c>
      <c r="BL82" s="8">
        <f t="shared" si="277"/>
        <v>0.68676202596591562</v>
      </c>
      <c r="BM82" s="8">
        <f t="shared" si="278"/>
        <v>0.39041174532396661</v>
      </c>
      <c r="BN82" s="8">
        <f t="shared" si="279"/>
        <v>0.60057362816016346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1.60606060606061</v>
      </c>
      <c r="F83">
        <f>VLOOKUP(B83,home!$B$2:$E$405,3,FALSE)</f>
        <v>1.49</v>
      </c>
      <c r="G83">
        <f>VLOOKUP(C83,away!$B$2:$E$405,4,FALSE)</f>
        <v>0.73</v>
      </c>
      <c r="H83">
        <f>VLOOKUP(A83,away!$A$2:$E$405,3,FALSE)</f>
        <v>1.4242424242424201</v>
      </c>
      <c r="I83">
        <f>VLOOKUP(C83,away!$B$2:$E$405,3,FALSE)</f>
        <v>1.45</v>
      </c>
      <c r="J83">
        <f>VLOOKUP(B83,home!$B$2:$E$405,4,FALSE)</f>
        <v>0.98</v>
      </c>
      <c r="K83" s="3">
        <f t="shared" si="224"/>
        <v>1.7469121212121255</v>
      </c>
      <c r="L83" s="3">
        <f t="shared" si="225"/>
        <v>2.0238484848484788</v>
      </c>
      <c r="M83" s="5">
        <f t="shared" si="226"/>
        <v>2.3034536414547641E-2</v>
      </c>
      <c r="N83" s="5">
        <f t="shared" si="227"/>
        <v>4.0239310869075368E-2</v>
      </c>
      <c r="O83" s="5">
        <f t="shared" si="228"/>
        <v>4.661841162176935E-2</v>
      </c>
      <c r="P83" s="5">
        <f t="shared" si="229"/>
        <v>8.1438268333725097E-2</v>
      </c>
      <c r="Q83" s="5">
        <f t="shared" si="230"/>
        <v>3.5147269953205294E-2</v>
      </c>
      <c r="R83" s="5">
        <f t="shared" si="231"/>
        <v>4.7174300863380314E-2</v>
      </c>
      <c r="S83" s="5">
        <f t="shared" si="232"/>
        <v>7.1980953185226709E-2</v>
      </c>
      <c r="T83" s="5">
        <f t="shared" si="233"/>
        <v>7.1132749041354998E-2</v>
      </c>
      <c r="U83" s="5">
        <f t="shared" si="234"/>
        <v>8.2409357987946699E-2</v>
      </c>
      <c r="V83" s="5">
        <f t="shared" si="235"/>
        <v>2.827640140448507E-2</v>
      </c>
      <c r="W83" s="5">
        <f t="shared" si="236"/>
        <v>2.0466397302923021E-2</v>
      </c>
      <c r="X83" s="5">
        <f t="shared" si="237"/>
        <v>4.1420887171827743E-2</v>
      </c>
      <c r="Y83" s="5">
        <f t="shared" si="238"/>
        <v>4.1914799871891693E-2</v>
      </c>
      <c r="Z83" s="5">
        <f t="shared" si="239"/>
        <v>3.1824545775379506E-2</v>
      </c>
      <c r="AA83" s="5">
        <f t="shared" si="240"/>
        <v>5.5594684767080606E-2</v>
      </c>
      <c r="AB83" s="5">
        <f t="shared" si="241"/>
        <v>4.8559514347290111E-2</v>
      </c>
      <c r="AC83" s="5">
        <f t="shared" si="242"/>
        <v>6.2481753584267838E-3</v>
      </c>
      <c r="AD83" s="5">
        <f t="shared" si="243"/>
        <v>8.9382493815048439E-3</v>
      </c>
      <c r="AE83" s="5">
        <f t="shared" si="244"/>
        <v>1.8089662467956426E-2</v>
      </c>
      <c r="AF83" s="5">
        <f t="shared" si="245"/>
        <v>1.8305367988597009E-2</v>
      </c>
      <c r="AG83" s="5">
        <f t="shared" si="246"/>
        <v>1.2349097089438633E-2</v>
      </c>
      <c r="AH83" s="5">
        <f t="shared" si="247"/>
        <v>1.6102014687123221E-2</v>
      </c>
      <c r="AI83" s="5">
        <f t="shared" si="248"/>
        <v>2.8128804632871221E-2</v>
      </c>
      <c r="AJ83" s="5">
        <f t="shared" si="249"/>
        <v>2.4569274884185265E-2</v>
      </c>
      <c r="AK83" s="5">
        <f t="shared" si="250"/>
        <v>1.4306788034858627E-2</v>
      </c>
      <c r="AL83" s="5">
        <f t="shared" si="251"/>
        <v>8.8361332267033067E-4</v>
      </c>
      <c r="AM83" s="5">
        <f t="shared" si="252"/>
        <v>3.1228672373935168E-3</v>
      </c>
      <c r="AN83" s="5">
        <f t="shared" si="253"/>
        <v>6.3202101267818235E-3</v>
      </c>
      <c r="AO83" s="5">
        <f t="shared" si="254"/>
        <v>6.395573844505704E-3</v>
      </c>
      <c r="AP83" s="5">
        <f t="shared" si="255"/>
        <v>4.3145574783131427E-3</v>
      </c>
      <c r="AQ83" s="5">
        <f t="shared" si="256"/>
        <v>2.183002653818932E-3</v>
      </c>
      <c r="AR83" s="5">
        <f t="shared" si="257"/>
        <v>6.5176076055084549E-3</v>
      </c>
      <c r="AS83" s="5">
        <f t="shared" si="258"/>
        <v>1.1385687727367057E-2</v>
      </c>
      <c r="AT83" s="5">
        <f t="shared" si="259"/>
        <v>9.9448979496368252E-3</v>
      </c>
      <c r="AU83" s="5">
        <f t="shared" si="260"/>
        <v>5.7909542574793946E-3</v>
      </c>
      <c r="AV83" s="5">
        <f t="shared" si="261"/>
        <v>2.5290720464439293E-3</v>
      </c>
      <c r="AW83" s="5">
        <f t="shared" si="262"/>
        <v>8.6777834595642121E-5</v>
      </c>
      <c r="AX83" s="5">
        <f t="shared" si="263"/>
        <v>9.0922910498982619E-4</v>
      </c>
      <c r="AY83" s="5">
        <f t="shared" si="264"/>
        <v>1.8401419465137979E-3</v>
      </c>
      <c r="AZ83" s="5">
        <f t="shared" si="265"/>
        <v>1.8620842451790407E-3</v>
      </c>
      <c r="BA83" s="5">
        <f t="shared" si="266"/>
        <v>1.2561921260886082E-3</v>
      </c>
      <c r="BB83" s="5">
        <f t="shared" si="267"/>
        <v>6.3558563276575476E-4</v>
      </c>
      <c r="BC83" s="5">
        <f t="shared" si="268"/>
        <v>2.5726580397288681E-4</v>
      </c>
      <c r="BD83" s="5">
        <f t="shared" si="269"/>
        <v>2.1984417128742013E-3</v>
      </c>
      <c r="BE83" s="5">
        <f t="shared" si="270"/>
        <v>3.8404844759982897E-3</v>
      </c>
      <c r="BF83" s="5">
        <f t="shared" si="271"/>
        <v>3.3544944412242056E-3</v>
      </c>
      <c r="BG83" s="5">
        <f t="shared" si="272"/>
        <v>1.9533356666377533E-3</v>
      </c>
      <c r="BH83" s="5">
        <f t="shared" si="273"/>
        <v>8.5307643821136458E-4</v>
      </c>
      <c r="BI83" s="5">
        <f t="shared" si="274"/>
        <v>2.9804991404637976E-4</v>
      </c>
      <c r="BJ83" s="8">
        <f t="shared" si="275"/>
        <v>0.33710050133809805</v>
      </c>
      <c r="BK83" s="8">
        <f t="shared" si="276"/>
        <v>0.21370208996559542</v>
      </c>
      <c r="BL83" s="8">
        <f t="shared" si="277"/>
        <v>0.41212925406193318</v>
      </c>
      <c r="BM83" s="8">
        <f t="shared" si="278"/>
        <v>0.71935092897338526</v>
      </c>
      <c r="BN83" s="8">
        <f t="shared" si="279"/>
        <v>0.27365209805570312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1.60606060606061</v>
      </c>
      <c r="F84">
        <f>VLOOKUP(B84,home!$B$2:$E$405,3,FALSE)</f>
        <v>0.73</v>
      </c>
      <c r="G84">
        <f>VLOOKUP(C84,away!$B$2:$E$405,4,FALSE)</f>
        <v>1.1200000000000001</v>
      </c>
      <c r="H84">
        <f>VLOOKUP(A84,away!$A$2:$E$405,3,FALSE)</f>
        <v>1.4242424242424201</v>
      </c>
      <c r="I84">
        <f>VLOOKUP(C84,away!$B$2:$E$405,3,FALSE)</f>
        <v>1</v>
      </c>
      <c r="J84">
        <f>VLOOKUP(B84,home!$B$2:$E$405,4,FALSE)</f>
        <v>1.29</v>
      </c>
      <c r="K84" s="3">
        <f t="shared" si="224"/>
        <v>1.3131151515151549</v>
      </c>
      <c r="L84" s="3">
        <f t="shared" si="225"/>
        <v>1.8372727272727221</v>
      </c>
      <c r="M84" s="5">
        <f t="shared" si="226"/>
        <v>4.2835508659146558E-2</v>
      </c>
      <c r="N84" s="5">
        <f t="shared" si="227"/>
        <v>5.6247955443183964E-2</v>
      </c>
      <c r="O84" s="5">
        <f t="shared" si="228"/>
        <v>7.8700511818304494E-2</v>
      </c>
      <c r="P84" s="5">
        <f t="shared" si="229"/>
        <v>0.10334283450061314</v>
      </c>
      <c r="Q84" s="5">
        <f t="shared" si="230"/>
        <v>3.6930021267097109E-2</v>
      </c>
      <c r="R84" s="5">
        <f t="shared" si="231"/>
        <v>7.2297151993087713E-2</v>
      </c>
      <c r="S84" s="5">
        <f t="shared" si="232"/>
        <v>6.2329955782728326E-2</v>
      </c>
      <c r="T84" s="5">
        <f t="shared" si="233"/>
        <v>6.7850520891639121E-2</v>
      </c>
      <c r="U84" s="5">
        <f t="shared" si="234"/>
        <v>9.4934485693517562E-2</v>
      </c>
      <c r="V84" s="5">
        <f t="shared" si="235"/>
        <v>1.6708241743343726E-2</v>
      </c>
      <c r="W84" s="5">
        <f t="shared" si="236"/>
        <v>1.6164456823867367E-2</v>
      </c>
      <c r="X84" s="5">
        <f t="shared" si="237"/>
        <v>2.9698515673668956E-2</v>
      </c>
      <c r="Y84" s="5">
        <f t="shared" si="238"/>
        <v>2.7282136443856731E-2</v>
      </c>
      <c r="Z84" s="5">
        <f t="shared" si="239"/>
        <v>4.4276528538796926E-2</v>
      </c>
      <c r="AA84" s="5">
        <f t="shared" si="240"/>
        <v>5.814018048078741E-2</v>
      </c>
      <c r="AB84" s="5">
        <f t="shared" si="241"/>
        <v>3.8172375950573816E-2</v>
      </c>
      <c r="AC84" s="5">
        <f t="shared" si="242"/>
        <v>2.5193424732886786E-3</v>
      </c>
      <c r="AD84" s="5">
        <f t="shared" si="243"/>
        <v>5.3064482928581944E-3</v>
      </c>
      <c r="AE84" s="5">
        <f t="shared" si="244"/>
        <v>9.7493927271512532E-3</v>
      </c>
      <c r="AF84" s="5">
        <f t="shared" si="245"/>
        <v>8.9561466825330161E-3</v>
      </c>
      <c r="AG84" s="5">
        <f t="shared" si="246"/>
        <v>5.4849613470906583E-3</v>
      </c>
      <c r="AH84" s="5">
        <f t="shared" si="247"/>
        <v>2.0337014585660979E-2</v>
      </c>
      <c r="AI84" s="5">
        <f t="shared" si="248"/>
        <v>2.6704841989016129E-2</v>
      </c>
      <c r="AJ84" s="5">
        <f t="shared" si="249"/>
        <v>1.7533266317297597E-2</v>
      </c>
      <c r="AK84" s="5">
        <f t="shared" si="250"/>
        <v>7.6743992189312639E-3</v>
      </c>
      <c r="AL84" s="5">
        <f t="shared" si="251"/>
        <v>2.43121653429316E-4</v>
      </c>
      <c r="AM84" s="5">
        <f t="shared" si="252"/>
        <v>1.393595530816765E-3</v>
      </c>
      <c r="AN84" s="5">
        <f t="shared" si="253"/>
        <v>2.5604150616187942E-3</v>
      </c>
      <c r="AO84" s="5">
        <f t="shared" si="254"/>
        <v>2.3520903816052594E-3</v>
      </c>
      <c r="AP84" s="5">
        <f t="shared" si="255"/>
        <v>1.440477170067944E-3</v>
      </c>
      <c r="AQ84" s="5">
        <f t="shared" si="256"/>
        <v>6.6163735470620578E-4</v>
      </c>
      <c r="AR84" s="5">
        <f t="shared" si="257"/>
        <v>7.4729284504764931E-3</v>
      </c>
      <c r="AS84" s="5">
        <f t="shared" si="258"/>
        <v>9.8128155745093523E-3</v>
      </c>
      <c r="AT84" s="5">
        <f t="shared" si="259"/>
        <v>6.442678404956062E-3</v>
      </c>
      <c r="AU84" s="5">
        <f t="shared" si="260"/>
        <v>2.8199928766290982E-3</v>
      </c>
      <c r="AV84" s="5">
        <f t="shared" si="261"/>
        <v>9.2574384336661898E-4</v>
      </c>
      <c r="AW84" s="5">
        <f t="shared" si="262"/>
        <v>1.629286956619363E-5</v>
      </c>
      <c r="AX84" s="5">
        <f t="shared" si="263"/>
        <v>3.0499190109988271E-4</v>
      </c>
      <c r="AY84" s="5">
        <f t="shared" si="264"/>
        <v>5.6035330192987377E-4</v>
      </c>
      <c r="AZ84" s="5">
        <f t="shared" si="265"/>
        <v>5.1476091963648736E-4</v>
      </c>
      <c r="BA84" s="5">
        <f t="shared" si="266"/>
        <v>3.1525206623798122E-4</v>
      </c>
      <c r="BB84" s="5">
        <f t="shared" si="267"/>
        <v>1.4480100587885406E-4</v>
      </c>
      <c r="BC84" s="5">
        <f t="shared" si="268"/>
        <v>5.3207787796575127E-5</v>
      </c>
      <c r="BD84" s="5">
        <f t="shared" si="269"/>
        <v>2.2883012724868091E-3</v>
      </c>
      <c r="BE84" s="5">
        <f t="shared" si="270"/>
        <v>3.0048030721338383E-3</v>
      </c>
      <c r="BF84" s="5">
        <f t="shared" si="271"/>
        <v>1.9728262206691145E-3</v>
      </c>
      <c r="BG84" s="5">
        <f t="shared" si="272"/>
        <v>8.6351600055566472E-4</v>
      </c>
      <c r="BH84" s="5">
        <f t="shared" si="273"/>
        <v>2.834739859763531E-4</v>
      </c>
      <c r="BI84" s="5">
        <f t="shared" si="274"/>
        <v>7.4446797209188771E-5</v>
      </c>
      <c r="BJ84" s="8">
        <f t="shared" si="275"/>
        <v>0.27397213807434107</v>
      </c>
      <c r="BK84" s="8">
        <f t="shared" si="276"/>
        <v>0.22853935811447962</v>
      </c>
      <c r="BL84" s="8">
        <f t="shared" si="277"/>
        <v>0.4504557545461455</v>
      </c>
      <c r="BM84" s="8">
        <f t="shared" si="278"/>
        <v>0.60634573515996637</v>
      </c>
      <c r="BN84" s="8">
        <f t="shared" si="279"/>
        <v>0.39035398368143298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1.60606060606061</v>
      </c>
      <c r="F85">
        <f>VLOOKUP(B85,home!$B$2:$E$405,3,FALSE)</f>
        <v>1</v>
      </c>
      <c r="G85">
        <f>VLOOKUP(C85,away!$B$2:$E$405,4,FALSE)</f>
        <v>1.25</v>
      </c>
      <c r="H85">
        <f>VLOOKUP(A85,away!$A$2:$E$405,3,FALSE)</f>
        <v>1.4242424242424201</v>
      </c>
      <c r="I85">
        <f>VLOOKUP(C85,away!$B$2:$E$405,3,FALSE)</f>
        <v>0.93</v>
      </c>
      <c r="J85">
        <f>VLOOKUP(B85,home!$B$2:$E$405,4,FALSE)</f>
        <v>0.84</v>
      </c>
      <c r="K85" s="3">
        <f t="shared" si="224"/>
        <v>2.0075757575757622</v>
      </c>
      <c r="L85" s="3">
        <f t="shared" si="225"/>
        <v>1.1126181818181786</v>
      </c>
      <c r="M85" s="5">
        <f t="shared" si="226"/>
        <v>4.4148605435588219E-2</v>
      </c>
      <c r="N85" s="5">
        <f t="shared" si="227"/>
        <v>8.863167000326444E-2</v>
      </c>
      <c r="O85" s="5">
        <f t="shared" si="228"/>
        <v>4.9120541109552315E-2</v>
      </c>
      <c r="P85" s="5">
        <f t="shared" si="229"/>
        <v>9.861320753054087E-2</v>
      </c>
      <c r="Q85" s="5">
        <f t="shared" si="230"/>
        <v>8.8967396026004286E-2</v>
      </c>
      <c r="R85" s="5">
        <f t="shared" si="231"/>
        <v>2.732620356961761E-2</v>
      </c>
      <c r="S85" s="5">
        <f t="shared" si="232"/>
        <v>5.5067224680796778E-2</v>
      </c>
      <c r="T85" s="5">
        <f t="shared" si="233"/>
        <v>9.8986742407550732E-2</v>
      </c>
      <c r="U85" s="5">
        <f t="shared" si="234"/>
        <v>5.4859423832944579E-2</v>
      </c>
      <c r="V85" s="5">
        <f t="shared" si="235"/>
        <v>1.3666860927240877E-2</v>
      </c>
      <c r="W85" s="5">
        <f t="shared" si="236"/>
        <v>5.9536262492149473E-2</v>
      </c>
      <c r="X85" s="5">
        <f t="shared" si="237"/>
        <v>6.6241128126265161E-2</v>
      </c>
      <c r="Y85" s="5">
        <f t="shared" si="238"/>
        <v>3.6850541768715099E-2</v>
      </c>
      <c r="Z85" s="5">
        <f t="shared" si="239"/>
        <v>1.0134543643873789E-2</v>
      </c>
      <c r="AA85" s="5">
        <f t="shared" si="240"/>
        <v>2.0345864133534546E-2</v>
      </c>
      <c r="AB85" s="5">
        <f t="shared" si="241"/>
        <v>2.0422931800707075E-2</v>
      </c>
      <c r="AC85" s="5">
        <f t="shared" si="242"/>
        <v>1.9079495541418578E-3</v>
      </c>
      <c r="AD85" s="5">
        <f t="shared" si="243"/>
        <v>2.9880889318976613E-2</v>
      </c>
      <c r="AE85" s="5">
        <f t="shared" si="244"/>
        <v>3.3246020745189987E-2</v>
      </c>
      <c r="AF85" s="5">
        <f t="shared" si="245"/>
        <v>1.8495063577101376E-2</v>
      </c>
      <c r="AG85" s="5">
        <f t="shared" si="246"/>
        <v>6.8593146699220493E-3</v>
      </c>
      <c r="AH85" s="5">
        <f t="shared" si="247"/>
        <v>2.8189693806509584E-3</v>
      </c>
      <c r="AI85" s="5">
        <f t="shared" si="248"/>
        <v>5.659294589943225E-3</v>
      </c>
      <c r="AJ85" s="5">
        <f t="shared" si="249"/>
        <v>5.6807313118748424E-3</v>
      </c>
      <c r="AK85" s="5">
        <f t="shared" si="250"/>
        <v>3.8014994890071632E-3</v>
      </c>
      <c r="AL85" s="5">
        <f t="shared" si="251"/>
        <v>1.7046882770954032E-4</v>
      </c>
      <c r="AM85" s="5">
        <f t="shared" si="252"/>
        <v>1.19976298023164E-2</v>
      </c>
      <c r="AN85" s="5">
        <f t="shared" si="253"/>
        <v>1.3348781056780865E-2</v>
      </c>
      <c r="AO85" s="5">
        <f t="shared" si="254"/>
        <v>7.4260482544422392E-3</v>
      </c>
      <c r="AP85" s="5">
        <f t="shared" si="255"/>
        <v>2.7541187689838608E-3</v>
      </c>
      <c r="AQ85" s="5">
        <f t="shared" si="256"/>
        <v>7.6607065431453581E-4</v>
      </c>
      <c r="AR85" s="5">
        <f t="shared" si="257"/>
        <v>6.2728731738019745E-4</v>
      </c>
      <c r="AS85" s="5">
        <f t="shared" si="258"/>
        <v>1.2593268114072175E-3</v>
      </c>
      <c r="AT85" s="5">
        <f t="shared" si="259"/>
        <v>1.2640969887231571E-3</v>
      </c>
      <c r="AU85" s="5">
        <f t="shared" si="260"/>
        <v>8.4592348992837733E-4</v>
      </c>
      <c r="AV85" s="5">
        <f t="shared" si="261"/>
        <v>4.2456387278602383E-4</v>
      </c>
      <c r="AW85" s="5">
        <f t="shared" si="262"/>
        <v>1.0576952870972069E-5</v>
      </c>
      <c r="AX85" s="5">
        <f t="shared" si="263"/>
        <v>4.0143584565831463E-3</v>
      </c>
      <c r="AY85" s="5">
        <f t="shared" si="264"/>
        <v>4.466448207129969E-3</v>
      </c>
      <c r="AZ85" s="5">
        <f t="shared" si="265"/>
        <v>2.4847257417010063E-3</v>
      </c>
      <c r="BA85" s="5">
        <f t="shared" si="266"/>
        <v>9.2151701234939945E-4</v>
      </c>
      <c r="BB85" s="5">
        <f t="shared" si="267"/>
        <v>2.5632414569867724E-4</v>
      </c>
      <c r="BC85" s="5">
        <f t="shared" si="268"/>
        <v>5.7038180988672053E-5</v>
      </c>
      <c r="BD85" s="5">
        <f t="shared" si="269"/>
        <v>1.1632187909019285E-4</v>
      </c>
      <c r="BE85" s="5">
        <f t="shared" si="270"/>
        <v>2.3352498453713014E-4</v>
      </c>
      <c r="BF85" s="5">
        <f t="shared" si="271"/>
        <v>2.3440954887249865E-4</v>
      </c>
      <c r="BG85" s="5">
        <f t="shared" si="272"/>
        <v>1.5686497588689971E-4</v>
      </c>
      <c r="BH85" s="5">
        <f t="shared" si="273"/>
        <v>7.8729580700811612E-5</v>
      </c>
      <c r="BI85" s="5">
        <f t="shared" si="274"/>
        <v>3.1611119523810811E-5</v>
      </c>
      <c r="BJ85" s="8">
        <f t="shared" si="275"/>
        <v>0.57618808941642807</v>
      </c>
      <c r="BK85" s="8">
        <f t="shared" si="276"/>
        <v>0.2180407651631481</v>
      </c>
      <c r="BL85" s="8">
        <f t="shared" si="277"/>
        <v>0.19530811978666865</v>
      </c>
      <c r="BM85" s="8">
        <f t="shared" si="278"/>
        <v>0.59840802308129171</v>
      </c>
      <c r="BN85" s="8">
        <f t="shared" si="279"/>
        <v>0.39680762367456773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1.40384615384615</v>
      </c>
      <c r="F86">
        <f>VLOOKUP(B86,home!$B$2:$E$405,3,FALSE)</f>
        <v>1.66</v>
      </c>
      <c r="G86">
        <f>VLOOKUP(C86,away!$B$2:$E$405,4,FALSE)</f>
        <v>1.31</v>
      </c>
      <c r="H86">
        <f>VLOOKUP(A86,away!$A$2:$E$405,3,FALSE)</f>
        <v>1.12179487179487</v>
      </c>
      <c r="I86">
        <f>VLOOKUP(C86,away!$B$2:$E$405,3,FALSE)</f>
        <v>0.83</v>
      </c>
      <c r="J86">
        <f>VLOOKUP(B86,home!$B$2:$E$405,4,FALSE)</f>
        <v>1.19</v>
      </c>
      <c r="K86" s="3">
        <f t="shared" si="224"/>
        <v>3.0528038461538376</v>
      </c>
      <c r="L86" s="3">
        <f t="shared" si="225"/>
        <v>1.107996794871793</v>
      </c>
      <c r="M86" s="5">
        <f t="shared" si="226"/>
        <v>1.5595066869893023E-2</v>
      </c>
      <c r="N86" s="5">
        <f t="shared" si="227"/>
        <v>4.7608680121435709E-2</v>
      </c>
      <c r="O86" s="5">
        <f t="shared" si="228"/>
        <v>1.7279284107652754E-2</v>
      </c>
      <c r="P86" s="5">
        <f t="shared" si="229"/>
        <v>5.2750264982627207E-2</v>
      </c>
      <c r="Q86" s="5">
        <f t="shared" si="230"/>
        <v>7.2669980892513364E-2</v>
      </c>
      <c r="R86" s="5">
        <f t="shared" si="231"/>
        <v>9.5726957044791842E-3</v>
      </c>
      <c r="S86" s="5">
        <f t="shared" si="232"/>
        <v>4.4606901639987574E-2</v>
      </c>
      <c r="T86" s="5">
        <f t="shared" si="233"/>
        <v>8.0518105912299243E-2</v>
      </c>
      <c r="U86" s="5">
        <f t="shared" si="234"/>
        <v>2.9223562264694369E-2</v>
      </c>
      <c r="V86" s="5">
        <f t="shared" si="235"/>
        <v>1.6764745053991361E-2</v>
      </c>
      <c r="W86" s="5">
        <f t="shared" si="236"/>
        <v>7.3949065722863555E-2</v>
      </c>
      <c r="X86" s="5">
        <f t="shared" si="237"/>
        <v>8.1935327804696381E-2</v>
      </c>
      <c r="Y86" s="5">
        <f t="shared" si="238"/>
        <v>4.5392040297186659E-2</v>
      </c>
      <c r="Z86" s="5">
        <f t="shared" si="239"/>
        <v>3.5355053862819712E-3</v>
      </c>
      <c r="AA86" s="5">
        <f t="shared" si="240"/>
        <v>1.0793204441339211E-2</v>
      </c>
      <c r="AB86" s="5">
        <f t="shared" si="241"/>
        <v>1.6474768015422518E-2</v>
      </c>
      <c r="AC86" s="5">
        <f t="shared" si="242"/>
        <v>3.5441686117081541E-3</v>
      </c>
      <c r="AD86" s="5">
        <f t="shared" si="243"/>
        <v>5.6437998064560194E-2</v>
      </c>
      <c r="AE86" s="5">
        <f t="shared" si="244"/>
        <v>6.2533120964513147E-2</v>
      </c>
      <c r="AF86" s="5">
        <f t="shared" si="245"/>
        <v>3.4643248801005354E-2</v>
      </c>
      <c r="AG86" s="5">
        <f t="shared" si="246"/>
        <v>1.2794869545153338E-2</v>
      </c>
      <c r="AH86" s="5">
        <f t="shared" si="247"/>
        <v>9.793321590630961E-4</v>
      </c>
      <c r="AI86" s="5">
        <f t="shared" si="248"/>
        <v>2.9897089818499618E-3</v>
      </c>
      <c r="AJ86" s="5">
        <f t="shared" si="249"/>
        <v>4.5634975393361197E-3</v>
      </c>
      <c r="AK86" s="5">
        <f t="shared" si="250"/>
        <v>4.643820946666293E-3</v>
      </c>
      <c r="AL86" s="5">
        <f t="shared" si="251"/>
        <v>4.7952557041391512E-4</v>
      </c>
      <c r="AM86" s="5">
        <f t="shared" si="252"/>
        <v>3.445882751214243E-2</v>
      </c>
      <c r="AN86" s="5">
        <f t="shared" si="253"/>
        <v>3.8180270438493778E-2</v>
      </c>
      <c r="AO86" s="5">
        <f t="shared" si="254"/>
        <v>2.1151808636594691E-2</v>
      </c>
      <c r="AP86" s="5">
        <f t="shared" si="255"/>
        <v>7.8120453916961409E-3</v>
      </c>
      <c r="AQ86" s="5">
        <f t="shared" si="256"/>
        <v>2.1639303138480713E-3</v>
      </c>
      <c r="AR86" s="5">
        <f t="shared" si="257"/>
        <v>2.1701937867135666E-4</v>
      </c>
      <c r="AS86" s="5">
        <f t="shared" si="258"/>
        <v>6.6251759389783374E-4</v>
      </c>
      <c r="AT86" s="5">
        <f t="shared" si="259"/>
        <v>1.0112681293979468E-3</v>
      </c>
      <c r="AU86" s="5">
        <f t="shared" si="260"/>
        <v>1.0290677449729495E-3</v>
      </c>
      <c r="AV86" s="5">
        <f t="shared" si="261"/>
        <v>7.853854924515692E-4</v>
      </c>
      <c r="AW86" s="5">
        <f t="shared" si="262"/>
        <v>4.5055381786775136E-5</v>
      </c>
      <c r="AX86" s="5">
        <f t="shared" si="263"/>
        <v>1.7532673527170022E-2</v>
      </c>
      <c r="AY86" s="5">
        <f t="shared" si="264"/>
        <v>1.9426146073637917E-2</v>
      </c>
      <c r="AZ86" s="5">
        <f t="shared" si="265"/>
        <v>1.0762053793151042E-2</v>
      </c>
      <c r="BA86" s="5">
        <f t="shared" si="266"/>
        <v>3.9747737030163917E-3</v>
      </c>
      <c r="BB86" s="5">
        <f t="shared" si="267"/>
        <v>1.1010091308207126E-3</v>
      </c>
      <c r="BC86" s="5">
        <f t="shared" si="268"/>
        <v>2.4398291761478557E-4</v>
      </c>
      <c r="BD86" s="5">
        <f t="shared" si="269"/>
        <v>4.0076129332155141E-5</v>
      </c>
      <c r="BE86" s="5">
        <f t="shared" si="270"/>
        <v>1.2234456176416183E-4</v>
      </c>
      <c r="BF86" s="5">
        <f t="shared" si="271"/>
        <v>1.8674697435481954E-4</v>
      </c>
      <c r="BG86" s="5">
        <f t="shared" si="272"/>
        <v>1.9003396052266169E-4</v>
      </c>
      <c r="BH86" s="5">
        <f t="shared" si="273"/>
        <v>1.4503410139585706E-4</v>
      </c>
      <c r="BI86" s="5">
        <f t="shared" si="274"/>
        <v>8.8552132512947598E-5</v>
      </c>
      <c r="BJ86" s="8">
        <f t="shared" si="275"/>
        <v>0.72528995956441289</v>
      </c>
      <c r="BK86" s="8">
        <f t="shared" si="276"/>
        <v>0.15316681880225913</v>
      </c>
      <c r="BL86" s="8">
        <f t="shared" si="277"/>
        <v>0.10099792035977777</v>
      </c>
      <c r="BM86" s="8">
        <f t="shared" si="278"/>
        <v>0.74813314074227921</v>
      </c>
      <c r="BN86" s="8">
        <f t="shared" si="279"/>
        <v>0.21547597267860125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1.40384615384615</v>
      </c>
      <c r="F87">
        <f>VLOOKUP(B87,home!$B$2:$E$405,3,FALSE)</f>
        <v>0.41</v>
      </c>
      <c r="G87">
        <f>VLOOKUP(C87,away!$B$2:$E$405,4,FALSE)</f>
        <v>1.1200000000000001</v>
      </c>
      <c r="H87">
        <f>VLOOKUP(A87,away!$A$2:$E$405,3,FALSE)</f>
        <v>1.12179487179487</v>
      </c>
      <c r="I87">
        <f>VLOOKUP(C87,away!$B$2:$E$405,3,FALSE)</f>
        <v>1.1200000000000001</v>
      </c>
      <c r="J87">
        <f>VLOOKUP(B87,home!$B$2:$E$405,4,FALSE)</f>
        <v>1.02</v>
      </c>
      <c r="K87" s="3">
        <f t="shared" si="224"/>
        <v>0.64464615384615209</v>
      </c>
      <c r="L87" s="3">
        <f t="shared" si="225"/>
        <v>1.2815384615384597</v>
      </c>
      <c r="M87" s="5">
        <f t="shared" si="226"/>
        <v>0.14570305250472601</v>
      </c>
      <c r="N87" s="5">
        <f t="shared" si="227"/>
        <v>9.3926912400815563E-2</v>
      </c>
      <c r="O87" s="5">
        <f t="shared" si="228"/>
        <v>0.186724065748364</v>
      </c>
      <c r="P87" s="5">
        <f t="shared" si="229"/>
        <v>0.12037095081519886</v>
      </c>
      <c r="Q87" s="5">
        <f t="shared" si="230"/>
        <v>3.0274811410915099E-2</v>
      </c>
      <c r="R87" s="5">
        <f t="shared" si="231"/>
        <v>0.11964703597568234</v>
      </c>
      <c r="S87" s="5">
        <f t="shared" si="232"/>
        <v>2.4860779426163802E-2</v>
      </c>
      <c r="T87" s="5">
        <f t="shared" si="233"/>
        <v>3.8798335238911137E-2</v>
      </c>
      <c r="U87" s="5">
        <f t="shared" si="234"/>
        <v>7.71300015608158E-2</v>
      </c>
      <c r="V87" s="5">
        <f t="shared" si="235"/>
        <v>2.2820506091678853E-3</v>
      </c>
      <c r="W87" s="5">
        <f t="shared" si="236"/>
        <v>6.5055135781546744E-3</v>
      </c>
      <c r="X87" s="5">
        <f t="shared" si="237"/>
        <v>8.3370658624659019E-3</v>
      </c>
      <c r="Y87" s="5">
        <f t="shared" si="238"/>
        <v>5.3421352795646835E-3</v>
      </c>
      <c r="Z87" s="5">
        <f t="shared" si="239"/>
        <v>5.1110759470637569E-2</v>
      </c>
      <c r="AA87" s="5">
        <f t="shared" si="240"/>
        <v>3.2948354512902296E-2</v>
      </c>
      <c r="AB87" s="5">
        <f t="shared" si="241"/>
        <v>1.0620015006150986E-2</v>
      </c>
      <c r="AC87" s="5">
        <f t="shared" si="242"/>
        <v>1.1783066522621069E-4</v>
      </c>
      <c r="AD87" s="5">
        <f t="shared" si="243"/>
        <v>1.048438576737832E-3</v>
      </c>
      <c r="AE87" s="5">
        <f t="shared" si="244"/>
        <v>1.3436143606501735E-3</v>
      </c>
      <c r="AF87" s="5">
        <f t="shared" si="245"/>
        <v>8.6094674032430264E-4</v>
      </c>
      <c r="AG87" s="5">
        <f t="shared" si="246"/>
        <v>3.6777878702058626E-4</v>
      </c>
      <c r="AH87" s="5">
        <f t="shared" si="247"/>
        <v>1.6375101015015776E-2</v>
      </c>
      <c r="AI87" s="5">
        <f t="shared" si="248"/>
        <v>1.0556145888172141E-2</v>
      </c>
      <c r="AJ87" s="5">
        <f t="shared" si="249"/>
        <v>3.4024894231245214E-3</v>
      </c>
      <c r="AK87" s="5">
        <f t="shared" si="250"/>
        <v>7.311339067064788E-4</v>
      </c>
      <c r="AL87" s="5">
        <f t="shared" si="251"/>
        <v>3.8937795645719428E-6</v>
      </c>
      <c r="AM87" s="5">
        <f t="shared" si="252"/>
        <v>1.351743792075955E-4</v>
      </c>
      <c r="AN87" s="5">
        <f t="shared" si="253"/>
        <v>1.7323116596911829E-4</v>
      </c>
      <c r="AO87" s="5">
        <f t="shared" si="254"/>
        <v>1.1100120096328875E-4</v>
      </c>
      <c r="AP87" s="5">
        <f t="shared" si="255"/>
        <v>4.7417436103804832E-5</v>
      </c>
      <c r="AQ87" s="5">
        <f t="shared" si="256"/>
        <v>1.5191817028642059E-5</v>
      </c>
      <c r="AR87" s="5">
        <f t="shared" si="257"/>
        <v>4.1970643524640366E-3</v>
      </c>
      <c r="AS87" s="5">
        <f t="shared" si="258"/>
        <v>2.7056213922607318E-3</v>
      </c>
      <c r="AT87" s="5">
        <f t="shared" si="259"/>
        <v>8.720842121423759E-4</v>
      </c>
      <c r="AU87" s="5">
        <f t="shared" si="260"/>
        <v>1.8739524439584487E-4</v>
      </c>
      <c r="AV87" s="5">
        <f t="shared" si="261"/>
        <v>3.0200905887210259E-5</v>
      </c>
      <c r="AW87" s="5">
        <f t="shared" si="262"/>
        <v>8.9355625933687712E-8</v>
      </c>
      <c r="AX87" s="5">
        <f t="shared" si="263"/>
        <v>1.4523273942452945E-5</v>
      </c>
      <c r="AY87" s="5">
        <f t="shared" si="264"/>
        <v>1.8612134144712747E-5</v>
      </c>
      <c r="AZ87" s="5">
        <f t="shared" si="265"/>
        <v>1.192608287888131E-5</v>
      </c>
      <c r="BA87" s="5">
        <f t="shared" si="266"/>
        <v>5.0945779682605736E-6</v>
      </c>
      <c r="BB87" s="5">
        <f t="shared" si="267"/>
        <v>1.6322244029080962E-6</v>
      </c>
      <c r="BC87" s="5">
        <f t="shared" si="268"/>
        <v>4.1835167003767444E-7</v>
      </c>
      <c r="BD87" s="5">
        <f t="shared" si="269"/>
        <v>8.9644989887244502E-4</v>
      </c>
      <c r="BE87" s="5">
        <f t="shared" si="270"/>
        <v>5.7789297942389354E-4</v>
      </c>
      <c r="BF87" s="5">
        <f t="shared" si="271"/>
        <v>1.8626824326015324E-4</v>
      </c>
      <c r="BG87" s="5">
        <f t="shared" si="272"/>
        <v>4.0025702200445757E-5</v>
      </c>
      <c r="BH87" s="5">
        <f t="shared" si="273"/>
        <v>6.4506037446272039E-6</v>
      </c>
      <c r="BI87" s="5">
        <f t="shared" si="274"/>
        <v>8.3167137879190302E-7</v>
      </c>
      <c r="BJ87" s="8">
        <f t="shared" si="275"/>
        <v>0.18733977487983969</v>
      </c>
      <c r="BK87" s="8">
        <f t="shared" si="276"/>
        <v>0.29335716993419203</v>
      </c>
      <c r="BL87" s="8">
        <f t="shared" si="277"/>
        <v>0.46783462824296496</v>
      </c>
      <c r="BM87" s="8">
        <f t="shared" si="278"/>
        <v>0.30297698089341352</v>
      </c>
      <c r="BN87" s="8">
        <f t="shared" si="279"/>
        <v>0.69664682885570195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1.40384615384615</v>
      </c>
      <c r="F88">
        <f>VLOOKUP(B88,home!$B$2:$E$405,3,FALSE)</f>
        <v>0.59</v>
      </c>
      <c r="G88">
        <f>VLOOKUP(C88,away!$B$2:$E$405,4,FALSE)</f>
        <v>1.1200000000000001</v>
      </c>
      <c r="H88">
        <f>VLOOKUP(A88,away!$A$2:$E$405,3,FALSE)</f>
        <v>1.12179487179487</v>
      </c>
      <c r="I88">
        <f>VLOOKUP(C88,away!$B$2:$E$405,3,FALSE)</f>
        <v>0.41</v>
      </c>
      <c r="J88">
        <f>VLOOKUP(B88,home!$B$2:$E$405,4,FALSE)</f>
        <v>1.49</v>
      </c>
      <c r="K88" s="3">
        <f t="shared" si="224"/>
        <v>0.92766153846153587</v>
      </c>
      <c r="L88" s="3">
        <f t="shared" si="225"/>
        <v>0.68530448717948611</v>
      </c>
      <c r="M88" s="5">
        <f t="shared" si="226"/>
        <v>0.19929562065430337</v>
      </c>
      <c r="N88" s="5">
        <f t="shared" si="227"/>
        <v>0.1848788820648177</v>
      </c>
      <c r="O88" s="5">
        <f t="shared" si="228"/>
        <v>0.13657818310961475</v>
      </c>
      <c r="P88" s="5">
        <f t="shared" si="229"/>
        <v>0.12669832746374657</v>
      </c>
      <c r="Q88" s="5">
        <f t="shared" si="230"/>
        <v>8.5752514082648806E-2</v>
      </c>
      <c r="R88" s="5">
        <f t="shared" si="231"/>
        <v>4.6798820867920241E-2</v>
      </c>
      <c r="S88" s="5">
        <f t="shared" si="232"/>
        <v>2.0136501406063555E-2</v>
      </c>
      <c r="T88" s="5">
        <f t="shared" si="233"/>
        <v>5.8766582687761297E-2</v>
      </c>
      <c r="U88" s="5">
        <f t="shared" si="234"/>
        <v>4.3413466164520714E-2</v>
      </c>
      <c r="V88" s="5">
        <f t="shared" si="235"/>
        <v>1.4223767134045183E-3</v>
      </c>
      <c r="W88" s="5">
        <f t="shared" si="236"/>
        <v>2.6516436380284843E-2</v>
      </c>
      <c r="X88" s="5">
        <f t="shared" si="237"/>
        <v>1.8171832835418573E-2</v>
      </c>
      <c r="Y88" s="5">
        <f t="shared" si="238"/>
        <v>6.2266192911939345E-3</v>
      </c>
      <c r="Z88" s="5">
        <f t="shared" si="239"/>
        <v>1.0690480645164905E-2</v>
      </c>
      <c r="AA88" s="5">
        <f t="shared" si="240"/>
        <v>9.9171477221869486E-3</v>
      </c>
      <c r="AB88" s="5">
        <f t="shared" si="241"/>
        <v>4.5998782565571297E-3</v>
      </c>
      <c r="AC88" s="5">
        <f t="shared" si="242"/>
        <v>5.6515526413751724E-5</v>
      </c>
      <c r="AD88" s="5">
        <f t="shared" si="243"/>
        <v>6.1495695417631176E-3</v>
      </c>
      <c r="AE88" s="5">
        <f t="shared" si="244"/>
        <v>4.2143276011925605E-3</v>
      </c>
      <c r="AF88" s="5">
        <f t="shared" si="245"/>
        <v>1.4440488077708104E-3</v>
      </c>
      <c r="AG88" s="5">
        <f t="shared" si="246"/>
        <v>3.2987104255717455E-4</v>
      </c>
      <c r="AH88" s="5">
        <f t="shared" si="247"/>
        <v>1.8315585890592387E-3</v>
      </c>
      <c r="AI88" s="5">
        <f t="shared" si="248"/>
        <v>1.6990664585091334E-3</v>
      </c>
      <c r="AJ88" s="5">
        <f t="shared" si="249"/>
        <v>7.8807930242448781E-4</v>
      </c>
      <c r="AK88" s="5">
        <f t="shared" si="250"/>
        <v>2.4369028603893152E-4</v>
      </c>
      <c r="AL88" s="5">
        <f t="shared" si="251"/>
        <v>1.4371460143172846E-6</v>
      </c>
      <c r="AM88" s="5">
        <f t="shared" si="252"/>
        <v>1.1409438283976356E-3</v>
      </c>
      <c r="AN88" s="5">
        <f t="shared" si="253"/>
        <v>7.8189392522064129E-4</v>
      </c>
      <c r="AO88" s="5">
        <f t="shared" si="254"/>
        <v>2.6791770772604346E-4</v>
      </c>
      <c r="AP88" s="5">
        <f t="shared" si="255"/>
        <v>6.120173576649989E-5</v>
      </c>
      <c r="AQ88" s="5">
        <f t="shared" si="256"/>
        <v>1.0485456035988901E-5</v>
      </c>
      <c r="AR88" s="5">
        <f t="shared" si="257"/>
        <v>2.5103506392288498E-4</v>
      </c>
      <c r="AS88" s="5">
        <f t="shared" si="258"/>
        <v>2.3287557360649348E-4</v>
      </c>
      <c r="AT88" s="5">
        <f t="shared" si="259"/>
        <v>1.0801485644095617E-4</v>
      </c>
      <c r="AU88" s="5">
        <f t="shared" si="260"/>
        <v>3.340040930090646E-5</v>
      </c>
      <c r="AV88" s="5">
        <f t="shared" si="261"/>
        <v>7.7460687693309671E-6</v>
      </c>
      <c r="AW88" s="5">
        <f t="shared" si="262"/>
        <v>2.5378825538078281E-8</v>
      </c>
      <c r="AX88" s="5">
        <f t="shared" si="263"/>
        <v>1.7640161785825744E-4</v>
      </c>
      <c r="AY88" s="5">
        <f t="shared" si="264"/>
        <v>1.208888202639848E-4</v>
      </c>
      <c r="AZ88" s="5">
        <f t="shared" si="265"/>
        <v>4.1422825488371578E-5</v>
      </c>
      <c r="BA88" s="5">
        <f t="shared" si="266"/>
        <v>9.4624160596112767E-6</v>
      </c>
      <c r="BB88" s="5">
        <f t="shared" si="267"/>
        <v>1.6211590463027096E-6</v>
      </c>
      <c r="BC88" s="5">
        <f t="shared" si="268"/>
        <v>2.2219751377257269E-7</v>
      </c>
      <c r="BD88" s="5">
        <f t="shared" si="269"/>
        <v>2.8672575957623695E-5</v>
      </c>
      <c r="BE88" s="5">
        <f t="shared" si="270"/>
        <v>2.6598445924504443E-5</v>
      </c>
      <c r="BF88" s="5">
        <f t="shared" si="271"/>
        <v>1.2337177633505878E-5</v>
      </c>
      <c r="BG88" s="5">
        <f t="shared" si="272"/>
        <v>3.814908394590439E-6</v>
      </c>
      <c r="BH88" s="5">
        <f t="shared" si="273"/>
        <v>8.8473594760389832E-7</v>
      </c>
      <c r="BI88" s="5">
        <f t="shared" si="274"/>
        <v>1.6414710205729148E-7</v>
      </c>
      <c r="BJ88" s="8">
        <f t="shared" si="275"/>
        <v>0.39506314602478593</v>
      </c>
      <c r="BK88" s="8">
        <f t="shared" si="276"/>
        <v>0.34773166773021003</v>
      </c>
      <c r="BL88" s="8">
        <f t="shared" si="277"/>
        <v>0.24657543471983204</v>
      </c>
      <c r="BM88" s="8">
        <f t="shared" si="278"/>
        <v>0.21993751743550305</v>
      </c>
      <c r="BN88" s="8">
        <f t="shared" si="279"/>
        <v>0.78000234824305137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1.40384615384615</v>
      </c>
      <c r="F89">
        <f>VLOOKUP(B89,home!$B$2:$E$405,3,FALSE)</f>
        <v>0.71</v>
      </c>
      <c r="G89">
        <f>VLOOKUP(C89,away!$B$2:$E$405,4,FALSE)</f>
        <v>0.59</v>
      </c>
      <c r="H89">
        <f>VLOOKUP(A89,away!$A$2:$E$405,3,FALSE)</f>
        <v>1.12179487179487</v>
      </c>
      <c r="I89">
        <f>VLOOKUP(C89,away!$B$2:$E$405,3,FALSE)</f>
        <v>0.83</v>
      </c>
      <c r="J89">
        <f>VLOOKUP(B89,home!$B$2:$E$405,4,FALSE)</f>
        <v>0.64</v>
      </c>
      <c r="K89" s="3">
        <f t="shared" si="224"/>
        <v>0.58807115384615216</v>
      </c>
      <c r="L89" s="3">
        <f t="shared" si="225"/>
        <v>0.59589743589743494</v>
      </c>
      <c r="M89" s="5">
        <f t="shared" si="226"/>
        <v>0.30606169192751298</v>
      </c>
      <c r="N89" s="5">
        <f t="shared" si="227"/>
        <v>0.1799860523199181</v>
      </c>
      <c r="O89" s="5">
        <f t="shared" si="228"/>
        <v>0.18238137744603564</v>
      </c>
      <c r="P89" s="5">
        <f t="shared" si="229"/>
        <v>0.10725322707474078</v>
      </c>
      <c r="Q89" s="5">
        <f t="shared" si="230"/>
        <v>5.2922302731994067E-2</v>
      </c>
      <c r="R89" s="5">
        <f t="shared" si="231"/>
        <v>5.4340297587767449E-2</v>
      </c>
      <c r="S89" s="5">
        <f t="shared" si="232"/>
        <v>9.3961895766020188E-3</v>
      </c>
      <c r="T89" s="5">
        <f t="shared" si="233"/>
        <v>3.1536264499783077E-2</v>
      </c>
      <c r="U89" s="5">
        <f t="shared" si="234"/>
        <v>3.1955961502781682E-2</v>
      </c>
      <c r="V89" s="5">
        <f t="shared" si="235"/>
        <v>3.6585639826397688E-4</v>
      </c>
      <c r="W89" s="5">
        <f t="shared" si="236"/>
        <v>1.0374026543933042E-2</v>
      </c>
      <c r="X89" s="5">
        <f t="shared" si="237"/>
        <v>6.1818558174616288E-3</v>
      </c>
      <c r="Y89" s="5">
        <f t="shared" si="238"/>
        <v>1.841876015356513E-3</v>
      </c>
      <c r="Z89" s="5">
        <f t="shared" si="239"/>
        <v>1.0793747999484732E-2</v>
      </c>
      <c r="AA89" s="5">
        <f t="shared" si="240"/>
        <v>6.3474918403815831E-3</v>
      </c>
      <c r="AB89" s="5">
        <f t="shared" si="241"/>
        <v>1.8663884253011164E-3</v>
      </c>
      <c r="AC89" s="5">
        <f t="shared" si="242"/>
        <v>8.0129432224579181E-6</v>
      </c>
      <c r="AD89" s="5">
        <f t="shared" si="243"/>
        <v>1.5251664399303284E-3</v>
      </c>
      <c r="AE89" s="5">
        <f t="shared" si="244"/>
        <v>9.0884277087130189E-4</v>
      </c>
      <c r="AF89" s="5">
        <f t="shared" si="245"/>
        <v>2.7078853839806435E-4</v>
      </c>
      <c r="AG89" s="5">
        <f t="shared" si="246"/>
        <v>5.3787398567273564E-5</v>
      </c>
      <c r="AH89" s="5">
        <f t="shared" si="247"/>
        <v>1.6079916891540045E-3</v>
      </c>
      <c r="AI89" s="5">
        <f t="shared" si="248"/>
        <v>9.4561352801581866E-4</v>
      </c>
      <c r="AJ89" s="5">
        <f t="shared" si="249"/>
        <v>2.7804401925639658E-4</v>
      </c>
      <c r="AK89" s="5">
        <f t="shared" si="250"/>
        <v>5.4503222408043638E-5</v>
      </c>
      <c r="AL89" s="5">
        <f t="shared" si="251"/>
        <v>1.1231905745052562E-7</v>
      </c>
      <c r="AM89" s="5">
        <f t="shared" si="252"/>
        <v>1.7938127762745135E-4</v>
      </c>
      <c r="AN89" s="5">
        <f t="shared" si="253"/>
        <v>1.0689284338620417E-4</v>
      </c>
      <c r="AO89" s="5">
        <f t="shared" si="254"/>
        <v>3.184858564481257E-5</v>
      </c>
      <c r="AP89" s="5">
        <f t="shared" si="255"/>
        <v>6.3261635075678894E-6</v>
      </c>
      <c r="AQ89" s="5">
        <f t="shared" si="256"/>
        <v>9.4243615330690696E-7</v>
      </c>
      <c r="AR89" s="5">
        <f t="shared" si="257"/>
        <v>1.9163962490225143E-4</v>
      </c>
      <c r="AS89" s="5">
        <f t="shared" si="258"/>
        <v>1.126977353389108E-4</v>
      </c>
      <c r="AT89" s="5">
        <f t="shared" si="259"/>
        <v>3.3137143628300766E-5</v>
      </c>
      <c r="AU89" s="5">
        <f t="shared" si="260"/>
        <v>6.4956660962201686E-6</v>
      </c>
      <c r="AV89" s="5">
        <f t="shared" si="261"/>
        <v>9.5497846405088125E-7</v>
      </c>
      <c r="AW89" s="5">
        <f t="shared" si="262"/>
        <v>1.0933327142946606E-9</v>
      </c>
      <c r="AX89" s="5">
        <f t="shared" si="263"/>
        <v>1.7581492485462035E-5</v>
      </c>
      <c r="AY89" s="5">
        <f t="shared" si="264"/>
        <v>1.0476766291336846E-5</v>
      </c>
      <c r="AZ89" s="5">
        <f t="shared" si="265"/>
        <v>3.1215390847521525E-6</v>
      </c>
      <c r="BA89" s="5">
        <f t="shared" si="266"/>
        <v>6.2003904555247794E-7</v>
      </c>
      <c r="BB89" s="5">
        <f t="shared" si="267"/>
        <v>9.23699193502536E-8</v>
      </c>
      <c r="BC89" s="5">
        <f t="shared" si="268"/>
        <v>1.1008599618973802E-8</v>
      </c>
      <c r="BD89" s="5">
        <f t="shared" si="269"/>
        <v>1.9032926849266295E-5</v>
      </c>
      <c r="BE89" s="5">
        <f t="shared" si="270"/>
        <v>1.1192715253317439E-5</v>
      </c>
      <c r="BF89" s="5">
        <f t="shared" si="271"/>
        <v>3.2910564868449061E-6</v>
      </c>
      <c r="BG89" s="5">
        <f t="shared" si="272"/>
        <v>6.4512512853058278E-7</v>
      </c>
      <c r="BH89" s="5">
        <f t="shared" si="273"/>
        <v>9.4844869677531743E-8</v>
      </c>
      <c r="BI89" s="5">
        <f t="shared" si="274"/>
        <v>1.1155106389530809E-8</v>
      </c>
      <c r="BJ89" s="8">
        <f t="shared" si="275"/>
        <v>0.28595825759795879</v>
      </c>
      <c r="BK89" s="8">
        <f t="shared" si="276"/>
        <v>0.42309556700569101</v>
      </c>
      <c r="BL89" s="8">
        <f t="shared" si="277"/>
        <v>0.28015686223322545</v>
      </c>
      <c r="BM89" s="8">
        <f t="shared" si="278"/>
        <v>0.11704901007543242</v>
      </c>
      <c r="BN89" s="8">
        <f t="shared" si="279"/>
        <v>0.88294494908796894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1.40384615384615</v>
      </c>
      <c r="F90">
        <f>VLOOKUP(B90,home!$B$2:$E$405,3,FALSE)</f>
        <v>1.31</v>
      </c>
      <c r="G90">
        <f>VLOOKUP(C90,away!$B$2:$E$405,4,FALSE)</f>
        <v>1.93</v>
      </c>
      <c r="H90">
        <f>VLOOKUP(A90,away!$A$2:$E$405,3,FALSE)</f>
        <v>1.12179487179487</v>
      </c>
      <c r="I90">
        <f>VLOOKUP(C90,away!$B$2:$E$405,3,FALSE)</f>
        <v>0.51</v>
      </c>
      <c r="J90">
        <f>VLOOKUP(B90,home!$B$2:$E$405,4,FALSE)</f>
        <v>1.19</v>
      </c>
      <c r="K90" s="3">
        <f t="shared" si="224"/>
        <v>3.5493442307692211</v>
      </c>
      <c r="L90" s="3">
        <f t="shared" si="225"/>
        <v>0.68081730769230653</v>
      </c>
      <c r="M90" s="5">
        <f t="shared" si="226"/>
        <v>1.4550039967495113E-2</v>
      </c>
      <c r="N90" s="5">
        <f t="shared" si="227"/>
        <v>5.1643100416090368E-2</v>
      </c>
      <c r="O90" s="5">
        <f t="shared" si="228"/>
        <v>9.9059190374854791E-3</v>
      </c>
      <c r="P90" s="5">
        <f t="shared" si="229"/>
        <v>3.5159516586166083E-2</v>
      </c>
      <c r="Q90" s="5">
        <f t="shared" si="230"/>
        <v>9.1649570260442959E-2</v>
      </c>
      <c r="R90" s="5">
        <f t="shared" si="231"/>
        <v>3.3720605646594135E-3</v>
      </c>
      <c r="S90" s="5">
        <f t="shared" si="232"/>
        <v>2.124034726596195E-2</v>
      </c>
      <c r="T90" s="5">
        <f t="shared" si="233"/>
        <v>6.2396613675871668E-2</v>
      </c>
      <c r="U90" s="5">
        <f t="shared" si="234"/>
        <v>1.1968603710978293E-2</v>
      </c>
      <c r="V90" s="5">
        <f t="shared" si="235"/>
        <v>5.7029269996804405E-3</v>
      </c>
      <c r="W90" s="5">
        <f t="shared" si="236"/>
        <v>0.10843195781879388</v>
      </c>
      <c r="X90" s="5">
        <f t="shared" si="237"/>
        <v>7.3822353589997003E-2</v>
      </c>
      <c r="Y90" s="5">
        <f t="shared" si="238"/>
        <v>2.5129768009325617E-2</v>
      </c>
      <c r="Z90" s="5">
        <f t="shared" si="239"/>
        <v>7.6525239833560713E-4</v>
      </c>
      <c r="AA90" s="5">
        <f t="shared" si="240"/>
        <v>2.7161441851147974E-3</v>
      </c>
      <c r="AB90" s="5">
        <f t="shared" si="241"/>
        <v>4.8202653466872863E-3</v>
      </c>
      <c r="AC90" s="5">
        <f t="shared" si="242"/>
        <v>8.6130414797358067E-4</v>
      </c>
      <c r="AD90" s="5">
        <f t="shared" si="243"/>
        <v>9.6215585978786905E-2</v>
      </c>
      <c r="AE90" s="5">
        <f t="shared" si="244"/>
        <v>6.5505236204115344E-2</v>
      </c>
      <c r="AF90" s="5">
        <f t="shared" si="245"/>
        <v>2.2298549276117203E-2</v>
      </c>
      <c r="AG90" s="5">
        <f t="shared" si="246"/>
        <v>5.0604127612034486E-3</v>
      </c>
      <c r="AH90" s="5">
        <f t="shared" si="247"/>
        <v>1.3024926938498213E-4</v>
      </c>
      <c r="AI90" s="5">
        <f t="shared" si="248"/>
        <v>4.622994928534925E-4</v>
      </c>
      <c r="AJ90" s="5">
        <f t="shared" si="249"/>
        <v>8.2043001892354017E-4</v>
      </c>
      <c r="AK90" s="5">
        <f t="shared" si="250"/>
        <v>9.7066285147205016E-4</v>
      </c>
      <c r="AL90" s="5">
        <f t="shared" si="251"/>
        <v>8.325210801912096E-5</v>
      </c>
      <c r="AM90" s="5">
        <f t="shared" si="252"/>
        <v>6.8300447000777448E-2</v>
      </c>
      <c r="AN90" s="5">
        <f t="shared" si="253"/>
        <v>4.6500126441250386E-2</v>
      </c>
      <c r="AO90" s="5">
        <f t="shared" si="254"/>
        <v>1.5829045445541957E-2</v>
      </c>
      <c r="AP90" s="5">
        <f t="shared" si="255"/>
        <v>3.5922293678576811E-3</v>
      </c>
      <c r="AQ90" s="5">
        <f t="shared" si="256"/>
        <v>6.1141298170952561E-4</v>
      </c>
      <c r="AR90" s="5">
        <f t="shared" si="257"/>
        <v>1.7735191382314705E-5</v>
      </c>
      <c r="AS90" s="5">
        <f t="shared" si="258"/>
        <v>6.2948299214406705E-5</v>
      </c>
      <c r="AT90" s="5">
        <f t="shared" si="259"/>
        <v>1.1171259132669458E-4</v>
      </c>
      <c r="AU90" s="5">
        <f t="shared" si="260"/>
        <v>1.3216881384322773E-4</v>
      </c>
      <c r="AV90" s="5">
        <f t="shared" si="261"/>
        <v>1.1727815422551787E-4</v>
      </c>
      <c r="AW90" s="5">
        <f t="shared" si="262"/>
        <v>5.5881936469490023E-6</v>
      </c>
      <c r="AX90" s="5">
        <f t="shared" si="263"/>
        <v>4.0403632920194693E-2</v>
      </c>
      <c r="AY90" s="5">
        <f t="shared" si="264"/>
        <v>2.75074925857152E-2</v>
      </c>
      <c r="AZ90" s="5">
        <f t="shared" si="265"/>
        <v>9.3637885217863516E-3</v>
      </c>
      <c r="BA90" s="5">
        <f t="shared" si="266"/>
        <v>2.1250097637342358E-3</v>
      </c>
      <c r="BB90" s="5">
        <f t="shared" si="267"/>
        <v>3.6168585654135167E-4</v>
      </c>
      <c r="BC90" s="5">
        <f t="shared" si="268"/>
        <v>4.9248398216173788E-5</v>
      </c>
      <c r="BD90" s="5">
        <f t="shared" si="269"/>
        <v>2.0124042080525478E-6</v>
      </c>
      <c r="BE90" s="5">
        <f t="shared" si="270"/>
        <v>7.142715265827015E-6</v>
      </c>
      <c r="BF90" s="5">
        <f t="shared" si="271"/>
        <v>1.267597761039518E-5</v>
      </c>
      <c r="BG90" s="5">
        <f t="shared" si="272"/>
        <v>1.4997136000271985E-5</v>
      </c>
      <c r="BH90" s="5">
        <f t="shared" si="273"/>
        <v>1.330749953515669E-5</v>
      </c>
      <c r="BI90" s="5">
        <f t="shared" si="274"/>
        <v>9.4465793402144979E-6</v>
      </c>
      <c r="BJ90" s="8">
        <f t="shared" si="275"/>
        <v>0.81679726727406921</v>
      </c>
      <c r="BK90" s="8">
        <f t="shared" si="276"/>
        <v>0.10510487966101151</v>
      </c>
      <c r="BL90" s="8">
        <f t="shared" si="277"/>
        <v>3.5668059839511414E-2</v>
      </c>
      <c r="BM90" s="8">
        <f t="shared" si="278"/>
        <v>0.72455334794851989</v>
      </c>
      <c r="BN90" s="8">
        <f t="shared" si="279"/>
        <v>0.20628020683233941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1.40384615384615</v>
      </c>
      <c r="F91">
        <f>VLOOKUP(B91,home!$B$2:$E$405,3,FALSE)</f>
        <v>0.92</v>
      </c>
      <c r="G91">
        <f>VLOOKUP(C91,away!$B$2:$E$405,4,FALSE)</f>
        <v>1.07</v>
      </c>
      <c r="H91">
        <f>VLOOKUP(A91,away!$A$2:$E$405,3,FALSE)</f>
        <v>1.12179487179487</v>
      </c>
      <c r="I91">
        <f>VLOOKUP(C91,away!$B$2:$E$405,3,FALSE)</f>
        <v>0.47</v>
      </c>
      <c r="J91">
        <f>VLOOKUP(B91,home!$B$2:$E$405,4,FALSE)</f>
        <v>1.02</v>
      </c>
      <c r="K91" s="3">
        <f t="shared" si="224"/>
        <v>1.3819461538461502</v>
      </c>
      <c r="L91" s="3">
        <f t="shared" si="225"/>
        <v>0.5377884615384606</v>
      </c>
      <c r="M91" s="5">
        <f t="shared" si="226"/>
        <v>0.14664587452575567</v>
      </c>
      <c r="N91" s="5">
        <f t="shared" si="227"/>
        <v>0.20265670227827309</v>
      </c>
      <c r="O91" s="5">
        <f t="shared" si="228"/>
        <v>7.8864459252168256E-2</v>
      </c>
      <c r="P91" s="5">
        <f t="shared" si="229"/>
        <v>0.10898643613869033</v>
      </c>
      <c r="Q91" s="5">
        <f t="shared" si="230"/>
        <v>0.14003032513230199</v>
      </c>
      <c r="R91" s="5">
        <f t="shared" si="231"/>
        <v>2.1206198105643087E-2</v>
      </c>
      <c r="S91" s="5">
        <f t="shared" si="232"/>
        <v>2.0249535318715484E-2</v>
      </c>
      <c r="T91" s="5">
        <f t="shared" si="233"/>
        <v>7.5306693121631116E-2</v>
      </c>
      <c r="U91" s="5">
        <f t="shared" si="234"/>
        <v>2.9305823909792975E-2</v>
      </c>
      <c r="V91" s="5">
        <f t="shared" si="235"/>
        <v>1.6721496939393081E-3</v>
      </c>
      <c r="W91" s="5">
        <f t="shared" si="236"/>
        <v>6.4504789746136867E-2</v>
      </c>
      <c r="X91" s="5">
        <f t="shared" si="237"/>
        <v>3.4689931639436816E-2</v>
      </c>
      <c r="Y91" s="5">
        <f t="shared" si="238"/>
        <v>9.3279224836235446E-3</v>
      </c>
      <c r="Z91" s="5">
        <f t="shared" si="239"/>
        <v>3.8014828847712056E-3</v>
      </c>
      <c r="AA91" s="5">
        <f t="shared" si="240"/>
        <v>5.2534446515215341E-3</v>
      </c>
      <c r="AB91" s="5">
        <f t="shared" si="241"/>
        <v>3.6299888153069077E-3</v>
      </c>
      <c r="AC91" s="5">
        <f t="shared" si="242"/>
        <v>7.7670798966475357E-5</v>
      </c>
      <c r="AD91" s="5">
        <f t="shared" si="243"/>
        <v>2.2285536523582106E-2</v>
      </c>
      <c r="AE91" s="5">
        <f t="shared" si="244"/>
        <v>1.1984904401576393E-2</v>
      </c>
      <c r="AF91" s="5">
        <f t="shared" si="245"/>
        <v>3.2226716499046465E-3</v>
      </c>
      <c r="AG91" s="5">
        <f t="shared" si="246"/>
        <v>5.7770520954861086E-4</v>
      </c>
      <c r="AH91" s="5">
        <f t="shared" si="247"/>
        <v>5.1109840804147385E-4</v>
      </c>
      <c r="AI91" s="5">
        <f t="shared" si="248"/>
        <v>7.0631047922980485E-4</v>
      </c>
      <c r="AJ91" s="5">
        <f t="shared" si="249"/>
        <v>4.8804152509643019E-4</v>
      </c>
      <c r="AK91" s="5">
        <f t="shared" si="250"/>
        <v>2.2481570284140702E-4</v>
      </c>
      <c r="AL91" s="5">
        <f t="shared" si="251"/>
        <v>2.3089810330570425E-6</v>
      </c>
      <c r="AM91" s="5">
        <f t="shared" si="252"/>
        <v>6.159482297032436E-3</v>
      </c>
      <c r="AN91" s="5">
        <f t="shared" si="253"/>
        <v>3.3124985083944568E-3</v>
      </c>
      <c r="AO91" s="5">
        <f t="shared" si="254"/>
        <v>8.9071173833895007E-4</v>
      </c>
      <c r="AP91" s="5">
        <f t="shared" si="255"/>
        <v>1.5967149847851732E-4</v>
      </c>
      <c r="AQ91" s="5">
        <f t="shared" si="256"/>
        <v>2.1467372379575617E-5</v>
      </c>
      <c r="AR91" s="5">
        <f t="shared" si="257"/>
        <v>5.4972565311076123E-5</v>
      </c>
      <c r="AS91" s="5">
        <f t="shared" si="258"/>
        <v>7.5969125198697916E-5</v>
      </c>
      <c r="AT91" s="5">
        <f t="shared" si="259"/>
        <v>5.249262018969864E-5</v>
      </c>
      <c r="AU91" s="5">
        <f t="shared" si="260"/>
        <v>2.41806581921536E-5</v>
      </c>
      <c r="AV91" s="5">
        <f t="shared" si="261"/>
        <v>8.3540918965287675E-6</v>
      </c>
      <c r="AW91" s="5">
        <f t="shared" si="262"/>
        <v>4.7667290470729176E-8</v>
      </c>
      <c r="AX91" s="5">
        <f t="shared" si="263"/>
        <v>1.4186788116779046E-3</v>
      </c>
      <c r="AY91" s="5">
        <f t="shared" si="264"/>
        <v>7.6294909554947173E-4</v>
      </c>
      <c r="AZ91" s="5">
        <f t="shared" si="265"/>
        <v>2.0515261016385518E-4</v>
      </c>
      <c r="BA91" s="5">
        <f t="shared" si="266"/>
        <v>3.6776235533539756E-5</v>
      </c>
      <c r="BB91" s="5">
        <f t="shared" si="267"/>
        <v>4.944458782189602E-6</v>
      </c>
      <c r="BC91" s="5">
        <f t="shared" si="268"/>
        <v>5.3181457632281535E-7</v>
      </c>
      <c r="BD91" s="5">
        <f t="shared" si="269"/>
        <v>4.9272685542443625E-6</v>
      </c>
      <c r="BE91" s="5">
        <f t="shared" si="270"/>
        <v>6.8092198275050756E-6</v>
      </c>
      <c r="BF91" s="5">
        <f t="shared" si="271"/>
        <v>4.7049875756567946E-6</v>
      </c>
      <c r="BG91" s="5">
        <f t="shared" si="272"/>
        <v>2.1673464946909433E-6</v>
      </c>
      <c r="BH91" s="5">
        <f t="shared" si="273"/>
        <v>7.48789038097521E-7</v>
      </c>
      <c r="BI91" s="5">
        <f t="shared" si="274"/>
        <v>2.0695722624820539E-7</v>
      </c>
      <c r="BJ91" s="8">
        <f t="shared" si="275"/>
        <v>0.57756004662692262</v>
      </c>
      <c r="BK91" s="8">
        <f t="shared" si="276"/>
        <v>0.2783969245526498</v>
      </c>
      <c r="BL91" s="8">
        <f t="shared" si="277"/>
        <v>0.14042571447914651</v>
      </c>
      <c r="BM91" s="8">
        <f t="shared" si="278"/>
        <v>0.30103127168239824</v>
      </c>
      <c r="BN91" s="8">
        <f t="shared" si="279"/>
        <v>0.69838999543283231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1.40384615384615</v>
      </c>
      <c r="F92">
        <f>VLOOKUP(B92,home!$B$2:$E$405,3,FALSE)</f>
        <v>1.22</v>
      </c>
      <c r="G92">
        <f>VLOOKUP(C92,away!$B$2:$E$405,4,FALSE)</f>
        <v>0.71</v>
      </c>
      <c r="H92">
        <f>VLOOKUP(A92,away!$A$2:$E$405,3,FALSE)</f>
        <v>1.12179487179487</v>
      </c>
      <c r="I92">
        <f>VLOOKUP(C92,away!$B$2:$E$405,3,FALSE)</f>
        <v>0.71</v>
      </c>
      <c r="J92">
        <f>VLOOKUP(B92,home!$B$2:$E$405,4,FALSE)</f>
        <v>0.89</v>
      </c>
      <c r="K92" s="3">
        <f t="shared" si="224"/>
        <v>1.2160115384615349</v>
      </c>
      <c r="L92" s="3">
        <f t="shared" si="225"/>
        <v>0.70886217948717833</v>
      </c>
      <c r="M92" s="5">
        <f t="shared" si="226"/>
        <v>0.14589417950923694</v>
      </c>
      <c r="N92" s="5">
        <f t="shared" si="227"/>
        <v>0.17740900567761053</v>
      </c>
      <c r="O92" s="5">
        <f t="shared" si="228"/>
        <v>0.10341886606141133</v>
      </c>
      <c r="P92" s="5">
        <f t="shared" si="229"/>
        <v>0.1257585344252842</v>
      </c>
      <c r="Q92" s="5">
        <f t="shared" si="230"/>
        <v>0.10786569896548119</v>
      </c>
      <c r="R92" s="5">
        <f t="shared" si="231"/>
        <v>3.6654861398192302E-2</v>
      </c>
      <c r="S92" s="5">
        <f t="shared" si="232"/>
        <v>2.7100479666144067E-2</v>
      </c>
      <c r="T92" s="5">
        <f t="shared" si="233"/>
        <v>7.6461914460578873E-2</v>
      </c>
      <c r="U92" s="5">
        <f t="shared" si="234"/>
        <v>4.4572734400910148E-2</v>
      </c>
      <c r="V92" s="5">
        <f t="shared" si="235"/>
        <v>2.5955773153915128E-3</v>
      </c>
      <c r="W92" s="5">
        <f t="shared" si="236"/>
        <v>4.3721978182081199E-2</v>
      </c>
      <c r="X92" s="5">
        <f t="shared" si="237"/>
        <v>3.0992856745640937E-2</v>
      </c>
      <c r="Y92" s="5">
        <f t="shared" si="238"/>
        <v>1.0984831990624465E-2</v>
      </c>
      <c r="Z92" s="5">
        <f t="shared" si="239"/>
        <v>8.66108164650768E-3</v>
      </c>
      <c r="AA92" s="5">
        <f t="shared" si="240"/>
        <v>1.0531975217710765E-2</v>
      </c>
      <c r="AB92" s="5">
        <f t="shared" si="241"/>
        <v>6.4035016937636149E-3</v>
      </c>
      <c r="AC92" s="5">
        <f t="shared" si="242"/>
        <v>1.3983422790972446E-4</v>
      </c>
      <c r="AD92" s="5">
        <f t="shared" si="243"/>
        <v>1.3291607488443555E-2</v>
      </c>
      <c r="AE92" s="5">
        <f t="shared" si="244"/>
        <v>9.4219178531461997E-3</v>
      </c>
      <c r="AF92" s="5">
        <f t="shared" si="245"/>
        <v>3.3394206121651854E-3</v>
      </c>
      <c r="AG92" s="5">
        <f t="shared" si="246"/>
        <v>7.8906299112127358E-4</v>
      </c>
      <c r="AH92" s="5">
        <f t="shared" si="247"/>
        <v>1.5348783031649579E-3</v>
      </c>
      <c r="AI92" s="5">
        <f t="shared" si="248"/>
        <v>1.8664297267828504E-3</v>
      </c>
      <c r="AJ92" s="5">
        <f t="shared" si="249"/>
        <v>1.1348000417477782E-3</v>
      </c>
      <c r="AK92" s="5">
        <f t="shared" si="250"/>
        <v>4.5997664820397668E-4</v>
      </c>
      <c r="AL92" s="5">
        <f t="shared" si="251"/>
        <v>4.8213979813512022E-6</v>
      </c>
      <c r="AM92" s="5">
        <f t="shared" si="252"/>
        <v>3.232549614129819E-3</v>
      </c>
      <c r="AN92" s="5">
        <f t="shared" si="253"/>
        <v>2.2914321647725011E-3</v>
      </c>
      <c r="AO92" s="5">
        <f t="shared" si="254"/>
        <v>8.1215479923382901E-4</v>
      </c>
      <c r="AP92" s="5">
        <f t="shared" si="255"/>
        <v>1.9190194035528793E-4</v>
      </c>
      <c r="AQ92" s="5">
        <f t="shared" si="256"/>
        <v>3.4008006922016973E-5</v>
      </c>
      <c r="AR92" s="5">
        <f t="shared" si="257"/>
        <v>2.1760343584581893E-4</v>
      </c>
      <c r="AS92" s="5">
        <f t="shared" si="258"/>
        <v>2.6460828879739019E-4</v>
      </c>
      <c r="AT92" s="5">
        <f t="shared" si="259"/>
        <v>1.608833661750943E-4</v>
      </c>
      <c r="AU92" s="5">
        <f t="shared" si="260"/>
        <v>6.5212009871815644E-5</v>
      </c>
      <c r="AV92" s="5">
        <f t="shared" si="261"/>
        <v>1.9824639112598834E-5</v>
      </c>
      <c r="AW92" s="5">
        <f t="shared" si="262"/>
        <v>1.1544363220721332E-7</v>
      </c>
      <c r="AX92" s="5">
        <f t="shared" si="263"/>
        <v>6.5513627157187334E-4</v>
      </c>
      <c r="AY92" s="5">
        <f t="shared" si="264"/>
        <v>4.6440132532754211E-4</v>
      </c>
      <c r="AZ92" s="5">
        <f t="shared" si="265"/>
        <v>1.6459826781420781E-4</v>
      </c>
      <c r="BA92" s="5">
        <f t="shared" si="266"/>
        <v>3.8892495620864546E-5</v>
      </c>
      <c r="BB92" s="5">
        <f t="shared" si="267"/>
        <v>6.8923548028753937E-6</v>
      </c>
      <c r="BC92" s="5">
        <f t="shared" si="268"/>
        <v>9.7714592947303528E-7</v>
      </c>
      <c r="BD92" s="5">
        <f t="shared" si="269"/>
        <v>2.5708474299594251E-5</v>
      </c>
      <c r="BE92" s="5">
        <f t="shared" si="270"/>
        <v>3.1261801384548434E-5</v>
      </c>
      <c r="BF92" s="5">
        <f t="shared" si="271"/>
        <v>1.9007355598351843E-5</v>
      </c>
      <c r="BG92" s="5">
        <f t="shared" si="272"/>
        <v>7.7043879077457648E-6</v>
      </c>
      <c r="BH92" s="5">
        <f t="shared" si="273"/>
        <v>2.3421561481505935E-6</v>
      </c>
      <c r="BI92" s="5">
        <f t="shared" si="274"/>
        <v>5.696177802059489E-7</v>
      </c>
      <c r="BJ92" s="8">
        <f t="shared" si="275"/>
        <v>0.48217123935337375</v>
      </c>
      <c r="BK92" s="8">
        <f t="shared" si="276"/>
        <v>0.30195782786727537</v>
      </c>
      <c r="BL92" s="8">
        <f t="shared" si="277"/>
        <v>0.207392749024809</v>
      </c>
      <c r="BM92" s="8">
        <f t="shared" si="278"/>
        <v>0.30271746597305405</v>
      </c>
      <c r="BN92" s="8">
        <f t="shared" si="279"/>
        <v>0.69700114603721641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1.40384615384615</v>
      </c>
      <c r="F93">
        <f>VLOOKUP(B93,home!$B$2:$E$405,3,FALSE)</f>
        <v>1.02</v>
      </c>
      <c r="G93">
        <f>VLOOKUP(C93,away!$B$2:$E$405,4,FALSE)</f>
        <v>1.31</v>
      </c>
      <c r="H93">
        <f>VLOOKUP(A93,away!$A$2:$E$405,3,FALSE)</f>
        <v>1.12179487179487</v>
      </c>
      <c r="I93">
        <f>VLOOKUP(C93,away!$B$2:$E$405,3,FALSE)</f>
        <v>0.71</v>
      </c>
      <c r="J93">
        <f>VLOOKUP(B93,home!$B$2:$E$405,4,FALSE)</f>
        <v>0.64</v>
      </c>
      <c r="K93" s="3">
        <f t="shared" si="224"/>
        <v>1.8758192307692259</v>
      </c>
      <c r="L93" s="3">
        <f t="shared" si="225"/>
        <v>0.50974358974358891</v>
      </c>
      <c r="M93" s="5">
        <f t="shared" si="226"/>
        <v>9.2037164595205487E-2</v>
      </c>
      <c r="N93" s="5">
        <f t="shared" si="227"/>
        <v>0.172645083293159</v>
      </c>
      <c r="O93" s="5">
        <f t="shared" si="228"/>
        <v>4.691535467058159E-2</v>
      </c>
      <c r="P93" s="5">
        <f t="shared" si="229"/>
        <v>8.8004724509435764E-2</v>
      </c>
      <c r="Q93" s="5">
        <f t="shared" si="230"/>
        <v>0.16192548366953124</v>
      </c>
      <c r="R93" s="5">
        <f t="shared" si="231"/>
        <v>1.1957400651937955E-2</v>
      </c>
      <c r="S93" s="5">
        <f t="shared" si="232"/>
        <v>2.1037239603275273E-2</v>
      </c>
      <c r="T93" s="5">
        <f t="shared" si="233"/>
        <v>8.254047731667373E-2</v>
      </c>
      <c r="U93" s="5">
        <f t="shared" si="234"/>
        <v>2.2429922092917696E-2</v>
      </c>
      <c r="V93" s="5">
        <f t="shared" si="235"/>
        <v>2.2350590460662634E-3</v>
      </c>
      <c r="W93" s="5">
        <f t="shared" si="236"/>
        <v>0.101247645406305</v>
      </c>
      <c r="X93" s="5">
        <f t="shared" si="237"/>
        <v>5.1610338222495888E-2</v>
      </c>
      <c r="Y93" s="5">
        <f t="shared" si="238"/>
        <v>1.3154019536707907E-2</v>
      </c>
      <c r="Z93" s="5">
        <f t="shared" si="239"/>
        <v>2.0317361107737284E-3</v>
      </c>
      <c r="AA93" s="5">
        <f t="shared" si="240"/>
        <v>3.8111696684376343E-3</v>
      </c>
      <c r="AB93" s="5">
        <f t="shared" si="241"/>
        <v>3.5745326778898446E-3</v>
      </c>
      <c r="AC93" s="5">
        <f t="shared" si="242"/>
        <v>1.335708762843819E-4</v>
      </c>
      <c r="AD93" s="5">
        <f t="shared" si="243"/>
        <v>4.7480570080812599E-2</v>
      </c>
      <c r="AE93" s="5">
        <f t="shared" si="244"/>
        <v>2.4202916236065457E-2</v>
      </c>
      <c r="AF93" s="5">
        <f t="shared" si="245"/>
        <v>6.1686407022176993E-3</v>
      </c>
      <c r="AG93" s="5">
        <f t="shared" si="246"/>
        <v>1.0481416851289547E-3</v>
      </c>
      <c r="AH93" s="5">
        <f t="shared" si="247"/>
        <v>2.5891611462936951E-4</v>
      </c>
      <c r="AI93" s="5">
        <f t="shared" si="248"/>
        <v>4.8567982697782062E-4</v>
      </c>
      <c r="AJ93" s="5">
        <f t="shared" si="249"/>
        <v>4.5552377972083314E-4</v>
      </c>
      <c r="AK93" s="5">
        <f t="shared" si="250"/>
        <v>2.8482675535767453E-4</v>
      </c>
      <c r="AL93" s="5">
        <f t="shared" si="251"/>
        <v>5.1087485024514972E-6</v>
      </c>
      <c r="AM93" s="5">
        <f t="shared" si="252"/>
        <v>1.7812993289094827E-2</v>
      </c>
      <c r="AN93" s="5">
        <f t="shared" si="253"/>
        <v>9.080059143261654E-3</v>
      </c>
      <c r="AO93" s="5">
        <f t="shared" si="254"/>
        <v>2.3142509713851463E-3</v>
      </c>
      <c r="AP93" s="5">
        <f t="shared" si="255"/>
        <v>3.9322486590715079E-4</v>
      </c>
      <c r="AQ93" s="5">
        <f t="shared" si="256"/>
        <v>5.011096368098809E-5</v>
      </c>
      <c r="AR93" s="5">
        <f t="shared" si="257"/>
        <v>2.6396165942727481E-5</v>
      </c>
      <c r="AS93" s="5">
        <f t="shared" si="258"/>
        <v>4.9514435693943903E-5</v>
      </c>
      <c r="AT93" s="5">
        <f t="shared" si="259"/>
        <v>4.6440065337693083E-5</v>
      </c>
      <c r="AU93" s="5">
        <f t="shared" si="260"/>
        <v>2.9037722546208012E-5</v>
      </c>
      <c r="AV93" s="5">
        <f t="shared" si="261"/>
        <v>1.3617379592479532E-5</v>
      </c>
      <c r="AW93" s="5">
        <f t="shared" si="262"/>
        <v>1.3569216743512286E-7</v>
      </c>
      <c r="AX93" s="5">
        <f t="shared" si="263"/>
        <v>5.5689925615412129E-3</v>
      </c>
      <c r="AY93" s="5">
        <f t="shared" si="264"/>
        <v>2.8387582595753619E-3</v>
      </c>
      <c r="AZ93" s="5">
        <f t="shared" si="265"/>
        <v>7.2351941282510401E-4</v>
      </c>
      <c r="BA93" s="5">
        <f t="shared" si="266"/>
        <v>1.2293646091421408E-4</v>
      </c>
      <c r="BB93" s="5">
        <f t="shared" si="267"/>
        <v>1.5666518224195966E-5</v>
      </c>
      <c r="BC93" s="5">
        <f t="shared" si="268"/>
        <v>1.5971814476770022E-6</v>
      </c>
      <c r="BD93" s="5">
        <f t="shared" si="269"/>
        <v>2.2425460638522283E-6</v>
      </c>
      <c r="BE93" s="5">
        <f t="shared" si="270"/>
        <v>4.2066110324598422E-6</v>
      </c>
      <c r="BF93" s="5">
        <f t="shared" si="271"/>
        <v>3.9454209355270813E-6</v>
      </c>
      <c r="BG93" s="5">
        <f t="shared" si="272"/>
        <v>2.4669654881137366E-6</v>
      </c>
      <c r="BH93" s="5">
        <f t="shared" si="273"/>
        <v>1.1568953260619343E-6</v>
      </c>
      <c r="BI93" s="5">
        <f t="shared" si="274"/>
        <v>4.340253001228017E-7</v>
      </c>
      <c r="BJ93" s="8">
        <f t="shared" si="275"/>
        <v>0.70094542577695496</v>
      </c>
      <c r="BK93" s="8">
        <f t="shared" si="276"/>
        <v>0.20629162563834499</v>
      </c>
      <c r="BL93" s="8">
        <f t="shared" si="277"/>
        <v>9.0352784471709593E-2</v>
      </c>
      <c r="BM93" s="8">
        <f t="shared" si="278"/>
        <v>0.4232977380405244</v>
      </c>
      <c r="BN93" s="8">
        <f t="shared" si="279"/>
        <v>0.57348521138985109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1.40384615384615</v>
      </c>
      <c r="F94">
        <f>VLOOKUP(B94,home!$B$2:$E$405,3,FALSE)</f>
        <v>1.32</v>
      </c>
      <c r="G94">
        <f>VLOOKUP(C94,away!$B$2:$E$405,4,FALSE)</f>
        <v>0.71</v>
      </c>
      <c r="H94">
        <f>VLOOKUP(A94,away!$A$2:$E$405,3,FALSE)</f>
        <v>1.12179487179487</v>
      </c>
      <c r="I94">
        <f>VLOOKUP(C94,away!$B$2:$E$405,3,FALSE)</f>
        <v>0.71</v>
      </c>
      <c r="J94">
        <f>VLOOKUP(B94,home!$B$2:$E$405,4,FALSE)</f>
        <v>1.27</v>
      </c>
      <c r="K94" s="3">
        <f t="shared" si="224"/>
        <v>1.3156846153846118</v>
      </c>
      <c r="L94" s="3">
        <f t="shared" si="225"/>
        <v>1.0115224358974344</v>
      </c>
      <c r="M94" s="5">
        <f t="shared" si="226"/>
        <v>9.7567868955945852E-2</v>
      </c>
      <c r="N94" s="5">
        <f t="shared" si="227"/>
        <v>0.1283685441411998</v>
      </c>
      <c r="O94" s="5">
        <f t="shared" si="228"/>
        <v>9.869208847164003E-2</v>
      </c>
      <c r="P94" s="5">
        <f t="shared" si="229"/>
        <v>0.12984766246231377</v>
      </c>
      <c r="Q94" s="5">
        <f t="shared" si="230"/>
        <v>8.4446259312948524E-2</v>
      </c>
      <c r="R94" s="5">
        <f t="shared" si="231"/>
        <v>4.9914630867319197E-2</v>
      </c>
      <c r="S94" s="5">
        <f t="shared" si="232"/>
        <v>4.3201762084554278E-2</v>
      </c>
      <c r="T94" s="5">
        <f t="shared" si="233"/>
        <v>8.5419285922660113E-2</v>
      </c>
      <c r="U94" s="5">
        <f t="shared" si="234"/>
        <v>6.5671911914733719E-2</v>
      </c>
      <c r="V94" s="5">
        <f t="shared" si="235"/>
        <v>6.388314196011117E-3</v>
      </c>
      <c r="W94" s="5">
        <f t="shared" si="236"/>
        <v>3.7034881401608634E-2</v>
      </c>
      <c r="X94" s="5">
        <f t="shared" si="237"/>
        <v>3.7461613448527761E-2</v>
      </c>
      <c r="Y94" s="5">
        <f t="shared" si="238"/>
        <v>1.8946631244051437E-2</v>
      </c>
      <c r="Z94" s="5">
        <f t="shared" si="239"/>
        <v>1.6829923000610664E-2</v>
      </c>
      <c r="AA94" s="5">
        <f t="shared" si="240"/>
        <v>2.2142870770011071E-2</v>
      </c>
      <c r="AB94" s="5">
        <f t="shared" si="241"/>
        <v>1.4566517206276591E-2</v>
      </c>
      <c r="AC94" s="5">
        <f t="shared" si="242"/>
        <v>5.3136580355759894E-4</v>
      </c>
      <c r="AD94" s="5">
        <f t="shared" si="243"/>
        <v>1.2181555923172542E-2</v>
      </c>
      <c r="AE94" s="5">
        <f t="shared" si="244"/>
        <v>1.2321917120428311E-2</v>
      </c>
      <c r="AF94" s="5">
        <f t="shared" si="245"/>
        <v>6.2319478102909713E-3</v>
      </c>
      <c r="AG94" s="5">
        <f t="shared" si="246"/>
        <v>2.1012516764837351E-3</v>
      </c>
      <c r="AH94" s="5">
        <f t="shared" si="247"/>
        <v>4.2559611773859887E-3</v>
      </c>
      <c r="AI94" s="5">
        <f t="shared" si="248"/>
        <v>5.5995026447609236E-3</v>
      </c>
      <c r="AJ94" s="5">
        <f t="shared" si="249"/>
        <v>3.6835897417586967E-3</v>
      </c>
      <c r="AK94" s="5">
        <f t="shared" si="250"/>
        <v>1.6154807842068313E-3</v>
      </c>
      <c r="AL94" s="5">
        <f t="shared" si="251"/>
        <v>2.8286610435456692E-5</v>
      </c>
      <c r="AM94" s="5">
        <f t="shared" si="252"/>
        <v>3.2054171439130793E-3</v>
      </c>
      <c r="AN94" s="5">
        <f t="shared" si="253"/>
        <v>3.2423513574783552E-3</v>
      </c>
      <c r="AO94" s="5">
        <f t="shared" si="254"/>
        <v>1.6398555715759291E-3</v>
      </c>
      <c r="AP94" s="5">
        <f t="shared" si="255"/>
        <v>5.5291690076015448E-4</v>
      </c>
      <c r="AQ94" s="5">
        <f t="shared" si="256"/>
        <v>1.3982196257644286E-4</v>
      </c>
      <c r="AR94" s="5">
        <f t="shared" si="257"/>
        <v>8.6100004344687804E-4</v>
      </c>
      <c r="AS94" s="5">
        <f t="shared" si="258"/>
        <v>1.1328045110085396E-3</v>
      </c>
      <c r="AT94" s="5">
        <f t="shared" si="259"/>
        <v>7.4520673368611197E-4</v>
      </c>
      <c r="AU94" s="5">
        <f t="shared" si="260"/>
        <v>3.2681901159727842E-4</v>
      </c>
      <c r="AV94" s="5">
        <f t="shared" si="261"/>
        <v>1.0749768639343606E-4</v>
      </c>
      <c r="AW94" s="5">
        <f t="shared" si="262"/>
        <v>1.0456966700119294E-6</v>
      </c>
      <c r="AX94" s="5">
        <f t="shared" si="263"/>
        <v>7.0288633702275389E-4</v>
      </c>
      <c r="AY94" s="5">
        <f t="shared" si="264"/>
        <v>7.1098529978428119E-4</v>
      </c>
      <c r="AZ94" s="5">
        <f t="shared" si="265"/>
        <v>3.5958879116253174E-4</v>
      </c>
      <c r="BA94" s="5">
        <f t="shared" si="266"/>
        <v>1.2124404331937933E-4</v>
      </c>
      <c r="BB94" s="5">
        <f t="shared" si="267"/>
        <v>3.0660267509118157E-5</v>
      </c>
      <c r="BC94" s="5">
        <f t="shared" si="268"/>
        <v>6.2027096952180348E-6</v>
      </c>
      <c r="BD94" s="5">
        <f t="shared" si="269"/>
        <v>1.4515347687586375E-4</v>
      </c>
      <c r="BE94" s="5">
        <f t="shared" si="270"/>
        <v>1.9097619639515991E-4</v>
      </c>
      <c r="BF94" s="5">
        <f t="shared" si="271"/>
        <v>1.2563222175089104E-4</v>
      </c>
      <c r="BG94" s="5">
        <f t="shared" si="272"/>
        <v>5.5097460451411799E-5</v>
      </c>
      <c r="BH94" s="5">
        <f t="shared" si="273"/>
        <v>1.8122720265671145E-5</v>
      </c>
      <c r="BI94" s="5">
        <f t="shared" si="274"/>
        <v>4.768756848492488E-6</v>
      </c>
      <c r="BJ94" s="8">
        <f t="shared" si="275"/>
        <v>0.43522581838616914</v>
      </c>
      <c r="BK94" s="8">
        <f t="shared" si="276"/>
        <v>0.27827624541260237</v>
      </c>
      <c r="BL94" s="8">
        <f t="shared" si="277"/>
        <v>0.26985563239681282</v>
      </c>
      <c r="BM94" s="8">
        <f t="shared" si="278"/>
        <v>0.41064062538171359</v>
      </c>
      <c r="BN94" s="8">
        <f t="shared" si="279"/>
        <v>0.58883705421136712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</v>
      </c>
      <c r="F95">
        <f>VLOOKUP(B95,home!$B$2:$E$405,3,FALSE)</f>
        <v>0.78</v>
      </c>
      <c r="G95">
        <f>VLOOKUP(C95,away!$B$2:$E$405,4,FALSE)</f>
        <v>1.05</v>
      </c>
      <c r="H95">
        <f>VLOOKUP(A95,away!$A$2:$E$405,3,FALSE)</f>
        <v>1.2307692307692299</v>
      </c>
      <c r="I95">
        <f>VLOOKUP(C95,away!$B$2:$E$405,3,FALSE)</f>
        <v>1.24</v>
      </c>
      <c r="J95">
        <f>VLOOKUP(B95,home!$B$2:$E$405,4,FALSE)</f>
        <v>1.49</v>
      </c>
      <c r="K95" s="3">
        <f t="shared" si="224"/>
        <v>1.2284999999999999</v>
      </c>
      <c r="L95" s="3">
        <f t="shared" si="225"/>
        <v>2.2739692307692292</v>
      </c>
      <c r="M95" s="5">
        <f t="shared" si="226"/>
        <v>3.0122911096539803E-2</v>
      </c>
      <c r="N95" s="5">
        <f t="shared" si="227"/>
        <v>3.7005996282099149E-2</v>
      </c>
      <c r="O95" s="5">
        <f t="shared" si="228"/>
        <v>6.8498572974728486E-2</v>
      </c>
      <c r="P95" s="5">
        <f t="shared" si="229"/>
        <v>8.4150496899453947E-2</v>
      </c>
      <c r="Q95" s="5">
        <f t="shared" si="230"/>
        <v>2.2730933216279406E-2</v>
      </c>
      <c r="R95" s="5">
        <f t="shared" si="231"/>
        <v>7.7881823648066645E-2</v>
      </c>
      <c r="S95" s="5">
        <f t="shared" si="232"/>
        <v>5.8770101151000946E-2</v>
      </c>
      <c r="T95" s="5">
        <f t="shared" si="233"/>
        <v>5.1689442720489601E-2</v>
      </c>
      <c r="U95" s="5">
        <f t="shared" si="234"/>
        <v>9.5677820351649873E-2</v>
      </c>
      <c r="V95" s="5">
        <f t="shared" si="235"/>
        <v>1.8242051332946992E-2</v>
      </c>
      <c r="W95" s="5">
        <f t="shared" si="236"/>
        <v>9.3083171520664133E-3</v>
      </c>
      <c r="X95" s="5">
        <f t="shared" si="237"/>
        <v>2.1166826794040482E-2</v>
      </c>
      <c r="Y95" s="5">
        <f t="shared" si="238"/>
        <v>2.4066356421334881E-2</v>
      </c>
      <c r="Z95" s="5">
        <f t="shared" si="239"/>
        <v>5.9033623537299622E-2</v>
      </c>
      <c r="AA95" s="5">
        <f t="shared" si="240"/>
        <v>7.2522806515572594E-2</v>
      </c>
      <c r="AB95" s="5">
        <f t="shared" si="241"/>
        <v>4.4547133902190471E-2</v>
      </c>
      <c r="AC95" s="5">
        <f t="shared" si="242"/>
        <v>3.1850293270401435E-3</v>
      </c>
      <c r="AD95" s="5">
        <f t="shared" si="243"/>
        <v>2.8588169053283983E-3</v>
      </c>
      <c r="AE95" s="5">
        <f t="shared" si="244"/>
        <v>6.5008616791196851E-3</v>
      </c>
      <c r="AF95" s="5">
        <f t="shared" si="245"/>
        <v>7.3913797159024771E-3</v>
      </c>
      <c r="AG95" s="5">
        <f t="shared" si="246"/>
        <v>5.6025900156313462E-3</v>
      </c>
      <c r="AH95" s="5">
        <f t="shared" si="247"/>
        <v>3.3560160876158367E-2</v>
      </c>
      <c r="AI95" s="5">
        <f t="shared" si="248"/>
        <v>4.1228657636360549E-2</v>
      </c>
      <c r="AJ95" s="5">
        <f t="shared" si="249"/>
        <v>2.5324702953134472E-2</v>
      </c>
      <c r="AK95" s="5">
        <f t="shared" si="250"/>
        <v>1.0370465859308562E-2</v>
      </c>
      <c r="AL95" s="5">
        <f t="shared" si="251"/>
        <v>3.5590424796698862E-4</v>
      </c>
      <c r="AM95" s="5">
        <f t="shared" si="252"/>
        <v>7.0241131363918711E-4</v>
      </c>
      <c r="AN95" s="5">
        <f t="shared" si="253"/>
        <v>1.5972617145597061E-3</v>
      </c>
      <c r="AO95" s="5">
        <f t="shared" si="254"/>
        <v>1.8160619961972379E-3</v>
      </c>
      <c r="AP95" s="5">
        <f t="shared" si="255"/>
        <v>1.3765563668406214E-3</v>
      </c>
      <c r="AQ95" s="5">
        <f t="shared" si="256"/>
        <v>7.8256170565376294E-4</v>
      </c>
      <c r="AR95" s="5">
        <f t="shared" si="257"/>
        <v>1.5262954642409881E-2</v>
      </c>
      <c r="AS95" s="5">
        <f t="shared" si="258"/>
        <v>1.8750539778200539E-2</v>
      </c>
      <c r="AT95" s="5">
        <f t="shared" si="259"/>
        <v>1.1517519058759683E-2</v>
      </c>
      <c r="AU95" s="5">
        <f t="shared" si="260"/>
        <v>4.7164240545620887E-3</v>
      </c>
      <c r="AV95" s="5">
        <f t="shared" si="261"/>
        <v>1.448531737757382E-3</v>
      </c>
      <c r="AW95" s="5">
        <f t="shared" si="262"/>
        <v>2.7617884918839865E-5</v>
      </c>
      <c r="AX95" s="5">
        <f t="shared" si="263"/>
        <v>1.4381871646762333E-4</v>
      </c>
      <c r="AY95" s="5">
        <f t="shared" si="264"/>
        <v>3.2703933605609929E-4</v>
      </c>
      <c r="AZ95" s="5">
        <f t="shared" si="265"/>
        <v>3.7183869372138387E-4</v>
      </c>
      <c r="BA95" s="5">
        <f t="shared" si="266"/>
        <v>2.8184991611061676E-4</v>
      </c>
      <c r="BB95" s="5">
        <f t="shared" si="267"/>
        <v>1.602295092326077E-4</v>
      </c>
      <c r="BC95" s="5">
        <f t="shared" si="268"/>
        <v>7.287139477124079E-5</v>
      </c>
      <c r="BD95" s="5">
        <f t="shared" si="269"/>
        <v>5.7845815379110694E-3</v>
      </c>
      <c r="BE95" s="5">
        <f t="shared" si="270"/>
        <v>7.1063584193237486E-3</v>
      </c>
      <c r="BF95" s="5">
        <f t="shared" si="271"/>
        <v>4.3650806590696135E-3</v>
      </c>
      <c r="BG95" s="5">
        <f t="shared" si="272"/>
        <v>1.7875005298890062E-3</v>
      </c>
      <c r="BH95" s="5">
        <f t="shared" si="273"/>
        <v>5.4898610024216115E-4</v>
      </c>
      <c r="BI95" s="5">
        <f t="shared" si="274"/>
        <v>1.3488588482949896E-4</v>
      </c>
      <c r="BJ95" s="8">
        <f t="shared" si="275"/>
        <v>0.1959540215655419</v>
      </c>
      <c r="BK95" s="8">
        <f t="shared" si="276"/>
        <v>0.19515353339100494</v>
      </c>
      <c r="BL95" s="8">
        <f t="shared" si="277"/>
        <v>0.54103550712012449</v>
      </c>
      <c r="BM95" s="8">
        <f t="shared" si="278"/>
        <v>0.67048653004566594</v>
      </c>
      <c r="BN95" s="8">
        <f t="shared" si="279"/>
        <v>0.32039073411716745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</v>
      </c>
      <c r="F96">
        <f>VLOOKUP(B96,home!$B$2:$E$405,3,FALSE)</f>
        <v>0.92</v>
      </c>
      <c r="G96">
        <f>VLOOKUP(C96,away!$B$2:$E$405,4,FALSE)</f>
        <v>1.07</v>
      </c>
      <c r="H96">
        <f>VLOOKUP(A96,away!$A$2:$E$405,3,FALSE)</f>
        <v>1.2307692307692299</v>
      </c>
      <c r="I96">
        <f>VLOOKUP(C96,away!$B$2:$E$405,3,FALSE)</f>
        <v>0.67</v>
      </c>
      <c r="J96">
        <f>VLOOKUP(B96,home!$B$2:$E$405,4,FALSE)</f>
        <v>1.32</v>
      </c>
      <c r="K96" s="3">
        <f t="shared" si="224"/>
        <v>1.4766000000000001</v>
      </c>
      <c r="L96" s="3">
        <f t="shared" si="225"/>
        <v>1.088492307692307</v>
      </c>
      <c r="M96" s="5">
        <f t="shared" si="226"/>
        <v>7.6912081537394386E-2</v>
      </c>
      <c r="N96" s="5">
        <f t="shared" si="227"/>
        <v>0.11356837959811655</v>
      </c>
      <c r="O96" s="5">
        <f t="shared" si="228"/>
        <v>8.3718209122057283E-2</v>
      </c>
      <c r="P96" s="5">
        <f t="shared" si="229"/>
        <v>0.12361830758962979</v>
      </c>
      <c r="Q96" s="5">
        <f t="shared" si="230"/>
        <v>8.3847534657289488E-2</v>
      </c>
      <c r="R96" s="5">
        <f t="shared" si="231"/>
        <v>4.5563313321567635E-2</v>
      </c>
      <c r="S96" s="5">
        <f t="shared" si="232"/>
        <v>4.9671929513097769E-2</v>
      </c>
      <c r="T96" s="5">
        <f t="shared" si="233"/>
        <v>9.1267396493423719E-2</v>
      </c>
      <c r="U96" s="5">
        <f t="shared" si="234"/>
        <v>6.7278788450626778E-2</v>
      </c>
      <c r="V96" s="5">
        <f t="shared" si="235"/>
        <v>8.8706766629304719E-3</v>
      </c>
      <c r="W96" s="5">
        <f t="shared" si="236"/>
        <v>4.1269756558317876E-2</v>
      </c>
      <c r="X96" s="5">
        <f t="shared" si="237"/>
        <v>4.4921812554063141E-2</v>
      </c>
      <c r="Y96" s="5">
        <f t="shared" si="238"/>
        <v>2.4448523706346717E-2</v>
      </c>
      <c r="Z96" s="5">
        <f t="shared" si="239"/>
        <v>1.6531772021166933E-2</v>
      </c>
      <c r="AA96" s="5">
        <f t="shared" si="240"/>
        <v>2.4410814566455094E-2</v>
      </c>
      <c r="AB96" s="5">
        <f t="shared" si="241"/>
        <v>1.8022504394413802E-2</v>
      </c>
      <c r="AC96" s="5">
        <f t="shared" si="242"/>
        <v>8.9109702787163641E-4</v>
      </c>
      <c r="AD96" s="5">
        <f t="shared" si="243"/>
        <v>1.5234730633503044E-2</v>
      </c>
      <c r="AE96" s="5">
        <f t="shared" si="244"/>
        <v>1.6582887104332408E-2</v>
      </c>
      <c r="AF96" s="5">
        <f t="shared" si="245"/>
        <v>9.0251725261978905E-3</v>
      </c>
      <c r="AG96" s="5">
        <f t="shared" si="246"/>
        <v>3.2746102901207836E-3</v>
      </c>
      <c r="AH96" s="5">
        <f t="shared" si="247"/>
        <v>4.4986766693907755E-3</v>
      </c>
      <c r="AI96" s="5">
        <f t="shared" si="248"/>
        <v>6.6427459700224194E-3</v>
      </c>
      <c r="AJ96" s="5">
        <f t="shared" si="249"/>
        <v>4.9043393496675542E-3</v>
      </c>
      <c r="AK96" s="5">
        <f t="shared" si="250"/>
        <v>2.4139158279063697E-3</v>
      </c>
      <c r="AL96" s="5">
        <f t="shared" si="251"/>
        <v>5.7289260299155189E-5</v>
      </c>
      <c r="AM96" s="5">
        <f t="shared" si="252"/>
        <v>4.4991206506861184E-3</v>
      </c>
      <c r="AN96" s="5">
        <f t="shared" si="253"/>
        <v>4.8972582196514462E-3</v>
      </c>
      <c r="AO96" s="5">
        <f t="shared" si="254"/>
        <v>2.6653139504367604E-3</v>
      </c>
      <c r="AP96" s="5">
        <f t="shared" si="255"/>
        <v>9.6705791087846966E-4</v>
      </c>
      <c r="AQ96" s="5">
        <f t="shared" si="256"/>
        <v>2.6315877427105161E-4</v>
      </c>
      <c r="AR96" s="5">
        <f t="shared" si="257"/>
        <v>9.7935498988534165E-4</v>
      </c>
      <c r="AS96" s="5">
        <f t="shared" si="258"/>
        <v>1.4461155780646955E-3</v>
      </c>
      <c r="AT96" s="5">
        <f t="shared" si="259"/>
        <v>1.0676671312851653E-3</v>
      </c>
      <c r="AU96" s="5">
        <f t="shared" si="260"/>
        <v>5.2550576201855818E-4</v>
      </c>
      <c r="AV96" s="5">
        <f t="shared" si="261"/>
        <v>1.9399045204915075E-4</v>
      </c>
      <c r="AW96" s="5">
        <f t="shared" si="262"/>
        <v>2.5577550004286729E-6</v>
      </c>
      <c r="AX96" s="5">
        <f t="shared" si="263"/>
        <v>1.107233592133855E-3</v>
      </c>
      <c r="AY96" s="5">
        <f t="shared" si="264"/>
        <v>1.2052152478562222E-3</v>
      </c>
      <c r="AZ96" s="5">
        <f t="shared" si="265"/>
        <v>6.5593376320248746E-4</v>
      </c>
      <c r="BA96" s="5">
        <f t="shared" si="266"/>
        <v>2.3799295186719164E-4</v>
      </c>
      <c r="BB96" s="5">
        <f t="shared" si="267"/>
        <v>6.4763374348105875E-5</v>
      </c>
      <c r="BC96" s="5">
        <f t="shared" si="268"/>
        <v>1.4098886959622108E-5</v>
      </c>
      <c r="BD96" s="5">
        <f t="shared" si="269"/>
        <v>1.7767006216504522E-4</v>
      </c>
      <c r="BE96" s="5">
        <f t="shared" si="270"/>
        <v>2.6234761379290578E-4</v>
      </c>
      <c r="BF96" s="5">
        <f t="shared" si="271"/>
        <v>1.9369124326330242E-4</v>
      </c>
      <c r="BG96" s="5">
        <f t="shared" si="272"/>
        <v>9.5334829934197435E-5</v>
      </c>
      <c r="BH96" s="5">
        <f t="shared" si="273"/>
        <v>3.5192852470208977E-5</v>
      </c>
      <c r="BI96" s="5">
        <f t="shared" si="274"/>
        <v>1.0393153191502114E-5</v>
      </c>
      <c r="BJ96" s="8">
        <f t="shared" si="275"/>
        <v>0.46001795144400309</v>
      </c>
      <c r="BK96" s="8">
        <f t="shared" si="276"/>
        <v>0.26122659683907939</v>
      </c>
      <c r="BL96" s="8">
        <f t="shared" si="277"/>
        <v>0.26244057134022769</v>
      </c>
      <c r="BM96" s="8">
        <f t="shared" si="278"/>
        <v>0.47178640832556629</v>
      </c>
      <c r="BN96" s="8">
        <f t="shared" si="279"/>
        <v>0.5272278258260551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</v>
      </c>
      <c r="F97">
        <f>VLOOKUP(B97,home!$B$2:$E$405,3,FALSE)</f>
        <v>0.67</v>
      </c>
      <c r="G97">
        <f>VLOOKUP(C97,away!$B$2:$E$405,4,FALSE)</f>
        <v>1.44</v>
      </c>
      <c r="H97">
        <f>VLOOKUP(A97,away!$A$2:$E$405,3,FALSE)</f>
        <v>1.2307692307692299</v>
      </c>
      <c r="I97">
        <f>VLOOKUP(C97,away!$B$2:$E$405,3,FALSE)</f>
        <v>0.67</v>
      </c>
      <c r="J97">
        <f>VLOOKUP(B97,home!$B$2:$E$405,4,FALSE)</f>
        <v>1.49</v>
      </c>
      <c r="K97" s="3">
        <f t="shared" si="224"/>
        <v>1.4472</v>
      </c>
      <c r="L97" s="3">
        <f t="shared" si="225"/>
        <v>1.2286769230769223</v>
      </c>
      <c r="M97" s="5">
        <f t="shared" si="226"/>
        <v>6.884642889341458E-2</v>
      </c>
      <c r="N97" s="5">
        <f t="shared" si="227"/>
        <v>9.9634551894549575E-2</v>
      </c>
      <c r="O97" s="5">
        <f t="shared" si="228"/>
        <v>8.4590018417594739E-2</v>
      </c>
      <c r="P97" s="5">
        <f t="shared" si="229"/>
        <v>0.1224186746539431</v>
      </c>
      <c r="Q97" s="5">
        <f t="shared" si="230"/>
        <v>7.2095561750896084E-2</v>
      </c>
      <c r="R97" s="5">
        <f t="shared" si="231"/>
        <v>5.1966901776175245E-2</v>
      </c>
      <c r="S97" s="5">
        <f t="shared" si="232"/>
        <v>5.4419423581247933E-2</v>
      </c>
      <c r="T97" s="5">
        <f t="shared" si="233"/>
        <v>8.8582152979593251E-2</v>
      </c>
      <c r="U97" s="5">
        <f t="shared" si="234"/>
        <v>7.5206500250480812E-2</v>
      </c>
      <c r="V97" s="5">
        <f t="shared" si="235"/>
        <v>1.0751713499365526E-2</v>
      </c>
      <c r="W97" s="5">
        <f t="shared" si="236"/>
        <v>3.4778898988632269E-2</v>
      </c>
      <c r="X97" s="5">
        <f t="shared" si="237"/>
        <v>4.2732030597355773E-2</v>
      </c>
      <c r="Y97" s="5">
        <f t="shared" si="238"/>
        <v>2.6251929935593998E-2</v>
      </c>
      <c r="Z97" s="5">
        <f t="shared" si="239"/>
        <v>2.1283510992063881E-2</v>
      </c>
      <c r="AA97" s="5">
        <f t="shared" si="240"/>
        <v>3.0801497107714848E-2</v>
      </c>
      <c r="AB97" s="5">
        <f t="shared" si="241"/>
        <v>2.2287963307142469E-2</v>
      </c>
      <c r="AC97" s="5">
        <f t="shared" si="242"/>
        <v>1.1948790754355472E-3</v>
      </c>
      <c r="AD97" s="5">
        <f t="shared" si="243"/>
        <v>1.2583005654087157E-2</v>
      </c>
      <c r="AE97" s="5">
        <f t="shared" si="244"/>
        <v>1.5460448670123325E-2</v>
      </c>
      <c r="AF97" s="5">
        <f t="shared" si="245"/>
        <v>9.4979482506979112E-3</v>
      </c>
      <c r="AG97" s="5">
        <f t="shared" si="246"/>
        <v>3.8899699440704482E-3</v>
      </c>
      <c r="AH97" s="5">
        <f t="shared" si="247"/>
        <v>6.5376396995007295E-3</v>
      </c>
      <c r="AI97" s="5">
        <f t="shared" si="248"/>
        <v>9.4612721731174541E-3</v>
      </c>
      <c r="AJ97" s="5">
        <f t="shared" si="249"/>
        <v>6.8461765444677919E-3</v>
      </c>
      <c r="AK97" s="5">
        <f t="shared" si="250"/>
        <v>3.3025955650512625E-3</v>
      </c>
      <c r="AL97" s="5">
        <f t="shared" si="251"/>
        <v>8.4986550580862656E-5</v>
      </c>
      <c r="AM97" s="5">
        <f t="shared" si="252"/>
        <v>3.6420251565189858E-3</v>
      </c>
      <c r="AN97" s="5">
        <f t="shared" si="253"/>
        <v>4.4748722630804936E-3</v>
      </c>
      <c r="AO97" s="5">
        <f t="shared" si="254"/>
        <v>2.7490861416820025E-3</v>
      </c>
      <c r="AP97" s="5">
        <f t="shared" si="255"/>
        <v>1.1259129006117503E-3</v>
      </c>
      <c r="AQ97" s="5">
        <f t="shared" si="256"/>
        <v>3.4584579959406463E-4</v>
      </c>
      <c r="AR97" s="5">
        <f t="shared" si="257"/>
        <v>1.6065294060336182E-3</v>
      </c>
      <c r="AS97" s="5">
        <f t="shared" si="258"/>
        <v>2.3249693564118524E-3</v>
      </c>
      <c r="AT97" s="5">
        <f t="shared" si="259"/>
        <v>1.6823478262996167E-3</v>
      </c>
      <c r="AU97" s="5">
        <f t="shared" si="260"/>
        <v>8.115645914069349E-4</v>
      </c>
      <c r="AV97" s="5">
        <f t="shared" si="261"/>
        <v>2.9362406917102913E-4</v>
      </c>
      <c r="AW97" s="5">
        <f t="shared" si="262"/>
        <v>4.1977247415187403E-6</v>
      </c>
      <c r="AX97" s="5">
        <f t="shared" si="263"/>
        <v>8.784564677523784E-4</v>
      </c>
      <c r="AY97" s="5">
        <f t="shared" si="264"/>
        <v>1.0793391898550138E-3</v>
      </c>
      <c r="AZ97" s="5">
        <f t="shared" si="265"/>
        <v>6.6307957737369823E-4</v>
      </c>
      <c r="BA97" s="5">
        <f t="shared" si="266"/>
        <v>2.7157019162755384E-4</v>
      </c>
      <c r="BB97" s="5">
        <f t="shared" si="267"/>
        <v>8.3418006862088297E-5</v>
      </c>
      <c r="BC97" s="5">
        <f t="shared" si="268"/>
        <v>2.049875600010405E-5</v>
      </c>
      <c r="BD97" s="5">
        <f t="shared" si="269"/>
        <v>3.2898426790633025E-4</v>
      </c>
      <c r="BE97" s="5">
        <f t="shared" si="270"/>
        <v>4.7610603251404111E-4</v>
      </c>
      <c r="BF97" s="5">
        <f t="shared" si="271"/>
        <v>3.4451032512716024E-4</v>
      </c>
      <c r="BG97" s="5">
        <f t="shared" si="272"/>
        <v>1.6619178084134205E-4</v>
      </c>
      <c r="BH97" s="5">
        <f t="shared" si="273"/>
        <v>6.0128186308397574E-5</v>
      </c>
      <c r="BI97" s="5">
        <f t="shared" si="274"/>
        <v>1.7403502245102589E-5</v>
      </c>
      <c r="BJ97" s="8">
        <f t="shared" si="275"/>
        <v>0.42084060311655797</v>
      </c>
      <c r="BK97" s="8">
        <f t="shared" si="276"/>
        <v>0.25879544544384259</v>
      </c>
      <c r="BL97" s="8">
        <f t="shared" si="277"/>
        <v>0.29911292418551066</v>
      </c>
      <c r="BM97" s="8">
        <f t="shared" si="278"/>
        <v>0.4994052048862882</v>
      </c>
      <c r="BN97" s="8">
        <f t="shared" si="279"/>
        <v>0.49955213738657328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</v>
      </c>
      <c r="F98">
        <f>VLOOKUP(B98,home!$B$2:$E$405,3,FALSE)</f>
        <v>0.53</v>
      </c>
      <c r="G98">
        <f>VLOOKUP(C98,away!$B$2:$E$405,4,FALSE)</f>
        <v>1.1399999999999999</v>
      </c>
      <c r="H98">
        <f>VLOOKUP(A98,away!$A$2:$E$405,3,FALSE)</f>
        <v>1.2307692307692299</v>
      </c>
      <c r="I98">
        <f>VLOOKUP(C98,away!$B$2:$E$405,3,FALSE)</f>
        <v>0.95</v>
      </c>
      <c r="J98">
        <f>VLOOKUP(B98,home!$B$2:$E$405,4,FALSE)</f>
        <v>0.81</v>
      </c>
      <c r="K98" s="3">
        <f t="shared" si="224"/>
        <v>0.90629999999999999</v>
      </c>
      <c r="L98" s="3">
        <f t="shared" si="225"/>
        <v>0.94707692307692248</v>
      </c>
      <c r="M98" s="5">
        <f t="shared" si="226"/>
        <v>0.15670708402544656</v>
      </c>
      <c r="N98" s="5">
        <f t="shared" si="227"/>
        <v>0.14202363025226222</v>
      </c>
      <c r="O98" s="5">
        <f t="shared" si="228"/>
        <v>0.14841366296317668</v>
      </c>
      <c r="P98" s="5">
        <f t="shared" si="229"/>
        <v>0.13450730274352704</v>
      </c>
      <c r="Q98" s="5">
        <f t="shared" si="230"/>
        <v>6.4358008048812615E-2</v>
      </c>
      <c r="R98" s="5">
        <f t="shared" si="231"/>
        <v>7.027957763087038E-2</v>
      </c>
      <c r="S98" s="5">
        <f t="shared" si="232"/>
        <v>2.8863108843887621E-2</v>
      </c>
      <c r="T98" s="5">
        <f t="shared" si="233"/>
        <v>6.0951984238229263E-2</v>
      </c>
      <c r="U98" s="5">
        <f t="shared" si="234"/>
        <v>6.3694381206857831E-2</v>
      </c>
      <c r="V98" s="5">
        <f t="shared" si="235"/>
        <v>2.7526933404503524E-3</v>
      </c>
      <c r="W98" s="5">
        <f t="shared" si="236"/>
        <v>1.9442554231546293E-2</v>
      </c>
      <c r="X98" s="5">
        <f t="shared" si="237"/>
        <v>1.8413594438369065E-2</v>
      </c>
      <c r="Y98" s="5">
        <f t="shared" si="238"/>
        <v>8.7195451817384511E-3</v>
      </c>
      <c r="Z98" s="5">
        <f t="shared" si="239"/>
        <v>2.2186722045930144E-2</v>
      </c>
      <c r="AA98" s="5">
        <f t="shared" si="240"/>
        <v>2.010782619022649E-2</v>
      </c>
      <c r="AB98" s="5">
        <f t="shared" si="241"/>
        <v>9.1118614381011324E-3</v>
      </c>
      <c r="AC98" s="5">
        <f t="shared" si="242"/>
        <v>1.4767095517995328E-4</v>
      </c>
      <c r="AD98" s="5">
        <f t="shared" si="243"/>
        <v>4.4051967250126013E-3</v>
      </c>
      <c r="AE98" s="5">
        <f t="shared" si="244"/>
        <v>4.1720601598734704E-3</v>
      </c>
      <c r="AF98" s="5">
        <f t="shared" si="245"/>
        <v>1.9756309495523898E-3</v>
      </c>
      <c r="AG98" s="5">
        <f t="shared" si="246"/>
        <v>6.2369149361253865E-4</v>
      </c>
      <c r="AH98" s="5">
        <f t="shared" si="247"/>
        <v>5.2531331121056105E-3</v>
      </c>
      <c r="AI98" s="5">
        <f t="shared" si="248"/>
        <v>4.7609145395013149E-3</v>
      </c>
      <c r="AJ98" s="5">
        <f t="shared" si="249"/>
        <v>2.1574084235750205E-3</v>
      </c>
      <c r="AK98" s="5">
        <f t="shared" si="250"/>
        <v>6.5175308476201374E-4</v>
      </c>
      <c r="AL98" s="5">
        <f t="shared" si="251"/>
        <v>5.0700507889204069E-6</v>
      </c>
      <c r="AM98" s="5">
        <f t="shared" si="252"/>
        <v>7.9848595837578426E-4</v>
      </c>
      <c r="AN98" s="5">
        <f t="shared" si="253"/>
        <v>7.5622762457866542E-4</v>
      </c>
      <c r="AO98" s="5">
        <f t="shared" si="254"/>
        <v>3.581028659158662E-4</v>
      </c>
      <c r="AP98" s="5">
        <f t="shared" si="255"/>
        <v>1.1305032013220876E-4</v>
      </c>
      <c r="AQ98" s="5">
        <f t="shared" si="256"/>
        <v>2.6766837335918332E-5</v>
      </c>
      <c r="AR98" s="5">
        <f t="shared" si="257"/>
        <v>9.9502422886529624E-4</v>
      </c>
      <c r="AS98" s="5">
        <f t="shared" si="258"/>
        <v>9.0179045862061812E-4</v>
      </c>
      <c r="AT98" s="5">
        <f t="shared" si="259"/>
        <v>4.08646346323933E-4</v>
      </c>
      <c r="AU98" s="5">
        <f t="shared" si="260"/>
        <v>1.2345206122446018E-4</v>
      </c>
      <c r="AV98" s="5">
        <f t="shared" si="261"/>
        <v>2.7971150771932066E-5</v>
      </c>
      <c r="AW98" s="5">
        <f t="shared" si="262"/>
        <v>1.2088350494303898E-7</v>
      </c>
      <c r="AX98" s="5">
        <f t="shared" si="263"/>
        <v>1.2061130401266215E-4</v>
      </c>
      <c r="AY98" s="5">
        <f t="shared" si="264"/>
        <v>1.1422818269260734E-4</v>
      </c>
      <c r="AZ98" s="5">
        <f t="shared" si="265"/>
        <v>5.4091437896591561E-5</v>
      </c>
      <c r="BA98" s="5">
        <f t="shared" si="266"/>
        <v>1.7076250855970125E-5</v>
      </c>
      <c r="BB98" s="5">
        <f t="shared" si="267"/>
        <v>4.0431307795904618E-6</v>
      </c>
      <c r="BC98" s="5">
        <f t="shared" si="268"/>
        <v>7.6583117166642703E-7</v>
      </c>
      <c r="BD98" s="5">
        <f t="shared" si="269"/>
        <v>1.5706074751012199E-4</v>
      </c>
      <c r="BE98" s="5">
        <f t="shared" si="270"/>
        <v>1.4234415546842359E-4</v>
      </c>
      <c r="BF98" s="5">
        <f t="shared" si="271"/>
        <v>6.4503254050516127E-5</v>
      </c>
      <c r="BG98" s="5">
        <f t="shared" si="272"/>
        <v>1.9486433048660925E-5</v>
      </c>
      <c r="BH98" s="5">
        <f t="shared" si="273"/>
        <v>4.4151385680003494E-6</v>
      </c>
      <c r="BI98" s="5">
        <f t="shared" si="274"/>
        <v>8.0028801683574341E-7</v>
      </c>
      <c r="BJ98" s="8">
        <f t="shared" si="275"/>
        <v>0.32744934546275634</v>
      </c>
      <c r="BK98" s="8">
        <f t="shared" si="276"/>
        <v>0.3230971581419731</v>
      </c>
      <c r="BL98" s="8">
        <f t="shared" si="277"/>
        <v>0.3272760128516452</v>
      </c>
      <c r="BM98" s="8">
        <f t="shared" si="278"/>
        <v>0.28360586553902167</v>
      </c>
      <c r="BN98" s="8">
        <f t="shared" si="279"/>
        <v>0.71628926566409556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</v>
      </c>
      <c r="F99">
        <f>VLOOKUP(B99,home!$B$2:$E$405,3,FALSE)</f>
        <v>1</v>
      </c>
      <c r="G99">
        <f>VLOOKUP(C99,away!$B$2:$E$405,4,FALSE)</f>
        <v>0.95</v>
      </c>
      <c r="H99">
        <f>VLOOKUP(A99,away!$A$2:$E$405,3,FALSE)</f>
        <v>1.2307692307692299</v>
      </c>
      <c r="I99">
        <f>VLOOKUP(C99,away!$B$2:$E$405,3,FALSE)</f>
        <v>0.48</v>
      </c>
      <c r="J99">
        <f>VLOOKUP(B99,home!$B$2:$E$405,4,FALSE)</f>
        <v>1.08</v>
      </c>
      <c r="K99" s="3">
        <f t="shared" si="224"/>
        <v>1.4249999999999998</v>
      </c>
      <c r="L99" s="3">
        <f t="shared" si="225"/>
        <v>0.63803076923076885</v>
      </c>
      <c r="M99" s="5">
        <f t="shared" si="226"/>
        <v>0.12706827110177965</v>
      </c>
      <c r="N99" s="5">
        <f t="shared" si="227"/>
        <v>0.181072286320036</v>
      </c>
      <c r="O99" s="5">
        <f t="shared" si="228"/>
        <v>8.1073466755892359E-2</v>
      </c>
      <c r="P99" s="5">
        <f t="shared" si="229"/>
        <v>0.11552969012714659</v>
      </c>
      <c r="Q99" s="5">
        <f t="shared" si="230"/>
        <v>0.12901400400302565</v>
      </c>
      <c r="R99" s="5">
        <f t="shared" si="231"/>
        <v>2.5863683179233578E-2</v>
      </c>
      <c r="S99" s="5">
        <f t="shared" si="232"/>
        <v>2.6259720827915587E-2</v>
      </c>
      <c r="T99" s="5">
        <f t="shared" si="233"/>
        <v>8.2314904215591941E-2</v>
      </c>
      <c r="U99" s="5">
        <f t="shared" si="234"/>
        <v>3.6855748530407843E-2</v>
      </c>
      <c r="V99" s="5">
        <f t="shared" si="235"/>
        <v>2.6527973976065351E-3</v>
      </c>
      <c r="W99" s="5">
        <f t="shared" si="236"/>
        <v>6.1281651901437174E-2</v>
      </c>
      <c r="X99" s="5">
        <f t="shared" si="237"/>
        <v>3.9099579502406168E-2</v>
      </c>
      <c r="Y99" s="5">
        <f t="shared" si="238"/>
        <v>1.2473367393259903E-2</v>
      </c>
      <c r="Z99" s="5">
        <f t="shared" si="239"/>
        <v>5.5006085579957648E-3</v>
      </c>
      <c r="AA99" s="5">
        <f t="shared" si="240"/>
        <v>7.8383671951439641E-3</v>
      </c>
      <c r="AB99" s="5">
        <f t="shared" si="241"/>
        <v>5.5848366265400743E-3</v>
      </c>
      <c r="AC99" s="5">
        <f t="shared" si="242"/>
        <v>1.5074419181229992E-4</v>
      </c>
      <c r="AD99" s="5">
        <f t="shared" si="243"/>
        <v>2.1831588489887001E-2</v>
      </c>
      <c r="AE99" s="5">
        <f t="shared" si="244"/>
        <v>1.3929225197732202E-2</v>
      </c>
      <c r="AF99" s="5">
        <f t="shared" si="245"/>
        <v>4.443637133848842E-3</v>
      </c>
      <c r="AG99" s="5">
        <f t="shared" si="246"/>
        <v>9.4505907289732841E-4</v>
      </c>
      <c r="AH99" s="5">
        <f t="shared" si="247"/>
        <v>8.7738937737384703E-4</v>
      </c>
      <c r="AI99" s="5">
        <f t="shared" si="248"/>
        <v>1.2502798627577318E-3</v>
      </c>
      <c r="AJ99" s="5">
        <f t="shared" si="249"/>
        <v>8.9082440221488392E-4</v>
      </c>
      <c r="AK99" s="5">
        <f t="shared" si="250"/>
        <v>4.2314159105206984E-4</v>
      </c>
      <c r="AL99" s="5">
        <f t="shared" si="251"/>
        <v>5.4822276615671251E-6</v>
      </c>
      <c r="AM99" s="5">
        <f t="shared" si="252"/>
        <v>6.2220027196177984E-3</v>
      </c>
      <c r="AN99" s="5">
        <f t="shared" si="253"/>
        <v>3.9698291813536797E-3</v>
      </c>
      <c r="AO99" s="5">
        <f t="shared" si="254"/>
        <v>1.2664365831469206E-3</v>
      </c>
      <c r="AP99" s="5">
        <f t="shared" si="255"/>
        <v>2.6934183577573875E-4</v>
      </c>
      <c r="AQ99" s="5">
        <f t="shared" si="256"/>
        <v>4.2962094666505503E-5</v>
      </c>
      <c r="AR99" s="5">
        <f t="shared" si="257"/>
        <v>1.1196028387214822E-4</v>
      </c>
      <c r="AS99" s="5">
        <f t="shared" si="258"/>
        <v>1.595434045178112E-4</v>
      </c>
      <c r="AT99" s="5">
        <f t="shared" si="259"/>
        <v>1.1367467571894047E-4</v>
      </c>
      <c r="AU99" s="5">
        <f t="shared" si="260"/>
        <v>5.3995470966496719E-5</v>
      </c>
      <c r="AV99" s="5">
        <f t="shared" si="261"/>
        <v>1.9235886531814466E-5</v>
      </c>
      <c r="AW99" s="5">
        <f t="shared" si="262"/>
        <v>1.3845576814197772E-7</v>
      </c>
      <c r="AX99" s="5">
        <f t="shared" si="263"/>
        <v>1.4777256459092224E-3</v>
      </c>
      <c r="AY99" s="5">
        <f t="shared" si="264"/>
        <v>9.4283443057149592E-4</v>
      </c>
      <c r="AZ99" s="5">
        <f t="shared" si="265"/>
        <v>3.0077868849739264E-4</v>
      </c>
      <c r="BA99" s="5">
        <f t="shared" si="266"/>
        <v>6.3968685996737749E-5</v>
      </c>
      <c r="BB99" s="5">
        <f t="shared" si="267"/>
        <v>1.0203497483295024E-5</v>
      </c>
      <c r="BC99" s="5">
        <f t="shared" si="268"/>
        <v>1.3020290696221879E-6</v>
      </c>
      <c r="BD99" s="5">
        <f t="shared" si="269"/>
        <v>1.1905684340373654E-5</v>
      </c>
      <c r="BE99" s="5">
        <f t="shared" si="270"/>
        <v>1.6965600185032452E-5</v>
      </c>
      <c r="BF99" s="5">
        <f t="shared" si="271"/>
        <v>1.2087990131835623E-5</v>
      </c>
      <c r="BG99" s="5">
        <f t="shared" si="272"/>
        <v>5.7417953126219201E-6</v>
      </c>
      <c r="BH99" s="5">
        <f t="shared" si="273"/>
        <v>2.0455145801215599E-6</v>
      </c>
      <c r="BI99" s="5">
        <f t="shared" si="274"/>
        <v>5.8297165533464488E-7</v>
      </c>
      <c r="BJ99" s="8">
        <f t="shared" si="275"/>
        <v>0.56097268862221084</v>
      </c>
      <c r="BK99" s="8">
        <f t="shared" si="276"/>
        <v>0.27260954030449375</v>
      </c>
      <c r="BL99" s="8">
        <f t="shared" si="277"/>
        <v>0.16116547679842888</v>
      </c>
      <c r="BM99" s="8">
        <f t="shared" si="278"/>
        <v>0.3396842168212118</v>
      </c>
      <c r="BN99" s="8">
        <f t="shared" si="279"/>
        <v>0.65962140148711379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</v>
      </c>
      <c r="F100">
        <f>VLOOKUP(B100,home!$B$2:$E$405,3,FALSE)</f>
        <v>0.67</v>
      </c>
      <c r="G100">
        <f>VLOOKUP(C100,away!$B$2:$E$405,4,FALSE)</f>
        <v>1</v>
      </c>
      <c r="H100">
        <f>VLOOKUP(A100,away!$A$2:$E$405,3,FALSE)</f>
        <v>1.2307692307692299</v>
      </c>
      <c r="I100">
        <f>VLOOKUP(C100,away!$B$2:$E$405,3,FALSE)</f>
        <v>1</v>
      </c>
      <c r="J100">
        <f>VLOOKUP(B100,home!$B$2:$E$405,4,FALSE)</f>
        <v>1.28</v>
      </c>
      <c r="K100" s="3">
        <f t="shared" si="224"/>
        <v>1.0050000000000001</v>
      </c>
      <c r="L100" s="3">
        <f t="shared" si="225"/>
        <v>1.5753846153846143</v>
      </c>
      <c r="M100" s="5">
        <f t="shared" si="226"/>
        <v>7.5744865779012099E-2</v>
      </c>
      <c r="N100" s="5">
        <f t="shared" si="227"/>
        <v>7.612359010790716E-2</v>
      </c>
      <c r="O100" s="5">
        <f t="shared" si="228"/>
        <v>0.11932729624262819</v>
      </c>
      <c r="P100" s="5">
        <f t="shared" si="229"/>
        <v>0.11992393272384133</v>
      </c>
      <c r="Q100" s="5">
        <f t="shared" si="230"/>
        <v>3.8252104029223348E-2</v>
      </c>
      <c r="R100" s="5">
        <f t="shared" si="231"/>
        <v>9.3993193348039392E-2</v>
      </c>
      <c r="S100" s="5">
        <f t="shared" si="232"/>
        <v>4.7467737555676744E-2</v>
      </c>
      <c r="T100" s="5">
        <f t="shared" si="233"/>
        <v>6.0261776193730271E-2</v>
      </c>
      <c r="U100" s="5">
        <f t="shared" si="234"/>
        <v>9.4463159314779596E-2</v>
      </c>
      <c r="V100" s="5">
        <f t="shared" si="235"/>
        <v>8.3504270210765872E-3</v>
      </c>
      <c r="W100" s="5">
        <f t="shared" si="236"/>
        <v>1.2814454849789825E-2</v>
      </c>
      <c r="X100" s="5">
        <f t="shared" si="237"/>
        <v>2.0187695024899647E-2</v>
      </c>
      <c r="Y100" s="5">
        <f t="shared" si="238"/>
        <v>1.5901692081151716E-2</v>
      </c>
      <c r="Z100" s="5">
        <f t="shared" si="239"/>
        <v>4.9358476917124243E-2</v>
      </c>
      <c r="AA100" s="5">
        <f t="shared" si="240"/>
        <v>4.9605269301709873E-2</v>
      </c>
      <c r="AB100" s="5">
        <f t="shared" si="241"/>
        <v>2.4926647824109208E-2</v>
      </c>
      <c r="AC100" s="5">
        <f t="shared" si="242"/>
        <v>8.2630687076253224E-4</v>
      </c>
      <c r="AD100" s="5">
        <f t="shared" si="243"/>
        <v>3.2196317810096933E-3</v>
      </c>
      <c r="AE100" s="5">
        <f t="shared" si="244"/>
        <v>5.072158375006036E-3</v>
      </c>
      <c r="AF100" s="5">
        <f t="shared" si="245"/>
        <v>3.9953001353893684E-3</v>
      </c>
      <c r="AG100" s="5">
        <f t="shared" si="246"/>
        <v>2.0980447890454924E-3</v>
      </c>
      <c r="AH100" s="5">
        <f t="shared" si="247"/>
        <v>1.9439646293513545E-2</v>
      </c>
      <c r="AI100" s="5">
        <f t="shared" si="248"/>
        <v>1.9536844524981112E-2</v>
      </c>
      <c r="AJ100" s="5">
        <f t="shared" si="249"/>
        <v>9.8172643738030085E-3</v>
      </c>
      <c r="AK100" s="5">
        <f t="shared" si="250"/>
        <v>3.2887835652240091E-3</v>
      </c>
      <c r="AL100" s="5">
        <f t="shared" si="251"/>
        <v>5.2330395497793005E-5</v>
      </c>
      <c r="AM100" s="5">
        <f t="shared" si="252"/>
        <v>6.4714598798294872E-4</v>
      </c>
      <c r="AN100" s="5">
        <f t="shared" si="253"/>
        <v>1.0195038333762137E-3</v>
      </c>
      <c r="AO100" s="5">
        <f t="shared" si="254"/>
        <v>8.0305532721326332E-4</v>
      </c>
      <c r="AP100" s="5">
        <f t="shared" si="255"/>
        <v>4.217070025981442E-4</v>
      </c>
      <c r="AQ100" s="5">
        <f t="shared" si="256"/>
        <v>1.6608768102326904E-4</v>
      </c>
      <c r="AR100" s="5">
        <f t="shared" si="257"/>
        <v>6.1249839398639511E-3</v>
      </c>
      <c r="AS100" s="5">
        <f t="shared" si="258"/>
        <v>6.1556088595632712E-3</v>
      </c>
      <c r="AT100" s="5">
        <f t="shared" si="259"/>
        <v>3.0931934519305439E-3</v>
      </c>
      <c r="AU100" s="5">
        <f t="shared" si="260"/>
        <v>1.0362198063967325E-3</v>
      </c>
      <c r="AV100" s="5">
        <f t="shared" si="261"/>
        <v>2.60350226357179E-4</v>
      </c>
      <c r="AW100" s="5">
        <f t="shared" si="262"/>
        <v>2.3014639578926765E-6</v>
      </c>
      <c r="AX100" s="5">
        <f t="shared" si="263"/>
        <v>1.0839695298714387E-4</v>
      </c>
      <c r="AY100" s="5">
        <f t="shared" si="264"/>
        <v>1.7076689209051573E-4</v>
      </c>
      <c r="AZ100" s="5">
        <f t="shared" si="265"/>
        <v>1.3451176730822157E-4</v>
      </c>
      <c r="BA100" s="5">
        <f t="shared" si="266"/>
        <v>7.063592293518912E-5</v>
      </c>
      <c r="BB100" s="5">
        <f t="shared" si="267"/>
        <v>2.7819686571397556E-5</v>
      </c>
      <c r="BC100" s="5">
        <f t="shared" si="268"/>
        <v>8.7653412458803249E-6</v>
      </c>
      <c r="BD100" s="5">
        <f t="shared" si="269"/>
        <v>1.6082009113899168E-3</v>
      </c>
      <c r="BE100" s="5">
        <f t="shared" si="270"/>
        <v>1.6162419159468663E-3</v>
      </c>
      <c r="BF100" s="5">
        <f t="shared" si="271"/>
        <v>8.1216156276330031E-4</v>
      </c>
      <c r="BG100" s="5">
        <f t="shared" si="272"/>
        <v>2.7207412352570569E-4</v>
      </c>
      <c r="BH100" s="5">
        <f t="shared" si="273"/>
        <v>6.8358623535833547E-5</v>
      </c>
      <c r="BI100" s="5">
        <f t="shared" si="274"/>
        <v>1.3740083330702551E-5</v>
      </c>
      <c r="BJ100" s="8">
        <f t="shared" si="275"/>
        <v>0.24150484376248477</v>
      </c>
      <c r="BK100" s="8">
        <f t="shared" si="276"/>
        <v>0.25253636723795758</v>
      </c>
      <c r="BL100" s="8">
        <f t="shared" si="277"/>
        <v>0.45545923829339197</v>
      </c>
      <c r="BM100" s="8">
        <f t="shared" si="278"/>
        <v>0.47532547855217439</v>
      </c>
      <c r="BN100" s="8">
        <f t="shared" si="279"/>
        <v>0.52336498223065153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</v>
      </c>
      <c r="F101">
        <f>VLOOKUP(B101,home!$B$2:$E$405,3,FALSE)</f>
        <v>1.62</v>
      </c>
      <c r="G101">
        <f>VLOOKUP(C101,away!$B$2:$E$405,4,FALSE)</f>
        <v>1.52</v>
      </c>
      <c r="H101">
        <f>VLOOKUP(A101,away!$A$2:$E$405,3,FALSE)</f>
        <v>1.2307692307692299</v>
      </c>
      <c r="I101">
        <f>VLOOKUP(C101,away!$B$2:$E$405,3,FALSE)</f>
        <v>1.1399999999999999</v>
      </c>
      <c r="J101">
        <f>VLOOKUP(B101,home!$B$2:$E$405,4,FALSE)</f>
        <v>1.51</v>
      </c>
      <c r="K101" s="3">
        <f t="shared" si="224"/>
        <v>3.6936000000000004</v>
      </c>
      <c r="L101" s="3">
        <f t="shared" si="225"/>
        <v>2.1186461538461523</v>
      </c>
      <c r="M101" s="5">
        <f t="shared" si="226"/>
        <v>2.9907049389099197E-3</v>
      </c>
      <c r="N101" s="5">
        <f t="shared" si="227"/>
        <v>1.1046467762357681E-2</v>
      </c>
      <c r="O101" s="5">
        <f t="shared" si="228"/>
        <v>6.3362455161101935E-3</v>
      </c>
      <c r="P101" s="5">
        <f t="shared" si="229"/>
        <v>2.3403556438304614E-2</v>
      </c>
      <c r="Q101" s="5">
        <f t="shared" si="230"/>
        <v>2.0400616663522175E-2</v>
      </c>
      <c r="R101" s="5">
        <f t="shared" si="231"/>
        <v>6.7121310962658959E-3</v>
      </c>
      <c r="S101" s="5">
        <f t="shared" si="232"/>
        <v>4.5785731554025363E-2</v>
      </c>
      <c r="T101" s="5">
        <f t="shared" si="233"/>
        <v>4.3221688030260982E-2</v>
      </c>
      <c r="U101" s="5">
        <f t="shared" si="234"/>
        <v>2.4791927417167715E-2</v>
      </c>
      <c r="V101" s="5">
        <f t="shared" si="235"/>
        <v>3.9810344769390153E-2</v>
      </c>
      <c r="W101" s="5">
        <f t="shared" si="236"/>
        <v>2.5117239236128495E-2</v>
      </c>
      <c r="X101" s="5">
        <f t="shared" si="237"/>
        <v>5.3214542302857305E-2</v>
      </c>
      <c r="Y101" s="5">
        <f t="shared" si="238"/>
        <v>5.6371392689316013E-2</v>
      </c>
      <c r="Z101" s="5">
        <f t="shared" si="239"/>
        <v>4.7402102437382994E-3</v>
      </c>
      <c r="AA101" s="5">
        <f t="shared" si="240"/>
        <v>1.7508440556271782E-2</v>
      </c>
      <c r="AB101" s="5">
        <f t="shared" si="241"/>
        <v>3.2334588019322749E-2</v>
      </c>
      <c r="AC101" s="5">
        <f t="shared" si="242"/>
        <v>1.9470820209414898E-2</v>
      </c>
      <c r="AD101" s="5">
        <f t="shared" si="243"/>
        <v>2.3193258710641061E-2</v>
      </c>
      <c r="AE101" s="5">
        <f t="shared" si="244"/>
        <v>4.9138308362458451E-2</v>
      </c>
      <c r="AF101" s="5">
        <f t="shared" si="245"/>
        <v>5.2053344009314419E-2</v>
      </c>
      <c r="AG101" s="5">
        <f t="shared" si="246"/>
        <v>3.6760872360054882E-2</v>
      </c>
      <c r="AH101" s="5">
        <f t="shared" si="247"/>
        <v>2.51070705032957E-3</v>
      </c>
      <c r="AI101" s="5">
        <f t="shared" si="248"/>
        <v>9.2735475610973006E-3</v>
      </c>
      <c r="AJ101" s="5">
        <f t="shared" si="249"/>
        <v>1.7126387635834503E-2</v>
      </c>
      <c r="AK101" s="5">
        <f t="shared" si="250"/>
        <v>2.1086008457239434E-2</v>
      </c>
      <c r="AL101" s="5">
        <f t="shared" si="251"/>
        <v>6.0947027403808873E-3</v>
      </c>
      <c r="AM101" s="5">
        <f t="shared" si="252"/>
        <v>1.7133324074724763E-2</v>
      </c>
      <c r="AN101" s="5">
        <f t="shared" si="253"/>
        <v>3.6299451153515308E-2</v>
      </c>
      <c r="AO101" s="5">
        <f t="shared" si="254"/>
        <v>3.8452846286560746E-2</v>
      </c>
      <c r="AP101" s="5">
        <f t="shared" si="255"/>
        <v>2.7155991629819739E-2</v>
      </c>
      <c r="AQ101" s="5">
        <f t="shared" si="256"/>
        <v>1.4383484305098974E-2</v>
      </c>
      <c r="AR101" s="5">
        <f t="shared" si="257"/>
        <v>1.0638599671230322E-3</v>
      </c>
      <c r="AS101" s="5">
        <f t="shared" si="258"/>
        <v>3.9294731745656321E-3</v>
      </c>
      <c r="AT101" s="5">
        <f t="shared" si="259"/>
        <v>7.2569510587878125E-3</v>
      </c>
      <c r="AU101" s="5">
        <f t="shared" si="260"/>
        <v>8.934758143579552E-3</v>
      </c>
      <c r="AV101" s="5">
        <f t="shared" si="261"/>
        <v>8.2503556697813615E-3</v>
      </c>
      <c r="AW101" s="5">
        <f t="shared" si="262"/>
        <v>1.32482440012569E-3</v>
      </c>
      <c r="AX101" s="5">
        <f t="shared" si="263"/>
        <v>1.0547274300400563E-2</v>
      </c>
      <c r="AY101" s="5">
        <f t="shared" si="264"/>
        <v>2.2345942130104018E-2</v>
      </c>
      <c r="AZ101" s="5">
        <f t="shared" si="265"/>
        <v>2.367157217400679E-2</v>
      </c>
      <c r="BA101" s="5">
        <f t="shared" si="266"/>
        <v>1.6717228447317028E-2</v>
      </c>
      <c r="BB101" s="5">
        <f t="shared" si="267"/>
        <v>8.8544729382189265E-3</v>
      </c>
      <c r="BC101" s="5">
        <f t="shared" si="268"/>
        <v>3.7518990069784733E-3</v>
      </c>
      <c r="BD101" s="5">
        <f t="shared" si="269"/>
        <v>3.7565713792935099E-4</v>
      </c>
      <c r="BE101" s="5">
        <f t="shared" si="270"/>
        <v>1.387527204655851E-3</v>
      </c>
      <c r="BF101" s="5">
        <f t="shared" si="271"/>
        <v>2.5624852415584271E-3</v>
      </c>
      <c r="BG101" s="5">
        <f t="shared" si="272"/>
        <v>3.1549318294067344E-3</v>
      </c>
      <c r="BH101" s="5">
        <f t="shared" si="273"/>
        <v>2.9132640512741794E-3</v>
      </c>
      <c r="BI101" s="5">
        <f t="shared" si="274"/>
        <v>2.1520864199572618E-3</v>
      </c>
      <c r="BJ101" s="8">
        <f t="shared" si="275"/>
        <v>0.58983121657365689</v>
      </c>
      <c r="BK101" s="8">
        <f t="shared" si="276"/>
        <v>0.15990180278052984</v>
      </c>
      <c r="BL101" s="8">
        <f t="shared" si="277"/>
        <v>0.17966133320825833</v>
      </c>
      <c r="BM101" s="8">
        <f t="shared" si="278"/>
        <v>0.84222372266073453</v>
      </c>
      <c r="BN101" s="8">
        <f t="shared" si="279"/>
        <v>7.088972241547048E-2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</v>
      </c>
      <c r="F102">
        <f>VLOOKUP(B102,home!$B$2:$E$405,3,FALSE)</f>
        <v>1.17</v>
      </c>
      <c r="G102">
        <f>VLOOKUP(C102,away!$B$2:$E$405,4,FALSE)</f>
        <v>0.78</v>
      </c>
      <c r="H102">
        <f>VLOOKUP(A102,away!$A$2:$E$405,3,FALSE)</f>
        <v>1.2307692307692299</v>
      </c>
      <c r="I102">
        <f>VLOOKUP(C102,away!$B$2:$E$405,3,FALSE)</f>
        <v>1.22</v>
      </c>
      <c r="J102">
        <f>VLOOKUP(B102,home!$B$2:$E$405,4,FALSE)</f>
        <v>0.81</v>
      </c>
      <c r="K102" s="3">
        <f t="shared" si="224"/>
        <v>1.3689</v>
      </c>
      <c r="L102" s="3">
        <f t="shared" si="225"/>
        <v>1.2162461538461531</v>
      </c>
      <c r="M102" s="5">
        <f t="shared" si="226"/>
        <v>7.5385060979335783E-2</v>
      </c>
      <c r="N102" s="5">
        <f t="shared" si="227"/>
        <v>0.10319460997461277</v>
      </c>
      <c r="O102" s="5">
        <f t="shared" si="228"/>
        <v>9.1686790473574864E-2</v>
      </c>
      <c r="P102" s="5">
        <f t="shared" si="229"/>
        <v>0.12551004747927663</v>
      </c>
      <c r="Q102" s="5">
        <f t="shared" si="230"/>
        <v>7.0631550797123729E-2</v>
      </c>
      <c r="R102" s="5">
        <f t="shared" si="231"/>
        <v>5.5756853135991769E-2</v>
      </c>
      <c r="S102" s="5">
        <f t="shared" si="232"/>
        <v>5.2241026980691704E-2</v>
      </c>
      <c r="T102" s="5">
        <f t="shared" si="233"/>
        <v>8.5905351997190918E-2</v>
      </c>
      <c r="U102" s="5">
        <f t="shared" si="234"/>
        <v>7.632555625785914E-2</v>
      </c>
      <c r="V102" s="5">
        <f t="shared" si="235"/>
        <v>9.6641219118262095E-3</v>
      </c>
      <c r="W102" s="5">
        <f t="shared" si="236"/>
        <v>3.2229176628727547E-2</v>
      </c>
      <c r="X102" s="5">
        <f t="shared" si="237"/>
        <v>3.9198612116318206E-2</v>
      </c>
      <c r="Y102" s="5">
        <f t="shared" si="238"/>
        <v>2.3837580611289617E-2</v>
      </c>
      <c r="Z102" s="5">
        <f t="shared" si="239"/>
        <v>2.2604686059071604E-2</v>
      </c>
      <c r="AA102" s="5">
        <f t="shared" si="240"/>
        <v>3.0943554746263122E-2</v>
      </c>
      <c r="AB102" s="5">
        <f t="shared" si="241"/>
        <v>2.11793160460798E-2</v>
      </c>
      <c r="AC102" s="5">
        <f t="shared" si="242"/>
        <v>1.0056239792749792E-3</v>
      </c>
      <c r="AD102" s="5">
        <f t="shared" si="243"/>
        <v>1.1029629971766288E-2</v>
      </c>
      <c r="AE102" s="5">
        <f t="shared" si="244"/>
        <v>1.3414745031507001E-2</v>
      </c>
      <c r="AF102" s="5">
        <f t="shared" si="245"/>
        <v>8.1578160246985922E-3</v>
      </c>
      <c r="AG102" s="5">
        <f t="shared" si="246"/>
        <v>3.3073041212747256E-3</v>
      </c>
      <c r="AH102" s="5">
        <f t="shared" si="247"/>
        <v>6.8732156195614007E-3</v>
      </c>
      <c r="AI102" s="5">
        <f t="shared" si="248"/>
        <v>9.4087448616176021E-3</v>
      </c>
      <c r="AJ102" s="5">
        <f t="shared" si="249"/>
        <v>6.4398154205341698E-3</v>
      </c>
      <c r="AK102" s="5">
        <f t="shared" si="250"/>
        <v>2.9384877763897407E-3</v>
      </c>
      <c r="AL102" s="5">
        <f t="shared" si="251"/>
        <v>6.697131327900596E-5</v>
      </c>
      <c r="AM102" s="5">
        <f t="shared" si="252"/>
        <v>3.0196920936701741E-3</v>
      </c>
      <c r="AN102" s="5">
        <f t="shared" si="253"/>
        <v>3.6726888947259863E-3</v>
      </c>
      <c r="AO102" s="5">
        <f t="shared" si="254"/>
        <v>2.2334468712419805E-3</v>
      </c>
      <c r="AP102" s="5">
        <f t="shared" si="255"/>
        <v>9.0547372232259438E-4</v>
      </c>
      <c r="AQ102" s="5">
        <f t="shared" si="256"/>
        <v>2.7531973304590382E-4</v>
      </c>
      <c r="AR102" s="5">
        <f t="shared" si="257"/>
        <v>1.6719044123693699E-3</v>
      </c>
      <c r="AS102" s="5">
        <f t="shared" si="258"/>
        <v>2.2886699500924306E-3</v>
      </c>
      <c r="AT102" s="5">
        <f t="shared" si="259"/>
        <v>1.5664801473407645E-3</v>
      </c>
      <c r="AU102" s="5">
        <f t="shared" si="260"/>
        <v>7.1478489123159058E-4</v>
      </c>
      <c r="AV102" s="5">
        <f t="shared" si="261"/>
        <v>2.4461725940173119E-4</v>
      </c>
      <c r="AW102" s="5">
        <f t="shared" si="262"/>
        <v>3.097273223412278E-6</v>
      </c>
      <c r="AX102" s="5">
        <f t="shared" si="263"/>
        <v>6.8894275117084981E-4</v>
      </c>
      <c r="AY102" s="5">
        <f t="shared" si="264"/>
        <v>8.3792397133173322E-4</v>
      </c>
      <c r="AZ102" s="5">
        <f t="shared" si="265"/>
        <v>5.0956090367385747E-4</v>
      </c>
      <c r="BA102" s="5">
        <f t="shared" si="266"/>
        <v>2.0658382974789977E-4</v>
      </c>
      <c r="BB102" s="5">
        <f t="shared" si="267"/>
        <v>6.2814197094422921E-5</v>
      </c>
      <c r="BC102" s="5">
        <f t="shared" si="268"/>
        <v>1.5279505124605199E-5</v>
      </c>
      <c r="BD102" s="5">
        <f t="shared" si="269"/>
        <v>3.3890788519044324E-4</v>
      </c>
      <c r="BE102" s="5">
        <f t="shared" si="270"/>
        <v>4.6393100403719782E-4</v>
      </c>
      <c r="BF102" s="5">
        <f t="shared" si="271"/>
        <v>3.1753757571326017E-4</v>
      </c>
      <c r="BG102" s="5">
        <f t="shared" si="272"/>
        <v>1.4489239579796055E-4</v>
      </c>
      <c r="BH102" s="5">
        <f t="shared" si="273"/>
        <v>4.9585800151957069E-5</v>
      </c>
      <c r="BI102" s="5">
        <f t="shared" si="274"/>
        <v>1.3575600365602804E-5</v>
      </c>
      <c r="BJ102" s="8">
        <f t="shared" si="275"/>
        <v>0.40333410374765949</v>
      </c>
      <c r="BK102" s="8">
        <f t="shared" si="276"/>
        <v>0.26471077661501607</v>
      </c>
      <c r="BL102" s="8">
        <f t="shared" si="277"/>
        <v>0.30936722125956384</v>
      </c>
      <c r="BM102" s="8">
        <f t="shared" si="278"/>
        <v>0.4770170481432871</v>
      </c>
      <c r="BN102" s="8">
        <f t="shared" si="279"/>
        <v>0.52216491283991551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</v>
      </c>
      <c r="F103">
        <f>VLOOKUP(B103,home!$B$2:$E$405,3,FALSE)</f>
        <v>0.67</v>
      </c>
      <c r="G103">
        <f>VLOOKUP(C103,away!$B$2:$E$405,4,FALSE)</f>
        <v>0.76</v>
      </c>
      <c r="H103">
        <f>VLOOKUP(A103,away!$A$2:$E$405,3,FALSE)</f>
        <v>1.2307692307692299</v>
      </c>
      <c r="I103">
        <f>VLOOKUP(C103,away!$B$2:$E$405,3,FALSE)</f>
        <v>0.38</v>
      </c>
      <c r="J103">
        <f>VLOOKUP(B103,home!$B$2:$E$405,4,FALSE)</f>
        <v>1.04</v>
      </c>
      <c r="K103" s="3">
        <f t="shared" si="224"/>
        <v>0.76380000000000015</v>
      </c>
      <c r="L103" s="3">
        <f t="shared" si="225"/>
        <v>0.48639999999999972</v>
      </c>
      <c r="M103" s="5">
        <f t="shared" si="226"/>
        <v>0.28644750163053206</v>
      </c>
      <c r="N103" s="5">
        <f t="shared" si="227"/>
        <v>0.21878860174540044</v>
      </c>
      <c r="O103" s="5">
        <f t="shared" si="228"/>
        <v>0.13932806479309071</v>
      </c>
      <c r="P103" s="5">
        <f t="shared" si="229"/>
        <v>0.10641877588896272</v>
      </c>
      <c r="Q103" s="5">
        <f t="shared" si="230"/>
        <v>8.3555367006568432E-2</v>
      </c>
      <c r="R103" s="5">
        <f t="shared" si="231"/>
        <v>3.3884585357679638E-2</v>
      </c>
      <c r="S103" s="5">
        <f t="shared" si="232"/>
        <v>9.8839715805171431E-3</v>
      </c>
      <c r="T103" s="5">
        <f t="shared" si="233"/>
        <v>4.064133051199486E-2</v>
      </c>
      <c r="U103" s="5">
        <f t="shared" si="234"/>
        <v>2.5881046296195715E-2</v>
      </c>
      <c r="V103" s="5">
        <f t="shared" si="235"/>
        <v>4.0800191252133211E-4</v>
      </c>
      <c r="W103" s="5">
        <f t="shared" si="236"/>
        <v>2.1273196439872327E-2</v>
      </c>
      <c r="X103" s="5">
        <f t="shared" si="237"/>
        <v>1.0347282748353894E-2</v>
      </c>
      <c r="Y103" s="5">
        <f t="shared" si="238"/>
        <v>2.5164591643996653E-3</v>
      </c>
      <c r="Z103" s="5">
        <f t="shared" si="239"/>
        <v>5.4938207726584545E-3</v>
      </c>
      <c r="AA103" s="5">
        <f t="shared" si="240"/>
        <v>4.1961803061565288E-3</v>
      </c>
      <c r="AB103" s="5">
        <f t="shared" si="241"/>
        <v>1.6025212589211783E-3</v>
      </c>
      <c r="AC103" s="5">
        <f t="shared" si="242"/>
        <v>9.4736085678273154E-6</v>
      </c>
      <c r="AD103" s="5">
        <f t="shared" si="243"/>
        <v>4.0621168601936205E-3</v>
      </c>
      <c r="AE103" s="5">
        <f t="shared" si="244"/>
        <v>1.9758136407981761E-3</v>
      </c>
      <c r="AF103" s="5">
        <f t="shared" si="245"/>
        <v>4.8051787744211606E-4</v>
      </c>
      <c r="AG103" s="5">
        <f t="shared" si="246"/>
        <v>7.7907965195948365E-5</v>
      </c>
      <c r="AH103" s="5">
        <f t="shared" si="247"/>
        <v>6.6804860595526781E-4</v>
      </c>
      <c r="AI103" s="5">
        <f t="shared" si="248"/>
        <v>5.1025552522863363E-4</v>
      </c>
      <c r="AJ103" s="5">
        <f t="shared" si="249"/>
        <v>1.9486658508481518E-4</v>
      </c>
      <c r="AK103" s="5">
        <f t="shared" si="250"/>
        <v>4.9613032562593959E-5</v>
      </c>
      <c r="AL103" s="5">
        <f t="shared" si="251"/>
        <v>1.4078249191221619E-7</v>
      </c>
      <c r="AM103" s="5">
        <f t="shared" si="252"/>
        <v>6.2052897156317764E-4</v>
      </c>
      <c r="AN103" s="5">
        <f t="shared" si="253"/>
        <v>3.0182529176832947E-4</v>
      </c>
      <c r="AO103" s="5">
        <f t="shared" si="254"/>
        <v>7.3403910958057673E-5</v>
      </c>
      <c r="AP103" s="5">
        <f t="shared" si="255"/>
        <v>1.1901220763333077E-5</v>
      </c>
      <c r="AQ103" s="5">
        <f t="shared" si="256"/>
        <v>1.4471884448213012E-6</v>
      </c>
      <c r="AR103" s="5">
        <f t="shared" si="257"/>
        <v>6.4987768387328448E-5</v>
      </c>
      <c r="AS103" s="5">
        <f t="shared" si="258"/>
        <v>4.9637657494241485E-5</v>
      </c>
      <c r="AT103" s="5">
        <f t="shared" si="259"/>
        <v>1.8956621397050822E-5</v>
      </c>
      <c r="AU103" s="5">
        <f t="shared" si="260"/>
        <v>4.8263558076891405E-6</v>
      </c>
      <c r="AV103" s="5">
        <f t="shared" si="261"/>
        <v>9.2159264147824135E-7</v>
      </c>
      <c r="AW103" s="5">
        <f t="shared" si="262"/>
        <v>1.4528452829357939E-9</v>
      </c>
      <c r="AX103" s="5">
        <f t="shared" si="263"/>
        <v>7.8993338079992516E-5</v>
      </c>
      <c r="AY103" s="5">
        <f t="shared" si="264"/>
        <v>3.8422359642108336E-5</v>
      </c>
      <c r="AZ103" s="5">
        <f t="shared" si="265"/>
        <v>9.3443178649607412E-6</v>
      </c>
      <c r="BA103" s="5">
        <f t="shared" si="266"/>
        <v>1.5150254031723005E-6</v>
      </c>
      <c r="BB103" s="5">
        <f t="shared" si="267"/>
        <v>1.8422708902575163E-7</v>
      </c>
      <c r="BC103" s="5">
        <f t="shared" si="268"/>
        <v>1.7921611220425119E-8</v>
      </c>
      <c r="BD103" s="5">
        <f t="shared" si="269"/>
        <v>5.2683417572660842E-6</v>
      </c>
      <c r="BE103" s="5">
        <f t="shared" si="270"/>
        <v>4.0239594341998362E-6</v>
      </c>
      <c r="BF103" s="5">
        <f t="shared" si="271"/>
        <v>1.5367501079209175E-6</v>
      </c>
      <c r="BG103" s="5">
        <f t="shared" si="272"/>
        <v>3.9125657747666567E-7</v>
      </c>
      <c r="BH103" s="5">
        <f t="shared" si="273"/>
        <v>7.4710443469169304E-8</v>
      </c>
      <c r="BI103" s="5">
        <f t="shared" si="274"/>
        <v>1.1412767344350307E-8</v>
      </c>
      <c r="BJ103" s="8">
        <f t="shared" si="275"/>
        <v>0.38485617773340774</v>
      </c>
      <c r="BK103" s="8">
        <f t="shared" si="276"/>
        <v>0.40320628776323508</v>
      </c>
      <c r="BL103" s="8">
        <f t="shared" si="277"/>
        <v>0.20646581818769055</v>
      </c>
      <c r="BM103" s="8">
        <f t="shared" si="278"/>
        <v>0.13156078712796088</v>
      </c>
      <c r="BN103" s="8">
        <f t="shared" si="279"/>
        <v>0.86842289642223403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</v>
      </c>
      <c r="F104">
        <f>VLOOKUP(B104,home!$B$2:$E$405,3,FALSE)</f>
        <v>1.56</v>
      </c>
      <c r="G104">
        <f>VLOOKUP(C104,away!$B$2:$E$405,4,FALSE)</f>
        <v>0.4</v>
      </c>
      <c r="H104">
        <f>VLOOKUP(A104,away!$A$2:$E$405,3,FALSE)</f>
        <v>1.2307692307692299</v>
      </c>
      <c r="I104">
        <f>VLOOKUP(C104,away!$B$2:$E$405,3,FALSE)</f>
        <v>1.73</v>
      </c>
      <c r="J104">
        <f>VLOOKUP(B104,home!$B$2:$E$405,4,FALSE)</f>
        <v>0.41</v>
      </c>
      <c r="K104" s="3">
        <f t="shared" si="224"/>
        <v>0.93599999999999994</v>
      </c>
      <c r="L104" s="3">
        <f t="shared" si="225"/>
        <v>0.87298461538461469</v>
      </c>
      <c r="M104" s="5">
        <f t="shared" si="226"/>
        <v>0.1638203930882107</v>
      </c>
      <c r="N104" s="5">
        <f t="shared" si="227"/>
        <v>0.15333588793056518</v>
      </c>
      <c r="O104" s="5">
        <f t="shared" si="228"/>
        <v>0.14301268285226801</v>
      </c>
      <c r="P104" s="5">
        <f t="shared" si="229"/>
        <v>0.13385987114972284</v>
      </c>
      <c r="Q104" s="5">
        <f t="shared" si="230"/>
        <v>7.1761195551504495E-2</v>
      </c>
      <c r="R104" s="5">
        <f t="shared" si="231"/>
        <v>6.2423935967454519E-2</v>
      </c>
      <c r="S104" s="5">
        <f t="shared" si="232"/>
        <v>2.7344680302671509E-2</v>
      </c>
      <c r="T104" s="5">
        <f t="shared" si="233"/>
        <v>6.2646419698070277E-2</v>
      </c>
      <c r="U104" s="5">
        <f t="shared" si="234"/>
        <v>5.8428804065537417E-2</v>
      </c>
      <c r="V104" s="5">
        <f t="shared" si="235"/>
        <v>2.4826344625516663E-3</v>
      </c>
      <c r="W104" s="5">
        <f t="shared" si="236"/>
        <v>2.2389493012069408E-2</v>
      </c>
      <c r="X104" s="5">
        <f t="shared" si="237"/>
        <v>1.9545682945797931E-2</v>
      </c>
      <c r="Y104" s="5">
        <f t="shared" si="238"/>
        <v>8.5315402544335114E-3</v>
      </c>
      <c r="Z104" s="5">
        <f t="shared" si="239"/>
        <v>1.8165045243780705E-2</v>
      </c>
      <c r="AA104" s="5">
        <f t="shared" si="240"/>
        <v>1.7002482348178735E-2</v>
      </c>
      <c r="AB104" s="5">
        <f t="shared" si="241"/>
        <v>7.9571617389476487E-3</v>
      </c>
      <c r="AC104" s="5">
        <f t="shared" si="242"/>
        <v>1.2678714894872841E-4</v>
      </c>
      <c r="AD104" s="5">
        <f t="shared" si="243"/>
        <v>5.2391413648242386E-3</v>
      </c>
      <c r="AE104" s="5">
        <f t="shared" si="244"/>
        <v>4.573689809316714E-3</v>
      </c>
      <c r="AF104" s="5">
        <f t="shared" si="245"/>
        <v>1.9963804195374411E-3</v>
      </c>
      <c r="AG104" s="5">
        <f t="shared" si="246"/>
        <v>5.8093646423708974E-4</v>
      </c>
      <c r="AH104" s="5">
        <f t="shared" si="247"/>
        <v>3.9644512588965048E-3</v>
      </c>
      <c r="AI104" s="5">
        <f t="shared" si="248"/>
        <v>3.710726378327128E-3</v>
      </c>
      <c r="AJ104" s="5">
        <f t="shared" si="249"/>
        <v>1.7366199450570957E-3</v>
      </c>
      <c r="AK104" s="5">
        <f t="shared" si="250"/>
        <v>5.4182542285781388E-4</v>
      </c>
      <c r="AL104" s="5">
        <f t="shared" si="251"/>
        <v>4.1439801484492663E-6</v>
      </c>
      <c r="AM104" s="5">
        <f t="shared" si="252"/>
        <v>9.8076726349509793E-4</v>
      </c>
      <c r="AN104" s="5">
        <f t="shared" si="253"/>
        <v>8.5619473230408912E-4</v>
      </c>
      <c r="AO104" s="5">
        <f t="shared" si="254"/>
        <v>3.7372241453740906E-4</v>
      </c>
      <c r="AP104" s="5">
        <f t="shared" si="255"/>
        <v>1.0875130610518322E-4</v>
      </c>
      <c r="AQ104" s="5">
        <f t="shared" si="256"/>
        <v>2.3734554283201965E-5</v>
      </c>
      <c r="AR104" s="5">
        <f t="shared" si="257"/>
        <v>6.921809914917635E-4</v>
      </c>
      <c r="AS104" s="5">
        <f t="shared" si="258"/>
        <v>6.4788140803629052E-4</v>
      </c>
      <c r="AT104" s="5">
        <f t="shared" si="259"/>
        <v>3.0320849896098398E-4</v>
      </c>
      <c r="AU104" s="5">
        <f t="shared" si="260"/>
        <v>9.4601051675827013E-5</v>
      </c>
      <c r="AV104" s="5">
        <f t="shared" si="261"/>
        <v>2.213664609214351E-5</v>
      </c>
      <c r="AW104" s="5">
        <f t="shared" si="262"/>
        <v>9.4058403817441905E-8</v>
      </c>
      <c r="AX104" s="5">
        <f t="shared" si="263"/>
        <v>1.5299969310523522E-4</v>
      </c>
      <c r="AY104" s="5">
        <f t="shared" si="264"/>
        <v>1.3356637823943785E-4</v>
      </c>
      <c r="AZ104" s="5">
        <f t="shared" si="265"/>
        <v>5.83006966678358E-5</v>
      </c>
      <c r="BA104" s="5">
        <f t="shared" si="266"/>
        <v>1.6965203752408579E-5</v>
      </c>
      <c r="BB104" s="5">
        <f t="shared" si="267"/>
        <v>3.7025904681795054E-6</v>
      </c>
      <c r="BC104" s="5">
        <f t="shared" si="268"/>
        <v>6.4646090315808539E-7</v>
      </c>
      <c r="BD104" s="5">
        <f t="shared" si="269"/>
        <v>1.0071055943899634E-4</v>
      </c>
      <c r="BE104" s="5">
        <f t="shared" si="270"/>
        <v>9.4265083634900566E-5</v>
      </c>
      <c r="BF104" s="5">
        <f t="shared" si="271"/>
        <v>4.411605914113346E-5</v>
      </c>
      <c r="BG104" s="5">
        <f t="shared" si="272"/>
        <v>1.3764210452033642E-5</v>
      </c>
      <c r="BH104" s="5">
        <f t="shared" si="273"/>
        <v>3.2208252457758709E-6</v>
      </c>
      <c r="BI104" s="5">
        <f t="shared" si="274"/>
        <v>6.0293848600924318E-7</v>
      </c>
      <c r="BJ104" s="8">
        <f t="shared" si="275"/>
        <v>0.35330971874421746</v>
      </c>
      <c r="BK104" s="8">
        <f t="shared" si="276"/>
        <v>0.32777207651049328</v>
      </c>
      <c r="BL104" s="8">
        <f t="shared" si="277"/>
        <v>0.30079537825018071</v>
      </c>
      <c r="BM104" s="8">
        <f t="shared" si="278"/>
        <v>0.27169477988911084</v>
      </c>
      <c r="BN104" s="8">
        <f t="shared" si="279"/>
        <v>0.72821396653972581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</v>
      </c>
      <c r="F105">
        <f>VLOOKUP(B105,home!$B$2:$E$405,3,FALSE)</f>
        <v>1.47</v>
      </c>
      <c r="G105">
        <f>VLOOKUP(C105,away!$B$2:$E$405,4,FALSE)</f>
        <v>1.42</v>
      </c>
      <c r="H105">
        <f>VLOOKUP(A105,away!$A$2:$E$405,3,FALSE)</f>
        <v>1.2307692307692299</v>
      </c>
      <c r="I105">
        <f>VLOOKUP(C105,away!$B$2:$E$405,3,FALSE)</f>
        <v>0.83</v>
      </c>
      <c r="J105">
        <f>VLOOKUP(B105,home!$B$2:$E$405,4,FALSE)</f>
        <v>0.81</v>
      </c>
      <c r="K105" s="3">
        <f t="shared" si="224"/>
        <v>3.1311</v>
      </c>
      <c r="L105" s="3">
        <f t="shared" si="225"/>
        <v>0.82744615384615339</v>
      </c>
      <c r="M105" s="5">
        <f t="shared" si="226"/>
        <v>1.9090849283325134E-2</v>
      </c>
      <c r="N105" s="5">
        <f t="shared" si="227"/>
        <v>5.9775358191019333E-2</v>
      </c>
      <c r="O105" s="5">
        <f t="shared" si="228"/>
        <v>1.5796649813143975E-2</v>
      </c>
      <c r="P105" s="5">
        <f t="shared" si="229"/>
        <v>4.9460890229935106E-2</v>
      </c>
      <c r="Q105" s="5">
        <f t="shared" si="230"/>
        <v>9.358131201595031E-2</v>
      </c>
      <c r="R105" s="5">
        <f t="shared" si="231"/>
        <v>6.5354385657702702E-3</v>
      </c>
      <c r="S105" s="5">
        <f t="shared" si="232"/>
        <v>3.2036024511419667E-2</v>
      </c>
      <c r="T105" s="5">
        <f t="shared" si="233"/>
        <v>7.7433496699474899E-2</v>
      </c>
      <c r="U105" s="5">
        <f t="shared" si="234"/>
        <v>2.0463111693283294E-2</v>
      </c>
      <c r="V105" s="5">
        <f t="shared" si="235"/>
        <v>9.2221628642137135E-3</v>
      </c>
      <c r="W105" s="5">
        <f t="shared" si="236"/>
        <v>9.7670815351047338E-2</v>
      </c>
      <c r="X105" s="5">
        <f t="shared" si="237"/>
        <v>8.0817340505241947E-2</v>
      </c>
      <c r="Y105" s="5">
        <f t="shared" si="238"/>
        <v>3.3435998782568699E-2</v>
      </c>
      <c r="Z105" s="5">
        <f t="shared" si="239"/>
        <v>1.8025745016481437E-3</v>
      </c>
      <c r="AA105" s="5">
        <f t="shared" si="240"/>
        <v>5.6440410221105033E-3</v>
      </c>
      <c r="AB105" s="5">
        <f t="shared" si="241"/>
        <v>8.836028422165099E-3</v>
      </c>
      <c r="AC105" s="5">
        <f t="shared" si="242"/>
        <v>1.4933083199311545E-3</v>
      </c>
      <c r="AD105" s="5">
        <f t="shared" si="243"/>
        <v>7.6454272486416078E-2</v>
      </c>
      <c r="AE105" s="5">
        <f t="shared" si="244"/>
        <v>6.3261793713990766E-2</v>
      </c>
      <c r="AF105" s="5">
        <f t="shared" si="245"/>
        <v>2.6172863947025216E-2</v>
      </c>
      <c r="AG105" s="5">
        <f t="shared" si="246"/>
        <v>7.2188785360348898E-3</v>
      </c>
      <c r="AH105" s="5">
        <f t="shared" si="247"/>
        <v>3.7288333460247573E-4</v>
      </c>
      <c r="AI105" s="5">
        <f t="shared" si="248"/>
        <v>1.1675350089738119E-3</v>
      </c>
      <c r="AJ105" s="5">
        <f t="shared" si="249"/>
        <v>1.8278344332989512E-3</v>
      </c>
      <c r="AK105" s="5">
        <f t="shared" si="250"/>
        <v>1.9077107980341151E-3</v>
      </c>
      <c r="AL105" s="5">
        <f t="shared" si="251"/>
        <v>1.5475552249229028E-4</v>
      </c>
      <c r="AM105" s="5">
        <f t="shared" si="252"/>
        <v>4.787719451644349E-2</v>
      </c>
      <c r="AN105" s="5">
        <f t="shared" si="253"/>
        <v>3.9615800459575308E-2</v>
      </c>
      <c r="AO105" s="5">
        <f t="shared" si="254"/>
        <v>1.6389970860906131E-2</v>
      </c>
      <c r="AP105" s="5">
        <f t="shared" si="255"/>
        <v>4.5206061168357693E-3</v>
      </c>
      <c r="AQ105" s="5">
        <f t="shared" si="256"/>
        <v>9.3513953610728777E-4</v>
      </c>
      <c r="AR105" s="5">
        <f t="shared" si="257"/>
        <v>6.1708176210029369E-5</v>
      </c>
      <c r="AS105" s="5">
        <f t="shared" si="258"/>
        <v>1.9321447053122299E-4</v>
      </c>
      <c r="AT105" s="5">
        <f t="shared" si="259"/>
        <v>3.0248691434015614E-4</v>
      </c>
      <c r="AU105" s="5">
        <f t="shared" si="260"/>
        <v>3.1570559249682097E-4</v>
      </c>
      <c r="AV105" s="5">
        <f t="shared" si="261"/>
        <v>2.4712644516669904E-4</v>
      </c>
      <c r="AW105" s="5">
        <f t="shared" si="262"/>
        <v>1.1137310686377856E-5</v>
      </c>
      <c r="AX105" s="5">
        <f t="shared" si="263"/>
        <v>2.4984713958406023E-2</v>
      </c>
      <c r="AY105" s="5">
        <f t="shared" si="264"/>
        <v>2.0673505469829368E-2</v>
      </c>
      <c r="AZ105" s="5">
        <f t="shared" si="265"/>
        <v>8.5531062937638618E-3</v>
      </c>
      <c r="BA105" s="5">
        <f t="shared" si="266"/>
        <v>2.3590783020707453E-3</v>
      </c>
      <c r="BB105" s="5">
        <f t="shared" si="267"/>
        <v>4.8800256691758793E-4</v>
      </c>
      <c r="BC105" s="5">
        <f t="shared" si="268"/>
        <v>8.0759169412601654E-5</v>
      </c>
      <c r="BD105" s="5">
        <f t="shared" si="269"/>
        <v>8.5100321776415817E-6</v>
      </c>
      <c r="BE105" s="5">
        <f t="shared" si="270"/>
        <v>2.6645761751413561E-5</v>
      </c>
      <c r="BF105" s="5">
        <f t="shared" si="271"/>
        <v>4.17152723099255E-5</v>
      </c>
      <c r="BG105" s="5">
        <f t="shared" si="272"/>
        <v>4.3538229709869245E-5</v>
      </c>
      <c r="BH105" s="5">
        <f t="shared" si="273"/>
        <v>3.40806377611429E-5</v>
      </c>
      <c r="BI105" s="5">
        <f t="shared" si="274"/>
        <v>2.1341976978782909E-5</v>
      </c>
      <c r="BJ105" s="8">
        <f t="shared" si="275"/>
        <v>0.78230000747903761</v>
      </c>
      <c r="BK105" s="8">
        <f t="shared" si="276"/>
        <v>0.13213149620114645</v>
      </c>
      <c r="BL105" s="8">
        <f t="shared" si="277"/>
        <v>6.3847306600816181E-2</v>
      </c>
      <c r="BM105" s="8">
        <f t="shared" si="278"/>
        <v>0.7151785185243611</v>
      </c>
      <c r="BN105" s="8">
        <f t="shared" si="279"/>
        <v>0.24424049809914417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</v>
      </c>
      <c r="F106">
        <f>VLOOKUP(B106,home!$B$2:$E$405,3,FALSE)</f>
        <v>0.76</v>
      </c>
      <c r="G106">
        <f>VLOOKUP(C106,away!$B$2:$E$405,4,FALSE)</f>
        <v>0.75</v>
      </c>
      <c r="H106">
        <f>VLOOKUP(A106,away!$A$2:$E$405,3,FALSE)</f>
        <v>1.2307692307692299</v>
      </c>
      <c r="I106">
        <f>VLOOKUP(C106,away!$B$2:$E$405,3,FALSE)</f>
        <v>0.67</v>
      </c>
      <c r="J106">
        <f>VLOOKUP(B106,home!$B$2:$E$405,4,FALSE)</f>
        <v>1.51</v>
      </c>
      <c r="K106" s="3">
        <f t="shared" si="224"/>
        <v>0.85500000000000009</v>
      </c>
      <c r="L106" s="3">
        <f t="shared" si="225"/>
        <v>1.2451692307692299</v>
      </c>
      <c r="M106" s="5">
        <f t="shared" si="226"/>
        <v>0.12243570661085067</v>
      </c>
      <c r="N106" s="5">
        <f t="shared" si="227"/>
        <v>0.10468252915227731</v>
      </c>
      <c r="O106" s="5">
        <f t="shared" si="228"/>
        <v>0.15245317461932006</v>
      </c>
      <c r="P106" s="5">
        <f t="shared" si="229"/>
        <v>0.13034746429951863</v>
      </c>
      <c r="Q106" s="5">
        <f t="shared" si="230"/>
        <v>4.4751781212598554E-2</v>
      </c>
      <c r="R106" s="5">
        <f t="shared" si="231"/>
        <v>9.4915001084532949E-2</v>
      </c>
      <c r="S106" s="5">
        <f t="shared" si="232"/>
        <v>3.4692619333910352E-2</v>
      </c>
      <c r="T106" s="5">
        <f t="shared" si="233"/>
        <v>5.5723540988044225E-2</v>
      </c>
      <c r="U106" s="5">
        <f t="shared" si="234"/>
        <v>8.1152325927275656E-2</v>
      </c>
      <c r="V106" s="5">
        <f t="shared" si="235"/>
        <v>4.1038273022906109E-3</v>
      </c>
      <c r="W106" s="5">
        <f t="shared" si="236"/>
        <v>1.2754257645590591E-2</v>
      </c>
      <c r="X106" s="5">
        <f t="shared" si="237"/>
        <v>1.5881209181592609E-2</v>
      </c>
      <c r="Y106" s="5">
        <f t="shared" si="238"/>
        <v>9.887396510164452E-3</v>
      </c>
      <c r="Z106" s="5">
        <f t="shared" si="239"/>
        <v>3.9395079629629487E-2</v>
      </c>
      <c r="AA106" s="5">
        <f t="shared" si="240"/>
        <v>3.3682793083333211E-2</v>
      </c>
      <c r="AB106" s="5">
        <f t="shared" si="241"/>
        <v>1.4399394043124947E-2</v>
      </c>
      <c r="AC106" s="5">
        <f t="shared" si="242"/>
        <v>2.7306345999053349E-4</v>
      </c>
      <c r="AD106" s="5">
        <f t="shared" si="243"/>
        <v>2.726222571744989E-3</v>
      </c>
      <c r="AE106" s="5">
        <f t="shared" si="244"/>
        <v>3.3946084625654199E-3</v>
      </c>
      <c r="AF106" s="5">
        <f t="shared" si="245"/>
        <v>2.1134310040476518E-3</v>
      </c>
      <c r="AG106" s="5">
        <f t="shared" si="246"/>
        <v>8.7719308586461822E-4</v>
      </c>
      <c r="AH106" s="5">
        <f t="shared" si="247"/>
        <v>1.2263385249629581E-2</v>
      </c>
      <c r="AI106" s="5">
        <f t="shared" si="248"/>
        <v>1.0485194388433291E-2</v>
      </c>
      <c r="AJ106" s="5">
        <f t="shared" si="249"/>
        <v>4.4824206010552325E-3</v>
      </c>
      <c r="AK106" s="5">
        <f t="shared" si="250"/>
        <v>1.2774898713007416E-3</v>
      </c>
      <c r="AL106" s="5">
        <f t="shared" si="251"/>
        <v>1.1628349470223821E-5</v>
      </c>
      <c r="AM106" s="5">
        <f t="shared" si="252"/>
        <v>4.6618405976839327E-4</v>
      </c>
      <c r="AN106" s="5">
        <f t="shared" si="253"/>
        <v>5.8047804709868698E-4</v>
      </c>
      <c r="AO106" s="5">
        <f t="shared" si="254"/>
        <v>3.6139670169214855E-4</v>
      </c>
      <c r="AP106" s="5">
        <f t="shared" si="255"/>
        <v>1.5000001768284975E-4</v>
      </c>
      <c r="AQ106" s="5">
        <f t="shared" si="256"/>
        <v>4.6693851658381244E-5</v>
      </c>
      <c r="AR106" s="5">
        <f t="shared" si="257"/>
        <v>3.0539979955815969E-3</v>
      </c>
      <c r="AS106" s="5">
        <f t="shared" si="258"/>
        <v>2.6111682862222652E-3</v>
      </c>
      <c r="AT106" s="5">
        <f t="shared" si="259"/>
        <v>1.1162744423600186E-3</v>
      </c>
      <c r="AU106" s="5">
        <f t="shared" si="260"/>
        <v>3.1813821607260537E-4</v>
      </c>
      <c r="AV106" s="5">
        <f t="shared" si="261"/>
        <v>6.8002043685519398E-5</v>
      </c>
      <c r="AW106" s="5">
        <f t="shared" si="262"/>
        <v>3.4388249541766568E-7</v>
      </c>
      <c r="AX106" s="5">
        <f t="shared" si="263"/>
        <v>6.6431228516996004E-5</v>
      </c>
      <c r="AY106" s="5">
        <f t="shared" si="264"/>
        <v>8.2718121711562856E-5</v>
      </c>
      <c r="AZ106" s="5">
        <f t="shared" si="265"/>
        <v>5.1499029991131143E-5</v>
      </c>
      <c r="BA106" s="5">
        <f t="shared" si="266"/>
        <v>2.1375002519806078E-5</v>
      </c>
      <c r="BB106" s="5">
        <f t="shared" si="267"/>
        <v>6.6538738613193245E-6</v>
      </c>
      <c r="BC106" s="5">
        <f t="shared" si="268"/>
        <v>1.6570397995068938E-6</v>
      </c>
      <c r="BD106" s="5">
        <f t="shared" si="269"/>
        <v>6.3379072248818339E-4</v>
      </c>
      <c r="BE106" s="5">
        <f t="shared" si="270"/>
        <v>5.4189106772739679E-4</v>
      </c>
      <c r="BF106" s="5">
        <f t="shared" si="271"/>
        <v>2.3165843145346216E-4</v>
      </c>
      <c r="BG106" s="5">
        <f t="shared" si="272"/>
        <v>6.6022652964236729E-5</v>
      </c>
      <c r="BH106" s="5">
        <f t="shared" si="273"/>
        <v>1.4112342071105601E-5</v>
      </c>
      <c r="BI106" s="5">
        <f t="shared" si="274"/>
        <v>2.4132104941590586E-6</v>
      </c>
      <c r="BJ106" s="8">
        <f t="shared" si="275"/>
        <v>0.25462725678879128</v>
      </c>
      <c r="BK106" s="8">
        <f t="shared" si="276"/>
        <v>0.29194702747774248</v>
      </c>
      <c r="BL106" s="8">
        <f t="shared" si="277"/>
        <v>0.41376864827912624</v>
      </c>
      <c r="BM106" s="8">
        <f t="shared" si="278"/>
        <v>0.35006998095697517</v>
      </c>
      <c r="BN106" s="8">
        <f t="shared" si="279"/>
        <v>0.6495856569790982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1.30322580645161</v>
      </c>
      <c r="F107">
        <f>VLOOKUP(B107,home!$B$2:$E$405,3,FALSE)</f>
        <v>0.64</v>
      </c>
      <c r="G107">
        <f>VLOOKUP(C107,away!$B$2:$E$405,4,FALSE)</f>
        <v>0.77</v>
      </c>
      <c r="H107">
        <f>VLOOKUP(A107,away!$A$2:$E$405,3,FALSE)</f>
        <v>1.08387096774194</v>
      </c>
      <c r="I107">
        <f>VLOOKUP(C107,away!$B$2:$E$405,3,FALSE)</f>
        <v>0.77</v>
      </c>
      <c r="J107">
        <f>VLOOKUP(B107,home!$B$2:$E$405,4,FALSE)</f>
        <v>1.08</v>
      </c>
      <c r="K107" s="3">
        <f t="shared" si="224"/>
        <v>0.64222967741935344</v>
      </c>
      <c r="L107" s="3">
        <f t="shared" si="225"/>
        <v>0.90134709677419733</v>
      </c>
      <c r="M107" s="5">
        <f t="shared" si="226"/>
        <v>0.21361567832463341</v>
      </c>
      <c r="N107" s="5">
        <f t="shared" si="227"/>
        <v>0.13719032818214569</v>
      </c>
      <c r="O107" s="5">
        <f t="shared" si="228"/>
        <v>0.19254187148335913</v>
      </c>
      <c r="P107" s="5">
        <f t="shared" si="229"/>
        <v>0.12365610401247636</v>
      </c>
      <c r="Q107" s="5">
        <f t="shared" si="230"/>
        <v>4.4053850106737319E-2</v>
      </c>
      <c r="R107" s="5">
        <f t="shared" si="231"/>
        <v>8.6773528434498176E-2</v>
      </c>
      <c r="S107" s="5">
        <f t="shared" si="232"/>
        <v>1.7895259584255294E-2</v>
      </c>
      <c r="T107" s="5">
        <f t="shared" si="233"/>
        <v>3.9707809895433342E-2</v>
      </c>
      <c r="U107" s="5">
        <f t="shared" si="234"/>
        <v>5.5728535175026864E-2</v>
      </c>
      <c r="V107" s="5">
        <f t="shared" si="235"/>
        <v>1.1510069016553276E-3</v>
      </c>
      <c r="W107" s="5">
        <f t="shared" si="236"/>
        <v>9.4308966477101523E-3</v>
      </c>
      <c r="X107" s="5">
        <f t="shared" si="237"/>
        <v>8.500511313391055E-3</v>
      </c>
      <c r="Y107" s="5">
        <f t="shared" si="238"/>
        <v>3.8309555967106228E-3</v>
      </c>
      <c r="Z107" s="5">
        <f t="shared" si="239"/>
        <v>2.6071022643762733E-2</v>
      </c>
      <c r="AA107" s="5">
        <f t="shared" si="240"/>
        <v>1.6743584462496401E-2</v>
      </c>
      <c r="AB107" s="5">
        <f t="shared" si="241"/>
        <v>5.3766134240963801E-3</v>
      </c>
      <c r="AC107" s="5">
        <f t="shared" si="242"/>
        <v>4.1642843782125983E-5</v>
      </c>
      <c r="AD107" s="5">
        <f t="shared" si="243"/>
        <v>1.5142004279585382E-3</v>
      </c>
      <c r="AE107" s="5">
        <f t="shared" si="244"/>
        <v>1.3648201596746755E-3</v>
      </c>
      <c r="AF107" s="5">
        <f t="shared" si="245"/>
        <v>6.1508834427083251E-4</v>
      </c>
      <c r="AG107" s="5">
        <f t="shared" si="246"/>
        <v>1.8480269778938766E-4</v>
      </c>
      <c r="AH107" s="5">
        <f t="shared" si="247"/>
        <v>5.8747601424724745E-3</v>
      </c>
      <c r="AI107" s="5">
        <f t="shared" si="248"/>
        <v>3.7729453112161724E-3</v>
      </c>
      <c r="AJ107" s="5">
        <f t="shared" si="249"/>
        <v>1.2115487250716119E-3</v>
      </c>
      <c r="AK107" s="5">
        <f t="shared" si="250"/>
        <v>2.5936418229352342E-4</v>
      </c>
      <c r="AL107" s="5">
        <f t="shared" si="251"/>
        <v>9.6423480944545778E-7</v>
      </c>
      <c r="AM107" s="5">
        <f t="shared" si="252"/>
        <v>1.9449289047921182E-4</v>
      </c>
      <c r="AN107" s="5">
        <f t="shared" si="253"/>
        <v>1.7530560217665948E-4</v>
      </c>
      <c r="AO107" s="5">
        <f t="shared" si="254"/>
        <v>7.9005597785092213E-5</v>
      </c>
      <c r="AP107" s="5">
        <f t="shared" si="255"/>
        <v>2.3737155397500941E-5</v>
      </c>
      <c r="AQ107" s="5">
        <f t="shared" si="256"/>
        <v>5.3488540258038598E-6</v>
      </c>
      <c r="AR107" s="5">
        <f t="shared" si="257"/>
        <v>1.0590395997324671E-3</v>
      </c>
      <c r="AS107" s="5">
        <f t="shared" si="258"/>
        <v>6.8014666051050368E-4</v>
      </c>
      <c r="AT107" s="5">
        <f t="shared" si="259"/>
        <v>2.184051851887556E-4</v>
      </c>
      <c r="AU107" s="5">
        <f t="shared" si="260"/>
        <v>4.6755430543496216E-5</v>
      </c>
      <c r="AV107" s="5">
        <f t="shared" si="261"/>
        <v>7.5069312688881399E-6</v>
      </c>
      <c r="AW107" s="5">
        <f t="shared" si="262"/>
        <v>1.5504677583225686E-8</v>
      </c>
      <c r="AX107" s="5">
        <f t="shared" si="263"/>
        <v>2.0818184385470298E-5</v>
      </c>
      <c r="AY107" s="5">
        <f t="shared" si="264"/>
        <v>1.876441005595358E-5</v>
      </c>
      <c r="AZ107" s="5">
        <f t="shared" si="265"/>
        <v>8.4566232633071552E-6</v>
      </c>
      <c r="BA107" s="5">
        <f t="shared" si="266"/>
        <v>2.5407842756316813E-6</v>
      </c>
      <c r="BB107" s="5">
        <f t="shared" si="267"/>
        <v>5.7253213259253693E-7</v>
      </c>
      <c r="BC107" s="5">
        <f t="shared" si="268"/>
        <v>1.0321003510444463E-7</v>
      </c>
      <c r="BD107" s="5">
        <f t="shared" si="269"/>
        <v>1.5909371143129448E-4</v>
      </c>
      <c r="BE107" s="5">
        <f t="shared" si="270"/>
        <v>1.0217470297196796E-4</v>
      </c>
      <c r="BF107" s="5">
        <f t="shared" si="271"/>
        <v>3.2809813265052609E-5</v>
      </c>
      <c r="BG107" s="5">
        <f t="shared" si="272"/>
        <v>7.0238119298013202E-6</v>
      </c>
      <c r="BH107" s="5">
        <f t="shared" si="273"/>
        <v>1.1277251174826271E-6</v>
      </c>
      <c r="BI107" s="5">
        <f t="shared" si="274"/>
        <v>1.4485170768371404E-7</v>
      </c>
      <c r="BJ107" s="8">
        <f t="shared" si="275"/>
        <v>0.24692240921583397</v>
      </c>
      <c r="BK107" s="8">
        <f t="shared" si="276"/>
        <v>0.35637942031166786</v>
      </c>
      <c r="BL107" s="8">
        <f t="shared" si="277"/>
        <v>0.37059697976419809</v>
      </c>
      <c r="BM107" s="8">
        <f t="shared" si="278"/>
        <v>0.20211972248623433</v>
      </c>
      <c r="BN107" s="8">
        <f t="shared" si="279"/>
        <v>0.79783136054385007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1.30322580645161</v>
      </c>
      <c r="F108">
        <f>VLOOKUP(B108,home!$B$2:$E$405,3,FALSE)</f>
        <v>1.28</v>
      </c>
      <c r="G108">
        <f>VLOOKUP(C108,away!$B$2:$E$405,4,FALSE)</f>
        <v>0.9</v>
      </c>
      <c r="H108">
        <f>VLOOKUP(A108,away!$A$2:$E$405,3,FALSE)</f>
        <v>1.08387096774194</v>
      </c>
      <c r="I108">
        <f>VLOOKUP(C108,away!$B$2:$E$405,3,FALSE)</f>
        <v>0.51</v>
      </c>
      <c r="J108">
        <f>VLOOKUP(B108,home!$B$2:$E$405,4,FALSE)</f>
        <v>0.77</v>
      </c>
      <c r="K108" s="3">
        <f t="shared" si="224"/>
        <v>1.5013161290322548</v>
      </c>
      <c r="L108" s="3">
        <f t="shared" si="225"/>
        <v>0.42563612903225984</v>
      </c>
      <c r="M108" s="5">
        <f t="shared" si="226"/>
        <v>0.14559124754165234</v>
      </c>
      <c r="N108" s="5">
        <f t="shared" si="227"/>
        <v>0.21857848818021028</v>
      </c>
      <c r="O108" s="5">
        <f t="shared" si="228"/>
        <v>6.1968895024606424E-2</v>
      </c>
      <c r="P108" s="5">
        <f t="shared" si="229"/>
        <v>9.3034901598748262E-2</v>
      </c>
      <c r="Q108" s="5">
        <f t="shared" si="230"/>
        <v>0.1640777048822179</v>
      </c>
      <c r="R108" s="5">
        <f t="shared" si="231"/>
        <v>1.3188100299339969E-2</v>
      </c>
      <c r="S108" s="5">
        <f t="shared" si="232"/>
        <v>1.4862660121468693E-2</v>
      </c>
      <c r="T108" s="5">
        <f t="shared" si="233"/>
        <v>6.9837399166564756E-2</v>
      </c>
      <c r="U108" s="5">
        <f t="shared" si="234"/>
        <v>1.9799507690694204E-2</v>
      </c>
      <c r="V108" s="5">
        <f t="shared" si="235"/>
        <v>1.055272625124963E-3</v>
      </c>
      <c r="W108" s="5">
        <f t="shared" si="236"/>
        <v>8.2110834918089348E-2</v>
      </c>
      <c r="X108" s="5">
        <f t="shared" si="237"/>
        <v>3.4949337926142465E-2</v>
      </c>
      <c r="Y108" s="5">
        <f t="shared" si="238"/>
        <v>7.4378504535618116E-3</v>
      </c>
      <c r="Z108" s="5">
        <f t="shared" si="239"/>
        <v>1.8711106535667513E-3</v>
      </c>
      <c r="AA108" s="5">
        <f t="shared" si="240"/>
        <v>2.809128603403847E-3</v>
      </c>
      <c r="AB108" s="5">
        <f t="shared" si="241"/>
        <v>2.1086950404080244E-3</v>
      </c>
      <c r="AC108" s="5">
        <f t="shared" si="242"/>
        <v>4.214589926253382E-5</v>
      </c>
      <c r="AD108" s="5">
        <f t="shared" si="243"/>
        <v>3.0818580207708102E-2</v>
      </c>
      <c r="AE108" s="5">
        <f t="shared" si="244"/>
        <v>1.3117501181879095E-2</v>
      </c>
      <c r="AF108" s="5">
        <f t="shared" si="245"/>
        <v>2.7916412128155552E-3</v>
      </c>
      <c r="AG108" s="5">
        <f t="shared" si="246"/>
        <v>3.9607445315657883E-4</v>
      </c>
      <c r="AH108" s="5">
        <f t="shared" si="247"/>
        <v>1.9910307389379338E-4</v>
      </c>
      <c r="AI108" s="5">
        <f t="shared" si="248"/>
        <v>2.9891665617665282E-4</v>
      </c>
      <c r="AJ108" s="5">
        <f t="shared" si="249"/>
        <v>2.2438419857719898E-4</v>
      </c>
      <c r="AK108" s="5">
        <f t="shared" si="250"/>
        <v>1.1229053880797503E-4</v>
      </c>
      <c r="AL108" s="5">
        <f t="shared" si="251"/>
        <v>1.0772734369375645E-6</v>
      </c>
      <c r="AM108" s="5">
        <f t="shared" si="252"/>
        <v>9.2536863079412737E-3</v>
      </c>
      <c r="AN108" s="5">
        <f t="shared" si="253"/>
        <v>3.9387032193909481E-3</v>
      </c>
      <c r="AO108" s="5">
        <f t="shared" si="254"/>
        <v>8.3822719585423125E-4</v>
      </c>
      <c r="AP108" s="5">
        <f t="shared" si="255"/>
        <v>1.1892659296432035E-4</v>
      </c>
      <c r="AQ108" s="5">
        <f t="shared" si="256"/>
        <v>1.2654863667082121E-5</v>
      </c>
      <c r="AR108" s="5">
        <f t="shared" si="257"/>
        <v>1.6949092330115643E-5</v>
      </c>
      <c r="AS108" s="5">
        <f t="shared" si="258"/>
        <v>2.5445945687659493E-5</v>
      </c>
      <c r="AT108" s="5">
        <f t="shared" si="259"/>
        <v>1.9101204339680978E-5</v>
      </c>
      <c r="AU108" s="5">
        <f t="shared" si="260"/>
        <v>9.558982053034649E-6</v>
      </c>
      <c r="AV108" s="5">
        <f t="shared" si="261"/>
        <v>3.5877634833376942E-6</v>
      </c>
      <c r="AW108" s="5">
        <f t="shared" si="262"/>
        <v>1.912203398455561E-8</v>
      </c>
      <c r="AX108" s="5">
        <f t="shared" si="263"/>
        <v>2.3154514178528622E-3</v>
      </c>
      <c r="AY108" s="5">
        <f t="shared" si="264"/>
        <v>9.8553977845714977E-4</v>
      </c>
      <c r="AZ108" s="5">
        <f t="shared" si="265"/>
        <v>2.0974066815490606E-4</v>
      </c>
      <c r="BA108" s="5">
        <f t="shared" si="266"/>
        <v>2.9757735364698005E-5</v>
      </c>
      <c r="BB108" s="5">
        <f t="shared" si="267"/>
        <v>3.1664918223491096E-6</v>
      </c>
      <c r="BC108" s="5">
        <f t="shared" si="268"/>
        <v>2.6955466437539622E-7</v>
      </c>
      <c r="BD108" s="5">
        <f t="shared" si="269"/>
        <v>1.2023576750001313E-6</v>
      </c>
      <c r="BE108" s="5">
        <f t="shared" si="270"/>
        <v>1.8051189703434188E-6</v>
      </c>
      <c r="BF108" s="5">
        <f t="shared" si="271"/>
        <v>1.3550271124993359E-6</v>
      </c>
      <c r="BG108" s="5">
        <f t="shared" si="272"/>
        <v>6.7810801975708534E-7</v>
      </c>
      <c r="BH108" s="5">
        <f t="shared" si="273"/>
        <v>2.5451362682185886E-7</v>
      </c>
      <c r="BI108" s="5">
        <f t="shared" si="274"/>
        <v>7.642108260123055E-8</v>
      </c>
      <c r="BJ108" s="8">
        <f t="shared" si="275"/>
        <v>0.64182153640848016</v>
      </c>
      <c r="BK108" s="8">
        <f t="shared" si="276"/>
        <v>0.2555728448381509</v>
      </c>
      <c r="BL108" s="8">
        <f t="shared" si="277"/>
        <v>0.10078903566028895</v>
      </c>
      <c r="BM108" s="8">
        <f t="shared" si="278"/>
        <v>0.30262966937728841</v>
      </c>
      <c r="BN108" s="8">
        <f t="shared" si="279"/>
        <v>0.69643933752677523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1.30322580645161</v>
      </c>
      <c r="F109">
        <f>VLOOKUP(B109,home!$B$2:$E$405,3,FALSE)</f>
        <v>1.1499999999999999</v>
      </c>
      <c r="G109">
        <f>VLOOKUP(C109,away!$B$2:$E$405,4,FALSE)</f>
        <v>0.64</v>
      </c>
      <c r="H109">
        <f>VLOOKUP(A109,away!$A$2:$E$405,3,FALSE)</f>
        <v>1.08387096774194</v>
      </c>
      <c r="I109">
        <f>VLOOKUP(C109,away!$B$2:$E$405,3,FALSE)</f>
        <v>0.64</v>
      </c>
      <c r="J109">
        <f>VLOOKUP(B109,home!$B$2:$E$405,4,FALSE)</f>
        <v>1.23</v>
      </c>
      <c r="K109" s="3">
        <f t="shared" si="224"/>
        <v>0.95917419354838485</v>
      </c>
      <c r="L109" s="3">
        <f t="shared" si="225"/>
        <v>0.85322322580645515</v>
      </c>
      <c r="M109" s="5">
        <f t="shared" si="226"/>
        <v>0.16326225914287379</v>
      </c>
      <c r="N109" s="5">
        <f t="shared" si="227"/>
        <v>0.15659694575025337</v>
      </c>
      <c r="O109" s="5">
        <f t="shared" si="228"/>
        <v>0.13929915139833221</v>
      </c>
      <c r="P109" s="5">
        <f t="shared" si="229"/>
        <v>0.13361215120446965</v>
      </c>
      <c r="Q109" s="5">
        <f t="shared" si="230"/>
        <v>7.5101874576069719E-2</v>
      </c>
      <c r="R109" s="5">
        <f t="shared" si="231"/>
        <v>5.9426635654093382E-2</v>
      </c>
      <c r="S109" s="5">
        <f t="shared" si="232"/>
        <v>2.7336702069434282E-2</v>
      </c>
      <c r="T109" s="5">
        <f t="shared" si="233"/>
        <v>6.4078663689906001E-2</v>
      </c>
      <c r="U109" s="5">
        <f t="shared" si="234"/>
        <v>5.7000495328808708E-2</v>
      </c>
      <c r="V109" s="5">
        <f t="shared" si="235"/>
        <v>2.4857861547484569E-3</v>
      </c>
      <c r="W109" s="5">
        <f t="shared" si="236"/>
        <v>2.4011926660157876E-2</v>
      </c>
      <c r="X109" s="5">
        <f t="shared" si="237"/>
        <v>2.0487533522807924E-2</v>
      </c>
      <c r="Y109" s="5">
        <f t="shared" si="238"/>
        <v>8.7402197205740315E-3</v>
      </c>
      <c r="Z109" s="5">
        <f t="shared" si="239"/>
        <v>1.6901395257203487E-2</v>
      </c>
      <c r="AA109" s="5">
        <f t="shared" si="240"/>
        <v>1.6211382165670651E-2</v>
      </c>
      <c r="AB109" s="5">
        <f t="shared" si="241"/>
        <v>7.7747697075309071E-3</v>
      </c>
      <c r="AC109" s="5">
        <f t="shared" si="242"/>
        <v>1.2714636151747331E-4</v>
      </c>
      <c r="AD109" s="5">
        <f t="shared" si="243"/>
        <v>5.7579050974499724E-3</v>
      </c>
      <c r="AE109" s="5">
        <f t="shared" si="244"/>
        <v>4.9127783611336963E-3</v>
      </c>
      <c r="AF109" s="5">
        <f t="shared" si="245"/>
        <v>2.0958483004793211E-3</v>
      </c>
      <c r="AG109" s="5">
        <f t="shared" si="246"/>
        <v>5.9607548257864778E-4</v>
      </c>
      <c r="AH109" s="5">
        <f t="shared" si="247"/>
        <v>3.6051657454952701E-3</v>
      </c>
      <c r="AI109" s="5">
        <f t="shared" si="248"/>
        <v>3.4579819465436869E-3</v>
      </c>
      <c r="AJ109" s="5">
        <f t="shared" si="249"/>
        <v>1.6584035224404573E-3</v>
      </c>
      <c r="AK109" s="5">
        <f t="shared" si="250"/>
        <v>5.3023262040487553E-4</v>
      </c>
      <c r="AL109" s="5">
        <f t="shared" si="251"/>
        <v>4.162210903942973E-6</v>
      </c>
      <c r="AM109" s="5">
        <f t="shared" si="252"/>
        <v>1.1045667956749426E-3</v>
      </c>
      <c r="AN109" s="5">
        <f t="shared" si="253"/>
        <v>9.4244204452447421E-4</v>
      </c>
      <c r="AO109" s="5">
        <f t="shared" si="254"/>
        <v>4.0205672068240132E-4</v>
      </c>
      <c r="AP109" s="5">
        <f t="shared" si="255"/>
        <v>1.143480440592678E-4</v>
      </c>
      <c r="AQ109" s="5">
        <f t="shared" si="256"/>
        <v>2.439110175422678E-5</v>
      </c>
      <c r="AR109" s="5">
        <f t="shared" si="257"/>
        <v>6.1520222938768183E-4</v>
      </c>
      <c r="AS109" s="5">
        <f t="shared" si="258"/>
        <v>5.9008610224209801E-4</v>
      </c>
      <c r="AT109" s="5">
        <f t="shared" si="259"/>
        <v>2.8299768062108705E-4</v>
      </c>
      <c r="AU109" s="5">
        <f t="shared" si="260"/>
        <v>9.048135736193154E-5</v>
      </c>
      <c r="AV109" s="5">
        <f t="shared" si="261"/>
        <v>2.169684574469847E-5</v>
      </c>
      <c r="AW109" s="5">
        <f t="shared" si="262"/>
        <v>9.4619736973804284E-8</v>
      </c>
      <c r="AX109" s="5">
        <f t="shared" si="263"/>
        <v>1.7657866091030602E-4</v>
      </c>
      <c r="AY109" s="5">
        <f t="shared" si="264"/>
        <v>1.5066101467047551E-4</v>
      </c>
      <c r="AZ109" s="5">
        <f t="shared" si="265"/>
        <v>6.4273738470208391E-5</v>
      </c>
      <c r="BA109" s="5">
        <f t="shared" si="266"/>
        <v>1.8279948824063886E-5</v>
      </c>
      <c r="BB109" s="5">
        <f t="shared" si="267"/>
        <v>3.899219225811176E-6</v>
      </c>
      <c r="BC109" s="5">
        <f t="shared" si="268"/>
        <v>6.653808811946322E-7</v>
      </c>
      <c r="BD109" s="5">
        <f t="shared" si="269"/>
        <v>8.7484138446913416E-5</v>
      </c>
      <c r="BE109" s="5">
        <f t="shared" si="270"/>
        <v>8.3912527943093409E-5</v>
      </c>
      <c r="BF109" s="5">
        <f t="shared" si="271"/>
        <v>4.0243365659211468E-5</v>
      </c>
      <c r="BG109" s="5">
        <f t="shared" si="272"/>
        <v>1.2866799267282309E-5</v>
      </c>
      <c r="BH109" s="5">
        <f t="shared" si="273"/>
        <v>3.0853754526861141E-6</v>
      </c>
      <c r="BI109" s="5">
        <f t="shared" si="274"/>
        <v>5.918825023248374E-7</v>
      </c>
      <c r="BJ109" s="8">
        <f t="shared" si="275"/>
        <v>0.36538193383108797</v>
      </c>
      <c r="BK109" s="8">
        <f t="shared" si="276"/>
        <v>0.32697886815861804</v>
      </c>
      <c r="BL109" s="8">
        <f t="shared" si="277"/>
        <v>0.29079286639394908</v>
      </c>
      <c r="BM109" s="8">
        <f t="shared" si="278"/>
        <v>0.27260547951983305</v>
      </c>
      <c r="BN109" s="8">
        <f t="shared" si="279"/>
        <v>0.72729901772609207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1.30322580645161</v>
      </c>
      <c r="F110">
        <f>VLOOKUP(B110,home!$B$2:$E$405,3,FALSE)</f>
        <v>1.75</v>
      </c>
      <c r="G110">
        <f>VLOOKUP(C110,away!$B$2:$E$405,4,FALSE)</f>
        <v>1.21</v>
      </c>
      <c r="H110">
        <f>VLOOKUP(A110,away!$A$2:$E$405,3,FALSE)</f>
        <v>1.08387096774194</v>
      </c>
      <c r="I110">
        <f>VLOOKUP(C110,away!$B$2:$E$405,3,FALSE)</f>
        <v>1.21</v>
      </c>
      <c r="J110">
        <f>VLOOKUP(B110,home!$B$2:$E$405,4,FALSE)</f>
        <v>1.19</v>
      </c>
      <c r="K110" s="3">
        <f t="shared" si="224"/>
        <v>2.7595806451612841</v>
      </c>
      <c r="L110" s="3">
        <f t="shared" si="225"/>
        <v>1.5606658064516195</v>
      </c>
      <c r="M110" s="5">
        <f t="shared" si="226"/>
        <v>1.3296606168566934E-2</v>
      </c>
      <c r="N110" s="5">
        <f t="shared" si="227"/>
        <v>3.6693057029109452E-2</v>
      </c>
      <c r="O110" s="5">
        <f t="shared" si="228"/>
        <v>2.075155858913609E-2</v>
      </c>
      <c r="P110" s="5">
        <f t="shared" si="229"/>
        <v>5.7265599439510366E-2</v>
      </c>
      <c r="Q110" s="5">
        <f t="shared" si="230"/>
        <v>5.0628724994664837E-2</v>
      </c>
      <c r="R110" s="5">
        <f t="shared" si="231"/>
        <v>1.6193123960321056E-2</v>
      </c>
      <c r="S110" s="5">
        <f t="shared" si="232"/>
        <v>6.1657629728832694E-2</v>
      </c>
      <c r="T110" s="5">
        <f t="shared" si="233"/>
        <v>7.9014519923415863E-2</v>
      </c>
      <c r="U110" s="5">
        <f t="shared" si="234"/>
        <v>4.4686231465599434E-2</v>
      </c>
      <c r="V110" s="5">
        <f t="shared" si="235"/>
        <v>2.9505115663673837E-2</v>
      </c>
      <c r="W110" s="5">
        <f t="shared" si="236"/>
        <v>4.6571349861490134E-2</v>
      </c>
      <c r="X110" s="5">
        <f t="shared" si="237"/>
        <v>7.2682313289123016E-2</v>
      </c>
      <c r="Y110" s="5">
        <f t="shared" si="238"/>
        <v>5.6716400542069223E-2</v>
      </c>
      <c r="Z110" s="5">
        <f t="shared" si="239"/>
        <v>8.4240182881684996E-3</v>
      </c>
      <c r="AA110" s="5">
        <f t="shared" si="240"/>
        <v>2.3246757822514487E-2</v>
      </c>
      <c r="AB110" s="5">
        <f t="shared" si="241"/>
        <v>3.2075651474881332E-2</v>
      </c>
      <c r="AC110" s="5">
        <f t="shared" si="242"/>
        <v>7.942008441816889E-3</v>
      </c>
      <c r="AD110" s="5">
        <f t="shared" si="243"/>
        <v>3.2129348924200711E-2</v>
      </c>
      <c r="AE110" s="5">
        <f t="shared" si="244"/>
        <v>5.0143176249553167E-2</v>
      </c>
      <c r="AF110" s="5">
        <f t="shared" si="245"/>
        <v>3.9128370299777303E-2</v>
      </c>
      <c r="AG110" s="5">
        <f t="shared" si="246"/>
        <v>2.0355436529679839E-2</v>
      </c>
      <c r="AH110" s="5">
        <f t="shared" si="247"/>
        <v>3.2867693238169218E-3</v>
      </c>
      <c r="AI110" s="5">
        <f t="shared" si="248"/>
        <v>9.0701050111150205E-3</v>
      </c>
      <c r="AJ110" s="5">
        <f t="shared" si="249"/>
        <v>1.2514843119126694E-2</v>
      </c>
      <c r="AK110" s="5">
        <f t="shared" si="250"/>
        <v>1.1511906282923964E-2</v>
      </c>
      <c r="AL110" s="5">
        <f t="shared" si="251"/>
        <v>1.3681803263435684E-3</v>
      </c>
      <c r="AM110" s="5">
        <f t="shared" si="252"/>
        <v>1.773270588657155E-2</v>
      </c>
      <c r="AN110" s="5">
        <f t="shared" si="253"/>
        <v>2.7674827733035565E-2</v>
      </c>
      <c r="AO110" s="5">
        <f t="shared" si="254"/>
        <v>2.1595578671193803E-2</v>
      </c>
      <c r="AP110" s="5">
        <f t="shared" si="255"/>
        <v>1.1234493734222688E-2</v>
      </c>
      <c r="AQ110" s="5">
        <f t="shared" si="256"/>
        <v>4.3833225559490804E-3</v>
      </c>
      <c r="AR110" s="5">
        <f t="shared" si="257"/>
        <v>1.0259096994750354E-3</v>
      </c>
      <c r="AS110" s="5">
        <f t="shared" si="258"/>
        <v>2.8310805503545377E-3</v>
      </c>
      <c r="AT110" s="5">
        <f t="shared" si="259"/>
        <v>3.9062975458254694E-3</v>
      </c>
      <c r="AU110" s="5">
        <f t="shared" si="260"/>
        <v>3.5932477005669963E-3</v>
      </c>
      <c r="AV110" s="5">
        <f t="shared" si="261"/>
        <v>2.4789642019387432E-3</v>
      </c>
      <c r="AW110" s="5">
        <f t="shared" si="262"/>
        <v>1.6367933277304026E-4</v>
      </c>
      <c r="AX110" s="5">
        <f t="shared" si="263"/>
        <v>8.1558053251534011E-3</v>
      </c>
      <c r="AY110" s="5">
        <f t="shared" si="264"/>
        <v>1.2728486495042945E-2</v>
      </c>
      <c r="AZ110" s="5">
        <f t="shared" si="265"/>
        <v>9.9324568203473743E-3</v>
      </c>
      <c r="BA110" s="5">
        <f t="shared" si="266"/>
        <v>5.1670819111911065E-3</v>
      </c>
      <c r="BB110" s="5">
        <f t="shared" si="267"/>
        <v>2.0160220144826617E-3</v>
      </c>
      <c r="BC110" s="5">
        <f t="shared" si="268"/>
        <v>6.292673246113599E-4</v>
      </c>
      <c r="BD110" s="5">
        <f t="shared" si="269"/>
        <v>2.668503647462909E-4</v>
      </c>
      <c r="BE110" s="5">
        <f t="shared" si="270"/>
        <v>7.3639510170809348E-4</v>
      </c>
      <c r="BF110" s="5">
        <f t="shared" si="271"/>
        <v>1.0160708349326152E-3</v>
      </c>
      <c r="BG110" s="5">
        <f t="shared" si="272"/>
        <v>9.3464313673097027E-4</v>
      </c>
      <c r="BH110" s="5">
        <f t="shared" si="273"/>
        <v>6.4480577756390435E-4</v>
      </c>
      <c r="BI110" s="5">
        <f t="shared" si="274"/>
        <v>3.5587870873070434E-4</v>
      </c>
      <c r="BJ110" s="8">
        <f t="shared" si="275"/>
        <v>0.60531274611488506</v>
      </c>
      <c r="BK110" s="8">
        <f t="shared" si="276"/>
        <v>0.18376362626378723</v>
      </c>
      <c r="BL110" s="8">
        <f t="shared" si="277"/>
        <v>0.19112709067200837</v>
      </c>
      <c r="BM110" s="8">
        <f t="shared" si="278"/>
        <v>0.78123400399527043</v>
      </c>
      <c r="BN110" s="8">
        <f t="shared" si="279"/>
        <v>0.19482867018130873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1.30322580645161</v>
      </c>
      <c r="F111">
        <f>VLOOKUP(B111,home!$B$2:$E$405,3,FALSE)</f>
        <v>1.1499999999999999</v>
      </c>
      <c r="G111">
        <f>VLOOKUP(C111,away!$B$2:$E$405,4,FALSE)</f>
        <v>1.28</v>
      </c>
      <c r="H111">
        <f>VLOOKUP(A111,away!$A$2:$E$405,3,FALSE)</f>
        <v>1.08387096774194</v>
      </c>
      <c r="I111">
        <f>VLOOKUP(C111,away!$B$2:$E$405,3,FALSE)</f>
        <v>0.77</v>
      </c>
      <c r="J111">
        <f>VLOOKUP(B111,home!$B$2:$E$405,4,FALSE)</f>
        <v>0.46</v>
      </c>
      <c r="K111" s="3">
        <f t="shared" si="224"/>
        <v>1.9183483870967697</v>
      </c>
      <c r="L111" s="3">
        <f t="shared" si="225"/>
        <v>0.38390709677419516</v>
      </c>
      <c r="M111" s="5">
        <f t="shared" si="226"/>
        <v>0.10003296634501364</v>
      </c>
      <c r="N111" s="5">
        <f t="shared" si="227"/>
        <v>0.19189807964446237</v>
      </c>
      <c r="O111" s="5">
        <f t="shared" si="228"/>
        <v>3.8403365691224961E-2</v>
      </c>
      <c r="P111" s="5">
        <f t="shared" si="229"/>
        <v>7.3671034632848825E-2</v>
      </c>
      <c r="Q111" s="5">
        <f t="shared" si="230"/>
        <v>0.18406368578646096</v>
      </c>
      <c r="R111" s="5">
        <f t="shared" si="231"/>
        <v>7.3716623144379533E-3</v>
      </c>
      <c r="S111" s="5">
        <f t="shared" si="232"/>
        <v>1.3564081777689264E-2</v>
      </c>
      <c r="T111" s="5">
        <f t="shared" si="233"/>
        <v>7.0663355231837921E-2</v>
      </c>
      <c r="U111" s="5">
        <f t="shared" si="234"/>
        <v>1.4141416511124088E-2</v>
      </c>
      <c r="V111" s="5">
        <f t="shared" si="235"/>
        <v>1.1099451343319312E-3</v>
      </c>
      <c r="W111" s="5">
        <f t="shared" si="236"/>
        <v>0.11769942491718133</v>
      </c>
      <c r="X111" s="5">
        <f t="shared" si="237"/>
        <v>4.5185644511947447E-2</v>
      </c>
      <c r="Y111" s="5">
        <f t="shared" si="238"/>
        <v>8.673544800226295E-3</v>
      </c>
      <c r="Z111" s="5">
        <f t="shared" si="239"/>
        <v>9.4334449251187312E-4</v>
      </c>
      <c r="AA111" s="5">
        <f t="shared" si="240"/>
        <v>1.8096633856867724E-3</v>
      </c>
      <c r="AB111" s="5">
        <f t="shared" si="241"/>
        <v>1.7357824185601502E-3</v>
      </c>
      <c r="AC111" s="5">
        <f t="shared" si="242"/>
        <v>5.1089911543449519E-5</v>
      </c>
      <c r="AD111" s="5">
        <f t="shared" si="243"/>
        <v>5.644712548802306E-2</v>
      </c>
      <c r="AE111" s="5">
        <f t="shared" si="244"/>
        <v>2.1670452067355607E-2</v>
      </c>
      <c r="AF111" s="5">
        <f t="shared" si="245"/>
        <v>4.1597201694814233E-3</v>
      </c>
      <c r="AG111" s="5">
        <f t="shared" si="246"/>
        <v>5.3231536455289222E-4</v>
      </c>
      <c r="AH111" s="5">
        <f t="shared" si="247"/>
        <v>9.0539161344539883E-5</v>
      </c>
      <c r="AI111" s="5">
        <f t="shared" si="248"/>
        <v>1.736856541343923E-4</v>
      </c>
      <c r="AJ111" s="5">
        <f t="shared" si="249"/>
        <v>1.6659479723527947E-4</v>
      </c>
      <c r="AK111" s="5">
        <f t="shared" si="250"/>
        <v>1.065289535250039E-4</v>
      </c>
      <c r="AL111" s="5">
        <f t="shared" si="251"/>
        <v>1.505042499579647E-6</v>
      </c>
      <c r="AM111" s="5">
        <f t="shared" si="252"/>
        <v>2.1657050427239588E-2</v>
      </c>
      <c r="AN111" s="5">
        <f t="shared" si="253"/>
        <v>8.3142953542138919E-3</v>
      </c>
      <c r="AO111" s="5">
        <f t="shared" si="254"/>
        <v>1.595958495579717E-3</v>
      </c>
      <c r="AP111" s="5">
        <f t="shared" si="255"/>
        <v>2.0423326420337381E-4</v>
      </c>
      <c r="AQ111" s="5">
        <f t="shared" si="256"/>
        <v>1.960164988125859E-5</v>
      </c>
      <c r="AR111" s="5">
        <f t="shared" si="257"/>
        <v>6.9517253152305508E-6</v>
      </c>
      <c r="AS111" s="5">
        <f t="shared" si="258"/>
        <v>1.3335831046012309E-5</v>
      </c>
      <c r="AT111" s="5">
        <f t="shared" si="259"/>
        <v>1.2791384988856373E-5</v>
      </c>
      <c r="AU111" s="5">
        <f t="shared" si="260"/>
        <v>8.1794442540354845E-6</v>
      </c>
      <c r="AV111" s="5">
        <f t="shared" si="261"/>
        <v>3.9227559230192296E-6</v>
      </c>
      <c r="AW111" s="5">
        <f t="shared" si="262"/>
        <v>3.0789304922190236E-8</v>
      </c>
      <c r="AX111" s="5">
        <f t="shared" si="263"/>
        <v>6.9242946260614077E-3</v>
      </c>
      <c r="AY111" s="5">
        <f t="shared" si="264"/>
        <v>2.6582858471003962E-3</v>
      </c>
      <c r="AZ111" s="5">
        <f t="shared" si="265"/>
        <v>5.1026740097812257E-4</v>
      </c>
      <c r="BA111" s="5">
        <f t="shared" si="266"/>
        <v>6.5298425496008392E-5</v>
      </c>
      <c r="BB111" s="5">
        <f t="shared" si="267"/>
        <v>6.267132239024665E-6</v>
      </c>
      <c r="BC111" s="5">
        <f t="shared" si="268"/>
        <v>4.8119930859678413E-7</v>
      </c>
      <c r="BD111" s="5">
        <f t="shared" si="269"/>
        <v>4.4480278055697285E-7</v>
      </c>
      <c r="BE111" s="5">
        <f t="shared" si="270"/>
        <v>8.5328669665762724E-7</v>
      </c>
      <c r="BF111" s="5">
        <f t="shared" si="271"/>
        <v>8.1845057913214504E-7</v>
      </c>
      <c r="BG111" s="5">
        <f t="shared" si="272"/>
        <v>5.2335778279885583E-7</v>
      </c>
      <c r="BH111" s="5">
        <f t="shared" si="273"/>
        <v>2.5099563962668174E-7</v>
      </c>
      <c r="BI111" s="5">
        <f t="shared" si="274"/>
        <v>9.6299416089233341E-8</v>
      </c>
      <c r="BJ111" s="8">
        <f t="shared" si="275"/>
        <v>0.74294938180383063</v>
      </c>
      <c r="BK111" s="8">
        <f t="shared" si="276"/>
        <v>0.1910889086910271</v>
      </c>
      <c r="BL111" s="8">
        <f t="shared" si="277"/>
        <v>6.4047407221695177E-2</v>
      </c>
      <c r="BM111" s="8">
        <f t="shared" si="278"/>
        <v>0.40092999273682067</v>
      </c>
      <c r="BN111" s="8">
        <f t="shared" si="279"/>
        <v>0.59544079441444875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1.30322580645161</v>
      </c>
      <c r="F112">
        <f>VLOOKUP(B112,home!$B$2:$E$405,3,FALSE)</f>
        <v>0.86</v>
      </c>
      <c r="G112">
        <f>VLOOKUP(C112,away!$B$2:$E$405,4,FALSE)</f>
        <v>1.32</v>
      </c>
      <c r="H112">
        <f>VLOOKUP(A112,away!$A$2:$E$405,3,FALSE)</f>
        <v>1.08387096774194</v>
      </c>
      <c r="I112">
        <f>VLOOKUP(C112,away!$B$2:$E$405,3,FALSE)</f>
        <v>0.88</v>
      </c>
      <c r="J112">
        <f>VLOOKUP(B112,home!$B$2:$E$405,4,FALSE)</f>
        <v>1.27</v>
      </c>
      <c r="K112" s="3">
        <f t="shared" si="224"/>
        <v>1.4794219354838678</v>
      </c>
      <c r="L112" s="3">
        <f t="shared" si="225"/>
        <v>1.2113341935483921</v>
      </c>
      <c r="M112" s="5">
        <f t="shared" si="226"/>
        <v>6.7829632022697969E-2</v>
      </c>
      <c r="N112" s="5">
        <f t="shared" si="227"/>
        <v>0.10034864549017836</v>
      </c>
      <c r="O112" s="5">
        <f t="shared" si="228"/>
        <v>8.216435260489903E-2</v>
      </c>
      <c r="P112" s="5">
        <f t="shared" si="229"/>
        <v>0.12155574555851868</v>
      </c>
      <c r="Q112" s="5">
        <f t="shared" si="230"/>
        <v>7.4228993667132107E-2</v>
      </c>
      <c r="R112" s="5">
        <f t="shared" si="231"/>
        <v>4.9764244900540572E-2</v>
      </c>
      <c r="S112" s="5">
        <f t="shared" si="232"/>
        <v>5.4459234252306185E-2</v>
      </c>
      <c r="T112" s="5">
        <f t="shared" si="233"/>
        <v>8.9916118181684171E-2</v>
      </c>
      <c r="U112" s="5">
        <f t="shared" si="234"/>
        <v>7.3622315508650921E-2</v>
      </c>
      <c r="V112" s="5">
        <f t="shared" si="235"/>
        <v>1.0843888700229761E-2</v>
      </c>
      <c r="W112" s="5">
        <f t="shared" si="236"/>
        <v>3.6605333826682789E-2</v>
      </c>
      <c r="X112" s="5">
        <f t="shared" si="237"/>
        <v>4.4341292530514463E-2</v>
      </c>
      <c r="Y112" s="5">
        <f t="shared" si="238"/>
        <v>2.6856061914172055E-2</v>
      </c>
      <c r="Z112" s="5">
        <f t="shared" si="239"/>
        <v>2.0093710488046992E-2</v>
      </c>
      <c r="AA112" s="5">
        <f t="shared" si="240"/>
        <v>2.9727076061278973E-2</v>
      </c>
      <c r="AB112" s="5">
        <f t="shared" si="241"/>
        <v>2.1989444201426754E-2</v>
      </c>
      <c r="AC112" s="5">
        <f t="shared" si="242"/>
        <v>1.2145659430130538E-3</v>
      </c>
      <c r="AD112" s="5">
        <f t="shared" si="243"/>
        <v>1.3538683454726034E-2</v>
      </c>
      <c r="AE112" s="5">
        <f t="shared" si="244"/>
        <v>1.639987020433752E-2</v>
      </c>
      <c r="AF112" s="5">
        <f t="shared" si="245"/>
        <v>9.9328617741347523E-3</v>
      </c>
      <c r="AG112" s="5">
        <f t="shared" si="246"/>
        <v>4.0106717022663886E-3</v>
      </c>
      <c r="AH112" s="5">
        <f t="shared" si="247"/>
        <v>6.0850496473583218E-3</v>
      </c>
      <c r="AI112" s="5">
        <f t="shared" si="248"/>
        <v>9.0023559268102744E-3</v>
      </c>
      <c r="AJ112" s="5">
        <f t="shared" si="249"/>
        <v>6.6591414145781647E-3</v>
      </c>
      <c r="AK112" s="5">
        <f t="shared" si="250"/>
        <v>3.2838932934053365E-3</v>
      </c>
      <c r="AL112" s="5">
        <f t="shared" si="251"/>
        <v>8.7063700232684543E-5</v>
      </c>
      <c r="AM112" s="5">
        <f t="shared" si="252"/>
        <v>4.0058850560988389E-3</v>
      </c>
      <c r="AN112" s="5">
        <f t="shared" si="253"/>
        <v>4.8524655438770426E-3</v>
      </c>
      <c r="AO112" s="5">
        <f t="shared" si="254"/>
        <v>2.9389787181568301E-3</v>
      </c>
      <c r="AP112" s="5">
        <f t="shared" si="255"/>
        <v>1.1866951384714632E-3</v>
      </c>
      <c r="AQ112" s="5">
        <f t="shared" si="256"/>
        <v>3.5937109963703206E-4</v>
      </c>
      <c r="AR112" s="5">
        <f t="shared" si="257"/>
        <v>1.4742057414569426E-3</v>
      </c>
      <c r="AS112" s="5">
        <f t="shared" si="258"/>
        <v>2.1809723113276605E-3</v>
      </c>
      <c r="AT112" s="5">
        <f t="shared" si="259"/>
        <v>1.6132891390305466E-3</v>
      </c>
      <c r="AU112" s="5">
        <f t="shared" si="260"/>
        <v>7.9557844685322469E-4</v>
      </c>
      <c r="AV112" s="5">
        <f t="shared" si="261"/>
        <v>2.9424905141821176E-4</v>
      </c>
      <c r="AW112" s="5">
        <f t="shared" si="262"/>
        <v>4.3340173990484423E-6</v>
      </c>
      <c r="AX112" s="5">
        <f t="shared" si="263"/>
        <v>9.8773237050327548E-4</v>
      </c>
      <c r="AY112" s="5">
        <f t="shared" si="264"/>
        <v>1.1964739944652267E-3</v>
      </c>
      <c r="AZ112" s="5">
        <f t="shared" si="265"/>
        <v>7.2466493059357982E-4</v>
      </c>
      <c r="BA112" s="5">
        <f t="shared" si="266"/>
        <v>2.9260380309779172E-4</v>
      </c>
      <c r="BB112" s="5">
        <f t="shared" si="267"/>
        <v>8.8610247963664067E-5</v>
      </c>
      <c r="BC112" s="5">
        <f t="shared" si="268"/>
        <v>2.1467324651437592E-5</v>
      </c>
      <c r="BD112" s="5">
        <f t="shared" si="269"/>
        <v>2.9762597049202559E-4</v>
      </c>
      <c r="BE112" s="5">
        <f t="shared" si="270"/>
        <v>4.4031438931557704E-4</v>
      </c>
      <c r="BF112" s="5">
        <f t="shared" si="271"/>
        <v>3.2570538303132424E-4</v>
      </c>
      <c r="BG112" s="5">
        <f t="shared" si="272"/>
        <v>1.6061856272057208E-4</v>
      </c>
      <c r="BH112" s="5">
        <f t="shared" si="273"/>
        <v>5.9405656233676433E-5</v>
      </c>
      <c r="BI112" s="5">
        <f t="shared" si="274"/>
        <v>1.7577206184782966E-5</v>
      </c>
      <c r="BJ112" s="8">
        <f t="shared" si="275"/>
        <v>0.43283348097334473</v>
      </c>
      <c r="BK112" s="8">
        <f t="shared" si="276"/>
        <v>0.25718660417146361</v>
      </c>
      <c r="BL112" s="8">
        <f t="shared" si="277"/>
        <v>0.28995741541701298</v>
      </c>
      <c r="BM112" s="8">
        <f t="shared" si="278"/>
        <v>0.50298745682883528</v>
      </c>
      <c r="BN112" s="8">
        <f t="shared" si="279"/>
        <v>0.49589161424396666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1.30322580645161</v>
      </c>
      <c r="F113">
        <f>VLOOKUP(B113,home!$B$2:$E$405,3,FALSE)</f>
        <v>1.1000000000000001</v>
      </c>
      <c r="G113">
        <f>VLOOKUP(C113,away!$B$2:$E$405,4,FALSE)</f>
        <v>0.88</v>
      </c>
      <c r="H113">
        <f>VLOOKUP(A113,away!$A$2:$E$405,3,FALSE)</f>
        <v>1.08387096774194</v>
      </c>
      <c r="I113">
        <f>VLOOKUP(C113,away!$B$2:$E$405,3,FALSE)</f>
        <v>1.1000000000000001</v>
      </c>
      <c r="J113">
        <f>VLOOKUP(B113,home!$B$2:$E$405,4,FALSE)</f>
        <v>0.79</v>
      </c>
      <c r="K113" s="3">
        <f t="shared" si="224"/>
        <v>1.2615225806451587</v>
      </c>
      <c r="L113" s="3">
        <f t="shared" si="225"/>
        <v>0.94188387096774595</v>
      </c>
      <c r="M113" s="5">
        <f t="shared" si="226"/>
        <v>0.11042635491054476</v>
      </c>
      <c r="N113" s="5">
        <f t="shared" si="227"/>
        <v>0.1393053402179886</v>
      </c>
      <c r="O113" s="5">
        <f t="shared" si="228"/>
        <v>0.10400880262000206</v>
      </c>
      <c r="P113" s="5">
        <f t="shared" si="229"/>
        <v>0.13120945309099794</v>
      </c>
      <c r="Q113" s="5">
        <f t="shared" si="230"/>
        <v>8.7868416144724404E-2</v>
      </c>
      <c r="R113" s="5">
        <f t="shared" si="231"/>
        <v>4.8982106813223882E-2</v>
      </c>
      <c r="S113" s="5">
        <f t="shared" si="232"/>
        <v>3.8976022966585339E-2</v>
      </c>
      <c r="T113" s="5">
        <f t="shared" si="233"/>
        <v>8.2761843934197804E-2</v>
      </c>
      <c r="U113" s="5">
        <f t="shared" si="234"/>
        <v>6.1792033792454994E-2</v>
      </c>
      <c r="V113" s="5">
        <f t="shared" si="235"/>
        <v>5.1457348215374994E-3</v>
      </c>
      <c r="W113" s="5">
        <f t="shared" si="236"/>
        <v>3.6949330364031807E-2</v>
      </c>
      <c r="X113" s="5">
        <f t="shared" si="237"/>
        <v>3.4801978312940351E-2</v>
      </c>
      <c r="Y113" s="5">
        <f t="shared" si="238"/>
        <v>1.63897110253639E-2</v>
      </c>
      <c r="Z113" s="5">
        <f t="shared" si="239"/>
        <v>1.5378485457798307E-2</v>
      </c>
      <c r="AA113" s="5">
        <f t="shared" si="240"/>
        <v>1.9400306661135763E-2</v>
      </c>
      <c r="AB113" s="5">
        <f t="shared" si="241"/>
        <v>1.2236962462231726E-2</v>
      </c>
      <c r="AC113" s="5">
        <f t="shared" si="242"/>
        <v>3.8213763158723889E-4</v>
      </c>
      <c r="AD113" s="5">
        <f t="shared" si="243"/>
        <v>1.1653103648485982E-2</v>
      </c>
      <c r="AE113" s="5">
        <f t="shared" si="244"/>
        <v>1.0975870373224341E-2</v>
      </c>
      <c r="AF113" s="5">
        <f t="shared" si="245"/>
        <v>5.1689976371863695E-3</v>
      </c>
      <c r="AG113" s="5">
        <f t="shared" si="246"/>
        <v>1.6228651678454103E-3</v>
      </c>
      <c r="AH113" s="5">
        <f t="shared" si="247"/>
        <v>3.621186853153064E-3</v>
      </c>
      <c r="AI113" s="5">
        <f t="shared" si="248"/>
        <v>4.5682089839879743E-3</v>
      </c>
      <c r="AJ113" s="5">
        <f t="shared" si="249"/>
        <v>2.8814493932034541E-3</v>
      </c>
      <c r="AK113" s="5">
        <f t="shared" si="250"/>
        <v>1.2116711581708155E-3</v>
      </c>
      <c r="AL113" s="5">
        <f t="shared" si="251"/>
        <v>1.8162356146472038E-5</v>
      </c>
      <c r="AM113" s="5">
        <f t="shared" si="252"/>
        <v>2.9401306774327098E-3</v>
      </c>
      <c r="AN113" s="5">
        <f t="shared" si="253"/>
        <v>2.769261663611342E-3</v>
      </c>
      <c r="AO113" s="5">
        <f t="shared" si="254"/>
        <v>1.3041614477224152E-3</v>
      </c>
      <c r="AP113" s="5">
        <f t="shared" si="255"/>
        <v>4.0945621091589607E-4</v>
      </c>
      <c r="AQ113" s="5">
        <f t="shared" si="256"/>
        <v>9.6415050232312495E-5</v>
      </c>
      <c r="AR113" s="5">
        <f t="shared" si="257"/>
        <v>6.821474981490638E-4</v>
      </c>
      <c r="AS113" s="5">
        <f t="shared" si="258"/>
        <v>8.6054447224564556E-4</v>
      </c>
      <c r="AT113" s="5">
        <f t="shared" si="259"/>
        <v>5.4279814169362649E-4</v>
      </c>
      <c r="AU113" s="5">
        <f t="shared" si="260"/>
        <v>2.2825070415958E-4</v>
      </c>
      <c r="AV113" s="5">
        <f t="shared" si="261"/>
        <v>7.1985854336367001E-5</v>
      </c>
      <c r="AW113" s="5">
        <f t="shared" si="262"/>
        <v>5.9946257564676399E-7</v>
      </c>
      <c r="AX113" s="5">
        <f t="shared" si="263"/>
        <v>6.1817353993815123E-4</v>
      </c>
      <c r="AY113" s="5">
        <f t="shared" si="264"/>
        <v>5.8224768672678041E-4</v>
      </c>
      <c r="AZ113" s="5">
        <f t="shared" si="265"/>
        <v>2.7420485251811768E-4</v>
      </c>
      <c r="BA113" s="5">
        <f t="shared" si="266"/>
        <v>8.6089709309301543E-5</v>
      </c>
      <c r="BB113" s="5">
        <f t="shared" si="267"/>
        <v>2.027162716368323E-5</v>
      </c>
      <c r="BC113" s="5">
        <f t="shared" si="268"/>
        <v>3.8187037327489744E-6</v>
      </c>
      <c r="BD113" s="5">
        <f t="shared" si="269"/>
        <v>1.0708395435460057E-4</v>
      </c>
      <c r="BE113" s="5">
        <f t="shared" si="270"/>
        <v>1.3508882644310409E-4</v>
      </c>
      <c r="BF113" s="5">
        <f t="shared" si="271"/>
        <v>8.5208802475415316E-5</v>
      </c>
      <c r="BG113" s="5">
        <f t="shared" si="272"/>
        <v>3.5830942797489825E-5</v>
      </c>
      <c r="BH113" s="5">
        <f t="shared" si="273"/>
        <v>1.1300385856209607E-5</v>
      </c>
      <c r="BI113" s="5">
        <f t="shared" si="274"/>
        <v>2.8511383855223185E-6</v>
      </c>
      <c r="BJ113" s="8">
        <f t="shared" si="275"/>
        <v>0.43660168799529242</v>
      </c>
      <c r="BK113" s="8">
        <f t="shared" si="276"/>
        <v>0.28674011346412603</v>
      </c>
      <c r="BL113" s="8">
        <f t="shared" si="277"/>
        <v>0.26146581945846031</v>
      </c>
      <c r="BM113" s="8">
        <f t="shared" si="278"/>
        <v>0.37780398435404422</v>
      </c>
      <c r="BN113" s="8">
        <f t="shared" si="279"/>
        <v>0.62180047379748171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1.30322580645161</v>
      </c>
      <c r="F114">
        <f>VLOOKUP(B114,home!$B$2:$E$405,3,FALSE)</f>
        <v>0.66</v>
      </c>
      <c r="G114">
        <f>VLOOKUP(C114,away!$B$2:$E$405,4,FALSE)</f>
        <v>1.21</v>
      </c>
      <c r="H114">
        <f>VLOOKUP(A114,away!$A$2:$E$405,3,FALSE)</f>
        <v>1.08387096774194</v>
      </c>
      <c r="I114">
        <f>VLOOKUP(C114,away!$B$2:$E$405,3,FALSE)</f>
        <v>0.88</v>
      </c>
      <c r="J114">
        <f>VLOOKUP(B114,home!$B$2:$E$405,4,FALSE)</f>
        <v>1.45</v>
      </c>
      <c r="K114" s="3">
        <f t="shared" si="224"/>
        <v>1.0407561290322558</v>
      </c>
      <c r="L114" s="3">
        <f t="shared" si="225"/>
        <v>1.3830193548387155</v>
      </c>
      <c r="M114" s="5">
        <f t="shared" si="226"/>
        <v>8.8586528286808713E-2</v>
      </c>
      <c r="N114" s="5">
        <f t="shared" si="227"/>
        <v>9.2196972264185467E-2</v>
      </c>
      <c r="O114" s="5">
        <f t="shared" si="228"/>
        <v>0.12251688319862379</v>
      </c>
      <c r="P114" s="5">
        <f t="shared" si="229"/>
        <v>0.12751019709889672</v>
      </c>
      <c r="Q114" s="5">
        <f t="shared" si="230"/>
        <v>4.7977281981083947E-2</v>
      </c>
      <c r="R114" s="5">
        <f t="shared" si="231"/>
        <v>8.47216103791055E-2</v>
      </c>
      <c r="S114" s="5">
        <f t="shared" si="232"/>
        <v>4.588409400004835E-2</v>
      </c>
      <c r="T114" s="5">
        <f t="shared" si="233"/>
        <v>6.6353509572393832E-2</v>
      </c>
      <c r="U114" s="5">
        <f t="shared" si="234"/>
        <v>8.817453526353683E-2</v>
      </c>
      <c r="V114" s="5">
        <f t="shared" si="235"/>
        <v>7.3383240629849552E-3</v>
      </c>
      <c r="W114" s="5">
        <f t="shared" si="236"/>
        <v>1.6644216758707309E-2</v>
      </c>
      <c r="X114" s="5">
        <f t="shared" si="237"/>
        <v>2.3019273923423116E-2</v>
      </c>
      <c r="Y114" s="5">
        <f t="shared" si="238"/>
        <v>1.5918050685214159E-2</v>
      </c>
      <c r="Z114" s="5">
        <f t="shared" si="239"/>
        <v>3.9057208975802511E-2</v>
      </c>
      <c r="AA114" s="5">
        <f t="shared" si="240"/>
        <v>4.0649029624460098E-2</v>
      </c>
      <c r="AB114" s="5">
        <f t="shared" si="241"/>
        <v>2.1152863360435287E-2</v>
      </c>
      <c r="AC114" s="5">
        <f t="shared" si="242"/>
        <v>6.6016749791325416E-4</v>
      </c>
      <c r="AD114" s="5">
        <f t="shared" si="243"/>
        <v>4.3306426511415044E-3</v>
      </c>
      <c r="AE114" s="5">
        <f t="shared" si="244"/>
        <v>5.9893626054187471E-3</v>
      </c>
      <c r="AF114" s="5">
        <f t="shared" si="245"/>
        <v>4.1417022032206839E-3</v>
      </c>
      <c r="AG114" s="5">
        <f t="shared" si="246"/>
        <v>1.9093514363441194E-3</v>
      </c>
      <c r="AH114" s="5">
        <f t="shared" si="247"/>
        <v>1.3504218989878811E-2</v>
      </c>
      <c r="AI114" s="5">
        <f t="shared" si="248"/>
        <v>1.405459868151015E-2</v>
      </c>
      <c r="AJ114" s="5">
        <f t="shared" si="249"/>
        <v>7.3137048594351731E-3</v>
      </c>
      <c r="AK114" s="5">
        <f t="shared" si="250"/>
        <v>2.5372610527967165E-3</v>
      </c>
      <c r="AL114" s="5">
        <f t="shared" si="251"/>
        <v>3.8009430736316313E-5</v>
      </c>
      <c r="AM114" s="5">
        <f t="shared" si="252"/>
        <v>9.0142857636480377E-4</v>
      </c>
      <c r="AN114" s="5">
        <f t="shared" si="253"/>
        <v>1.2466931681172325E-3</v>
      </c>
      <c r="AO114" s="5">
        <f t="shared" si="254"/>
        <v>8.6210039052566495E-4</v>
      </c>
      <c r="AP114" s="5">
        <f t="shared" si="255"/>
        <v>3.974338419703367E-4</v>
      </c>
      <c r="AQ114" s="5">
        <f t="shared" si="256"/>
        <v>1.3741467392822167E-4</v>
      </c>
      <c r="AR114" s="5">
        <f t="shared" si="257"/>
        <v>3.7353192469965837E-3</v>
      </c>
      <c r="AS114" s="5">
        <f t="shared" si="258"/>
        <v>3.8875564002038452E-3</v>
      </c>
      <c r="AT114" s="5">
        <f t="shared" si="259"/>
        <v>2.0229990752353619E-3</v>
      </c>
      <c r="AU114" s="5">
        <f t="shared" si="260"/>
        <v>7.0181622885926288E-4</v>
      </c>
      <c r="AV114" s="5">
        <f t="shared" si="261"/>
        <v>1.8260488540989555E-4</v>
      </c>
      <c r="AW114" s="5">
        <f t="shared" si="262"/>
        <v>1.519728820364067E-6</v>
      </c>
      <c r="AX114" s="5">
        <f t="shared" si="263"/>
        <v>1.5636121928941501E-4</v>
      </c>
      <c r="AY114" s="5">
        <f t="shared" si="264"/>
        <v>2.1625059262344164E-4</v>
      </c>
      <c r="AZ114" s="5">
        <f t="shared" si="265"/>
        <v>1.4953937754678113E-4</v>
      </c>
      <c r="BA114" s="5">
        <f t="shared" si="266"/>
        <v>6.8938617819244125E-5</v>
      </c>
      <c r="BB114" s="5">
        <f t="shared" si="267"/>
        <v>2.3835860684960932E-5</v>
      </c>
      <c r="BC114" s="5">
        <f t="shared" si="268"/>
        <v>6.5930913333080331E-6</v>
      </c>
      <c r="BD114" s="5">
        <f t="shared" si="269"/>
        <v>8.6100313584964192E-4</v>
      </c>
      <c r="BE114" s="5">
        <f t="shared" si="270"/>
        <v>8.9609429075150691E-4</v>
      </c>
      <c r="BF114" s="5">
        <f t="shared" si="271"/>
        <v>4.6630781264522136E-4</v>
      </c>
      <c r="BG114" s="5">
        <f t="shared" si="272"/>
        <v>1.6177090467537968E-4</v>
      </c>
      <c r="BH114" s="5">
        <f t="shared" si="273"/>
        <v>4.2091015134998548E-5</v>
      </c>
      <c r="BI114" s="5">
        <f t="shared" si="274"/>
        <v>8.7612963957878381E-6</v>
      </c>
      <c r="BJ114" s="8">
        <f t="shared" si="275"/>
        <v>0.28264695349133639</v>
      </c>
      <c r="BK114" s="8">
        <f t="shared" si="276"/>
        <v>0.27023357097001177</v>
      </c>
      <c r="BL114" s="8">
        <f t="shared" si="277"/>
        <v>0.40759102970193978</v>
      </c>
      <c r="BM114" s="8">
        <f t="shared" si="278"/>
        <v>0.43580455906658327</v>
      </c>
      <c r="BN114" s="8">
        <f t="shared" si="279"/>
        <v>0.56350947320870415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1.30322580645161</v>
      </c>
      <c r="F115">
        <f>VLOOKUP(B115,home!$B$2:$E$405,3,FALSE)</f>
        <v>0.86</v>
      </c>
      <c r="G115">
        <f>VLOOKUP(C115,away!$B$2:$E$405,4,FALSE)</f>
        <v>1.1499999999999999</v>
      </c>
      <c r="H115">
        <f>VLOOKUP(A115,away!$A$2:$E$405,3,FALSE)</f>
        <v>1.08387096774194</v>
      </c>
      <c r="I115">
        <f>VLOOKUP(C115,away!$B$2:$E$405,3,FALSE)</f>
        <v>1.28</v>
      </c>
      <c r="J115">
        <f>VLOOKUP(B115,home!$B$2:$E$405,4,FALSE)</f>
        <v>0.46</v>
      </c>
      <c r="K115" s="3">
        <f t="shared" si="224"/>
        <v>1.2888903225806423</v>
      </c>
      <c r="L115" s="3">
        <f t="shared" si="225"/>
        <v>0.63818322580645437</v>
      </c>
      <c r="M115" s="5">
        <f t="shared" si="226"/>
        <v>0.14557358980315091</v>
      </c>
      <c r="N115" s="5">
        <f t="shared" si="227"/>
        <v>0.18762839112060531</v>
      </c>
      <c r="O115" s="5">
        <f t="shared" si="228"/>
        <v>9.2902623132800441E-2</v>
      </c>
      <c r="P115" s="5">
        <f t="shared" si="229"/>
        <v>0.11974129189822301</v>
      </c>
      <c r="Q115" s="5">
        <f t="shared" si="230"/>
        <v>0.12091620877836197</v>
      </c>
      <c r="R115" s="5">
        <f t="shared" si="231"/>
        <v>2.964444785838595E-2</v>
      </c>
      <c r="S115" s="5">
        <f t="shared" si="232"/>
        <v>2.4623245543445926E-2</v>
      </c>
      <c r="T115" s="5">
        <f t="shared" si="233"/>
        <v>7.7166696170461777E-2</v>
      </c>
      <c r="U115" s="5">
        <f t="shared" si="234"/>
        <v>3.8208441962920101E-2</v>
      </c>
      <c r="V115" s="5">
        <f t="shared" si="235"/>
        <v>2.2504228778236798E-3</v>
      </c>
      <c r="W115" s="5">
        <f t="shared" si="236"/>
        <v>5.194924377919042E-2</v>
      </c>
      <c r="X115" s="5">
        <f t="shared" si="237"/>
        <v>3.3153135973209631E-2</v>
      </c>
      <c r="Y115" s="5">
        <f t="shared" si="238"/>
        <v>1.057888763049146E-2</v>
      </c>
      <c r="Z115" s="5">
        <f t="shared" si="239"/>
        <v>6.3061964538386629E-3</v>
      </c>
      <c r="AA115" s="5">
        <f t="shared" si="240"/>
        <v>8.1279955816450158E-3</v>
      </c>
      <c r="AB115" s="5">
        <f t="shared" si="241"/>
        <v>5.2380474235802421E-3</v>
      </c>
      <c r="AC115" s="5">
        <f t="shared" si="242"/>
        <v>1.1569257818000664E-4</v>
      </c>
      <c r="AD115" s="5">
        <f t="shared" si="243"/>
        <v>1.6739219393095282E-2</v>
      </c>
      <c r="AE115" s="5">
        <f t="shared" si="244"/>
        <v>1.0682689029767508E-2</v>
      </c>
      <c r="AF115" s="5">
        <f t="shared" si="245"/>
        <v>3.4087564726521247E-3</v>
      </c>
      <c r="AG115" s="5">
        <f t="shared" si="246"/>
        <v>7.2513706723525474E-4</v>
      </c>
      <c r="AH115" s="5">
        <f t="shared" si="247"/>
        <v>1.0061271988699952E-3</v>
      </c>
      <c r="AI115" s="5">
        <f t="shared" si="248"/>
        <v>1.2967876099087062E-3</v>
      </c>
      <c r="AJ115" s="5">
        <f t="shared" si="249"/>
        <v>8.357085004269064E-4</v>
      </c>
      <c r="AK115" s="5">
        <f t="shared" si="250"/>
        <v>3.5904553289954009E-4</v>
      </c>
      <c r="AL115" s="5">
        <f t="shared" si="251"/>
        <v>3.8065088023295588E-6</v>
      </c>
      <c r="AM115" s="5">
        <f t="shared" si="252"/>
        <v>4.3150035766629444E-3</v>
      </c>
      <c r="AN115" s="5">
        <f t="shared" si="253"/>
        <v>2.7537629019211466E-3</v>
      </c>
      <c r="AO115" s="5">
        <f t="shared" si="254"/>
        <v>8.787026459270899E-4</v>
      </c>
      <c r="AP115" s="5">
        <f t="shared" si="255"/>
        <v>1.8692442970080569E-4</v>
      </c>
      <c r="AQ115" s="5">
        <f t="shared" si="256"/>
        <v>2.9823008882122992E-5</v>
      </c>
      <c r="AR115" s="5">
        <f t="shared" si="257"/>
        <v>1.2841870026929312E-4</v>
      </c>
      <c r="AS115" s="5">
        <f t="shared" si="258"/>
        <v>1.6551762001547603E-4</v>
      </c>
      <c r="AT115" s="5">
        <f t="shared" si="259"/>
        <v>1.0666702932726357E-4</v>
      </c>
      <c r="AU115" s="5">
        <f t="shared" si="260"/>
        <v>4.5827367279445186E-5</v>
      </c>
      <c r="AV115" s="5">
        <f t="shared" si="261"/>
        <v>1.4766612548956413E-5</v>
      </c>
      <c r="AW115" s="5">
        <f t="shared" si="262"/>
        <v>8.6973247274461932E-8</v>
      </c>
      <c r="AX115" s="5">
        <f t="shared" si="263"/>
        <v>9.2692772531028896E-4</v>
      </c>
      <c r="AY115" s="5">
        <f t="shared" si="264"/>
        <v>5.9154972582795939E-4</v>
      </c>
      <c r="AZ115" s="5">
        <f t="shared" si="265"/>
        <v>1.8875855612690532E-4</v>
      </c>
      <c r="BA115" s="5">
        <f t="shared" si="266"/>
        <v>4.0154181415879046E-5</v>
      </c>
      <c r="BB115" s="5">
        <f t="shared" si="267"/>
        <v>6.4064312564008169E-6</v>
      </c>
      <c r="BC115" s="5">
        <f t="shared" si="268"/>
        <v>8.1769539302343405E-7</v>
      </c>
      <c r="BD115" s="5">
        <f t="shared" si="269"/>
        <v>1.3659110065288276E-5</v>
      </c>
      <c r="BE115" s="5">
        <f t="shared" si="270"/>
        <v>1.7605094778213904E-5</v>
      </c>
      <c r="BF115" s="5">
        <f t="shared" si="271"/>
        <v>1.1345518143877454E-5</v>
      </c>
      <c r="BG115" s="5">
        <f t="shared" si="272"/>
        <v>4.8743761801022469E-6</v>
      </c>
      <c r="BH115" s="5">
        <f t="shared" si="273"/>
        <v>1.5706340717878453E-6</v>
      </c>
      <c r="BI115" s="5">
        <f t="shared" si="274"/>
        <v>4.0487501108855673E-7</v>
      </c>
      <c r="BJ115" s="8">
        <f t="shared" si="275"/>
        <v>0.52286719629349532</v>
      </c>
      <c r="BK115" s="8">
        <f t="shared" si="276"/>
        <v>0.29289959893545381</v>
      </c>
      <c r="BL115" s="8">
        <f t="shared" si="277"/>
        <v>0.17812988173912778</v>
      </c>
      <c r="BM115" s="8">
        <f t="shared" si="278"/>
        <v>0.30320485807780717</v>
      </c>
      <c r="BN115" s="8">
        <f t="shared" si="279"/>
        <v>0.69640655259152751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1.30322580645161</v>
      </c>
      <c r="F116">
        <f>VLOOKUP(B116,home!$B$2:$E$405,3,FALSE)</f>
        <v>0.38</v>
      </c>
      <c r="G116">
        <f>VLOOKUP(C116,away!$B$2:$E$405,4,FALSE)</f>
        <v>0.55000000000000004</v>
      </c>
      <c r="H116">
        <f>VLOOKUP(A116,away!$A$2:$E$405,3,FALSE)</f>
        <v>1.08387096774194</v>
      </c>
      <c r="I116">
        <f>VLOOKUP(C116,away!$B$2:$E$405,3,FALSE)</f>
        <v>1.43</v>
      </c>
      <c r="J116">
        <f>VLOOKUP(B116,home!$B$2:$E$405,4,FALSE)</f>
        <v>1.69</v>
      </c>
      <c r="K116" s="3">
        <f t="shared" si="224"/>
        <v>0.27237419354838649</v>
      </c>
      <c r="L116" s="3">
        <f t="shared" si="225"/>
        <v>2.6193909677419462</v>
      </c>
      <c r="M116" s="5">
        <f t="shared" si="226"/>
        <v>5.5478198163422185E-2</v>
      </c>
      <c r="N116" s="5">
        <f t="shared" si="227"/>
        <v>1.5110829484279694E-2</v>
      </c>
      <c r="O116" s="5">
        <f t="shared" si="228"/>
        <v>0.14531909117586589</v>
      </c>
      <c r="P116" s="5">
        <f t="shared" si="229"/>
        <v>3.958117026621092E-2</v>
      </c>
      <c r="Q116" s="5">
        <f t="shared" si="230"/>
        <v>2.0578999973139304E-3</v>
      </c>
      <c r="R116" s="5">
        <f t="shared" si="231"/>
        <v>0.19032375743326577</v>
      </c>
      <c r="S116" s="5">
        <f t="shared" si="232"/>
        <v>7.0598410344359097E-3</v>
      </c>
      <c r="T116" s="5">
        <f t="shared" si="233"/>
        <v>5.3904446654802849E-3</v>
      </c>
      <c r="U116" s="5">
        <f t="shared" si="234"/>
        <v>5.1839279943984497E-2</v>
      </c>
      <c r="V116" s="5">
        <f t="shared" si="235"/>
        <v>5.5965281915940546E-4</v>
      </c>
      <c r="W116" s="5">
        <f t="shared" si="236"/>
        <v>1.8683961739053621E-4</v>
      </c>
      <c r="X116" s="5">
        <f t="shared" si="237"/>
        <v>4.8940600620913158E-4</v>
      </c>
      <c r="Y116" s="5">
        <f t="shared" si="238"/>
        <v>6.4097283611142929E-4</v>
      </c>
      <c r="Z116" s="5">
        <f t="shared" si="239"/>
        <v>0.16617744372246848</v>
      </c>
      <c r="AA116" s="5">
        <f t="shared" si="240"/>
        <v>4.5262447219839734E-2</v>
      </c>
      <c r="AB116" s="5">
        <f t="shared" si="241"/>
        <v>6.1641612797651256E-3</v>
      </c>
      <c r="AC116" s="5">
        <f t="shared" si="242"/>
        <v>2.4955426476565008E-5</v>
      </c>
      <c r="AD116" s="5">
        <f t="shared" si="243"/>
        <v>1.2722572527409094E-5</v>
      </c>
      <c r="AE116" s="5">
        <f t="shared" si="244"/>
        <v>3.3325391564737201E-5</v>
      </c>
      <c r="AF116" s="5">
        <f t="shared" si="245"/>
        <v>4.3646114830568152E-5</v>
      </c>
      <c r="AG116" s="5">
        <f t="shared" si="246"/>
        <v>3.8108746321406004E-5</v>
      </c>
      <c r="AH116" s="5">
        <f t="shared" si="247"/>
        <v>0.10882092378226992</v>
      </c>
      <c r="AI116" s="5">
        <f t="shared" si="248"/>
        <v>2.9640011356386199E-2</v>
      </c>
      <c r="AJ116" s="5">
        <f t="shared" si="249"/>
        <v>4.0365870949803529E-3</v>
      </c>
      <c r="AK116" s="5">
        <f t="shared" si="250"/>
        <v>3.6648738489436603E-4</v>
      </c>
      <c r="AL116" s="5">
        <f t="shared" si="251"/>
        <v>7.1218245518729161E-7</v>
      </c>
      <c r="AM116" s="5">
        <f t="shared" si="252"/>
        <v>6.9306008640278199E-7</v>
      </c>
      <c r="AN116" s="5">
        <f t="shared" si="253"/>
        <v>1.8153953304258998E-6</v>
      </c>
      <c r="AO116" s="5">
        <f t="shared" si="254"/>
        <v>2.3776150656992547E-6</v>
      </c>
      <c r="AP116" s="5">
        <f t="shared" si="255"/>
        <v>2.0759678092866005E-6</v>
      </c>
      <c r="AQ116" s="5">
        <f t="shared" si="256"/>
        <v>1.3594428322420896E-6</v>
      </c>
      <c r="AR116" s="5">
        <f t="shared" si="257"/>
        <v>5.7008908971322499E-2</v>
      </c>
      <c r="AS116" s="5">
        <f t="shared" si="258"/>
        <v>1.5527755606137341E-2</v>
      </c>
      <c r="AT116" s="5">
        <f t="shared" si="259"/>
        <v>2.1146799554190472E-3</v>
      </c>
      <c r="AU116" s="5">
        <f t="shared" si="260"/>
        <v>1.9199474915673366E-4</v>
      </c>
      <c r="AV116" s="5">
        <f t="shared" si="261"/>
        <v>1.3073603741772518E-5</v>
      </c>
      <c r="AW116" s="5">
        <f t="shared" si="262"/>
        <v>1.411416053340643E-8</v>
      </c>
      <c r="AX116" s="5">
        <f t="shared" si="263"/>
        <v>3.1461947019088781E-8</v>
      </c>
      <c r="AY116" s="5">
        <f t="shared" si="264"/>
        <v>8.2411139849376791E-8</v>
      </c>
      <c r="AZ116" s="5">
        <f t="shared" si="265"/>
        <v>1.07933497681388E-7</v>
      </c>
      <c r="BA116" s="5">
        <f t="shared" si="266"/>
        <v>9.4240009647808001E-8</v>
      </c>
      <c r="BB116" s="5">
        <f t="shared" si="267"/>
        <v>6.1712857517845559E-8</v>
      </c>
      <c r="BC116" s="5">
        <f t="shared" si="268"/>
        <v>3.2330020315158055E-8</v>
      </c>
      <c r="BD116" s="5">
        <f t="shared" si="269"/>
        <v>2.4888103540050808E-2</v>
      </c>
      <c r="BE116" s="5">
        <f t="shared" si="270"/>
        <v>6.7788771306700815E-3</v>
      </c>
      <c r="BF116" s="5">
        <f t="shared" si="271"/>
        <v>9.231955958149316E-4</v>
      </c>
      <c r="BG116" s="5">
        <f t="shared" si="272"/>
        <v>8.3818218632504736E-5</v>
      </c>
      <c r="BH116" s="5">
        <f t="shared" si="273"/>
        <v>5.7074799261727035E-6</v>
      </c>
      <c r="BI116" s="5">
        <f t="shared" si="274"/>
        <v>3.1091404841697896E-7</v>
      </c>
      <c r="BJ116" s="8">
        <f t="shared" si="275"/>
        <v>2.4012927002625216E-2</v>
      </c>
      <c r="BK116" s="8">
        <f t="shared" si="276"/>
        <v>0.10270461230330002</v>
      </c>
      <c r="BL116" s="8">
        <f t="shared" si="277"/>
        <v>0.68930917243617196</v>
      </c>
      <c r="BM116" s="8">
        <f t="shared" si="278"/>
        <v>0.53433314064722803</v>
      </c>
      <c r="BN116" s="8">
        <f t="shared" si="279"/>
        <v>0.44787094652035842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1.30322580645161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1.08387096774194</v>
      </c>
      <c r="I117">
        <f>VLOOKUP(C117,away!$B$2:$E$405,3,FALSE)</f>
        <v>0.9</v>
      </c>
      <c r="J117">
        <f>VLOOKUP(B117,home!$B$2:$E$405,4,FALSE)</f>
        <v>1.23</v>
      </c>
      <c r="K117" s="3">
        <f t="shared" si="224"/>
        <v>1.0556129032258041</v>
      </c>
      <c r="L117" s="3">
        <f t="shared" si="225"/>
        <v>1.1998451612903276</v>
      </c>
      <c r="M117" s="5">
        <f t="shared" si="226"/>
        <v>0.10482551588798664</v>
      </c>
      <c r="N117" s="5">
        <f t="shared" si="227"/>
        <v>0.11065516715866022</v>
      </c>
      <c r="O117" s="5">
        <f t="shared" si="228"/>
        <v>0.12577438801796312</v>
      </c>
      <c r="P117" s="5">
        <f t="shared" si="229"/>
        <v>0.13276906688709084</v>
      </c>
      <c r="Q117" s="5">
        <f t="shared" si="230"/>
        <v>5.8404511130644973E-2</v>
      </c>
      <c r="R117" s="5">
        <f t="shared" si="231"/>
        <v>7.5454895438802641E-2</v>
      </c>
      <c r="S117" s="5">
        <f t="shared" si="232"/>
        <v>4.2040396779218218E-2</v>
      </c>
      <c r="T117" s="5">
        <f t="shared" si="233"/>
        <v>7.0076370077631456E-2</v>
      </c>
      <c r="U117" s="5">
        <f t="shared" si="234"/>
        <v>7.9651161236753934E-2</v>
      </c>
      <c r="V117" s="5">
        <f t="shared" si="235"/>
        <v>5.916354540481515E-3</v>
      </c>
      <c r="W117" s="5">
        <f t="shared" si="236"/>
        <v>2.0550851852034646E-2</v>
      </c>
      <c r="X117" s="5">
        <f t="shared" si="237"/>
        <v>2.465784015505814E-2</v>
      </c>
      <c r="Y117" s="5">
        <f t="shared" si="238"/>
        <v>1.4792795098958431E-2</v>
      </c>
      <c r="Z117" s="5">
        <f t="shared" si="239"/>
        <v>3.0178063729304979E-2</v>
      </c>
      <c r="AA117" s="5">
        <f t="shared" si="240"/>
        <v>3.1856353467024964E-2</v>
      </c>
      <c r="AB117" s="5">
        <f t="shared" si="241"/>
        <v>1.6813988884756815E-2</v>
      </c>
      <c r="AC117" s="5">
        <f t="shared" si="242"/>
        <v>4.6834307531115843E-4</v>
      </c>
      <c r="AD117" s="5">
        <f t="shared" si="243"/>
        <v>5.423436096822421E-3</v>
      </c>
      <c r="AE117" s="5">
        <f t="shared" si="244"/>
        <v>6.5072835583396826E-3</v>
      </c>
      <c r="AF117" s="5">
        <f t="shared" si="245"/>
        <v>3.9038663453089886E-3</v>
      </c>
      <c r="AG117" s="5">
        <f t="shared" si="246"/>
        <v>1.5613450482477149E-3</v>
      </c>
      <c r="AH117" s="5">
        <f t="shared" si="247"/>
        <v>9.0522509356794293E-3</v>
      </c>
      <c r="AI117" s="5">
        <f t="shared" si="248"/>
        <v>9.5556728909410634E-3</v>
      </c>
      <c r="AJ117" s="5">
        <f t="shared" si="249"/>
        <v>5.0435458013412043E-3</v>
      </c>
      <c r="AK117" s="5">
        <f t="shared" si="250"/>
        <v>1.7746773419687013E-3</v>
      </c>
      <c r="AL117" s="5">
        <f t="shared" si="251"/>
        <v>2.3727609662723061E-5</v>
      </c>
      <c r="AM117" s="5">
        <f t="shared" si="252"/>
        <v>1.1450098247252683E-3</v>
      </c>
      <c r="AN117" s="5">
        <f t="shared" si="253"/>
        <v>1.3738344978264994E-3</v>
      </c>
      <c r="AO117" s="5">
        <f t="shared" si="254"/>
        <v>8.2419433731542656E-4</v>
      </c>
      <c r="AP117" s="5">
        <f t="shared" si="255"/>
        <v>3.2963519586360083E-4</v>
      </c>
      <c r="AQ117" s="5">
        <f t="shared" si="256"/>
        <v>9.8877798686982716E-5</v>
      </c>
      <c r="AR117" s="5">
        <f t="shared" si="257"/>
        <v>2.1722598967921607E-3</v>
      </c>
      <c r="AS117" s="5">
        <f t="shared" si="258"/>
        <v>2.2930655762137581E-3</v>
      </c>
      <c r="AT117" s="5">
        <f t="shared" si="259"/>
        <v>1.2102948050970782E-3</v>
      </c>
      <c r="AU117" s="5">
        <f t="shared" si="260"/>
        <v>4.2586760432254521E-4</v>
      </c>
      <c r="AV117" s="5">
        <f t="shared" si="261"/>
        <v>1.1238783454718497E-4</v>
      </c>
      <c r="AW117" s="5">
        <f t="shared" si="262"/>
        <v>8.347979676551177E-7</v>
      </c>
      <c r="AX117" s="5">
        <f t="shared" si="263"/>
        <v>2.014478575500515E-4</v>
      </c>
      <c r="AY117" s="5">
        <f t="shared" si="264"/>
        <v>2.417062371337325E-4</v>
      </c>
      <c r="AZ117" s="5">
        <f t="shared" si="265"/>
        <v>1.4500502953930077E-4</v>
      </c>
      <c r="BA117" s="5">
        <f t="shared" si="266"/>
        <v>5.7994527685163679E-5</v>
      </c>
      <c r="BB117" s="5">
        <f t="shared" si="267"/>
        <v>1.7396113356090398E-5</v>
      </c>
      <c r="BC117" s="5">
        <f t="shared" si="268"/>
        <v>4.1745284871126199E-6</v>
      </c>
      <c r="BD117" s="5">
        <f t="shared" si="269"/>
        <v>4.3439592103851647E-4</v>
      </c>
      <c r="BE117" s="5">
        <f t="shared" si="270"/>
        <v>4.5855393935691555E-4</v>
      </c>
      <c r="BF117" s="5">
        <f t="shared" si="271"/>
        <v>2.4202772760509143E-4</v>
      </c>
      <c r="BG117" s="5">
        <f t="shared" si="272"/>
        <v>8.5162530732784905E-5</v>
      </c>
      <c r="BH117" s="5">
        <f t="shared" si="273"/>
        <v>2.2474666578222956E-5</v>
      </c>
      <c r="BI117" s="5">
        <f t="shared" si="274"/>
        <v>4.7449096071339785E-6</v>
      </c>
      <c r="BJ117" s="8">
        <f t="shared" si="275"/>
        <v>0.32097274246987595</v>
      </c>
      <c r="BK117" s="8">
        <f t="shared" si="276"/>
        <v>0.28628511101688481</v>
      </c>
      <c r="BL117" s="8">
        <f t="shared" si="277"/>
        <v>0.3624381694271232</v>
      </c>
      <c r="BM117" s="8">
        <f t="shared" si="278"/>
        <v>0.39174967068287453</v>
      </c>
      <c r="BN117" s="8">
        <f t="shared" si="279"/>
        <v>0.60788354452114846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1.30322580645161</v>
      </c>
      <c r="F118">
        <f>VLOOKUP(B118,home!$B$2:$E$405,3,FALSE)</f>
        <v>1.02</v>
      </c>
      <c r="G118">
        <f>VLOOKUP(C118,away!$B$2:$E$405,4,FALSE)</f>
        <v>0.99</v>
      </c>
      <c r="H118">
        <f>VLOOKUP(A118,away!$A$2:$E$405,3,FALSE)</f>
        <v>1.08387096774194</v>
      </c>
      <c r="I118">
        <f>VLOOKUP(C118,away!$B$2:$E$405,3,FALSE)</f>
        <v>0.77</v>
      </c>
      <c r="J118">
        <f>VLOOKUP(B118,home!$B$2:$E$405,4,FALSE)</f>
        <v>0.31</v>
      </c>
      <c r="K118" s="3">
        <f t="shared" si="224"/>
        <v>1.3159974193548358</v>
      </c>
      <c r="L118" s="3">
        <f t="shared" si="225"/>
        <v>0.25872000000000106</v>
      </c>
      <c r="M118" s="5">
        <f t="shared" si="226"/>
        <v>0.20706605727468647</v>
      </c>
      <c r="N118" s="5">
        <f t="shared" si="227"/>
        <v>0.27249839700946804</v>
      </c>
      <c r="O118" s="5">
        <f t="shared" si="228"/>
        <v>5.3572130338107093E-2</v>
      </c>
      <c r="P118" s="5">
        <f t="shared" si="229"/>
        <v>7.0500785274289851E-2</v>
      </c>
      <c r="Q118" s="5">
        <f t="shared" si="230"/>
        <v>0.17930359362139475</v>
      </c>
      <c r="R118" s="5">
        <f t="shared" si="231"/>
        <v>6.9300907805375607E-3</v>
      </c>
      <c r="S118" s="5">
        <f t="shared" si="232"/>
        <v>6.0009361139498844E-3</v>
      </c>
      <c r="T118" s="5">
        <f t="shared" si="233"/>
        <v>4.6389425741727434E-2</v>
      </c>
      <c r="U118" s="5">
        <f t="shared" si="234"/>
        <v>9.1199815830821703E-3</v>
      </c>
      <c r="V118" s="5">
        <f t="shared" si="235"/>
        <v>2.2701864858575157E-4</v>
      </c>
      <c r="W118" s="5">
        <f t="shared" si="236"/>
        <v>7.8654355495601236E-2</v>
      </c>
      <c r="X118" s="5">
        <f t="shared" si="237"/>
        <v>2.0349454853822033E-2</v>
      </c>
      <c r="Y118" s="5">
        <f t="shared" si="238"/>
        <v>2.6324054798904286E-3</v>
      </c>
      <c r="Z118" s="5">
        <f t="shared" si="239"/>
        <v>5.9765102891356191E-4</v>
      </c>
      <c r="AA118" s="5">
        <f t="shared" si="240"/>
        <v>7.8650721172501001E-4</v>
      </c>
      <c r="AB118" s="5">
        <f t="shared" si="241"/>
        <v>5.1752073046704031E-4</v>
      </c>
      <c r="AC118" s="5">
        <f t="shared" si="242"/>
        <v>4.8308838034146883E-6</v>
      </c>
      <c r="AD118" s="5">
        <f t="shared" si="243"/>
        <v>2.5877232213307289E-2</v>
      </c>
      <c r="AE118" s="5">
        <f t="shared" si="244"/>
        <v>6.6949575182268881E-3</v>
      </c>
      <c r="AF118" s="5">
        <f t="shared" si="245"/>
        <v>8.6605970455783359E-4</v>
      </c>
      <c r="AG118" s="5">
        <f t="shared" si="246"/>
        <v>7.4688988921067906E-5</v>
      </c>
      <c r="AH118" s="5">
        <f t="shared" si="247"/>
        <v>3.8656068550129315E-5</v>
      </c>
      <c r="AI118" s="5">
        <f t="shared" si="248"/>
        <v>5.0871286454373813E-5</v>
      </c>
      <c r="AJ118" s="5">
        <f t="shared" si="249"/>
        <v>3.3473240846608278E-5</v>
      </c>
      <c r="AK118" s="5">
        <f t="shared" si="250"/>
        <v>1.4683566190526461E-5</v>
      </c>
      <c r="AL118" s="5">
        <f t="shared" si="251"/>
        <v>6.5791777984699898E-8</v>
      </c>
      <c r="AM118" s="5">
        <f t="shared" si="252"/>
        <v>6.8108741625516342E-3</v>
      </c>
      <c r="AN118" s="5">
        <f t="shared" si="253"/>
        <v>1.7621093633353659E-3</v>
      </c>
      <c r="AO118" s="5">
        <f t="shared" si="254"/>
        <v>2.2794646724106379E-4</v>
      </c>
      <c r="AP118" s="5">
        <f t="shared" si="255"/>
        <v>1.965810333486943E-5</v>
      </c>
      <c r="AQ118" s="5">
        <f t="shared" si="256"/>
        <v>1.2714861236993591E-6</v>
      </c>
      <c r="AR118" s="5">
        <f t="shared" si="257"/>
        <v>2.000219611057899E-6</v>
      </c>
      <c r="AS118" s="5">
        <f t="shared" si="258"/>
        <v>2.632283846295129E-6</v>
      </c>
      <c r="AT118" s="5">
        <f t="shared" si="259"/>
        <v>1.7320393743669057E-6</v>
      </c>
      <c r="AU118" s="5">
        <f t="shared" si="260"/>
        <v>7.5978644896260412E-7</v>
      </c>
      <c r="AV118" s="5">
        <f t="shared" si="261"/>
        <v>2.4996925152389061E-7</v>
      </c>
      <c r="AW118" s="5">
        <f t="shared" si="262"/>
        <v>6.2223460817304712E-10</v>
      </c>
      <c r="AX118" s="5">
        <f t="shared" si="263"/>
        <v>1.4938488035780798E-3</v>
      </c>
      <c r="AY118" s="5">
        <f t="shared" si="264"/>
        <v>3.8648856246172232E-4</v>
      </c>
      <c r="AZ118" s="5">
        <f t="shared" si="265"/>
        <v>4.9996160440048596E-5</v>
      </c>
      <c r="BA118" s="5">
        <f t="shared" si="266"/>
        <v>4.3116688763498101E-6</v>
      </c>
      <c r="BB118" s="5">
        <f t="shared" si="267"/>
        <v>2.7887874292230666E-7</v>
      </c>
      <c r="BC118" s="5">
        <f t="shared" si="268"/>
        <v>1.4430301673771892E-8</v>
      </c>
      <c r="BD118" s="5">
        <f t="shared" si="269"/>
        <v>8.6249469628817038E-8</v>
      </c>
      <c r="BE118" s="5">
        <f t="shared" si="270"/>
        <v>1.1350407945224654E-7</v>
      </c>
      <c r="BF118" s="5">
        <f t="shared" si="271"/>
        <v>7.4685537822701343E-8</v>
      </c>
      <c r="BG118" s="5">
        <f t="shared" si="272"/>
        <v>3.2761991679267656E-8</v>
      </c>
      <c r="BH118" s="5">
        <f t="shared" si="273"/>
        <v>1.0778674125710218E-8</v>
      </c>
      <c r="BI118" s="5">
        <f t="shared" si="274"/>
        <v>2.8369414667002736E-9</v>
      </c>
      <c r="BJ118" s="8">
        <f t="shared" si="275"/>
        <v>0.64409736871390433</v>
      </c>
      <c r="BK118" s="8">
        <f t="shared" si="276"/>
        <v>0.28418618254955508</v>
      </c>
      <c r="BL118" s="8">
        <f t="shared" si="277"/>
        <v>7.1071609921186898E-2</v>
      </c>
      <c r="BM118" s="8">
        <f t="shared" si="278"/>
        <v>0.20969526997484902</v>
      </c>
      <c r="BN118" s="8">
        <f t="shared" si="279"/>
        <v>0.78987105429848359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1.63636363636364</v>
      </c>
      <c r="F119">
        <f>VLOOKUP(B119,home!$B$2:$E$405,3,FALSE)</f>
        <v>1.32</v>
      </c>
      <c r="G119">
        <f>VLOOKUP(C119,away!$B$2:$E$405,4,FALSE)</f>
        <v>1.22</v>
      </c>
      <c r="H119">
        <f>VLOOKUP(A119,away!$A$2:$E$405,3,FALSE)</f>
        <v>1.23232323232323</v>
      </c>
      <c r="I119">
        <f>VLOOKUP(C119,away!$B$2:$E$405,3,FALSE)</f>
        <v>0.61</v>
      </c>
      <c r="J119">
        <f>VLOOKUP(B119,home!$B$2:$E$405,4,FALSE)</f>
        <v>0.95</v>
      </c>
      <c r="K119" s="3">
        <f t="shared" si="224"/>
        <v>2.635200000000006</v>
      </c>
      <c r="L119" s="3">
        <f t="shared" si="225"/>
        <v>0.71413131313131184</v>
      </c>
      <c r="M119" s="5">
        <f t="shared" si="226"/>
        <v>3.5107822393323489E-2</v>
      </c>
      <c r="N119" s="5">
        <f t="shared" si="227"/>
        <v>9.2516133570886269E-2</v>
      </c>
      <c r="O119" s="5">
        <f t="shared" si="228"/>
        <v>2.5071595306924981E-2</v>
      </c>
      <c r="P119" s="5">
        <f t="shared" si="229"/>
        <v>6.6068667952808857E-2</v>
      </c>
      <c r="Q119" s="5">
        <f t="shared" si="230"/>
        <v>0.12189925759300003</v>
      </c>
      <c r="R119" s="5">
        <f t="shared" si="231"/>
        <v>8.9522056394155843E-3</v>
      </c>
      <c r="S119" s="5">
        <f t="shared" si="232"/>
        <v>3.1083306991781863E-2</v>
      </c>
      <c r="T119" s="5">
        <f t="shared" si="233"/>
        <v>8.7052076894621161E-2</v>
      </c>
      <c r="U119" s="5">
        <f t="shared" si="234"/>
        <v>2.3590852300988001E-2</v>
      </c>
      <c r="V119" s="5">
        <f t="shared" si="235"/>
        <v>6.4994463991142407E-3</v>
      </c>
      <c r="W119" s="5">
        <f t="shared" si="236"/>
        <v>0.10707630786969147</v>
      </c>
      <c r="X119" s="5">
        <f t="shared" si="237"/>
        <v>7.6466544344235388E-2</v>
      </c>
      <c r="Y119" s="5">
        <f t="shared" si="238"/>
        <v>2.7303576861581247E-2</v>
      </c>
      <c r="Z119" s="5">
        <f t="shared" si="239"/>
        <v>2.1310167895657959E-3</v>
      </c>
      <c r="AA119" s="5">
        <f t="shared" si="240"/>
        <v>5.6156554438637979E-3</v>
      </c>
      <c r="AB119" s="5">
        <f t="shared" si="241"/>
        <v>7.399187612834957E-3</v>
      </c>
      <c r="AC119" s="5">
        <f t="shared" si="242"/>
        <v>7.6444816416080868E-4</v>
      </c>
      <c r="AD119" s="5">
        <f t="shared" si="243"/>
        <v>7.0541871624552915E-2</v>
      </c>
      <c r="AE119" s="5">
        <f t="shared" si="244"/>
        <v>5.0376159413982401E-2</v>
      </c>
      <c r="AF119" s="5">
        <f t="shared" si="245"/>
        <v>1.7987596436409771E-2</v>
      </c>
      <c r="AG119" s="5">
        <f t="shared" si="246"/>
        <v>4.2818352877364721E-3</v>
      </c>
      <c r="AH119" s="5">
        <f t="shared" si="247"/>
        <v>3.8045645455937348E-4</v>
      </c>
      <c r="AI119" s="5">
        <f t="shared" si="248"/>
        <v>1.0025788490548632E-3</v>
      </c>
      <c r="AJ119" s="5">
        <f t="shared" si="249"/>
        <v>1.3209978915146908E-3</v>
      </c>
      <c r="AK119" s="5">
        <f t="shared" si="250"/>
        <v>1.1603645479065069E-3</v>
      </c>
      <c r="AL119" s="5">
        <f t="shared" si="251"/>
        <v>5.7543952865250456E-5</v>
      </c>
      <c r="AM119" s="5">
        <f t="shared" si="252"/>
        <v>3.7178388021004441E-2</v>
      </c>
      <c r="AN119" s="5">
        <f t="shared" si="253"/>
        <v>2.655025105754534E-2</v>
      </c>
      <c r="AO119" s="5">
        <f t="shared" si="254"/>
        <v>9.4801828258454252E-3</v>
      </c>
      <c r="AP119" s="5">
        <f t="shared" si="255"/>
        <v>2.2566984700486347E-3</v>
      </c>
      <c r="AQ119" s="5">
        <f t="shared" si="256"/>
        <v>4.028947604393134E-4</v>
      </c>
      <c r="AR119" s="5">
        <f t="shared" si="257"/>
        <v>5.4339173496753743E-5</v>
      </c>
      <c r="AS119" s="5">
        <f t="shared" si="258"/>
        <v>1.4319458999864578E-4</v>
      </c>
      <c r="AT119" s="5">
        <f t="shared" si="259"/>
        <v>1.8867319178221613E-4</v>
      </c>
      <c r="AU119" s="5">
        <f t="shared" si="260"/>
        <v>1.6573053166149901E-4</v>
      </c>
      <c r="AV119" s="5">
        <f t="shared" si="261"/>
        <v>1.0918327425859582E-4</v>
      </c>
      <c r="AW119" s="5">
        <f t="shared" si="262"/>
        <v>3.008076307161706E-6</v>
      </c>
      <c r="AX119" s="5">
        <f t="shared" si="263"/>
        <v>1.6328748018825182E-2</v>
      </c>
      <c r="AY119" s="5">
        <f t="shared" si="264"/>
        <v>1.1660870264473934E-2</v>
      </c>
      <c r="AZ119" s="5">
        <f t="shared" si="265"/>
        <v>4.1636962971113179E-3</v>
      </c>
      <c r="BA119" s="5">
        <f t="shared" si="266"/>
        <v>9.9114196804536226E-4</v>
      </c>
      <c r="BB119" s="5">
        <f t="shared" si="267"/>
        <v>1.7695137878494677E-4</v>
      </c>
      <c r="BC119" s="5">
        <f t="shared" si="268"/>
        <v>2.5273304098418044E-5</v>
      </c>
      <c r="BD119" s="5">
        <f t="shared" si="269"/>
        <v>6.4675508872844853E-6</v>
      </c>
      <c r="BE119" s="5">
        <f t="shared" si="270"/>
        <v>1.7043290098172114E-5</v>
      </c>
      <c r="BF119" s="5">
        <f t="shared" si="271"/>
        <v>2.2456239033351628E-5</v>
      </c>
      <c r="BG119" s="5">
        <f t="shared" si="272"/>
        <v>1.9725560366896113E-5</v>
      </c>
      <c r="BH119" s="5">
        <f t="shared" si="273"/>
        <v>1.2995199169711192E-5</v>
      </c>
      <c r="BI119" s="5">
        <f t="shared" si="274"/>
        <v>6.8489897704046005E-6</v>
      </c>
      <c r="BJ119" s="8">
        <f t="shared" si="275"/>
        <v>0.76471645626291962</v>
      </c>
      <c r="BK119" s="8">
        <f t="shared" si="276"/>
        <v>0.15124210611852842</v>
      </c>
      <c r="BL119" s="8">
        <f t="shared" si="277"/>
        <v>7.5240551637586292E-2</v>
      </c>
      <c r="BM119" s="8">
        <f t="shared" si="278"/>
        <v>0.63205658616407412</v>
      </c>
      <c r="BN119" s="8">
        <f t="shared" si="279"/>
        <v>0.34961568245635921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1.63636363636364</v>
      </c>
      <c r="F120">
        <f>VLOOKUP(B120,home!$B$2:$E$405,3,FALSE)</f>
        <v>0.61</v>
      </c>
      <c r="G120">
        <f>VLOOKUP(C120,away!$B$2:$E$405,4,FALSE)</f>
        <v>0.73</v>
      </c>
      <c r="H120">
        <f>VLOOKUP(A120,away!$A$2:$E$405,3,FALSE)</f>
        <v>1.23232323232323</v>
      </c>
      <c r="I120">
        <f>VLOOKUP(C120,away!$B$2:$E$405,3,FALSE)</f>
        <v>1.22</v>
      </c>
      <c r="J120">
        <f>VLOOKUP(B120,home!$B$2:$E$405,4,FALSE)</f>
        <v>0.97</v>
      </c>
      <c r="K120" s="3">
        <f t="shared" si="224"/>
        <v>0.72867272727272892</v>
      </c>
      <c r="L120" s="3">
        <f t="shared" si="225"/>
        <v>1.4583313131313105</v>
      </c>
      <c r="M120" s="5">
        <f t="shared" si="226"/>
        <v>0.11225254944598248</v>
      </c>
      <c r="N120" s="5">
        <f t="shared" si="227"/>
        <v>8.1795371348120913E-2</v>
      </c>
      <c r="O120" s="5">
        <f t="shared" si="228"/>
        <v>0.16370140783589698</v>
      </c>
      <c r="P120" s="5">
        <f t="shared" si="229"/>
        <v>0.11928475130616834</v>
      </c>
      <c r="Q120" s="5">
        <f t="shared" si="230"/>
        <v>2.9801028159260442E-2</v>
      </c>
      <c r="R120" s="5">
        <f t="shared" si="231"/>
        <v>0.11936544452538395</v>
      </c>
      <c r="S120" s="5">
        <f t="shared" si="232"/>
        <v>3.1689373569687956E-2</v>
      </c>
      <c r="T120" s="5">
        <f t="shared" si="233"/>
        <v>4.3459772528157442E-2</v>
      </c>
      <c r="U120" s="5">
        <f t="shared" si="234"/>
        <v>8.6978344004433161E-2</v>
      </c>
      <c r="V120" s="5">
        <f t="shared" si="235"/>
        <v>3.7416215726302549E-3</v>
      </c>
      <c r="W120" s="5">
        <f t="shared" si="236"/>
        <v>7.2383988214465671E-3</v>
      </c>
      <c r="X120" s="5">
        <f t="shared" si="237"/>
        <v>1.0555983658248303E-2</v>
      </c>
      <c r="Y120" s="5">
        <f t="shared" si="238"/>
        <v>7.6970607548629529E-3</v>
      </c>
      <c r="Z120" s="5">
        <f t="shared" si="239"/>
        <v>5.8024788485735251E-2</v>
      </c>
      <c r="AA120" s="5">
        <f t="shared" si="240"/>
        <v>4.2281080875323944E-2</v>
      </c>
      <c r="AB120" s="5">
        <f t="shared" si="241"/>
        <v>1.5404535256730557E-2</v>
      </c>
      <c r="AC120" s="5">
        <f t="shared" si="242"/>
        <v>2.4850125953473841E-4</v>
      </c>
      <c r="AD120" s="5">
        <f t="shared" si="243"/>
        <v>1.318605952577794E-3</v>
      </c>
      <c r="AE120" s="5">
        <f t="shared" si="244"/>
        <v>1.9229643503255369E-3</v>
      </c>
      <c r="AF120" s="5">
        <f t="shared" si="245"/>
        <v>1.4021595630574692E-3</v>
      </c>
      <c r="AG120" s="5">
        <f t="shared" si="246"/>
        <v>6.8160439893774107E-4</v>
      </c>
      <c r="AH120" s="5">
        <f t="shared" si="247"/>
        <v>2.1154841496642207E-2</v>
      </c>
      <c r="AI120" s="5">
        <f t="shared" si="248"/>
        <v>1.5414956048380578E-2</v>
      </c>
      <c r="AJ120" s="5">
        <f t="shared" si="249"/>
        <v>5.6162290322813611E-3</v>
      </c>
      <c r="AK120" s="5">
        <f t="shared" si="250"/>
        <v>1.3641309753135795E-3</v>
      </c>
      <c r="AL120" s="5">
        <f t="shared" si="251"/>
        <v>1.0562757314348642E-5</v>
      </c>
      <c r="AM120" s="5">
        <f t="shared" si="252"/>
        <v>1.921664391325832E-4</v>
      </c>
      <c r="AN120" s="5">
        <f t="shared" si="253"/>
        <v>2.8024233551998814E-4</v>
      </c>
      <c r="AO120" s="5">
        <f t="shared" si="254"/>
        <v>2.0434308657692483E-4</v>
      </c>
      <c r="AP120" s="5">
        <f t="shared" si="255"/>
        <v>9.9333307259010612E-5</v>
      </c>
      <c r="AQ120" s="5">
        <f t="shared" si="256"/>
        <v>3.621521810317722E-5</v>
      </c>
      <c r="AR120" s="5">
        <f t="shared" si="257"/>
        <v>6.17015355577659E-3</v>
      </c>
      <c r="AS120" s="5">
        <f t="shared" si="258"/>
        <v>4.4960226191792536E-3</v>
      </c>
      <c r="AT120" s="5">
        <f t="shared" si="259"/>
        <v>1.6380645318986122E-3</v>
      </c>
      <c r="AU120" s="5">
        <f t="shared" si="260"/>
        <v>3.9787098330242932E-4</v>
      </c>
      <c r="AV120" s="5">
        <f t="shared" si="261"/>
        <v>7.2479433626415884E-5</v>
      </c>
      <c r="AW120" s="5">
        <f t="shared" si="262"/>
        <v>3.1179095846524528E-7</v>
      </c>
      <c r="AX120" s="5">
        <f t="shared" si="263"/>
        <v>2.3337740548838035E-5</v>
      </c>
      <c r="AY120" s="5">
        <f t="shared" si="264"/>
        <v>3.4034157820104803E-5</v>
      </c>
      <c r="AZ120" s="5">
        <f t="shared" si="265"/>
        <v>2.4816539032555852E-5</v>
      </c>
      <c r="BA120" s="5">
        <f t="shared" si="266"/>
        <v>1.2063578651573865E-5</v>
      </c>
      <c r="BB120" s="5">
        <f t="shared" si="267"/>
        <v>4.3981736240031397E-6</v>
      </c>
      <c r="BC120" s="5">
        <f t="shared" si="268"/>
        <v>1.2827988632943978E-6</v>
      </c>
      <c r="BD120" s="5">
        <f t="shared" si="269"/>
        <v>1.4996880228695833E-3</v>
      </c>
      <c r="BE120" s="5">
        <f t="shared" si="270"/>
        <v>1.092781761682626E-3</v>
      </c>
      <c r="BF120" s="5">
        <f t="shared" si="271"/>
        <v>3.9814013329958812E-4</v>
      </c>
      <c r="BG120" s="5">
        <f t="shared" si="272"/>
        <v>9.6704618922712913E-5</v>
      </c>
      <c r="BH120" s="5">
        <f t="shared" si="273"/>
        <v>1.7616504602570789E-5</v>
      </c>
      <c r="BI120" s="5">
        <f t="shared" si="274"/>
        <v>2.5673332907535682E-6</v>
      </c>
      <c r="BJ120" s="8">
        <f t="shared" si="275"/>
        <v>0.18678518291012722</v>
      </c>
      <c r="BK120" s="8">
        <f t="shared" si="276"/>
        <v>0.26726139406913824</v>
      </c>
      <c r="BL120" s="8">
        <f t="shared" si="277"/>
        <v>0.48716305954883748</v>
      </c>
      <c r="BM120" s="8">
        <f t="shared" si="278"/>
        <v>0.37300015002616332</v>
      </c>
      <c r="BN120" s="8">
        <f t="shared" si="279"/>
        <v>0.62620055262081298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1.1583333333333301</v>
      </c>
      <c r="F121">
        <f>VLOOKUP(B121,home!$B$2:$E$405,3,FALSE)</f>
        <v>1.23</v>
      </c>
      <c r="G121">
        <f>VLOOKUP(C121,away!$B$2:$E$405,4,FALSE)</f>
        <v>0.57999999999999996</v>
      </c>
      <c r="H121">
        <f>VLOOKUP(A121,away!$A$2:$E$405,3,FALSE)</f>
        <v>1.05</v>
      </c>
      <c r="I121">
        <f>VLOOKUP(C121,away!$B$2:$E$405,3,FALSE)</f>
        <v>1.1499999999999999</v>
      </c>
      <c r="J121">
        <f>VLOOKUP(B121,home!$B$2:$E$405,4,FALSE)</f>
        <v>1.22</v>
      </c>
      <c r="K121" s="3">
        <f t="shared" si="224"/>
        <v>0.82635499999999762</v>
      </c>
      <c r="L121" s="3">
        <f t="shared" si="225"/>
        <v>1.47315</v>
      </c>
      <c r="M121" s="5">
        <f t="shared" si="226"/>
        <v>0.10030848413543529</v>
      </c>
      <c r="N121" s="5">
        <f t="shared" si="227"/>
        <v>8.2890417407737407E-2</v>
      </c>
      <c r="O121" s="5">
        <f t="shared" si="228"/>
        <v>0.14776944340411652</v>
      </c>
      <c r="P121" s="5">
        <f t="shared" si="229"/>
        <v>0.12211001840420836</v>
      </c>
      <c r="Q121" s="5">
        <f t="shared" si="230"/>
        <v>3.4248455438485322E-2</v>
      </c>
      <c r="R121" s="5">
        <f t="shared" si="231"/>
        <v>0.10884327777538712</v>
      </c>
      <c r="S121" s="5">
        <f t="shared" si="232"/>
        <v>3.7162501066568918E-2</v>
      </c>
      <c r="T121" s="5">
        <f t="shared" si="233"/>
        <v>5.0453112129204648E-2</v>
      </c>
      <c r="U121" s="5">
        <f t="shared" si="234"/>
        <v>8.9943186806079781E-2</v>
      </c>
      <c r="V121" s="5">
        <f t="shared" si="235"/>
        <v>5.0266199960802994E-3</v>
      </c>
      <c r="W121" s="5">
        <f t="shared" si="236"/>
        <v>9.4337941312898181E-3</v>
      </c>
      <c r="X121" s="5">
        <f t="shared" si="237"/>
        <v>1.3897393824509597E-2</v>
      </c>
      <c r="Y121" s="5">
        <f t="shared" si="238"/>
        <v>1.0236472856288155E-2</v>
      </c>
      <c r="Z121" s="5">
        <f t="shared" si="239"/>
        <v>5.3447491551603853E-2</v>
      </c>
      <c r="AA121" s="5">
        <f t="shared" si="240"/>
        <v>4.4166601881125478E-2</v>
      </c>
      <c r="AB121" s="5">
        <f t="shared" si="241"/>
        <v>1.8248646148738668E-2</v>
      </c>
      <c r="AC121" s="5">
        <f t="shared" si="242"/>
        <v>3.824456285544481E-4</v>
      </c>
      <c r="AD121" s="5">
        <f t="shared" si="243"/>
        <v>1.9489157373404936E-3</v>
      </c>
      <c r="AE121" s="5">
        <f t="shared" si="244"/>
        <v>2.8710452184631486E-3</v>
      </c>
      <c r="AF121" s="5">
        <f t="shared" si="245"/>
        <v>2.1147401317894933E-3</v>
      </c>
      <c r="AG121" s="5">
        <f t="shared" si="246"/>
        <v>1.0384431417152309E-3</v>
      </c>
      <c r="AH121" s="5">
        <f t="shared" si="247"/>
        <v>1.9684043044811302E-2</v>
      </c>
      <c r="AI121" s="5">
        <f t="shared" si="248"/>
        <v>1.6266007390295E-2</v>
      </c>
      <c r="AJ121" s="5">
        <f t="shared" si="249"/>
        <v>6.7207482685035921E-3</v>
      </c>
      <c r="AK121" s="5">
        <f t="shared" si="250"/>
        <v>1.8512413118064231E-3</v>
      </c>
      <c r="AL121" s="5">
        <f t="shared" si="251"/>
        <v>1.8622728932216063E-5</v>
      </c>
      <c r="AM121" s="5">
        <f t="shared" si="252"/>
        <v>3.2209925282599989E-4</v>
      </c>
      <c r="AN121" s="5">
        <f t="shared" si="253"/>
        <v>4.7450051430062172E-4</v>
      </c>
      <c r="AO121" s="5">
        <f t="shared" si="254"/>
        <v>3.4950521632098045E-4</v>
      </c>
      <c r="AP121" s="5">
        <f t="shared" si="255"/>
        <v>1.7162453647441746E-4</v>
      </c>
      <c r="AQ121" s="5">
        <f t="shared" si="256"/>
        <v>6.320717147682202E-5</v>
      </c>
      <c r="AR121" s="5">
        <f t="shared" si="257"/>
        <v>5.7995096022927517E-3</v>
      </c>
      <c r="AS121" s="5">
        <f t="shared" si="258"/>
        <v>4.7924537574026132E-3</v>
      </c>
      <c r="AT121" s="5">
        <f t="shared" si="259"/>
        <v>1.9801340623492123E-3</v>
      </c>
      <c r="AU121" s="5">
        <f t="shared" si="260"/>
        <v>5.4543122769752628E-4</v>
      </c>
      <c r="AV121" s="5">
        <f t="shared" si="261"/>
        <v>1.1267995554099699E-4</v>
      </c>
      <c r="AW121" s="5">
        <f t="shared" si="262"/>
        <v>6.2973009717899892E-7</v>
      </c>
      <c r="AX121" s="5">
        <f t="shared" si="263"/>
        <v>4.4361388011504705E-5</v>
      </c>
      <c r="AY121" s="5">
        <f t="shared" si="264"/>
        <v>6.5350978749148165E-5</v>
      </c>
      <c r="AZ121" s="5">
        <f t="shared" si="265"/>
        <v>4.8135897172153808E-5</v>
      </c>
      <c r="BA121" s="5">
        <f t="shared" si="266"/>
        <v>2.363713230638613E-5</v>
      </c>
      <c r="BB121" s="5">
        <f t="shared" si="267"/>
        <v>8.7052603642881811E-6</v>
      </c>
      <c r="BC121" s="5">
        <f t="shared" si="268"/>
        <v>2.5648308611302258E-6</v>
      </c>
      <c r="BD121" s="5">
        <f t="shared" si="269"/>
        <v>1.4239245951029283E-3</v>
      </c>
      <c r="BE121" s="5">
        <f t="shared" si="270"/>
        <v>1.1766672087862771E-3</v>
      </c>
      <c r="BF121" s="5">
        <f t="shared" si="271"/>
        <v>4.8617241565829055E-4</v>
      </c>
      <c r="BG121" s="5">
        <f t="shared" si="272"/>
        <v>1.3391700218043517E-4</v>
      </c>
      <c r="BH121" s="5">
        <f t="shared" si="273"/>
        <v>2.7665746084203295E-5</v>
      </c>
      <c r="BI121" s="5">
        <f t="shared" si="274"/>
        <v>4.5723455210823508E-6</v>
      </c>
      <c r="BJ121" s="8">
        <f t="shared" si="275"/>
        <v>0.21070648219568677</v>
      </c>
      <c r="BK121" s="8">
        <f t="shared" si="276"/>
        <v>0.26507404293852865</v>
      </c>
      <c r="BL121" s="8">
        <f t="shared" si="277"/>
        <v>0.46997632394948019</v>
      </c>
      <c r="BM121" s="8">
        <f t="shared" si="278"/>
        <v>0.40296952282127768</v>
      </c>
      <c r="BN121" s="8">
        <f t="shared" si="279"/>
        <v>0.59617009656537001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1.1583333333333301</v>
      </c>
      <c r="F122">
        <f>VLOOKUP(B122,home!$B$2:$E$405,3,FALSE)</f>
        <v>0.57999999999999996</v>
      </c>
      <c r="G122">
        <f>VLOOKUP(C122,away!$B$2:$E$405,4,FALSE)</f>
        <v>0.86</v>
      </c>
      <c r="H122">
        <f>VLOOKUP(A122,away!$A$2:$E$405,3,FALSE)</f>
        <v>1.05</v>
      </c>
      <c r="I122">
        <f>VLOOKUP(C122,away!$B$2:$E$405,3,FALSE)</f>
        <v>1.01</v>
      </c>
      <c r="J122">
        <f>VLOOKUP(B122,home!$B$2:$E$405,4,FALSE)</f>
        <v>1.27</v>
      </c>
      <c r="K122" s="3">
        <f t="shared" si="224"/>
        <v>0.57777666666666494</v>
      </c>
      <c r="L122" s="3">
        <f t="shared" si="225"/>
        <v>1.346835</v>
      </c>
      <c r="M122" s="5">
        <f t="shared" si="226"/>
        <v>0.14593241627579873</v>
      </c>
      <c r="N122" s="5">
        <f t="shared" si="227"/>
        <v>8.4316345034443144E-2</v>
      </c>
      <c r="O122" s="5">
        <f t="shared" si="228"/>
        <v>0.19654688587481534</v>
      </c>
      <c r="P122" s="5">
        <f t="shared" si="229"/>
        <v>0.11356020456446421</v>
      </c>
      <c r="Q122" s="5">
        <f t="shared" si="230"/>
        <v>2.4358008389758479E-2</v>
      </c>
      <c r="R122" s="5">
        <f t="shared" si="231"/>
        <v>0.13235811251860352</v>
      </c>
      <c r="S122" s="5">
        <f t="shared" si="232"/>
        <v>2.2092281464645376E-2</v>
      </c>
      <c r="T122" s="5">
        <f t="shared" si="233"/>
        <v>3.2806218229620356E-2</v>
      </c>
      <c r="U122" s="5">
        <f t="shared" si="234"/>
        <v>7.6473429057290113E-2</v>
      </c>
      <c r="V122" s="5">
        <f t="shared" si="235"/>
        <v>1.9101718958874788E-3</v>
      </c>
      <c r="W122" s="5">
        <f t="shared" si="236"/>
        <v>4.6911629646911035E-3</v>
      </c>
      <c r="X122" s="5">
        <f t="shared" si="237"/>
        <v>6.318222471549742E-3</v>
      </c>
      <c r="Y122" s="5">
        <f t="shared" si="238"/>
        <v>4.2548015812348501E-3</v>
      </c>
      <c r="Z122" s="5">
        <f t="shared" si="239"/>
        <v>5.9421512824664423E-2</v>
      </c>
      <c r="AA122" s="5">
        <f t="shared" si="240"/>
        <v>3.433236360812509E-2</v>
      </c>
      <c r="AB122" s="5">
        <f t="shared" si="241"/>
        <v>9.9182193021452123E-3</v>
      </c>
      <c r="AC122" s="5">
        <f t="shared" si="242"/>
        <v>9.290238453613816E-5</v>
      </c>
      <c r="AD122" s="5">
        <f t="shared" si="243"/>
        <v>6.7761112513233391E-4</v>
      </c>
      <c r="AE122" s="5">
        <f t="shared" si="244"/>
        <v>9.1263037971760685E-4</v>
      </c>
      <c r="AF122" s="5">
        <f t="shared" si="245"/>
        <v>6.1458126873348176E-4</v>
      </c>
      <c r="AG122" s="5">
        <f t="shared" si="246"/>
        <v>2.7591318769155281E-4</v>
      </c>
      <c r="AH122" s="5">
        <f t="shared" si="247"/>
        <v>2.0007743306301732E-2</v>
      </c>
      <c r="AI122" s="5">
        <f t="shared" si="248"/>
        <v>1.1560007235037292E-2</v>
      </c>
      <c r="AJ122" s="5">
        <f t="shared" si="249"/>
        <v>3.3395512234511877E-3</v>
      </c>
      <c r="AK122" s="5">
        <f t="shared" si="250"/>
        <v>6.4317159134940325E-4</v>
      </c>
      <c r="AL122" s="5">
        <f t="shared" si="251"/>
        <v>2.8917533366984957E-6</v>
      </c>
      <c r="AM122" s="5">
        <f t="shared" si="252"/>
        <v>7.8301579435041677E-5</v>
      </c>
      <c r="AN122" s="5">
        <f t="shared" si="253"/>
        <v>1.0545930773839433E-4</v>
      </c>
      <c r="AO122" s="5">
        <f t="shared" si="254"/>
        <v>7.1018143368920201E-5</v>
      </c>
      <c r="AP122" s="5">
        <f t="shared" si="255"/>
        <v>3.1883240374759857E-5</v>
      </c>
      <c r="AQ122" s="5">
        <f t="shared" si="256"/>
        <v>1.0735366012534926E-5</v>
      </c>
      <c r="AR122" s="5">
        <f t="shared" si="257"/>
        <v>5.3894257911885788E-3</v>
      </c>
      <c r="AS122" s="5">
        <f t="shared" si="258"/>
        <v>3.1138844688802904E-3</v>
      </c>
      <c r="AT122" s="5">
        <f t="shared" si="259"/>
        <v>8.9956489440737612E-4</v>
      </c>
      <c r="AU122" s="5">
        <f t="shared" si="260"/>
        <v>1.7324920204701472E-4</v>
      </c>
      <c r="AV122" s="5">
        <f t="shared" si="261"/>
        <v>2.5024836615345926E-5</v>
      </c>
      <c r="AW122" s="5">
        <f t="shared" si="262"/>
        <v>6.2507645061919461E-8</v>
      </c>
      <c r="AX122" s="5">
        <f t="shared" si="263"/>
        <v>7.540137593452238E-6</v>
      </c>
      <c r="AY122" s="5">
        <f t="shared" si="264"/>
        <v>1.0155321215677243E-5</v>
      </c>
      <c r="AZ122" s="5">
        <f t="shared" si="265"/>
        <v>6.8387710247583329E-6</v>
      </c>
      <c r="BA122" s="5">
        <f t="shared" si="266"/>
        <v>3.0702320577101278E-6</v>
      </c>
      <c r="BB122" s="5">
        <f t="shared" si="267"/>
        <v>1.0337739983615053E-6</v>
      </c>
      <c r="BC122" s="5">
        <f t="shared" si="268"/>
        <v>2.7846460061664362E-7</v>
      </c>
      <c r="BD122" s="5">
        <f t="shared" si="269"/>
        <v>1.2097778809125768E-3</v>
      </c>
      <c r="BE122" s="5">
        <f t="shared" si="270"/>
        <v>6.9898143144073014E-4</v>
      </c>
      <c r="BF122" s="5">
        <f t="shared" si="271"/>
        <v>2.0192758075985949E-4</v>
      </c>
      <c r="BG122" s="5">
        <f t="shared" si="272"/>
        <v>3.8889681506498465E-5</v>
      </c>
      <c r="BH122" s="5">
        <f t="shared" si="273"/>
        <v>5.6173876371382313E-6</v>
      </c>
      <c r="BI122" s="5">
        <f t="shared" si="274"/>
        <v>6.4911910087205228E-7</v>
      </c>
      <c r="BJ122" s="8">
        <f t="shared" si="275"/>
        <v>0.15955180896999285</v>
      </c>
      <c r="BK122" s="8">
        <f t="shared" si="276"/>
        <v>0.28360102365988427</v>
      </c>
      <c r="BL122" s="8">
        <f t="shared" si="277"/>
        <v>0.49693647599161522</v>
      </c>
      <c r="BM122" s="8">
        <f t="shared" si="278"/>
        <v>0.30242875597470281</v>
      </c>
      <c r="BN122" s="8">
        <f t="shared" si="279"/>
        <v>0.69707197265788334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1.1583333333333301</v>
      </c>
      <c r="F123">
        <f>VLOOKUP(B123,home!$B$2:$E$405,3,FALSE)</f>
        <v>1.58</v>
      </c>
      <c r="G123">
        <f>VLOOKUP(C123,away!$B$2:$E$405,4,FALSE)</f>
        <v>0.72</v>
      </c>
      <c r="H123">
        <f>VLOOKUP(A123,away!$A$2:$E$405,3,FALSE)</f>
        <v>1.05</v>
      </c>
      <c r="I123">
        <f>VLOOKUP(C123,away!$B$2:$E$405,3,FALSE)</f>
        <v>1.01</v>
      </c>
      <c r="J123">
        <f>VLOOKUP(B123,home!$B$2:$E$405,4,FALSE)</f>
        <v>0.63</v>
      </c>
      <c r="K123" s="3">
        <f t="shared" si="224"/>
        <v>1.3177199999999962</v>
      </c>
      <c r="L123" s="3">
        <f t="shared" si="225"/>
        <v>0.66811500000000001</v>
      </c>
      <c r="M123" s="5">
        <f t="shared" si="226"/>
        <v>0.13726594918343912</v>
      </c>
      <c r="N123" s="5">
        <f t="shared" si="227"/>
        <v>0.18087808655800086</v>
      </c>
      <c r="O123" s="5">
        <f t="shared" si="228"/>
        <v>9.1709439638693435E-2</v>
      </c>
      <c r="P123" s="5">
        <f t="shared" si="229"/>
        <v>0.12084736280069876</v>
      </c>
      <c r="Q123" s="5">
        <f t="shared" si="230"/>
        <v>0.11917333610960412</v>
      </c>
      <c r="R123" s="5">
        <f t="shared" si="231"/>
        <v>3.0636226132102824E-2</v>
      </c>
      <c r="S123" s="5">
        <f t="shared" si="232"/>
        <v>2.6598157049799617E-2</v>
      </c>
      <c r="T123" s="5">
        <f t="shared" si="233"/>
        <v>7.9621493454868172E-2</v>
      </c>
      <c r="U123" s="5">
        <f t="shared" si="234"/>
        <v>4.0369967898794414E-2</v>
      </c>
      <c r="V123" s="5">
        <f t="shared" si="235"/>
        <v>2.6018568365912776E-3</v>
      </c>
      <c r="W123" s="5">
        <f t="shared" si="236"/>
        <v>5.234569615278236E-2</v>
      </c>
      <c r="X123" s="5">
        <f t="shared" si="237"/>
        <v>3.4972944785116193E-2</v>
      </c>
      <c r="Y123" s="5">
        <f t="shared" si="238"/>
        <v>1.1682974502553949E-2</v>
      </c>
      <c r="Z123" s="5">
        <f t="shared" si="239"/>
        <v>6.8228407407499607E-3</v>
      </c>
      <c r="AA123" s="5">
        <f t="shared" si="240"/>
        <v>8.9905937009010124E-3</v>
      </c>
      <c r="AB123" s="5">
        <f t="shared" si="241"/>
        <v>5.9235425657756247E-3</v>
      </c>
      <c r="AC123" s="5">
        <f t="shared" si="242"/>
        <v>1.4316530199107812E-4</v>
      </c>
      <c r="AD123" s="5">
        <f t="shared" si="243"/>
        <v>1.7244242683611053E-2</v>
      </c>
      <c r="AE123" s="5">
        <f t="shared" si="244"/>
        <v>1.1521137200560801E-2</v>
      </c>
      <c r="AF123" s="5">
        <f t="shared" si="245"/>
        <v>3.8487222903763386E-3</v>
      </c>
      <c r="AG123" s="5">
        <f t="shared" si="246"/>
        <v>8.571296976782627E-4</v>
      </c>
      <c r="AH123" s="5">
        <f t="shared" si="247"/>
        <v>1.13961056037654E-3</v>
      </c>
      <c r="AI123" s="5">
        <f t="shared" si="248"/>
        <v>1.5016876276193699E-3</v>
      </c>
      <c r="AJ123" s="5">
        <f t="shared" si="249"/>
        <v>9.8940191033329529E-4</v>
      </c>
      <c r="AK123" s="5">
        <f t="shared" si="250"/>
        <v>4.3458489509479539E-4</v>
      </c>
      <c r="AL123" s="5">
        <f t="shared" si="251"/>
        <v>5.0416434062803317E-6</v>
      </c>
      <c r="AM123" s="5">
        <f t="shared" si="252"/>
        <v>4.5446166938095788E-3</v>
      </c>
      <c r="AN123" s="5">
        <f t="shared" si="253"/>
        <v>3.036326582384587E-3</v>
      </c>
      <c r="AO123" s="5">
        <f t="shared" si="254"/>
        <v>1.014307667294939E-3</v>
      </c>
      <c r="AP123" s="5">
        <f t="shared" si="255"/>
        <v>2.2589138904491942E-4</v>
      </c>
      <c r="AQ123" s="5">
        <f t="shared" si="256"/>
        <v>3.7730356347936584E-5</v>
      </c>
      <c r="AR123" s="5">
        <f t="shared" si="257"/>
        <v>1.5227818190919446E-4</v>
      </c>
      <c r="AS123" s="5">
        <f t="shared" si="258"/>
        <v>2.0066000586538312E-4</v>
      </c>
      <c r="AT123" s="5">
        <f t="shared" si="259"/>
        <v>1.3220685146446597E-4</v>
      </c>
      <c r="AU123" s="5">
        <f t="shared" si="260"/>
        <v>5.8070537437251859E-5</v>
      </c>
      <c r="AV123" s="5">
        <f t="shared" si="261"/>
        <v>1.9130177147953839E-5</v>
      </c>
      <c r="AW123" s="5">
        <f t="shared" si="262"/>
        <v>1.2329457958051115E-7</v>
      </c>
      <c r="AX123" s="5">
        <f t="shared" si="263"/>
        <v>9.9808871829445674E-4</v>
      </c>
      <c r="AY123" s="5">
        <f t="shared" si="264"/>
        <v>6.6683804402330117E-4</v>
      </c>
      <c r="AZ123" s="5">
        <f t="shared" si="265"/>
        <v>2.2276224989131385E-4</v>
      </c>
      <c r="BA123" s="5">
        <f t="shared" si="266"/>
        <v>4.9610266862045063E-5</v>
      </c>
      <c r="BB123" s="5">
        <f t="shared" si="267"/>
        <v>8.286340861133808E-6</v>
      </c>
      <c r="BC123" s="5">
        <f t="shared" si="268"/>
        <v>1.1072457248872833E-6</v>
      </c>
      <c r="BD123" s="5">
        <f t="shared" si="269"/>
        <v>1.6956556251043563E-5</v>
      </c>
      <c r="BE123" s="5">
        <f t="shared" si="270"/>
        <v>2.2343993303125061E-5</v>
      </c>
      <c r="BF123" s="5">
        <f t="shared" si="271"/>
        <v>1.4721563427696937E-5</v>
      </c>
      <c r="BG123" s="5">
        <f t="shared" si="272"/>
        <v>6.466299519981584E-6</v>
      </c>
      <c r="BH123" s="5">
        <f t="shared" si="273"/>
        <v>2.1301930508675281E-6</v>
      </c>
      <c r="BI123" s="5">
        <f t="shared" si="274"/>
        <v>5.6139959739783026E-7</v>
      </c>
      <c r="BJ123" s="8">
        <f t="shared" si="275"/>
        <v>0.52295132898969121</v>
      </c>
      <c r="BK123" s="8">
        <f t="shared" si="276"/>
        <v>0.28812837085994941</v>
      </c>
      <c r="BL123" s="8">
        <f t="shared" si="277"/>
        <v>0.18232058068866561</v>
      </c>
      <c r="BM123" s="8">
        <f t="shared" si="278"/>
        <v>0.31904600610707351</v>
      </c>
      <c r="BN123" s="8">
        <f t="shared" si="279"/>
        <v>0.68051040042253919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1.1583333333333301</v>
      </c>
      <c r="F124">
        <f>VLOOKUP(B124,home!$B$2:$E$405,3,FALSE)</f>
        <v>1.1100000000000001</v>
      </c>
      <c r="G124">
        <f>VLOOKUP(C124,away!$B$2:$E$405,4,FALSE)</f>
        <v>1.29</v>
      </c>
      <c r="H124">
        <f>VLOOKUP(A124,away!$A$2:$E$405,3,FALSE)</f>
        <v>1.05</v>
      </c>
      <c r="I124">
        <f>VLOOKUP(C124,away!$B$2:$E$405,3,FALSE)</f>
        <v>1.01</v>
      </c>
      <c r="J124">
        <f>VLOOKUP(B124,home!$B$2:$E$405,4,FALSE)</f>
        <v>1.36</v>
      </c>
      <c r="K124" s="3">
        <f t="shared" si="224"/>
        <v>1.6586174999999956</v>
      </c>
      <c r="L124" s="3">
        <f t="shared" si="225"/>
        <v>1.44228</v>
      </c>
      <c r="M124" s="5">
        <f t="shared" si="226"/>
        <v>4.5008788872690053E-2</v>
      </c>
      <c r="N124" s="5">
        <f t="shared" si="227"/>
        <v>7.4652364878048799E-2</v>
      </c>
      <c r="O124" s="5">
        <f t="shared" si="228"/>
        <v>6.4915276015303405E-2</v>
      </c>
      <c r="P124" s="5">
        <f t="shared" si="229"/>
        <v>0.10766961281631222</v>
      </c>
      <c r="Q124" s="5">
        <f t="shared" si="230"/>
        <v>6.1909859401558395E-2</v>
      </c>
      <c r="R124" s="5">
        <f t="shared" si="231"/>
        <v>4.6813002145675908E-2</v>
      </c>
      <c r="S124" s="5">
        <f t="shared" si="232"/>
        <v>6.4391565594029518E-2</v>
      </c>
      <c r="T124" s="5">
        <f t="shared" si="233"/>
        <v>8.929135201767964E-2</v>
      </c>
      <c r="U124" s="5">
        <f t="shared" si="234"/>
        <v>7.7644864586355417E-2</v>
      </c>
      <c r="V124" s="5">
        <f t="shared" si="235"/>
        <v>1.7115212655109936E-2</v>
      </c>
      <c r="W124" s="5">
        <f t="shared" si="236"/>
        <v>3.4228258741987996E-2</v>
      </c>
      <c r="X124" s="5">
        <f t="shared" si="237"/>
        <v>4.9366733018394449E-2</v>
      </c>
      <c r="Y124" s="5">
        <f t="shared" si="238"/>
        <v>3.5600325848884978E-2</v>
      </c>
      <c r="Z124" s="5">
        <f t="shared" si="239"/>
        <v>2.2505818911555141E-2</v>
      </c>
      <c r="AA124" s="5">
        <f t="shared" si="240"/>
        <v>3.7328545098536212E-2</v>
      </c>
      <c r="AB124" s="5">
        <f t="shared" si="241"/>
        <v>3.0956889074985613E-2</v>
      </c>
      <c r="AC124" s="5">
        <f t="shared" si="242"/>
        <v>2.5589284420885106E-3</v>
      </c>
      <c r="AD124" s="5">
        <f t="shared" si="243"/>
        <v>1.4192897235997292E-2</v>
      </c>
      <c r="AE124" s="5">
        <f t="shared" si="244"/>
        <v>2.0470131825534175E-2</v>
      </c>
      <c r="AF124" s="5">
        <f t="shared" si="245"/>
        <v>1.4761830864665719E-2</v>
      </c>
      <c r="AG124" s="5">
        <f t="shared" si="246"/>
        <v>7.0968978064966876E-3</v>
      </c>
      <c r="AH124" s="5">
        <f t="shared" si="247"/>
        <v>8.1149231249394368E-3</v>
      </c>
      <c r="AI124" s="5">
        <f t="shared" si="248"/>
        <v>1.34595535061792E-2</v>
      </c>
      <c r="AJ124" s="5">
        <f t="shared" si="249"/>
        <v>1.1162125493767562E-2</v>
      </c>
      <c r="AK124" s="5">
        <f t="shared" si="250"/>
        <v>6.1712322270529888E-3</v>
      </c>
      <c r="AL124" s="5">
        <f t="shared" si="251"/>
        <v>2.4485780798380477E-4</v>
      </c>
      <c r="AM124" s="5">
        <f t="shared" si="252"/>
        <v>4.7081175462653337E-3</v>
      </c>
      <c r="AN124" s="5">
        <f t="shared" si="253"/>
        <v>6.7904237746275655E-3</v>
      </c>
      <c r="AO124" s="5">
        <f t="shared" si="254"/>
        <v>4.896846200834924E-3</v>
      </c>
      <c r="AP124" s="5">
        <f t="shared" si="255"/>
        <v>2.3542077795133966E-3</v>
      </c>
      <c r="AQ124" s="5">
        <f t="shared" si="256"/>
        <v>8.4885669905914547E-4</v>
      </c>
      <c r="AR124" s="5">
        <f t="shared" si="257"/>
        <v>2.340798264927529E-3</v>
      </c>
      <c r="AS124" s="5">
        <f t="shared" si="258"/>
        <v>3.8824889661784258E-3</v>
      </c>
      <c r="AT124" s="5">
        <f t="shared" si="259"/>
        <v>3.2197820714302142E-3</v>
      </c>
      <c r="AU124" s="5">
        <f t="shared" si="260"/>
        <v>1.7801289632867962E-3</v>
      </c>
      <c r="AV124" s="5">
        <f t="shared" si="261"/>
        <v>7.3813826269108302E-4</v>
      </c>
      <c r="AW124" s="5">
        <f t="shared" si="262"/>
        <v>1.6270739091547524E-5</v>
      </c>
      <c r="AX124" s="5">
        <f t="shared" si="263"/>
        <v>1.3014943590487866E-3</v>
      </c>
      <c r="AY124" s="5">
        <f t="shared" si="264"/>
        <v>1.877119284168884E-3</v>
      </c>
      <c r="AZ124" s="5">
        <f t="shared" si="265"/>
        <v>1.3536658005855492E-3</v>
      </c>
      <c r="BA124" s="5">
        <f t="shared" si="266"/>
        <v>6.5078837028950838E-4</v>
      </c>
      <c r="BB124" s="5">
        <f t="shared" si="267"/>
        <v>2.3465476267528802E-4</v>
      </c>
      <c r="BC124" s="5">
        <f t="shared" si="268"/>
        <v>6.7687574222262856E-5</v>
      </c>
      <c r="BD124" s="5">
        <f t="shared" si="269"/>
        <v>5.6268108692327878E-4</v>
      </c>
      <c r="BE124" s="5">
        <f t="shared" si="270"/>
        <v>9.3327269768996891E-4</v>
      </c>
      <c r="BF124" s="5">
        <f t="shared" si="271"/>
        <v>7.7397121433039407E-4</v>
      </c>
      <c r="BG124" s="5">
        <f t="shared" si="272"/>
        <v>4.2790740019487956E-4</v>
      </c>
      <c r="BH124" s="5">
        <f t="shared" si="273"/>
        <v>1.7743367558568235E-4</v>
      </c>
      <c r="BI124" s="5">
        <f t="shared" si="274"/>
        <v>5.885891988314692E-5</v>
      </c>
      <c r="BJ124" s="8">
        <f t="shared" si="275"/>
        <v>0.42665451379053887</v>
      </c>
      <c r="BK124" s="8">
        <f t="shared" si="276"/>
        <v>0.23886608547238294</v>
      </c>
      <c r="BL124" s="8">
        <f t="shared" si="277"/>
        <v>0.31146187279591714</v>
      </c>
      <c r="BM124" s="8">
        <f t="shared" si="278"/>
        <v>0.5966585382957279</v>
      </c>
      <c r="BN124" s="8">
        <f t="shared" si="279"/>
        <v>0.4009689041295888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1.1583333333333301</v>
      </c>
      <c r="F125">
        <f>VLOOKUP(B125,home!$B$2:$E$405,3,FALSE)</f>
        <v>0.57999999999999996</v>
      </c>
      <c r="G125">
        <f>VLOOKUP(C125,away!$B$2:$E$405,4,FALSE)</f>
        <v>0.99</v>
      </c>
      <c r="H125">
        <f>VLOOKUP(A125,away!$A$2:$E$405,3,FALSE)</f>
        <v>1.05</v>
      </c>
      <c r="I125">
        <f>VLOOKUP(C125,away!$B$2:$E$405,3,FALSE)</f>
        <v>0.74</v>
      </c>
      <c r="J125">
        <f>VLOOKUP(B125,home!$B$2:$E$405,4,FALSE)</f>
        <v>1.1100000000000001</v>
      </c>
      <c r="K125" s="3">
        <f t="shared" si="224"/>
        <v>0.66511499999999812</v>
      </c>
      <c r="L125" s="3">
        <f t="shared" si="225"/>
        <v>0.86247000000000007</v>
      </c>
      <c r="M125" s="5">
        <f t="shared" si="226"/>
        <v>0.21705923290355994</v>
      </c>
      <c r="N125" s="5">
        <f t="shared" si="227"/>
        <v>0.14436935169265083</v>
      </c>
      <c r="O125" s="5">
        <f t="shared" si="228"/>
        <v>0.18720707660233332</v>
      </c>
      <c r="P125" s="5">
        <f t="shared" si="229"/>
        <v>0.12451423475436056</v>
      </c>
      <c r="Q125" s="5">
        <f t="shared" si="230"/>
        <v>4.8011110675528594E-2</v>
      </c>
      <c r="R125" s="5">
        <f t="shared" si="231"/>
        <v>8.0730243678607205E-2</v>
      </c>
      <c r="S125" s="5">
        <f t="shared" si="232"/>
        <v>1.7856640384599991E-2</v>
      </c>
      <c r="T125" s="5">
        <f t="shared" si="233"/>
        <v>4.1408142624323144E-2</v>
      </c>
      <c r="U125" s="5">
        <f t="shared" si="234"/>
        <v>5.3694896024296675E-2</v>
      </c>
      <c r="V125" s="5">
        <f t="shared" si="235"/>
        <v>1.1381460171699083E-3</v>
      </c>
      <c r="W125" s="5">
        <f t="shared" si="236"/>
        <v>1.0644303292318039E-2</v>
      </c>
      <c r="X125" s="5">
        <f t="shared" si="237"/>
        <v>9.1803922605255377E-3</v>
      </c>
      <c r="Y125" s="5">
        <f t="shared" si="238"/>
        <v>3.9589064564677307E-3</v>
      </c>
      <c r="Z125" s="5">
        <f t="shared" si="239"/>
        <v>2.3209137755162798E-2</v>
      </c>
      <c r="AA125" s="5">
        <f t="shared" si="240"/>
        <v>1.5436745658025058E-2</v>
      </c>
      <c r="AB125" s="5">
        <f t="shared" si="241"/>
        <v>5.133605544168654E-3</v>
      </c>
      <c r="AC125" s="5">
        <f t="shared" si="242"/>
        <v>4.0805503430715321E-5</v>
      </c>
      <c r="AD125" s="5">
        <f t="shared" si="243"/>
        <v>1.7699214460675226E-3</v>
      </c>
      <c r="AE125" s="5">
        <f t="shared" si="244"/>
        <v>1.5265041495898563E-3</v>
      </c>
      <c r="AF125" s="5">
        <f t="shared" si="245"/>
        <v>6.5828201694838166E-4</v>
      </c>
      <c r="AG125" s="5">
        <f t="shared" si="246"/>
        <v>1.8924949705249032E-4</v>
      </c>
      <c r="AH125" s="5">
        <f t="shared" si="247"/>
        <v>5.0042962599238135E-3</v>
      </c>
      <c r="AI125" s="5">
        <f t="shared" si="248"/>
        <v>3.3284325069192172E-3</v>
      </c>
      <c r="AJ125" s="5">
        <f t="shared" si="249"/>
        <v>1.1068951934197844E-3</v>
      </c>
      <c r="AK125" s="5">
        <f t="shared" si="250"/>
        <v>2.4540419885713265E-4</v>
      </c>
      <c r="AL125" s="5">
        <f t="shared" si="251"/>
        <v>9.3630958987114849E-7</v>
      </c>
      <c r="AM125" s="5">
        <f t="shared" si="252"/>
        <v>2.3544026052023948E-4</v>
      </c>
      <c r="AN125" s="5">
        <f t="shared" si="253"/>
        <v>2.0306016149089092E-4</v>
      </c>
      <c r="AO125" s="5">
        <f t="shared" si="254"/>
        <v>8.7566648740524349E-5</v>
      </c>
      <c r="AP125" s="5">
        <f t="shared" si="255"/>
        <v>2.5174535846413353E-5</v>
      </c>
      <c r="AQ125" s="5">
        <f t="shared" si="256"/>
        <v>5.4280704828640304E-6</v>
      </c>
      <c r="AR125" s="5">
        <f t="shared" si="257"/>
        <v>8.6321107905929862E-4</v>
      </c>
      <c r="AS125" s="5">
        <f t="shared" si="258"/>
        <v>5.7413463684852369E-4</v>
      </c>
      <c r="AT125" s="5">
        <f t="shared" si="259"/>
        <v>1.9093277949375239E-4</v>
      </c>
      <c r="AU125" s="5">
        <f t="shared" si="260"/>
        <v>4.2330751877662259E-5</v>
      </c>
      <c r="AV125" s="5">
        <f t="shared" si="261"/>
        <v>7.0387045087778116E-6</v>
      </c>
      <c r="AW125" s="5">
        <f t="shared" si="262"/>
        <v>1.4919618242814671E-8</v>
      </c>
      <c r="AX125" s="5">
        <f t="shared" si="263"/>
        <v>2.6099141479319768E-5</v>
      </c>
      <c r="AY125" s="5">
        <f t="shared" si="264"/>
        <v>2.250972655166892E-5</v>
      </c>
      <c r="AZ125" s="5">
        <f t="shared" si="265"/>
        <v>9.7069819295089469E-6</v>
      </c>
      <c r="BA125" s="5">
        <f t="shared" si="266"/>
        <v>2.7906602349145281E-6</v>
      </c>
      <c r="BB125" s="5">
        <f t="shared" si="267"/>
        <v>6.0171518320168311E-7</v>
      </c>
      <c r="BC125" s="5">
        <f t="shared" si="268"/>
        <v>1.0379225881119118E-7</v>
      </c>
      <c r="BD125" s="5">
        <f t="shared" si="269"/>
        <v>1.2408227655937883E-4</v>
      </c>
      <c r="BE125" s="5">
        <f t="shared" si="270"/>
        <v>8.2528983373791014E-5</v>
      </c>
      <c r="BF125" s="5">
        <f t="shared" si="271"/>
        <v>2.7445632388329429E-5</v>
      </c>
      <c r="BG125" s="5">
        <f t="shared" si="272"/>
        <v>6.0848339286545591E-6</v>
      </c>
      <c r="BH125" s="5">
        <f t="shared" si="273"/>
        <v>1.0117785796142663E-6</v>
      </c>
      <c r="BI125" s="5">
        <f t="shared" si="274"/>
        <v>1.3458982199602819E-7</v>
      </c>
      <c r="BJ125" s="8">
        <f t="shared" si="275"/>
        <v>0.26233464580619059</v>
      </c>
      <c r="BK125" s="8">
        <f t="shared" si="276"/>
        <v>0.36063250559926263</v>
      </c>
      <c r="BL125" s="8">
        <f t="shared" si="277"/>
        <v>0.3538065317129907</v>
      </c>
      <c r="BM125" s="8">
        <f t="shared" si="278"/>
        <v>0.19806907575963267</v>
      </c>
      <c r="BN125" s="8">
        <f t="shared" si="279"/>
        <v>0.80189125030704034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1.1583333333333301</v>
      </c>
      <c r="F126">
        <f>VLOOKUP(B126,home!$B$2:$E$405,3,FALSE)</f>
        <v>1.44</v>
      </c>
      <c r="G126">
        <f>VLOOKUP(C126,away!$B$2:$E$405,4,FALSE)</f>
        <v>0.86</v>
      </c>
      <c r="H126">
        <f>VLOOKUP(A126,away!$A$2:$E$405,3,FALSE)</f>
        <v>1.05</v>
      </c>
      <c r="I126">
        <f>VLOOKUP(C126,away!$B$2:$E$405,3,FALSE)</f>
        <v>0.74</v>
      </c>
      <c r="J126">
        <f>VLOOKUP(B126,home!$B$2:$E$405,4,FALSE)</f>
        <v>0.95</v>
      </c>
      <c r="K126" s="3">
        <f t="shared" si="224"/>
        <v>1.434479999999996</v>
      </c>
      <c r="L126" s="3">
        <f t="shared" si="225"/>
        <v>0.73814999999999997</v>
      </c>
      <c r="M126" s="5">
        <f t="shared" si="226"/>
        <v>0.11387772430999214</v>
      </c>
      <c r="N126" s="5">
        <f t="shared" si="227"/>
        <v>0.16335531796819705</v>
      </c>
      <c r="O126" s="5">
        <f t="shared" si="228"/>
        <v>8.4058842199420683E-2</v>
      </c>
      <c r="P126" s="5">
        <f t="shared" si="229"/>
        <v>0.12058072795822464</v>
      </c>
      <c r="Q126" s="5">
        <f t="shared" si="230"/>
        <v>0.11716496825950935</v>
      </c>
      <c r="R126" s="5">
        <f t="shared" si="231"/>
        <v>3.1024017184751188E-2</v>
      </c>
      <c r="S126" s="5">
        <f t="shared" si="232"/>
        <v>3.1919569966458318E-2</v>
      </c>
      <c r="T126" s="5">
        <f t="shared" si="233"/>
        <v>8.6485321320756814E-2</v>
      </c>
      <c r="U126" s="5">
        <f t="shared" si="234"/>
        <v>4.4503332171181749E-2</v>
      </c>
      <c r="V126" s="5">
        <f t="shared" si="235"/>
        <v>3.7553778805685294E-3</v>
      </c>
      <c r="W126" s="5">
        <f t="shared" si="236"/>
        <v>5.6023601222966839E-2</v>
      </c>
      <c r="X126" s="5">
        <f t="shared" si="237"/>
        <v>4.1353821242732965E-2</v>
      </c>
      <c r="Y126" s="5">
        <f t="shared" si="238"/>
        <v>1.5262661575161667E-2</v>
      </c>
      <c r="Z126" s="5">
        <f t="shared" si="239"/>
        <v>7.6334594283080318E-3</v>
      </c>
      <c r="AA126" s="5">
        <f t="shared" si="240"/>
        <v>1.0950044880719273E-2</v>
      </c>
      <c r="AB126" s="5">
        <f t="shared" si="241"/>
        <v>7.8538101902470726E-3</v>
      </c>
      <c r="AC126" s="5">
        <f t="shared" si="242"/>
        <v>2.4852654532577168E-4</v>
      </c>
      <c r="AD126" s="5">
        <f t="shared" si="243"/>
        <v>2.0091183870580308E-2</v>
      </c>
      <c r="AE126" s="5">
        <f t="shared" si="244"/>
        <v>1.4830307374068853E-2</v>
      </c>
      <c r="AF126" s="5">
        <f t="shared" si="245"/>
        <v>5.473495694084461E-3</v>
      </c>
      <c r="AG126" s="5">
        <f t="shared" si="246"/>
        <v>1.346753615529482E-3</v>
      </c>
      <c r="AH126" s="5">
        <f t="shared" si="247"/>
        <v>1.4086595192513928E-3</v>
      </c>
      <c r="AI126" s="5">
        <f t="shared" si="248"/>
        <v>2.0206939071757322E-3</v>
      </c>
      <c r="AJ126" s="5">
        <f t="shared" si="249"/>
        <v>1.4493224979827185E-3</v>
      </c>
      <c r="AK126" s="5">
        <f t="shared" si="250"/>
        <v>6.9300804563541478E-4</v>
      </c>
      <c r="AL126" s="5">
        <f t="shared" si="251"/>
        <v>1.0526206748125106E-5</v>
      </c>
      <c r="AM126" s="5">
        <f t="shared" si="252"/>
        <v>5.7640802877339846E-3</v>
      </c>
      <c r="AN126" s="5">
        <f t="shared" si="253"/>
        <v>4.25475586439084E-3</v>
      </c>
      <c r="AO126" s="5">
        <f t="shared" si="254"/>
        <v>1.5703240206500491E-3</v>
      </c>
      <c r="AP126" s="5">
        <f t="shared" si="255"/>
        <v>3.8637822528094466E-4</v>
      </c>
      <c r="AQ126" s="5">
        <f t="shared" si="256"/>
        <v>7.1301271747782304E-5</v>
      </c>
      <c r="AR126" s="5">
        <f t="shared" si="257"/>
        <v>2.0796040482708321E-4</v>
      </c>
      <c r="AS126" s="5">
        <f t="shared" si="258"/>
        <v>2.9831504151635346E-4</v>
      </c>
      <c r="AT126" s="5">
        <f t="shared" si="259"/>
        <v>2.139634803771888E-4</v>
      </c>
      <c r="AU126" s="5">
        <f t="shared" si="260"/>
        <v>1.0230877777715632E-4</v>
      </c>
      <c r="AV126" s="5">
        <f t="shared" si="261"/>
        <v>3.6689973886443692E-5</v>
      </c>
      <c r="AW126" s="5">
        <f t="shared" si="262"/>
        <v>3.0960539278676792E-7</v>
      </c>
      <c r="AX126" s="5">
        <f t="shared" si="263"/>
        <v>1.3780763151914376E-3</v>
      </c>
      <c r="AY126" s="5">
        <f t="shared" si="264"/>
        <v>1.0172270320585595E-3</v>
      </c>
      <c r="AZ126" s="5">
        <f t="shared" si="265"/>
        <v>3.7543306685701276E-4</v>
      </c>
      <c r="BA126" s="5">
        <f t="shared" si="266"/>
        <v>9.2375306100168022E-5</v>
      </c>
      <c r="BB126" s="5">
        <f t="shared" si="267"/>
        <v>1.704670804945975E-5</v>
      </c>
      <c r="BC126" s="5">
        <f t="shared" si="268"/>
        <v>2.5166055093417436E-6</v>
      </c>
      <c r="BD126" s="5">
        <f t="shared" si="269"/>
        <v>2.55843288038519E-5</v>
      </c>
      <c r="BE126" s="5">
        <f t="shared" si="270"/>
        <v>3.6700207982549366E-5</v>
      </c>
      <c r="BF126" s="5">
        <f t="shared" si="271"/>
        <v>2.632285717340364E-5</v>
      </c>
      <c r="BG126" s="5">
        <f t="shared" si="272"/>
        <v>1.2586537386034651E-5</v>
      </c>
      <c r="BH126" s="5">
        <f t="shared" si="273"/>
        <v>4.5137840373797328E-6</v>
      </c>
      <c r="BI126" s="5">
        <f t="shared" si="274"/>
        <v>1.2949865851880905E-6</v>
      </c>
      <c r="BJ126" s="8">
        <f t="shared" si="275"/>
        <v>0.53631694684715758</v>
      </c>
      <c r="BK126" s="8">
        <f t="shared" si="276"/>
        <v>0.27140967989937603</v>
      </c>
      <c r="BL126" s="8">
        <f t="shared" si="277"/>
        <v>0.18492797097671787</v>
      </c>
      <c r="BM126" s="8">
        <f t="shared" si="278"/>
        <v>0.36920954184479843</v>
      </c>
      <c r="BN126" s="8">
        <f t="shared" si="279"/>
        <v>0.63006159788009508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1.1583333333333301</v>
      </c>
      <c r="F127">
        <f>VLOOKUP(B127,home!$B$2:$E$405,3,FALSE)</f>
        <v>1.01</v>
      </c>
      <c r="G127">
        <f>VLOOKUP(C127,away!$B$2:$E$405,4,FALSE)</f>
        <v>1.1100000000000001</v>
      </c>
      <c r="H127">
        <f>VLOOKUP(A127,away!$A$2:$E$405,3,FALSE)</f>
        <v>1.05</v>
      </c>
      <c r="I127">
        <f>VLOOKUP(C127,away!$B$2:$E$405,3,FALSE)</f>
        <v>0.99</v>
      </c>
      <c r="J127">
        <f>VLOOKUP(B127,home!$B$2:$E$405,4,FALSE)</f>
        <v>0.63</v>
      </c>
      <c r="K127" s="3">
        <f t="shared" si="224"/>
        <v>1.2986074999999964</v>
      </c>
      <c r="L127" s="3">
        <f t="shared" si="225"/>
        <v>0.65488500000000005</v>
      </c>
      <c r="M127" s="5">
        <f t="shared" si="226"/>
        <v>0.14177804608023001</v>
      </c>
      <c r="N127" s="5">
        <f t="shared" si="227"/>
        <v>0.18411403397513179</v>
      </c>
      <c r="O127" s="5">
        <f t="shared" si="228"/>
        <v>9.2848315707251425E-2</v>
      </c>
      <c r="P127" s="5">
        <f t="shared" si="229"/>
        <v>0.12057351913980419</v>
      </c>
      <c r="Q127" s="5">
        <f t="shared" si="230"/>
        <v>0.11954593268768014</v>
      </c>
      <c r="R127" s="5">
        <f t="shared" si="231"/>
        <v>3.040248461597168E-2</v>
      </c>
      <c r="S127" s="5">
        <f t="shared" si="232"/>
        <v>2.563509287878377E-2</v>
      </c>
      <c r="T127" s="5">
        <f t="shared" si="233"/>
        <v>7.8288838128171404E-2</v>
      </c>
      <c r="U127" s="5">
        <f t="shared" si="234"/>
        <v>3.9480894540935334E-2</v>
      </c>
      <c r="V127" s="5">
        <f t="shared" si="235"/>
        <v>2.4223413108069494E-3</v>
      </c>
      <c r="W127" s="5">
        <f t="shared" si="236"/>
        <v>5.174774826090537E-2</v>
      </c>
      <c r="X127" s="5">
        <f t="shared" si="237"/>
        <v>3.3888824119843015E-2</v>
      </c>
      <c r="Y127" s="5">
        <f t="shared" si="238"/>
        <v>1.1096641291861697E-2</v>
      </c>
      <c r="Z127" s="5">
        <f t="shared" si="239"/>
        <v>6.6367103792435381E-3</v>
      </c>
      <c r="AA127" s="5">
        <f t="shared" si="240"/>
        <v>8.6184818738134789E-3</v>
      </c>
      <c r="AB127" s="5">
        <f t="shared" si="241"/>
        <v>5.5960125999741034E-3</v>
      </c>
      <c r="AC127" s="5">
        <f t="shared" si="242"/>
        <v>1.2875328042521918E-4</v>
      </c>
      <c r="AD127" s="5">
        <f t="shared" si="243"/>
        <v>1.6800003499930868E-2</v>
      </c>
      <c r="AE127" s="5">
        <f t="shared" si="244"/>
        <v>1.1002070292052227E-2</v>
      </c>
      <c r="AF127" s="5">
        <f t="shared" si="245"/>
        <v>3.6025454016053115E-3</v>
      </c>
      <c r="AG127" s="5">
        <f t="shared" si="246"/>
        <v>7.8641764844343152E-4</v>
      </c>
      <c r="AH127" s="5">
        <f t="shared" si="247"/>
        <v>1.0865705191777262E-3</v>
      </c>
      <c r="AI127" s="5">
        <f t="shared" si="248"/>
        <v>1.4110286254830852E-3</v>
      </c>
      <c r="AJ127" s="5">
        <f t="shared" si="249"/>
        <v>9.1618617788351015E-4</v>
      </c>
      <c r="AK127" s="5">
        <f t="shared" si="250"/>
        <v>3.9658874733195231E-4</v>
      </c>
      <c r="AL127" s="5">
        <f t="shared" si="251"/>
        <v>4.3798702410887556E-6</v>
      </c>
      <c r="AM127" s="5">
        <f t="shared" si="252"/>
        <v>4.3633221090072826E-3</v>
      </c>
      <c r="AN127" s="5">
        <f t="shared" si="253"/>
        <v>2.8574741993572339E-3</v>
      </c>
      <c r="AO127" s="5">
        <f t="shared" si="254"/>
        <v>9.3565849552303126E-4</v>
      </c>
      <c r="AP127" s="5">
        <f t="shared" si="255"/>
        <v>2.0424957128020011E-4</v>
      </c>
      <c r="AQ127" s="5">
        <f t="shared" si="256"/>
        <v>3.3439995121958465E-5</v>
      </c>
      <c r="AR127" s="5">
        <f t="shared" si="257"/>
        <v>1.4231574689034111E-4</v>
      </c>
      <c r="AS127" s="5">
        <f t="shared" si="258"/>
        <v>1.8481229627989815E-4</v>
      </c>
      <c r="AT127" s="5">
        <f t="shared" si="259"/>
        <v>1.1999931702064857E-4</v>
      </c>
      <c r="AU127" s="5">
        <f t="shared" si="260"/>
        <v>5.194400435929714E-5</v>
      </c>
      <c r="AV127" s="5">
        <f t="shared" si="261"/>
        <v>1.6863718410253942E-5</v>
      </c>
      <c r="AW127" s="5">
        <f t="shared" si="262"/>
        <v>1.0346696100469363E-7</v>
      </c>
      <c r="AX127" s="5">
        <f t="shared" si="263"/>
        <v>9.4437380261210946E-4</v>
      </c>
      <c r="AY127" s="5">
        <f t="shared" si="264"/>
        <v>6.1845623772363134E-4</v>
      </c>
      <c r="AZ127" s="5">
        <f t="shared" si="265"/>
        <v>2.0250885662082016E-4</v>
      </c>
      <c r="BA127" s="5">
        <f t="shared" si="266"/>
        <v>4.4206670856041938E-5</v>
      </c>
      <c r="BB127" s="5">
        <f t="shared" si="267"/>
        <v>7.2375714108897567E-6</v>
      </c>
      <c r="BC127" s="5">
        <f t="shared" si="268"/>
        <v>9.479553906841081E-7</v>
      </c>
      <c r="BD127" s="5">
        <f t="shared" si="269"/>
        <v>1.5533407983713496E-5</v>
      </c>
      <c r="BE127" s="5">
        <f t="shared" si="270"/>
        <v>2.0171800108210169E-5</v>
      </c>
      <c r="BF127" s="5">
        <f t="shared" si="271"/>
        <v>1.3097625454511232E-5</v>
      </c>
      <c r="BG127" s="5">
        <f t="shared" si="272"/>
        <v>5.6695582158063809E-6</v>
      </c>
      <c r="BH127" s="5">
        <f t="shared" si="273"/>
        <v>1.8406327051831907E-6</v>
      </c>
      <c r="BI127" s="5">
        <f t="shared" si="274"/>
        <v>4.7805188713923473E-7</v>
      </c>
      <c r="BJ127" s="8">
        <f t="shared" si="275"/>
        <v>0.52108493077052909</v>
      </c>
      <c r="BK127" s="8">
        <f t="shared" si="276"/>
        <v>0.29116058879801487</v>
      </c>
      <c r="BL127" s="8">
        <f t="shared" si="277"/>
        <v>0.18132928956713729</v>
      </c>
      <c r="BM127" s="8">
        <f t="shared" si="278"/>
        <v>0.31033083453809307</v>
      </c>
      <c r="BN127" s="8">
        <f t="shared" si="279"/>
        <v>0.68926233220606925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1.1583333333333301</v>
      </c>
      <c r="F128">
        <f>VLOOKUP(B128,home!$B$2:$E$405,3,FALSE)</f>
        <v>1.1100000000000001</v>
      </c>
      <c r="G128">
        <f>VLOOKUP(C128,away!$B$2:$E$405,4,FALSE)</f>
        <v>0.43</v>
      </c>
      <c r="H128">
        <f>VLOOKUP(A128,away!$A$2:$E$405,3,FALSE)</f>
        <v>1.05</v>
      </c>
      <c r="I128">
        <f>VLOOKUP(C128,away!$B$2:$E$405,3,FALSE)</f>
        <v>1.73</v>
      </c>
      <c r="J128">
        <f>VLOOKUP(B128,home!$B$2:$E$405,4,FALSE)</f>
        <v>0.68</v>
      </c>
      <c r="K128" s="3">
        <f t="shared" si="224"/>
        <v>0.55287249999999855</v>
      </c>
      <c r="L128" s="3">
        <f t="shared" si="225"/>
        <v>1.23522</v>
      </c>
      <c r="M128" s="5">
        <f t="shared" si="226"/>
        <v>0.16727895013088981</v>
      </c>
      <c r="N128" s="5">
        <f t="shared" si="227"/>
        <v>9.248393135624014E-2</v>
      </c>
      <c r="O128" s="5">
        <f t="shared" si="228"/>
        <v>0.2066263047806777</v>
      </c>
      <c r="P128" s="5">
        <f t="shared" si="229"/>
        <v>0.11423800168985494</v>
      </c>
      <c r="Q128" s="5">
        <f t="shared" si="230"/>
        <v>2.5565911169376367E-2</v>
      </c>
      <c r="R128" s="5">
        <f t="shared" si="231"/>
        <v>0.1276144720955944</v>
      </c>
      <c r="S128" s="5">
        <f t="shared" si="232"/>
        <v>1.950383030841581E-2</v>
      </c>
      <c r="T128" s="5">
        <f t="shared" si="233"/>
        <v>3.1579524794637076E-2</v>
      </c>
      <c r="U128" s="5">
        <f t="shared" si="234"/>
        <v>7.0554532223671335E-2</v>
      </c>
      <c r="V128" s="5">
        <f t="shared" si="235"/>
        <v>1.4799488439241133E-3</v>
      </c>
      <c r="W128" s="5">
        <f t="shared" si="236"/>
        <v>4.711563074330332E-3</v>
      </c>
      <c r="X128" s="5">
        <f t="shared" si="237"/>
        <v>5.819816940674313E-3</v>
      </c>
      <c r="Y128" s="5">
        <f t="shared" si="238"/>
        <v>3.5943771407298637E-3</v>
      </c>
      <c r="Z128" s="5">
        <f t="shared" si="239"/>
        <v>5.2543982740640018E-2</v>
      </c>
      <c r="AA128" s="5">
        <f t="shared" si="240"/>
        <v>2.9050123097774421E-2</v>
      </c>
      <c r="AB128" s="5">
        <f t="shared" si="241"/>
        <v>8.0305070911871231E-3</v>
      </c>
      <c r="AC128" s="5">
        <f t="shared" si="242"/>
        <v>6.3167839707571299E-5</v>
      </c>
      <c r="AD128" s="5">
        <f t="shared" si="243"/>
        <v>6.5122341395317245E-4</v>
      </c>
      <c r="AE128" s="5">
        <f t="shared" si="244"/>
        <v>8.0440418538323762E-4</v>
      </c>
      <c r="AF128" s="5">
        <f t="shared" si="245"/>
        <v>4.9680806893454151E-4</v>
      </c>
      <c r="AG128" s="5">
        <f t="shared" si="246"/>
        <v>2.0455575430310805E-4</v>
      </c>
      <c r="AH128" s="5">
        <f t="shared" si="247"/>
        <v>1.6225844590223346E-2</v>
      </c>
      <c r="AI128" s="5">
        <f t="shared" si="248"/>
        <v>8.9708232632082323E-3</v>
      </c>
      <c r="AJ128" s="5">
        <f t="shared" si="249"/>
        <v>2.47986074229404E-3</v>
      </c>
      <c r="AK128" s="5">
        <f t="shared" si="250"/>
        <v>4.5701560274798592E-4</v>
      </c>
      <c r="AL128" s="5">
        <f t="shared" si="251"/>
        <v>1.7255411451618084E-6</v>
      </c>
      <c r="AM128" s="5">
        <f t="shared" si="252"/>
        <v>7.2008703386164911E-5</v>
      </c>
      <c r="AN128" s="5">
        <f t="shared" si="253"/>
        <v>8.8946590596658613E-5</v>
      </c>
      <c r="AO128" s="5">
        <f t="shared" si="254"/>
        <v>5.4934303818402341E-5</v>
      </c>
      <c r="AP128" s="5">
        <f t="shared" si="255"/>
        <v>2.2618650254188971E-5</v>
      </c>
      <c r="AQ128" s="5">
        <f t="shared" si="256"/>
        <v>6.9847522917448268E-6</v>
      </c>
      <c r="AR128" s="5">
        <f t="shared" si="257"/>
        <v>4.0084975509471349E-3</v>
      </c>
      <c r="AS128" s="5">
        <f t="shared" si="258"/>
        <v>2.2161880622360141E-3</v>
      </c>
      <c r="AT128" s="5">
        <f t="shared" si="259"/>
        <v>6.1263471721928866E-4</v>
      </c>
      <c r="AU128" s="5">
        <f t="shared" si="260"/>
        <v>1.129029625652734E-4</v>
      </c>
      <c r="AV128" s="5">
        <f t="shared" si="261"/>
        <v>1.5605235792717237E-5</v>
      </c>
      <c r="AW128" s="5">
        <f t="shared" si="262"/>
        <v>3.2733475714047188E-8</v>
      </c>
      <c r="AX128" s="5">
        <f t="shared" si="263"/>
        <v>6.6352719771445539E-6</v>
      </c>
      <c r="AY128" s="5">
        <f t="shared" si="264"/>
        <v>8.1960206516084962E-6</v>
      </c>
      <c r="AZ128" s="5">
        <f t="shared" si="265"/>
        <v>5.0619443146399243E-6</v>
      </c>
      <c r="BA128" s="5">
        <f t="shared" si="266"/>
        <v>2.0842049521098416E-6</v>
      </c>
      <c r="BB128" s="5">
        <f t="shared" si="267"/>
        <v>6.4361291023627984E-7</v>
      </c>
      <c r="BC128" s="5">
        <f t="shared" si="268"/>
        <v>1.5900070779641146E-7</v>
      </c>
      <c r="BD128" s="5">
        <f t="shared" si="269"/>
        <v>8.2522939081348555E-4</v>
      </c>
      <c r="BE128" s="5">
        <f t="shared" si="270"/>
        <v>4.5624663637252764E-4</v>
      </c>
      <c r="BF128" s="5">
        <f t="shared" si="271"/>
        <v>1.2612310923393479E-4</v>
      </c>
      <c r="BG128" s="5">
        <f t="shared" si="272"/>
        <v>2.3243332903312807E-5</v>
      </c>
      <c r="BH128" s="5">
        <f t="shared" si="273"/>
        <v>3.2126498926466941E-6</v>
      </c>
      <c r="BI128" s="5">
        <f t="shared" si="274"/>
        <v>3.5523715555446104E-7</v>
      </c>
      <c r="BJ128" s="8">
        <f t="shared" si="275"/>
        <v>0.16618038895442283</v>
      </c>
      <c r="BK128" s="8">
        <f t="shared" si="276"/>
        <v>0.30257382037458896</v>
      </c>
      <c r="BL128" s="8">
        <f t="shared" si="277"/>
        <v>0.4784097223725105</v>
      </c>
      <c r="BM128" s="8">
        <f t="shared" si="278"/>
        <v>0.2658921799323532</v>
      </c>
      <c r="BN128" s="8">
        <f t="shared" si="279"/>
        <v>0.7338075712226334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1.1583333333333301</v>
      </c>
      <c r="F129">
        <f>VLOOKUP(B129,home!$B$2:$E$405,3,FALSE)</f>
        <v>0.72</v>
      </c>
      <c r="G129">
        <f>VLOOKUP(C129,away!$B$2:$E$405,4,FALSE)</f>
        <v>1.01</v>
      </c>
      <c r="H129">
        <f>VLOOKUP(A129,away!$A$2:$E$405,3,FALSE)</f>
        <v>1.05</v>
      </c>
      <c r="I129">
        <f>VLOOKUP(C129,away!$B$2:$E$405,3,FALSE)</f>
        <v>1.29</v>
      </c>
      <c r="J129">
        <f>VLOOKUP(B129,home!$B$2:$E$405,4,FALSE)</f>
        <v>2.06</v>
      </c>
      <c r="K129" s="3">
        <f t="shared" si="224"/>
        <v>0.84233999999999765</v>
      </c>
      <c r="L129" s="3">
        <f t="shared" si="225"/>
        <v>2.79027</v>
      </c>
      <c r="M129" s="5">
        <f t="shared" si="226"/>
        <v>2.6447067404513736E-2</v>
      </c>
      <c r="N129" s="5">
        <f t="shared" si="227"/>
        <v>2.2277422757518036E-2</v>
      </c>
      <c r="O129" s="5">
        <f t="shared" si="228"/>
        <v>7.3794458766792526E-2</v>
      </c>
      <c r="P129" s="5">
        <f t="shared" si="229"/>
        <v>6.2160024397619848E-2</v>
      </c>
      <c r="Q129" s="5">
        <f t="shared" si="230"/>
        <v>9.3825821427838425E-3</v>
      </c>
      <c r="R129" s="5">
        <f t="shared" si="231"/>
        <v>0.10295323223160911</v>
      </c>
      <c r="S129" s="5">
        <f t="shared" si="232"/>
        <v>3.6524547069945137E-2</v>
      </c>
      <c r="T129" s="5">
        <f t="shared" si="233"/>
        <v>2.6179937475545471E-2</v>
      </c>
      <c r="U129" s="5">
        <f t="shared" si="234"/>
        <v>8.6721625637973379E-2</v>
      </c>
      <c r="V129" s="5">
        <f t="shared" si="235"/>
        <v>9.5384099460675952E-3</v>
      </c>
      <c r="W129" s="5">
        <f t="shared" si="236"/>
        <v>2.6344414140508404E-3</v>
      </c>
      <c r="X129" s="5">
        <f t="shared" si="237"/>
        <v>7.3508028443836377E-3</v>
      </c>
      <c r="Y129" s="5">
        <f t="shared" si="238"/>
        <v>1.0255362326299169E-2</v>
      </c>
      <c r="Z129" s="5">
        <f t="shared" si="239"/>
        <v>9.5755771766297335E-2</v>
      </c>
      <c r="AA129" s="5">
        <f t="shared" si="240"/>
        <v>8.065891678962267E-2</v>
      </c>
      <c r="AB129" s="5">
        <f t="shared" si="241"/>
        <v>3.3971115984285281E-2</v>
      </c>
      <c r="AC129" s="5">
        <f t="shared" si="242"/>
        <v>1.4011662094075637E-3</v>
      </c>
      <c r="AD129" s="5">
        <f t="shared" si="243"/>
        <v>5.5477384517789463E-4</v>
      </c>
      <c r="AE129" s="5">
        <f t="shared" si="244"/>
        <v>1.5479688169845239E-3</v>
      </c>
      <c r="AF129" s="5">
        <f t="shared" si="245"/>
        <v>2.1596254754837041E-3</v>
      </c>
      <c r="AG129" s="5">
        <f t="shared" si="246"/>
        <v>2.0086460584926389E-3</v>
      </c>
      <c r="AH129" s="5">
        <f t="shared" si="247"/>
        <v>6.6796114321586622E-2</v>
      </c>
      <c r="AI129" s="5">
        <f t="shared" si="248"/>
        <v>5.6265038937645111E-2</v>
      </c>
      <c r="AJ129" s="5">
        <f t="shared" si="249"/>
        <v>2.369714644936792E-2</v>
      </c>
      <c r="AK129" s="5">
        <f t="shared" si="250"/>
        <v>6.653684780053507E-3</v>
      </c>
      <c r="AL129" s="5">
        <f t="shared" si="251"/>
        <v>1.3172957807341604E-4</v>
      </c>
      <c r="AM129" s="5">
        <f t="shared" si="252"/>
        <v>9.346164014942932E-5</v>
      </c>
      <c r="AN129" s="5">
        <f t="shared" si="253"/>
        <v>2.6078321065974811E-4</v>
      </c>
      <c r="AO129" s="5">
        <f t="shared" si="254"/>
        <v>3.638277846037877E-4</v>
      </c>
      <c r="AP129" s="5">
        <f t="shared" si="255"/>
        <v>3.3839258418213699E-4</v>
      </c>
      <c r="AQ129" s="5">
        <f t="shared" si="256"/>
        <v>2.3605166896647285E-4</v>
      </c>
      <c r="AR129" s="5">
        <f t="shared" si="257"/>
        <v>3.7275838781618699E-2</v>
      </c>
      <c r="AS129" s="5">
        <f t="shared" si="258"/>
        <v>3.1398930039308603E-2</v>
      </c>
      <c r="AT129" s="5">
        <f t="shared" si="259"/>
        <v>1.3224287364655566E-2</v>
      </c>
      <c r="AU129" s="5">
        <f t="shared" si="260"/>
        <v>3.71311540624798E-3</v>
      </c>
      <c r="AV129" s="5">
        <f t="shared" si="261"/>
        <v>7.8192640782472859E-4</v>
      </c>
      <c r="AW129" s="5">
        <f t="shared" si="262"/>
        <v>8.6003168997589238E-6</v>
      </c>
      <c r="AX129" s="5">
        <f t="shared" si="263"/>
        <v>1.312107966057834E-5</v>
      </c>
      <c r="AY129" s="5">
        <f t="shared" si="264"/>
        <v>3.661135494452192E-5</v>
      </c>
      <c r="AZ129" s="5">
        <f t="shared" si="265"/>
        <v>5.1077782680525601E-5</v>
      </c>
      <c r="BA129" s="5">
        <f t="shared" si="266"/>
        <v>4.7506934893330064E-5</v>
      </c>
      <c r="BB129" s="5">
        <f t="shared" si="267"/>
        <v>3.3139293806203015E-5</v>
      </c>
      <c r="BC129" s="5">
        <f t="shared" si="268"/>
        <v>1.8493515465726818E-5</v>
      </c>
      <c r="BD129" s="5">
        <f t="shared" si="269"/>
        <v>1.7334942446197855E-2</v>
      </c>
      <c r="BE129" s="5">
        <f t="shared" si="270"/>
        <v>1.460191542013026E-2</v>
      </c>
      <c r="BF129" s="5">
        <f t="shared" si="271"/>
        <v>6.1498887174962439E-3</v>
      </c>
      <c r="BG129" s="5">
        <f t="shared" si="272"/>
        <v>1.7267657540985908E-3</v>
      </c>
      <c r="BH129" s="5">
        <f t="shared" si="273"/>
        <v>3.6363096632685066E-4</v>
      </c>
      <c r="BI129" s="5">
        <f t="shared" si="274"/>
        <v>6.1260181635151723E-5</v>
      </c>
      <c r="BJ129" s="8">
        <f t="shared" si="275"/>
        <v>8.5844030006732214E-2</v>
      </c>
      <c r="BK129" s="8">
        <f t="shared" si="276"/>
        <v>0.1362395559605718</v>
      </c>
      <c r="BL129" s="8">
        <f t="shared" si="277"/>
        <v>0.65814383538447629</v>
      </c>
      <c r="BM129" s="8">
        <f t="shared" si="278"/>
        <v>0.67894039437919562</v>
      </c>
      <c r="BN129" s="8">
        <f t="shared" si="279"/>
        <v>0.29701478770083711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1.3611111111111101</v>
      </c>
      <c r="F130">
        <f>VLOOKUP(B130,home!$B$2:$E$405,3,FALSE)</f>
        <v>0.92</v>
      </c>
      <c r="G130">
        <f>VLOOKUP(C130,away!$B$2:$E$405,4,FALSE)</f>
        <v>0.55000000000000004</v>
      </c>
      <c r="H130">
        <f>VLOOKUP(A130,away!$A$2:$E$405,3,FALSE)</f>
        <v>1.1666666666666701</v>
      </c>
      <c r="I130">
        <f>VLOOKUP(C130,away!$B$2:$E$405,3,FALSE)</f>
        <v>1.47</v>
      </c>
      <c r="J130">
        <f>VLOOKUP(B130,home!$B$2:$E$405,4,FALSE)</f>
        <v>1.5</v>
      </c>
      <c r="K130" s="3">
        <f t="shared" si="224"/>
        <v>0.68872222222222179</v>
      </c>
      <c r="L130" s="3">
        <f t="shared" si="225"/>
        <v>2.5725000000000073</v>
      </c>
      <c r="M130" s="5">
        <f t="shared" si="226"/>
        <v>3.8341507525557088E-2</v>
      </c>
      <c r="N130" s="5">
        <f t="shared" si="227"/>
        <v>2.6406648266351716E-2</v>
      </c>
      <c r="O130" s="5">
        <f t="shared" si="228"/>
        <v>9.8633528109495883E-2</v>
      </c>
      <c r="P130" s="5">
        <f t="shared" si="229"/>
        <v>6.793110266518998E-2</v>
      </c>
      <c r="Q130" s="5">
        <f t="shared" si="230"/>
        <v>9.0934227377211675E-3</v>
      </c>
      <c r="R130" s="5">
        <f t="shared" si="231"/>
        <v>0.12686737553083946</v>
      </c>
      <c r="S130" s="5">
        <f t="shared" si="232"/>
        <v>3.0089027578223359E-2</v>
      </c>
      <c r="T130" s="5">
        <f t="shared" si="233"/>
        <v>2.3392829992787769E-2</v>
      </c>
      <c r="U130" s="5">
        <f t="shared" si="234"/>
        <v>8.7376380803100881E-2</v>
      </c>
      <c r="V130" s="5">
        <f t="shared" si="235"/>
        <v>5.9233190039963838E-3</v>
      </c>
      <c r="W130" s="5">
        <f t="shared" si="236"/>
        <v>2.0876141051764676E-3</v>
      </c>
      <c r="X130" s="5">
        <f t="shared" si="237"/>
        <v>5.3703872855664784E-3</v>
      </c>
      <c r="Y130" s="5">
        <f t="shared" si="238"/>
        <v>6.907660646059903E-3</v>
      </c>
      <c r="Z130" s="5">
        <f t="shared" si="239"/>
        <v>0.10878877451769516</v>
      </c>
      <c r="AA130" s="5">
        <f t="shared" si="240"/>
        <v>7.4925246538659215E-2</v>
      </c>
      <c r="AB130" s="5">
        <f t="shared" si="241"/>
        <v>2.5801341148326606E-2</v>
      </c>
      <c r="AC130" s="5">
        <f t="shared" si="242"/>
        <v>6.5591055449329048E-4</v>
      </c>
      <c r="AD130" s="5">
        <f t="shared" si="243"/>
        <v>3.5944655641489785E-4</v>
      </c>
      <c r="AE130" s="5">
        <f t="shared" si="244"/>
        <v>9.2467626637732735E-4</v>
      </c>
      <c r="AF130" s="5">
        <f t="shared" si="245"/>
        <v>1.189364847627841E-3</v>
      </c>
      <c r="AG130" s="5">
        <f t="shared" si="246"/>
        <v>1.0198803568408766E-3</v>
      </c>
      <c r="AH130" s="5">
        <f t="shared" si="247"/>
        <v>6.9964780611692895E-2</v>
      </c>
      <c r="AI130" s="5">
        <f t="shared" si="248"/>
        <v>4.8186299180175342E-2</v>
      </c>
      <c r="AJ130" s="5">
        <f t="shared" si="249"/>
        <v>1.6593487526017595E-2</v>
      </c>
      <c r="AK130" s="5">
        <f t="shared" si="250"/>
        <v>3.8094345344451852E-3</v>
      </c>
      <c r="AL130" s="5">
        <f t="shared" si="251"/>
        <v>4.6484063973504931E-5</v>
      </c>
      <c r="AM130" s="5">
        <f t="shared" si="252"/>
        <v>4.9511766220838758E-5</v>
      </c>
      <c r="AN130" s="5">
        <f t="shared" si="253"/>
        <v>1.2736901860310807E-4</v>
      </c>
      <c r="AO130" s="5">
        <f t="shared" si="254"/>
        <v>1.6382840017824824E-4</v>
      </c>
      <c r="AP130" s="5">
        <f t="shared" si="255"/>
        <v>1.4048285315284827E-4</v>
      </c>
      <c r="AQ130" s="5">
        <f t="shared" si="256"/>
        <v>9.0348034933925798E-5</v>
      </c>
      <c r="AR130" s="5">
        <f t="shared" si="257"/>
        <v>3.5996879624716073E-2</v>
      </c>
      <c r="AS130" s="5">
        <f t="shared" si="258"/>
        <v>2.4791850928200271E-2</v>
      </c>
      <c r="AT130" s="5">
        <f t="shared" si="259"/>
        <v>8.5373493321360718E-3</v>
      </c>
      <c r="AU130" s="5">
        <f t="shared" si="260"/>
        <v>1.9599540679720523E-3</v>
      </c>
      <c r="AV130" s="5">
        <f t="shared" si="261"/>
        <v>3.3746598028679874E-4</v>
      </c>
      <c r="AW130" s="5">
        <f t="shared" si="262"/>
        <v>2.2877105184060519E-6</v>
      </c>
      <c r="AX130" s="5">
        <f t="shared" si="263"/>
        <v>5.683308942960531E-6</v>
      </c>
      <c r="AY130" s="5">
        <f t="shared" si="264"/>
        <v>1.4620312255766007E-5</v>
      </c>
      <c r="AZ130" s="5">
        <f t="shared" si="265"/>
        <v>1.8805376638979083E-5</v>
      </c>
      <c r="BA130" s="5">
        <f t="shared" si="266"/>
        <v>1.612561046792461E-5</v>
      </c>
      <c r="BB130" s="5">
        <f t="shared" si="267"/>
        <v>1.0370783232184044E-5</v>
      </c>
      <c r="BC130" s="5">
        <f t="shared" si="268"/>
        <v>5.3357679729587025E-6</v>
      </c>
      <c r="BD130" s="5">
        <f t="shared" si="269"/>
        <v>1.5433662139097071E-2</v>
      </c>
      <c r="BE130" s="5">
        <f t="shared" si="270"/>
        <v>1.0629506085465904E-2</v>
      </c>
      <c r="BF130" s="5">
        <f t="shared" si="271"/>
        <v>3.6603885261533532E-3</v>
      </c>
      <c r="BG130" s="5">
        <f t="shared" si="272"/>
        <v>8.4033030664302036E-4</v>
      </c>
      <c r="BH130" s="5">
        <f t="shared" si="273"/>
        <v>1.4468853904796547E-4</v>
      </c>
      <c r="BI130" s="5">
        <f t="shared" si="274"/>
        <v>1.9930042428640307E-5</v>
      </c>
      <c r="BJ130" s="8">
        <f t="shared" si="275"/>
        <v>7.7394412293524159E-2</v>
      </c>
      <c r="BK130" s="8">
        <f t="shared" si="276"/>
        <v>0.14300197170368939</v>
      </c>
      <c r="BL130" s="8">
        <f t="shared" si="277"/>
        <v>0.65450987955490014</v>
      </c>
      <c r="BM130" s="8">
        <f t="shared" si="278"/>
        <v>0.61640912063291609</v>
      </c>
      <c r="BN130" s="8">
        <f t="shared" si="279"/>
        <v>0.36727358483515526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1.3611111111111101</v>
      </c>
      <c r="F131">
        <f>VLOOKUP(B131,home!$B$2:$E$405,3,FALSE)</f>
        <v>1.29</v>
      </c>
      <c r="G131">
        <f>VLOOKUP(C131,away!$B$2:$E$405,4,FALSE)</f>
        <v>0.37</v>
      </c>
      <c r="H131">
        <f>VLOOKUP(A131,away!$A$2:$E$405,3,FALSE)</f>
        <v>1.1666666666666701</v>
      </c>
      <c r="I131">
        <f>VLOOKUP(C131,away!$B$2:$E$405,3,FALSE)</f>
        <v>2.2000000000000002</v>
      </c>
      <c r="J131">
        <f>VLOOKUP(B131,home!$B$2:$E$405,4,FALSE)</f>
        <v>1.71</v>
      </c>
      <c r="K131" s="3">
        <f t="shared" si="224"/>
        <v>0.64965833333333289</v>
      </c>
      <c r="L131" s="3">
        <f t="shared" si="225"/>
        <v>4.3890000000000136</v>
      </c>
      <c r="M131" s="5">
        <f t="shared" si="226"/>
        <v>6.4824397598212862E-3</v>
      </c>
      <c r="N131" s="5">
        <f t="shared" si="227"/>
        <v>4.2113710102992278E-3</v>
      </c>
      <c r="O131" s="5">
        <f t="shared" si="228"/>
        <v>2.8451428105855714E-2</v>
      </c>
      <c r="P131" s="5">
        <f t="shared" si="229"/>
        <v>1.8483707364203367E-2</v>
      </c>
      <c r="Q131" s="5">
        <f t="shared" si="230"/>
        <v>1.3679761357996553E-3</v>
      </c>
      <c r="R131" s="5">
        <f t="shared" si="231"/>
        <v>6.2436658978300565E-2</v>
      </c>
      <c r="S131" s="5">
        <f t="shared" si="232"/>
        <v>1.3175881712124258E-2</v>
      </c>
      <c r="T131" s="5">
        <f t="shared" si="233"/>
        <v>6.0040472600247051E-3</v>
      </c>
      <c r="U131" s="5">
        <f t="shared" si="234"/>
        <v>4.056249581074442E-2</v>
      </c>
      <c r="V131" s="5">
        <f t="shared" si="235"/>
        <v>4.1743395466239258E-3</v>
      </c>
      <c r="W131" s="5">
        <f t="shared" si="236"/>
        <v>2.9623903214112571E-4</v>
      </c>
      <c r="X131" s="5">
        <f t="shared" si="237"/>
        <v>1.3001931120674049E-3</v>
      </c>
      <c r="Y131" s="5">
        <f t="shared" si="238"/>
        <v>2.8532737844319291E-3</v>
      </c>
      <c r="Z131" s="5">
        <f t="shared" si="239"/>
        <v>9.1344832085254027E-2</v>
      </c>
      <c r="AA131" s="5">
        <f t="shared" si="240"/>
        <v>5.934293137111929E-2</v>
      </c>
      <c r="AB131" s="5">
        <f t="shared" si="241"/>
        <v>1.9276314944837853E-2</v>
      </c>
      <c r="AC131" s="5">
        <f t="shared" si="242"/>
        <v>7.4390655252252883E-4</v>
      </c>
      <c r="AD131" s="5">
        <f t="shared" si="243"/>
        <v>4.8113538972270831E-5</v>
      </c>
      <c r="AE131" s="5">
        <f t="shared" si="244"/>
        <v>2.1117032254929733E-4</v>
      </c>
      <c r="AF131" s="5">
        <f t="shared" si="245"/>
        <v>4.6341327283443444E-4</v>
      </c>
      <c r="AG131" s="5">
        <f t="shared" si="246"/>
        <v>6.779736181567799E-4</v>
      </c>
      <c r="AH131" s="5">
        <f t="shared" si="247"/>
        <v>0.10022811700554528</v>
      </c>
      <c r="AI131" s="5">
        <f t="shared" si="248"/>
        <v>6.5114031446960832E-2</v>
      </c>
      <c r="AJ131" s="5">
        <f t="shared" si="249"/>
        <v>2.1150936573223394E-2</v>
      </c>
      <c r="AK131" s="5">
        <f t="shared" si="250"/>
        <v>4.5802940675331166E-3</v>
      </c>
      <c r="AL131" s="5">
        <f t="shared" si="251"/>
        <v>8.484553058781612E-5</v>
      </c>
      <c r="AM131" s="5">
        <f t="shared" si="252"/>
        <v>6.251472307898767E-6</v>
      </c>
      <c r="AN131" s="5">
        <f t="shared" si="253"/>
        <v>2.7437711959367771E-5</v>
      </c>
      <c r="AO131" s="5">
        <f t="shared" si="254"/>
        <v>6.0212058894832769E-5</v>
      </c>
      <c r="AP131" s="5">
        <f t="shared" si="255"/>
        <v>8.8090242163140633E-5</v>
      </c>
      <c r="AQ131" s="5">
        <f t="shared" si="256"/>
        <v>9.6657018213506339E-5</v>
      </c>
      <c r="AR131" s="5">
        <f t="shared" si="257"/>
        <v>8.798024110746791E-2</v>
      </c>
      <c r="AS131" s="5">
        <f t="shared" si="258"/>
        <v>5.7157096804142382E-2</v>
      </c>
      <c r="AT131" s="5">
        <f t="shared" si="259"/>
        <v>1.8566292123975554E-2</v>
      </c>
      <c r="AU131" s="5">
        <f t="shared" si="260"/>
        <v>4.0205821324805812E-3</v>
      </c>
      <c r="AV131" s="5">
        <f t="shared" si="261"/>
        <v>6.5300117180427779E-4</v>
      </c>
      <c r="AW131" s="5">
        <f t="shared" si="262"/>
        <v>6.7201205472477897E-6</v>
      </c>
      <c r="AX131" s="5">
        <f t="shared" si="263"/>
        <v>6.7688684673816588E-7</v>
      </c>
      <c r="AY131" s="5">
        <f t="shared" si="264"/>
        <v>2.9708563703338188E-6</v>
      </c>
      <c r="AZ131" s="5">
        <f t="shared" si="265"/>
        <v>6.5195443046975865E-6</v>
      </c>
      <c r="BA131" s="5">
        <f t="shared" si="266"/>
        <v>9.5380933177726012E-6</v>
      </c>
      <c r="BB131" s="5">
        <f t="shared" si="267"/>
        <v>1.0465672892926016E-5</v>
      </c>
      <c r="BC131" s="5">
        <f t="shared" si="268"/>
        <v>9.1867676654104855E-6</v>
      </c>
      <c r="BD131" s="5">
        <f t="shared" si="269"/>
        <v>6.435754637011297E-2</v>
      </c>
      <c r="BE131" s="5">
        <f t="shared" si="270"/>
        <v>4.1810416312230279E-2</v>
      </c>
      <c r="BF131" s="5">
        <f t="shared" si="271"/>
        <v>1.3581242688688157E-2</v>
      </c>
      <c r="BG131" s="5">
        <f t="shared" si="272"/>
        <v>2.941055829909554E-3</v>
      </c>
      <c r="BH131" s="5">
        <f t="shared" si="273"/>
        <v>4.7767035717483065E-4</v>
      </c>
      <c r="BI131" s="5">
        <f t="shared" si="274"/>
        <v>6.2064505624987674E-5</v>
      </c>
      <c r="BJ131" s="8">
        <f t="shared" si="275"/>
        <v>1.7751777412213461E-2</v>
      </c>
      <c r="BK131" s="8">
        <f t="shared" si="276"/>
        <v>4.3148091322253515E-2</v>
      </c>
      <c r="BL131" s="8">
        <f t="shared" si="277"/>
        <v>0.69275041770773182</v>
      </c>
      <c r="BM131" s="8">
        <f t="shared" si="278"/>
        <v>0.72356528643734985</v>
      </c>
      <c r="BN131" s="8">
        <f t="shared" si="279"/>
        <v>0.12143358135427981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1.3611111111111101</v>
      </c>
      <c r="F132">
        <f>VLOOKUP(B132,home!$B$2:$E$405,3,FALSE)</f>
        <v>0.55000000000000004</v>
      </c>
      <c r="G132">
        <f>VLOOKUP(C132,away!$B$2:$E$405,4,FALSE)</f>
        <v>0.55000000000000004</v>
      </c>
      <c r="H132">
        <f>VLOOKUP(A132,away!$A$2:$E$405,3,FALSE)</f>
        <v>1.1666666666666701</v>
      </c>
      <c r="I132">
        <f>VLOOKUP(C132,away!$B$2:$E$405,3,FALSE)</f>
        <v>1.1000000000000001</v>
      </c>
      <c r="J132">
        <f>VLOOKUP(B132,home!$B$2:$E$405,4,FALSE)</f>
        <v>1.07</v>
      </c>
      <c r="K132" s="3">
        <f t="shared" si="224"/>
        <v>0.41173611111111086</v>
      </c>
      <c r="L132" s="3">
        <f t="shared" si="225"/>
        <v>1.3731666666666709</v>
      </c>
      <c r="M132" s="5">
        <f t="shared" si="226"/>
        <v>0.16781337539638611</v>
      </c>
      <c r="N132" s="5">
        <f t="shared" si="227"/>
        <v>6.9094826578136981E-2</v>
      </c>
      <c r="O132" s="5">
        <f t="shared" si="228"/>
        <v>0.23043573331513822</v>
      </c>
      <c r="P132" s="5">
        <f t="shared" si="229"/>
        <v>9.487871269621205E-2</v>
      </c>
      <c r="Q132" s="5">
        <f t="shared" si="230"/>
        <v>1.4224417596589371E-2</v>
      </c>
      <c r="R132" s="5">
        <f t="shared" si="231"/>
        <v>0.15821333389861916</v>
      </c>
      <c r="S132" s="5">
        <f t="shared" si="232"/>
        <v>1.3410686278175255E-2</v>
      </c>
      <c r="T132" s="5">
        <f t="shared" si="233"/>
        <v>1.9532496096383363E-2</v>
      </c>
      <c r="U132" s="5">
        <f t="shared" si="234"/>
        <v>6.5142142825341143E-2</v>
      </c>
      <c r="V132" s="5">
        <f t="shared" si="235"/>
        <v>8.4246274399930453E-4</v>
      </c>
      <c r="W132" s="5">
        <f t="shared" si="236"/>
        <v>1.9522354613467211E-3</v>
      </c>
      <c r="X132" s="5">
        <f t="shared" si="237"/>
        <v>2.6807446610059476E-3</v>
      </c>
      <c r="Y132" s="5">
        <f t="shared" si="238"/>
        <v>1.8405546051690062E-3</v>
      </c>
      <c r="Z132" s="5">
        <f t="shared" si="239"/>
        <v>7.24177587772626E-2</v>
      </c>
      <c r="AA132" s="5">
        <f t="shared" si="240"/>
        <v>2.9817006374332614E-2</v>
      </c>
      <c r="AB132" s="5">
        <f t="shared" si="241"/>
        <v>6.1383691247714565E-3</v>
      </c>
      <c r="AC132" s="5">
        <f t="shared" si="242"/>
        <v>2.9769595412302662E-5</v>
      </c>
      <c r="AD132" s="5">
        <f t="shared" si="243"/>
        <v>2.00951459207026E-4</v>
      </c>
      <c r="AE132" s="5">
        <f t="shared" si="244"/>
        <v>2.7593984540111538E-4</v>
      </c>
      <c r="AF132" s="5">
        <f t="shared" si="245"/>
        <v>1.8945569885498307E-4</v>
      </c>
      <c r="AG132" s="5">
        <f t="shared" si="246"/>
        <v>8.6718083492567209E-5</v>
      </c>
      <c r="AH132" s="5">
        <f t="shared" si="247"/>
        <v>2.48604131069112E-2</v>
      </c>
      <c r="AI132" s="5">
        <f t="shared" si="248"/>
        <v>1.0235929813255306E-2</v>
      </c>
      <c r="AJ132" s="5">
        <f t="shared" si="249"/>
        <v>2.1072509674580093E-3</v>
      </c>
      <c r="AK132" s="5">
        <f t="shared" si="250"/>
        <v>2.8921043949209569E-4</v>
      </c>
      <c r="AL132" s="5">
        <f t="shared" si="251"/>
        <v>6.732480968301078E-7</v>
      </c>
      <c r="AM132" s="5">
        <f t="shared" si="252"/>
        <v>1.6547794467200783E-5</v>
      </c>
      <c r="AN132" s="5">
        <f t="shared" si="253"/>
        <v>2.2722879769211278E-5</v>
      </c>
      <c r="AO132" s="5">
        <f t="shared" si="254"/>
        <v>1.5601150534877693E-5</v>
      </c>
      <c r="AP132" s="5">
        <f t="shared" si="255"/>
        <v>7.1409932920476479E-6</v>
      </c>
      <c r="AQ132" s="5">
        <f t="shared" si="256"/>
        <v>2.4514434888825331E-6</v>
      </c>
      <c r="AR132" s="5">
        <f t="shared" si="257"/>
        <v>6.8274981195947269E-3</v>
      </c>
      <c r="AS132" s="5">
        <f t="shared" si="258"/>
        <v>2.8111275243803547E-3</v>
      </c>
      <c r="AT132" s="5">
        <f t="shared" si="259"/>
        <v>5.7872135736288584E-4</v>
      </c>
      <c r="AU132" s="5">
        <f t="shared" si="260"/>
        <v>7.9426827032512713E-5</v>
      </c>
      <c r="AV132" s="5">
        <f t="shared" si="261"/>
        <v>8.1757232200654039E-6</v>
      </c>
      <c r="AW132" s="5">
        <f t="shared" si="262"/>
        <v>1.0573404434395898E-8</v>
      </c>
      <c r="AX132" s="5">
        <f t="shared" si="263"/>
        <v>1.1355540902318684E-6</v>
      </c>
      <c r="AY132" s="5">
        <f t="shared" si="264"/>
        <v>1.5593050249033986E-6</v>
      </c>
      <c r="AZ132" s="5">
        <f t="shared" si="265"/>
        <v>1.0705928416815953E-6</v>
      </c>
      <c r="BA132" s="5">
        <f t="shared" si="266"/>
        <v>4.9003413458970478E-7</v>
      </c>
      <c r="BB132" s="5">
        <f t="shared" si="267"/>
        <v>1.6822463478685804E-7</v>
      </c>
      <c r="BC132" s="5">
        <f t="shared" si="268"/>
        <v>4.6200092200297543E-8</v>
      </c>
      <c r="BD132" s="5">
        <f t="shared" si="269"/>
        <v>1.5625488057594743E-3</v>
      </c>
      <c r="BE132" s="5">
        <f t="shared" si="270"/>
        <v>6.4335776870471642E-4</v>
      </c>
      <c r="BF132" s="5">
        <f t="shared" si="271"/>
        <v>1.3244681286980075E-4</v>
      </c>
      <c r="BG132" s="5">
        <f t="shared" si="272"/>
        <v>1.8177711886690936E-5</v>
      </c>
      <c r="BH132" s="5">
        <f t="shared" si="273"/>
        <v>1.8711051002810839E-6</v>
      </c>
      <c r="BI132" s="5">
        <f t="shared" si="274"/>
        <v>1.5408030749397973E-7</v>
      </c>
      <c r="BJ132" s="8">
        <f t="shared" si="275"/>
        <v>0.1101472742579577</v>
      </c>
      <c r="BK132" s="8">
        <f t="shared" si="276"/>
        <v>0.2769772392633067</v>
      </c>
      <c r="BL132" s="8">
        <f t="shared" si="277"/>
        <v>0.53990289570153838</v>
      </c>
      <c r="BM132" s="8">
        <f t="shared" si="278"/>
        <v>0.26478321978736274</v>
      </c>
      <c r="BN132" s="8">
        <f t="shared" si="279"/>
        <v>0.73466039948108186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1.44444444444444</v>
      </c>
      <c r="F133">
        <f>VLOOKUP(B133,home!$B$2:$E$405,3,FALSE)</f>
        <v>0.52</v>
      </c>
      <c r="G133">
        <f>VLOOKUP(C133,away!$B$2:$E$405,4,FALSE)</f>
        <v>0.69</v>
      </c>
      <c r="H133">
        <f>VLOOKUP(A133,away!$A$2:$E$405,3,FALSE)</f>
        <v>1.0185185185185199</v>
      </c>
      <c r="I133">
        <f>VLOOKUP(C133,away!$B$2:$E$405,3,FALSE)</f>
        <v>1.21</v>
      </c>
      <c r="J133">
        <f>VLOOKUP(B133,home!$B$2:$E$405,4,FALSE)</f>
        <v>0.49</v>
      </c>
      <c r="K133" s="3">
        <f t="shared" si="224"/>
        <v>0.5182666666666651</v>
      </c>
      <c r="L133" s="3">
        <f t="shared" si="225"/>
        <v>0.60387962962963049</v>
      </c>
      <c r="M133" s="5">
        <f t="shared" si="226"/>
        <v>0.32558025248917133</v>
      </c>
      <c r="N133" s="5">
        <f t="shared" si="227"/>
        <v>0.16873739219005401</v>
      </c>
      <c r="O133" s="5">
        <f t="shared" si="228"/>
        <v>0.19661128228788236</v>
      </c>
      <c r="P133" s="5">
        <f t="shared" si="229"/>
        <v>0.10189707390039952</v>
      </c>
      <c r="Q133" s="5">
        <f t="shared" si="230"/>
        <v>4.3725482896182527E-2</v>
      </c>
      <c r="R133" s="5">
        <f t="shared" si="231"/>
        <v>5.936477416450657E-2</v>
      </c>
      <c r="S133" s="5">
        <f t="shared" si="232"/>
        <v>7.9726991963439305E-3</v>
      </c>
      <c r="T133" s="5">
        <f t="shared" si="233"/>
        <v>2.6404928416723445E-2</v>
      </c>
      <c r="U133" s="5">
        <f t="shared" si="234"/>
        <v>3.0766783623658176E-2</v>
      </c>
      <c r="V133" s="5">
        <f t="shared" si="235"/>
        <v>2.7724679006327271E-4</v>
      </c>
      <c r="W133" s="5">
        <f t="shared" si="236"/>
        <v>7.5538200896649327E-3</v>
      </c>
      <c r="X133" s="5">
        <f t="shared" si="237"/>
        <v>4.5615980780357212E-3</v>
      </c>
      <c r="Y133" s="5">
        <f t="shared" si="238"/>
        <v>1.3773280789417229E-3</v>
      </c>
      <c r="Z133" s="5">
        <f t="shared" si="239"/>
        <v>1.1949725945169628E-2</v>
      </c>
      <c r="AA133" s="5">
        <f t="shared" si="240"/>
        <v>6.1931446331832266E-3</v>
      </c>
      <c r="AB133" s="5">
        <f t="shared" si="241"/>
        <v>1.6048502126122086E-3</v>
      </c>
      <c r="AC133" s="5">
        <f t="shared" si="242"/>
        <v>5.4231323229334709E-6</v>
      </c>
      <c r="AD133" s="5">
        <f t="shared" si="243"/>
        <v>9.7872328961758352E-4</v>
      </c>
      <c r="AE133" s="5">
        <f t="shared" si="244"/>
        <v>5.9103105764415984E-4</v>
      </c>
      <c r="AF133" s="5">
        <f t="shared" si="245"/>
        <v>1.7845580809488202E-4</v>
      </c>
      <c r="AG133" s="5">
        <f t="shared" si="246"/>
        <v>3.5921942432531256E-5</v>
      </c>
      <c r="AH133" s="5">
        <f t="shared" si="247"/>
        <v>1.8040490194861552E-3</v>
      </c>
      <c r="AI133" s="5">
        <f t="shared" si="248"/>
        <v>9.3497847183235513E-4</v>
      </c>
      <c r="AJ133" s="5">
        <f t="shared" si="249"/>
        <v>2.4228408800082356E-4</v>
      </c>
      <c r="AK133" s="5">
        <f t="shared" si="250"/>
        <v>4.1855922224853258E-5</v>
      </c>
      <c r="AL133" s="5">
        <f t="shared" si="251"/>
        <v>6.7891257022718471E-8</v>
      </c>
      <c r="AM133" s="5">
        <f t="shared" si="252"/>
        <v>1.0144793137982767E-4</v>
      </c>
      <c r="AN133" s="5">
        <f t="shared" si="253"/>
        <v>6.1262339228342489E-5</v>
      </c>
      <c r="AO133" s="5">
        <f t="shared" si="254"/>
        <v>1.8497539361728124E-5</v>
      </c>
      <c r="AP133" s="5">
        <f t="shared" si="255"/>
        <v>3.7234290729399637E-6</v>
      </c>
      <c r="AQ133" s="5">
        <f t="shared" si="256"/>
        <v>5.6212574237979589E-7</v>
      </c>
      <c r="AR133" s="5">
        <f t="shared" si="257"/>
        <v>2.1788569074419957E-4</v>
      </c>
      <c r="AS133" s="5">
        <f t="shared" si="258"/>
        <v>1.1292289065636015E-4</v>
      </c>
      <c r="AT133" s="5">
        <f t="shared" si="259"/>
        <v>2.9262085065418036E-5</v>
      </c>
      <c r="AU133" s="5">
        <f t="shared" si="260"/>
        <v>5.0551877621902027E-6</v>
      </c>
      <c r="AV133" s="5">
        <f t="shared" si="261"/>
        <v>6.5498382772110865E-7</v>
      </c>
      <c r="AW133" s="5">
        <f t="shared" si="262"/>
        <v>5.9022147391252561E-10</v>
      </c>
      <c r="AX133" s="5">
        <f t="shared" si="263"/>
        <v>8.7628468727419703E-6</v>
      </c>
      <c r="AY133" s="5">
        <f t="shared" si="264"/>
        <v>5.2917047240125863E-6</v>
      </c>
      <c r="AZ133" s="5">
        <f t="shared" si="265"/>
        <v>1.5977763444230433E-6</v>
      </c>
      <c r="BA133" s="5">
        <f t="shared" si="266"/>
        <v>3.2162152903372412E-7</v>
      </c>
      <c r="BB133" s="5">
        <f t="shared" si="267"/>
        <v>4.8555172458450192E-8</v>
      </c>
      <c r="BC133" s="5">
        <f t="shared" si="268"/>
        <v>5.8642959121623497E-9</v>
      </c>
      <c r="BD133" s="5">
        <f t="shared" si="269"/>
        <v>2.1929455038033894E-5</v>
      </c>
      <c r="BE133" s="5">
        <f t="shared" si="270"/>
        <v>1.1365305564378332E-5</v>
      </c>
      <c r="BF133" s="5">
        <f t="shared" si="271"/>
        <v>2.9451295152492293E-6</v>
      </c>
      <c r="BG133" s="5">
        <f t="shared" si="272"/>
        <v>5.0878748558994312E-7</v>
      </c>
      <c r="BH133" s="5">
        <f t="shared" si="273"/>
        <v>6.5921898549603429E-8</v>
      </c>
      <c r="BI133" s="5">
        <f t="shared" si="274"/>
        <v>6.8330245243282101E-9</v>
      </c>
      <c r="BJ133" s="8">
        <f t="shared" si="275"/>
        <v>0.25434620358111532</v>
      </c>
      <c r="BK133" s="8">
        <f t="shared" si="276"/>
        <v>0.43573805510428198</v>
      </c>
      <c r="BL133" s="8">
        <f t="shared" si="277"/>
        <v>0.29796660469396896</v>
      </c>
      <c r="BM133" s="8">
        <f t="shared" si="278"/>
        <v>0.10407904028183702</v>
      </c>
      <c r="BN133" s="8">
        <f t="shared" si="279"/>
        <v>0.89591625792819629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1.44444444444444</v>
      </c>
      <c r="F134">
        <f>VLOOKUP(B134,home!$B$2:$E$405,3,FALSE)</f>
        <v>0.69</v>
      </c>
      <c r="G134">
        <f>VLOOKUP(C134,away!$B$2:$E$405,4,FALSE)</f>
        <v>0.69</v>
      </c>
      <c r="H134">
        <f>VLOOKUP(A134,away!$A$2:$E$405,3,FALSE)</f>
        <v>1.0185185185185199</v>
      </c>
      <c r="I134">
        <f>VLOOKUP(C134,away!$B$2:$E$405,3,FALSE)</f>
        <v>1.21</v>
      </c>
      <c r="J134">
        <f>VLOOKUP(B134,home!$B$2:$E$405,4,FALSE)</f>
        <v>0.98</v>
      </c>
      <c r="K134" s="3">
        <f t="shared" si="224"/>
        <v>0.68769999999999776</v>
      </c>
      <c r="L134" s="3">
        <f t="shared" si="225"/>
        <v>1.207759259259261</v>
      </c>
      <c r="M134" s="5">
        <f t="shared" si="226"/>
        <v>0.15024931580926887</v>
      </c>
      <c r="N134" s="5">
        <f t="shared" si="227"/>
        <v>0.10332645448203387</v>
      </c>
      <c r="O134" s="5">
        <f t="shared" si="228"/>
        <v>0.18146500236601337</v>
      </c>
      <c r="P134" s="5">
        <f t="shared" si="229"/>
        <v>0.12479348212710697</v>
      </c>
      <c r="Q134" s="5">
        <f t="shared" si="230"/>
        <v>3.5528801373647223E-2</v>
      </c>
      <c r="R134" s="5">
        <f t="shared" si="231"/>
        <v>0.10958301841952819</v>
      </c>
      <c r="S134" s="5">
        <f t="shared" si="232"/>
        <v>2.5912619131620442E-2</v>
      </c>
      <c r="T134" s="5">
        <f t="shared" si="233"/>
        <v>4.2910238829405589E-2</v>
      </c>
      <c r="U134" s="5">
        <f t="shared" si="234"/>
        <v>7.5360241767109301E-2</v>
      </c>
      <c r="V134" s="5">
        <f t="shared" si="235"/>
        <v>2.3913778501722643E-3</v>
      </c>
      <c r="W134" s="5">
        <f t="shared" si="236"/>
        <v>8.1443855682190418E-3</v>
      </c>
      <c r="X134" s="5">
        <f t="shared" si="237"/>
        <v>9.8364570809940446E-3</v>
      </c>
      <c r="Y134" s="5">
        <f t="shared" si="238"/>
        <v>5.9400360589384419E-3</v>
      </c>
      <c r="Z134" s="5">
        <f t="shared" si="239"/>
        <v>4.4116635051254446E-2</v>
      </c>
      <c r="AA134" s="5">
        <f t="shared" si="240"/>
        <v>3.0339009924747581E-2</v>
      </c>
      <c r="AB134" s="5">
        <f t="shared" si="241"/>
        <v>1.043206856262442E-2</v>
      </c>
      <c r="AC134" s="5">
        <f t="shared" si="242"/>
        <v>1.2413882194622856E-4</v>
      </c>
      <c r="AD134" s="5">
        <f t="shared" si="243"/>
        <v>1.4002234888160535E-3</v>
      </c>
      <c r="AE134" s="5">
        <f t="shared" si="244"/>
        <v>1.6911328836498949E-3</v>
      </c>
      <c r="AF134" s="5">
        <f t="shared" si="245"/>
        <v>1.0212406994329877E-3</v>
      </c>
      <c r="AG134" s="5">
        <f t="shared" si="246"/>
        <v>4.1113763689086497E-4</v>
      </c>
      <c r="AH134" s="5">
        <f t="shared" si="247"/>
        <v>1.3320568617628557E-2</v>
      </c>
      <c r="AI134" s="5">
        <f t="shared" si="248"/>
        <v>9.1605550383431281E-3</v>
      </c>
      <c r="AJ134" s="5">
        <f t="shared" si="249"/>
        <v>3.1498568499342739E-3</v>
      </c>
      <c r="AK134" s="5">
        <f t="shared" si="250"/>
        <v>7.2205218523326464E-4</v>
      </c>
      <c r="AL134" s="5">
        <f t="shared" si="251"/>
        <v>4.1242692585681894E-6</v>
      </c>
      <c r="AM134" s="5">
        <f t="shared" si="252"/>
        <v>1.9258673865175943E-4</v>
      </c>
      <c r="AN134" s="5">
        <f t="shared" si="253"/>
        <v>2.3259841681720587E-4</v>
      </c>
      <c r="AO134" s="5">
        <f t="shared" si="254"/>
        <v>1.4046144580001275E-4</v>
      </c>
      <c r="AP134" s="5">
        <f t="shared" si="255"/>
        <v>5.6547870577969407E-5</v>
      </c>
      <c r="AQ134" s="5">
        <f t="shared" si="256"/>
        <v>1.7074053570484226E-5</v>
      </c>
      <c r="AR134" s="5">
        <f t="shared" si="257"/>
        <v>3.2176080173078416E-3</v>
      </c>
      <c r="AS134" s="5">
        <f t="shared" si="258"/>
        <v>2.2127490335025952E-3</v>
      </c>
      <c r="AT134" s="5">
        <f t="shared" si="259"/>
        <v>7.6085375516986482E-4</v>
      </c>
      <c r="AU134" s="5">
        <f t="shared" si="260"/>
        <v>1.744130424767715E-4</v>
      </c>
      <c r="AV134" s="5">
        <f t="shared" si="261"/>
        <v>2.9985962327818827E-5</v>
      </c>
      <c r="AW134" s="5">
        <f t="shared" si="262"/>
        <v>9.5153312204662521E-8</v>
      </c>
      <c r="AX134" s="5">
        <f t="shared" si="263"/>
        <v>2.2073650028469084E-5</v>
      </c>
      <c r="AY134" s="5">
        <f t="shared" si="264"/>
        <v>2.6659655207531988E-5</v>
      </c>
      <c r="AZ134" s="5">
        <f t="shared" si="265"/>
        <v>1.6099222712778073E-5</v>
      </c>
      <c r="BA134" s="5">
        <f t="shared" si="266"/>
        <v>6.4813284327449044E-6</v>
      </c>
      <c r="BB134" s="5">
        <f t="shared" si="267"/>
        <v>1.9569711067369937E-6</v>
      </c>
      <c r="BC134" s="5">
        <f t="shared" si="268"/>
        <v>4.7270999485288905E-7</v>
      </c>
      <c r="BD134" s="5">
        <f t="shared" si="269"/>
        <v>6.4768264592839726E-4</v>
      </c>
      <c r="BE134" s="5">
        <f t="shared" si="270"/>
        <v>4.4541135560495737E-4</v>
      </c>
      <c r="BF134" s="5">
        <f t="shared" si="271"/>
        <v>1.5315469462476406E-4</v>
      </c>
      <c r="BG134" s="5">
        <f t="shared" si="272"/>
        <v>3.5108161164483312E-5</v>
      </c>
      <c r="BH134" s="5">
        <f t="shared" si="273"/>
        <v>6.0359706082037711E-6</v>
      </c>
      <c r="BI134" s="5">
        <f t="shared" si="274"/>
        <v>8.3018739745234421E-7</v>
      </c>
      <c r="BJ134" s="8">
        <f t="shared" si="275"/>
        <v>0.21092312016492853</v>
      </c>
      <c r="BK134" s="8">
        <f t="shared" si="276"/>
        <v>0.30350171766458089</v>
      </c>
      <c r="BL134" s="8">
        <f t="shared" si="277"/>
        <v>0.44121620655727534</v>
      </c>
      <c r="BM134" s="8">
        <f t="shared" si="278"/>
        <v>0.29478504035854536</v>
      </c>
      <c r="BN134" s="8">
        <f t="shared" si="279"/>
        <v>0.7049460745775985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1.3333333333333299</v>
      </c>
      <c r="F135">
        <f>VLOOKUP(B135,home!$B$2:$E$405,3,FALSE)</f>
        <v>1.05</v>
      </c>
      <c r="G135">
        <f>VLOOKUP(C135,away!$B$2:$E$405,4,FALSE)</f>
        <v>0.9</v>
      </c>
      <c r="H135">
        <f>VLOOKUP(A135,away!$A$2:$E$405,3,FALSE)</f>
        <v>1.3333333333333299</v>
      </c>
      <c r="I135">
        <f>VLOOKUP(C135,away!$B$2:$E$405,3,FALSE)</f>
        <v>1.5</v>
      </c>
      <c r="J135">
        <f>VLOOKUP(B135,home!$B$2:$E$405,4,FALSE)</f>
        <v>0.9</v>
      </c>
      <c r="K135" s="3">
        <f t="shared" si="224"/>
        <v>1.2599999999999969</v>
      </c>
      <c r="L135" s="3">
        <f t="shared" si="225"/>
        <v>1.7999999999999954</v>
      </c>
      <c r="M135" s="5">
        <f t="shared" si="226"/>
        <v>4.6887695219988847E-2</v>
      </c>
      <c r="N135" s="5">
        <f t="shared" si="227"/>
        <v>5.9078495977185813E-2</v>
      </c>
      <c r="O135" s="5">
        <f t="shared" si="228"/>
        <v>8.4397851395979689E-2</v>
      </c>
      <c r="P135" s="5">
        <f t="shared" si="229"/>
        <v>0.10634129275893417</v>
      </c>
      <c r="Q135" s="5">
        <f t="shared" si="230"/>
        <v>3.7219452465626975E-2</v>
      </c>
      <c r="R135" s="5">
        <f t="shared" si="231"/>
        <v>7.595806625638156E-2</v>
      </c>
      <c r="S135" s="5">
        <f t="shared" si="232"/>
        <v>6.0295512994315403E-2</v>
      </c>
      <c r="T135" s="5">
        <f t="shared" si="233"/>
        <v>6.6995014438128372E-2</v>
      </c>
      <c r="U135" s="5">
        <f t="shared" si="234"/>
        <v>9.5707163483040536E-2</v>
      </c>
      <c r="V135" s="5">
        <f t="shared" si="235"/>
        <v>1.5194469274567402E-2</v>
      </c>
      <c r="W135" s="5">
        <f t="shared" si="236"/>
        <v>1.5632170035563293E-2</v>
      </c>
      <c r="X135" s="5">
        <f t="shared" si="237"/>
        <v>2.813790606401385E-2</v>
      </c>
      <c r="Y135" s="5">
        <f t="shared" si="238"/>
        <v>2.5324115457612408E-2</v>
      </c>
      <c r="Z135" s="5">
        <f t="shared" si="239"/>
        <v>4.5574839753828804E-2</v>
      </c>
      <c r="AA135" s="5">
        <f t="shared" si="240"/>
        <v>5.7424298089824161E-2</v>
      </c>
      <c r="AB135" s="5">
        <f t="shared" si="241"/>
        <v>3.6177307796589141E-2</v>
      </c>
      <c r="AC135" s="5">
        <f t="shared" si="242"/>
        <v>2.1538160196699178E-3</v>
      </c>
      <c r="AD135" s="5">
        <f t="shared" si="243"/>
        <v>4.9241335612024246E-3</v>
      </c>
      <c r="AE135" s="5">
        <f t="shared" si="244"/>
        <v>8.8634404101643402E-3</v>
      </c>
      <c r="AF135" s="5">
        <f t="shared" si="245"/>
        <v>7.9770963691478888E-3</v>
      </c>
      <c r="AG135" s="5">
        <f t="shared" si="246"/>
        <v>4.7862578214887194E-3</v>
      </c>
      <c r="AH135" s="5">
        <f t="shared" si="247"/>
        <v>2.0508677889222907E-2</v>
      </c>
      <c r="AI135" s="5">
        <f t="shared" si="248"/>
        <v>2.5840934140420803E-2</v>
      </c>
      <c r="AJ135" s="5">
        <f t="shared" si="249"/>
        <v>1.6279788508465069E-2</v>
      </c>
      <c r="AK135" s="5">
        <f t="shared" si="250"/>
        <v>6.8375111735553126E-3</v>
      </c>
      <c r="AL135" s="5">
        <f t="shared" si="251"/>
        <v>1.9539418930445391E-4</v>
      </c>
      <c r="AM135" s="5">
        <f t="shared" si="252"/>
        <v>1.2408816574230068E-3</v>
      </c>
      <c r="AN135" s="5">
        <f t="shared" si="253"/>
        <v>2.2335869833614058E-3</v>
      </c>
      <c r="AO135" s="5">
        <f t="shared" si="254"/>
        <v>2.0102282850252605E-3</v>
      </c>
      <c r="AP135" s="5">
        <f t="shared" si="255"/>
        <v>1.2061369710151531E-3</v>
      </c>
      <c r="AQ135" s="5">
        <f t="shared" si="256"/>
        <v>5.4276163695681737E-4</v>
      </c>
      <c r="AR135" s="5">
        <f t="shared" si="257"/>
        <v>7.3831240401202331E-3</v>
      </c>
      <c r="AS135" s="5">
        <f t="shared" si="258"/>
        <v>9.3027362905514725E-3</v>
      </c>
      <c r="AT135" s="5">
        <f t="shared" si="259"/>
        <v>5.8607238630474148E-3</v>
      </c>
      <c r="AU135" s="5">
        <f t="shared" si="260"/>
        <v>2.4615040224799083E-3</v>
      </c>
      <c r="AV135" s="5">
        <f t="shared" si="261"/>
        <v>7.7537376708116908E-4</v>
      </c>
      <c r="AW135" s="5">
        <f t="shared" si="262"/>
        <v>1.230983392618054E-5</v>
      </c>
      <c r="AX135" s="5">
        <f t="shared" si="263"/>
        <v>2.6058514805883101E-4</v>
      </c>
      <c r="AY135" s="5">
        <f t="shared" si="264"/>
        <v>4.6905326650589454E-4</v>
      </c>
      <c r="AZ135" s="5">
        <f t="shared" si="265"/>
        <v>4.2214793985530409E-4</v>
      </c>
      <c r="BA135" s="5">
        <f t="shared" si="266"/>
        <v>2.5328876391318174E-4</v>
      </c>
      <c r="BB135" s="5">
        <f t="shared" si="267"/>
        <v>1.1397994376093148E-4</v>
      </c>
      <c r="BC135" s="5">
        <f t="shared" si="268"/>
        <v>4.1032779753935258E-5</v>
      </c>
      <c r="BD135" s="5">
        <f t="shared" si="269"/>
        <v>2.2149372120360629E-3</v>
      </c>
      <c r="BE135" s="5">
        <f t="shared" si="270"/>
        <v>2.790820887165433E-3</v>
      </c>
      <c r="BF135" s="5">
        <f t="shared" si="271"/>
        <v>1.7582171589142187E-3</v>
      </c>
      <c r="BG135" s="5">
        <f t="shared" si="272"/>
        <v>7.3845120674397014E-4</v>
      </c>
      <c r="BH135" s="5">
        <f t="shared" si="273"/>
        <v>2.3261213012435E-4</v>
      </c>
      <c r="BI135" s="5">
        <f t="shared" si="274"/>
        <v>5.8618256791335991E-5</v>
      </c>
      <c r="BJ135" s="8">
        <f t="shared" si="275"/>
        <v>0.26773176597576376</v>
      </c>
      <c r="BK135" s="8">
        <f t="shared" si="276"/>
        <v>0.23153723372328608</v>
      </c>
      <c r="BL135" s="8">
        <f t="shared" si="277"/>
        <v>0.45270871756853476</v>
      </c>
      <c r="BM135" s="8">
        <f t="shared" si="278"/>
        <v>0.58721295951473662</v>
      </c>
      <c r="BN135" s="8">
        <f t="shared" si="279"/>
        <v>0.40988285407409708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1.3333333333333299</v>
      </c>
      <c r="F136">
        <f>VLOOKUP(B136,home!$B$2:$E$405,3,FALSE)</f>
        <v>0.3</v>
      </c>
      <c r="G136">
        <f>VLOOKUP(C136,away!$B$2:$E$405,4,FALSE)</f>
        <v>1.5</v>
      </c>
      <c r="H136">
        <f>VLOOKUP(A136,away!$A$2:$E$405,3,FALSE)</f>
        <v>1.3333333333333299</v>
      </c>
      <c r="I136">
        <f>VLOOKUP(C136,away!$B$2:$E$405,3,FALSE)</f>
        <v>1.95</v>
      </c>
      <c r="J136">
        <f>VLOOKUP(B136,home!$B$2:$E$405,4,FALSE)</f>
        <v>1.2</v>
      </c>
      <c r="K136" s="3">
        <f t="shared" si="224"/>
        <v>0.59999999999999842</v>
      </c>
      <c r="L136" s="3">
        <f t="shared" si="225"/>
        <v>3.1199999999999921</v>
      </c>
      <c r="M136" s="5">
        <f t="shared" si="226"/>
        <v>2.4233967845691345E-2</v>
      </c>
      <c r="N136" s="5">
        <f t="shared" si="227"/>
        <v>1.4540380707414769E-2</v>
      </c>
      <c r="O136" s="5">
        <f t="shared" si="228"/>
        <v>7.5609979678556816E-2</v>
      </c>
      <c r="P136" s="5">
        <f t="shared" si="229"/>
        <v>4.5365987807133967E-2</v>
      </c>
      <c r="Q136" s="5">
        <f t="shared" si="230"/>
        <v>4.3621142122244189E-3</v>
      </c>
      <c r="R136" s="5">
        <f t="shared" si="231"/>
        <v>0.11795156829854836</v>
      </c>
      <c r="S136" s="5">
        <f t="shared" si="232"/>
        <v>2.1231282293738593E-2</v>
      </c>
      <c r="T136" s="5">
        <f t="shared" si="233"/>
        <v>1.3609796342140153E-2</v>
      </c>
      <c r="U136" s="5">
        <f t="shared" si="234"/>
        <v>7.0770940979128838E-2</v>
      </c>
      <c r="V136" s="5">
        <f t="shared" si="235"/>
        <v>4.4161067170976039E-3</v>
      </c>
      <c r="W136" s="5">
        <f t="shared" si="236"/>
        <v>8.7242284244488163E-4</v>
      </c>
      <c r="X136" s="5">
        <f t="shared" si="237"/>
        <v>2.7219592684280241E-3</v>
      </c>
      <c r="Y136" s="5">
        <f t="shared" si="238"/>
        <v>4.2462564587477077E-3</v>
      </c>
      <c r="Z136" s="5">
        <f t="shared" si="239"/>
        <v>0.12266963103048996</v>
      </c>
      <c r="AA136" s="5">
        <f t="shared" si="240"/>
        <v>7.3601778618293784E-2</v>
      </c>
      <c r="AB136" s="5">
        <f t="shared" si="241"/>
        <v>2.2080533585488074E-2</v>
      </c>
      <c r="AC136" s="5">
        <f t="shared" si="242"/>
        <v>5.1668448590041702E-4</v>
      </c>
      <c r="AD136" s="5">
        <f t="shared" si="243"/>
        <v>1.308634263667319E-4</v>
      </c>
      <c r="AE136" s="5">
        <f t="shared" si="244"/>
        <v>4.0829389026420248E-4</v>
      </c>
      <c r="AF136" s="5">
        <f t="shared" si="245"/>
        <v>6.3693846881215444E-4</v>
      </c>
      <c r="AG136" s="5">
        <f t="shared" si="246"/>
        <v>6.6241600756463878E-4</v>
      </c>
      <c r="AH136" s="5">
        <f t="shared" si="247"/>
        <v>9.5682312203781927E-2</v>
      </c>
      <c r="AI136" s="5">
        <f t="shared" si="248"/>
        <v>5.7409387322269009E-2</v>
      </c>
      <c r="AJ136" s="5">
        <f t="shared" si="249"/>
        <v>1.7222816196680656E-2</v>
      </c>
      <c r="AK136" s="5">
        <f t="shared" si="250"/>
        <v>3.4445632393361224E-3</v>
      </c>
      <c r="AL136" s="5">
        <f t="shared" si="251"/>
        <v>3.8689334304223039E-5</v>
      </c>
      <c r="AM136" s="5">
        <f t="shared" si="252"/>
        <v>1.5703611164007795E-5</v>
      </c>
      <c r="AN136" s="5">
        <f t="shared" si="253"/>
        <v>4.8995266831704194E-5</v>
      </c>
      <c r="AO136" s="5">
        <f t="shared" si="254"/>
        <v>7.6432616257458369E-5</v>
      </c>
      <c r="AP136" s="5">
        <f t="shared" si="255"/>
        <v>7.9489920907756489E-5</v>
      </c>
      <c r="AQ136" s="5">
        <f t="shared" si="256"/>
        <v>6.2002138308049916E-5</v>
      </c>
      <c r="AR136" s="5">
        <f t="shared" si="257"/>
        <v>5.9705762815159762E-2</v>
      </c>
      <c r="AS136" s="5">
        <f t="shared" si="258"/>
        <v>3.5823457689095763E-2</v>
      </c>
      <c r="AT136" s="5">
        <f t="shared" si="259"/>
        <v>1.0747037306728699E-2</v>
      </c>
      <c r="AU136" s="5">
        <f t="shared" si="260"/>
        <v>2.1494074613457345E-3</v>
      </c>
      <c r="AV136" s="5">
        <f t="shared" si="261"/>
        <v>3.2241111920185931E-4</v>
      </c>
      <c r="AW136" s="5">
        <f t="shared" si="262"/>
        <v>2.0118453838195852E-6</v>
      </c>
      <c r="AX136" s="5">
        <f t="shared" si="263"/>
        <v>1.5703611164007739E-6</v>
      </c>
      <c r="AY136" s="5">
        <f t="shared" si="264"/>
        <v>4.8995266831704025E-6</v>
      </c>
      <c r="AZ136" s="5">
        <f t="shared" si="265"/>
        <v>7.6432616257458102E-6</v>
      </c>
      <c r="BA136" s="5">
        <f t="shared" si="266"/>
        <v>7.9489920907756208E-6</v>
      </c>
      <c r="BB136" s="5">
        <f t="shared" si="267"/>
        <v>6.2002138308049692E-6</v>
      </c>
      <c r="BC136" s="5">
        <f t="shared" si="268"/>
        <v>3.8689334304222898E-6</v>
      </c>
      <c r="BD136" s="5">
        <f t="shared" si="269"/>
        <v>3.1046996663882987E-2</v>
      </c>
      <c r="BE136" s="5">
        <f t="shared" si="270"/>
        <v>1.8628197998329744E-2</v>
      </c>
      <c r="BF136" s="5">
        <f t="shared" si="271"/>
        <v>5.5884593994989075E-3</v>
      </c>
      <c r="BG136" s="5">
        <f t="shared" si="272"/>
        <v>1.1176918798997788E-3</v>
      </c>
      <c r="BH136" s="5">
        <f t="shared" si="273"/>
        <v>1.6765378198496637E-4</v>
      </c>
      <c r="BI136" s="5">
        <f t="shared" si="274"/>
        <v>2.0118453838195922E-5</v>
      </c>
      <c r="BJ136" s="8">
        <f t="shared" si="275"/>
        <v>4.2506196466653975E-2</v>
      </c>
      <c r="BK136" s="8">
        <f t="shared" si="276"/>
        <v>9.5807618010549322E-2</v>
      </c>
      <c r="BL136" s="8">
        <f t="shared" si="277"/>
        <v>0.69909107469104981</v>
      </c>
      <c r="BM136" s="8">
        <f t="shared" si="278"/>
        <v>0.678007633967874</v>
      </c>
      <c r="BN136" s="8">
        <f t="shared" si="279"/>
        <v>0.28206399854956971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1.3333333333333299</v>
      </c>
      <c r="F137">
        <f>VLOOKUP(B137,home!$B$2:$E$405,3,FALSE)</f>
        <v>0.45</v>
      </c>
      <c r="G137">
        <f>VLOOKUP(C137,away!$B$2:$E$405,4,FALSE)</f>
        <v>0.9</v>
      </c>
      <c r="H137">
        <f>VLOOKUP(A137,away!$A$2:$E$405,3,FALSE)</f>
        <v>1.3333333333333299</v>
      </c>
      <c r="I137">
        <f>VLOOKUP(C137,away!$B$2:$E$405,3,FALSE)</f>
        <v>0.15</v>
      </c>
      <c r="J137">
        <f>VLOOKUP(B137,home!$B$2:$E$405,4,FALSE)</f>
        <v>1.8</v>
      </c>
      <c r="K137" s="3">
        <f t="shared" si="224"/>
        <v>0.5399999999999987</v>
      </c>
      <c r="L137" s="3">
        <f t="shared" si="225"/>
        <v>0.3599999999999991</v>
      </c>
      <c r="M137" s="5">
        <f t="shared" si="226"/>
        <v>0.4065696597406</v>
      </c>
      <c r="N137" s="5">
        <f t="shared" si="227"/>
        <v>0.21954761625992347</v>
      </c>
      <c r="O137" s="5">
        <f t="shared" si="228"/>
        <v>0.14636507750661562</v>
      </c>
      <c r="P137" s="5">
        <f t="shared" si="229"/>
        <v>7.9037141853572246E-2</v>
      </c>
      <c r="Q137" s="5">
        <f t="shared" si="230"/>
        <v>5.9277856390179198E-2</v>
      </c>
      <c r="R137" s="5">
        <f t="shared" si="231"/>
        <v>2.6345713951190744E-2</v>
      </c>
      <c r="S137" s="5">
        <f t="shared" si="232"/>
        <v>3.8412050940835924E-3</v>
      </c>
      <c r="T137" s="5">
        <f t="shared" si="233"/>
        <v>2.1340028300464456E-2</v>
      </c>
      <c r="U137" s="5">
        <f t="shared" si="234"/>
        <v>1.4226685533642968E-2</v>
      </c>
      <c r="V137" s="5">
        <f t="shared" si="235"/>
        <v>8.2970030032205184E-5</v>
      </c>
      <c r="W137" s="5">
        <f t="shared" si="236"/>
        <v>1.0670014150232231E-2</v>
      </c>
      <c r="X137" s="5">
        <f t="shared" si="237"/>
        <v>3.8412050940835937E-3</v>
      </c>
      <c r="Y137" s="5">
        <f t="shared" si="238"/>
        <v>6.9141691693504507E-4</v>
      </c>
      <c r="Z137" s="5">
        <f t="shared" si="239"/>
        <v>3.1614856741428812E-3</v>
      </c>
      <c r="AA137" s="5">
        <f t="shared" si="240"/>
        <v>1.7072022640371516E-3</v>
      </c>
      <c r="AB137" s="5">
        <f t="shared" si="241"/>
        <v>4.6094461129002985E-4</v>
      </c>
      <c r="AC137" s="5">
        <f t="shared" si="242"/>
        <v>1.0080858648912878E-6</v>
      </c>
      <c r="AD137" s="5">
        <f t="shared" si="243"/>
        <v>1.4404519102813472E-3</v>
      </c>
      <c r="AE137" s="5">
        <f t="shared" si="244"/>
        <v>5.185626877012837E-4</v>
      </c>
      <c r="AF137" s="5">
        <f t="shared" si="245"/>
        <v>9.3341283786230815E-5</v>
      </c>
      <c r="AG137" s="5">
        <f t="shared" si="246"/>
        <v>1.1200954054347668E-5</v>
      </c>
      <c r="AH137" s="5">
        <f t="shared" si="247"/>
        <v>2.8453371067285862E-4</v>
      </c>
      <c r="AI137" s="5">
        <f t="shared" si="248"/>
        <v>1.5364820376334329E-4</v>
      </c>
      <c r="AJ137" s="5">
        <f t="shared" si="249"/>
        <v>4.1485015016102592E-5</v>
      </c>
      <c r="AK137" s="5">
        <f t="shared" si="250"/>
        <v>7.4673027028984499E-6</v>
      </c>
      <c r="AL137" s="5">
        <f t="shared" si="251"/>
        <v>7.8388756853946208E-9</v>
      </c>
      <c r="AM137" s="5">
        <f t="shared" si="252"/>
        <v>1.5556880631038516E-4</v>
      </c>
      <c r="AN137" s="5">
        <f t="shared" si="253"/>
        <v>5.6004770271738518E-5</v>
      </c>
      <c r="AO137" s="5">
        <f t="shared" si="254"/>
        <v>1.0080858648912907E-5</v>
      </c>
      <c r="AP137" s="5">
        <f t="shared" si="255"/>
        <v>1.2097030378695455E-6</v>
      </c>
      <c r="AQ137" s="5">
        <f t="shared" si="256"/>
        <v>1.0887327340825885E-7</v>
      </c>
      <c r="AR137" s="5">
        <f t="shared" si="257"/>
        <v>2.0486427168445778E-5</v>
      </c>
      <c r="AS137" s="5">
        <f t="shared" si="258"/>
        <v>1.1062670670960693E-5</v>
      </c>
      <c r="AT137" s="5">
        <f t="shared" si="259"/>
        <v>2.9869210811593801E-6</v>
      </c>
      <c r="AU137" s="5">
        <f t="shared" si="260"/>
        <v>5.3764579460868724E-7</v>
      </c>
      <c r="AV137" s="5">
        <f t="shared" si="261"/>
        <v>7.2582182272172563E-8</v>
      </c>
      <c r="AW137" s="5">
        <f t="shared" si="262"/>
        <v>4.2329928701130696E-11</v>
      </c>
      <c r="AX137" s="5">
        <f t="shared" si="263"/>
        <v>1.4001192567934631E-5</v>
      </c>
      <c r="AY137" s="5">
        <f t="shared" si="264"/>
        <v>5.0404293244564543E-6</v>
      </c>
      <c r="AZ137" s="5">
        <f t="shared" si="265"/>
        <v>9.0727727840215942E-7</v>
      </c>
      <c r="BA137" s="5">
        <f t="shared" si="266"/>
        <v>1.0887327340825884E-7</v>
      </c>
      <c r="BB137" s="5">
        <f t="shared" si="267"/>
        <v>9.7985946067432727E-9</v>
      </c>
      <c r="BC137" s="5">
        <f t="shared" si="268"/>
        <v>7.0549881168551416E-10</v>
      </c>
      <c r="BD137" s="5">
        <f t="shared" si="269"/>
        <v>1.2291856301067422E-6</v>
      </c>
      <c r="BE137" s="5">
        <f t="shared" si="270"/>
        <v>6.6376024025763924E-7</v>
      </c>
      <c r="BF137" s="5">
        <f t="shared" si="271"/>
        <v>1.7921526486956218E-7</v>
      </c>
      <c r="BG137" s="5">
        <f t="shared" si="272"/>
        <v>3.2258747676521119E-8</v>
      </c>
      <c r="BH137" s="5">
        <f t="shared" si="273"/>
        <v>4.3549309363303386E-9</v>
      </c>
      <c r="BI137" s="5">
        <f t="shared" si="274"/>
        <v>4.7033254112367555E-10</v>
      </c>
      <c r="BJ137" s="8">
        <f t="shared" si="275"/>
        <v>0.3176747352357211</v>
      </c>
      <c r="BK137" s="8">
        <f t="shared" si="276"/>
        <v>0.48953703307235308</v>
      </c>
      <c r="BL137" s="8">
        <f t="shared" si="277"/>
        <v>0.18963001359097564</v>
      </c>
      <c r="BM137" s="8">
        <f t="shared" si="278"/>
        <v>6.2855161484116823E-2</v>
      </c>
      <c r="BN137" s="8">
        <f t="shared" si="279"/>
        <v>0.93714306570208139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1.3333333333333299</v>
      </c>
      <c r="F138">
        <f>VLOOKUP(B138,home!$B$2:$E$405,3,FALSE)</f>
        <v>1.35</v>
      </c>
      <c r="G138">
        <f>VLOOKUP(C138,away!$B$2:$E$405,4,FALSE)</f>
        <v>0.38</v>
      </c>
      <c r="H138">
        <f>VLOOKUP(A138,away!$A$2:$E$405,3,FALSE)</f>
        <v>1.3333333333333299</v>
      </c>
      <c r="I138">
        <f>VLOOKUP(C138,away!$B$2:$E$405,3,FALSE)</f>
        <v>1.1299999999999999</v>
      </c>
      <c r="J138">
        <f>VLOOKUP(B138,home!$B$2:$E$405,4,FALSE)</f>
        <v>0.3</v>
      </c>
      <c r="K138" s="3">
        <f t="shared" si="224"/>
        <v>0.68399999999999839</v>
      </c>
      <c r="L138" s="3">
        <f t="shared" si="225"/>
        <v>0.45199999999999874</v>
      </c>
      <c r="M138" s="5">
        <f t="shared" si="226"/>
        <v>0.32110085987056158</v>
      </c>
      <c r="N138" s="5">
        <f t="shared" si="227"/>
        <v>0.21963298815146359</v>
      </c>
      <c r="O138" s="5">
        <f t="shared" si="228"/>
        <v>0.14513758866149343</v>
      </c>
      <c r="P138" s="5">
        <f t="shared" si="229"/>
        <v>9.9274110644461275E-2</v>
      </c>
      <c r="Q138" s="5">
        <f t="shared" si="230"/>
        <v>7.5114481947800377E-2</v>
      </c>
      <c r="R138" s="5">
        <f t="shared" si="231"/>
        <v>3.2801095037497417E-2</v>
      </c>
      <c r="S138" s="5">
        <f t="shared" si="232"/>
        <v>7.6730945599316593E-3</v>
      </c>
      <c r="T138" s="5">
        <f t="shared" si="233"/>
        <v>3.3951745840405674E-2</v>
      </c>
      <c r="U138" s="5">
        <f t="shared" si="234"/>
        <v>2.2435949005648177E-2</v>
      </c>
      <c r="V138" s="5">
        <f t="shared" si="235"/>
        <v>2.6358614432277103E-4</v>
      </c>
      <c r="W138" s="5">
        <f t="shared" si="236"/>
        <v>1.7126101884098442E-2</v>
      </c>
      <c r="X138" s="5">
        <f t="shared" si="237"/>
        <v>7.7409980516124754E-3</v>
      </c>
      <c r="Y138" s="5">
        <f t="shared" si="238"/>
        <v>1.7494655596644139E-3</v>
      </c>
      <c r="Z138" s="5">
        <f t="shared" si="239"/>
        <v>4.9420316523162647E-3</v>
      </c>
      <c r="AA138" s="5">
        <f t="shared" si="240"/>
        <v>3.3803496501843169E-3</v>
      </c>
      <c r="AB138" s="5">
        <f t="shared" si="241"/>
        <v>1.1560795803630336E-3</v>
      </c>
      <c r="AC138" s="5">
        <f t="shared" si="242"/>
        <v>5.0932750667488779E-6</v>
      </c>
      <c r="AD138" s="5">
        <f t="shared" si="243"/>
        <v>2.9285634221808267E-3</v>
      </c>
      <c r="AE138" s="5">
        <f t="shared" si="244"/>
        <v>1.3237106668257301E-3</v>
      </c>
      <c r="AF138" s="5">
        <f t="shared" si="245"/>
        <v>2.9915861070261407E-4</v>
      </c>
      <c r="AG138" s="5">
        <f t="shared" si="246"/>
        <v>4.5073230679193744E-5</v>
      </c>
      <c r="AH138" s="5">
        <f t="shared" si="247"/>
        <v>5.5844957671173623E-4</v>
      </c>
      <c r="AI138" s="5">
        <f t="shared" si="248"/>
        <v>3.819795104708267E-4</v>
      </c>
      <c r="AJ138" s="5">
        <f t="shared" si="249"/>
        <v>1.3063699258102242E-4</v>
      </c>
      <c r="AK138" s="5">
        <f t="shared" si="250"/>
        <v>2.9785234308473038E-5</v>
      </c>
      <c r="AL138" s="5">
        <f t="shared" si="251"/>
        <v>6.2987106633464384E-8</v>
      </c>
      <c r="AM138" s="5">
        <f t="shared" si="252"/>
        <v>4.0062747615433631E-4</v>
      </c>
      <c r="AN138" s="5">
        <f t="shared" si="253"/>
        <v>1.8108361922175952E-4</v>
      </c>
      <c r="AO138" s="5">
        <f t="shared" si="254"/>
        <v>4.0924897944117523E-5</v>
      </c>
      <c r="AP138" s="5">
        <f t="shared" si="255"/>
        <v>6.1660179569136913E-6</v>
      </c>
      <c r="AQ138" s="5">
        <f t="shared" si="256"/>
        <v>6.9676002913124511E-7</v>
      </c>
      <c r="AR138" s="5">
        <f t="shared" si="257"/>
        <v>5.0483841734740825E-5</v>
      </c>
      <c r="AS138" s="5">
        <f t="shared" si="258"/>
        <v>3.4530947746562643E-5</v>
      </c>
      <c r="AT138" s="5">
        <f t="shared" si="259"/>
        <v>1.1809584129324395E-5</v>
      </c>
      <c r="AU138" s="5">
        <f t="shared" si="260"/>
        <v>2.6925851814859557E-6</v>
      </c>
      <c r="AV138" s="5">
        <f t="shared" si="261"/>
        <v>4.6043206603409734E-7</v>
      </c>
      <c r="AW138" s="5">
        <f t="shared" si="262"/>
        <v>5.4093327176818903E-10</v>
      </c>
      <c r="AX138" s="5">
        <f t="shared" si="263"/>
        <v>4.5671532281594191E-5</v>
      </c>
      <c r="AY138" s="5">
        <f t="shared" si="264"/>
        <v>2.0643532591280518E-5</v>
      </c>
      <c r="AZ138" s="5">
        <f t="shared" si="265"/>
        <v>4.6654383656293832E-6</v>
      </c>
      <c r="BA138" s="5">
        <f t="shared" si="266"/>
        <v>7.0292604708815857E-7</v>
      </c>
      <c r="BB138" s="5">
        <f t="shared" si="267"/>
        <v>7.9430643320961675E-8</v>
      </c>
      <c r="BC138" s="5">
        <f t="shared" si="268"/>
        <v>7.1805301562149172E-9</v>
      </c>
      <c r="BD138" s="5">
        <f t="shared" si="269"/>
        <v>3.8031160773504652E-6</v>
      </c>
      <c r="BE138" s="5">
        <f t="shared" si="270"/>
        <v>2.6013313969077122E-6</v>
      </c>
      <c r="BF138" s="5">
        <f t="shared" si="271"/>
        <v>8.8965533774243551E-7</v>
      </c>
      <c r="BG138" s="5">
        <f t="shared" si="272"/>
        <v>2.0284141700527478E-7</v>
      </c>
      <c r="BH138" s="5">
        <f t="shared" si="273"/>
        <v>3.4685882307901908E-8</v>
      </c>
      <c r="BI138" s="5">
        <f t="shared" si="274"/>
        <v>4.7450286997209718E-9</v>
      </c>
      <c r="BJ138" s="8">
        <f t="shared" si="275"/>
        <v>0.3606135561771987</v>
      </c>
      <c r="BK138" s="8">
        <f t="shared" si="276"/>
        <v>0.42833745101404197</v>
      </c>
      <c r="BL138" s="8">
        <f t="shared" si="277"/>
        <v>0.20611942701525657</v>
      </c>
      <c r="BM138" s="8">
        <f t="shared" si="278"/>
        <v>0.1069306985538778</v>
      </c>
      <c r="BN138" s="8">
        <f t="shared" si="279"/>
        <v>0.89306112431327755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1.3333333333333299</v>
      </c>
      <c r="F139">
        <f>VLOOKUP(B139,home!$B$2:$E$405,3,FALSE)</f>
        <v>0.38</v>
      </c>
      <c r="G139">
        <f>VLOOKUP(C139,away!$B$2:$E$405,4,FALSE)</f>
        <v>0.3</v>
      </c>
      <c r="H139">
        <f>VLOOKUP(A139,away!$A$2:$E$405,3,FALSE)</f>
        <v>1.3333333333333299</v>
      </c>
      <c r="I139">
        <f>VLOOKUP(C139,away!$B$2:$E$405,3,FALSE)</f>
        <v>1.05</v>
      </c>
      <c r="J139">
        <f>VLOOKUP(B139,home!$B$2:$E$405,4,FALSE)</f>
        <v>0.94</v>
      </c>
      <c r="K139" s="3">
        <f t="shared" si="224"/>
        <v>0.15199999999999961</v>
      </c>
      <c r="L139" s="3">
        <f t="shared" si="225"/>
        <v>1.3159999999999967</v>
      </c>
      <c r="M139" s="5">
        <f t="shared" si="226"/>
        <v>0.23038579631478914</v>
      </c>
      <c r="N139" s="5">
        <f t="shared" si="227"/>
        <v>3.5018641039847857E-2</v>
      </c>
      <c r="O139" s="5">
        <f t="shared" si="228"/>
        <v>0.30318770795026179</v>
      </c>
      <c r="P139" s="5">
        <f t="shared" si="229"/>
        <v>4.6084531608439672E-2</v>
      </c>
      <c r="Q139" s="5">
        <f t="shared" si="230"/>
        <v>2.6614167190284299E-3</v>
      </c>
      <c r="R139" s="5">
        <f t="shared" si="231"/>
        <v>0.19949751183127176</v>
      </c>
      <c r="S139" s="5">
        <f t="shared" si="232"/>
        <v>2.3045952566748389E-3</v>
      </c>
      <c r="T139" s="5">
        <f t="shared" si="233"/>
        <v>3.5024244022414052E-3</v>
      </c>
      <c r="U139" s="5">
        <f t="shared" si="234"/>
        <v>3.0323621798353229E-2</v>
      </c>
      <c r="V139" s="5">
        <f t="shared" si="235"/>
        <v>5.1221422042575492E-5</v>
      </c>
      <c r="W139" s="5">
        <f t="shared" si="236"/>
        <v>1.3484511376410675E-4</v>
      </c>
      <c r="X139" s="5">
        <f t="shared" si="237"/>
        <v>1.7745616971356407E-4</v>
      </c>
      <c r="Y139" s="5">
        <f t="shared" si="238"/>
        <v>1.1676615967152486E-4</v>
      </c>
      <c r="Z139" s="5">
        <f t="shared" si="239"/>
        <v>8.7512908523317723E-2</v>
      </c>
      <c r="AA139" s="5">
        <f t="shared" si="240"/>
        <v>1.3301962095544261E-2</v>
      </c>
      <c r="AB139" s="5">
        <f t="shared" si="241"/>
        <v>1.0109491192613609E-3</v>
      </c>
      <c r="AC139" s="5">
        <f t="shared" si="242"/>
        <v>6.4037021837627491E-7</v>
      </c>
      <c r="AD139" s="5">
        <f t="shared" si="243"/>
        <v>5.1241143230360448E-6</v>
      </c>
      <c r="AE139" s="5">
        <f t="shared" si="244"/>
        <v>6.7433344491154186E-6</v>
      </c>
      <c r="AF139" s="5">
        <f t="shared" si="245"/>
        <v>4.4371140675179341E-6</v>
      </c>
      <c r="AG139" s="5">
        <f t="shared" si="246"/>
        <v>1.9464140376178641E-6</v>
      </c>
      <c r="AH139" s="5">
        <f t="shared" si="247"/>
        <v>2.8791746904171429E-2</v>
      </c>
      <c r="AI139" s="5">
        <f t="shared" si="248"/>
        <v>4.3763455294340455E-3</v>
      </c>
      <c r="AJ139" s="5">
        <f t="shared" si="249"/>
        <v>3.3260226023698657E-4</v>
      </c>
      <c r="AK139" s="5">
        <f t="shared" si="250"/>
        <v>1.6851847852007276E-5</v>
      </c>
      <c r="AL139" s="5">
        <f t="shared" si="251"/>
        <v>5.1237814208896968E-9</v>
      </c>
      <c r="AM139" s="5">
        <f t="shared" si="252"/>
        <v>1.5577307542029543E-7</v>
      </c>
      <c r="AN139" s="5">
        <f t="shared" si="253"/>
        <v>2.0499736725310832E-7</v>
      </c>
      <c r="AO139" s="5">
        <f t="shared" si="254"/>
        <v>1.3488826765254494E-7</v>
      </c>
      <c r="AP139" s="5">
        <f t="shared" si="255"/>
        <v>5.9170986743582944E-8</v>
      </c>
      <c r="AQ139" s="5">
        <f t="shared" si="256"/>
        <v>1.9467254638638718E-8</v>
      </c>
      <c r="AR139" s="5">
        <f t="shared" si="257"/>
        <v>7.5779877851778997E-3</v>
      </c>
      <c r="AS139" s="5">
        <f t="shared" si="258"/>
        <v>1.1518541433470377E-3</v>
      </c>
      <c r="AT139" s="5">
        <f t="shared" si="259"/>
        <v>8.7540914894374621E-5</v>
      </c>
      <c r="AU139" s="5">
        <f t="shared" si="260"/>
        <v>4.4354063546483028E-6</v>
      </c>
      <c r="AV139" s="5">
        <f t="shared" si="261"/>
        <v>1.6854544147663509E-7</v>
      </c>
      <c r="AW139" s="5">
        <f t="shared" si="262"/>
        <v>2.8470006810650054E-11</v>
      </c>
      <c r="AX139" s="5">
        <f t="shared" si="263"/>
        <v>3.9462512439808036E-9</v>
      </c>
      <c r="AY139" s="5">
        <f t="shared" si="264"/>
        <v>5.1932666370787245E-9</v>
      </c>
      <c r="AZ139" s="5">
        <f t="shared" si="265"/>
        <v>3.4171694471977924E-9</v>
      </c>
      <c r="BA139" s="5">
        <f t="shared" si="266"/>
        <v>1.4989983308374291E-9</v>
      </c>
      <c r="BB139" s="5">
        <f t="shared" si="267"/>
        <v>4.9317045084551239E-10</v>
      </c>
      <c r="BC139" s="5">
        <f t="shared" si="268"/>
        <v>1.298024626625385E-10</v>
      </c>
      <c r="BD139" s="5">
        <f t="shared" si="269"/>
        <v>1.6621053208823492E-3</v>
      </c>
      <c r="BE139" s="5">
        <f t="shared" si="270"/>
        <v>2.5264000877411641E-4</v>
      </c>
      <c r="BF139" s="5">
        <f t="shared" si="271"/>
        <v>1.9200640666832796E-5</v>
      </c>
      <c r="BG139" s="5">
        <f t="shared" si="272"/>
        <v>9.7283246045285901E-7</v>
      </c>
      <c r="BH139" s="5">
        <f t="shared" si="273"/>
        <v>3.6967633497208554E-8</v>
      </c>
      <c r="BI139" s="5">
        <f t="shared" si="274"/>
        <v>1.1238160583151379E-9</v>
      </c>
      <c r="BJ139" s="8">
        <f t="shared" si="275"/>
        <v>4.1630389556754445E-2</v>
      </c>
      <c r="BK139" s="8">
        <f t="shared" si="276"/>
        <v>0.27882679528921256</v>
      </c>
      <c r="BL139" s="8">
        <f t="shared" si="277"/>
        <v>0.5915962430258358</v>
      </c>
      <c r="BM139" s="8">
        <f t="shared" si="278"/>
        <v>0.1827307257666852</v>
      </c>
      <c r="BN139" s="8">
        <f t="shared" si="279"/>
        <v>0.81683560546363865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1.66</v>
      </c>
      <c r="F140">
        <f>VLOOKUP(B140,home!$B$2:$E$405,3,FALSE)</f>
        <v>1.08</v>
      </c>
      <c r="G140">
        <f>VLOOKUP(C140,away!$B$2:$E$405,4,FALSE)</f>
        <v>2.17</v>
      </c>
      <c r="H140">
        <f>VLOOKUP(A140,away!$A$2:$E$405,3,FALSE)</f>
        <v>1.46</v>
      </c>
      <c r="I140">
        <f>VLOOKUP(C140,away!$B$2:$E$405,3,FALSE)</f>
        <v>0.48</v>
      </c>
      <c r="J140">
        <f>VLOOKUP(B140,home!$B$2:$E$405,4,FALSE)</f>
        <v>1.23</v>
      </c>
      <c r="K140" s="3">
        <f t="shared" si="224"/>
        <v>3.8903759999999998</v>
      </c>
      <c r="L140" s="3">
        <f t="shared" si="225"/>
        <v>0.86198399999999997</v>
      </c>
      <c r="M140" s="5">
        <f t="shared" si="226"/>
        <v>8.6313012767398993E-3</v>
      </c>
      <c r="N140" s="5">
        <f t="shared" si="227"/>
        <v>3.3579007335798265E-2</v>
      </c>
      <c r="O140" s="5">
        <f t="shared" si="228"/>
        <v>7.4400435997293655E-3</v>
      </c>
      <c r="P140" s="5">
        <f t="shared" si="229"/>
        <v>2.8944567059340731E-2</v>
      </c>
      <c r="Q140" s="5">
        <f t="shared" si="230"/>
        <v>6.5317482121506759E-2</v>
      </c>
      <c r="R140" s="5">
        <f t="shared" si="231"/>
        <v>3.2065992711345589E-3</v>
      </c>
      <c r="S140" s="5">
        <f t="shared" si="232"/>
        <v>2.426598074239365E-2</v>
      </c>
      <c r="T140" s="5">
        <f t="shared" si="233"/>
        <v>5.6302624509024873E-2</v>
      </c>
      <c r="U140" s="5">
        <f t="shared" si="234"/>
        <v>1.247487684603938E-2</v>
      </c>
      <c r="V140" s="5">
        <f t="shared" si="235"/>
        <v>9.0416173045227092E-3</v>
      </c>
      <c r="W140" s="5">
        <f t="shared" si="236"/>
        <v>8.4703188275312993E-2</v>
      </c>
      <c r="X140" s="5">
        <f t="shared" si="237"/>
        <v>7.30127930423074E-2</v>
      </c>
      <c r="Y140" s="5">
        <f t="shared" si="238"/>
        <v>3.1467929698890153E-2</v>
      </c>
      <c r="Z140" s="5">
        <f t="shared" si="239"/>
        <v>9.2134575537655054E-4</v>
      </c>
      <c r="AA140" s="5">
        <f t="shared" si="240"/>
        <v>3.5843814144188033E-3</v>
      </c>
      <c r="AB140" s="5">
        <f t="shared" si="241"/>
        <v>6.9722957147504826E-3</v>
      </c>
      <c r="AC140" s="5">
        <f t="shared" si="242"/>
        <v>1.8950336253244905E-3</v>
      </c>
      <c r="AD140" s="5">
        <f t="shared" si="243"/>
        <v>8.2381812697439771E-2</v>
      </c>
      <c r="AE140" s="5">
        <f t="shared" si="244"/>
        <v>7.1011804436189915E-2</v>
      </c>
      <c r="AF140" s="5">
        <f t="shared" si="245"/>
        <v>3.0605519617562367E-2</v>
      </c>
      <c r="AG140" s="5">
        <f t="shared" si="246"/>
        <v>8.7938227406749604E-3</v>
      </c>
      <c r="AH140" s="5">
        <f t="shared" si="247"/>
        <v>1.9854632490062506E-4</v>
      </c>
      <c r="AI140" s="5">
        <f t="shared" si="248"/>
        <v>7.7241985728159412E-4</v>
      </c>
      <c r="AJ140" s="5">
        <f t="shared" si="249"/>
        <v>1.5025018373458696E-3</v>
      </c>
      <c r="AK140" s="5">
        <f t="shared" si="250"/>
        <v>1.9484323626554252E-3</v>
      </c>
      <c r="AL140" s="5">
        <f t="shared" si="251"/>
        <v>2.5419540386442332E-4</v>
      </c>
      <c r="AM140" s="5">
        <f t="shared" si="252"/>
        <v>6.409924539092296E-2</v>
      </c>
      <c r="AN140" s="5">
        <f t="shared" si="253"/>
        <v>5.5252523939049329E-2</v>
      </c>
      <c r="AO140" s="5">
        <f t="shared" si="254"/>
        <v>2.3813395797538751E-2</v>
      </c>
      <c r="AP140" s="5">
        <f t="shared" si="255"/>
        <v>6.8422553877152143E-3</v>
      </c>
      <c r="AQ140" s="5">
        <f t="shared" si="256"/>
        <v>1.4744786670310773E-3</v>
      </c>
      <c r="AR140" s="5">
        <f t="shared" si="257"/>
        <v>3.4228751064628091E-5</v>
      </c>
      <c r="AS140" s="5">
        <f t="shared" si="258"/>
        <v>1.3316271165180358E-4</v>
      </c>
      <c r="AT140" s="5">
        <f t="shared" si="259"/>
        <v>2.5902650875254848E-4</v>
      </c>
      <c r="AU140" s="5">
        <f t="shared" si="260"/>
        <v>3.3590350433823494E-4</v>
      </c>
      <c r="AV140" s="5">
        <f t="shared" si="261"/>
        <v>3.2669773289834122E-4</v>
      </c>
      <c r="AW140" s="5">
        <f t="shared" si="262"/>
        <v>2.3678597484990793E-5</v>
      </c>
      <c r="AX140" s="5">
        <f t="shared" si="263"/>
        <v>4.1561694314492914E-2</v>
      </c>
      <c r="AY140" s="5">
        <f t="shared" si="264"/>
        <v>3.5825515511983853E-2</v>
      </c>
      <c r="AZ140" s="5">
        <f t="shared" si="265"/>
        <v>1.5440510581540947E-2</v>
      </c>
      <c r="BA140" s="5">
        <f t="shared" si="266"/>
        <v>4.4364910243729974E-3</v>
      </c>
      <c r="BB140" s="5">
        <f t="shared" si="267"/>
        <v>9.5604606978828301E-4</v>
      </c>
      <c r="BC140" s="5">
        <f t="shared" si="268"/>
        <v>1.6481928308407674E-4</v>
      </c>
      <c r="BD140" s="5">
        <f t="shared" si="269"/>
        <v>4.9174392929487281E-6</v>
      </c>
      <c r="BE140" s="5">
        <f t="shared" si="270"/>
        <v>1.9130687806744703E-5</v>
      </c>
      <c r="BF140" s="5">
        <f t="shared" si="271"/>
        <v>3.721278435342611E-5</v>
      </c>
      <c r="BG140" s="5">
        <f t="shared" si="272"/>
        <v>4.8257241047248163E-5</v>
      </c>
      <c r="BH140" s="5">
        <f t="shared" si="273"/>
        <v>4.6934703099107278E-5</v>
      </c>
      <c r="BI140" s="5">
        <f t="shared" si="274"/>
        <v>3.6518728500778499E-5</v>
      </c>
      <c r="BJ140" s="8">
        <f t="shared" si="275"/>
        <v>0.78704296044222799</v>
      </c>
      <c r="BK140" s="8">
        <f t="shared" si="276"/>
        <v>0.10885821092416978</v>
      </c>
      <c r="BL140" s="8">
        <f t="shared" si="277"/>
        <v>3.9382088021061919E-2</v>
      </c>
      <c r="BM140" s="8">
        <f t="shared" si="278"/>
        <v>0.75328376756408788</v>
      </c>
      <c r="BN140" s="8">
        <f t="shared" si="279"/>
        <v>0.14711900066424957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1.66</v>
      </c>
      <c r="F141">
        <f>VLOOKUP(B141,home!$B$2:$E$405,3,FALSE)</f>
        <v>1.08</v>
      </c>
      <c r="G141">
        <f>VLOOKUP(C141,away!$B$2:$E$405,4,FALSE)</f>
        <v>0.6</v>
      </c>
      <c r="H141">
        <f>VLOOKUP(A141,away!$A$2:$E$405,3,FALSE)</f>
        <v>1.46</v>
      </c>
      <c r="I141">
        <f>VLOOKUP(C141,away!$B$2:$E$405,3,FALSE)</f>
        <v>0.96</v>
      </c>
      <c r="J141">
        <f>VLOOKUP(B141,home!$B$2:$E$405,4,FALSE)</f>
        <v>1.23</v>
      </c>
      <c r="K141" s="3">
        <f t="shared" si="224"/>
        <v>1.07568</v>
      </c>
      <c r="L141" s="3">
        <f t="shared" si="225"/>
        <v>1.7239679999999999</v>
      </c>
      <c r="M141" s="5">
        <f t="shared" si="226"/>
        <v>6.0831471535009118E-2</v>
      </c>
      <c r="N141" s="5">
        <f t="shared" si="227"/>
        <v>6.5435197300778597E-2</v>
      </c>
      <c r="O141" s="5">
        <f t="shared" si="228"/>
        <v>0.10487151031926659</v>
      </c>
      <c r="P141" s="5">
        <f t="shared" si="229"/>
        <v>0.11280818622022867</v>
      </c>
      <c r="Q141" s="5">
        <f t="shared" si="230"/>
        <v>3.5193666516250763E-2</v>
      </c>
      <c r="R141" s="5">
        <f t="shared" si="231"/>
        <v>9.0397563951042717E-2</v>
      </c>
      <c r="S141" s="5">
        <f t="shared" si="232"/>
        <v>5.2298943939626856E-2</v>
      </c>
      <c r="T141" s="5">
        <f t="shared" si="233"/>
        <v>6.0672754876687787E-2</v>
      </c>
      <c r="U141" s="5">
        <f t="shared" si="234"/>
        <v>9.7238851590857614E-2</v>
      </c>
      <c r="V141" s="5">
        <f t="shared" si="235"/>
        <v>1.0776127075508134E-2</v>
      </c>
      <c r="W141" s="5">
        <f t="shared" si="236"/>
        <v>1.2619041066066873E-2</v>
      </c>
      <c r="X141" s="5">
        <f t="shared" si="237"/>
        <v>2.1754822988585176E-2</v>
      </c>
      <c r="Y141" s="5">
        <f t="shared" si="238"/>
        <v>1.8752309338992607E-2</v>
      </c>
      <c r="Z141" s="5">
        <f t="shared" si="239"/>
        <v>5.1947502509850398E-2</v>
      </c>
      <c r="AA141" s="5">
        <f t="shared" si="240"/>
        <v>5.5878889499795872E-2</v>
      </c>
      <c r="AB141" s="5">
        <f t="shared" si="241"/>
        <v>3.0053901928570211E-2</v>
      </c>
      <c r="AC141" s="5">
        <f t="shared" si="242"/>
        <v>1.2489786528170287E-3</v>
      </c>
      <c r="AD141" s="5">
        <f t="shared" si="243"/>
        <v>3.3935125234867032E-3</v>
      </c>
      <c r="AE141" s="5">
        <f t="shared" si="244"/>
        <v>5.8503069980903244E-3</v>
      </c>
      <c r="AF141" s="5">
        <f t="shared" si="245"/>
        <v>5.0428710274418916E-3</v>
      </c>
      <c r="AG141" s="5">
        <f t="shared" si="246"/>
        <v>2.8979160931456474E-3</v>
      </c>
      <c r="AH141" s="5">
        <f t="shared" si="247"/>
        <v>2.2388958001725443E-2</v>
      </c>
      <c r="AI141" s="5">
        <f t="shared" si="248"/>
        <v>2.4083354343296021E-2</v>
      </c>
      <c r="AJ141" s="5">
        <f t="shared" si="249"/>
        <v>1.2952991299998331E-2</v>
      </c>
      <c r="AK141" s="5">
        <f t="shared" si="250"/>
        <v>4.6444245605274017E-3</v>
      </c>
      <c r="AL141" s="5">
        <f t="shared" si="251"/>
        <v>9.2646133915065499E-5</v>
      </c>
      <c r="AM141" s="5">
        <f t="shared" si="252"/>
        <v>7.3006671025283552E-4</v>
      </c>
      <c r="AN141" s="5">
        <f t="shared" si="253"/>
        <v>1.2586116463411603E-3</v>
      </c>
      <c r="AO141" s="5">
        <f t="shared" si="254"/>
        <v>1.0849031013597389E-3</v>
      </c>
      <c r="AP141" s="5">
        <f t="shared" si="255"/>
        <v>6.2344607661498209E-4</v>
      </c>
      <c r="AQ141" s="5">
        <f t="shared" si="256"/>
        <v>2.6870027145244432E-4</v>
      </c>
      <c r="AR141" s="5">
        <f t="shared" si="257"/>
        <v>7.7195694296637203E-3</v>
      </c>
      <c r="AS141" s="5">
        <f t="shared" si="258"/>
        <v>8.3037864441006699E-3</v>
      </c>
      <c r="AT141" s="5">
        <f t="shared" si="259"/>
        <v>4.4661085010951037E-3</v>
      </c>
      <c r="AU141" s="5">
        <f t="shared" si="260"/>
        <v>1.6013678641526605E-3</v>
      </c>
      <c r="AV141" s="5">
        <f t="shared" si="261"/>
        <v>4.3063984602793344E-4</v>
      </c>
      <c r="AW141" s="5">
        <f t="shared" si="262"/>
        <v>4.7724028293754298E-6</v>
      </c>
      <c r="AX141" s="5">
        <f t="shared" si="263"/>
        <v>1.3088635981412831E-4</v>
      </c>
      <c r="AY141" s="5">
        <f t="shared" si="264"/>
        <v>2.2564389595604314E-4</v>
      </c>
      <c r="AZ141" s="5">
        <f t="shared" si="265"/>
        <v>1.9450142801177395E-4</v>
      </c>
      <c r="BA141" s="5">
        <f t="shared" si="266"/>
        <v>1.1177141261553396E-4</v>
      </c>
      <c r="BB141" s="5">
        <f t="shared" si="267"/>
        <v>4.8172584665994207E-5</v>
      </c>
      <c r="BC141" s="5">
        <f t="shared" si="268"/>
        <v>1.6609598888292937E-5</v>
      </c>
      <c r="BD141" s="5">
        <f t="shared" si="269"/>
        <v>2.2180484450864159E-3</v>
      </c>
      <c r="BE141" s="5">
        <f t="shared" si="270"/>
        <v>2.3859103514105554E-3</v>
      </c>
      <c r="BF141" s="5">
        <f t="shared" si="271"/>
        <v>1.283238023402653E-3</v>
      </c>
      <c r="BG141" s="5">
        <f t="shared" si="272"/>
        <v>4.6011782567125528E-4</v>
      </c>
      <c r="BH141" s="5">
        <f t="shared" si="273"/>
        <v>1.2373488567951396E-4</v>
      </c>
      <c r="BI141" s="5">
        <f t="shared" si="274"/>
        <v>2.6619828365547919E-5</v>
      </c>
      <c r="BJ141" s="8">
        <f t="shared" si="275"/>
        <v>0.23630571181549936</v>
      </c>
      <c r="BK141" s="8">
        <f t="shared" si="276"/>
        <v>0.23828199745306095</v>
      </c>
      <c r="BL141" s="8">
        <f t="shared" si="277"/>
        <v>0.47152958693973618</v>
      </c>
      <c r="BM141" s="8">
        <f t="shared" si="278"/>
        <v>0.52830633138244354</v>
      </c>
      <c r="BN141" s="8">
        <f t="shared" si="279"/>
        <v>0.46953759584257648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1.66</v>
      </c>
      <c r="F142">
        <f>VLOOKUP(B142,home!$B$2:$E$405,3,FALSE)</f>
        <v>0.8</v>
      </c>
      <c r="G142">
        <f>VLOOKUP(C142,away!$B$2:$E$405,4,FALSE)</f>
        <v>1.33</v>
      </c>
      <c r="H142">
        <f>VLOOKUP(A142,away!$A$2:$E$405,3,FALSE)</f>
        <v>1.46</v>
      </c>
      <c r="I142">
        <f>VLOOKUP(C142,away!$B$2:$E$405,3,FALSE)</f>
        <v>0.84</v>
      </c>
      <c r="J142">
        <f>VLOOKUP(B142,home!$B$2:$E$405,4,FALSE)</f>
        <v>0.91</v>
      </c>
      <c r="K142" s="3">
        <f t="shared" ref="K142:K171" si="280">E142*F142*G142</f>
        <v>1.7662400000000003</v>
      </c>
      <c r="L142" s="3">
        <f t="shared" ref="L142:L171" si="281">H142*I142*J142</f>
        <v>1.1160239999999999</v>
      </c>
      <c r="M142" s="5">
        <f t="shared" ref="M142:M171" si="282">_xlfn.POISSON.DIST(0,K142,FALSE) * _xlfn.POISSON.DIST(0,L142,FALSE)</f>
        <v>5.6007817487433297E-2</v>
      </c>
      <c r="N142" s="5">
        <f t="shared" ref="N142:N171" si="283">_xlfn.POISSON.DIST(1,K142,FALSE) * _xlfn.POISSON.DIST(0,L142,FALSE)</f>
        <v>9.8923247559004196E-2</v>
      </c>
      <c r="O142" s="5">
        <f t="shared" ref="O142:O171" si="284">_xlfn.POISSON.DIST(0,K142,FALSE) * _xlfn.POISSON.DIST(1,L142,FALSE)</f>
        <v>6.2506068503595247E-2</v>
      </c>
      <c r="P142" s="5">
        <f t="shared" ref="P142:P171" si="285">_xlfn.POISSON.DIST(1,K142,FALSE) * _xlfn.POISSON.DIST(1,L142,FALSE)</f>
        <v>0.11040071843379008</v>
      </c>
      <c r="Q142" s="5">
        <f t="shared" ref="Q142:Q171" si="286">_xlfn.POISSON.DIST(2,K142,FALSE) * _xlfn.POISSON.DIST(0,L142,FALSE)</f>
        <v>8.736109838430782E-2</v>
      </c>
      <c r="R142" s="5">
        <f t="shared" ref="R142:R171" si="287">_xlfn.POISSON.DIST(0,K142,FALSE) * _xlfn.POISSON.DIST(2,L142,FALSE)</f>
        <v>3.4879136297828198E-2</v>
      </c>
      <c r="S142" s="5">
        <f t="shared" ref="S142:S171" si="288">_xlfn.POISSON.DIST(2,K142,FALSE) * _xlfn.POISSON.DIST(2,L142,FALSE)</f>
        <v>5.4404541979482357E-2</v>
      </c>
      <c r="T142" s="5">
        <f t="shared" ref="T142:T171" si="289">_xlfn.POISSON.DIST(2,K142,FALSE) * _xlfn.POISSON.DIST(1,L142,FALSE)</f>
        <v>9.749708246324873E-2</v>
      </c>
      <c r="U142" s="5">
        <f t="shared" ref="U142:U171" si="290">_xlfn.POISSON.DIST(1,K142,FALSE) * _xlfn.POISSON.DIST(2,L142,FALSE)</f>
        <v>6.1604925694676071E-2</v>
      </c>
      <c r="V142" s="5">
        <f t="shared" ref="V142:V171" si="291">_xlfn.POISSON.DIST(3,K142,FALSE) * _xlfn.POISSON.DIST(3,L142,FALSE)</f>
        <v>1.1915599543946213E-2</v>
      </c>
      <c r="W142" s="5">
        <f t="shared" ref="W142:W171" si="292">_xlfn.POISSON.DIST(3,K142,FALSE) * _xlfn.POISSON.DIST(0,L142,FALSE)</f>
        <v>5.1433555470099951E-2</v>
      </c>
      <c r="X142" s="5">
        <f t="shared" ref="X142:X171" si="293">_xlfn.POISSON.DIST(3,K142,FALSE) * _xlfn.POISSON.DIST(1,L142,FALSE)</f>
        <v>5.7401082309962818E-2</v>
      </c>
      <c r="Y142" s="5">
        <f t="shared" ref="Y142:Y171" si="294">_xlfn.POISSON.DIST(3,K142,FALSE) * _xlfn.POISSON.DIST(2,L142,FALSE)</f>
        <v>3.2030492741946977E-2</v>
      </c>
      <c r="Z142" s="5">
        <f t="shared" ref="Z142:Z171" si="295">_xlfn.POISSON.DIST(0,K142,FALSE) * _xlfn.POISSON.DIST(3,L142,FALSE)</f>
        <v>1.2975317735882475E-2</v>
      </c>
      <c r="AA142" s="5">
        <f t="shared" ref="AA142:AA171" si="296">_xlfn.POISSON.DIST(1,K142,FALSE) * _xlfn.POISSON.DIST(3,L142,FALSE)</f>
        <v>2.2917525197825063E-2</v>
      </c>
      <c r="AB142" s="5">
        <f t="shared" ref="AB142:AB171" si="297">_xlfn.POISSON.DIST(2,K142,FALSE) * _xlfn.POISSON.DIST(3,L142,FALSE)</f>
        <v>2.0238924852703278E-2</v>
      </c>
      <c r="AC142" s="5">
        <f t="shared" ref="AC142:AC171" si="298">_xlfn.POISSON.DIST(4,K142,FALSE) * _xlfn.POISSON.DIST(4,L142,FALSE)</f>
        <v>1.4679767142731514E-3</v>
      </c>
      <c r="AD142" s="5">
        <f t="shared" ref="AD142:AD171" si="299">_xlfn.POISSON.DIST(4,K142,FALSE) * _xlfn.POISSON.DIST(0,L142,FALSE)</f>
        <v>2.2711000753377331E-2</v>
      </c>
      <c r="AE142" s="5">
        <f t="shared" ref="AE142:AE171" si="300">_xlfn.POISSON.DIST(4,K142,FALSE) * _xlfn.POISSON.DIST(1,L142,FALSE)</f>
        <v>2.5346021904787179E-2</v>
      </c>
      <c r="AF142" s="5">
        <f t="shared" ref="AF142:AF171" si="301">_xlfn.POISSON.DIST(4,K142,FALSE) * _xlfn.POISSON.DIST(2,L142,FALSE)</f>
        <v>1.4143384375134104E-2</v>
      </c>
      <c r="AG142" s="5">
        <f t="shared" ref="AG142:AG171" si="302">_xlfn.POISSON.DIST(4,K142,FALSE) * _xlfn.POISSON.DIST(3,L142,FALSE)</f>
        <v>5.2614521346248892E-3</v>
      </c>
      <c r="AH142" s="5">
        <f t="shared" ref="AH142:AH171" si="303">_xlfn.POISSON.DIST(0,K142,FALSE) * _xlfn.POISSON.DIST(4,L142,FALSE)</f>
        <v>3.6201915002176247E-3</v>
      </c>
      <c r="AI142" s="5">
        <f t="shared" ref="AI142:AI171" si="304">_xlfn.POISSON.DIST(1,K142,FALSE) * _xlfn.POISSON.DIST(4,L142,FALSE)</f>
        <v>6.3941270353443779E-3</v>
      </c>
      <c r="AJ142" s="5">
        <f t="shared" ref="AJ142:AJ171" si="305">_xlfn.POISSON.DIST(2,K142,FALSE) * _xlfn.POISSON.DIST(4,L142,FALSE)</f>
        <v>5.6467814674533287E-3</v>
      </c>
      <c r="AK142" s="5">
        <f t="shared" ref="AK142:AK171" si="306">_xlfn.POISSON.DIST(3,K142,FALSE) * _xlfn.POISSON.DIST(4,L142,FALSE)</f>
        <v>3.3245237663582562E-3</v>
      </c>
      <c r="AL142" s="5">
        <f t="shared" ref="AL142:AL171" si="307">_xlfn.POISSON.DIST(5,K142,FALSE) * _xlfn.POISSON.DIST(5,L142,FALSE)</f>
        <v>1.1574504500997121E-4</v>
      </c>
      <c r="AM142" s="5">
        <f t="shared" ref="AM142:AM171" si="308">_xlfn.POISSON.DIST(5,K142,FALSE) * _xlfn.POISSON.DIST(0,L142,FALSE)</f>
        <v>8.0226155941290379E-3</v>
      </c>
      <c r="AN142" s="5">
        <f t="shared" ref="AN142:AN171" si="309">_xlfn.POISSON.DIST(5,K142,FALSE) * _xlfn.POISSON.DIST(1,L142,FALSE)</f>
        <v>8.9534315458222654E-3</v>
      </c>
      <c r="AO142" s="5">
        <f t="shared" ref="AO142:AO171" si="310">_xlfn.POISSON.DIST(5,K142,FALSE) * _xlfn.POISSON.DIST(2,L142,FALSE)</f>
        <v>4.9961222437473743E-3</v>
      </c>
      <c r="AP142" s="5">
        <f t="shared" ref="AP142:AP171" si="311">_xlfn.POISSON.DIST(5,K142,FALSE) * _xlfn.POISSON.DIST(3,L142,FALSE)</f>
        <v>1.8585974436519735E-3</v>
      </c>
      <c r="AQ142" s="5">
        <f t="shared" ref="AQ142:AQ171" si="312">_xlfn.POISSON.DIST(5,K142,FALSE) * _xlfn.POISSON.DIST(4,L142,FALSE)</f>
        <v>5.1855983836356242E-4</v>
      </c>
      <c r="AR142" s="5">
        <f t="shared" ref="AR142:AR171" si="313">_xlfn.POISSON.DIST(0,K142,FALSE) * _xlfn.POISSON.DIST(5,L142,FALSE)</f>
        <v>8.0804411976777442E-4</v>
      </c>
      <c r="AS142" s="5">
        <f t="shared" ref="AS142:AS171" si="314">_xlfn.POISSON.DIST(1,K142,FALSE) * _xlfn.POISSON.DIST(5,L142,FALSE)</f>
        <v>1.427199846098634E-3</v>
      </c>
      <c r="AT142" s="5">
        <f t="shared" ref="AT142:AT171" si="315">_xlfn.POISSON.DIST(2,K142,FALSE) * _xlfn.POISSON.DIST(5,L142,FALSE)</f>
        <v>1.2603887280866262E-3</v>
      </c>
      <c r="AU142" s="5">
        <f t="shared" ref="AU142:AU171" si="316">_xlfn.POISSON.DIST(3,K142,FALSE) * _xlfn.POISSON.DIST(5,L142,FALSE)</f>
        <v>7.4204966236524094E-4</v>
      </c>
      <c r="AV142" s="5">
        <f t="shared" ref="AV142:AV171" si="317">_xlfn.POISSON.DIST(4,K142,FALSE) * _xlfn.POISSON.DIST(5,L142,FALSE)</f>
        <v>3.2765944891399577E-4</v>
      </c>
      <c r="AW142" s="5">
        <f t="shared" ref="AW142:AW171" si="318">_xlfn.POISSON.DIST(6,K142,FALSE) * _xlfn.POISSON.DIST(6,L142,FALSE)</f>
        <v>6.3375756662696171E-6</v>
      </c>
      <c r="AX142" s="5">
        <f t="shared" ref="AX142:AX171" si="319">_xlfn.POISSON.DIST(6,K142,FALSE) * _xlfn.POISSON.DIST(0,L142,FALSE)</f>
        <v>2.3616440944957454E-3</v>
      </c>
      <c r="AY142" s="5">
        <f t="shared" ref="AY142:AY171" si="320">_xlfn.POISSON.DIST(6,K142,FALSE) * _xlfn.POISSON.DIST(1,L142,FALSE)</f>
        <v>2.6356514889155193E-3</v>
      </c>
      <c r="AZ142" s="5">
        <f t="shared" ref="AZ142:AZ171" si="321">_xlfn.POISSON.DIST(6,K142,FALSE) * _xlfn.POISSON.DIST(2,L142,FALSE)</f>
        <v>1.4707251586327267E-3</v>
      </c>
      <c r="BA142" s="5">
        <f t="shared" ref="BA142:BA171" si="322">_xlfn.POISSON.DIST(6,K142,FALSE) * _xlfn.POISSON.DIST(3,L142,FALSE)</f>
        <v>5.4712152481264356E-4</v>
      </c>
      <c r="BB142" s="5">
        <f t="shared" ref="BB142:BB171" si="323">_xlfn.POISSON.DIST(6,K142,FALSE) * _xlfn.POISSON.DIST(4,L142,FALSE)</f>
        <v>1.526501881518764E-4</v>
      </c>
      <c r="BC142" s="5">
        <f t="shared" ref="BC142:BC171" si="324">_xlfn.POISSON.DIST(6,K142,FALSE) * _xlfn.POISSON.DIST(5,L142,FALSE)</f>
        <v>3.4072254716401923E-5</v>
      </c>
      <c r="BD142" s="5">
        <f t="shared" ref="BD142:BD171" si="325">_xlfn.POISSON.DIST(0,K142,FALSE) * _xlfn.POISSON.DIST(6,L142,FALSE)</f>
        <v>1.50299438453285E-4</v>
      </c>
      <c r="BE142" s="5">
        <f t="shared" ref="BE142:BE171" si="326">_xlfn.POISSON.DIST(1,K142,FALSE) * _xlfn.POISSON.DIST(6,L142,FALSE)</f>
        <v>2.654648801737301E-4</v>
      </c>
      <c r="BF142" s="5">
        <f t="shared" ref="BF142:BF171" si="327">_xlfn.POISSON.DIST(2,K142,FALSE) * _xlfn.POISSON.DIST(6,L142,FALSE)</f>
        <v>2.3443734497902461E-4</v>
      </c>
      <c r="BG142" s="5">
        <f t="shared" ref="BG142:BG171" si="328">_xlfn.POISSON.DIST(3,K142,FALSE) * _xlfn.POISSON.DIST(6,L142,FALSE)</f>
        <v>1.3802420539858415E-4</v>
      </c>
      <c r="BH142" s="5">
        <f t="shared" ref="BH142:BH171" si="329">_xlfn.POISSON.DIST(4,K142,FALSE) * _xlfn.POISSON.DIST(6,L142,FALSE)</f>
        <v>6.094596813579881E-5</v>
      </c>
      <c r="BI142" s="5">
        <f t="shared" ref="BI142:BI171" si="330">_xlfn.POISSON.DIST(5,K142,FALSE) * _xlfn.POISSON.DIST(6,L142,FALSE)</f>
        <v>2.1529041352034667E-5</v>
      </c>
      <c r="BJ142" s="8">
        <f t="shared" ref="BJ142:BJ171" si="331">SUM(N142,Q142,T142,W142,X142,Y142,AD142,AE142,AF142,AG142,AM142,AN142,AO142,AP142,AQ142,AX142,AY142,AZ142,BA142,BB142,BC142)</f>
        <v>0.52365960947193335</v>
      </c>
      <c r="BK142" s="8">
        <f t="shared" ref="BK142:BK171" si="332">SUM(M142,P142,S142,V142,AC142,AL142,AY142)</f>
        <v>0.23694805069285058</v>
      </c>
      <c r="BL142" s="8">
        <f t="shared" ref="BL142:BL171" si="333">SUM(O142,R142,U142,AA142,AB142,AH142,AI142,AJ142,AK142,AR142,AS142,AT142,AU142,AV142,BD142,BE142,BF142,BG142,BH142,BI142)</f>
        <v>0.22656824699972611</v>
      </c>
      <c r="BM142" s="8">
        <f t="shared" ref="BM142:BM171" si="334">SUM(S142:BI142)</f>
        <v>0.54744382432118455</v>
      </c>
      <c r="BN142" s="8">
        <f t="shared" ref="BN142:BN171" si="335">SUM(M142:R142)</f>
        <v>0.45007808666595883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1.66</v>
      </c>
      <c r="F143">
        <f>VLOOKUP(B143,home!$B$2:$E$405,3,FALSE)</f>
        <v>0.72</v>
      </c>
      <c r="G143">
        <f>VLOOKUP(C143,away!$B$2:$E$405,4,FALSE)</f>
        <v>1.2</v>
      </c>
      <c r="H143">
        <f>VLOOKUP(A143,away!$A$2:$E$405,3,FALSE)</f>
        <v>1.46</v>
      </c>
      <c r="I143">
        <f>VLOOKUP(C143,away!$B$2:$E$405,3,FALSE)</f>
        <v>0.84</v>
      </c>
      <c r="J143">
        <f>VLOOKUP(B143,home!$B$2:$E$405,4,FALSE)</f>
        <v>1.1000000000000001</v>
      </c>
      <c r="K143" s="3">
        <f t="shared" si="280"/>
        <v>1.4342399999999997</v>
      </c>
      <c r="L143" s="3">
        <f t="shared" si="281"/>
        <v>1.34904</v>
      </c>
      <c r="M143" s="5">
        <f t="shared" si="282"/>
        <v>6.1835354426133957E-2</v>
      </c>
      <c r="N143" s="5">
        <f t="shared" si="283"/>
        <v>8.8686738732138351E-2</v>
      </c>
      <c r="O143" s="5">
        <f t="shared" si="284"/>
        <v>8.3418366535031749E-2</v>
      </c>
      <c r="P143" s="5">
        <f t="shared" si="285"/>
        <v>0.11964195801920391</v>
      </c>
      <c r="Q143" s="5">
        <f t="shared" si="286"/>
        <v>6.3599034079591055E-2</v>
      </c>
      <c r="R143" s="5">
        <f t="shared" si="287"/>
        <v>5.6267356595209629E-2</v>
      </c>
      <c r="S143" s="5">
        <f t="shared" si="288"/>
        <v>5.7872224763295115E-2</v>
      </c>
      <c r="T143" s="5">
        <f t="shared" si="289"/>
        <v>8.5797640934731509E-2</v>
      </c>
      <c r="U143" s="5">
        <f t="shared" si="290"/>
        <v>8.0700893523113451E-2</v>
      </c>
      <c r="V143" s="5">
        <f t="shared" si="291"/>
        <v>1.2441545329647507E-2</v>
      </c>
      <c r="W143" s="5">
        <f t="shared" si="292"/>
        <v>3.0405426212770887E-2</v>
      </c>
      <c r="X143" s="5">
        <f t="shared" si="293"/>
        <v>4.1018136178076432E-2</v>
      </c>
      <c r="Y143" s="5">
        <f t="shared" si="294"/>
        <v>2.7667553214836126E-2</v>
      </c>
      <c r="Z143" s="5">
        <f t="shared" si="295"/>
        <v>2.5302304913733864E-2</v>
      </c>
      <c r="AA143" s="5">
        <f t="shared" si="296"/>
        <v>3.628957779947365E-2</v>
      </c>
      <c r="AB143" s="5">
        <f t="shared" si="297"/>
        <v>2.6023982031558545E-2</v>
      </c>
      <c r="AC143" s="5">
        <f t="shared" si="298"/>
        <v>1.5045305168035485E-3</v>
      </c>
      <c r="AD143" s="5">
        <f t="shared" si="299"/>
        <v>1.0902169622851128E-2</v>
      </c>
      <c r="AE143" s="5">
        <f t="shared" si="300"/>
        <v>1.4707462908011086E-2</v>
      </c>
      <c r="AF143" s="5">
        <f t="shared" si="301"/>
        <v>9.9204778807116412E-3</v>
      </c>
      <c r="AG143" s="5">
        <f t="shared" si="302"/>
        <v>4.4610404933984101E-3</v>
      </c>
      <c r="AH143" s="5">
        <f t="shared" si="303"/>
        <v>8.5334553552058861E-3</v>
      </c>
      <c r="AI143" s="5">
        <f t="shared" si="304"/>
        <v>1.2239023008650488E-2</v>
      </c>
      <c r="AJ143" s="5">
        <f t="shared" si="305"/>
        <v>8.7768481799634385E-3</v>
      </c>
      <c r="AK143" s="5">
        <f t="shared" si="306"/>
        <v>4.1960355778769198E-3</v>
      </c>
      <c r="AL143" s="5">
        <f t="shared" si="307"/>
        <v>1.1644146207331786E-4</v>
      </c>
      <c r="AM143" s="5">
        <f t="shared" si="308"/>
        <v>3.1272655519755986E-3</v>
      </c>
      <c r="AN143" s="5">
        <f t="shared" si="309"/>
        <v>4.2188063202371617E-3</v>
      </c>
      <c r="AO143" s="5">
        <f t="shared" si="310"/>
        <v>2.8456692391263709E-3</v>
      </c>
      <c r="AP143" s="5">
        <f t="shared" si="311"/>
        <v>1.2796405434503464E-3</v>
      </c>
      <c r="AQ143" s="5">
        <f t="shared" si="312"/>
        <v>4.3157156968406398E-4</v>
      </c>
      <c r="AR143" s="5">
        <f t="shared" si="313"/>
        <v>2.3023945224773883E-3</v>
      </c>
      <c r="AS143" s="5">
        <f t="shared" si="314"/>
        <v>3.3021863199179688E-3</v>
      </c>
      <c r="AT143" s="5">
        <f t="shared" si="315"/>
        <v>2.3680638537395739E-3</v>
      </c>
      <c r="AU143" s="5">
        <f t="shared" si="316"/>
        <v>1.1321239671958153E-3</v>
      </c>
      <c r="AV143" s="5">
        <f t="shared" si="317"/>
        <v>4.0593436967773151E-4</v>
      </c>
      <c r="AW143" s="5">
        <f t="shared" si="318"/>
        <v>6.258234129416288E-6</v>
      </c>
      <c r="AX143" s="5">
        <f t="shared" si="319"/>
        <v>7.4754155754424743E-4</v>
      </c>
      <c r="AY143" s="5">
        <f t="shared" si="320"/>
        <v>1.0084634627894916E-3</v>
      </c>
      <c r="AZ143" s="5">
        <f t="shared" si="321"/>
        <v>6.8022877492076802E-4</v>
      </c>
      <c r="BA143" s="5">
        <f t="shared" si="322"/>
        <v>3.0588527550637096E-4</v>
      </c>
      <c r="BB143" s="5">
        <f t="shared" si="323"/>
        <v>1.031628680172787E-4</v>
      </c>
      <c r="BC143" s="5">
        <f t="shared" si="324"/>
        <v>2.7834167094005914E-5</v>
      </c>
      <c r="BD143" s="5">
        <f t="shared" si="325"/>
        <v>5.1767038443381586E-4</v>
      </c>
      <c r="BE143" s="5">
        <f t="shared" si="326"/>
        <v>7.4246357217035586E-4</v>
      </c>
      <c r="BF143" s="5">
        <f t="shared" si="327"/>
        <v>5.3243547687480564E-4</v>
      </c>
      <c r="BG143" s="5">
        <f t="shared" si="328"/>
        <v>2.5454675278430703E-4</v>
      </c>
      <c r="BH143" s="5">
        <f t="shared" si="329"/>
        <v>9.1270283678341138E-5</v>
      </c>
      <c r="BI143" s="5">
        <f t="shared" si="330"/>
        <v>2.6180698332564779E-5</v>
      </c>
      <c r="BJ143" s="8">
        <f t="shared" si="331"/>
        <v>0.3919417495874622</v>
      </c>
      <c r="BK143" s="8">
        <f t="shared" si="332"/>
        <v>0.25442051797994686</v>
      </c>
      <c r="BL143" s="8">
        <f t="shared" si="333"/>
        <v>0.32812080880736633</v>
      </c>
      <c r="BM143" s="8">
        <f t="shared" si="334"/>
        <v>0.5253343676725406</v>
      </c>
      <c r="BN143" s="8">
        <f t="shared" si="335"/>
        <v>0.47344880838730868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1.66</v>
      </c>
      <c r="F144">
        <f>VLOOKUP(B144,home!$B$2:$E$405,3,FALSE)</f>
        <v>1.08</v>
      </c>
      <c r="G144">
        <f>VLOOKUP(C144,away!$B$2:$E$405,4,FALSE)</f>
        <v>1</v>
      </c>
      <c r="H144">
        <f>VLOOKUP(A144,away!$A$2:$E$405,3,FALSE)</f>
        <v>1.46</v>
      </c>
      <c r="I144">
        <f>VLOOKUP(C144,away!$B$2:$E$405,3,FALSE)</f>
        <v>1</v>
      </c>
      <c r="J144">
        <f>VLOOKUP(B144,home!$B$2:$E$405,4,FALSE)</f>
        <v>0.41</v>
      </c>
      <c r="K144" s="3">
        <f t="shared" si="280"/>
        <v>1.7927999999999999</v>
      </c>
      <c r="L144" s="3">
        <f t="shared" si="281"/>
        <v>0.59859999999999991</v>
      </c>
      <c r="M144" s="5">
        <f t="shared" si="282"/>
        <v>9.15014920752759E-2</v>
      </c>
      <c r="N144" s="5">
        <f t="shared" si="283"/>
        <v>0.16404387499255463</v>
      </c>
      <c r="O144" s="5">
        <f t="shared" si="284"/>
        <v>5.4772793156260144E-2</v>
      </c>
      <c r="P144" s="5">
        <f t="shared" si="285"/>
        <v>9.8196663570543186E-2</v>
      </c>
      <c r="Q144" s="5">
        <f t="shared" si="286"/>
        <v>0.14704892954332599</v>
      </c>
      <c r="R144" s="5">
        <f t="shared" si="287"/>
        <v>1.6393496991668657E-2</v>
      </c>
      <c r="S144" s="5">
        <f t="shared" si="288"/>
        <v>2.6345430324933229E-2</v>
      </c>
      <c r="T144" s="5">
        <f t="shared" si="289"/>
        <v>8.8023489224634932E-2</v>
      </c>
      <c r="U144" s="5">
        <f t="shared" si="290"/>
        <v>2.9390261406663568E-2</v>
      </c>
      <c r="V144" s="5">
        <f t="shared" si="291"/>
        <v>3.1414586188270011E-3</v>
      </c>
      <c r="W144" s="5">
        <f t="shared" si="292"/>
        <v>8.7876440295091604E-2</v>
      </c>
      <c r="X144" s="5">
        <f t="shared" si="293"/>
        <v>5.2602837160641826E-2</v>
      </c>
      <c r="Y144" s="5">
        <f t="shared" si="294"/>
        <v>1.5744029162180095E-2</v>
      </c>
      <c r="Z144" s="5">
        <f t="shared" si="295"/>
        <v>3.2710490997376195E-3</v>
      </c>
      <c r="AA144" s="5">
        <f t="shared" si="296"/>
        <v>5.864336826009604E-3</v>
      </c>
      <c r="AB144" s="5">
        <f t="shared" si="297"/>
        <v>5.2567915308350099E-3</v>
      </c>
      <c r="AC144" s="5">
        <f t="shared" si="298"/>
        <v>2.1070746233020399E-4</v>
      </c>
      <c r="AD144" s="5">
        <f t="shared" si="299"/>
        <v>3.9386220540260086E-2</v>
      </c>
      <c r="AE144" s="5">
        <f t="shared" si="300"/>
        <v>2.3576591615399684E-2</v>
      </c>
      <c r="AF144" s="5">
        <f t="shared" si="301"/>
        <v>7.0564738704891241E-3</v>
      </c>
      <c r="AG144" s="5">
        <f t="shared" si="302"/>
        <v>1.4080017529582631E-3</v>
      </c>
      <c r="AH144" s="5">
        <f t="shared" si="303"/>
        <v>4.8951249777573458E-4</v>
      </c>
      <c r="AI144" s="5">
        <f t="shared" si="304"/>
        <v>8.7759800601233695E-4</v>
      </c>
      <c r="AJ144" s="5">
        <f t="shared" si="305"/>
        <v>7.8667885258945896E-4</v>
      </c>
      <c r="AK144" s="5">
        <f t="shared" si="306"/>
        <v>4.7011928230746063E-4</v>
      </c>
      <c r="AL144" s="5">
        <f t="shared" si="307"/>
        <v>9.0449977682200898E-6</v>
      </c>
      <c r="AM144" s="5">
        <f t="shared" si="308"/>
        <v>1.4122323236915665E-2</v>
      </c>
      <c r="AN144" s="5">
        <f t="shared" si="309"/>
        <v>8.4536226896177163E-3</v>
      </c>
      <c r="AO144" s="5">
        <f t="shared" si="310"/>
        <v>2.5301692710025816E-3</v>
      </c>
      <c r="AP144" s="5">
        <f t="shared" si="311"/>
        <v>5.0485310854071514E-4</v>
      </c>
      <c r="AQ144" s="5">
        <f t="shared" si="312"/>
        <v>7.5551267693117993E-5</v>
      </c>
      <c r="AR144" s="5">
        <f t="shared" si="313"/>
        <v>5.8604436233710969E-5</v>
      </c>
      <c r="AS144" s="5">
        <f t="shared" si="314"/>
        <v>1.0506603327979702E-4</v>
      </c>
      <c r="AT144" s="5">
        <f t="shared" si="315"/>
        <v>9.4181192232010066E-5</v>
      </c>
      <c r="AU144" s="5">
        <f t="shared" si="316"/>
        <v>5.6282680477849207E-5</v>
      </c>
      <c r="AV144" s="5">
        <f t="shared" si="317"/>
        <v>2.5225897390172033E-5</v>
      </c>
      <c r="AW144" s="5">
        <f t="shared" si="318"/>
        <v>2.6963391607001524E-7</v>
      </c>
      <c r="AX144" s="5">
        <f t="shared" si="319"/>
        <v>4.219750183190393E-3</v>
      </c>
      <c r="AY144" s="5">
        <f t="shared" si="320"/>
        <v>2.5259424596577686E-3</v>
      </c>
      <c r="AZ144" s="5">
        <f t="shared" si="321"/>
        <v>7.5601457817556998E-4</v>
      </c>
      <c r="BA144" s="5">
        <f t="shared" si="322"/>
        <v>1.5085010883196539E-4</v>
      </c>
      <c r="BB144" s="5">
        <f t="shared" si="323"/>
        <v>2.2574718786703614E-5</v>
      </c>
      <c r="BC144" s="5">
        <f t="shared" si="324"/>
        <v>2.7026453331441576E-6</v>
      </c>
      <c r="BD144" s="5">
        <f t="shared" si="325"/>
        <v>5.8467692549165601E-6</v>
      </c>
      <c r="BE144" s="5">
        <f t="shared" si="326"/>
        <v>1.0482087920214407E-5</v>
      </c>
      <c r="BF144" s="5">
        <f t="shared" si="327"/>
        <v>9.3961436116801967E-6</v>
      </c>
      <c r="BG144" s="5">
        <f t="shared" si="328"/>
        <v>5.6151354223400852E-6</v>
      </c>
      <c r="BH144" s="5">
        <f t="shared" si="329"/>
        <v>2.516703696292828E-6</v>
      </c>
      <c r="BI144" s="5">
        <f t="shared" si="330"/>
        <v>9.0238927734275696E-7</v>
      </c>
      <c r="BJ144" s="8">
        <f t="shared" si="331"/>
        <v>0.66013124242528176</v>
      </c>
      <c r="BK144" s="8">
        <f t="shared" si="332"/>
        <v>0.22193073950933551</v>
      </c>
      <c r="BL144" s="8">
        <f t="shared" si="333"/>
        <v>0.11467570801891828</v>
      </c>
      <c r="BM144" s="8">
        <f t="shared" si="334"/>
        <v>0.42552581589790284</v>
      </c>
      <c r="BN144" s="8">
        <f t="shared" si="335"/>
        <v>0.57195725032962852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</v>
      </c>
      <c r="F145">
        <f>VLOOKUP(B145,home!$B$2:$E$405,3,FALSE)</f>
        <v>1.03</v>
      </c>
      <c r="G145">
        <f>VLOOKUP(C145,away!$B$2:$E$405,4,FALSE)</f>
        <v>0.92</v>
      </c>
      <c r="H145">
        <f>VLOOKUP(A145,away!$A$2:$E$405,3,FALSE)</f>
        <v>1.26</v>
      </c>
      <c r="I145">
        <f>VLOOKUP(C145,away!$B$2:$E$405,3,FALSE)</f>
        <v>0.92</v>
      </c>
      <c r="J145">
        <f>VLOOKUP(B145,home!$B$2:$E$405,4,FALSE)</f>
        <v>0.93</v>
      </c>
      <c r="K145" s="3">
        <f t="shared" si="280"/>
        <v>1.2318800000000003</v>
      </c>
      <c r="L145" s="3">
        <f t="shared" si="281"/>
        <v>1.0780560000000001</v>
      </c>
      <c r="M145" s="5">
        <f t="shared" si="282"/>
        <v>9.9267604483036814E-2</v>
      </c>
      <c r="N145" s="5">
        <f t="shared" si="283"/>
        <v>0.12228577661056343</v>
      </c>
      <c r="O145" s="5">
        <f t="shared" si="284"/>
        <v>0.10701603661856474</v>
      </c>
      <c r="P145" s="5">
        <f t="shared" si="285"/>
        <v>0.13183091518967757</v>
      </c>
      <c r="Q145" s="5">
        <f t="shared" si="286"/>
        <v>7.5320701245510463E-2</v>
      </c>
      <c r="R145" s="5">
        <f t="shared" si="287"/>
        <v>5.7684640186431713E-2</v>
      </c>
      <c r="S145" s="5">
        <f t="shared" si="288"/>
        <v>4.3769037971289539E-2</v>
      </c>
      <c r="T145" s="5">
        <f t="shared" si="289"/>
        <v>8.1199933901930033E-2</v>
      </c>
      <c r="U145" s="5">
        <f t="shared" si="290"/>
        <v>7.1060554552861518E-2</v>
      </c>
      <c r="V145" s="5">
        <f t="shared" si="291"/>
        <v>6.4585379677895103E-3</v>
      </c>
      <c r="W145" s="5">
        <f t="shared" si="292"/>
        <v>3.0928688483439812E-2</v>
      </c>
      <c r="X145" s="5">
        <f t="shared" si="293"/>
        <v>3.3342858191703191E-2</v>
      </c>
      <c r="Y145" s="5">
        <f t="shared" si="294"/>
        <v>1.7972734165357388E-2</v>
      </c>
      <c r="Z145" s="5">
        <f t="shared" si="295"/>
        <v>2.0729090820274614E-2</v>
      </c>
      <c r="AA145" s="5">
        <f t="shared" si="296"/>
        <v>2.5535752399679902E-2</v>
      </c>
      <c r="AB145" s="5">
        <f t="shared" si="297"/>
        <v>1.5728491333058845E-2</v>
      </c>
      <c r="AC145" s="5">
        <f t="shared" si="298"/>
        <v>5.3607303177799774E-4</v>
      </c>
      <c r="AD145" s="5">
        <f t="shared" si="299"/>
        <v>9.5251081922449604E-3</v>
      </c>
      <c r="AE145" s="5">
        <f t="shared" si="300"/>
        <v>1.0268600037298833E-2</v>
      </c>
      <c r="AF145" s="5">
        <f t="shared" si="301"/>
        <v>5.5350629409051146E-3</v>
      </c>
      <c r="AG145" s="5">
        <f t="shared" si="302"/>
        <v>1.9890359379401354E-3</v>
      </c>
      <c r="AH145" s="5">
        <f t="shared" si="303"/>
        <v>5.586780183335493E-3</v>
      </c>
      <c r="AI145" s="5">
        <f t="shared" si="304"/>
        <v>6.8822427722473297E-3</v>
      </c>
      <c r="AJ145" s="5">
        <f t="shared" si="305"/>
        <v>4.2390486131380209E-3</v>
      </c>
      <c r="AK145" s="5">
        <f t="shared" si="306"/>
        <v>1.740666401850822E-3</v>
      </c>
      <c r="AL145" s="5">
        <f t="shared" si="307"/>
        <v>2.8476963358121577E-5</v>
      </c>
      <c r="AM145" s="5">
        <f t="shared" si="308"/>
        <v>2.3467580559725465E-3</v>
      </c>
      <c r="AN145" s="5">
        <f t="shared" si="309"/>
        <v>2.5299366027895396E-3</v>
      </c>
      <c r="AO145" s="5">
        <f t="shared" si="310"/>
        <v>1.3637066671284401E-3</v>
      </c>
      <c r="AP145" s="5">
        <f t="shared" si="311"/>
        <v>4.900507182459393E-4</v>
      </c>
      <c r="AQ145" s="5">
        <f t="shared" si="312"/>
        <v>1.320755292773361E-4</v>
      </c>
      <c r="AR145" s="5">
        <f t="shared" si="313"/>
        <v>1.2045723794651859E-3</v>
      </c>
      <c r="AS145" s="5">
        <f t="shared" si="314"/>
        <v>1.4838886228155737E-3</v>
      </c>
      <c r="AT145" s="5">
        <f t="shared" si="315"/>
        <v>9.1398635833702475E-4</v>
      </c>
      <c r="AU145" s="5">
        <f t="shared" si="316"/>
        <v>3.7530717170273809E-4</v>
      </c>
      <c r="AV145" s="5">
        <f t="shared" si="317"/>
        <v>1.1558334966929225E-4</v>
      </c>
      <c r="AW145" s="5">
        <f t="shared" si="318"/>
        <v>1.0505117177605159E-6</v>
      </c>
      <c r="AX145" s="5">
        <f t="shared" si="319"/>
        <v>4.8182071899857605E-4</v>
      </c>
      <c r="AY145" s="5">
        <f t="shared" si="320"/>
        <v>5.1942971704072895E-4</v>
      </c>
      <c r="AZ145" s="5">
        <f t="shared" si="321"/>
        <v>2.7998716151703004E-4</v>
      </c>
      <c r="BA145" s="5">
        <f t="shared" si="322"/>
        <v>1.006139464654678E-4</v>
      </c>
      <c r="BB145" s="5">
        <f t="shared" si="323"/>
        <v>2.711686716769409E-5</v>
      </c>
      <c r="BC145" s="5">
        <f t="shared" si="324"/>
        <v>5.846700270267126E-6</v>
      </c>
      <c r="BD145" s="5">
        <f t="shared" si="325"/>
        <v>2.1643274685278669E-4</v>
      </c>
      <c r="BE145" s="5">
        <f t="shared" si="326"/>
        <v>2.6661917219301099E-4</v>
      </c>
      <c r="BF145" s="5">
        <f t="shared" si="327"/>
        <v>1.6422141292056323E-4</v>
      </c>
      <c r="BG145" s="5">
        <f t="shared" si="328"/>
        <v>6.7433691382861149E-5</v>
      </c>
      <c r="BH145" s="5">
        <f t="shared" si="329"/>
        <v>2.0767553935179752E-5</v>
      </c>
      <c r="BI145" s="5">
        <f t="shared" si="330"/>
        <v>5.1166268683338512E-6</v>
      </c>
      <c r="BJ145" s="8">
        <f t="shared" si="331"/>
        <v>0.39664584239176692</v>
      </c>
      <c r="BK145" s="8">
        <f t="shared" si="332"/>
        <v>0.28241007532397028</v>
      </c>
      <c r="BL145" s="8">
        <f t="shared" si="333"/>
        <v>0.30030814214731083</v>
      </c>
      <c r="BM145" s="8">
        <f t="shared" si="334"/>
        <v>0.40616909714421495</v>
      </c>
      <c r="BN145" s="8">
        <f t="shared" si="335"/>
        <v>0.59340567433378477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</v>
      </c>
      <c r="F146">
        <f>VLOOKUP(B146,home!$B$2:$E$405,3,FALSE)</f>
        <v>0.92</v>
      </c>
      <c r="G146">
        <f>VLOOKUP(C146,away!$B$2:$E$405,4,FALSE)</f>
        <v>1.38</v>
      </c>
      <c r="H146">
        <f>VLOOKUP(A146,away!$A$2:$E$405,3,FALSE)</f>
        <v>1.26</v>
      </c>
      <c r="I146">
        <f>VLOOKUP(C146,away!$B$2:$E$405,3,FALSE)</f>
        <v>0.62</v>
      </c>
      <c r="J146">
        <f>VLOOKUP(B146,home!$B$2:$E$405,4,FALSE)</f>
        <v>1.43</v>
      </c>
      <c r="K146" s="3">
        <f t="shared" si="280"/>
        <v>1.6504800000000002</v>
      </c>
      <c r="L146" s="3">
        <f t="shared" si="281"/>
        <v>1.117116</v>
      </c>
      <c r="M146" s="5">
        <f t="shared" si="282"/>
        <v>6.2812825415367049E-2</v>
      </c>
      <c r="N146" s="5">
        <f t="shared" si="283"/>
        <v>0.10367131209155503</v>
      </c>
      <c r="O146" s="5">
        <f t="shared" si="284"/>
        <v>7.0169212276713189E-2</v>
      </c>
      <c r="P146" s="5">
        <f t="shared" si="285"/>
        <v>0.11581288147846959</v>
      </c>
      <c r="Q146" s="5">
        <f t="shared" si="286"/>
        <v>8.5553713590434885E-2</v>
      </c>
      <c r="R146" s="5">
        <f t="shared" si="287"/>
        <v>3.9193574870856368E-2</v>
      </c>
      <c r="S146" s="5">
        <f t="shared" si="288"/>
        <v>5.3383299619350788E-2</v>
      </c>
      <c r="T146" s="5">
        <f t="shared" si="289"/>
        <v>9.5573422311292261E-2</v>
      </c>
      <c r="U146" s="5">
        <f t="shared" si="290"/>
        <v>6.468821145285103E-2</v>
      </c>
      <c r="V146" s="5">
        <f t="shared" si="291"/>
        <v>1.0936325876588633E-2</v>
      </c>
      <c r="W146" s="5">
        <f t="shared" si="292"/>
        <v>4.7068231068913675E-2</v>
      </c>
      <c r="X146" s="5">
        <f t="shared" si="293"/>
        <v>5.2580674018780575E-2</v>
      </c>
      <c r="Y146" s="5">
        <f t="shared" si="294"/>
        <v>2.9369356118582046E-2</v>
      </c>
      <c r="Z146" s="5">
        <f t="shared" si="295"/>
        <v>1.4594589861810527E-2</v>
      </c>
      <c r="AA146" s="5">
        <f t="shared" si="296"/>
        <v>2.4088078675121045E-2</v>
      </c>
      <c r="AB146" s="5">
        <f t="shared" si="297"/>
        <v>1.9878446045856892E-2</v>
      </c>
      <c r="AC146" s="5">
        <f t="shared" si="298"/>
        <v>1.2602595530647549E-3</v>
      </c>
      <c r="AD146" s="5">
        <f t="shared" si="299"/>
        <v>1.9421293503655162E-2</v>
      </c>
      <c r="AE146" s="5">
        <f t="shared" si="300"/>
        <v>2.1695837713629242E-2</v>
      </c>
      <c r="AF146" s="5">
        <f t="shared" si="301"/>
        <v>1.2118383721649324E-2</v>
      </c>
      <c r="AG146" s="5">
        <f t="shared" si="302"/>
        <v>4.5125467831980022E-3</v>
      </c>
      <c r="AH146" s="5">
        <f t="shared" si="303"/>
        <v>4.0759624620165828E-3</v>
      </c>
      <c r="AI146" s="5">
        <f t="shared" si="304"/>
        <v>6.7272945243091308E-3</v>
      </c>
      <c r="AJ146" s="5">
        <f t="shared" si="305"/>
        <v>5.5516325332408672E-3</v>
      </c>
      <c r="AK146" s="5">
        <f t="shared" si="306"/>
        <v>3.0542861544877969E-3</v>
      </c>
      <c r="AL146" s="5">
        <f t="shared" si="307"/>
        <v>9.2945534155507042E-5</v>
      </c>
      <c r="AM146" s="5">
        <f t="shared" si="308"/>
        <v>6.4108913003825549E-3</v>
      </c>
      <c r="AN146" s="5">
        <f t="shared" si="309"/>
        <v>7.1617092459181578E-3</v>
      </c>
      <c r="AO146" s="5">
        <f t="shared" si="310"/>
        <v>4.0002299929815556E-3</v>
      </c>
      <c r="AP146" s="5">
        <f t="shared" si="311"/>
        <v>1.4895736429465277E-3</v>
      </c>
      <c r="AQ146" s="5">
        <f t="shared" si="312"/>
        <v>4.1600663742846333E-4</v>
      </c>
      <c r="AR146" s="5">
        <f t="shared" si="313"/>
        <v>9.1066457634362327E-4</v>
      </c>
      <c r="AS146" s="5">
        <f t="shared" si="314"/>
        <v>1.5030336699636236E-3</v>
      </c>
      <c r="AT146" s="5">
        <f t="shared" si="315"/>
        <v>1.2403635058007808E-3</v>
      </c>
      <c r="AU146" s="5">
        <f t="shared" si="316"/>
        <v>6.8239838635135788E-4</v>
      </c>
      <c r="AV146" s="5">
        <f t="shared" si="317"/>
        <v>2.8157122217629732E-4</v>
      </c>
      <c r="AW146" s="5">
        <f t="shared" si="318"/>
        <v>4.7603026487040219E-6</v>
      </c>
      <c r="AX146" s="5">
        <f t="shared" si="319"/>
        <v>1.7635079789092335E-3</v>
      </c>
      <c r="AY146" s="5">
        <f t="shared" si="320"/>
        <v>1.9700429793671672E-3</v>
      </c>
      <c r="AZ146" s="5">
        <f t="shared" si="321"/>
        <v>1.1003832664693665E-3</v>
      </c>
      <c r="BA146" s="5">
        <f t="shared" si="322"/>
        <v>4.0975191770173093E-4</v>
      </c>
      <c r="BB146" s="5">
        <f t="shared" si="323"/>
        <v>1.1443510582382172E-4</v>
      </c>
      <c r="BC146" s="5">
        <f t="shared" si="324"/>
        <v>2.5567457535496883E-5</v>
      </c>
      <c r="BD146" s="5">
        <f t="shared" si="325"/>
        <v>1.6955299481111384E-4</v>
      </c>
      <c r="BE146" s="5">
        <f t="shared" si="326"/>
        <v>2.798438268758472E-4</v>
      </c>
      <c r="BF146" s="5">
        <f t="shared" si="327"/>
        <v>2.3093831969102417E-4</v>
      </c>
      <c r="BG146" s="5">
        <f t="shared" si="328"/>
        <v>1.2705302596121391E-4</v>
      </c>
      <c r="BH146" s="5">
        <f t="shared" si="329"/>
        <v>5.242461957211609E-5</v>
      </c>
      <c r="BI146" s="5">
        <f t="shared" si="330"/>
        <v>1.7305157222277235E-5</v>
      </c>
      <c r="BJ146" s="8">
        <f t="shared" si="331"/>
        <v>0.49642687044715428</v>
      </c>
      <c r="BK146" s="8">
        <f t="shared" si="332"/>
        <v>0.24626858045636349</v>
      </c>
      <c r="BL146" s="8">
        <f t="shared" si="333"/>
        <v>0.2429218483002222</v>
      </c>
      <c r="BM146" s="8">
        <f t="shared" si="334"/>
        <v>0.52103308666543591</v>
      </c>
      <c r="BN146" s="8">
        <f t="shared" si="335"/>
        <v>0.4772135197233961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</v>
      </c>
      <c r="F147">
        <f>VLOOKUP(B147,home!$B$2:$E$405,3,FALSE)</f>
        <v>1.54</v>
      </c>
      <c r="G147">
        <f>VLOOKUP(C147,away!$B$2:$E$405,4,FALSE)</f>
        <v>0.92</v>
      </c>
      <c r="H147">
        <f>VLOOKUP(A147,away!$A$2:$E$405,3,FALSE)</f>
        <v>1.26</v>
      </c>
      <c r="I147">
        <f>VLOOKUP(C147,away!$B$2:$E$405,3,FALSE)</f>
        <v>0.62</v>
      </c>
      <c r="J147">
        <f>VLOOKUP(B147,home!$B$2:$E$405,4,FALSE)</f>
        <v>0.63</v>
      </c>
      <c r="K147" s="3">
        <f t="shared" si="280"/>
        <v>1.8418400000000004</v>
      </c>
      <c r="L147" s="3">
        <f t="shared" si="281"/>
        <v>0.49215599999999998</v>
      </c>
      <c r="M147" s="5">
        <f t="shared" si="282"/>
        <v>9.6907729060507986E-2</v>
      </c>
      <c r="N147" s="5">
        <f t="shared" si="283"/>
        <v>0.17848853169280607</v>
      </c>
      <c r="O147" s="5">
        <f t="shared" si="284"/>
        <v>4.769372030350337E-2</v>
      </c>
      <c r="P147" s="5">
        <f t="shared" si="285"/>
        <v>8.7844201803804672E-2</v>
      </c>
      <c r="Q147" s="5">
        <f t="shared" si="286"/>
        <v>0.16437365860653902</v>
      </c>
      <c r="R147" s="5">
        <f t="shared" si="287"/>
        <v>1.17363753048455E-2</v>
      </c>
      <c r="S147" s="5">
        <f t="shared" si="288"/>
        <v>1.9907090655610676E-2</v>
      </c>
      <c r="T147" s="5">
        <f t="shared" si="289"/>
        <v>8.0897482325159836E-2</v>
      </c>
      <c r="U147" s="5">
        <f t="shared" si="290"/>
        <v>2.1616525491476642E-2</v>
      </c>
      <c r="V147" s="5">
        <f t="shared" si="291"/>
        <v>2.0050258183525595E-3</v>
      </c>
      <c r="W147" s="5">
        <f t="shared" si="292"/>
        <v>0.10091665978928928</v>
      </c>
      <c r="X147" s="5">
        <f t="shared" si="293"/>
        <v>4.9666739615257458E-2</v>
      </c>
      <c r="Y147" s="5">
        <f t="shared" si="294"/>
        <v>1.2221891951043323E-2</v>
      </c>
      <c r="Z147" s="5">
        <f t="shared" si="295"/>
        <v>1.9253758415105143E-3</v>
      </c>
      <c r="AA147" s="5">
        <f t="shared" si="296"/>
        <v>3.5462342399277267E-3</v>
      </c>
      <c r="AB147" s="5">
        <f t="shared" si="297"/>
        <v>3.2657980362342433E-3</v>
      </c>
      <c r="AC147" s="5">
        <f t="shared" si="298"/>
        <v>1.1359381129653465E-4</v>
      </c>
      <c r="AD147" s="5">
        <f t="shared" si="299"/>
        <v>4.6468085166576155E-2</v>
      </c>
      <c r="AE147" s="5">
        <f t="shared" si="300"/>
        <v>2.2869546923241457E-2</v>
      </c>
      <c r="AF147" s="5">
        <f t="shared" si="301"/>
        <v>5.6276923677774102E-3</v>
      </c>
      <c r="AG147" s="5">
        <f t="shared" si="302"/>
        <v>9.2323418831861991E-4</v>
      </c>
      <c r="AH147" s="5">
        <f t="shared" si="303"/>
        <v>2.3689631816361213E-4</v>
      </c>
      <c r="AI147" s="5">
        <f t="shared" si="304"/>
        <v>4.363251146464675E-4</v>
      </c>
      <c r="AJ147" s="5">
        <f t="shared" si="305"/>
        <v>4.0182052458022501E-4</v>
      </c>
      <c r="AK147" s="5">
        <f t="shared" si="306"/>
        <v>2.4669637166428054E-4</v>
      </c>
      <c r="AL147" s="5">
        <f t="shared" si="307"/>
        <v>4.118787130783187E-6</v>
      </c>
      <c r="AM147" s="5">
        <f t="shared" si="308"/>
        <v>1.7117355596641338E-2</v>
      </c>
      <c r="AN147" s="5">
        <f t="shared" si="309"/>
        <v>8.4244092610206139E-3</v>
      </c>
      <c r="AO147" s="5">
        <f t="shared" si="310"/>
        <v>2.0730617821334302E-3</v>
      </c>
      <c r="AP147" s="5">
        <f t="shared" si="311"/>
        <v>3.400899314825536E-4</v>
      </c>
      <c r="AQ147" s="5">
        <f t="shared" si="312"/>
        <v>4.1844325079681904E-5</v>
      </c>
      <c r="AR147" s="5">
        <f t="shared" si="313"/>
        <v>2.3317988872426148E-5</v>
      </c>
      <c r="AS147" s="5">
        <f t="shared" si="314"/>
        <v>4.2948004624789385E-5</v>
      </c>
      <c r="AT147" s="5">
        <f t="shared" si="315"/>
        <v>3.9551676419061057E-5</v>
      </c>
      <c r="AU147" s="5">
        <f t="shared" si="316"/>
        <v>2.4282619898561138E-5</v>
      </c>
      <c r="AV147" s="5">
        <f t="shared" si="317"/>
        <v>1.1181175158491466E-5</v>
      </c>
      <c r="AW147" s="5">
        <f t="shared" si="318"/>
        <v>1.0371021411899531E-7</v>
      </c>
      <c r="AX147" s="5">
        <f t="shared" si="319"/>
        <v>5.2545717053529735E-3</v>
      </c>
      <c r="AY147" s="5">
        <f t="shared" si="320"/>
        <v>2.5860689922196983E-3</v>
      </c>
      <c r="AZ147" s="5">
        <f t="shared" si="321"/>
        <v>6.3637468546743877E-4</v>
      </c>
      <c r="BA147" s="5">
        <f t="shared" si="322"/>
        <v>1.043985399003043E-4</v>
      </c>
      <c r="BB147" s="5">
        <f t="shared" si="323"/>
        <v>1.2845091950793538E-5</v>
      </c>
      <c r="BC147" s="5">
        <f t="shared" si="324"/>
        <v>1.2643578148269494E-6</v>
      </c>
      <c r="BD147" s="5">
        <f t="shared" si="325"/>
        <v>1.9126813552496263E-6</v>
      </c>
      <c r="BE147" s="5">
        <f t="shared" si="326"/>
        <v>3.5228530273529723E-6</v>
      </c>
      <c r="BF147" s="5">
        <f t="shared" si="327"/>
        <v>3.2442658099499008E-6</v>
      </c>
      <c r="BG147" s="5">
        <f t="shared" si="328"/>
        <v>1.9918061797993753E-6</v>
      </c>
      <c r="BH147" s="5">
        <f t="shared" si="329"/>
        <v>9.1714707355042059E-7</v>
      </c>
      <c r="BI147" s="5">
        <f t="shared" si="330"/>
        <v>3.3784763318962152E-7</v>
      </c>
      <c r="BJ147" s="8">
        <f t="shared" si="331"/>
        <v>0.69904580689507212</v>
      </c>
      <c r="BK147" s="8">
        <f t="shared" si="332"/>
        <v>0.20936782892892286</v>
      </c>
      <c r="BL147" s="8">
        <f t="shared" si="333"/>
        <v>8.933359977109448E-2</v>
      </c>
      <c r="BM147" s="8">
        <f t="shared" si="334"/>
        <v>0.41004242938258822</v>
      </c>
      <c r="BN147" s="8">
        <f t="shared" si="335"/>
        <v>0.58704421677200658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</v>
      </c>
      <c r="F148">
        <f>VLOOKUP(B148,home!$B$2:$E$405,3,FALSE)</f>
        <v>1.38</v>
      </c>
      <c r="G148">
        <f>VLOOKUP(C148,away!$B$2:$E$405,4,FALSE)</f>
        <v>0.92</v>
      </c>
      <c r="H148">
        <f>VLOOKUP(A148,away!$A$2:$E$405,3,FALSE)</f>
        <v>1.26</v>
      </c>
      <c r="I148">
        <f>VLOOKUP(C148,away!$B$2:$E$405,3,FALSE)</f>
        <v>2.31</v>
      </c>
      <c r="J148">
        <f>VLOOKUP(B148,home!$B$2:$E$405,4,FALSE)</f>
        <v>0.79</v>
      </c>
      <c r="K148" s="3">
        <f t="shared" si="280"/>
        <v>1.6504799999999999</v>
      </c>
      <c r="L148" s="3">
        <f t="shared" si="281"/>
        <v>2.2993740000000003</v>
      </c>
      <c r="M148" s="5">
        <f t="shared" si="282"/>
        <v>1.9257513167072728E-2</v>
      </c>
      <c r="N148" s="5">
        <f t="shared" si="283"/>
        <v>3.1784140331990195E-2</v>
      </c>
      <c r="O148" s="5">
        <f t="shared" si="284"/>
        <v>4.4280225081024693E-2</v>
      </c>
      <c r="P148" s="5">
        <f t="shared" si="285"/>
        <v>7.308362589172962E-2</v>
      </c>
      <c r="Q148" s="5">
        <f t="shared" si="286"/>
        <v>2.622954396757159E-2</v>
      </c>
      <c r="R148" s="5">
        <f t="shared" si="287"/>
        <v>5.0908399132728051E-2</v>
      </c>
      <c r="S148" s="5">
        <f t="shared" si="288"/>
        <v>6.933938363618676E-2</v>
      </c>
      <c r="T148" s="5">
        <f t="shared" si="289"/>
        <v>6.0311531430890963E-2</v>
      </c>
      <c r="U148" s="5">
        <f t="shared" si="290"/>
        <v>8.4023294600584983E-2</v>
      </c>
      <c r="V148" s="5">
        <f t="shared" si="291"/>
        <v>2.923865223271193E-2</v>
      </c>
      <c r="W148" s="5">
        <f t="shared" si="292"/>
        <v>1.443044590919919E-2</v>
      </c>
      <c r="X148" s="5">
        <f t="shared" si="293"/>
        <v>3.3180992132018979E-2</v>
      </c>
      <c r="Y148" s="5">
        <f t="shared" si="294"/>
        <v>3.8147755301284524E-2</v>
      </c>
      <c r="Z148" s="5">
        <f t="shared" si="295"/>
        <v>3.9019149782472479E-2</v>
      </c>
      <c r="AA148" s="5">
        <f t="shared" si="296"/>
        <v>6.4400326332975169E-2</v>
      </c>
      <c r="AB148" s="5">
        <f t="shared" si="297"/>
        <v>5.3145725303024437E-2</v>
      </c>
      <c r="AC148" s="5">
        <f t="shared" si="298"/>
        <v>6.9351722066053334E-3</v>
      </c>
      <c r="AD148" s="5">
        <f t="shared" si="299"/>
        <v>5.9542905910537703E-3</v>
      </c>
      <c r="AE148" s="5">
        <f t="shared" si="300"/>
        <v>1.3691140973513675E-2</v>
      </c>
      <c r="AF148" s="5">
        <f t="shared" si="301"/>
        <v>1.5740526792416023E-2</v>
      </c>
      <c r="AG148" s="5">
        <f t="shared" si="302"/>
        <v>1.2064452684261599E-2</v>
      </c>
      <c r="AH148" s="5">
        <f t="shared" si="303"/>
        <v>2.242990462798072E-2</v>
      </c>
      <c r="AI148" s="5">
        <f t="shared" si="304"/>
        <v>3.7020108990389614E-2</v>
      </c>
      <c r="AJ148" s="5">
        <f t="shared" si="305"/>
        <v>3.0550474743229129E-2</v>
      </c>
      <c r="AK148" s="5">
        <f t="shared" si="306"/>
        <v>1.6807649184734944E-2</v>
      </c>
      <c r="AL148" s="5">
        <f t="shared" si="307"/>
        <v>1.0527787812372219E-3</v>
      </c>
      <c r="AM148" s="5">
        <f t="shared" si="308"/>
        <v>1.9654875069444839E-3</v>
      </c>
      <c r="AN148" s="5">
        <f t="shared" si="309"/>
        <v>4.5193908707929662E-3</v>
      </c>
      <c r="AO148" s="5">
        <f t="shared" si="310"/>
        <v>5.1958849320693553E-3</v>
      </c>
      <c r="AP148" s="5">
        <f t="shared" si="311"/>
        <v>3.9824275732640137E-3</v>
      </c>
      <c r="AQ148" s="5">
        <f t="shared" si="312"/>
        <v>2.2892726047115922E-3</v>
      </c>
      <c r="AR148" s="5">
        <f t="shared" si="313"/>
        <v>1.0314947904811703E-2</v>
      </c>
      <c r="AS148" s="5">
        <f t="shared" si="314"/>
        <v>1.7024615217933619E-2</v>
      </c>
      <c r="AT148" s="5">
        <f t="shared" si="315"/>
        <v>1.4049393462447541E-2</v>
      </c>
      <c r="AU148" s="5">
        <f t="shared" si="316"/>
        <v>7.7294143073001406E-3</v>
      </c>
      <c r="AV148" s="5">
        <f t="shared" si="317"/>
        <v>3.1893109314781848E-3</v>
      </c>
      <c r="AW148" s="5">
        <f t="shared" si="318"/>
        <v>1.1098250030632323E-4</v>
      </c>
      <c r="AX148" s="5">
        <f t="shared" si="319"/>
        <v>5.4066630341028862E-4</v>
      </c>
      <c r="AY148" s="5">
        <f t="shared" si="320"/>
        <v>1.2431940407377291E-3</v>
      </c>
      <c r="AZ148" s="5">
        <f t="shared" si="321"/>
        <v>1.429284027113638E-3</v>
      </c>
      <c r="BA148" s="5">
        <f t="shared" si="322"/>
        <v>1.0954861768534647E-3</v>
      </c>
      <c r="BB148" s="5">
        <f t="shared" si="323"/>
        <v>6.2973310810406481E-4</v>
      </c>
      <c r="BC148" s="5">
        <f t="shared" si="324"/>
        <v>2.8959838714273504E-4</v>
      </c>
      <c r="BD148" s="5">
        <f t="shared" si="325"/>
        <v>3.9529871706130851E-3</v>
      </c>
      <c r="BE148" s="5">
        <f t="shared" si="326"/>
        <v>6.5243262653534844E-3</v>
      </c>
      <c r="BF148" s="5">
        <f t="shared" si="327"/>
        <v>5.3841350072203102E-3</v>
      </c>
      <c r="BG148" s="5">
        <f t="shared" si="328"/>
        <v>2.9621357155723265E-3</v>
      </c>
      <c r="BH148" s="5">
        <f t="shared" si="329"/>
        <v>1.2222364389594537E-3</v>
      </c>
      <c r="BI148" s="5">
        <f t="shared" si="330"/>
        <v>4.0345535955475949E-4</v>
      </c>
      <c r="BJ148" s="8">
        <f t="shared" si="331"/>
        <v>0.27471524564534472</v>
      </c>
      <c r="BK148" s="8">
        <f t="shared" si="332"/>
        <v>0.20015031995628133</v>
      </c>
      <c r="BL148" s="8">
        <f t="shared" si="333"/>
        <v>0.47632306577791628</v>
      </c>
      <c r="BM148" s="8">
        <f t="shared" si="334"/>
        <v>0.74353212204946684</v>
      </c>
      <c r="BN148" s="8">
        <f t="shared" si="335"/>
        <v>0.24554344757211688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</v>
      </c>
      <c r="F149">
        <f>VLOOKUP(B149,home!$B$2:$E$405,3,FALSE)</f>
        <v>0.46</v>
      </c>
      <c r="G149">
        <f>VLOOKUP(C149,away!$B$2:$E$405,4,FALSE)</f>
        <v>0.64</v>
      </c>
      <c r="H149">
        <f>VLOOKUP(A149,away!$A$2:$E$405,3,FALSE)</f>
        <v>1.26</v>
      </c>
      <c r="I149">
        <f>VLOOKUP(C149,away!$B$2:$E$405,3,FALSE)</f>
        <v>1.28</v>
      </c>
      <c r="J149">
        <f>VLOOKUP(B149,home!$B$2:$E$405,4,FALSE)</f>
        <v>1.1100000000000001</v>
      </c>
      <c r="K149" s="3">
        <f t="shared" si="280"/>
        <v>0.38272000000000006</v>
      </c>
      <c r="L149" s="3">
        <f t="shared" si="281"/>
        <v>1.7902080000000002</v>
      </c>
      <c r="M149" s="5">
        <f t="shared" si="282"/>
        <v>0.11384379380404375</v>
      </c>
      <c r="N149" s="5">
        <f t="shared" si="283"/>
        <v>4.357029676468363E-2</v>
      </c>
      <c r="O149" s="5">
        <f t="shared" si="284"/>
        <v>0.20380407041834958</v>
      </c>
      <c r="P149" s="5">
        <f t="shared" si="285"/>
        <v>7.7999893830510758E-2</v>
      </c>
      <c r="Q149" s="5">
        <f t="shared" si="286"/>
        <v>8.3376119888898606E-3</v>
      </c>
      <c r="R149" s="5">
        <f t="shared" si="287"/>
        <v>0.18242583864774645</v>
      </c>
      <c r="S149" s="5">
        <f t="shared" si="288"/>
        <v>1.3360375726855932E-2</v>
      </c>
      <c r="T149" s="5">
        <f t="shared" si="289"/>
        <v>1.492605968340654E-2</v>
      </c>
      <c r="U149" s="5">
        <f t="shared" si="290"/>
        <v>6.9818016967265528E-2</v>
      </c>
      <c r="V149" s="5">
        <f t="shared" si="291"/>
        <v>1.0170933477344391E-3</v>
      </c>
      <c r="W149" s="5">
        <f t="shared" si="292"/>
        <v>1.0636569534626431E-3</v>
      </c>
      <c r="X149" s="5">
        <f t="shared" si="293"/>
        <v>1.9041671873444514E-3</v>
      </c>
      <c r="Y149" s="5">
        <f t="shared" si="294"/>
        <v>1.7044276660607683E-3</v>
      </c>
      <c r="Z149" s="5">
        <f t="shared" si="295"/>
        <v>0.10886006525130165</v>
      </c>
      <c r="AA149" s="5">
        <f t="shared" si="296"/>
        <v>4.166292417297817E-2</v>
      </c>
      <c r="AB149" s="5">
        <f t="shared" si="297"/>
        <v>7.9726171697411044E-3</v>
      </c>
      <c r="AC149" s="5">
        <f t="shared" si="298"/>
        <v>4.3553742856834519E-5</v>
      </c>
      <c r="AD149" s="5">
        <f t="shared" si="299"/>
        <v>1.0177069730730567E-4</v>
      </c>
      <c r="AE149" s="5">
        <f t="shared" si="300"/>
        <v>1.8219071648511707E-4</v>
      </c>
      <c r="AF149" s="5">
        <f t="shared" si="301"/>
        <v>1.6307963908869429E-4</v>
      </c>
      <c r="AG149" s="5">
        <f t="shared" si="302"/>
        <v>9.7315491511231102E-5</v>
      </c>
      <c r="AH149" s="5">
        <f t="shared" si="303"/>
        <v>4.8720539923350577E-2</v>
      </c>
      <c r="AI149" s="5">
        <f t="shared" si="304"/>
        <v>1.8646325039464735E-2</v>
      </c>
      <c r="AJ149" s="5">
        <f t="shared" si="305"/>
        <v>3.568160759551972E-3</v>
      </c>
      <c r="AK149" s="5">
        <f t="shared" si="306"/>
        <v>4.5520216196524383E-4</v>
      </c>
      <c r="AL149" s="5">
        <f t="shared" si="307"/>
        <v>1.1936310993296465E-6</v>
      </c>
      <c r="AM149" s="5">
        <f t="shared" si="308"/>
        <v>7.7899362546904066E-6</v>
      </c>
      <c r="AN149" s="5">
        <f t="shared" si="309"/>
        <v>1.3945606202636806E-5</v>
      </c>
      <c r="AO149" s="5">
        <f t="shared" si="310"/>
        <v>1.2482767894405018E-5</v>
      </c>
      <c r="AP149" s="5">
        <f t="shared" si="311"/>
        <v>7.4489169822356758E-6</v>
      </c>
      <c r="AQ149" s="5">
        <f t="shared" si="312"/>
        <v>3.3337776932335423E-6</v>
      </c>
      <c r="AR149" s="5">
        <f t="shared" si="313"/>
        <v>1.7443980067020314E-2</v>
      </c>
      <c r="AS149" s="5">
        <f t="shared" si="314"/>
        <v>6.6761600512500151E-3</v>
      </c>
      <c r="AT149" s="5">
        <f t="shared" si="315"/>
        <v>1.2775499874072031E-3</v>
      </c>
      <c r="AU149" s="5">
        <f t="shared" si="316"/>
        <v>1.6298131039349501E-4</v>
      </c>
      <c r="AV149" s="5">
        <f t="shared" si="317"/>
        <v>1.5594051778449601E-5</v>
      </c>
      <c r="AW149" s="5">
        <f t="shared" si="318"/>
        <v>2.2717067910312892E-8</v>
      </c>
      <c r="AX149" s="5">
        <f t="shared" si="319"/>
        <v>4.9689406723251894E-7</v>
      </c>
      <c r="AY149" s="5">
        <f t="shared" si="320"/>
        <v>8.8954373431219342E-7</v>
      </c>
      <c r="AZ149" s="5">
        <f t="shared" si="321"/>
        <v>7.9623415475778184E-7</v>
      </c>
      <c r="BA149" s="5">
        <f t="shared" si="322"/>
        <v>4.7514158457353986E-7</v>
      </c>
      <c r="BB149" s="5">
        <f t="shared" si="323"/>
        <v>2.1265056645905697E-7</v>
      </c>
      <c r="BC149" s="5">
        <f t="shared" si="324"/>
        <v>7.6137749055907079E-8</v>
      </c>
      <c r="BD149" s="5">
        <f t="shared" si="325"/>
        <v>5.2047254446367193E-3</v>
      </c>
      <c r="BE149" s="5">
        <f t="shared" si="326"/>
        <v>1.9919525221713651E-3</v>
      </c>
      <c r="BF149" s="5">
        <f t="shared" si="327"/>
        <v>3.8118003464271253E-4</v>
      </c>
      <c r="BG149" s="5">
        <f t="shared" si="328"/>
        <v>4.8628407619486337E-5</v>
      </c>
      <c r="BH149" s="5">
        <f t="shared" si="329"/>
        <v>4.6527660410324521E-6</v>
      </c>
      <c r="BI149" s="5">
        <f t="shared" si="330"/>
        <v>3.5614132384478809E-7</v>
      </c>
      <c r="BJ149" s="8">
        <f t="shared" si="331"/>
        <v>7.2098524395123847E-2</v>
      </c>
      <c r="BK149" s="8">
        <f t="shared" si="332"/>
        <v>0.20626679362683537</v>
      </c>
      <c r="BL149" s="8">
        <f t="shared" si="333"/>
        <v>0.61028145604469797</v>
      </c>
      <c r="BM149" s="8">
        <f t="shared" si="334"/>
        <v>0.36752446703706843</v>
      </c>
      <c r="BN149" s="8">
        <f t="shared" si="335"/>
        <v>0.62998150545422404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1.60606060606061</v>
      </c>
      <c r="F150">
        <f>VLOOKUP(B150,home!$B$2:$E$405,3,FALSE)</f>
        <v>0.73</v>
      </c>
      <c r="G150">
        <f>VLOOKUP(C150,away!$B$2:$E$405,4,FALSE)</f>
        <v>0.93</v>
      </c>
      <c r="H150">
        <f>VLOOKUP(A150,away!$A$2:$E$405,3,FALSE)</f>
        <v>1.4242424242424201</v>
      </c>
      <c r="I150">
        <f>VLOOKUP(C150,away!$B$2:$E$405,3,FALSE)</f>
        <v>1.25</v>
      </c>
      <c r="J150">
        <f>VLOOKUP(B150,home!$B$2:$E$405,4,FALSE)</f>
        <v>1.29</v>
      </c>
      <c r="K150" s="3">
        <f t="shared" si="280"/>
        <v>1.0903545454545482</v>
      </c>
      <c r="L150" s="3">
        <f t="shared" si="281"/>
        <v>2.2965909090909027</v>
      </c>
      <c r="M150" s="5">
        <f t="shared" si="282"/>
        <v>3.3811799000768042E-2</v>
      </c>
      <c r="N150" s="5">
        <f t="shared" si="283"/>
        <v>3.686684873048298E-2</v>
      </c>
      <c r="O150" s="5">
        <f t="shared" si="284"/>
        <v>7.7651870205172752E-2</v>
      </c>
      <c r="P150" s="5">
        <f t="shared" si="285"/>
        <v>8.4668069641256713E-2</v>
      </c>
      <c r="Q150" s="5">
        <f t="shared" si="286"/>
        <v>2.009896804493368E-2</v>
      </c>
      <c r="R150" s="5">
        <f t="shared" si="287"/>
        <v>8.9167289593553231E-2</v>
      </c>
      <c r="S150" s="5">
        <f t="shared" si="288"/>
        <v>5.3004293091694549E-2</v>
      </c>
      <c r="T150" s="5">
        <f t="shared" si="289"/>
        <v>4.6159107294103247E-2</v>
      </c>
      <c r="U150" s="5">
        <f t="shared" si="290"/>
        <v>9.7223959514192798E-2</v>
      </c>
      <c r="V150" s="5">
        <f t="shared" si="291"/>
        <v>1.4747551352549498E-2</v>
      </c>
      <c r="W150" s="5">
        <f t="shared" si="292"/>
        <v>7.3050003889130518E-3</v>
      </c>
      <c r="X150" s="5">
        <f t="shared" si="293"/>
        <v>1.6776597484083222E-2</v>
      </c>
      <c r="Y150" s="5">
        <f t="shared" si="294"/>
        <v>1.9264490633711419E-2</v>
      </c>
      <c r="Z150" s="5">
        <f t="shared" si="295"/>
        <v>6.8260262222943416E-2</v>
      </c>
      <c r="AA150" s="5">
        <f t="shared" si="296"/>
        <v>7.442788718870573E-2</v>
      </c>
      <c r="AB150" s="5">
        <f t="shared" si="297"/>
        <v>4.0576392552391816E-2</v>
      </c>
      <c r="AC150" s="5">
        <f t="shared" si="298"/>
        <v>2.3080824258406574E-3</v>
      </c>
      <c r="AD150" s="5">
        <f t="shared" si="299"/>
        <v>1.991260094649647E-3</v>
      </c>
      <c r="AE150" s="5">
        <f t="shared" si="300"/>
        <v>4.5731098310078698E-3</v>
      </c>
      <c r="AF150" s="5">
        <f t="shared" si="301"/>
        <v>5.251281232083454E-3</v>
      </c>
      <c r="AG150" s="5">
        <f t="shared" si="302"/>
        <v>4.0200149128941784E-3</v>
      </c>
      <c r="AH150" s="5">
        <f t="shared" si="303"/>
        <v>3.919147441834326E-2</v>
      </c>
      <c r="AI150" s="5">
        <f t="shared" si="304"/>
        <v>4.2732602275106217E-2</v>
      </c>
      <c r="AJ150" s="5">
        <f t="shared" si="305"/>
        <v>2.3296843564881715E-2</v>
      </c>
      <c r="AK150" s="5">
        <f t="shared" si="306"/>
        <v>8.4672730919041067E-3</v>
      </c>
      <c r="AL150" s="5">
        <f t="shared" si="307"/>
        <v>2.3118661454765959E-4</v>
      </c>
      <c r="AM150" s="5">
        <f t="shared" si="308"/>
        <v>4.3423589907669937E-4</v>
      </c>
      <c r="AN150" s="5">
        <f t="shared" si="309"/>
        <v>9.9726221822046238E-4</v>
      </c>
      <c r="AO150" s="5">
        <f t="shared" si="310"/>
        <v>1.1451516721724712E-3</v>
      </c>
      <c r="AP150" s="5">
        <f t="shared" si="311"/>
        <v>8.7664830661384765E-4</v>
      </c>
      <c r="AQ150" s="5">
        <f t="shared" si="312"/>
        <v>5.0332563285982433E-4</v>
      </c>
      <c r="AR150" s="5">
        <f t="shared" si="313"/>
        <v>1.8001356772607165E-2</v>
      </c>
      <c r="AS150" s="5">
        <f t="shared" si="314"/>
        <v>1.9627861181361238E-2</v>
      </c>
      <c r="AT150" s="5">
        <f t="shared" si="315"/>
        <v>1.0700663828324051E-2</v>
      </c>
      <c r="AU150" s="5">
        <f t="shared" si="316"/>
        <v>3.8891724815313992E-3</v>
      </c>
      <c r="AV150" s="5">
        <f t="shared" si="317"/>
        <v>1.0601442233236264E-3</v>
      </c>
      <c r="AW150" s="5">
        <f t="shared" si="318"/>
        <v>1.6080944915940742E-5</v>
      </c>
      <c r="AX150" s="5">
        <f t="shared" si="319"/>
        <v>7.8911847726303587E-5</v>
      </c>
      <c r="AY150" s="5">
        <f t="shared" si="320"/>
        <v>1.8122823210779446E-4</v>
      </c>
      <c r="AZ150" s="5">
        <f t="shared" si="321"/>
        <v>2.081035551646884E-4</v>
      </c>
      <c r="BA150" s="5">
        <f t="shared" si="322"/>
        <v>1.5930957764690687E-4</v>
      </c>
      <c r="BB150" s="5">
        <f t="shared" si="323"/>
        <v>9.1467231938749413E-5</v>
      </c>
      <c r="BC150" s="5">
        <f t="shared" si="324"/>
        <v>4.2012562670048199E-5</v>
      </c>
      <c r="BD150" s="5">
        <f t="shared" si="325"/>
        <v>6.8902920525452565E-3</v>
      </c>
      <c r="BE150" s="5">
        <f t="shared" si="326"/>
        <v>7.5128612590020689E-3</v>
      </c>
      <c r="BF150" s="5">
        <f t="shared" si="327"/>
        <v>4.095841211561143E-3</v>
      </c>
      <c r="BG150" s="5">
        <f t="shared" si="328"/>
        <v>1.4886396941619186E-3</v>
      </c>
      <c r="BH150" s="5">
        <f t="shared" si="329"/>
        <v>4.0578626426837909E-4</v>
      </c>
      <c r="BI150" s="5">
        <f t="shared" si="330"/>
        <v>8.8490179545609555E-5</v>
      </c>
      <c r="BJ150" s="8">
        <f t="shared" si="331"/>
        <v>0.16702433538306052</v>
      </c>
      <c r="BK150" s="8">
        <f t="shared" si="332"/>
        <v>0.18895221035876489</v>
      </c>
      <c r="BL150" s="8">
        <f t="shared" si="333"/>
        <v>0.56649670155248344</v>
      </c>
      <c r="BM150" s="8">
        <f t="shared" si="334"/>
        <v>0.64830351701389288</v>
      </c>
      <c r="BN150" s="8">
        <f t="shared" si="335"/>
        <v>0.3422648452161674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1.60606060606061</v>
      </c>
      <c r="F151">
        <f>VLOOKUP(B151,home!$B$2:$E$405,3,FALSE)</f>
        <v>0.62</v>
      </c>
      <c r="G151">
        <f>VLOOKUP(C151,away!$B$2:$E$405,4,FALSE)</f>
        <v>0.87</v>
      </c>
      <c r="H151">
        <f>VLOOKUP(A151,away!$A$2:$E$405,3,FALSE)</f>
        <v>1.4242424242424201</v>
      </c>
      <c r="I151">
        <f>VLOOKUP(C151,away!$B$2:$E$405,3,FALSE)</f>
        <v>1.37</v>
      </c>
      <c r="J151">
        <f>VLOOKUP(B151,home!$B$2:$E$405,4,FALSE)</f>
        <v>0.98</v>
      </c>
      <c r="K151" s="3">
        <f t="shared" si="280"/>
        <v>0.86630909090909303</v>
      </c>
      <c r="L151" s="3">
        <f t="shared" si="281"/>
        <v>1.9121878787878732</v>
      </c>
      <c r="M151" s="5">
        <f t="shared" si="282"/>
        <v>6.2131823244622096E-2</v>
      </c>
      <c r="N151" s="5">
        <f t="shared" si="283"/>
        <v>5.3825363311573018E-2</v>
      </c>
      <c r="O151" s="5">
        <f t="shared" si="284"/>
        <v>0.11880771929535701</v>
      </c>
      <c r="P151" s="5">
        <f t="shared" si="285"/>
        <v>0.10292420729574342</v>
      </c>
      <c r="Q151" s="5">
        <f t="shared" si="286"/>
        <v>2.3314700779150231E-2</v>
      </c>
      <c r="R151" s="5">
        <f t="shared" si="287"/>
        <v>0.11359134037150691</v>
      </c>
      <c r="S151" s="5">
        <f t="shared" si="288"/>
        <v>4.2624664359797657E-2</v>
      </c>
      <c r="T151" s="5">
        <f t="shared" si="289"/>
        <v>4.458208822745726E-2</v>
      </c>
      <c r="U151" s="5">
        <f t="shared" si="290"/>
        <v>9.8405210812385499E-2</v>
      </c>
      <c r="V151" s="5">
        <f t="shared" si="291"/>
        <v>7.8455229209579251E-3</v>
      </c>
      <c r="W151" s="5">
        <f t="shared" si="292"/>
        <v>6.7325790789343892E-3</v>
      </c>
      <c r="X151" s="5">
        <f t="shared" si="293"/>
        <v>1.2873956107719162E-2</v>
      </c>
      <c r="Y151" s="5">
        <f t="shared" si="294"/>
        <v>1.2308711410613847E-2</v>
      </c>
      <c r="Z151" s="5">
        <f t="shared" si="295"/>
        <v>7.2402661397887674E-2</v>
      </c>
      <c r="AA151" s="5">
        <f t="shared" si="296"/>
        <v>6.272308377500295E-2</v>
      </c>
      <c r="AB151" s="5">
        <f t="shared" si="297"/>
        <v>2.7168788842068841E-2</v>
      </c>
      <c r="AC151" s="5">
        <f t="shared" si="298"/>
        <v>8.1227922473093715E-4</v>
      </c>
      <c r="AD151" s="5">
        <f t="shared" si="299"/>
        <v>1.4581236153363071E-3</v>
      </c>
      <c r="AE151" s="5">
        <f t="shared" si="300"/>
        <v>2.7882063030204378E-3</v>
      </c>
      <c r="AF151" s="5">
        <f t="shared" si="301"/>
        <v>2.6657871480978146E-3</v>
      </c>
      <c r="AG151" s="5">
        <f t="shared" si="302"/>
        <v>1.6991619573403776E-3</v>
      </c>
      <c r="AH151" s="5">
        <f t="shared" si="303"/>
        <v>3.4611872879255878E-2</v>
      </c>
      <c r="AI151" s="5">
        <f t="shared" si="304"/>
        <v>2.998458012868925E-2</v>
      </c>
      <c r="AJ151" s="5">
        <f t="shared" si="305"/>
        <v>1.2987957176287819E-2</v>
      </c>
      <c r="AK151" s="5">
        <f t="shared" si="306"/>
        <v>3.750528458052045E-3</v>
      </c>
      <c r="AL151" s="5">
        <f t="shared" si="307"/>
        <v>5.3823107671619236E-5</v>
      </c>
      <c r="AM151" s="5">
        <f t="shared" si="308"/>
        <v>2.526371487270153E-4</v>
      </c>
      <c r="AN151" s="5">
        <f t="shared" si="309"/>
        <v>4.8308969352732787E-4</v>
      </c>
      <c r="AO151" s="5">
        <f t="shared" si="310"/>
        <v>4.6187912816515248E-4</v>
      </c>
      <c r="AP151" s="5">
        <f t="shared" si="311"/>
        <v>2.9439989011417164E-4</v>
      </c>
      <c r="AQ151" s="5">
        <f t="shared" si="312"/>
        <v>1.4073697534820027E-4</v>
      </c>
      <c r="AR151" s="5">
        <f t="shared" si="313"/>
        <v>1.3236880756371959E-2</v>
      </c>
      <c r="AS151" s="5">
        <f t="shared" si="314"/>
        <v>1.1467230134524659E-2</v>
      </c>
      <c r="AT151" s="5">
        <f t="shared" si="315"/>
        <v>4.967082856542706E-3</v>
      </c>
      <c r="AU151" s="5">
        <f t="shared" si="316"/>
        <v>1.4343430113072182E-3</v>
      </c>
      <c r="AV151" s="5">
        <f t="shared" si="317"/>
        <v>3.1064609754434167E-4</v>
      </c>
      <c r="AW151" s="5">
        <f t="shared" si="318"/>
        <v>2.4766788856708771E-6</v>
      </c>
      <c r="AX151" s="5">
        <f t="shared" si="319"/>
        <v>3.6476976440594309E-5</v>
      </c>
      <c r="AY151" s="5">
        <f t="shared" si="320"/>
        <v>6.9750832204535252E-5</v>
      </c>
      <c r="AZ151" s="5">
        <f t="shared" si="321"/>
        <v>6.6688347938439585E-5</v>
      </c>
      <c r="BA151" s="5">
        <f t="shared" si="322"/>
        <v>4.2506883528090793E-5</v>
      </c>
      <c r="BB151" s="5">
        <f t="shared" si="323"/>
        <v>2.0320286861865789E-5</v>
      </c>
      <c r="BC151" s="5">
        <f t="shared" si="324"/>
        <v>7.7712412461504442E-6</v>
      </c>
      <c r="BD151" s="5">
        <f t="shared" si="325"/>
        <v>4.2185671558824913E-3</v>
      </c>
      <c r="BE151" s="5">
        <f t="shared" si="326"/>
        <v>3.6545830777515186E-3</v>
      </c>
      <c r="BF151" s="5">
        <f t="shared" si="327"/>
        <v>1.5829992718693364E-3</v>
      </c>
      <c r="BG151" s="5">
        <f t="shared" si="328"/>
        <v>4.5712222004096051E-4</v>
      </c>
      <c r="BH151" s="5">
        <f t="shared" si="329"/>
        <v>9.9002283719507698E-5</v>
      </c>
      <c r="BI151" s="5">
        <f t="shared" si="330"/>
        <v>1.7153315681394169E-5</v>
      </c>
      <c r="BJ151" s="8">
        <f t="shared" si="331"/>
        <v>0.16412493534334435</v>
      </c>
      <c r="BK151" s="8">
        <f t="shared" si="332"/>
        <v>0.21646207098572817</v>
      </c>
      <c r="BL151" s="8">
        <f t="shared" si="333"/>
        <v>0.54347669191984238</v>
      </c>
      <c r="BM151" s="8">
        <f t="shared" si="334"/>
        <v>0.52180393119553115</v>
      </c>
      <c r="BN151" s="8">
        <f t="shared" si="335"/>
        <v>0.47459515429795268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1.60606060606061</v>
      </c>
      <c r="F152">
        <f>VLOOKUP(B152,home!$B$2:$E$405,3,FALSE)</f>
        <v>1.62</v>
      </c>
      <c r="G152">
        <f>VLOOKUP(C152,away!$B$2:$E$405,4,FALSE)</f>
        <v>1.56</v>
      </c>
      <c r="H152">
        <f>VLOOKUP(A152,away!$A$2:$E$405,3,FALSE)</f>
        <v>1.4242424242424201</v>
      </c>
      <c r="I152">
        <f>VLOOKUP(C152,away!$B$2:$E$405,3,FALSE)</f>
        <v>0.52</v>
      </c>
      <c r="J152">
        <f>VLOOKUP(B152,home!$B$2:$E$405,4,FALSE)</f>
        <v>0.98</v>
      </c>
      <c r="K152" s="3">
        <f t="shared" si="280"/>
        <v>4.0588363636363738</v>
      </c>
      <c r="L152" s="3">
        <f t="shared" si="281"/>
        <v>0.72579393939393733</v>
      </c>
      <c r="M152" s="5">
        <f t="shared" si="282"/>
        <v>8.3572128131507509E-3</v>
      </c>
      <c r="N152" s="5">
        <f t="shared" si="283"/>
        <v>3.3920559264664099E-2</v>
      </c>
      <c r="O152" s="5">
        <f t="shared" si="284"/>
        <v>6.0656144100101729E-3</v>
      </c>
      <c r="P152" s="5">
        <f t="shared" si="285"/>
        <v>2.461933633514608E-2</v>
      </c>
      <c r="Q152" s="5">
        <f t="shared" si="286"/>
        <v>6.8838999709150694E-2</v>
      </c>
      <c r="R152" s="5">
        <f t="shared" si="287"/>
        <v>2.2011930887429576E-3</v>
      </c>
      <c r="S152" s="5">
        <f t="shared" si="288"/>
        <v>1.8131395452479028E-2</v>
      </c>
      <c r="T152" s="5">
        <f t="shared" si="289"/>
        <v>4.99629287828426E-2</v>
      </c>
      <c r="U152" s="5">
        <f t="shared" si="290"/>
        <v>8.9342825519749848E-3</v>
      </c>
      <c r="V152" s="5">
        <f t="shared" si="291"/>
        <v>5.9347660099163379E-3</v>
      </c>
      <c r="W152" s="5">
        <f t="shared" si="292"/>
        <v>9.313541175195153E-2</v>
      </c>
      <c r="X152" s="5">
        <f t="shared" si="293"/>
        <v>6.7597117392525316E-2</v>
      </c>
      <c r="Y152" s="5">
        <f t="shared" si="294"/>
        <v>2.4530789061997686E-2</v>
      </c>
      <c r="Z152" s="5">
        <f t="shared" si="295"/>
        <v>5.3253753441515354E-4</v>
      </c>
      <c r="AA152" s="5">
        <f t="shared" si="296"/>
        <v>2.1614827096854815E-3</v>
      </c>
      <c r="AB152" s="5">
        <f t="shared" si="297"/>
        <v>4.3865523107213594E-3</v>
      </c>
      <c r="AC152" s="5">
        <f t="shared" si="298"/>
        <v>1.0926938482304714E-3</v>
      </c>
      <c r="AD152" s="5">
        <f t="shared" si="299"/>
        <v>9.450534899026683E-2</v>
      </c>
      <c r="AE152" s="5">
        <f t="shared" si="300"/>
        <v>6.8591409537444623E-2</v>
      </c>
      <c r="AF152" s="5">
        <f t="shared" si="301"/>
        <v>2.4891614668382404E-2</v>
      </c>
      <c r="AG152" s="5">
        <f t="shared" si="302"/>
        <v>6.0220610226803953E-3</v>
      </c>
      <c r="AH152" s="5">
        <f t="shared" si="303"/>
        <v>9.6628128744577144E-5</v>
      </c>
      <c r="AI152" s="5">
        <f t="shared" si="304"/>
        <v>3.9219776269862686E-4</v>
      </c>
      <c r="AJ152" s="5">
        <f t="shared" si="305"/>
        <v>7.9593327048900822E-4</v>
      </c>
      <c r="AK152" s="5">
        <f t="shared" si="306"/>
        <v>1.0768543004296041E-3</v>
      </c>
      <c r="AL152" s="5">
        <f t="shared" si="307"/>
        <v>1.2875774716948464E-4</v>
      </c>
      <c r="AM152" s="5">
        <f t="shared" si="308"/>
        <v>7.6716349407968218E-2</v>
      </c>
      <c r="AN152" s="5">
        <f t="shared" si="309"/>
        <v>5.5680261452731007E-2</v>
      </c>
      <c r="AO152" s="5">
        <f t="shared" si="310"/>
        <v>2.0206198153131013E-2</v>
      </c>
      <c r="AP152" s="5">
        <f t="shared" si="311"/>
        <v>4.8885120525784869E-3</v>
      </c>
      <c r="AQ152" s="5">
        <f t="shared" si="312"/>
        <v>8.8701310510392033E-4</v>
      </c>
      <c r="AR152" s="5">
        <f t="shared" si="313"/>
        <v>1.4026422043558244E-5</v>
      </c>
      <c r="AS152" s="5">
        <f t="shared" si="314"/>
        <v>5.6930951842105018E-5</v>
      </c>
      <c r="AT152" s="5">
        <f t="shared" si="315"/>
        <v>1.1553670877658357E-4</v>
      </c>
      <c r="AU152" s="5">
        <f t="shared" si="316"/>
        <v>1.5631486497242103E-4</v>
      </c>
      <c r="AV152" s="5">
        <f t="shared" si="317"/>
        <v>1.5861411453174304E-4</v>
      </c>
      <c r="AW152" s="5">
        <f t="shared" si="318"/>
        <v>1.0536242279553557E-5</v>
      </c>
      <c r="AX152" s="5">
        <f t="shared" si="319"/>
        <v>5.1896518110415853E-2</v>
      </c>
      <c r="AY152" s="5">
        <f t="shared" si="320"/>
        <v>3.7666178320187538E-2</v>
      </c>
      <c r="AZ152" s="5">
        <f t="shared" si="321"/>
        <v>1.3668941972461712E-2</v>
      </c>
      <c r="BA152" s="5">
        <f t="shared" si="322"/>
        <v>3.306945080513375E-3</v>
      </c>
      <c r="BB152" s="5">
        <f t="shared" si="323"/>
        <v>6.0004017433630064E-4</v>
      </c>
      <c r="BC152" s="5">
        <f t="shared" si="324"/>
        <v>8.7101104385233752E-5</v>
      </c>
      <c r="BD152" s="5">
        <f t="shared" si="325"/>
        <v>1.6967153517660162E-6</v>
      </c>
      <c r="BE152" s="5">
        <f t="shared" si="326"/>
        <v>6.8866899684879872E-6</v>
      </c>
      <c r="BF152" s="5">
        <f t="shared" si="327"/>
        <v>1.3975973834594444E-5</v>
      </c>
      <c r="BG152" s="5">
        <f t="shared" si="328"/>
        <v>1.8908730272360801E-5</v>
      </c>
      <c r="BH152" s="5">
        <f t="shared" si="329"/>
        <v>1.9186860504912486E-5</v>
      </c>
      <c r="BI152" s="5">
        <f t="shared" si="330"/>
        <v>1.5575265424271469E-5</v>
      </c>
      <c r="BJ152" s="8">
        <f t="shared" si="331"/>
        <v>0.79760029911571884</v>
      </c>
      <c r="BK152" s="8">
        <f t="shared" si="332"/>
        <v>9.5930340526279689E-2</v>
      </c>
      <c r="BL152" s="8">
        <f t="shared" si="333"/>
        <v>2.6688391831019578E-2</v>
      </c>
      <c r="BM152" s="8">
        <f t="shared" si="334"/>
        <v>0.73909301130866045</v>
      </c>
      <c r="BN152" s="8">
        <f t="shared" si="335"/>
        <v>0.14400291562086476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1.60606060606061</v>
      </c>
      <c r="F153">
        <f>VLOOKUP(B153,home!$B$2:$E$405,3,FALSE)</f>
        <v>0.83</v>
      </c>
      <c r="G153">
        <f>VLOOKUP(C153,away!$B$2:$E$405,4,FALSE)</f>
        <v>0.75</v>
      </c>
      <c r="H153">
        <f>VLOOKUP(A153,away!$A$2:$E$405,3,FALSE)</f>
        <v>1.4242424242424201</v>
      </c>
      <c r="I153">
        <f>VLOOKUP(C153,away!$B$2:$E$405,3,FALSE)</f>
        <v>0.25</v>
      </c>
      <c r="J153">
        <f>VLOOKUP(B153,home!$B$2:$E$405,4,FALSE)</f>
        <v>1.05</v>
      </c>
      <c r="K153" s="3">
        <f t="shared" si="280"/>
        <v>0.99977272727272959</v>
      </c>
      <c r="L153" s="3">
        <f t="shared" si="281"/>
        <v>0.37386363636363529</v>
      </c>
      <c r="M153" s="5">
        <f t="shared" si="282"/>
        <v>0.25318461225677935</v>
      </c>
      <c r="N153" s="5">
        <f t="shared" si="283"/>
        <v>0.25312707029944886</v>
      </c>
      <c r="O153" s="5">
        <f t="shared" si="284"/>
        <v>9.4656519809636547E-2</v>
      </c>
      <c r="P153" s="5">
        <f t="shared" si="285"/>
        <v>9.4635006964225485E-2</v>
      </c>
      <c r="Q153" s="5">
        <f t="shared" si="286"/>
        <v>0.12653477070991795</v>
      </c>
      <c r="R153" s="5">
        <f t="shared" si="287"/>
        <v>1.7694315350778603E-2</v>
      </c>
      <c r="S153" s="5">
        <f t="shared" si="288"/>
        <v>8.8431366970636305E-3</v>
      </c>
      <c r="T153" s="5">
        <f t="shared" si="289"/>
        <v>4.7306749504048728E-2</v>
      </c>
      <c r="U153" s="5">
        <f t="shared" si="290"/>
        <v>1.7690293915471646E-2</v>
      </c>
      <c r="V153" s="5">
        <f t="shared" si="291"/>
        <v>3.6726398331886974E-4</v>
      </c>
      <c r="W153" s="5">
        <f t="shared" si="292"/>
        <v>4.2168670935828059E-2</v>
      </c>
      <c r="X153" s="5">
        <f t="shared" si="293"/>
        <v>1.5765332656690216E-2</v>
      </c>
      <c r="Y153" s="5">
        <f t="shared" si="294"/>
        <v>2.9470422977562879E-3</v>
      </c>
      <c r="Z153" s="5">
        <f t="shared" si="295"/>
        <v>2.2050870266689944E-3</v>
      </c>
      <c r="AA153" s="5">
        <f t="shared" si="296"/>
        <v>2.2045858705265742E-3</v>
      </c>
      <c r="AB153" s="5">
        <f t="shared" si="297"/>
        <v>1.1020424141416389E-3</v>
      </c>
      <c r="AC153" s="5">
        <f t="shared" si="298"/>
        <v>8.579715140784536E-6</v>
      </c>
      <c r="AD153" s="5">
        <f t="shared" si="299"/>
        <v>1.0539771786744775E-2</v>
      </c>
      <c r="AE153" s="5">
        <f t="shared" si="300"/>
        <v>3.9404374066352513E-3</v>
      </c>
      <c r="AF153" s="5">
        <f t="shared" si="301"/>
        <v>7.3659312885397384E-4</v>
      </c>
      <c r="AG153" s="5">
        <f t="shared" si="302"/>
        <v>9.1795128557938164E-5</v>
      </c>
      <c r="AH153" s="5">
        <f t="shared" si="303"/>
        <v>2.0610046357218663E-4</v>
      </c>
      <c r="AI153" s="5">
        <f t="shared" si="304"/>
        <v>2.0605362255773888E-4</v>
      </c>
      <c r="AJ153" s="5">
        <f t="shared" si="305"/>
        <v>1.030033960944881E-4</v>
      </c>
      <c r="AK153" s="5">
        <f t="shared" si="306"/>
        <v>3.4326662077246532E-5</v>
      </c>
      <c r="AL153" s="5">
        <f t="shared" si="307"/>
        <v>1.2827657966444611E-7</v>
      </c>
      <c r="AM153" s="5">
        <f t="shared" si="308"/>
        <v>2.1074752768131992E-3</v>
      </c>
      <c r="AN153" s="5">
        <f t="shared" si="309"/>
        <v>7.8790837053584152E-4</v>
      </c>
      <c r="AO153" s="5">
        <f t="shared" si="310"/>
        <v>1.4728514426493814E-4</v>
      </c>
      <c r="AP153" s="5">
        <f t="shared" si="311"/>
        <v>1.8354853205744138E-5</v>
      </c>
      <c r="AQ153" s="5">
        <f t="shared" si="312"/>
        <v>1.7155530411050579E-6</v>
      </c>
      <c r="AR153" s="5">
        <f t="shared" si="313"/>
        <v>1.5410693753465743E-5</v>
      </c>
      <c r="AS153" s="5">
        <f t="shared" si="314"/>
        <v>1.5407191323067262E-5</v>
      </c>
      <c r="AT153" s="5">
        <f t="shared" si="315"/>
        <v>7.7018448443378443E-6</v>
      </c>
      <c r="AU153" s="5">
        <f t="shared" si="316"/>
        <v>2.5666981416850195E-6</v>
      </c>
      <c r="AV153" s="5">
        <f t="shared" si="317"/>
        <v>6.4152870029956966E-7</v>
      </c>
      <c r="AW153" s="5">
        <f t="shared" si="318"/>
        <v>1.3318624722189383E-9</v>
      </c>
      <c r="AX153" s="5">
        <f t="shared" si="319"/>
        <v>3.5116605085989706E-4</v>
      </c>
      <c r="AY153" s="5">
        <f t="shared" si="320"/>
        <v>1.3128821674193838E-4</v>
      </c>
      <c r="AZ153" s="5">
        <f t="shared" si="321"/>
        <v>2.4541945061419097E-5</v>
      </c>
      <c r="BA153" s="5">
        <f t="shared" si="322"/>
        <v>3.0584469413662352E-6</v>
      </c>
      <c r="BB153" s="5">
        <f t="shared" si="323"/>
        <v>2.858605237811047E-7</v>
      </c>
      <c r="BC153" s="5">
        <f t="shared" si="324"/>
        <v>2.1374570982723466E-8</v>
      </c>
      <c r="BD153" s="5">
        <f t="shared" si="325"/>
        <v>9.602496675928428E-7</v>
      </c>
      <c r="BE153" s="5">
        <f t="shared" si="326"/>
        <v>9.6003142903202854E-7</v>
      </c>
      <c r="BF153" s="5">
        <f t="shared" si="327"/>
        <v>4.7990662003544349E-7</v>
      </c>
      <c r="BG153" s="5">
        <f t="shared" si="328"/>
        <v>1.5993251678302431E-7</v>
      </c>
      <c r="BH153" s="5">
        <f t="shared" si="329"/>
        <v>3.9974042120938945E-8</v>
      </c>
      <c r="BI153" s="5">
        <f t="shared" si="330"/>
        <v>7.9929914222732224E-9</v>
      </c>
      <c r="BJ153" s="8">
        <f t="shared" si="331"/>
        <v>0.50673133494704248</v>
      </c>
      <c r="BK153" s="8">
        <f t="shared" si="332"/>
        <v>0.35717001610984983</v>
      </c>
      <c r="BL153" s="8">
        <f t="shared" si="333"/>
        <v>0.13394157754888653</v>
      </c>
      <c r="BM153" s="8">
        <f t="shared" si="334"/>
        <v>0.16008443335678119</v>
      </c>
      <c r="BN153" s="8">
        <f t="shared" si="335"/>
        <v>0.83983229539078663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1.40384615384615</v>
      </c>
      <c r="F154">
        <f>VLOOKUP(B154,home!$B$2:$E$405,3,FALSE)</f>
        <v>1.63</v>
      </c>
      <c r="G154">
        <f>VLOOKUP(C154,away!$B$2:$E$405,4,FALSE)</f>
        <v>0.71</v>
      </c>
      <c r="H154">
        <f>VLOOKUP(A154,away!$A$2:$E$405,3,FALSE)</f>
        <v>1.12179487179487</v>
      </c>
      <c r="I154">
        <f>VLOOKUP(C154,away!$B$2:$E$405,3,FALSE)</f>
        <v>0.36</v>
      </c>
      <c r="J154">
        <f>VLOOKUP(B154,home!$B$2:$E$405,4,FALSE)</f>
        <v>0.64</v>
      </c>
      <c r="K154" s="3">
        <f t="shared" si="280"/>
        <v>1.6246711538461491</v>
      </c>
      <c r="L154" s="3">
        <f t="shared" si="281"/>
        <v>0.25846153846153802</v>
      </c>
      <c r="M154" s="5">
        <f t="shared" si="282"/>
        <v>0.15211283586652488</v>
      </c>
      <c r="N154" s="5">
        <f t="shared" si="283"/>
        <v>0.24713333656207687</v>
      </c>
      <c r="O154" s="5">
        <f t="shared" si="284"/>
        <v>3.9315317577809435E-2</v>
      </c>
      <c r="P154" s="5">
        <f t="shared" si="285"/>
        <v>6.3874462372967455E-2</v>
      </c>
      <c r="Q154" s="5">
        <f t="shared" si="286"/>
        <v>0.2007552015330791</v>
      </c>
      <c r="R154" s="5">
        <f t="shared" si="287"/>
        <v>5.0807487331322888E-3</v>
      </c>
      <c r="S154" s="5">
        <f t="shared" si="288"/>
        <v>6.7054613113249773E-3</v>
      </c>
      <c r="T154" s="5">
        <f t="shared" si="289"/>
        <v>5.188749824239574E-2</v>
      </c>
      <c r="U154" s="5">
        <f t="shared" si="290"/>
        <v>8.2545459066603964E-3</v>
      </c>
      <c r="V154" s="5">
        <f t="shared" si="291"/>
        <v>3.1285820291358904E-4</v>
      </c>
      <c r="W154" s="5">
        <f t="shared" si="292"/>
        <v>0.10872039497178793</v>
      </c>
      <c r="X154" s="5">
        <f t="shared" si="293"/>
        <v>2.8100040546554371E-2</v>
      </c>
      <c r="Y154" s="5">
        <f t="shared" si="294"/>
        <v>3.6313898552470204E-3</v>
      </c>
      <c r="Z154" s="5">
        <f t="shared" si="295"/>
        <v>4.3772604470062736E-4</v>
      </c>
      <c r="AA154" s="5">
        <f t="shared" si="296"/>
        <v>7.1116087811227925E-4</v>
      </c>
      <c r="AB154" s="5">
        <f t="shared" si="297"/>
        <v>5.7770128220645874E-4</v>
      </c>
      <c r="AC154" s="5">
        <f t="shared" si="298"/>
        <v>8.2108658829806907E-6</v>
      </c>
      <c r="AD154" s="5">
        <f t="shared" si="299"/>
        <v>4.4158722386355938E-2</v>
      </c>
      <c r="AE154" s="5">
        <f t="shared" si="300"/>
        <v>1.1413331324473516E-2</v>
      </c>
      <c r="AF154" s="5">
        <f t="shared" si="301"/>
        <v>1.4749535865473443E-3</v>
      </c>
      <c r="AG154" s="5">
        <f t="shared" si="302"/>
        <v>1.2707292437946335E-4</v>
      </c>
      <c r="AH154" s="5">
        <f t="shared" si="303"/>
        <v>2.8283836734502018E-5</v>
      </c>
      <c r="AI154" s="5">
        <f t="shared" si="304"/>
        <v>4.5951933662639492E-5</v>
      </c>
      <c r="AJ154" s="5">
        <f t="shared" si="305"/>
        <v>3.7328390542571107E-5</v>
      </c>
      <c r="AK154" s="5">
        <f t="shared" si="306"/>
        <v>2.0215453111339558E-5</v>
      </c>
      <c r="AL154" s="5">
        <f t="shared" si="307"/>
        <v>1.3791463183347307E-7</v>
      </c>
      <c r="AM154" s="5">
        <f t="shared" si="308"/>
        <v>1.4348680490362536E-2</v>
      </c>
      <c r="AN154" s="5">
        <f t="shared" si="309"/>
        <v>3.708582034432157E-3</v>
      </c>
      <c r="AO154" s="5">
        <f t="shared" si="310"/>
        <v>4.7926290906507798E-4</v>
      </c>
      <c r="AP154" s="5">
        <f t="shared" si="311"/>
        <v>4.1290342934837428E-5</v>
      </c>
      <c r="AQ154" s="5">
        <f t="shared" si="312"/>
        <v>2.6679913896356441E-6</v>
      </c>
      <c r="AR154" s="5">
        <f t="shared" si="313"/>
        <v>1.4620567911988713E-6</v>
      </c>
      <c r="AS154" s="5">
        <f t="shared" si="314"/>
        <v>2.3753614939456688E-6</v>
      </c>
      <c r="AT154" s="5">
        <f t="shared" si="315"/>
        <v>1.9295906495852112E-6</v>
      </c>
      <c r="AU154" s="5">
        <f t="shared" si="316"/>
        <v>1.0449834223707818E-6</v>
      </c>
      <c r="AV154" s="5">
        <f t="shared" si="317"/>
        <v>4.2443860564330895E-7</v>
      </c>
      <c r="AW154" s="5">
        <f t="shared" si="318"/>
        <v>1.6086784289559863E-9</v>
      </c>
      <c r="AX154" s="5">
        <f t="shared" si="319"/>
        <v>3.8853145480745041E-3</v>
      </c>
      <c r="AY154" s="5">
        <f t="shared" si="320"/>
        <v>1.0042043755023316E-3</v>
      </c>
      <c r="AZ154" s="5">
        <f t="shared" si="321"/>
        <v>1.2977410391107035E-4</v>
      </c>
      <c r="BA154" s="5">
        <f t="shared" si="322"/>
        <v>1.1180538183107584E-5</v>
      </c>
      <c r="BB154" s="5">
        <f t="shared" si="323"/>
        <v>7.2243477490848857E-7</v>
      </c>
      <c r="BC154" s="5">
        <f t="shared" si="324"/>
        <v>3.7344320672192585E-8</v>
      </c>
      <c r="BD154" s="5">
        <f t="shared" si="325"/>
        <v>6.2980907928566691E-8</v>
      </c>
      <c r="BE154" s="5">
        <f t="shared" si="326"/>
        <v>1.0232326435458252E-7</v>
      </c>
      <c r="BF154" s="5">
        <f t="shared" si="327"/>
        <v>8.312082798213207E-8</v>
      </c>
      <c r="BG154" s="5">
        <f t="shared" si="328"/>
        <v>4.5014670502125926E-8</v>
      </c>
      <c r="BH154" s="5">
        <f t="shared" si="329"/>
        <v>1.8283509166173285E-8</v>
      </c>
      <c r="BI154" s="5">
        <f t="shared" si="330"/>
        <v>5.9409379866726795E-9</v>
      </c>
      <c r="BJ154" s="8">
        <f t="shared" si="331"/>
        <v>0.72101365904584791</v>
      </c>
      <c r="BK154" s="8">
        <f t="shared" si="332"/>
        <v>0.22401817090974807</v>
      </c>
      <c r="BL154" s="8">
        <f t="shared" si="333"/>
        <v>5.4078808087052573E-2</v>
      </c>
      <c r="BM154" s="8">
        <f t="shared" si="334"/>
        <v>0.29027225867493534</v>
      </c>
      <c r="BN154" s="8">
        <f t="shared" si="335"/>
        <v>0.70827190264559003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1.40384615384615</v>
      </c>
      <c r="F155">
        <f>VLOOKUP(B155,home!$B$2:$E$405,3,FALSE)</f>
        <v>1.66</v>
      </c>
      <c r="G155">
        <f>VLOOKUP(C155,away!$B$2:$E$405,4,FALSE)</f>
        <v>0.61</v>
      </c>
      <c r="H155">
        <f>VLOOKUP(A155,away!$A$2:$E$405,3,FALSE)</f>
        <v>1.12179487179487</v>
      </c>
      <c r="I155">
        <f>VLOOKUP(C155,away!$B$2:$E$405,3,FALSE)</f>
        <v>1.22</v>
      </c>
      <c r="J155">
        <f>VLOOKUP(B155,home!$B$2:$E$405,4,FALSE)</f>
        <v>0.45</v>
      </c>
      <c r="K155" s="3">
        <f t="shared" si="280"/>
        <v>1.4215346153846111</v>
      </c>
      <c r="L155" s="3">
        <f t="shared" si="281"/>
        <v>0.61586538461538365</v>
      </c>
      <c r="M155" s="5">
        <f t="shared" si="282"/>
        <v>0.13036722540489842</v>
      </c>
      <c r="N155" s="5">
        <f t="shared" si="283"/>
        <v>0.18532152362471119</v>
      </c>
      <c r="O155" s="5">
        <f t="shared" si="284"/>
        <v>8.0288661415228182E-2</v>
      </c>
      <c r="P155" s="5">
        <f t="shared" si="285"/>
        <v>0.11413311142464165</v>
      </c>
      <c r="Q155" s="5">
        <f t="shared" si="286"/>
        <v>0.131720480404172</v>
      </c>
      <c r="R155" s="5">
        <f t="shared" si="287"/>
        <v>2.4723503671371907E-2</v>
      </c>
      <c r="S155" s="5">
        <f t="shared" si="288"/>
        <v>2.4980141832067052E-2</v>
      </c>
      <c r="T155" s="5">
        <f t="shared" si="289"/>
        <v>8.1122084325838492E-2</v>
      </c>
      <c r="U155" s="5">
        <f t="shared" si="290"/>
        <v>3.5145316282443682E-2</v>
      </c>
      <c r="V155" s="5">
        <f t="shared" si="291"/>
        <v>2.4299404174696593E-3</v>
      </c>
      <c r="W155" s="5">
        <f t="shared" si="292"/>
        <v>6.2415074149873594E-2</v>
      </c>
      <c r="X155" s="5">
        <f t="shared" si="293"/>
        <v>3.8439283647109586E-2</v>
      </c>
      <c r="Y155" s="5">
        <f t="shared" si="294"/>
        <v>1.1836712103833486E-2</v>
      </c>
      <c r="Z155" s="5">
        <f t="shared" si="295"/>
        <v>5.0754500325364375E-3</v>
      </c>
      <c r="AA155" s="5">
        <f t="shared" si="296"/>
        <v>7.2149279099054959E-3</v>
      </c>
      <c r="AB155" s="5">
        <f t="shared" si="297"/>
        <v>5.1281348857176038E-3</v>
      </c>
      <c r="AC155" s="5">
        <f t="shared" si="298"/>
        <v>1.329593478925322E-4</v>
      </c>
      <c r="AD155" s="5">
        <f t="shared" si="299"/>
        <v>2.2181297106460635E-2</v>
      </c>
      <c r="AE155" s="5">
        <f t="shared" si="300"/>
        <v>1.3660693073738475E-2</v>
      </c>
      <c r="AF155" s="5">
        <f t="shared" si="301"/>
        <v>4.2065739969853267E-3</v>
      </c>
      <c r="AG155" s="5">
        <f t="shared" si="302"/>
        <v>8.6356110418881339E-4</v>
      </c>
      <c r="AH155" s="5">
        <f t="shared" si="303"/>
        <v>7.8144849659605347E-4</v>
      </c>
      <c r="AI155" s="5">
        <f t="shared" si="304"/>
        <v>1.1108560880515534E-3</v>
      </c>
      <c r="AJ155" s="5">
        <f t="shared" si="305"/>
        <v>7.8956019093800946E-4</v>
      </c>
      <c r="AK155" s="5">
        <f t="shared" si="306"/>
        <v>3.7412904744935435E-4</v>
      </c>
      <c r="AL155" s="5">
        <f t="shared" si="307"/>
        <v>4.6560978868223703E-6</v>
      </c>
      <c r="AM155" s="5">
        <f t="shared" si="308"/>
        <v>6.3062963301928612E-3</v>
      </c>
      <c r="AN155" s="5">
        <f t="shared" si="309"/>
        <v>3.8838296148928082E-3</v>
      </c>
      <c r="AO155" s="5">
        <f t="shared" si="310"/>
        <v>1.1959581097782885E-3</v>
      </c>
      <c r="AP155" s="5">
        <f t="shared" si="311"/>
        <v>2.4551640042083097E-4</v>
      </c>
      <c r="AQ155" s="5">
        <f t="shared" si="312"/>
        <v>3.7801263093639891E-5</v>
      </c>
      <c r="AR155" s="5">
        <f t="shared" si="313"/>
        <v>9.6253415782648398E-5</v>
      </c>
      <c r="AS155" s="5">
        <f t="shared" si="314"/>
        <v>1.3682756238404215E-4</v>
      </c>
      <c r="AT155" s="5">
        <f t="shared" si="315"/>
        <v>9.7252558133806638E-5</v>
      </c>
      <c r="AU155" s="5">
        <f t="shared" si="316"/>
        <v>4.6082625940636769E-5</v>
      </c>
      <c r="AV155" s="5">
        <f t="shared" si="317"/>
        <v>1.6377011985608997E-5</v>
      </c>
      <c r="AW155" s="5">
        <f t="shared" si="318"/>
        <v>1.1323034631813908E-7</v>
      </c>
      <c r="AX155" s="5">
        <f t="shared" si="319"/>
        <v>1.4941030880403485E-3</v>
      </c>
      <c r="AY155" s="5">
        <f t="shared" si="320"/>
        <v>9.2016637297100167E-4</v>
      </c>
      <c r="AZ155" s="5">
        <f t="shared" si="321"/>
        <v>2.8334930859996423E-4</v>
      </c>
      <c r="BA155" s="5">
        <f t="shared" si="322"/>
        <v>5.8168343640473346E-5</v>
      </c>
      <c r="BB155" s="5">
        <f t="shared" si="323"/>
        <v>8.9559673321449798E-6</v>
      </c>
      <c r="BC155" s="5">
        <f t="shared" si="324"/>
        <v>1.1031340531228562E-6</v>
      </c>
      <c r="BD155" s="5">
        <f t="shared" si="325"/>
        <v>9.8798578219208589E-6</v>
      </c>
      <c r="BE155" s="5">
        <f t="shared" si="326"/>
        <v>1.404455988893891E-5</v>
      </c>
      <c r="BF155" s="5">
        <f t="shared" si="327"/>
        <v>9.9824140199844577E-6</v>
      </c>
      <c r="BG155" s="5">
        <f t="shared" si="328"/>
        <v>4.7301156915028497E-6</v>
      </c>
      <c r="BH155" s="5">
        <f t="shared" si="329"/>
        <v>1.6810057975613044E-6</v>
      </c>
      <c r="BI155" s="5">
        <f t="shared" si="330"/>
        <v>4.7792158597912198E-7</v>
      </c>
      <c r="BJ155" s="8">
        <f t="shared" si="331"/>
        <v>0.56620253146992694</v>
      </c>
      <c r="BK155" s="8">
        <f t="shared" si="332"/>
        <v>0.27296820089782708</v>
      </c>
      <c r="BL155" s="8">
        <f t="shared" si="333"/>
        <v>0.15599012703673446</v>
      </c>
      <c r="BM155" s="8">
        <f t="shared" si="334"/>
        <v>0.33276175034937716</v>
      </c>
      <c r="BN155" s="8">
        <f t="shared" si="335"/>
        <v>0.66655450594502341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1.63636363636364</v>
      </c>
      <c r="F156">
        <f>VLOOKUP(B156,home!$B$2:$E$405,3,FALSE)</f>
        <v>1.22</v>
      </c>
      <c r="G156">
        <f>VLOOKUP(C156,away!$B$2:$E$405,4,FALSE)</f>
        <v>0.73</v>
      </c>
      <c r="H156">
        <f>VLOOKUP(A156,away!$A$2:$E$405,3,FALSE)</f>
        <v>1.23232323232323</v>
      </c>
      <c r="I156">
        <f>VLOOKUP(C156,away!$B$2:$E$405,3,FALSE)</f>
        <v>1.1000000000000001</v>
      </c>
      <c r="J156">
        <f>VLOOKUP(B156,home!$B$2:$E$405,4,FALSE)</f>
        <v>0.49</v>
      </c>
      <c r="K156" s="3">
        <f t="shared" si="280"/>
        <v>1.4573454545454578</v>
      </c>
      <c r="L156" s="3">
        <f t="shared" si="281"/>
        <v>0.66422222222222105</v>
      </c>
      <c r="M156" s="5">
        <f t="shared" si="282"/>
        <v>0.11984360513449992</v>
      </c>
      <c r="N156" s="5">
        <f t="shared" si="283"/>
        <v>0.17465353319910415</v>
      </c>
      <c r="O156" s="5">
        <f t="shared" si="284"/>
        <v>7.9602785721559932E-2</v>
      </c>
      <c r="P156" s="5">
        <f t="shared" si="285"/>
        <v>0.11600875794047143</v>
      </c>
      <c r="Q156" s="5">
        <f t="shared" si="286"/>
        <v>0.12726526636400937</v>
      </c>
      <c r="R156" s="5">
        <f t="shared" si="287"/>
        <v>2.6436969613526907E-2</v>
      </c>
      <c r="S156" s="5">
        <f t="shared" si="288"/>
        <v>2.8074155278846557E-2</v>
      </c>
      <c r="T156" s="5">
        <f t="shared" si="289"/>
        <v>8.4532418036005183E-2</v>
      </c>
      <c r="U156" s="5">
        <f t="shared" si="290"/>
        <v>3.8527797498229828E-2</v>
      </c>
      <c r="V156" s="5">
        <f t="shared" si="291"/>
        <v>3.0195352244209101E-3</v>
      </c>
      <c r="W156" s="5">
        <f t="shared" si="292"/>
        <v>6.1823152485702013E-2</v>
      </c>
      <c r="X156" s="5">
        <f t="shared" si="293"/>
        <v>4.106431172883622E-2</v>
      </c>
      <c r="Y156" s="5">
        <f t="shared" si="294"/>
        <v>1.3637914195276804E-2</v>
      </c>
      <c r="Z156" s="5">
        <f t="shared" si="295"/>
        <v>5.8533409018393908E-3</v>
      </c>
      <c r="AA156" s="5">
        <f t="shared" si="296"/>
        <v>8.5303397572006456E-3</v>
      </c>
      <c r="AB156" s="5">
        <f t="shared" si="297"/>
        <v>6.2158259354423845E-3</v>
      </c>
      <c r="AC156" s="5">
        <f t="shared" si="298"/>
        <v>1.8268211440518694E-4</v>
      </c>
      <c r="AD156" s="5">
        <f t="shared" si="299"/>
        <v>2.252442256517713E-2</v>
      </c>
      <c r="AE156" s="5">
        <f t="shared" si="300"/>
        <v>1.4961222010514294E-2</v>
      </c>
      <c r="AF156" s="5">
        <f t="shared" si="301"/>
        <v>4.9687880654919045E-3</v>
      </c>
      <c r="AG156" s="5">
        <f t="shared" si="302"/>
        <v>1.1001264835374276E-3</v>
      </c>
      <c r="AH156" s="5">
        <f t="shared" si="303"/>
        <v>9.7197977531099475E-4</v>
      </c>
      <c r="AI156" s="5">
        <f t="shared" si="304"/>
        <v>1.4165103074595935E-3</v>
      </c>
      <c r="AJ156" s="5">
        <f t="shared" si="305"/>
        <v>1.032172428946514E-3</v>
      </c>
      <c r="AK156" s="5">
        <f t="shared" si="306"/>
        <v>5.0141059921078243E-4</v>
      </c>
      <c r="AL156" s="5">
        <f t="shared" si="307"/>
        <v>7.0734605042297755E-6</v>
      </c>
      <c r="AM156" s="5">
        <f t="shared" si="308"/>
        <v>6.5651729683244052E-3</v>
      </c>
      <c r="AN156" s="5">
        <f t="shared" si="309"/>
        <v>4.360733778293692E-3</v>
      </c>
      <c r="AO156" s="5">
        <f t="shared" si="310"/>
        <v>1.4482481403688689E-3</v>
      </c>
      <c r="AP156" s="5">
        <f t="shared" si="311"/>
        <v>3.2065286604166969E-4</v>
      </c>
      <c r="AQ156" s="5">
        <f t="shared" si="312"/>
        <v>5.3246189811030491E-5</v>
      </c>
      <c r="AR156" s="5">
        <f t="shared" si="313"/>
        <v>1.2912211326242487E-4</v>
      </c>
      <c r="AS156" s="5">
        <f t="shared" si="314"/>
        <v>1.8817552484429867E-4</v>
      </c>
      <c r="AT156" s="5">
        <f t="shared" si="315"/>
        <v>1.371183728942723E-4</v>
      </c>
      <c r="AU156" s="5">
        <f t="shared" si="316"/>
        <v>6.6609612490712308E-5</v>
      </c>
      <c r="AV156" s="5">
        <f t="shared" si="317"/>
        <v>2.4268303998093471E-5</v>
      </c>
      <c r="AW156" s="5">
        <f t="shared" si="318"/>
        <v>1.9019773648510492E-7</v>
      </c>
      <c r="AX156" s="5">
        <f t="shared" si="319"/>
        <v>1.5946208306153815E-3</v>
      </c>
      <c r="AY156" s="5">
        <f t="shared" si="320"/>
        <v>1.0591825917131929E-3</v>
      </c>
      <c r="AZ156" s="5">
        <f t="shared" si="321"/>
        <v>3.5176630740341413E-4</v>
      </c>
      <c r="BA156" s="5">
        <f t="shared" si="322"/>
        <v>7.7883666135466882E-5</v>
      </c>
      <c r="BB156" s="5">
        <f t="shared" si="323"/>
        <v>1.2933015448828336E-5</v>
      </c>
      <c r="BC156" s="5">
        <f t="shared" si="324"/>
        <v>1.7180792522910156E-6</v>
      </c>
      <c r="BD156" s="5">
        <f t="shared" si="325"/>
        <v>1.4294296168199519E-5</v>
      </c>
      <c r="BE156" s="5">
        <f t="shared" si="326"/>
        <v>2.0831727546652123E-5</v>
      </c>
      <c r="BF156" s="5">
        <f t="shared" si="327"/>
        <v>1.517951172522144E-5</v>
      </c>
      <c r="BG156" s="5">
        <f t="shared" si="328"/>
        <v>7.3739308049903172E-6</v>
      </c>
      <c r="BH156" s="5">
        <f t="shared" si="329"/>
        <v>2.6865911351963409E-6</v>
      </c>
      <c r="BI156" s="5">
        <f t="shared" si="330"/>
        <v>7.8305827582010166E-7</v>
      </c>
      <c r="BJ156" s="8">
        <f t="shared" si="331"/>
        <v>0.56237731356706289</v>
      </c>
      <c r="BK156" s="8">
        <f t="shared" si="332"/>
        <v>0.26819499174486139</v>
      </c>
      <c r="BL156" s="8">
        <f t="shared" si="333"/>
        <v>0.16384223468003345</v>
      </c>
      <c r="BM156" s="8">
        <f t="shared" si="334"/>
        <v>0.35539797052664851</v>
      </c>
      <c r="BN156" s="8">
        <f t="shared" si="335"/>
        <v>0.64381091797317169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1.63636363636364</v>
      </c>
      <c r="F157">
        <f>VLOOKUP(B157,home!$B$2:$E$405,3,FALSE)</f>
        <v>0.61</v>
      </c>
      <c r="G157">
        <f>VLOOKUP(C157,away!$B$2:$E$405,4,FALSE)</f>
        <v>1.71</v>
      </c>
      <c r="H157">
        <f>VLOOKUP(A157,away!$A$2:$E$405,3,FALSE)</f>
        <v>1.23232323232323</v>
      </c>
      <c r="I157">
        <f>VLOOKUP(C157,away!$B$2:$E$405,3,FALSE)</f>
        <v>0.73</v>
      </c>
      <c r="J157">
        <f>VLOOKUP(B157,home!$B$2:$E$405,4,FALSE)</f>
        <v>1.3</v>
      </c>
      <c r="K157" s="3">
        <f t="shared" si="280"/>
        <v>1.7068909090909128</v>
      </c>
      <c r="L157" s="3">
        <f t="shared" si="281"/>
        <v>1.1694747474747453</v>
      </c>
      <c r="M157" s="5">
        <f t="shared" si="282"/>
        <v>5.633914701706845E-2</v>
      </c>
      <c r="N157" s="5">
        <f t="shared" si="283"/>
        <v>9.6164777869370527E-2</v>
      </c>
      <c r="O157" s="5">
        <f t="shared" si="284"/>
        <v>6.5887209730728688E-2</v>
      </c>
      <c r="P157" s="5">
        <f t="shared" si="285"/>
        <v>0.11246227931474709</v>
      </c>
      <c r="Q157" s="5">
        <f t="shared" si="286"/>
        <v>8.2071392559987813E-2</v>
      </c>
      <c r="R157" s="5">
        <f t="shared" si="287"/>
        <v>3.8526713980829755E-2</v>
      </c>
      <c r="S157" s="5">
        <f t="shared" si="288"/>
        <v>5.6123339357784588E-2</v>
      </c>
      <c r="T157" s="5">
        <f t="shared" si="289"/>
        <v>9.5980421088992449E-2</v>
      </c>
      <c r="U157" s="5">
        <f t="shared" si="290"/>
        <v>6.5760897851024069E-2</v>
      </c>
      <c r="V157" s="5">
        <f t="shared" si="291"/>
        <v>1.2447943493632914E-2</v>
      </c>
      <c r="W157" s="5">
        <f t="shared" si="292"/>
        <v>4.669563795235826E-2</v>
      </c>
      <c r="X157" s="5">
        <f t="shared" si="293"/>
        <v>5.4609369402506311E-2</v>
      </c>
      <c r="Y157" s="5">
        <f t="shared" si="294"/>
        <v>3.1932139245875575E-2</v>
      </c>
      <c r="Z157" s="5">
        <f t="shared" si="295"/>
        <v>1.5018673034587539E-2</v>
      </c>
      <c r="AA157" s="5">
        <f t="shared" si="296"/>
        <v>2.5635236469346297E-2</v>
      </c>
      <c r="AB157" s="5">
        <f t="shared" si="297"/>
        <v>2.1878276040961521E-2</v>
      </c>
      <c r="AC157" s="5">
        <f t="shared" si="298"/>
        <v>1.5530099542186608E-3</v>
      </c>
      <c r="AD157" s="5">
        <f t="shared" si="299"/>
        <v>1.9926089978770226E-2</v>
      </c>
      <c r="AE157" s="5">
        <f t="shared" si="300"/>
        <v>2.3303059046081362E-2</v>
      </c>
      <c r="AF157" s="5">
        <f t="shared" si="301"/>
        <v>1.3626169546652541E-2</v>
      </c>
      <c r="AG157" s="5">
        <f t="shared" si="302"/>
        <v>5.3118203965398479E-3</v>
      </c>
      <c r="AH157" s="5">
        <f t="shared" si="303"/>
        <v>4.3909897136325095E-3</v>
      </c>
      <c r="AI157" s="5">
        <f t="shared" si="304"/>
        <v>7.4949404241110382E-3</v>
      </c>
      <c r="AJ157" s="5">
        <f t="shared" si="305"/>
        <v>6.396522837046564E-3</v>
      </c>
      <c r="AK157" s="5">
        <f t="shared" si="306"/>
        <v>3.6393888934490646E-3</v>
      </c>
      <c r="AL157" s="5">
        <f t="shared" si="307"/>
        <v>1.240026152309392E-4</v>
      </c>
      <c r="AM157" s="5">
        <f t="shared" si="308"/>
        <v>6.8023323676980841E-3</v>
      </c>
      <c r="AN157" s="5">
        <f t="shared" si="309"/>
        <v>7.9551559279530028E-3</v>
      </c>
      <c r="AO157" s="5">
        <f t="shared" si="310"/>
        <v>4.6516769849825309E-3</v>
      </c>
      <c r="AP157" s="5">
        <f t="shared" si="311"/>
        <v>1.81333958911551E-3</v>
      </c>
      <c r="AQ157" s="5">
        <f t="shared" si="312"/>
        <v>5.3016371451670519E-4</v>
      </c>
      <c r="AR157" s="5">
        <f t="shared" si="313"/>
        <v>1.0270303173029155E-3</v>
      </c>
      <c r="AS157" s="5">
        <f t="shared" si="314"/>
        <v>1.7530287119651015E-3</v>
      </c>
      <c r="AT157" s="5">
        <f t="shared" si="315"/>
        <v>1.4961143859142927E-3</v>
      </c>
      <c r="AU157" s="5">
        <f t="shared" si="316"/>
        <v>8.5123468142574653E-4</v>
      </c>
      <c r="AV157" s="5">
        <f t="shared" si="317"/>
        <v>3.632411848071264E-4</v>
      </c>
      <c r="AW157" s="5">
        <f t="shared" si="318"/>
        <v>6.8758272633118629E-6</v>
      </c>
      <c r="AX157" s="5">
        <f t="shared" si="319"/>
        <v>1.9351398798397883E-3</v>
      </c>
      <c r="AY157" s="5">
        <f t="shared" si="320"/>
        <v>2.2630972223039456E-3</v>
      </c>
      <c r="AZ157" s="5">
        <f t="shared" si="321"/>
        <v>1.3233175262823522E-3</v>
      </c>
      <c r="BA157" s="5">
        <f t="shared" si="322"/>
        <v>5.1586214329265277E-4</v>
      </c>
      <c r="BB157" s="5">
        <f t="shared" si="323"/>
        <v>1.5082193743973907E-4</v>
      </c>
      <c r="BC157" s="5">
        <f t="shared" si="324"/>
        <v>3.52764894401981E-5</v>
      </c>
      <c r="BD157" s="5">
        <f t="shared" si="325"/>
        <v>2.0018100349612238E-4</v>
      </c>
      <c r="BE157" s="5">
        <f t="shared" si="326"/>
        <v>3.416871350402274E-4</v>
      </c>
      <c r="BF157" s="5">
        <f t="shared" si="327"/>
        <v>2.9161133227674176E-4</v>
      </c>
      <c r="BG157" s="5">
        <f t="shared" si="328"/>
        <v>1.6591624401702E-4</v>
      </c>
      <c r="BH157" s="5">
        <f t="shared" si="329"/>
        <v>7.0800232145790221E-5</v>
      </c>
      <c r="BI157" s="5">
        <f t="shared" si="330"/>
        <v>2.4169654522235098E-5</v>
      </c>
      <c r="BJ157" s="8">
        <f t="shared" si="331"/>
        <v>0.49759706086999933</v>
      </c>
      <c r="BK157" s="8">
        <f t="shared" si="332"/>
        <v>0.24131281897498658</v>
      </c>
      <c r="BL157" s="8">
        <f t="shared" si="333"/>
        <v>0.24619519082404276</v>
      </c>
      <c r="BM157" s="8">
        <f t="shared" si="334"/>
        <v>0.54641600183584382</v>
      </c>
      <c r="BN157" s="8">
        <f t="shared" si="335"/>
        <v>0.45145152047273235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1.63636363636364</v>
      </c>
      <c r="F158">
        <f>VLOOKUP(B158,home!$B$2:$E$405,3,FALSE)</f>
        <v>1.22</v>
      </c>
      <c r="G158">
        <f>VLOOKUP(C158,away!$B$2:$E$405,4,FALSE)</f>
        <v>0.61</v>
      </c>
      <c r="H158">
        <f>VLOOKUP(A158,away!$A$2:$E$405,3,FALSE)</f>
        <v>1.23232323232323</v>
      </c>
      <c r="I158">
        <f>VLOOKUP(C158,away!$B$2:$E$405,3,FALSE)</f>
        <v>0.51</v>
      </c>
      <c r="J158">
        <f>VLOOKUP(B158,home!$B$2:$E$405,4,FALSE)</f>
        <v>0.61</v>
      </c>
      <c r="K158" s="3">
        <f t="shared" si="280"/>
        <v>1.2177818181818207</v>
      </c>
      <c r="L158" s="3">
        <f t="shared" si="281"/>
        <v>0.38337575757575687</v>
      </c>
      <c r="M158" s="5">
        <f t="shared" si="282"/>
        <v>0.20166294269651902</v>
      </c>
      <c r="N158" s="5">
        <f t="shared" si="283"/>
        <v>0.24558146501686326</v>
      </c>
      <c r="O158" s="5">
        <f t="shared" si="284"/>
        <v>7.7312683431234416E-2</v>
      </c>
      <c r="P158" s="5">
        <f t="shared" si="285"/>
        <v>9.4149980197404184E-2</v>
      </c>
      <c r="Q158" s="5">
        <f t="shared" si="286"/>
        <v>0.14953232148999554</v>
      </c>
      <c r="R158" s="5">
        <f t="shared" si="287"/>
        <v>1.4819904290332081E-2</v>
      </c>
      <c r="S158" s="5">
        <f t="shared" si="288"/>
        <v>1.098890387674162E-2</v>
      </c>
      <c r="T158" s="5">
        <f t="shared" si="289"/>
        <v>5.7327067033288659E-2</v>
      </c>
      <c r="U158" s="5">
        <f t="shared" si="290"/>
        <v>1.8047409991961166E-2</v>
      </c>
      <c r="V158" s="5">
        <f t="shared" si="291"/>
        <v>5.7004087477862645E-4</v>
      </c>
      <c r="W158" s="5">
        <f t="shared" si="292"/>
        <v>6.0699247447011752E-2</v>
      </c>
      <c r="X158" s="5">
        <f t="shared" si="293"/>
        <v>2.3270619974276454E-2</v>
      </c>
      <c r="Y158" s="5">
        <f t="shared" si="294"/>
        <v>4.4606957809478877E-3</v>
      </c>
      <c r="Z158" s="5">
        <f t="shared" si="295"/>
        <v>1.8938640115020908E-3</v>
      </c>
      <c r="AA158" s="5">
        <f t="shared" si="296"/>
        <v>2.3063131593161327E-3</v>
      </c>
      <c r="AB158" s="5">
        <f t="shared" si="297"/>
        <v>1.4042931162243301E-3</v>
      </c>
      <c r="AC158" s="5">
        <f t="shared" si="298"/>
        <v>1.6633366161155973E-5</v>
      </c>
      <c r="AD158" s="5">
        <f t="shared" si="299"/>
        <v>1.8479609979572556E-2</v>
      </c>
      <c r="AE158" s="5">
        <f t="shared" si="300"/>
        <v>7.0846344756231453E-3</v>
      </c>
      <c r="AF158" s="5">
        <f t="shared" si="301"/>
        <v>1.3580385546196742E-3</v>
      </c>
      <c r="AG158" s="5">
        <f t="shared" si="302"/>
        <v>1.7354635323146785E-4</v>
      </c>
      <c r="AH158" s="5">
        <f t="shared" si="303"/>
        <v>1.8151538753876899E-4</v>
      </c>
      <c r="AI158" s="5">
        <f t="shared" si="304"/>
        <v>2.2104613866493991E-4</v>
      </c>
      <c r="AJ158" s="5">
        <f t="shared" si="305"/>
        <v>1.3459298432273075E-4</v>
      </c>
      <c r="AK158" s="5">
        <f t="shared" si="306"/>
        <v>5.4634963054350764E-5</v>
      </c>
      <c r="AL158" s="5">
        <f t="shared" si="307"/>
        <v>3.1062347375258063E-7</v>
      </c>
      <c r="AM158" s="5">
        <f t="shared" si="308"/>
        <v>4.5008266080429592E-3</v>
      </c>
      <c r="AN158" s="5">
        <f t="shared" si="309"/>
        <v>1.7255078105755934E-3</v>
      </c>
      <c r="AO158" s="5">
        <f t="shared" si="310"/>
        <v>3.3075893204115184E-4</v>
      </c>
      <c r="AP158" s="5">
        <f t="shared" si="311"/>
        <v>4.2268318715408302E-5</v>
      </c>
      <c r="AQ158" s="5">
        <f t="shared" si="312"/>
        <v>4.0511621772432998E-6</v>
      </c>
      <c r="AR158" s="5">
        <f t="shared" si="313"/>
        <v>1.3917719841866535E-5</v>
      </c>
      <c r="AS158" s="5">
        <f t="shared" si="314"/>
        <v>1.694874617397343E-5</v>
      </c>
      <c r="AT158" s="5">
        <f t="shared" si="315"/>
        <v>1.0319937465821775E-5</v>
      </c>
      <c r="AU158" s="5">
        <f t="shared" si="316"/>
        <v>4.1891440702170431E-6</v>
      </c>
      <c r="AV158" s="5">
        <f t="shared" si="317"/>
        <v>1.2753658706136262E-6</v>
      </c>
      <c r="AW158" s="5">
        <f t="shared" si="318"/>
        <v>4.0283380101146156E-9</v>
      </c>
      <c r="AX158" s="5">
        <f t="shared" si="319"/>
        <v>9.1350413501061064E-4</v>
      </c>
      <c r="AY158" s="5">
        <f t="shared" si="320"/>
        <v>3.502153398082793E-4</v>
      </c>
      <c r="AZ158" s="5">
        <f t="shared" si="321"/>
        <v>6.7132035606825113E-5</v>
      </c>
      <c r="BA158" s="5">
        <f t="shared" si="322"/>
        <v>8.5789316694564217E-6</v>
      </c>
      <c r="BB158" s="5">
        <f t="shared" si="323"/>
        <v>8.2223860699212705E-7</v>
      </c>
      <c r="BC158" s="5">
        <f t="shared" si="324"/>
        <v>6.3045269772728361E-8</v>
      </c>
      <c r="BD158" s="5">
        <f t="shared" si="325"/>
        <v>8.8928606468378742E-7</v>
      </c>
      <c r="BE158" s="5">
        <f t="shared" si="326"/>
        <v>1.0829564007343789E-6</v>
      </c>
      <c r="BF158" s="5">
        <f t="shared" si="327"/>
        <v>6.594023073489764E-7</v>
      </c>
      <c r="BG158" s="5">
        <f t="shared" si="328"/>
        <v>2.6766938025224137E-7</v>
      </c>
      <c r="BH158" s="5">
        <f t="shared" si="329"/>
        <v>8.1490726138793916E-8</v>
      </c>
      <c r="BI158" s="5">
        <f t="shared" si="330"/>
        <v>1.9847584928451465E-8</v>
      </c>
      <c r="BJ158" s="8">
        <f t="shared" si="331"/>
        <v>0.57591097466295471</v>
      </c>
      <c r="BK158" s="8">
        <f t="shared" si="332"/>
        <v>0.30773902697488664</v>
      </c>
      <c r="BL158" s="8">
        <f t="shared" si="333"/>
        <v>0.11453204502853555</v>
      </c>
      <c r="BM158" s="8">
        <f t="shared" si="334"/>
        <v>0.21666640224406003</v>
      </c>
      <c r="BN158" s="8">
        <f t="shared" si="335"/>
        <v>0.78305929712234845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1.63636363636364</v>
      </c>
      <c r="F159">
        <f>VLOOKUP(B159,home!$B$2:$E$405,3,FALSE)</f>
        <v>0.49</v>
      </c>
      <c r="G159">
        <f>VLOOKUP(C159,away!$B$2:$E$405,4,FALSE)</f>
        <v>1.1200000000000001</v>
      </c>
      <c r="H159">
        <f>VLOOKUP(A159,away!$A$2:$E$405,3,FALSE)</f>
        <v>1.23232323232323</v>
      </c>
      <c r="I159">
        <f>VLOOKUP(C159,away!$B$2:$E$405,3,FALSE)</f>
        <v>0.61</v>
      </c>
      <c r="J159">
        <f>VLOOKUP(B159,home!$B$2:$E$405,4,FALSE)</f>
        <v>1.3</v>
      </c>
      <c r="K159" s="3">
        <f t="shared" si="280"/>
        <v>0.89803636363636563</v>
      </c>
      <c r="L159" s="3">
        <f t="shared" si="281"/>
        <v>0.97723232323232145</v>
      </c>
      <c r="M159" s="5">
        <f t="shared" si="282"/>
        <v>0.153313767914143</v>
      </c>
      <c r="N159" s="5">
        <f t="shared" si="283"/>
        <v>0.13768133863300669</v>
      </c>
      <c r="O159" s="5">
        <f t="shared" si="284"/>
        <v>0.14982316960223893</v>
      </c>
      <c r="P159" s="5">
        <f t="shared" si="285"/>
        <v>0.13454665441806912</v>
      </c>
      <c r="Q159" s="5">
        <f t="shared" si="286"/>
        <v>6.1821424343286184E-2</v>
      </c>
      <c r="R159" s="5">
        <f t="shared" si="287"/>
        <v>7.3206022052213007E-2</v>
      </c>
      <c r="S159" s="5">
        <f t="shared" si="288"/>
        <v>2.9519205061271842E-2</v>
      </c>
      <c r="T159" s="5">
        <f t="shared" si="289"/>
        <v>6.0413894136520756E-2</v>
      </c>
      <c r="U159" s="5">
        <f t="shared" si="290"/>
        <v>6.574166984005296E-2</v>
      </c>
      <c r="V159" s="5">
        <f t="shared" si="291"/>
        <v>2.878418216816097E-3</v>
      </c>
      <c r="W159" s="5">
        <f t="shared" si="292"/>
        <v>1.8505962370688477E-2</v>
      </c>
      <c r="X159" s="5">
        <f t="shared" si="293"/>
        <v>1.8084624601157822E-2</v>
      </c>
      <c r="Y159" s="5">
        <f t="shared" si="294"/>
        <v>8.836439856886924E-3</v>
      </c>
      <c r="Z159" s="5">
        <f t="shared" si="295"/>
        <v>2.3846430334893563E-2</v>
      </c>
      <c r="AA159" s="5">
        <f t="shared" si="296"/>
        <v>2.1414961583655735E-2</v>
      </c>
      <c r="AB159" s="5">
        <f t="shared" si="297"/>
        <v>9.6157071139993302E-3</v>
      </c>
      <c r="AC159" s="5">
        <f t="shared" si="298"/>
        <v>1.5787946932198829E-4</v>
      </c>
      <c r="AD159" s="5">
        <f t="shared" si="299"/>
        <v>4.1547567882411224E-3</v>
      </c>
      <c r="AE159" s="5">
        <f t="shared" si="300"/>
        <v>4.0601626286381311E-3</v>
      </c>
      <c r="AF159" s="5">
        <f t="shared" si="301"/>
        <v>1.9838610791425445E-3</v>
      </c>
      <c r="AG159" s="5">
        <f t="shared" si="302"/>
        <v>6.4623105711354972E-4</v>
      </c>
      <c r="AH159" s="5">
        <f t="shared" si="303"/>
        <v>5.8258756292414353E-3</v>
      </c>
      <c r="AI159" s="5">
        <f t="shared" si="304"/>
        <v>5.2318481650817017E-3</v>
      </c>
      <c r="AJ159" s="5">
        <f t="shared" si="305"/>
        <v>2.3491949506337815E-3</v>
      </c>
      <c r="AK159" s="5">
        <f t="shared" si="306"/>
        <v>7.0322083031335763E-4</v>
      </c>
      <c r="AL159" s="5">
        <f t="shared" si="307"/>
        <v>5.542138762245934E-6</v>
      </c>
      <c r="AM159" s="5">
        <f t="shared" si="308"/>
        <v>7.4622453558111307E-4</v>
      </c>
      <c r="AN159" s="5">
        <f t="shared" si="309"/>
        <v>7.2923473655889129E-4</v>
      </c>
      <c r="AO159" s="5">
        <f t="shared" si="310"/>
        <v>3.5631587789457751E-4</v>
      </c>
      <c r="AP159" s="5">
        <f t="shared" si="311"/>
        <v>1.1606779771982741E-4</v>
      </c>
      <c r="AQ159" s="5">
        <f t="shared" si="312"/>
        <v>2.8356300904551517E-5</v>
      </c>
      <c r="AR159" s="5">
        <f t="shared" si="313"/>
        <v>1.1386467952052344E-3</v>
      </c>
      <c r="AS159" s="5">
        <f t="shared" si="314"/>
        <v>1.0225462274323102E-3</v>
      </c>
      <c r="AT159" s="5">
        <f t="shared" si="315"/>
        <v>4.5914184786669795E-4</v>
      </c>
      <c r="AU159" s="5">
        <f t="shared" si="316"/>
        <v>1.3744202515049696E-4</v>
      </c>
      <c r="AV159" s="5">
        <f t="shared" si="317"/>
        <v>3.0856984119242543E-5</v>
      </c>
      <c r="AW159" s="5">
        <f t="shared" si="318"/>
        <v>1.3510351261373E-7</v>
      </c>
      <c r="AX159" s="5">
        <f t="shared" si="319"/>
        <v>1.1168946139824968E-4</v>
      </c>
      <c r="AY159" s="5">
        <f t="shared" si="320"/>
        <v>1.0914655184277824E-4</v>
      </c>
      <c r="AZ159" s="5">
        <f t="shared" si="321"/>
        <v>5.3330769215057582E-5</v>
      </c>
      <c r="BA159" s="5">
        <f t="shared" si="322"/>
        <v>1.7372183833265832E-5</v>
      </c>
      <c r="BB159" s="5">
        <f t="shared" si="323"/>
        <v>4.2441648917503363E-6</v>
      </c>
      <c r="BC159" s="5">
        <f t="shared" si="324"/>
        <v>8.2950702346924727E-7</v>
      </c>
      <c r="BD159" s="5">
        <f t="shared" si="325"/>
        <v>1.8545374216990802E-4</v>
      </c>
      <c r="BE159" s="5">
        <f t="shared" si="326"/>
        <v>1.6654420424102031E-4</v>
      </c>
      <c r="BF159" s="5">
        <f t="shared" si="327"/>
        <v>7.4781375780659019E-5</v>
      </c>
      <c r="BG159" s="5">
        <f t="shared" si="328"/>
        <v>2.2385464924595875E-5</v>
      </c>
      <c r="BH159" s="5">
        <f t="shared" si="329"/>
        <v>5.025740379798371E-6</v>
      </c>
      <c r="BI159" s="5">
        <f t="shared" si="330"/>
        <v>9.0265952305091565E-7</v>
      </c>
      <c r="BJ159" s="8">
        <f t="shared" si="331"/>
        <v>0.31846150738154566</v>
      </c>
      <c r="BK159" s="8">
        <f t="shared" si="332"/>
        <v>0.32053061377022707</v>
      </c>
      <c r="BL159" s="8">
        <f t="shared" si="333"/>
        <v>0.33715539683422335</v>
      </c>
      <c r="BM159" s="8">
        <f t="shared" si="334"/>
        <v>0.28949255990960243</v>
      </c>
      <c r="BN159" s="8">
        <f t="shared" si="335"/>
        <v>0.71039237696295698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1.63636363636364</v>
      </c>
      <c r="F160">
        <f>VLOOKUP(B160,home!$B$2:$E$405,3,FALSE)</f>
        <v>1.32</v>
      </c>
      <c r="G160">
        <f>VLOOKUP(C160,away!$B$2:$E$405,4,FALSE)</f>
        <v>0.61</v>
      </c>
      <c r="H160">
        <f>VLOOKUP(A160,away!$A$2:$E$405,3,FALSE)</f>
        <v>1.23232323232323</v>
      </c>
      <c r="I160">
        <f>VLOOKUP(C160,away!$B$2:$E$405,3,FALSE)</f>
        <v>0.73</v>
      </c>
      <c r="J160">
        <f>VLOOKUP(B160,home!$B$2:$E$405,4,FALSE)</f>
        <v>0.95</v>
      </c>
      <c r="K160" s="3">
        <f t="shared" si="280"/>
        <v>1.317600000000003</v>
      </c>
      <c r="L160" s="3">
        <f t="shared" si="281"/>
        <v>0.85461616161616005</v>
      </c>
      <c r="M160" s="5">
        <f t="shared" si="282"/>
        <v>0.11392486103619572</v>
      </c>
      <c r="N160" s="5">
        <f t="shared" si="283"/>
        <v>0.1501073969012918</v>
      </c>
      <c r="O160" s="5">
        <f t="shared" si="284"/>
        <v>9.7362027451408012E-2</v>
      </c>
      <c r="P160" s="5">
        <f t="shared" si="285"/>
        <v>0.12828420736997548</v>
      </c>
      <c r="Q160" s="5">
        <f t="shared" si="286"/>
        <v>9.8890753078571286E-2</v>
      </c>
      <c r="R160" s="5">
        <f t="shared" si="287"/>
        <v>4.1603581093844752E-2</v>
      </c>
      <c r="S160" s="5">
        <f t="shared" si="288"/>
        <v>3.6113359522365975E-2</v>
      </c>
      <c r="T160" s="5">
        <f t="shared" si="289"/>
        <v>8.4513635815340063E-2</v>
      </c>
      <c r="U160" s="5">
        <f t="shared" si="290"/>
        <v>5.481687844924997E-2</v>
      </c>
      <c r="V160" s="5">
        <f t="shared" si="291"/>
        <v>4.5183520861972843E-3</v>
      </c>
      <c r="W160" s="5">
        <f t="shared" si="292"/>
        <v>4.3432818752108603E-2</v>
      </c>
      <c r="X160" s="5">
        <f t="shared" si="293"/>
        <v>3.7118388850097432E-2</v>
      </c>
      <c r="Y160" s="5">
        <f t="shared" si="294"/>
        <v>1.5860987502223169E-2</v>
      </c>
      <c r="Z160" s="5">
        <f t="shared" si="295"/>
        <v>1.1851697594636086E-2</v>
      </c>
      <c r="AA160" s="5">
        <f t="shared" si="296"/>
        <v>1.5615796750692542E-2</v>
      </c>
      <c r="AB160" s="5">
        <f t="shared" si="297"/>
        <v>1.0287686899356272E-2</v>
      </c>
      <c r="AC160" s="5">
        <f t="shared" si="298"/>
        <v>3.1799096062323426E-4</v>
      </c>
      <c r="AD160" s="5">
        <f t="shared" si="299"/>
        <v>1.4306770496944605E-2</v>
      </c>
      <c r="AE160" s="5">
        <f t="shared" si="300"/>
        <v>1.222679728722212E-2</v>
      </c>
      <c r="AF160" s="5">
        <f t="shared" si="301"/>
        <v>5.2246092832323229E-3</v>
      </c>
      <c r="AG160" s="5">
        <f t="shared" si="302"/>
        <v>1.4883451771933887E-3</v>
      </c>
      <c r="AH160" s="5">
        <f t="shared" si="303"/>
        <v>2.5321630767408411E-3</v>
      </c>
      <c r="AI160" s="5">
        <f t="shared" si="304"/>
        <v>3.3363780699137398E-3</v>
      </c>
      <c r="AJ160" s="5">
        <f t="shared" si="305"/>
        <v>2.1980058724591772E-3</v>
      </c>
      <c r="AK160" s="5">
        <f t="shared" si="306"/>
        <v>9.6536417918407277E-4</v>
      </c>
      <c r="AL160" s="5">
        <f t="shared" si="307"/>
        <v>1.4322850329010468E-5</v>
      </c>
      <c r="AM160" s="5">
        <f t="shared" si="308"/>
        <v>3.7701201613548497E-3</v>
      </c>
      <c r="AN160" s="5">
        <f t="shared" si="309"/>
        <v>3.2220056211287795E-3</v>
      </c>
      <c r="AO160" s="5">
        <f t="shared" si="310"/>
        <v>1.3767890383173844E-3</v>
      </c>
      <c r="AP160" s="5">
        <f t="shared" si="311"/>
        <v>3.9220872109400255E-4</v>
      </c>
      <c r="AQ160" s="5">
        <f t="shared" si="312"/>
        <v>8.3796977943434846E-5</v>
      </c>
      <c r="AR160" s="5">
        <f t="shared" si="313"/>
        <v>4.3280549784608486E-4</v>
      </c>
      <c r="AS160" s="5">
        <f t="shared" si="314"/>
        <v>5.7026452396200271E-4</v>
      </c>
      <c r="AT160" s="5">
        <f t="shared" si="315"/>
        <v>3.7569026838616835E-4</v>
      </c>
      <c r="AU160" s="5">
        <f t="shared" si="316"/>
        <v>1.6500316587520549E-4</v>
      </c>
      <c r="AV160" s="5">
        <f t="shared" si="317"/>
        <v>5.4352042839292807E-5</v>
      </c>
      <c r="AW160" s="5">
        <f t="shared" si="318"/>
        <v>4.4800374099988989E-7</v>
      </c>
      <c r="AX160" s="5">
        <f t="shared" si="319"/>
        <v>8.2791838743352599E-4</v>
      </c>
      <c r="AY160" s="5">
        <f t="shared" si="320"/>
        <v>7.0755243439988083E-4</v>
      </c>
      <c r="AZ160" s="5">
        <f t="shared" si="321"/>
        <v>3.0234287281449796E-4</v>
      </c>
      <c r="BA160" s="5">
        <f t="shared" si="322"/>
        <v>8.612903515224307E-5</v>
      </c>
      <c r="BB160" s="5">
        <f t="shared" si="323"/>
        <v>1.8401816356378316E-5</v>
      </c>
      <c r="BC160" s="5">
        <f t="shared" si="324"/>
        <v>3.1452979322507026E-6</v>
      </c>
      <c r="BD160" s="5">
        <f t="shared" si="325"/>
        <v>6.164709554926536E-5</v>
      </c>
      <c r="BE160" s="5">
        <f t="shared" si="326"/>
        <v>8.1226213095712216E-5</v>
      </c>
      <c r="BF160" s="5">
        <f t="shared" si="327"/>
        <v>5.3511829187455348E-5</v>
      </c>
      <c r="BG160" s="5">
        <f t="shared" si="328"/>
        <v>2.3502395379130436E-5</v>
      </c>
      <c r="BH160" s="5">
        <f t="shared" si="329"/>
        <v>7.7416890378855821E-6</v>
      </c>
      <c r="BI160" s="5">
        <f t="shared" si="330"/>
        <v>2.0400898952636128E-6</v>
      </c>
      <c r="BJ160" s="8">
        <f t="shared" si="331"/>
        <v>0.47396091350815206</v>
      </c>
      <c r="BK160" s="8">
        <f t="shared" si="332"/>
        <v>0.28388064626008658</v>
      </c>
      <c r="BL160" s="8">
        <f t="shared" si="333"/>
        <v>0.23054566665390286</v>
      </c>
      <c r="BM160" s="8">
        <f t="shared" si="334"/>
        <v>0.36935899265483163</v>
      </c>
      <c r="BN160" s="8">
        <f t="shared" si="335"/>
        <v>0.63017282693128707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1.63636363636364</v>
      </c>
      <c r="F161">
        <f>VLOOKUP(B161,home!$B$2:$E$405,3,FALSE)</f>
        <v>0.61</v>
      </c>
      <c r="G161">
        <f>VLOOKUP(C161,away!$B$2:$E$405,4,FALSE)</f>
        <v>0.92</v>
      </c>
      <c r="H161">
        <f>VLOOKUP(A161,away!$A$2:$E$405,3,FALSE)</f>
        <v>1.23232323232323</v>
      </c>
      <c r="I161">
        <f>VLOOKUP(C161,away!$B$2:$E$405,3,FALSE)</f>
        <v>0.71</v>
      </c>
      <c r="J161">
        <f>VLOOKUP(B161,home!$B$2:$E$405,4,FALSE)</f>
        <v>1.79</v>
      </c>
      <c r="K161" s="3">
        <f t="shared" si="280"/>
        <v>0.91832727272727477</v>
      </c>
      <c r="L161" s="3">
        <f t="shared" si="281"/>
        <v>1.5661595959595929</v>
      </c>
      <c r="M161" s="5">
        <f t="shared" si="282"/>
        <v>8.3368322435129094E-2</v>
      </c>
      <c r="N161" s="5">
        <f t="shared" si="283"/>
        <v>7.6559404173700163E-2</v>
      </c>
      <c r="O161" s="5">
        <f t="shared" si="284"/>
        <v>0.13056809818083084</v>
      </c>
      <c r="P161" s="5">
        <f t="shared" si="285"/>
        <v>0.11990424550758944</v>
      </c>
      <c r="Q161" s="5">
        <f t="shared" si="286"/>
        <v>3.5153294418229605E-2</v>
      </c>
      <c r="R161" s="5">
        <f t="shared" si="287"/>
        <v>0.10224523994605125</v>
      </c>
      <c r="S161" s="5">
        <f t="shared" si="288"/>
        <v>4.31129824578496E-2</v>
      </c>
      <c r="T161" s="5">
        <f t="shared" si="289"/>
        <v>5.5055669382703093E-2</v>
      </c>
      <c r="U161" s="5">
        <f t="shared" si="290"/>
        <v>9.3894592349003048E-2</v>
      </c>
      <c r="V161" s="5">
        <f t="shared" si="291"/>
        <v>6.8896800796421015E-3</v>
      </c>
      <c r="W161" s="5">
        <f t="shared" si="292"/>
        <v>1.076074299682391E-2</v>
      </c>
      <c r="X161" s="5">
        <f t="shared" si="293"/>
        <v>1.6853040904130756E-2</v>
      </c>
      <c r="Y161" s="5">
        <f t="shared" si="294"/>
        <v>1.3197275866551958E-2</v>
      </c>
      <c r="Z161" s="5">
        <f t="shared" si="295"/>
        <v>5.3377454560899762E-2</v>
      </c>
      <c r="AA161" s="5">
        <f t="shared" si="296"/>
        <v>4.901797227203511E-2</v>
      </c>
      <c r="AB161" s="5">
        <f t="shared" si="297"/>
        <v>2.2507270395599587E-2</v>
      </c>
      <c r="AC161" s="5">
        <f t="shared" si="298"/>
        <v>6.1931638691434981E-4</v>
      </c>
      <c r="AD161" s="5">
        <f t="shared" si="299"/>
        <v>2.4704709421981053E-3</v>
      </c>
      <c r="AE161" s="5">
        <f t="shared" si="300"/>
        <v>3.8691517726629002E-3</v>
      </c>
      <c r="AF161" s="5">
        <f t="shared" si="301"/>
        <v>3.0298545884900351E-3</v>
      </c>
      <c r="AG161" s="5">
        <f t="shared" si="302"/>
        <v>1.581745279375291E-3</v>
      </c>
      <c r="AH161" s="5">
        <f t="shared" si="303"/>
        <v>2.0899403167112578E-2</v>
      </c>
      <c r="AI161" s="5">
        <f t="shared" si="304"/>
        <v>1.9192491912082259E-2</v>
      </c>
      <c r="AJ161" s="5">
        <f t="shared" si="305"/>
        <v>8.8124943772313891E-3</v>
      </c>
      <c r="AK161" s="5">
        <f t="shared" si="306"/>
        <v>2.6975846424557829E-3</v>
      </c>
      <c r="AL161" s="5">
        <f t="shared" si="307"/>
        <v>3.5629199165538608E-5</v>
      </c>
      <c r="AM161" s="5">
        <f t="shared" si="308"/>
        <v>4.5374016854015352E-4</v>
      </c>
      <c r="AN161" s="5">
        <f t="shared" si="309"/>
        <v>7.1062951903148441E-4</v>
      </c>
      <c r="AO161" s="5">
        <f t="shared" si="310"/>
        <v>5.5647962020165481E-4</v>
      </c>
      <c r="AP161" s="5">
        <f t="shared" si="311"/>
        <v>2.9051196571159053E-4</v>
      </c>
      <c r="AQ161" s="5">
        <f t="shared" si="312"/>
        <v>1.1374702571007294E-4</v>
      </c>
      <c r="AR161" s="5">
        <f t="shared" si="313"/>
        <v>6.5463601640003265E-3</v>
      </c>
      <c r="AS161" s="5">
        <f t="shared" si="314"/>
        <v>6.0117010756968944E-3</v>
      </c>
      <c r="AT161" s="5">
        <f t="shared" si="315"/>
        <v>2.760354526648176E-3</v>
      </c>
      <c r="AU161" s="5">
        <f t="shared" si="316"/>
        <v>8.4496961473906932E-4</v>
      </c>
      <c r="AV161" s="5">
        <f t="shared" si="317"/>
        <v>1.9398966046018637E-4</v>
      </c>
      <c r="AW161" s="5">
        <f t="shared" si="318"/>
        <v>1.4234330922501453E-6</v>
      </c>
      <c r="AX161" s="5">
        <f t="shared" si="319"/>
        <v>6.9446995250382161E-5</v>
      </c>
      <c r="AY161" s="5">
        <f t="shared" si="320"/>
        <v>1.087650780219463E-4</v>
      </c>
      <c r="AZ161" s="5">
        <f t="shared" si="321"/>
        <v>8.517173532468252E-5</v>
      </c>
      <c r="BA161" s="5">
        <f t="shared" si="322"/>
        <v>4.4464176861094061E-5</v>
      </c>
      <c r="BB161" s="5">
        <f t="shared" si="323"/>
        <v>1.7409499316861741E-5</v>
      </c>
      <c r="BC161" s="5">
        <f t="shared" si="324"/>
        <v>5.4532108831909919E-6</v>
      </c>
      <c r="BD161" s="5">
        <f t="shared" si="325"/>
        <v>1.7087741315761236E-3</v>
      </c>
      <c r="BE161" s="5">
        <f t="shared" si="326"/>
        <v>1.5692138879572189E-3</v>
      </c>
      <c r="BF161" s="5">
        <f t="shared" si="327"/>
        <v>7.2052595502675794E-4</v>
      </c>
      <c r="BG161" s="5">
        <f t="shared" si="328"/>
        <v>2.2055954506964594E-4</v>
      </c>
      <c r="BH161" s="5">
        <f t="shared" si="329"/>
        <v>5.0636461374444096E-5</v>
      </c>
      <c r="BI161" s="5">
        <f t="shared" si="330"/>
        <v>9.3001686949106498E-6</v>
      </c>
      <c r="BJ161" s="8">
        <f t="shared" si="331"/>
        <v>0.22098646931971891</v>
      </c>
      <c r="BK161" s="8">
        <f t="shared" si="332"/>
        <v>0.25403894114431208</v>
      </c>
      <c r="BL161" s="8">
        <f t="shared" si="333"/>
        <v>0.47047153243364565</v>
      </c>
      <c r="BM161" s="8">
        <f t="shared" si="334"/>
        <v>0.45096845115211631</v>
      </c>
      <c r="BN161" s="8">
        <f t="shared" si="335"/>
        <v>0.54779860466153041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1.63636363636364</v>
      </c>
      <c r="F162">
        <f>VLOOKUP(B162,home!$B$2:$E$405,3,FALSE)</f>
        <v>1.22</v>
      </c>
      <c r="G162">
        <f>VLOOKUP(C162,away!$B$2:$E$405,4,FALSE)</f>
        <v>0.61</v>
      </c>
      <c r="H162">
        <f>VLOOKUP(A162,away!$A$2:$E$405,3,FALSE)</f>
        <v>1.23232323232323</v>
      </c>
      <c r="I162">
        <f>VLOOKUP(C162,away!$B$2:$E$405,3,FALSE)</f>
        <v>0.76</v>
      </c>
      <c r="J162">
        <f>VLOOKUP(B162,home!$B$2:$E$405,4,FALSE)</f>
        <v>1.08</v>
      </c>
      <c r="K162" s="3">
        <f t="shared" si="280"/>
        <v>1.2177818181818207</v>
      </c>
      <c r="L162" s="3">
        <f t="shared" si="281"/>
        <v>1.0114909090909072</v>
      </c>
      <c r="M162" s="5">
        <f t="shared" si="282"/>
        <v>0.107606661074605</v>
      </c>
      <c r="N162" s="5">
        <f t="shared" si="283"/>
        <v>0.13104143537190743</v>
      </c>
      <c r="O162" s="5">
        <f t="shared" si="284"/>
        <v>0.10884315943458936</v>
      </c>
      <c r="P162" s="5">
        <f t="shared" si="285"/>
        <v>0.13254722059290802</v>
      </c>
      <c r="Q162" s="5">
        <f t="shared" si="286"/>
        <v>7.9789938712178515E-2</v>
      </c>
      <c r="R162" s="5">
        <f t="shared" si="287"/>
        <v>5.5046933142409653E-2</v>
      </c>
      <c r="S162" s="5">
        <f t="shared" si="288"/>
        <v>4.0817096059518991E-2</v>
      </c>
      <c r="T162" s="5">
        <f t="shared" si="289"/>
        <v>8.070679764428923E-2</v>
      </c>
      <c r="U162" s="5">
        <f t="shared" si="290"/>
        <v>6.7035154327496752E-2</v>
      </c>
      <c r="V162" s="5">
        <f t="shared" si="291"/>
        <v>5.5863875808167549E-3</v>
      </c>
      <c r="W162" s="5">
        <f t="shared" si="292"/>
        <v>3.2388912212510924E-2</v>
      </c>
      <c r="X162" s="5">
        <f t="shared" si="293"/>
        <v>3.2761090258298264E-2</v>
      </c>
      <c r="Y162" s="5">
        <f t="shared" si="294"/>
        <v>1.6568772484087686E-2</v>
      </c>
      <c r="Z162" s="5">
        <f t="shared" si="295"/>
        <v>1.855982414896078E-2</v>
      </c>
      <c r="AA162" s="5">
        <f t="shared" si="296"/>
        <v>2.2601816397256322E-2</v>
      </c>
      <c r="AB162" s="5">
        <f t="shared" si="297"/>
        <v>1.3762040533231252E-2</v>
      </c>
      <c r="AC162" s="5">
        <f t="shared" si="298"/>
        <v>4.3007336836624251E-4</v>
      </c>
      <c r="AD162" s="5">
        <f t="shared" si="299"/>
        <v>9.8606571007707356E-3</v>
      </c>
      <c r="AE162" s="5">
        <f t="shared" si="300"/>
        <v>9.973965015092302E-3</v>
      </c>
      <c r="AF162" s="5">
        <f t="shared" si="301"/>
        <v>5.0442874701783066E-3</v>
      </c>
      <c r="AG162" s="5">
        <f t="shared" si="302"/>
        <v>1.7007503063088429E-3</v>
      </c>
      <c r="AH162" s="5">
        <f t="shared" si="303"/>
        <v>4.6932733502499276E-3</v>
      </c>
      <c r="AI162" s="5">
        <f t="shared" si="304"/>
        <v>5.7153829536916419E-3</v>
      </c>
      <c r="AJ162" s="5">
        <f t="shared" si="305"/>
        <v>3.4800447224759977E-3</v>
      </c>
      <c r="AK162" s="5">
        <f t="shared" si="306"/>
        <v>1.4126450631636229E-3</v>
      </c>
      <c r="AL162" s="5">
        <f t="shared" si="307"/>
        <v>2.119014903304289E-5</v>
      </c>
      <c r="AM162" s="5">
        <f t="shared" si="308"/>
        <v>2.4016257865288144E-3</v>
      </c>
      <c r="AN162" s="5">
        <f t="shared" si="309"/>
        <v>2.4292226501121958E-3</v>
      </c>
      <c r="AO162" s="5">
        <f t="shared" si="310"/>
        <v>1.2285683133731035E-3</v>
      </c>
      <c r="AP162" s="5">
        <f t="shared" si="311"/>
        <v>4.1422856005801439E-4</v>
      </c>
      <c r="AQ162" s="5">
        <f t="shared" si="312"/>
        <v>1.0474710569612459E-4</v>
      </c>
      <c r="AR162" s="5">
        <f t="shared" si="313"/>
        <v>9.4944066553128575E-4</v>
      </c>
      <c r="AS162" s="5">
        <f t="shared" si="314"/>
        <v>1.1562115799264472E-3</v>
      </c>
      <c r="AT162" s="5">
        <f t="shared" si="315"/>
        <v>7.0400672000285245E-4</v>
      </c>
      <c r="AU162" s="5">
        <f t="shared" si="316"/>
        <v>2.8577552783243113E-4</v>
      </c>
      <c r="AV162" s="5">
        <f t="shared" si="317"/>
        <v>8.7003060468911894E-5</v>
      </c>
      <c r="AW162" s="5">
        <f t="shared" si="318"/>
        <v>7.25041690994086E-7</v>
      </c>
      <c r="AX162" s="5">
        <f t="shared" si="319"/>
        <v>4.8744270281856679E-4</v>
      </c>
      <c r="AY162" s="5">
        <f t="shared" si="320"/>
        <v>4.9304386260368106E-4</v>
      </c>
      <c r="AZ162" s="5">
        <f t="shared" si="321"/>
        <v>2.4935469240334481E-4</v>
      </c>
      <c r="BA162" s="5">
        <f t="shared" si="322"/>
        <v>8.4073334835047607E-5</v>
      </c>
      <c r="BB162" s="5">
        <f t="shared" si="323"/>
        <v>2.1259853470651629E-5</v>
      </c>
      <c r="BC162" s="5">
        <f t="shared" si="324"/>
        <v>4.300829702833781E-6</v>
      </c>
      <c r="BD162" s="5">
        <f t="shared" si="325"/>
        <v>1.6005843365101931E-4</v>
      </c>
      <c r="BE162" s="5">
        <f t="shared" si="326"/>
        <v>1.9491625034687263E-4</v>
      </c>
      <c r="BF162" s="5">
        <f t="shared" si="327"/>
        <v>1.1868273287029879E-4</v>
      </c>
      <c r="BG162" s="5">
        <f t="shared" si="328"/>
        <v>4.8176558073859918E-5</v>
      </c>
      <c r="BH162" s="5">
        <f t="shared" si="329"/>
        <v>1.4667134121231804E-5</v>
      </c>
      <c r="BI162" s="5">
        <f t="shared" si="330"/>
        <v>3.5722738515340591E-6</v>
      </c>
      <c r="BJ162" s="8">
        <f t="shared" si="331"/>
        <v>0.40775447426722461</v>
      </c>
      <c r="BK162" s="8">
        <f t="shared" si="332"/>
        <v>0.28750167268785176</v>
      </c>
      <c r="BL162" s="8">
        <f t="shared" si="333"/>
        <v>0.28631296086124142</v>
      </c>
      <c r="BM162" s="8">
        <f t="shared" si="334"/>
        <v>0.38476126481576789</v>
      </c>
      <c r="BN162" s="8">
        <f t="shared" si="335"/>
        <v>0.61487534832859791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1.3611111111111101</v>
      </c>
      <c r="F163">
        <f>VLOOKUP(B163,home!$B$2:$E$405,3,FALSE)</f>
        <v>0.92</v>
      </c>
      <c r="G163">
        <f>VLOOKUP(C163,away!$B$2:$E$405,4,FALSE)</f>
        <v>0.18</v>
      </c>
      <c r="H163">
        <f>VLOOKUP(A163,away!$A$2:$E$405,3,FALSE)</f>
        <v>1.1666666666666701</v>
      </c>
      <c r="I163">
        <f>VLOOKUP(C163,away!$B$2:$E$405,3,FALSE)</f>
        <v>1.1000000000000001</v>
      </c>
      <c r="J163">
        <f>VLOOKUP(B163,home!$B$2:$E$405,4,FALSE)</f>
        <v>0.86</v>
      </c>
      <c r="K163" s="3">
        <f t="shared" si="280"/>
        <v>0.22539999999999982</v>
      </c>
      <c r="L163" s="3">
        <f t="shared" si="281"/>
        <v>1.1036666666666699</v>
      </c>
      <c r="M163" s="5">
        <f t="shared" si="282"/>
        <v>0.26472422197409012</v>
      </c>
      <c r="N163" s="5">
        <f t="shared" si="283"/>
        <v>5.9668839632959873E-2</v>
      </c>
      <c r="O163" s="5">
        <f t="shared" si="284"/>
        <v>0.29216729965207167</v>
      </c>
      <c r="P163" s="5">
        <f t="shared" si="285"/>
        <v>6.5854509341576897E-2</v>
      </c>
      <c r="Q163" s="5">
        <f t="shared" si="286"/>
        <v>6.7246782266345718E-3</v>
      </c>
      <c r="R163" s="5">
        <f t="shared" si="287"/>
        <v>0.16122765485800208</v>
      </c>
      <c r="S163" s="5">
        <f t="shared" si="288"/>
        <v>4.0955984007427799E-3</v>
      </c>
      <c r="T163" s="5">
        <f t="shared" si="289"/>
        <v>7.4218032027957102E-3</v>
      </c>
      <c r="U163" s="5">
        <f t="shared" si="290"/>
        <v>3.634071340499364E-2</v>
      </c>
      <c r="V163" s="5">
        <f t="shared" si="291"/>
        <v>1.1320528255982593E-4</v>
      </c>
      <c r="W163" s="5">
        <f t="shared" si="292"/>
        <v>5.0524749076114376E-4</v>
      </c>
      <c r="X163" s="5">
        <f t="shared" si="293"/>
        <v>5.5762481397005059E-4</v>
      </c>
      <c r="Y163" s="5">
        <f t="shared" si="294"/>
        <v>3.0771595984247397E-4</v>
      </c>
      <c r="Z163" s="5">
        <f t="shared" si="295"/>
        <v>5.9313862803871777E-2</v>
      </c>
      <c r="AA163" s="5">
        <f t="shared" si="296"/>
        <v>1.3369344675992689E-2</v>
      </c>
      <c r="AB163" s="5">
        <f t="shared" si="297"/>
        <v>1.5067251449843748E-3</v>
      </c>
      <c r="AC163" s="5">
        <f t="shared" si="298"/>
        <v>1.7601048844005998E-6</v>
      </c>
      <c r="AD163" s="5">
        <f t="shared" si="299"/>
        <v>2.8470696104390432E-5</v>
      </c>
      <c r="AE163" s="5">
        <f t="shared" si="300"/>
        <v>3.1422158267212329E-5</v>
      </c>
      <c r="AF163" s="5">
        <f t="shared" si="301"/>
        <v>1.7339794337123395E-5</v>
      </c>
      <c r="AG163" s="5">
        <f t="shared" si="302"/>
        <v>6.3791176722461869E-6</v>
      </c>
      <c r="AH163" s="5">
        <f t="shared" si="303"/>
        <v>1.6365683311968342E-2</v>
      </c>
      <c r="AI163" s="5">
        <f t="shared" si="304"/>
        <v>3.688825018517662E-3</v>
      </c>
      <c r="AJ163" s="5">
        <f t="shared" si="305"/>
        <v>4.1573057958694013E-4</v>
      </c>
      <c r="AK163" s="5">
        <f t="shared" si="306"/>
        <v>3.1235224212965409E-5</v>
      </c>
      <c r="AL163" s="5">
        <f t="shared" si="307"/>
        <v>1.7514202922203209E-8</v>
      </c>
      <c r="AM163" s="5">
        <f t="shared" si="308"/>
        <v>1.2834589803859204E-6</v>
      </c>
      <c r="AN163" s="5">
        <f t="shared" si="309"/>
        <v>1.4165108946859318E-6</v>
      </c>
      <c r="AO163" s="5">
        <f t="shared" si="310"/>
        <v>7.8167792871752261E-7</v>
      </c>
      <c r="AP163" s="5">
        <f t="shared" si="311"/>
        <v>2.8757062466485809E-7</v>
      </c>
      <c r="AQ163" s="5">
        <f t="shared" si="312"/>
        <v>7.9345528188779023E-8</v>
      </c>
      <c r="AR163" s="5">
        <f t="shared" si="313"/>
        <v>3.6124518297284899E-3</v>
      </c>
      <c r="AS163" s="5">
        <f t="shared" si="314"/>
        <v>8.1424664242080104E-4</v>
      </c>
      <c r="AT163" s="5">
        <f t="shared" si="315"/>
        <v>9.176559660082419E-5</v>
      </c>
      <c r="AU163" s="5">
        <f t="shared" si="316"/>
        <v>6.8946551579419194E-6</v>
      </c>
      <c r="AV163" s="5">
        <f t="shared" si="317"/>
        <v>3.8851381815002691E-7</v>
      </c>
      <c r="AW163" s="5">
        <f t="shared" si="318"/>
        <v>1.2102628826220842E-10</v>
      </c>
      <c r="AX163" s="5">
        <f t="shared" si="319"/>
        <v>4.8215275696497666E-8</v>
      </c>
      <c r="AY163" s="5">
        <f t="shared" si="320"/>
        <v>5.3213592610368082E-8</v>
      </c>
      <c r="AZ163" s="5">
        <f t="shared" si="321"/>
        <v>2.9365034188821547E-8</v>
      </c>
      <c r="BA163" s="5">
        <f t="shared" si="322"/>
        <v>1.0803069799909817E-8</v>
      </c>
      <c r="BB163" s="5">
        <f t="shared" si="323"/>
        <v>2.9807470089584603E-9</v>
      </c>
      <c r="BC163" s="5">
        <f t="shared" si="324"/>
        <v>6.5795022311076617E-10</v>
      </c>
      <c r="BD163" s="5">
        <f t="shared" si="325"/>
        <v>6.6449044490172527E-4</v>
      </c>
      <c r="BE163" s="5">
        <f t="shared" si="326"/>
        <v>1.4977614628084877E-4</v>
      </c>
      <c r="BF163" s="5">
        <f t="shared" si="327"/>
        <v>1.6879771685851642E-5</v>
      </c>
      <c r="BG163" s="5">
        <f t="shared" si="328"/>
        <v>1.2682335126636524E-6</v>
      </c>
      <c r="BH163" s="5">
        <f t="shared" si="329"/>
        <v>7.1464958438596762E-8</v>
      </c>
      <c r="BI163" s="5">
        <f t="shared" si="330"/>
        <v>3.2216403264119416E-9</v>
      </c>
      <c r="BJ163" s="8">
        <f t="shared" si="331"/>
        <v>7.5273514892970975E-2</v>
      </c>
      <c r="BK163" s="8">
        <f t="shared" si="332"/>
        <v>0.33478936583164953</v>
      </c>
      <c r="BL163" s="8">
        <f t="shared" si="333"/>
        <v>0.53047144839103622</v>
      </c>
      <c r="BM163" s="8">
        <f t="shared" si="334"/>
        <v>0.14948093514162714</v>
      </c>
      <c r="BN163" s="8">
        <f t="shared" si="335"/>
        <v>0.85036720368533525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1.3611111111111101</v>
      </c>
      <c r="F164">
        <f>VLOOKUP(B164,home!$B$2:$E$405,3,FALSE)</f>
        <v>1.29</v>
      </c>
      <c r="G164">
        <f>VLOOKUP(C164,away!$B$2:$E$405,4,FALSE)</f>
        <v>1.47</v>
      </c>
      <c r="H164">
        <f>VLOOKUP(A164,away!$A$2:$E$405,3,FALSE)</f>
        <v>1.1666666666666701</v>
      </c>
      <c r="I164">
        <f>VLOOKUP(C164,away!$B$2:$E$405,3,FALSE)</f>
        <v>0.37</v>
      </c>
      <c r="J164">
        <f>VLOOKUP(B164,home!$B$2:$E$405,4,FALSE)</f>
        <v>1.5</v>
      </c>
      <c r="K164" s="3">
        <f t="shared" si="280"/>
        <v>2.581074999999998</v>
      </c>
      <c r="L164" s="3">
        <f t="shared" si="281"/>
        <v>0.64750000000000185</v>
      </c>
      <c r="M164" s="5">
        <f t="shared" si="282"/>
        <v>3.9613908406479513E-2</v>
      </c>
      <c r="N164" s="5">
        <f t="shared" si="283"/>
        <v>0.10224646864025401</v>
      </c>
      <c r="O164" s="5">
        <f t="shared" si="284"/>
        <v>2.5650005693195563E-2</v>
      </c>
      <c r="P164" s="5">
        <f t="shared" si="285"/>
        <v>6.6204588444564672E-2</v>
      </c>
      <c r="Q164" s="5">
        <f t="shared" si="286"/>
        <v>0.13195290202282176</v>
      </c>
      <c r="R164" s="5">
        <f t="shared" si="287"/>
        <v>8.3041893431720862E-3</v>
      </c>
      <c r="S164" s="5">
        <f t="shared" si="288"/>
        <v>2.7661039439352986E-2</v>
      </c>
      <c r="T164" s="5">
        <f t="shared" si="289"/>
        <v>8.5439504059777335E-2</v>
      </c>
      <c r="U164" s="5">
        <f t="shared" si="290"/>
        <v>2.1433735508927871E-2</v>
      </c>
      <c r="V164" s="5">
        <f t="shared" si="291"/>
        <v>5.136489249741776E-3</v>
      </c>
      <c r="W164" s="5">
        <f t="shared" si="292"/>
        <v>0.11352677886285145</v>
      </c>
      <c r="X164" s="5">
        <f t="shared" si="293"/>
        <v>7.350858931369654E-2</v>
      </c>
      <c r="Y164" s="5">
        <f t="shared" si="294"/>
        <v>2.3798405790309316E-2</v>
      </c>
      <c r="Z164" s="5">
        <f t="shared" si="295"/>
        <v>1.7923208665679804E-3</v>
      </c>
      <c r="AA164" s="5">
        <f t="shared" si="296"/>
        <v>4.6261145806769455E-3</v>
      </c>
      <c r="AB164" s="5">
        <f t="shared" si="297"/>
        <v>5.970174345660371E-3</v>
      </c>
      <c r="AC164" s="5">
        <f t="shared" si="298"/>
        <v>5.3652108960653376E-4</v>
      </c>
      <c r="AD164" s="5">
        <f t="shared" si="299"/>
        <v>7.3255282688358514E-2</v>
      </c>
      <c r="AE164" s="5">
        <f t="shared" si="300"/>
        <v>4.743279554071228E-2</v>
      </c>
      <c r="AF164" s="5">
        <f t="shared" si="301"/>
        <v>1.5356367556305641E-2</v>
      </c>
      <c r="AG164" s="5">
        <f t="shared" si="302"/>
        <v>3.3144159975693104E-3</v>
      </c>
      <c r="AH164" s="5">
        <f t="shared" si="303"/>
        <v>2.9013194027569271E-4</v>
      </c>
      <c r="AI164" s="5">
        <f t="shared" si="304"/>
        <v>7.4885229774708279E-4</v>
      </c>
      <c r="AJ164" s="5">
        <f t="shared" si="305"/>
        <v>9.6642197220377535E-4</v>
      </c>
      <c r="AK164" s="5">
        <f t="shared" si="306"/>
        <v>8.3146919730195249E-4</v>
      </c>
      <c r="AL164" s="5">
        <f t="shared" si="307"/>
        <v>3.5866350338125276E-5</v>
      </c>
      <c r="AM164" s="5">
        <f t="shared" si="308"/>
        <v>3.7815475752970978E-2</v>
      </c>
      <c r="AN164" s="5">
        <f t="shared" si="309"/>
        <v>2.4485520550048784E-2</v>
      </c>
      <c r="AO164" s="5">
        <f t="shared" si="310"/>
        <v>7.9271872780783143E-3</v>
      </c>
      <c r="AP164" s="5">
        <f t="shared" si="311"/>
        <v>1.7109512541852413E-3</v>
      </c>
      <c r="AQ164" s="5">
        <f t="shared" si="312"/>
        <v>2.7696023427123677E-4</v>
      </c>
      <c r="AR164" s="5">
        <f t="shared" si="313"/>
        <v>3.7572086265702324E-5</v>
      </c>
      <c r="AS164" s="5">
        <f t="shared" si="314"/>
        <v>9.6976372558247532E-5</v>
      </c>
      <c r="AT164" s="5">
        <f t="shared" si="315"/>
        <v>1.2515164540038932E-4</v>
      </c>
      <c r="AU164" s="5">
        <f t="shared" si="316"/>
        <v>1.0767526105060319E-4</v>
      </c>
      <c r="AV164" s="5">
        <f t="shared" si="317"/>
        <v>6.9479481104046348E-5</v>
      </c>
      <c r="AW164" s="5">
        <f t="shared" si="318"/>
        <v>1.6650415771899301E-6</v>
      </c>
      <c r="AX164" s="5">
        <f t="shared" si="319"/>
        <v>1.6267429846516579E-2</v>
      </c>
      <c r="AY164" s="5">
        <f t="shared" si="320"/>
        <v>1.0533160825619517E-2</v>
      </c>
      <c r="AZ164" s="5">
        <f t="shared" si="321"/>
        <v>3.4101108172943278E-3</v>
      </c>
      <c r="BA164" s="5">
        <f t="shared" si="322"/>
        <v>7.3601558473269458E-4</v>
      </c>
      <c r="BB164" s="5">
        <f t="shared" si="323"/>
        <v>1.1914252277860528E-4</v>
      </c>
      <c r="BC164" s="5">
        <f t="shared" si="324"/>
        <v>1.5428956699829433E-5</v>
      </c>
      <c r="BD164" s="5">
        <f t="shared" si="325"/>
        <v>4.0546543095070514E-6</v>
      </c>
      <c r="BE164" s="5">
        <f t="shared" si="326"/>
        <v>1.0465366871910901E-5</v>
      </c>
      <c r="BF164" s="5">
        <f t="shared" si="327"/>
        <v>1.3505948399458709E-5</v>
      </c>
      <c r="BG164" s="5">
        <f t="shared" si="328"/>
        <v>1.1619955255044286E-5</v>
      </c>
      <c r="BH164" s="5">
        <f t="shared" si="329"/>
        <v>7.4979940024783501E-6</v>
      </c>
      <c r="BI164" s="5">
        <f t="shared" si="330"/>
        <v>3.8705769739893608E-6</v>
      </c>
      <c r="BJ164" s="8">
        <f t="shared" si="331"/>
        <v>0.77312889409585228</v>
      </c>
      <c r="BK164" s="8">
        <f t="shared" si="332"/>
        <v>0.14972157380570311</v>
      </c>
      <c r="BL164" s="8">
        <f t="shared" si="333"/>
        <v>6.9308964221352701E-2</v>
      </c>
      <c r="BM164" s="8">
        <f t="shared" si="334"/>
        <v>0.60944819465494615</v>
      </c>
      <c r="BN164" s="8">
        <f t="shared" si="335"/>
        <v>0.37397206255048759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1.3611111111111101</v>
      </c>
      <c r="F165">
        <f>VLOOKUP(B165,home!$B$2:$E$405,3,FALSE)</f>
        <v>2.2000000000000002</v>
      </c>
      <c r="G165">
        <f>VLOOKUP(C165,away!$B$2:$E$405,4,FALSE)</f>
        <v>1.1000000000000001</v>
      </c>
      <c r="H165">
        <f>VLOOKUP(A165,away!$A$2:$E$405,3,FALSE)</f>
        <v>1.1666666666666701</v>
      </c>
      <c r="I165">
        <f>VLOOKUP(C165,away!$B$2:$E$405,3,FALSE)</f>
        <v>0.37</v>
      </c>
      <c r="J165">
        <f>VLOOKUP(B165,home!$B$2:$E$405,4,FALSE)</f>
        <v>0.21</v>
      </c>
      <c r="K165" s="3">
        <f t="shared" si="280"/>
        <v>3.2938888888888869</v>
      </c>
      <c r="L165" s="3">
        <f t="shared" si="281"/>
        <v>9.0650000000000258E-2</v>
      </c>
      <c r="M165" s="5">
        <f t="shared" si="282"/>
        <v>3.3893267305122571E-2</v>
      </c>
      <c r="N165" s="5">
        <f t="shared" si="283"/>
        <v>0.11164065658448423</v>
      </c>
      <c r="O165" s="5">
        <f t="shared" si="284"/>
        <v>3.07242468120937E-3</v>
      </c>
      <c r="P165" s="5">
        <f t="shared" si="285"/>
        <v>1.0120225519383524E-2</v>
      </c>
      <c r="Q165" s="5">
        <f t="shared" si="286"/>
        <v>0.18386595913594631</v>
      </c>
      <c r="R165" s="5">
        <f t="shared" si="287"/>
        <v>1.3925764867581507E-4</v>
      </c>
      <c r="S165" s="5">
        <f t="shared" si="288"/>
        <v>7.5545213479390704E-4</v>
      </c>
      <c r="T165" s="5">
        <f t="shared" si="289"/>
        <v>1.6667449195673579E-2</v>
      </c>
      <c r="U165" s="5">
        <f t="shared" si="290"/>
        <v>4.5869922166605944E-4</v>
      </c>
      <c r="V165" s="5">
        <f t="shared" si="291"/>
        <v>2.5063469929447735E-5</v>
      </c>
      <c r="W165" s="5">
        <f t="shared" si="292"/>
        <v>0.20187801328093052</v>
      </c>
      <c r="X165" s="5">
        <f t="shared" si="293"/>
        <v>1.8300241903916405E-2</v>
      </c>
      <c r="Y165" s="5">
        <f t="shared" si="294"/>
        <v>8.2945846429501328E-4</v>
      </c>
      <c r="Z165" s="5">
        <f t="shared" si="295"/>
        <v>4.2079019508208923E-6</v>
      </c>
      <c r="AA165" s="5">
        <f t="shared" si="296"/>
        <v>1.3860361481342808E-5</v>
      </c>
      <c r="AB165" s="5">
        <f t="shared" si="297"/>
        <v>2.2827245339689299E-5</v>
      </c>
      <c r="AC165" s="5">
        <f t="shared" si="298"/>
        <v>4.6773295286945241E-7</v>
      </c>
      <c r="AD165" s="5">
        <f t="shared" si="299"/>
        <v>0.16624093621425506</v>
      </c>
      <c r="AE165" s="5">
        <f t="shared" si="300"/>
        <v>1.5069740867822265E-2</v>
      </c>
      <c r="AF165" s="5">
        <f t="shared" si="301"/>
        <v>6.8303600483404596E-4</v>
      </c>
      <c r="AG165" s="5">
        <f t="shared" si="302"/>
        <v>2.0639071279402157E-5</v>
      </c>
      <c r="AH165" s="5">
        <f t="shared" si="303"/>
        <v>9.5361577960478682E-8</v>
      </c>
      <c r="AI165" s="5">
        <f t="shared" si="304"/>
        <v>3.1411044207093209E-7</v>
      </c>
      <c r="AJ165" s="5">
        <f t="shared" si="305"/>
        <v>5.1732244751070985E-7</v>
      </c>
      <c r="AK165" s="5">
        <f t="shared" si="306"/>
        <v>5.6800088727611045E-7</v>
      </c>
      <c r="AL165" s="5">
        <f t="shared" si="307"/>
        <v>5.5864345249129983E-9</v>
      </c>
      <c r="AM165" s="5">
        <f t="shared" si="308"/>
        <v>0.10951583453492417</v>
      </c>
      <c r="AN165" s="5">
        <f t="shared" si="309"/>
        <v>9.9276104005909041E-3</v>
      </c>
      <c r="AO165" s="5">
        <f t="shared" si="310"/>
        <v>4.4996894140678393E-4</v>
      </c>
      <c r="AP165" s="5">
        <f t="shared" si="311"/>
        <v>1.35965615128417E-5</v>
      </c>
      <c r="AQ165" s="5">
        <f t="shared" si="312"/>
        <v>3.0813207528477566E-7</v>
      </c>
      <c r="AR165" s="5">
        <f t="shared" si="313"/>
        <v>1.7289054084234833E-9</v>
      </c>
      <c r="AS165" s="5">
        <f t="shared" si="314"/>
        <v>5.6948223147460143E-9</v>
      </c>
      <c r="AT165" s="5">
        <f t="shared" si="315"/>
        <v>9.3790559733691953E-9</v>
      </c>
      <c r="AU165" s="5">
        <f t="shared" si="316"/>
        <v>1.0297856086315911E-8</v>
      </c>
      <c r="AV165" s="5">
        <f t="shared" si="317"/>
        <v>8.4799984355231953E-9</v>
      </c>
      <c r="AW165" s="5">
        <f t="shared" si="318"/>
        <v>4.6334978511306659E-11</v>
      </c>
      <c r="AX165" s="5">
        <f t="shared" si="319"/>
        <v>6.012216508866345E-2</v>
      </c>
      <c r="AY165" s="5">
        <f t="shared" si="320"/>
        <v>5.4500742652873573E-3</v>
      </c>
      <c r="AZ165" s="5">
        <f t="shared" si="321"/>
        <v>2.4702461607415012E-4</v>
      </c>
      <c r="BA165" s="5">
        <f t="shared" si="322"/>
        <v>7.4642604823739272E-6</v>
      </c>
      <c r="BB165" s="5">
        <f t="shared" si="323"/>
        <v>1.6915880318179949E-7</v>
      </c>
      <c r="BC165" s="5">
        <f t="shared" si="324"/>
        <v>3.0668491016860333E-9</v>
      </c>
      <c r="BD165" s="5">
        <f t="shared" si="325"/>
        <v>2.6120879212264894E-11</v>
      </c>
      <c r="BE165" s="5">
        <f t="shared" si="326"/>
        <v>8.6039273805288032E-11</v>
      </c>
      <c r="BF165" s="5">
        <f t="shared" si="327"/>
        <v>1.4170190399765347E-10</v>
      </c>
      <c r="BG165" s="5">
        <f t="shared" si="328"/>
        <v>1.5558344237075683E-10</v>
      </c>
      <c r="BH165" s="5">
        <f t="shared" si="329"/>
        <v>1.2811864303003009E-10</v>
      </c>
      <c r="BI165" s="5">
        <f t="shared" si="330"/>
        <v>8.4401714947227533E-11</v>
      </c>
      <c r="BJ165" s="8">
        <f t="shared" si="331"/>
        <v>0.90093034975010644</v>
      </c>
      <c r="BK165" s="8">
        <f t="shared" si="332"/>
        <v>5.0244556013904207E-2</v>
      </c>
      <c r="BL165" s="8">
        <f t="shared" si="333"/>
        <v>3.7086001563311709E-3</v>
      </c>
      <c r="BM165" s="8">
        <f t="shared" si="334"/>
        <v>0.60670584872851852</v>
      </c>
      <c r="BN165" s="8">
        <f t="shared" si="335"/>
        <v>0.34273179087482181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1.3611111111111101</v>
      </c>
      <c r="F166">
        <f>VLOOKUP(B166,home!$B$2:$E$405,3,FALSE)</f>
        <v>0.92</v>
      </c>
      <c r="G166">
        <f>VLOOKUP(C166,away!$B$2:$E$405,4,FALSE)</f>
        <v>1.65</v>
      </c>
      <c r="H166">
        <f>VLOOKUP(A166,away!$A$2:$E$405,3,FALSE)</f>
        <v>1.1666666666666701</v>
      </c>
      <c r="I166">
        <f>VLOOKUP(C166,away!$B$2:$E$405,3,FALSE)</f>
        <v>0.92</v>
      </c>
      <c r="J166">
        <f>VLOOKUP(B166,home!$B$2:$E$405,4,FALSE)</f>
        <v>1.07</v>
      </c>
      <c r="K166" s="3">
        <f t="shared" si="280"/>
        <v>2.0661666666666649</v>
      </c>
      <c r="L166" s="3">
        <f t="shared" si="281"/>
        <v>1.1484666666666703</v>
      </c>
      <c r="M166" s="5">
        <f t="shared" si="282"/>
        <v>4.0170060145686665E-2</v>
      </c>
      <c r="N166" s="5">
        <f t="shared" si="283"/>
        <v>8.2998039271012861E-2</v>
      </c>
      <c r="O166" s="5">
        <f t="shared" si="284"/>
        <v>4.613397507531642E-2</v>
      </c>
      <c r="P166" s="5">
        <f t="shared" si="285"/>
        <v>9.5320481501449519E-2</v>
      </c>
      <c r="Q166" s="5">
        <f t="shared" si="286"/>
        <v>8.5743891070228812E-2</v>
      </c>
      <c r="R166" s="5">
        <f t="shared" si="287"/>
        <v>2.649166628741596E-2</v>
      </c>
      <c r="S166" s="5">
        <f t="shared" si="288"/>
        <v>5.6547053705642836E-2</v>
      </c>
      <c r="T166" s="5">
        <f t="shared" si="289"/>
        <v>9.8474000764455741E-2</v>
      </c>
      <c r="U166" s="5">
        <f t="shared" si="290"/>
        <v>5.4736197827515889E-2</v>
      </c>
      <c r="V166" s="5">
        <f t="shared" si="291"/>
        <v>1.4909092789676066E-2</v>
      </c>
      <c r="W166" s="5">
        <f t="shared" si="292"/>
        <v>5.905372319986809E-2</v>
      </c>
      <c r="X166" s="5">
        <f t="shared" si="293"/>
        <v>6.7821232637608711E-2</v>
      </c>
      <c r="Y166" s="5">
        <f t="shared" si="294"/>
        <v>3.8945212488269647E-2</v>
      </c>
      <c r="Z166" s="5">
        <f t="shared" si="295"/>
        <v>1.0141598558518131E-2</v>
      </c>
      <c r="AA166" s="5">
        <f t="shared" si="296"/>
        <v>2.0954232888324861E-2</v>
      </c>
      <c r="AB166" s="5">
        <f t="shared" si="297"/>
        <v>2.1647468759713594E-2</v>
      </c>
      <c r="AC166" s="5">
        <f t="shared" si="298"/>
        <v>2.2111335816830833E-3</v>
      </c>
      <c r="AD166" s="5">
        <f t="shared" si="299"/>
        <v>3.0503708604531839E-2</v>
      </c>
      <c r="AE166" s="5">
        <f t="shared" si="300"/>
        <v>3.5032492542018102E-2</v>
      </c>
      <c r="AF166" s="5">
        <f t="shared" si="301"/>
        <v>2.011682496737827E-2</v>
      </c>
      <c r="AG166" s="5">
        <f t="shared" si="302"/>
        <v>7.7011676380672519E-3</v>
      </c>
      <c r="AH166" s="5">
        <f t="shared" si="303"/>
        <v>2.9118219727932077E-3</v>
      </c>
      <c r="AI166" s="5">
        <f t="shared" si="304"/>
        <v>6.016309499452894E-3</v>
      </c>
      <c r="AJ166" s="5">
        <f t="shared" si="305"/>
        <v>6.2153490720597898E-3</v>
      </c>
      <c r="AK166" s="5">
        <f t="shared" si="306"/>
        <v>4.2806490247958408E-3</v>
      </c>
      <c r="AL166" s="5">
        <f t="shared" si="307"/>
        <v>2.0987403743550278E-4</v>
      </c>
      <c r="AM166" s="5">
        <f t="shared" si="308"/>
        <v>1.2605149185679355E-2</v>
      </c>
      <c r="AN166" s="5">
        <f t="shared" si="309"/>
        <v>1.447659366811326E-2</v>
      </c>
      <c r="AO166" s="5">
        <f t="shared" si="310"/>
        <v>8.3129426373529346E-3</v>
      </c>
      <c r="AP166" s="5">
        <f t="shared" si="311"/>
        <v>3.1823791736373193E-3</v>
      </c>
      <c r="AQ166" s="5">
        <f t="shared" si="312"/>
        <v>9.1371410040417145E-4</v>
      </c>
      <c r="AR166" s="5">
        <f t="shared" si="313"/>
        <v>6.6882609500411641E-4</v>
      </c>
      <c r="AS166" s="5">
        <f t="shared" si="314"/>
        <v>1.3819061832943374E-3</v>
      </c>
      <c r="AT166" s="5">
        <f t="shared" si="315"/>
        <v>1.4276242461916573E-3</v>
      </c>
      <c r="AU166" s="5">
        <f t="shared" si="316"/>
        <v>9.8323654333544214E-4</v>
      </c>
      <c r="AV166" s="5">
        <f t="shared" si="317"/>
        <v>5.0788264282206118E-4</v>
      </c>
      <c r="AW166" s="5">
        <f t="shared" si="318"/>
        <v>1.3833751244397812E-5</v>
      </c>
      <c r="AX166" s="5">
        <f t="shared" si="319"/>
        <v>4.340723179301861E-3</v>
      </c>
      <c r="AY166" s="5">
        <f t="shared" si="320"/>
        <v>4.9851758806555594E-3</v>
      </c>
      <c r="AZ166" s="5">
        <f t="shared" si="321"/>
        <v>2.8626541632017872E-3</v>
      </c>
      <c r="BA166" s="5">
        <f t="shared" si="322"/>
        <v>1.0958876282106073E-3</v>
      </c>
      <c r="BB166" s="5">
        <f t="shared" si="323"/>
        <v>3.1464760285306991E-4</v>
      </c>
      <c r="BC166" s="5">
        <f t="shared" si="324"/>
        <v>7.2272456724664682E-5</v>
      </c>
      <c r="BD166" s="5">
        <f t="shared" si="325"/>
        <v>1.2802074598484398E-4</v>
      </c>
      <c r="BE166" s="5">
        <f t="shared" si="326"/>
        <v>2.6451219799568485E-4</v>
      </c>
      <c r="BF166" s="5">
        <f t="shared" si="327"/>
        <v>2.7326314321270861E-4</v>
      </c>
      <c r="BG166" s="5">
        <f t="shared" si="328"/>
        <v>1.8820239924488585E-4</v>
      </c>
      <c r="BH166" s="5">
        <f t="shared" si="329"/>
        <v>9.7214380976618669E-5</v>
      </c>
      <c r="BI166" s="5">
        <f t="shared" si="330"/>
        <v>4.017222269890466E-5</v>
      </c>
      <c r="BJ166" s="8">
        <f t="shared" si="331"/>
        <v>0.57955243285957392</v>
      </c>
      <c r="BK166" s="8">
        <f t="shared" si="332"/>
        <v>0.21435287164222924</v>
      </c>
      <c r="BL166" s="8">
        <f t="shared" si="333"/>
        <v>0.19534853120814971</v>
      </c>
      <c r="BM166" s="8">
        <f t="shared" si="334"/>
        <v>0.61756597878794972</v>
      </c>
      <c r="BN166" s="8">
        <f t="shared" si="335"/>
        <v>0.37685811335111019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1.44444444444444</v>
      </c>
      <c r="F167">
        <f>VLOOKUP(B167,home!$B$2:$E$405,3,FALSE)</f>
        <v>2.77</v>
      </c>
      <c r="G167">
        <f>VLOOKUP(C167,away!$B$2:$E$405,4,FALSE)</f>
        <v>1.9</v>
      </c>
      <c r="H167">
        <f>VLOOKUP(A167,away!$A$2:$E$405,3,FALSE)</f>
        <v>1.0185185185185199</v>
      </c>
      <c r="I167">
        <f>VLOOKUP(C167,away!$B$2:$E$405,3,FALSE)</f>
        <v>0.17</v>
      </c>
      <c r="J167">
        <f>VLOOKUP(B167,home!$B$2:$E$405,4,FALSE)</f>
        <v>0.25</v>
      </c>
      <c r="K167" s="3">
        <f t="shared" si="280"/>
        <v>7.6021111111110873</v>
      </c>
      <c r="L167" s="3">
        <f t="shared" si="281"/>
        <v>4.3287037037037103E-2</v>
      </c>
      <c r="M167" s="5">
        <f t="shared" si="282"/>
        <v>4.7823986192281674E-4</v>
      </c>
      <c r="N167" s="5">
        <f t="shared" si="283"/>
        <v>3.6356325680996773E-3</v>
      </c>
      <c r="O167" s="5">
        <f t="shared" si="284"/>
        <v>2.0701586615640477E-5</v>
      </c>
      <c r="P167" s="5">
        <f t="shared" si="285"/>
        <v>1.5737576162838904E-4</v>
      </c>
      <c r="Q167" s="5">
        <f t="shared" si="286"/>
        <v>1.381924137093395E-2</v>
      </c>
      <c r="R167" s="5">
        <f t="shared" si="287"/>
        <v>4.4805517327833033E-7</v>
      </c>
      <c r="S167" s="5">
        <f t="shared" si="288"/>
        <v>1.2947023199057748E-5</v>
      </c>
      <c r="T167" s="5">
        <f t="shared" si="289"/>
        <v>5.9819401304737321E-4</v>
      </c>
      <c r="U167" s="5">
        <f t="shared" si="290"/>
        <v>3.4061652111699985E-6</v>
      </c>
      <c r="V167" s="5">
        <f t="shared" si="291"/>
        <v>4.7339044669619836E-7</v>
      </c>
      <c r="W167" s="5">
        <f t="shared" si="292"/>
        <v>3.5018469457700978E-2</v>
      </c>
      <c r="X167" s="5">
        <f t="shared" si="293"/>
        <v>1.5158457843958549E-3</v>
      </c>
      <c r="Y167" s="5">
        <f t="shared" si="294"/>
        <v>3.2808236305789953E-5</v>
      </c>
      <c r="Z167" s="5">
        <f t="shared" si="295"/>
        <v>6.4649936267783874E-9</v>
      </c>
      <c r="AA167" s="5">
        <f t="shared" si="296"/>
        <v>4.9147599883394344E-8</v>
      </c>
      <c r="AB167" s="5">
        <f t="shared" si="297"/>
        <v>1.8681275757899711E-7</v>
      </c>
      <c r="AC167" s="5">
        <f t="shared" si="298"/>
        <v>9.7362469165683512E-9</v>
      </c>
      <c r="AD167" s="5">
        <f t="shared" si="299"/>
        <v>6.6553573939623273E-2</v>
      </c>
      <c r="AE167" s="5">
        <f t="shared" si="300"/>
        <v>2.8809070200716599E-3</v>
      </c>
      <c r="AF167" s="5">
        <f t="shared" si="301"/>
        <v>6.2352964439051043E-5</v>
      </c>
      <c r="AG167" s="5">
        <f t="shared" si="302"/>
        <v>8.9969169368075337E-7</v>
      </c>
      <c r="AH167" s="5">
        <f t="shared" si="303"/>
        <v>6.996260464164121E-11</v>
      </c>
      <c r="AI167" s="5">
        <f t="shared" si="304"/>
        <v>5.3186349410849278E-10</v>
      </c>
      <c r="AJ167" s="5">
        <f t="shared" si="305"/>
        <v>2.02164268907827E-9</v>
      </c>
      <c r="AK167" s="5">
        <f t="shared" si="306"/>
        <v>5.1229174497794686E-9</v>
      </c>
      <c r="AL167" s="5">
        <f t="shared" si="307"/>
        <v>1.2815738677544928E-10</v>
      </c>
      <c r="AM167" s="5">
        <f t="shared" si="308"/>
        <v>0.10118953278611258</v>
      </c>
      <c r="AN167" s="5">
        <f t="shared" si="309"/>
        <v>4.3801950534729352E-3</v>
      </c>
      <c r="AO167" s="5">
        <f t="shared" si="310"/>
        <v>9.48028327545648E-5</v>
      </c>
      <c r="AP167" s="5">
        <f t="shared" si="311"/>
        <v>1.3679112442209602E-6</v>
      </c>
      <c r="AQ167" s="5">
        <f t="shared" si="312"/>
        <v>1.4803206172993051E-8</v>
      </c>
      <c r="AR167" s="5">
        <f t="shared" si="313"/>
        <v>6.0569477166606141E-13</v>
      </c>
      <c r="AS167" s="5">
        <f t="shared" si="314"/>
        <v>4.604558953624458E-12</v>
      </c>
      <c r="AT167" s="5">
        <f t="shared" si="315"/>
        <v>1.7502184391557273E-11</v>
      </c>
      <c r="AU167" s="5">
        <f t="shared" si="316"/>
        <v>4.4351183477257505E-11</v>
      </c>
      <c r="AV167" s="5">
        <f t="shared" si="317"/>
        <v>8.4290656175846505E-11</v>
      </c>
      <c r="AW167" s="5">
        <f t="shared" si="318"/>
        <v>1.1714755129476931E-12</v>
      </c>
      <c r="AX167" s="5">
        <f t="shared" si="319"/>
        <v>0.12820901192024109</v>
      </c>
      <c r="AY167" s="5">
        <f t="shared" si="320"/>
        <v>5.5497882474734072E-3</v>
      </c>
      <c r="AZ167" s="5">
        <f t="shared" si="321"/>
        <v>1.2011694470804726E-4</v>
      </c>
      <c r="BA167" s="5">
        <f t="shared" si="322"/>
        <v>1.7331688781176598E-6</v>
      </c>
      <c r="BB167" s="5">
        <f t="shared" si="323"/>
        <v>1.8755936354629794E-8</v>
      </c>
      <c r="BC167" s="5">
        <f t="shared" si="324"/>
        <v>1.6237778232943413E-10</v>
      </c>
      <c r="BD167" s="5">
        <f t="shared" si="325"/>
        <v>4.3697886690414186E-15</v>
      </c>
      <c r="BE167" s="5">
        <f t="shared" si="326"/>
        <v>3.3219618994127096E-14</v>
      </c>
      <c r="BF167" s="5">
        <f t="shared" si="327"/>
        <v>1.262696173310653E-13</v>
      </c>
      <c r="BG167" s="5">
        <f t="shared" si="328"/>
        <v>3.1997188696941203E-13</v>
      </c>
      <c r="BH167" s="5">
        <f t="shared" si="329"/>
        <v>6.0811545929333757E-13</v>
      </c>
      <c r="BI167" s="5">
        <f t="shared" si="330"/>
        <v>9.245922579864598E-13</v>
      </c>
      <c r="BJ167" s="8">
        <f t="shared" si="331"/>
        <v>0.36366450763271657</v>
      </c>
      <c r="BK167" s="8">
        <f t="shared" si="332"/>
        <v>6.1988341490746704E-3</v>
      </c>
      <c r="BL167" s="8">
        <f t="shared" si="333"/>
        <v>2.47996671146052E-5</v>
      </c>
      <c r="BM167" s="8">
        <f t="shared" si="334"/>
        <v>0.34622672046322378</v>
      </c>
      <c r="BN167" s="8">
        <f t="shared" si="335"/>
        <v>1.8111639204373753E-2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1.44444444444444</v>
      </c>
      <c r="F168">
        <f>VLOOKUP(B168,home!$B$2:$E$405,3,FALSE)</f>
        <v>1.1100000000000001</v>
      </c>
      <c r="G168">
        <f>VLOOKUP(C168,away!$B$2:$E$405,4,FALSE)</f>
        <v>1.38</v>
      </c>
      <c r="H168">
        <f>VLOOKUP(A168,away!$A$2:$E$405,3,FALSE)</f>
        <v>1.0185185185185199</v>
      </c>
      <c r="I168">
        <f>VLOOKUP(C168,away!$B$2:$E$405,3,FALSE)</f>
        <v>0.28000000000000003</v>
      </c>
      <c r="J168">
        <f>VLOOKUP(B168,home!$B$2:$E$405,4,FALSE)</f>
        <v>0.98</v>
      </c>
      <c r="K168" s="3">
        <f t="shared" si="280"/>
        <v>2.2125999999999935</v>
      </c>
      <c r="L168" s="3">
        <f t="shared" si="281"/>
        <v>0.27948148148148189</v>
      </c>
      <c r="M168" s="5">
        <f t="shared" si="282"/>
        <v>8.2737570496981938E-2</v>
      </c>
      <c r="N168" s="5">
        <f t="shared" si="283"/>
        <v>0.18306514848162164</v>
      </c>
      <c r="O168" s="5">
        <f t="shared" si="284"/>
        <v>2.312361877667506E-2</v>
      </c>
      <c r="P168" s="5">
        <f t="shared" si="285"/>
        <v>5.116331890527108E-2</v>
      </c>
      <c r="Q168" s="5">
        <f t="shared" si="286"/>
        <v>0.2025249737652175</v>
      </c>
      <c r="R168" s="5">
        <f t="shared" si="287"/>
        <v>3.2313116164590788E-3</v>
      </c>
      <c r="S168" s="5">
        <f t="shared" si="288"/>
        <v>7.9096025713552842E-3</v>
      </c>
      <c r="T168" s="5">
        <f t="shared" si="289"/>
        <v>5.6601979704901238E-2</v>
      </c>
      <c r="U168" s="5">
        <f t="shared" si="290"/>
        <v>7.1496000825773355E-3</v>
      </c>
      <c r="V168" s="5">
        <f t="shared" si="291"/>
        <v>5.4346064220669381E-4</v>
      </c>
      <c r="W168" s="5">
        <f t="shared" si="292"/>
        <v>0.14936891898430632</v>
      </c>
      <c r="X168" s="5">
        <f t="shared" si="293"/>
        <v>4.1745846765021376E-2</v>
      </c>
      <c r="Y168" s="5">
        <f t="shared" si="294"/>
        <v>5.8335955497935514E-3</v>
      </c>
      <c r="Z168" s="5">
        <f t="shared" si="295"/>
        <v>3.0103058589876845E-4</v>
      </c>
      <c r="AA168" s="5">
        <f t="shared" si="296"/>
        <v>6.6606027435961305E-4</v>
      </c>
      <c r="AB168" s="5">
        <f t="shared" si="297"/>
        <v>7.3686248152403789E-4</v>
      </c>
      <c r="AC168" s="5">
        <f t="shared" si="298"/>
        <v>2.1004099152496547E-5</v>
      </c>
      <c r="AD168" s="5">
        <f t="shared" si="299"/>
        <v>8.2623417536168794E-2</v>
      </c>
      <c r="AE168" s="5">
        <f t="shared" si="300"/>
        <v>2.3091715138071504E-2</v>
      </c>
      <c r="AF168" s="5">
        <f t="shared" si="301"/>
        <v>3.2268533783682933E-3</v>
      </c>
      <c r="AG168" s="5">
        <f t="shared" si="302"/>
        <v>3.0061525423663181E-4</v>
      </c>
      <c r="AH168" s="5">
        <f t="shared" si="303"/>
        <v>2.1033118529556575E-5</v>
      </c>
      <c r="AI168" s="5">
        <f t="shared" si="304"/>
        <v>4.6537878058496733E-5</v>
      </c>
      <c r="AJ168" s="5">
        <f t="shared" si="305"/>
        <v>5.14848544961148E-5</v>
      </c>
      <c r="AK168" s="5">
        <f t="shared" si="306"/>
        <v>3.7971796352701094E-5</v>
      </c>
      <c r="AL168" s="5">
        <f t="shared" si="307"/>
        <v>5.1954120325363706E-7</v>
      </c>
      <c r="AM168" s="5">
        <f t="shared" si="308"/>
        <v>3.6562514728105303E-2</v>
      </c>
      <c r="AN168" s="5">
        <f t="shared" si="309"/>
        <v>1.0218545782899371E-2</v>
      </c>
      <c r="AO168" s="5">
        <f t="shared" si="310"/>
        <v>1.4279471569955328E-3</v>
      </c>
      <c r="AP168" s="5">
        <f t="shared" si="311"/>
        <v>1.3302826230479389E-4</v>
      </c>
      <c r="AQ168" s="5">
        <f t="shared" si="312"/>
        <v>9.2947339569627428E-6</v>
      </c>
      <c r="AR168" s="5">
        <f t="shared" si="313"/>
        <v>1.1756734253632167E-6</v>
      </c>
      <c r="AS168" s="5">
        <f t="shared" si="314"/>
        <v>2.6012950209586449E-6</v>
      </c>
      <c r="AT168" s="5">
        <f t="shared" si="315"/>
        <v>2.8778126816865413E-6</v>
      </c>
      <c r="AU168" s="5">
        <f t="shared" si="316"/>
        <v>2.1224827798332076E-6</v>
      </c>
      <c r="AV168" s="5">
        <f t="shared" si="317"/>
        <v>1.1740513496647353E-6</v>
      </c>
      <c r="AW168" s="5">
        <f t="shared" si="318"/>
        <v>8.9242851782336778E-9</v>
      </c>
      <c r="AX168" s="5">
        <f t="shared" si="319"/>
        <v>1.3483036681234262E-2</v>
      </c>
      <c r="AY168" s="5">
        <f t="shared" si="320"/>
        <v>3.7682590665405143E-3</v>
      </c>
      <c r="AZ168" s="5">
        <f t="shared" si="321"/>
        <v>5.265793132613845E-4</v>
      </c>
      <c r="BA168" s="5">
        <f t="shared" si="322"/>
        <v>4.9056388862597693E-5</v>
      </c>
      <c r="BB168" s="5">
        <f t="shared" si="323"/>
        <v>3.427588058862618E-6</v>
      </c>
      <c r="BC168" s="5">
        <f t="shared" si="324"/>
        <v>1.9158947771983236E-7</v>
      </c>
      <c r="BD168" s="5">
        <f t="shared" si="325"/>
        <v>5.4763158443153314E-8</v>
      </c>
      <c r="BE168" s="5">
        <f t="shared" si="326"/>
        <v>1.2116896437132066E-7</v>
      </c>
      <c r="BF168" s="5">
        <f t="shared" si="327"/>
        <v>1.3404922528399165E-7</v>
      </c>
      <c r="BG168" s="5">
        <f t="shared" si="328"/>
        <v>9.886577195445304E-8</v>
      </c>
      <c r="BH168" s="5">
        <f t="shared" si="329"/>
        <v>5.4687601756605538E-8</v>
      </c>
      <c r="BI168" s="5">
        <f t="shared" si="330"/>
        <v>2.4200357529333007E-8</v>
      </c>
      <c r="BJ168" s="8">
        <f t="shared" si="331"/>
        <v>0.81456494584940409</v>
      </c>
      <c r="BK168" s="8">
        <f t="shared" si="332"/>
        <v>0.14614373532271127</v>
      </c>
      <c r="BL168" s="8">
        <f t="shared" si="333"/>
        <v>3.5074919929368849E-2</v>
      </c>
      <c r="BM168" s="8">
        <f t="shared" si="334"/>
        <v>0.44647043950290144</v>
      </c>
      <c r="BN168" s="8">
        <f t="shared" si="335"/>
        <v>0.54584594204222636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1.44444444444444</v>
      </c>
      <c r="F169">
        <f>VLOOKUP(B169,home!$B$2:$E$405,3,FALSE)</f>
        <v>0.52</v>
      </c>
      <c r="G169">
        <f>VLOOKUP(C169,away!$B$2:$E$405,4,FALSE)</f>
        <v>1.25</v>
      </c>
      <c r="H169">
        <f>VLOOKUP(A169,away!$A$2:$E$405,3,FALSE)</f>
        <v>1.0185185185185199</v>
      </c>
      <c r="I169">
        <f>VLOOKUP(C169,away!$B$2:$E$405,3,FALSE)</f>
        <v>0.83</v>
      </c>
      <c r="J169">
        <f>VLOOKUP(B169,home!$B$2:$E$405,4,FALSE)</f>
        <v>1.23</v>
      </c>
      <c r="K169" s="3">
        <f t="shared" si="280"/>
        <v>0.938888888888886</v>
      </c>
      <c r="L169" s="3">
        <f t="shared" si="281"/>
        <v>1.039805555555557</v>
      </c>
      <c r="M169" s="5">
        <f t="shared" si="282"/>
        <v>0.13824961208974251</v>
      </c>
      <c r="N169" s="5">
        <f t="shared" si="283"/>
        <v>0.12980102468425783</v>
      </c>
      <c r="O169" s="5">
        <f t="shared" si="284"/>
        <v>0.14375271470431494</v>
      </c>
      <c r="P169" s="5">
        <f t="shared" si="285"/>
        <v>0.13496782658349527</v>
      </c>
      <c r="Q169" s="5">
        <f t="shared" si="286"/>
        <v>6.0934369921220845E-2</v>
      </c>
      <c r="R169" s="5">
        <f t="shared" si="287"/>
        <v>7.4737435687869849E-2</v>
      </c>
      <c r="S169" s="5">
        <f t="shared" si="288"/>
        <v>3.2940986121624029E-2</v>
      </c>
      <c r="T169" s="5">
        <f t="shared" si="289"/>
        <v>6.3359896368362853E-2</v>
      </c>
      <c r="U169" s="5">
        <f t="shared" si="290"/>
        <v>7.0170147951388692E-2</v>
      </c>
      <c r="V169" s="5">
        <f t="shared" si="291"/>
        <v>3.573225458846654E-3</v>
      </c>
      <c r="W169" s="5">
        <f t="shared" si="292"/>
        <v>1.9070200956826471E-2</v>
      </c>
      <c r="X169" s="5">
        <f t="shared" si="293"/>
        <v>1.9829300900469062E-2</v>
      </c>
      <c r="Y169" s="5">
        <f t="shared" si="294"/>
        <v>1.0309308619545269E-2</v>
      </c>
      <c r="Z169" s="5">
        <f t="shared" si="295"/>
        <v>2.5904133612074411E-2</v>
      </c>
      <c r="AA169" s="5">
        <f t="shared" si="296"/>
        <v>2.4321103224669783E-2</v>
      </c>
      <c r="AB169" s="5">
        <f t="shared" si="297"/>
        <v>1.1417406791581057E-2</v>
      </c>
      <c r="AC169" s="5">
        <f t="shared" si="298"/>
        <v>2.1802523836390915E-4</v>
      </c>
      <c r="AD169" s="5">
        <f t="shared" si="299"/>
        <v>4.4761999468106431E-3</v>
      </c>
      <c r="AE169" s="5">
        <f t="shared" si="300"/>
        <v>4.6543775724711949E-3</v>
      </c>
      <c r="AF169" s="5">
        <f t="shared" si="301"/>
        <v>2.4198238287543678E-3</v>
      </c>
      <c r="AG169" s="5">
        <f t="shared" si="302"/>
        <v>8.3871542020150355E-4</v>
      </c>
      <c r="AH169" s="5">
        <f t="shared" si="303"/>
        <v>6.7338155104221011E-3</v>
      </c>
      <c r="AI169" s="5">
        <f t="shared" si="304"/>
        <v>6.3223045625629519E-3</v>
      </c>
      <c r="AJ169" s="5">
        <f t="shared" si="305"/>
        <v>2.9679707529809318E-3</v>
      </c>
      <c r="AK169" s="5">
        <f t="shared" si="306"/>
        <v>9.2886492084032603E-4</v>
      </c>
      <c r="AL169" s="5">
        <f t="shared" si="307"/>
        <v>8.5139891873906067E-6</v>
      </c>
      <c r="AM169" s="5">
        <f t="shared" si="308"/>
        <v>8.405308789011072E-4</v>
      </c>
      <c r="AN169" s="5">
        <f t="shared" si="309"/>
        <v>8.7398867749736628E-4</v>
      </c>
      <c r="AO169" s="5">
        <f t="shared" si="310"/>
        <v>4.5438914117720776E-4</v>
      </c>
      <c r="AP169" s="5">
        <f t="shared" si="311"/>
        <v>1.57492117793393E-4</v>
      </c>
      <c r="AQ169" s="5">
        <f t="shared" si="312"/>
        <v>4.0940294759445047E-5</v>
      </c>
      <c r="AR169" s="5">
        <f t="shared" si="313"/>
        <v>1.4003717555646164E-3</v>
      </c>
      <c r="AS169" s="5">
        <f t="shared" si="314"/>
        <v>1.314793481613441E-3</v>
      </c>
      <c r="AT169" s="5">
        <f t="shared" si="315"/>
        <v>6.1722249553519681E-4</v>
      </c>
      <c r="AU169" s="5">
        <f t="shared" si="316"/>
        <v>1.9316778101008883E-4</v>
      </c>
      <c r="AV169" s="5">
        <f t="shared" si="317"/>
        <v>4.5340770820423478E-5</v>
      </c>
      <c r="AW169" s="5">
        <f t="shared" si="318"/>
        <v>2.3088564204183394E-7</v>
      </c>
      <c r="AX169" s="5">
        <f t="shared" si="319"/>
        <v>1.3152751716137651E-4</v>
      </c>
      <c r="AY169" s="5">
        <f t="shared" si="320"/>
        <v>1.3676304305282815E-4</v>
      </c>
      <c r="AZ169" s="5">
        <f t="shared" si="321"/>
        <v>7.1103485980507274E-5</v>
      </c>
      <c r="BA169" s="5">
        <f t="shared" si="322"/>
        <v>2.4644599913966045E-5</v>
      </c>
      <c r="BB169" s="5">
        <f t="shared" si="323"/>
        <v>6.4063979762464718E-6</v>
      </c>
      <c r="BC169" s="5">
        <f t="shared" si="324"/>
        <v>1.3322816413601922E-6</v>
      </c>
      <c r="BD169" s="5">
        <f t="shared" si="325"/>
        <v>2.4268572187986269E-4</v>
      </c>
      <c r="BE169" s="5">
        <f t="shared" si="326"/>
        <v>2.2785492776498145E-4</v>
      </c>
      <c r="BF169" s="5">
        <f t="shared" si="327"/>
        <v>1.069652299785604E-4</v>
      </c>
      <c r="BG169" s="5">
        <f t="shared" si="328"/>
        <v>3.3476155308104921E-5</v>
      </c>
      <c r="BH169" s="5">
        <f t="shared" si="329"/>
        <v>7.8575975653746015E-6</v>
      </c>
      <c r="BI169" s="5">
        <f t="shared" si="330"/>
        <v>1.4754822094981153E-6</v>
      </c>
      <c r="BJ169" s="8">
        <f t="shared" si="331"/>
        <v>0.31843233665477483</v>
      </c>
      <c r="BK169" s="8">
        <f t="shared" si="332"/>
        <v>0.31009495252431257</v>
      </c>
      <c r="BL169" s="8">
        <f t="shared" si="333"/>
        <v>0.34554297550588087</v>
      </c>
      <c r="BM169" s="8">
        <f t="shared" si="334"/>
        <v>0.31739488246873054</v>
      </c>
      <c r="BN169" s="8">
        <f t="shared" si="335"/>
        <v>0.68244298367090117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1.44444444444444</v>
      </c>
      <c r="F170">
        <f>VLOOKUP(B170,home!$B$2:$E$405,3,FALSE)</f>
        <v>0.69</v>
      </c>
      <c r="G170">
        <f>VLOOKUP(C170,away!$B$2:$E$405,4,FALSE)</f>
        <v>0.87</v>
      </c>
      <c r="H170">
        <f>VLOOKUP(A170,away!$A$2:$E$405,3,FALSE)</f>
        <v>1.0185185185185199</v>
      </c>
      <c r="I170">
        <f>VLOOKUP(C170,away!$B$2:$E$405,3,FALSE)</f>
        <v>0.69</v>
      </c>
      <c r="J170">
        <f>VLOOKUP(B170,home!$B$2:$E$405,4,FALSE)</f>
        <v>1.57</v>
      </c>
      <c r="K170" s="3">
        <f t="shared" si="280"/>
        <v>0.86709999999999721</v>
      </c>
      <c r="L170" s="3">
        <f t="shared" si="281"/>
        <v>1.1033611111111126</v>
      </c>
      <c r="M170" s="5">
        <f t="shared" si="282"/>
        <v>0.13939256593275062</v>
      </c>
      <c r="N170" s="5">
        <f t="shared" si="283"/>
        <v>0.12086729392028765</v>
      </c>
      <c r="O170" s="5">
        <f t="shared" si="284"/>
        <v>0.15380033642818872</v>
      </c>
      <c r="P170" s="5">
        <f t="shared" si="285"/>
        <v>0.133360271716882</v>
      </c>
      <c r="Q170" s="5">
        <f t="shared" si="286"/>
        <v>5.2402015279140547E-2</v>
      </c>
      <c r="R170" s="5">
        <f t="shared" si="287"/>
        <v>8.4848655045334648E-2</v>
      </c>
      <c r="S170" s="5">
        <f t="shared" si="288"/>
        <v>3.1897257133821771E-2</v>
      </c>
      <c r="T170" s="5">
        <f t="shared" si="289"/>
        <v>5.7818345802854006E-2</v>
      </c>
      <c r="U170" s="5">
        <f t="shared" si="290"/>
        <v>7.3572268789809422E-2</v>
      </c>
      <c r="V170" s="5">
        <f t="shared" si="291"/>
        <v>3.390764979247304E-3</v>
      </c>
      <c r="W170" s="5">
        <f t="shared" si="292"/>
        <v>1.5145929149514207E-2</v>
      </c>
      <c r="X170" s="5">
        <f t="shared" si="293"/>
        <v>1.6711429215218183E-2</v>
      </c>
      <c r="Y170" s="5">
        <f t="shared" si="294"/>
        <v>9.2193705535789251E-3</v>
      </c>
      <c r="Z170" s="5">
        <f t="shared" si="295"/>
        <v>3.1206235435701304E-2</v>
      </c>
      <c r="AA170" s="5">
        <f t="shared" si="296"/>
        <v>2.7058926746296508E-2</v>
      </c>
      <c r="AB170" s="5">
        <f t="shared" si="297"/>
        <v>1.1731397690856814E-2</v>
      </c>
      <c r="AC170" s="5">
        <f t="shared" si="298"/>
        <v>2.0275172851518271E-4</v>
      </c>
      <c r="AD170" s="5">
        <f t="shared" si="299"/>
        <v>3.2832587913859314E-3</v>
      </c>
      <c r="AE170" s="5">
        <f t="shared" si="300"/>
        <v>3.6226200681289096E-3</v>
      </c>
      <c r="AF170" s="5">
        <f t="shared" si="301"/>
        <v>1.9985290517520646E-3</v>
      </c>
      <c r="AG170" s="5">
        <f t="shared" si="302"/>
        <v>7.3503307837633185E-4</v>
      </c>
      <c r="AH170" s="5">
        <f t="shared" si="303"/>
        <v>8.6079366509825891E-3</v>
      </c>
      <c r="AI170" s="5">
        <f t="shared" si="304"/>
        <v>7.4639418700669776E-3</v>
      </c>
      <c r="AJ170" s="5">
        <f t="shared" si="305"/>
        <v>3.235991997767528E-3</v>
      </c>
      <c r="AK170" s="5">
        <f t="shared" si="306"/>
        <v>9.3530955375473819E-4</v>
      </c>
      <c r="AL170" s="5">
        <f t="shared" si="307"/>
        <v>7.7591011902018203E-6</v>
      </c>
      <c r="AM170" s="5">
        <f t="shared" si="308"/>
        <v>5.6938273960214657E-4</v>
      </c>
      <c r="AN170" s="5">
        <f t="shared" si="309"/>
        <v>6.2823477221491363E-4</v>
      </c>
      <c r="AO170" s="5">
        <f t="shared" si="310"/>
        <v>3.4658490815484206E-4</v>
      </c>
      <c r="AP170" s="5">
        <f t="shared" si="311"/>
        <v>1.274694364520231E-4</v>
      </c>
      <c r="AQ170" s="5">
        <f t="shared" si="312"/>
        <v>3.516120475910288E-5</v>
      </c>
      <c r="AR170" s="5">
        <f t="shared" si="313"/>
        <v>1.8995325095204441E-3</v>
      </c>
      <c r="AS170" s="5">
        <f t="shared" si="314"/>
        <v>1.6470846390051715E-3</v>
      </c>
      <c r="AT170" s="5">
        <f t="shared" si="315"/>
        <v>7.1409354524068979E-4</v>
      </c>
      <c r="AU170" s="5">
        <f t="shared" si="316"/>
        <v>2.063968376927334E-4</v>
      </c>
      <c r="AV170" s="5">
        <f t="shared" si="317"/>
        <v>4.4741674490842136E-5</v>
      </c>
      <c r="AW170" s="5">
        <f t="shared" si="318"/>
        <v>2.0620337726684781E-7</v>
      </c>
      <c r="AX170" s="5">
        <f t="shared" si="319"/>
        <v>8.2285295584836585E-5</v>
      </c>
      <c r="AY170" s="5">
        <f t="shared" si="320"/>
        <v>9.0790395164591617E-5</v>
      </c>
      <c r="AZ170" s="5">
        <f t="shared" si="321"/>
        <v>5.0087295643510416E-5</v>
      </c>
      <c r="BA170" s="5">
        <f t="shared" si="322"/>
        <v>1.8421458057924807E-5</v>
      </c>
      <c r="BB170" s="5">
        <f t="shared" si="323"/>
        <v>5.0813801077696668E-6</v>
      </c>
      <c r="BC170" s="5">
        <f t="shared" si="324"/>
        <v>1.1213194403373291E-6</v>
      </c>
      <c r="BD170" s="5">
        <f t="shared" si="325"/>
        <v>3.4931171671602636E-4</v>
      </c>
      <c r="BE170" s="5">
        <f t="shared" si="326"/>
        <v>3.0288818956446543E-4</v>
      </c>
      <c r="BF170" s="5">
        <f t="shared" si="327"/>
        <v>1.3131717458567357E-4</v>
      </c>
      <c r="BG170" s="5">
        <f t="shared" si="328"/>
        <v>3.7955040694412397E-5</v>
      </c>
      <c r="BH170" s="5">
        <f t="shared" si="329"/>
        <v>8.2277039465312198E-6</v>
      </c>
      <c r="BI170" s="5">
        <f t="shared" si="330"/>
        <v>1.4268484184074399E-6</v>
      </c>
      <c r="BJ170" s="8">
        <f t="shared" si="331"/>
        <v>0.28375844511541881</v>
      </c>
      <c r="BK170" s="8">
        <f t="shared" si="332"/>
        <v>0.30834216098757167</v>
      </c>
      <c r="BL170" s="8">
        <f t="shared" si="333"/>
        <v>0.3765977406529335</v>
      </c>
      <c r="BM170" s="8">
        <f t="shared" si="334"/>
        <v>0.31514285967725381</v>
      </c>
      <c r="BN170" s="8">
        <f t="shared" si="335"/>
        <v>0.68467113832258431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1.3611111111111101</v>
      </c>
      <c r="F171" s="15">
        <f>VLOOKUP(B171,home!$B$2:$E$405,3,FALSE)</f>
        <v>1.1000000000000001</v>
      </c>
      <c r="G171" s="15">
        <f>VLOOKUP(C171,away!$B$2:$E$405,4,FALSE)</f>
        <v>1.65</v>
      </c>
      <c r="H171" s="15">
        <f>VLOOKUP(A171,away!$A$2:$E$405,3,FALSE)</f>
        <v>1.1666666666666701</v>
      </c>
      <c r="I171" s="15">
        <f>VLOOKUP(C171,away!$B$2:$E$405,3,FALSE)</f>
        <v>0.73</v>
      </c>
      <c r="J171" s="15">
        <f>VLOOKUP(B171,home!$B$2:$E$405,4,FALSE)</f>
        <v>1.29</v>
      </c>
      <c r="K171" s="20">
        <f t="shared" si="280"/>
        <v>2.4704166666666647</v>
      </c>
      <c r="L171" s="20">
        <f t="shared" si="281"/>
        <v>1.0986500000000032</v>
      </c>
      <c r="M171" s="21">
        <f t="shared" si="282"/>
        <v>2.8182144744323019E-2</v>
      </c>
      <c r="N171" s="21">
        <f t="shared" si="283"/>
        <v>6.9621640078787933E-2</v>
      </c>
      <c r="O171" s="21">
        <f t="shared" si="284"/>
        <v>3.0962313323350577E-2</v>
      </c>
      <c r="P171" s="21">
        <f t="shared" si="285"/>
        <v>7.6489814872560596E-2</v>
      </c>
      <c r="Q171" s="21">
        <f t="shared" si="286"/>
        <v>8.5997230005652806E-2</v>
      </c>
      <c r="R171" s="21">
        <f t="shared" si="287"/>
        <v>1.7008372766349606E-2</v>
      </c>
      <c r="S171" s="21">
        <f t="shared" si="288"/>
        <v>5.1900696631837696E-2</v>
      </c>
      <c r="T171" s="21">
        <f t="shared" si="289"/>
        <v>9.4480856745710731E-2</v>
      </c>
      <c r="U171" s="21">
        <f t="shared" si="290"/>
        <v>4.2017767554869467E-2</v>
      </c>
      <c r="V171" s="21">
        <f t="shared" si="291"/>
        <v>1.5651654277881354E-2</v>
      </c>
      <c r="W171" s="21">
        <f t="shared" si="292"/>
        <v>7.081633009771042E-2</v>
      </c>
      <c r="X171" s="21">
        <f t="shared" si="293"/>
        <v>7.780236106184979E-2</v>
      </c>
      <c r="Y171" s="21">
        <f t="shared" si="294"/>
        <v>4.2738781990300755E-2</v>
      </c>
      <c r="Z171" s="21">
        <f t="shared" si="295"/>
        <v>6.2287495799166828E-3</v>
      </c>
      <c r="AA171" s="21">
        <f t="shared" si="296"/>
        <v>1.5387606774719158E-2</v>
      </c>
      <c r="AB171" s="21">
        <f t="shared" si="297"/>
        <v>1.9006900118189552E-2</v>
      </c>
      <c r="AC171" s="21">
        <f t="shared" si="298"/>
        <v>2.6550324439147486E-3</v>
      </c>
      <c r="AD171" s="21">
        <f t="shared" si="299"/>
        <v>4.3736460536388008E-2</v>
      </c>
      <c r="AE171" s="21">
        <f t="shared" si="300"/>
        <v>4.8051062368302831E-2</v>
      </c>
      <c r="AF171" s="21">
        <f t="shared" si="301"/>
        <v>2.6395649835468025E-2</v>
      </c>
      <c r="AG171" s="21">
        <f t="shared" si="302"/>
        <v>9.666526897245677E-3</v>
      </c>
      <c r="AH171" s="21">
        <f t="shared" si="303"/>
        <v>1.7108039314938706E-3</v>
      </c>
      <c r="AI171" s="21">
        <f t="shared" si="304"/>
        <v>4.226398545761313E-3</v>
      </c>
      <c r="AJ171" s="21">
        <f t="shared" si="305"/>
        <v>5.2204827037122528E-3</v>
      </c>
      <c r="AK171" s="21">
        <f t="shared" si="306"/>
        <v>4.2989224930986003E-3</v>
      </c>
      <c r="AL171" s="21">
        <f t="shared" si="307"/>
        <v>2.8824341363386141E-4</v>
      </c>
      <c r="AM171" s="21">
        <f t="shared" si="308"/>
        <v>2.1609456210020361E-2</v>
      </c>
      <c r="AN171" s="21">
        <f t="shared" si="309"/>
        <v>2.3741229065138942E-2</v>
      </c>
      <c r="AO171" s="21">
        <f t="shared" si="310"/>
        <v>1.3041650656207488E-2</v>
      </c>
      <c r="AP171" s="21">
        <f t="shared" si="311"/>
        <v>4.7760698311474659E-3</v>
      </c>
      <c r="AQ171" s="21">
        <f t="shared" si="312"/>
        <v>1.3118072799975446E-3</v>
      </c>
      <c r="AR171" s="21">
        <f t="shared" si="313"/>
        <v>3.759149478671495E-4</v>
      </c>
      <c r="AS171" s="21">
        <f t="shared" si="314"/>
        <v>9.2866655246013642E-4</v>
      </c>
      <c r="AT171" s="21">
        <f t="shared" si="315"/>
        <v>1.147096664486697E-3</v>
      </c>
      <c r="AU171" s="21">
        <f t="shared" si="316"/>
        <v>9.4460223940855852E-4</v>
      </c>
      <c r="AV171" s="21">
        <f t="shared" si="317"/>
        <v>5.8339027890138965E-4</v>
      </c>
      <c r="AW171" s="21">
        <f t="shared" si="318"/>
        <v>2.1731337683558388E-5</v>
      </c>
      <c r="AX171" s="21">
        <f t="shared" si="319"/>
        <v>8.8973934631396186E-3</v>
      </c>
      <c r="AY171" s="21">
        <f t="shared" si="320"/>
        <v>9.775121328278371E-3</v>
      </c>
      <c r="AZ171" s="21">
        <f t="shared" si="321"/>
        <v>5.3697185236565312E-3</v>
      </c>
      <c r="BA171" s="21">
        <f t="shared" si="322"/>
        <v>1.9664804186717553E-3</v>
      </c>
      <c r="BB171" s="21">
        <f t="shared" si="323"/>
        <v>5.4011842799343249E-4</v>
      </c>
      <c r="BC171" s="21">
        <f t="shared" si="324"/>
        <v>1.1868022218299732E-4</v>
      </c>
      <c r="BD171" s="21">
        <f t="shared" si="325"/>
        <v>6.8833159579040801E-5</v>
      </c>
      <c r="BE171" s="21">
        <f t="shared" si="326"/>
        <v>1.7004658464338856E-4</v>
      </c>
      <c r="BF171" s="21">
        <f t="shared" si="327"/>
        <v>2.1004295840638547E-4</v>
      </c>
      <c r="BG171" s="21">
        <f t="shared" si="328"/>
        <v>1.729645417210359E-4</v>
      </c>
      <c r="BH171" s="21">
        <f t="shared" si="329"/>
        <v>1.0682362165250221E-4</v>
      </c>
      <c r="BI171" s="21">
        <f t="shared" si="330"/>
        <v>5.2779771064807107E-5</v>
      </c>
      <c r="BJ171" s="22">
        <f t="shared" si="331"/>
        <v>0.66045462504385144</v>
      </c>
      <c r="BK171" s="22">
        <f t="shared" si="332"/>
        <v>0.18494270771242963</v>
      </c>
      <c r="BL171" s="22">
        <f t="shared" si="333"/>
        <v>0.14460072953173547</v>
      </c>
      <c r="BM171" s="22">
        <f t="shared" si="334"/>
        <v>0.6782119060863141</v>
      </c>
      <c r="BN171" s="22">
        <f t="shared" si="335"/>
        <v>0.30826151579102451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1.1583333333333301</v>
      </c>
      <c r="F172">
        <f>VLOOKUP(B172,home!$B$2:$E$405,3,FALSE)</f>
        <v>0.72</v>
      </c>
      <c r="G172">
        <f>VLOOKUP(C172,away!$B$2:$E$405,4,FALSE)</f>
        <v>1.29</v>
      </c>
      <c r="H172">
        <f>VLOOKUP(A172,away!$A$2:$E$405,3,FALSE)</f>
        <v>1.05</v>
      </c>
      <c r="I172">
        <f>VLOOKUP(C172,away!$B$2:$E$405,3,FALSE)</f>
        <v>0.57999999999999996</v>
      </c>
      <c r="J172">
        <f>VLOOKUP(B172,home!$B$2:$E$405,4,FALSE)</f>
        <v>0.48</v>
      </c>
      <c r="K172" s="3">
        <f t="shared" ref="K172" si="336">E172*F172*G172</f>
        <v>1.0758599999999969</v>
      </c>
      <c r="L172" s="3">
        <f t="shared" ref="L172" si="337">H172*I172*J172</f>
        <v>0.29231999999999997</v>
      </c>
      <c r="M172" s="5">
        <f t="shared" ref="M172" si="338">_xlfn.POISSON.DIST(0,K172,FALSE) * _xlfn.POISSON.DIST(0,L172,FALSE)</f>
        <v>0.25456985532656667</v>
      </c>
      <c r="N172" s="5">
        <f t="shared" ref="N172" si="339">_xlfn.POISSON.DIST(1,K172,FALSE) * _xlfn.POISSON.DIST(0,L172,FALSE)</f>
        <v>0.27388152455163922</v>
      </c>
      <c r="O172" s="5">
        <f t="shared" ref="O172" si="340">_xlfn.POISSON.DIST(0,K172,FALSE) * _xlfn.POISSON.DIST(1,L172,FALSE)</f>
        <v>7.4415860109061968E-2</v>
      </c>
      <c r="P172" s="5">
        <f t="shared" ref="P172" si="341">_xlfn.POISSON.DIST(1,K172,FALSE) * _xlfn.POISSON.DIST(1,L172,FALSE)</f>
        <v>8.0061047256935178E-2</v>
      </c>
      <c r="Q172" s="5">
        <f t="shared" ref="Q172" si="342">_xlfn.POISSON.DIST(2,K172,FALSE) * _xlfn.POISSON.DIST(0,L172,FALSE)</f>
        <v>0.14732908850206283</v>
      </c>
      <c r="R172" s="5">
        <f t="shared" ref="R172" si="343">_xlfn.POISSON.DIST(0,K172,FALSE) * _xlfn.POISSON.DIST(2,L172,FALSE)</f>
        <v>1.0876622113540495E-2</v>
      </c>
      <c r="S172" s="5">
        <f t="shared" ref="S172" si="344">_xlfn.POISSON.DIST(2,K172,FALSE) * _xlfn.POISSON.DIST(2,L172,FALSE)</f>
        <v>6.294707674298905E-3</v>
      </c>
      <c r="T172" s="5">
        <f t="shared" ref="T172" si="345">_xlfn.POISSON.DIST(2,K172,FALSE) * _xlfn.POISSON.DIST(1,L172,FALSE)</f>
        <v>4.306723915092301E-2</v>
      </c>
      <c r="U172" s="5">
        <f t="shared" ref="U172" si="346">_xlfn.POISSON.DIST(1,K172,FALSE) * _xlfn.POISSON.DIST(2,L172,FALSE)</f>
        <v>1.1701722667073642E-2</v>
      </c>
      <c r="V172" s="5">
        <f t="shared" ref="V172" si="347">_xlfn.POISSON.DIST(3,K172,FALSE) * _xlfn.POISSON.DIST(3,L172,FALSE)</f>
        <v>2.1996184196634472E-4</v>
      </c>
      <c r="W172" s="5">
        <f t="shared" ref="W172" si="348">_xlfn.POISSON.DIST(3,K172,FALSE) * _xlfn.POISSON.DIST(0,L172,FALSE)</f>
        <v>5.2835157718609631E-2</v>
      </c>
      <c r="X172" s="5">
        <f t="shared" ref="X172" si="349">_xlfn.POISSON.DIST(3,K172,FALSE) * _xlfn.POISSON.DIST(1,L172,FALSE)</f>
        <v>1.5444773304303968E-2</v>
      </c>
      <c r="Y172" s="5">
        <f t="shared" ref="Y172" si="350">_xlfn.POISSON.DIST(3,K172,FALSE) * _xlfn.POISSON.DIST(2,L172,FALSE)</f>
        <v>2.2574080661570675E-3</v>
      </c>
      <c r="Z172" s="5">
        <f t="shared" ref="Z172" si="351">_xlfn.POISSON.DIST(0,K172,FALSE) * _xlfn.POISSON.DIST(3,L172,FALSE)</f>
        <v>1.0598180587433862E-3</v>
      </c>
      <c r="AA172" s="5">
        <f t="shared" ref="AA172" si="352">_xlfn.POISSON.DIST(1,K172,FALSE) * _xlfn.POISSON.DIST(3,L172,FALSE)</f>
        <v>1.1402158566796562E-3</v>
      </c>
      <c r="AB172" s="5">
        <f t="shared" ref="AB172" si="353">_xlfn.POISSON.DIST(2,K172,FALSE) * _xlfn.POISSON.DIST(3,L172,FALSE)</f>
        <v>6.1335631578368556E-4</v>
      </c>
      <c r="AC172" s="5">
        <f t="shared" ref="AC172" si="354">_xlfn.POISSON.DIST(4,K172,FALSE) * _xlfn.POISSON.DIST(4,L172,FALSE)</f>
        <v>4.3235616511328312E-6</v>
      </c>
      <c r="AD172" s="5">
        <f t="shared" ref="AD172" si="355">_xlfn.POISSON.DIST(4,K172,FALSE) * _xlfn.POISSON.DIST(0,L172,FALSE)</f>
        <v>1.4210808195785799E-2</v>
      </c>
      <c r="AE172" s="5">
        <f t="shared" ref="AE172" si="356">_xlfn.POISSON.DIST(4,K172,FALSE) * _xlfn.POISSON.DIST(1,L172,FALSE)</f>
        <v>4.1541034517921047E-3</v>
      </c>
      <c r="AF172" s="5">
        <f t="shared" ref="AF172" si="357">_xlfn.POISSON.DIST(4,K172,FALSE) * _xlfn.POISSON.DIST(2,L172,FALSE)</f>
        <v>6.0716376051393392E-4</v>
      </c>
      <c r="AG172" s="5">
        <f t="shared" ref="AG172" si="358">_xlfn.POISSON.DIST(4,K172,FALSE) * _xlfn.POISSON.DIST(3,L172,FALSE)</f>
        <v>5.9162036824477739E-5</v>
      </c>
      <c r="AH172" s="5">
        <f t="shared" ref="AH172" si="359">_xlfn.POISSON.DIST(0,K172,FALSE) * _xlfn.POISSON.DIST(4,L172,FALSE)</f>
        <v>7.7451503732966636E-5</v>
      </c>
      <c r="AI172" s="5">
        <f t="shared" ref="AI172" si="360">_xlfn.POISSON.DIST(1,K172,FALSE) * _xlfn.POISSON.DIST(4,L172,FALSE)</f>
        <v>8.3326974806149248E-5</v>
      </c>
      <c r="AJ172" s="5">
        <f t="shared" ref="AJ172" si="361">_xlfn.POISSON.DIST(2,K172,FALSE) * _xlfn.POISSON.DIST(4,L172,FALSE)</f>
        <v>4.4824079557471725E-5</v>
      </c>
      <c r="AK172" s="5">
        <f t="shared" ref="AK172" si="362">_xlfn.POISSON.DIST(3,K172,FALSE) * _xlfn.POISSON.DIST(4,L172,FALSE)</f>
        <v>1.6074811410900464E-5</v>
      </c>
      <c r="AL172" s="5">
        <f t="shared" ref="AL172" si="363">_xlfn.POISSON.DIST(5,K172,FALSE) * _xlfn.POISSON.DIST(5,L172,FALSE)</f>
        <v>5.438960920578323E-8</v>
      </c>
      <c r="AM172" s="5">
        <f t="shared" ref="AM172" si="364">_xlfn.POISSON.DIST(5,K172,FALSE) * _xlfn.POISSON.DIST(0,L172,FALSE)</f>
        <v>3.0577680211036143E-3</v>
      </c>
      <c r="AN172" s="5">
        <f t="shared" ref="AN172" si="365">_xlfn.POISSON.DIST(5,K172,FALSE) * _xlfn.POISSON.DIST(1,L172,FALSE)</f>
        <v>8.9384674792900856E-4</v>
      </c>
      <c r="AO172" s="5">
        <f t="shared" ref="AO172" si="366">_xlfn.POISSON.DIST(5,K172,FALSE) * _xlfn.POISSON.DIST(2,L172,FALSE)</f>
        <v>1.3064464067730384E-4</v>
      </c>
      <c r="AP172" s="5">
        <f t="shared" ref="AP172" si="367">_xlfn.POISSON.DIST(5,K172,FALSE) * _xlfn.POISSON.DIST(3,L172,FALSE)</f>
        <v>1.2730013787596492E-5</v>
      </c>
      <c r="AQ172" s="5">
        <f t="shared" ref="AQ172" si="368">_xlfn.POISSON.DIST(5,K172,FALSE) * _xlfn.POISSON.DIST(4,L172,FALSE)</f>
        <v>9.3030940759755119E-7</v>
      </c>
      <c r="AR172" s="5">
        <f t="shared" ref="AR172" si="369">_xlfn.POISSON.DIST(0,K172,FALSE) * _xlfn.POISSON.DIST(5,L172,FALSE)</f>
        <v>4.528124714244161E-6</v>
      </c>
      <c r="AS172" s="5">
        <f t="shared" ref="AS172" si="370">_xlfn.POISSON.DIST(1,K172,FALSE) * _xlfn.POISSON.DIST(5,L172,FALSE)</f>
        <v>4.8716282550667087E-6</v>
      </c>
      <c r="AT172" s="5">
        <f t="shared" ref="AT172" si="371">_xlfn.POISSON.DIST(2,K172,FALSE) * _xlfn.POISSON.DIST(5,L172,FALSE)</f>
        <v>2.6205949872480266E-6</v>
      </c>
      <c r="AU172" s="5">
        <f t="shared" ref="AU172" si="372">_xlfn.POISSON.DIST(3,K172,FALSE) * _xlfn.POISSON.DIST(5,L172,FALSE)</f>
        <v>9.3979777432688479E-7</v>
      </c>
      <c r="AV172" s="5">
        <f t="shared" ref="AV172" si="373">_xlfn.POISSON.DIST(4,K172,FALSE) * _xlfn.POISSON.DIST(5,L172,FALSE)</f>
        <v>2.5277270837182982E-7</v>
      </c>
      <c r="AW172" s="5">
        <f t="shared" ref="AW172" si="374">_xlfn.POISSON.DIST(6,K172,FALSE) * _xlfn.POISSON.DIST(6,L172,FALSE)</f>
        <v>4.7514671227628615E-10</v>
      </c>
      <c r="AX172" s="5">
        <f t="shared" ref="AX172" si="375">_xlfn.POISSON.DIST(6,K172,FALSE) * _xlfn.POISSON.DIST(0,L172,FALSE)</f>
        <v>5.4828838386408729E-4</v>
      </c>
      <c r="AY172" s="5">
        <f t="shared" ref="AY172" si="376">_xlfn.POISSON.DIST(6,K172,FALSE) * _xlfn.POISSON.DIST(1,L172,FALSE)</f>
        <v>1.6027566037114999E-4</v>
      </c>
      <c r="AZ172" s="5">
        <f t="shared" ref="AZ172" si="377">_xlfn.POISSON.DIST(6,K172,FALSE) * _xlfn.POISSON.DIST(2,L172,FALSE)</f>
        <v>2.3425890519847279E-5</v>
      </c>
      <c r="BA172" s="5">
        <f t="shared" ref="BA172" si="378">_xlfn.POISSON.DIST(6,K172,FALSE) * _xlfn.POISSON.DIST(3,L172,FALSE)</f>
        <v>2.2826187722539196E-6</v>
      </c>
      <c r="BB172" s="5">
        <f t="shared" ref="BB172" si="379">_xlfn.POISSON.DIST(6,K172,FALSE) * _xlfn.POISSON.DIST(4,L172,FALSE)</f>
        <v>1.6681377987631638E-7</v>
      </c>
      <c r="BC172" s="5">
        <f t="shared" ref="BC172" si="380">_xlfn.POISSON.DIST(6,K172,FALSE) * _xlfn.POISSON.DIST(5,L172,FALSE)</f>
        <v>9.7526008266889608E-9</v>
      </c>
      <c r="BD172" s="5">
        <f t="shared" ref="BD172" si="381">_xlfn.POISSON.DIST(0,K172,FALSE) * _xlfn.POISSON.DIST(6,L172,FALSE)</f>
        <v>2.2061023607797555E-7</v>
      </c>
      <c r="BE172" s="5">
        <f t="shared" ref="BE172" si="382">_xlfn.POISSON.DIST(1,K172,FALSE) * _xlfn.POISSON.DIST(6,L172,FALSE)</f>
        <v>2.3734572858685008E-7</v>
      </c>
      <c r="BF172" s="5">
        <f t="shared" ref="BF172" si="383">_xlfn.POISSON.DIST(2,K172,FALSE) * _xlfn.POISSON.DIST(6,L172,FALSE)</f>
        <v>1.2767538777872388E-7</v>
      </c>
      <c r="BG172" s="5">
        <f t="shared" ref="BG172" si="384">_xlfn.POISSON.DIST(3,K172,FALSE) * _xlfn.POISSON.DIST(6,L172,FALSE)</f>
        <v>4.5786947565205834E-8</v>
      </c>
      <c r="BH172" s="5">
        <f t="shared" ref="BH172" si="385">_xlfn.POISSON.DIST(4,K172,FALSE) * _xlfn.POISSON.DIST(6,L172,FALSE)</f>
        <v>1.2315086351875551E-8</v>
      </c>
      <c r="BI172" s="5">
        <f t="shared" ref="BI172" si="386">_xlfn.POISSON.DIST(5,K172,FALSE) * _xlfn.POISSON.DIST(6,L172,FALSE)</f>
        <v>2.6498617605057595E-9</v>
      </c>
      <c r="BJ172" s="8">
        <f t="shared" ref="BJ172" si="387">SUM(N172,Q172,T172,W172,X172,Y172,AD172,AE172,AF172,AG172,AM172,AN172,AO172,AP172,AQ172,AX172,AY172,AZ172,BA172,BB172,BC172)</f>
        <v>0.55867679759142519</v>
      </c>
      <c r="BK172" s="8">
        <f t="shared" ref="BK172" si="388">SUM(M172,P172,S172,V172,AC172,AL172,AY172)</f>
        <v>0.34131022571139857</v>
      </c>
      <c r="BL172" s="8">
        <f t="shared" ref="BL172" si="389">SUM(O172,R172,U172,AA172,AB172,AH172,AI172,AJ172,AK172,AR172,AS172,AT172,AU172,AV172,BD172,BE172,BF172,BG172,BH172,BI172)</f>
        <v>9.8983313733334313E-2</v>
      </c>
      <c r="BM172" s="8">
        <f t="shared" ref="BM172" si="390">SUM(S172:BI172)</f>
        <v>0.15873588204987066</v>
      </c>
      <c r="BN172" s="8">
        <f t="shared" ref="BN172" si="391">SUM(M172:R172)</f>
        <v>0.84113399785980636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1.60606060606061</v>
      </c>
      <c r="F173">
        <f>VLOOKUP(B173,home!$B$2:$E$405,3,FALSE)</f>
        <v>0.83</v>
      </c>
      <c r="G173">
        <f>VLOOKUP(C173,away!$B$2:$E$405,4,FALSE)</f>
        <v>0.93</v>
      </c>
      <c r="H173">
        <f>VLOOKUP(A173,away!$A$2:$E$405,3,FALSE)</f>
        <v>1.4242424242424201</v>
      </c>
      <c r="I173">
        <f>VLOOKUP(C173,away!$B$2:$E$405,3,FALSE)</f>
        <v>1.25</v>
      </c>
      <c r="J173">
        <f>VLOOKUP(B173,home!$B$2:$E$405,4,FALSE)</f>
        <v>0.7</v>
      </c>
      <c r="K173" s="3">
        <f t="shared" ref="K173:K236" si="392">E173*F173*G173</f>
        <v>1.2397181818181848</v>
      </c>
      <c r="L173" s="3">
        <f t="shared" ref="L173:L236" si="393">H173*I173*J173</f>
        <v>1.2462121212121176</v>
      </c>
      <c r="M173" s="5">
        <f t="shared" ref="M173:M236" si="394">_xlfn.POISSON.DIST(0,K173,FALSE) * _xlfn.POISSON.DIST(0,L173,FALSE)</f>
        <v>8.324807254266238E-2</v>
      </c>
      <c r="N173" s="5">
        <f t="shared" ref="N173:N236" si="395">_xlfn.POISSON.DIST(1,K173,FALSE) * _xlfn.POISSON.DIST(0,L173,FALSE)</f>
        <v>0.10320414913245776</v>
      </c>
      <c r="O173" s="5">
        <f t="shared" ref="O173:O236" si="396">_xlfn.POISSON.DIST(0,K173,FALSE) * _xlfn.POISSON.DIST(1,L173,FALSE)</f>
        <v>0.10374475707021154</v>
      </c>
      <c r="P173" s="5">
        <f t="shared" ref="P173:P236" si="397">_xlfn.POISSON.DIST(1,K173,FALSE) * _xlfn.POISSON.DIST(1,L173,FALSE)</f>
        <v>0.12861426160825193</v>
      </c>
      <c r="Q173" s="5">
        <f t="shared" ref="Q173:Q236" si="398">_xlfn.POISSON.DIST(2,K173,FALSE) * _xlfn.POISSON.DIST(0,L173,FALSE)</f>
        <v>6.3972030059291682E-2</v>
      </c>
      <c r="R173" s="5">
        <f t="shared" ref="R173:R236" si="399">_xlfn.POISSON.DIST(0,K173,FALSE) * _xlfn.POISSON.DIST(2,L173,FALSE)</f>
        <v>6.4643986886552082E-2</v>
      </c>
      <c r="S173" s="5">
        <f t="shared" ref="S173:S236" si="400">_xlfn.POISSON.DIST(2,K173,FALSE) * _xlfn.POISSON.DIST(2,L173,FALSE)</f>
        <v>4.967570955038849E-2</v>
      </c>
      <c r="T173" s="5">
        <f t="shared" ref="T173:T236" si="401">_xlfn.POISSON.DIST(2,K173,FALSE) * _xlfn.POISSON.DIST(1,L173,FALSE)</f>
        <v>7.9722719278435245E-2</v>
      </c>
      <c r="U173" s="5">
        <f t="shared" ref="U173:U236" si="402">_xlfn.POISSON.DIST(1,K173,FALSE) * _xlfn.POISSON.DIST(2,L173,FALSE)</f>
        <v>8.0140325888474931E-2</v>
      </c>
      <c r="V173" s="5">
        <f t="shared" ref="V173:V236" si="403">_xlfn.POISSON.DIST(3,K173,FALSE) * _xlfn.POISSON.DIST(3,L173,FALSE)</f>
        <v>8.5273975701626332E-3</v>
      </c>
      <c r="W173" s="5">
        <f t="shared" ref="W173:W236" si="404">_xlfn.POISSON.DIST(3,K173,FALSE) * _xlfn.POISSON.DIST(0,L173,FALSE)</f>
        <v>2.6435762930774438E-2</v>
      </c>
      <c r="X173" s="5">
        <f t="shared" ref="X173:X236" si="405">_xlfn.POISSON.DIST(3,K173,FALSE) * _xlfn.POISSON.DIST(1,L173,FALSE)</f>
        <v>3.2944568197821079E-2</v>
      </c>
      <c r="Y173" s="5">
        <f t="shared" ref="Y173:Y236" si="406">_xlfn.POISSON.DIST(3,K173,FALSE) * _xlfn.POISSON.DIST(2,L173,FALSE)</f>
        <v>2.0527960108111944E-2</v>
      </c>
      <c r="Z173" s="5">
        <f t="shared" ref="Z173:Z236" si="407">_xlfn.POISSON.DIST(0,K173,FALSE) * _xlfn.POISSON.DIST(3,L173,FALSE)</f>
        <v>2.6853373340499448E-2</v>
      </c>
      <c r="AA173" s="5">
        <f t="shared" ref="AA173:AA236" si="408">_xlfn.POISSON.DIST(1,K173,FALSE) * _xlfn.POISSON.DIST(3,L173,FALSE)</f>
        <v>3.3290615173368891E-2</v>
      </c>
      <c r="AB173" s="5">
        <f t="shared" ref="AB173:AB236" si="409">_xlfn.POISSON.DIST(2,K173,FALSE) * _xlfn.POISSON.DIST(3,L173,FALSE)</f>
        <v>2.0635490457168882E-2</v>
      </c>
      <c r="AC173" s="5">
        <f t="shared" ref="AC173:AC236" si="410">_xlfn.POISSON.DIST(4,K173,FALSE) * _xlfn.POISSON.DIST(4,L173,FALSE)</f>
        <v>8.2340115244441394E-4</v>
      </c>
      <c r="AD173" s="5">
        <f t="shared" ref="AD173:AD236" si="411">_xlfn.POISSON.DIST(4,K173,FALSE) * _xlfn.POISSON.DIST(0,L173,FALSE)</f>
        <v>8.1932239888790684E-3</v>
      </c>
      <c r="AE173" s="5">
        <f t="shared" ref="AE173:AE236" si="412">_xlfn.POISSON.DIST(4,K173,FALSE) * _xlfn.POISSON.DIST(1,L173,FALSE)</f>
        <v>1.0210495046746993E-2</v>
      </c>
      <c r="AF173" s="5">
        <f t="shared" ref="AF173:AF236" si="413">_xlfn.POISSON.DIST(4,K173,FALSE) * _xlfn.POISSON.DIST(2,L173,FALSE)</f>
        <v>6.362221345416196E-3</v>
      </c>
      <c r="AG173" s="5">
        <f t="shared" ref="AG173:AG236" si="414">_xlfn.POISSON.DIST(4,K173,FALSE) * _xlfn.POISSON.DIST(3,L173,FALSE)</f>
        <v>2.6428924528307087E-3</v>
      </c>
      <c r="AH173" s="5">
        <f t="shared" ref="AH173:AH236" si="415">_xlfn.POISSON.DIST(0,K173,FALSE) * _xlfn.POISSON.DIST(4,L173,FALSE)</f>
        <v>8.3662498380911911E-3</v>
      </c>
      <c r="AI173" s="5">
        <f t="shared" ref="AI173:AI236" si="416">_xlfn.POISSON.DIST(1,K173,FALSE) * _xlfn.POISSON.DIST(4,L173,FALSE)</f>
        <v>1.0371792037915094E-2</v>
      </c>
      <c r="AJ173" s="5">
        <f t="shared" ref="AJ173:AJ236" si="417">_xlfn.POISSON.DIST(2,K173,FALSE) * _xlfn.POISSON.DIST(4,L173,FALSE)</f>
        <v>6.4290495837202146E-3</v>
      </c>
      <c r="AK173" s="5">
        <f t="shared" ref="AK173:AK236" si="418">_xlfn.POISSON.DIST(3,K173,FALSE) * _xlfn.POISSON.DIST(4,L173,FALSE)</f>
        <v>2.6567365535828599E-3</v>
      </c>
      <c r="AL173" s="5">
        <f t="shared" ref="AL173:AL236" si="419">_xlfn.POISSON.DIST(5,K173,FALSE) * _xlfn.POISSON.DIST(5,L173,FALSE)</f>
        <v>5.0884604529312232E-5</v>
      </c>
      <c r="AM173" s="5">
        <f t="shared" ref="AM173:AM236" si="420">_xlfn.POISSON.DIST(5,K173,FALSE) * _xlfn.POISSON.DIST(0,L173,FALSE)</f>
        <v>2.0314577493444588E-3</v>
      </c>
      <c r="AN173" s="5">
        <f t="shared" ref="AN173:AN236" si="421">_xlfn.POISSON.DIST(5,K173,FALSE) * _xlfn.POISSON.DIST(1,L173,FALSE)</f>
        <v>2.5316272709633523E-3</v>
      </c>
      <c r="AO173" s="5">
        <f t="shared" ref="AO173:AO236" si="422">_xlfn.POISSON.DIST(5,K173,FALSE) * _xlfn.POISSON.DIST(2,L173,FALSE)</f>
        <v>1.577472295732842E-3</v>
      </c>
      <c r="AP173" s="5">
        <f t="shared" ref="AP173:AP236" si="423">_xlfn.POISSON.DIST(5,K173,FALSE) * _xlfn.POISSON.DIST(3,L173,FALSE)</f>
        <v>6.5528836527285761E-4</v>
      </c>
      <c r="AQ173" s="5">
        <f t="shared" ref="AQ173:AQ236" si="424">_xlfn.POISSON.DIST(5,K173,FALSE) * _xlfn.POISSON.DIST(4,L173,FALSE)</f>
        <v>2.0415707592307732E-4</v>
      </c>
      <c r="AR173" s="5">
        <f t="shared" ref="AR173:AR236" si="425">_xlfn.POISSON.DIST(0,K173,FALSE) * _xlfn.POISSON.DIST(5,L173,FALSE)</f>
        <v>2.0852243914636285E-3</v>
      </c>
      <c r="AS173" s="5">
        <f t="shared" ref="AS173:AS236" si="426">_xlfn.POISSON.DIST(1,K173,FALSE) * _xlfn.POISSON.DIST(5,L173,FALSE)</f>
        <v>2.5850905912682205E-3</v>
      </c>
      <c r="AT173" s="5">
        <f t="shared" ref="AT173:AT236" si="427">_xlfn.POISSON.DIST(2,K173,FALSE) * _xlfn.POISSON.DIST(5,L173,FALSE)</f>
        <v>1.6023919038211677E-3</v>
      </c>
      <c r="AU173" s="5">
        <f t="shared" ref="AU173:AU236" si="428">_xlfn.POISSON.DIST(3,K173,FALSE) * _xlfn.POISSON.DIST(5,L173,FALSE)</f>
        <v>6.6217145918845226E-4</v>
      </c>
      <c r="AV173" s="5">
        <f t="shared" ref="AV173:AV236" si="429">_xlfn.POISSON.DIST(4,K173,FALSE) * _xlfn.POISSON.DIST(5,L173,FALSE)</f>
        <v>2.0522649935925076E-4</v>
      </c>
      <c r="AW173" s="5">
        <f t="shared" ref="AW173:AW236" si="430">_xlfn.POISSON.DIST(6,K173,FALSE) * _xlfn.POISSON.DIST(6,L173,FALSE)</f>
        <v>2.1837295176519034E-6</v>
      </c>
      <c r="AX173" s="5">
        <f t="shared" ref="AX173:AX236" si="431">_xlfn.POISSON.DIST(6,K173,FALSE) * _xlfn.POISSON.DIST(0,L173,FALSE)</f>
        <v>4.1973918457629546E-4</v>
      </c>
      <c r="AY173" s="5">
        <f t="shared" ref="AY173:AY236" si="432">_xlfn.POISSON.DIST(6,K173,FALSE) * _xlfn.POISSON.DIST(1,L173,FALSE)</f>
        <v>5.2308405956666979E-4</v>
      </c>
      <c r="AZ173" s="5">
        <f t="shared" ref="AZ173:AZ236" si="433">_xlfn.POISSON.DIST(6,K173,FALSE) * _xlfn.POISSON.DIST(2,L173,FALSE)</f>
        <v>3.2593684772241264E-4</v>
      </c>
      <c r="BA173" s="5">
        <f t="shared" ref="BA173:BA236" si="434">_xlfn.POISSON.DIST(6,K173,FALSE) * _xlfn.POISSON.DIST(3,L173,FALSE)</f>
        <v>1.353954834604462E-4</v>
      </c>
      <c r="BB173" s="5">
        <f t="shared" ref="BB173:BB236" si="435">_xlfn.POISSON.DIST(6,K173,FALSE) * _xlfn.POISSON.DIST(4,L173,FALSE)</f>
        <v>4.2182873161445739E-5</v>
      </c>
      <c r="BC173" s="5">
        <f t="shared" ref="BC173:BC236" si="436">_xlfn.POISSON.DIST(6,K173,FALSE) * _xlfn.POISSON.DIST(5,L173,FALSE)</f>
        <v>1.0513761568269384E-5</v>
      </c>
      <c r="BD173" s="5">
        <f t="shared" ref="BD173:BD236" si="437">_xlfn.POISSON.DIST(0,K173,FALSE) * _xlfn.POISSON.DIST(6,L173,FALSE)</f>
        <v>4.3310531868152229E-4</v>
      </c>
      <c r="BE173" s="5">
        <f t="shared" ref="BE173:BE236" si="438">_xlfn.POISSON.DIST(1,K173,FALSE) * _xlfn.POISSON.DIST(6,L173,FALSE)</f>
        <v>5.3692853821164235E-4</v>
      </c>
      <c r="BF173" s="5">
        <f t="shared" ref="BF173:BF236" si="439">_xlfn.POISSON.DIST(2,K173,FALSE) * _xlfn.POISSON.DIST(6,L173,FALSE)</f>
        <v>3.3282003557901657E-4</v>
      </c>
      <c r="BG173" s="5">
        <f t="shared" ref="BG173:BG236" si="440">_xlfn.POISSON.DIST(3,K173,FALSE) * _xlfn.POISSON.DIST(6,L173,FALSE)</f>
        <v>1.3753434979356063E-4</v>
      </c>
      <c r="BH173" s="5">
        <f t="shared" ref="BH173:BH236" si="441">_xlfn.POISSON.DIST(4,K173,FALSE) * _xlfn.POISSON.DIST(6,L173,FALSE)</f>
        <v>4.262595851590483E-5</v>
      </c>
      <c r="BI173" s="5">
        <f t="shared" ref="BI173:BI236" si="442">_xlfn.POISSON.DIST(5,K173,FALSE) * _xlfn.POISSON.DIST(6,L173,FALSE)</f>
        <v>1.056883515791898E-5</v>
      </c>
      <c r="BJ173" s="8">
        <f t="shared" ref="BJ173:BJ236" si="443">SUM(N173,Q173,T173,W173,X173,Y173,AD173,AE173,AF173,AG173,AM173,AN173,AO173,AP173,AQ173,AX173,AY173,AZ173,BA173,BB173,BC173)</f>
        <v>0.36267287750805716</v>
      </c>
      <c r="BK173" s="8">
        <f t="shared" ref="BK173:BK236" si="444">SUM(M173,P173,S173,V173,AC173,AL173,AY173)</f>
        <v>0.2714628110880058</v>
      </c>
      <c r="BL173" s="8">
        <f t="shared" ref="BL173:BL236" si="445">SUM(O173,R173,U173,AA173,AB173,AH173,AI173,AJ173,AK173,AR173,AS173,AT173,AU173,AV173,BD173,BE173,BF173,BG173,BH173,BI173)</f>
        <v>0.33891269137012592</v>
      </c>
      <c r="BM173" s="8">
        <f t="shared" ref="BM173:BM236" si="446">SUM(S173:BI173)</f>
        <v>0.45195359567721194</v>
      </c>
      <c r="BN173" s="8">
        <f t="shared" ref="BN173:BN236" si="447">SUM(M173:R173)</f>
        <v>0.54742725729942743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1.80555555555556</v>
      </c>
      <c r="F174">
        <f>VLOOKUP(B174,home!$B$2:$E$405,3,FALSE)</f>
        <v>0.83</v>
      </c>
      <c r="G174">
        <f>VLOOKUP(C174,away!$B$2:$E$405,4,FALSE)</f>
        <v>0.55000000000000004</v>
      </c>
      <c r="H174">
        <f>VLOOKUP(A174,away!$A$2:$E$405,3,FALSE)</f>
        <v>1.2361111111111101</v>
      </c>
      <c r="I174">
        <f>VLOOKUP(C174,away!$B$2:$E$405,3,FALSE)</f>
        <v>1.8</v>
      </c>
      <c r="J174">
        <f>VLOOKUP(B174,home!$B$2:$E$405,4,FALSE)</f>
        <v>0.61</v>
      </c>
      <c r="K174" s="3">
        <f t="shared" si="392"/>
        <v>0.82423611111111317</v>
      </c>
      <c r="L174" s="3">
        <f t="shared" si="393"/>
        <v>1.357249999999999</v>
      </c>
      <c r="M174" s="5">
        <f t="shared" si="394"/>
        <v>0.11287366313152807</v>
      </c>
      <c r="N174" s="5">
        <f t="shared" si="395"/>
        <v>9.3034549146396514E-2</v>
      </c>
      <c r="O174" s="5">
        <f t="shared" si="396"/>
        <v>0.15319777928526634</v>
      </c>
      <c r="P174" s="5">
        <f t="shared" si="397"/>
        <v>0.12627114182894655</v>
      </c>
      <c r="Q174" s="5">
        <f t="shared" si="398"/>
        <v>3.8341217493700799E-2</v>
      </c>
      <c r="R174" s="5">
        <f t="shared" si="399"/>
        <v>0.1039638429674638</v>
      </c>
      <c r="S174" s="5">
        <f t="shared" si="400"/>
        <v>3.5314706762476653E-2</v>
      </c>
      <c r="T174" s="5">
        <f t="shared" si="401"/>
        <v>5.2038617443325365E-2</v>
      </c>
      <c r="U174" s="5">
        <f t="shared" si="402"/>
        <v>8.5690753623668792E-2</v>
      </c>
      <c r="V174" s="5">
        <f t="shared" si="403"/>
        <v>4.389596319496653E-3</v>
      </c>
      <c r="W174" s="5">
        <f t="shared" si="404"/>
        <v>1.0534072000757774E-2</v>
      </c>
      <c r="X174" s="5">
        <f t="shared" si="405"/>
        <v>1.4297369223028478E-2</v>
      </c>
      <c r="Y174" s="5">
        <f t="shared" si="406"/>
        <v>9.7025521889776943E-3</v>
      </c>
      <c r="Z174" s="5">
        <f t="shared" si="407"/>
        <v>4.7034975289196694E-2</v>
      </c>
      <c r="AA174" s="5">
        <f t="shared" si="408"/>
        <v>3.8767925118574777E-2</v>
      </c>
      <c r="AB174" s="5">
        <f t="shared" si="409"/>
        <v>1.597696191779046E-2</v>
      </c>
      <c r="AC174" s="5">
        <f t="shared" si="410"/>
        <v>3.069135682614357E-4</v>
      </c>
      <c r="AD174" s="5">
        <f t="shared" si="411"/>
        <v>2.1706406350172629E-3</v>
      </c>
      <c r="AE174" s="5">
        <f t="shared" si="412"/>
        <v>2.946102001877178E-3</v>
      </c>
      <c r="AF174" s="5">
        <f t="shared" si="413"/>
        <v>1.9992984710238983E-3</v>
      </c>
      <c r="AG174" s="5">
        <f t="shared" si="414"/>
        <v>9.045159499323943E-4</v>
      </c>
      <c r="AH174" s="5">
        <f t="shared" si="415"/>
        <v>1.5959555052815561E-2</v>
      </c>
      <c r="AI174" s="5">
        <f t="shared" si="416"/>
        <v>1.3154441591796412E-2</v>
      </c>
      <c r="AJ174" s="5">
        <f t="shared" si="417"/>
        <v>5.4211828907302787E-3</v>
      </c>
      <c r="AK174" s="5">
        <f t="shared" si="418"/>
        <v>1.489444901159209E-3</v>
      </c>
      <c r="AL174" s="5">
        <f t="shared" si="419"/>
        <v>1.3733700362681987E-5</v>
      </c>
      <c r="AM174" s="5">
        <f t="shared" si="420"/>
        <v>3.5782407912527732E-4</v>
      </c>
      <c r="AN174" s="5">
        <f t="shared" si="421"/>
        <v>4.8565673139278222E-4</v>
      </c>
      <c r="AO174" s="5">
        <f t="shared" si="422"/>
        <v>3.2957879934142662E-4</v>
      </c>
      <c r="AP174" s="5">
        <f t="shared" si="423"/>
        <v>1.4910694180205025E-4</v>
      </c>
      <c r="AQ174" s="5">
        <f t="shared" si="424"/>
        <v>5.0593849190208198E-5</v>
      </c>
      <c r="AR174" s="5">
        <f t="shared" si="425"/>
        <v>4.3322212190867746E-3</v>
      </c>
      <c r="AS174" s="5">
        <f t="shared" si="426"/>
        <v>3.5707731700931281E-3</v>
      </c>
      <c r="AT174" s="5">
        <f t="shared" si="427"/>
        <v>1.4715800956887307E-3</v>
      </c>
      <c r="AU174" s="5">
        <f t="shared" si="428"/>
        <v>4.043098184196664E-4</v>
      </c>
      <c r="AV174" s="5">
        <f t="shared" si="429"/>
        <v>8.3311688104566547E-5</v>
      </c>
      <c r="AW174" s="5">
        <f t="shared" si="430"/>
        <v>4.2677262599525799E-7</v>
      </c>
      <c r="AX174" s="5">
        <f t="shared" si="431"/>
        <v>4.9155254573355614E-5</v>
      </c>
      <c r="AY174" s="5">
        <f t="shared" si="432"/>
        <v>6.6715969269686852E-5</v>
      </c>
      <c r="AZ174" s="5">
        <f t="shared" si="433"/>
        <v>4.527512464564121E-5</v>
      </c>
      <c r="BA174" s="5">
        <f t="shared" si="434"/>
        <v>2.0483220975098818E-5</v>
      </c>
      <c r="BB174" s="5">
        <f t="shared" si="435"/>
        <v>6.9502129171132222E-6</v>
      </c>
      <c r="BC174" s="5">
        <f t="shared" si="436"/>
        <v>1.88663529635038E-6</v>
      </c>
      <c r="BD174" s="5">
        <f t="shared" si="437"/>
        <v>9.7998454160091878E-4</v>
      </c>
      <c r="BE174" s="5">
        <f t="shared" si="438"/>
        <v>8.0773864751814805E-4</v>
      </c>
      <c r="BF174" s="5">
        <f t="shared" si="439"/>
        <v>3.328836808122543E-4</v>
      </c>
      <c r="BG174" s="5">
        <f t="shared" si="440"/>
        <v>9.1458250175015189E-5</v>
      </c>
      <c r="BH174" s="5">
        <f t="shared" si="441"/>
        <v>1.8845798113320451E-5</v>
      </c>
      <c r="BI174" s="5">
        <f t="shared" si="442"/>
        <v>3.1066774695416811E-6</v>
      </c>
      <c r="BJ174" s="8">
        <f t="shared" si="443"/>
        <v>0.22753216137256632</v>
      </c>
      <c r="BK174" s="8">
        <f t="shared" si="444"/>
        <v>0.27923647128034174</v>
      </c>
      <c r="BL174" s="8">
        <f t="shared" si="445"/>
        <v>0.44571810093634773</v>
      </c>
      <c r="BM174" s="8">
        <f t="shared" si="446"/>
        <v>0.37177322582850675</v>
      </c>
      <c r="BN174" s="8">
        <f t="shared" si="447"/>
        <v>0.62768219385330215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1.43333333333333</v>
      </c>
      <c r="F175">
        <f>VLOOKUP(B175,home!$B$2:$E$405,3,FALSE)</f>
        <v>1.26</v>
      </c>
      <c r="G175">
        <f>VLOOKUP(C175,away!$B$2:$E$405,4,FALSE)</f>
        <v>1.26</v>
      </c>
      <c r="H175">
        <f>VLOOKUP(A175,away!$A$2:$E$405,3,FALSE)</f>
        <v>1.3888888888888899</v>
      </c>
      <c r="I175">
        <f>VLOOKUP(C175,away!$B$2:$E$405,3,FALSE)</f>
        <v>0.56000000000000005</v>
      </c>
      <c r="J175">
        <f>VLOOKUP(B175,home!$B$2:$E$405,4,FALSE)</f>
        <v>1.01</v>
      </c>
      <c r="K175" s="3">
        <f t="shared" si="392"/>
        <v>2.2755599999999947</v>
      </c>
      <c r="L175" s="3">
        <f t="shared" si="393"/>
        <v>0.78555555555555623</v>
      </c>
      <c r="M175" s="5">
        <f t="shared" si="394"/>
        <v>4.6835418555282088E-2</v>
      </c>
      <c r="N175" s="5">
        <f t="shared" si="395"/>
        <v>0.10657680504765746</v>
      </c>
      <c r="O175" s="5">
        <f t="shared" si="396"/>
        <v>3.6791823242871627E-2</v>
      </c>
      <c r="P175" s="5">
        <f t="shared" si="397"/>
        <v>8.3722001298548773E-2</v>
      </c>
      <c r="Q175" s="5">
        <f t="shared" si="398"/>
        <v>0.12126095724712345</v>
      </c>
      <c r="R175" s="5">
        <f t="shared" si="399"/>
        <v>1.4451010573727923E-2</v>
      </c>
      <c r="S175" s="5">
        <f t="shared" si="400"/>
        <v>3.7414918653714505E-2</v>
      </c>
      <c r="T175" s="5">
        <f t="shared" si="401"/>
        <v>9.5257218637462615E-2</v>
      </c>
      <c r="U175" s="5">
        <f t="shared" si="402"/>
        <v>3.2884141621152232E-2</v>
      </c>
      <c r="V175" s="5">
        <f t="shared" si="403"/>
        <v>7.4313461543449432E-3</v>
      </c>
      <c r="W175" s="5">
        <f t="shared" si="404"/>
        <v>9.1978861291087857E-2</v>
      </c>
      <c r="X175" s="5">
        <f t="shared" si="405"/>
        <v>7.2254505480887965E-2</v>
      </c>
      <c r="Y175" s="5">
        <f t="shared" si="406"/>
        <v>2.8379964097215462E-2</v>
      </c>
      <c r="Z175" s="5">
        <f t="shared" si="407"/>
        <v>3.7840238798613514E-3</v>
      </c>
      <c r="AA175" s="5">
        <f t="shared" si="408"/>
        <v>8.610773380057276E-3</v>
      </c>
      <c r="AB175" s="5">
        <f t="shared" si="409"/>
        <v>9.7971657363615464E-3</v>
      </c>
      <c r="AC175" s="5">
        <f t="shared" si="410"/>
        <v>8.302573025605332E-4</v>
      </c>
      <c r="AD175" s="5">
        <f t="shared" si="411"/>
        <v>5.2325854399886858E-2</v>
      </c>
      <c r="AE175" s="5">
        <f t="shared" si="412"/>
        <v>4.1104865623022263E-2</v>
      </c>
      <c r="AF175" s="5">
        <f t="shared" si="413"/>
        <v>1.6145077775264867E-2</v>
      </c>
      <c r="AG175" s="5">
        <f t="shared" si="414"/>
        <v>4.2276185137452857E-3</v>
      </c>
      <c r="AH175" s="5">
        <f t="shared" si="415"/>
        <v>7.4314024529499383E-4</v>
      </c>
      <c r="AI175" s="5">
        <f t="shared" si="416"/>
        <v>1.6910602165834724E-3</v>
      </c>
      <c r="AJ175" s="5">
        <f t="shared" si="417"/>
        <v>1.9240544932243389E-3</v>
      </c>
      <c r="AK175" s="5">
        <f t="shared" si="418"/>
        <v>1.4594338142005221E-3</v>
      </c>
      <c r="AL175" s="5">
        <f t="shared" si="419"/>
        <v>5.9366014104095693E-5</v>
      </c>
      <c r="AM175" s="5">
        <f t="shared" si="420"/>
        <v>2.381412424764124E-2</v>
      </c>
      <c r="AN175" s="5">
        <f t="shared" si="421"/>
        <v>1.8707317603424856E-2</v>
      </c>
      <c r="AO175" s="5">
        <f t="shared" si="422"/>
        <v>7.3478186364563242E-3</v>
      </c>
      <c r="AP175" s="5">
        <f t="shared" si="423"/>
        <v>1.9240399170276389E-3</v>
      </c>
      <c r="AQ175" s="5">
        <f t="shared" si="424"/>
        <v>3.7786006148292833E-4</v>
      </c>
      <c r="AR175" s="5">
        <f t="shared" si="425"/>
        <v>1.1675558964968027E-4</v>
      </c>
      <c r="AS175" s="5">
        <f t="shared" si="426"/>
        <v>2.6568434958322578E-4</v>
      </c>
      <c r="AT175" s="5">
        <f t="shared" si="427"/>
        <v>3.02290339268802E-4</v>
      </c>
      <c r="AU175" s="5">
        <f t="shared" si="428"/>
        <v>2.2929326814217116E-4</v>
      </c>
      <c r="AV175" s="5">
        <f t="shared" si="429"/>
        <v>1.3044264731339945E-4</v>
      </c>
      <c r="AW175" s="5">
        <f t="shared" si="430"/>
        <v>2.9478174514717303E-6</v>
      </c>
      <c r="AX175" s="5">
        <f t="shared" si="431"/>
        <v>9.0317447621603986E-3</v>
      </c>
      <c r="AY175" s="5">
        <f t="shared" si="432"/>
        <v>7.094937274274897E-3</v>
      </c>
      <c r="AZ175" s="5">
        <f t="shared" si="433"/>
        <v>2.7867336960624199E-3</v>
      </c>
      <c r="BA175" s="5">
        <f t="shared" si="434"/>
        <v>7.2971137893190091E-4</v>
      </c>
      <c r="BB175" s="5">
        <f t="shared" si="435"/>
        <v>1.433072069180151E-4</v>
      </c>
      <c r="BC175" s="5">
        <f t="shared" si="436"/>
        <v>2.2515154509119285E-5</v>
      </c>
      <c r="BD175" s="5">
        <f t="shared" si="437"/>
        <v>1.5286333681911853E-5</v>
      </c>
      <c r="BE175" s="5">
        <f t="shared" si="438"/>
        <v>3.4784969473211248E-5</v>
      </c>
      <c r="BF175" s="5">
        <f t="shared" si="439"/>
        <v>3.9577642567230209E-5</v>
      </c>
      <c r="BG175" s="5">
        <f t="shared" si="440"/>
        <v>3.002043344009539E-5</v>
      </c>
      <c r="BH175" s="5">
        <f t="shared" si="441"/>
        <v>1.7078324379735829E-5</v>
      </c>
      <c r="BI175" s="5">
        <f t="shared" si="442"/>
        <v>7.7725503651103101E-6</v>
      </c>
      <c r="BJ175" s="8">
        <f t="shared" si="443"/>
        <v>0.7014918380522438</v>
      </c>
      <c r="BK175" s="8">
        <f t="shared" si="444"/>
        <v>0.18338824525282979</v>
      </c>
      <c r="BL175" s="8">
        <f t="shared" si="445"/>
        <v>0.10954158977133853</v>
      </c>
      <c r="BM175" s="8">
        <f t="shared" si="446"/>
        <v>0.58147569153423828</v>
      </c>
      <c r="BN175" s="8">
        <f t="shared" si="447"/>
        <v>0.40963801596521132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1.43333333333333</v>
      </c>
      <c r="F176">
        <f>VLOOKUP(B176,home!$B$2:$E$405,3,FALSE)</f>
        <v>2.09</v>
      </c>
      <c r="G176">
        <f>VLOOKUP(C176,away!$B$2:$E$405,4,FALSE)</f>
        <v>0.7</v>
      </c>
      <c r="H176">
        <f>VLOOKUP(A176,away!$A$2:$E$405,3,FALSE)</f>
        <v>1.3888888888888899</v>
      </c>
      <c r="I176">
        <f>VLOOKUP(C176,away!$B$2:$E$405,3,FALSE)</f>
        <v>1.1200000000000001</v>
      </c>
      <c r="J176">
        <f>VLOOKUP(B176,home!$B$2:$E$405,4,FALSE)</f>
        <v>0.43</v>
      </c>
      <c r="K176" s="3">
        <f t="shared" si="392"/>
        <v>2.0969666666666615</v>
      </c>
      <c r="L176" s="3">
        <f t="shared" si="393"/>
        <v>0.66888888888888942</v>
      </c>
      <c r="M176" s="5">
        <f t="shared" si="394"/>
        <v>6.2922242838254164E-2</v>
      </c>
      <c r="N176" s="5">
        <f t="shared" si="395"/>
        <v>0.13194584582372404</v>
      </c>
      <c r="O176" s="5">
        <f t="shared" si="396"/>
        <v>4.2087989098476705E-2</v>
      </c>
      <c r="P176" s="5">
        <f t="shared" si="397"/>
        <v>8.8257110206535483E-2</v>
      </c>
      <c r="Q176" s="5">
        <f t="shared" si="398"/>
        <v>0.13834302024874395</v>
      </c>
      <c r="R176" s="5">
        <f t="shared" si="399"/>
        <v>1.4076094131823886E-2</v>
      </c>
      <c r="S176" s="5">
        <f t="shared" si="400"/>
        <v>3.0948187598904862E-2</v>
      </c>
      <c r="T176" s="5">
        <f t="shared" si="401"/>
        <v>9.253610909971545E-2</v>
      </c>
      <c r="U176" s="5">
        <f t="shared" si="402"/>
        <v>2.9517100191296889E-2</v>
      </c>
      <c r="V176" s="5">
        <f t="shared" si="403"/>
        <v>4.8232327541688083E-3</v>
      </c>
      <c r="W176" s="5">
        <f t="shared" si="404"/>
        <v>9.6700234009202329E-2</v>
      </c>
      <c r="X176" s="5">
        <f t="shared" si="405"/>
        <v>6.4681712081710946E-2</v>
      </c>
      <c r="Y176" s="5">
        <f t="shared" si="406"/>
        <v>2.1632439262883343E-2</v>
      </c>
      <c r="Z176" s="5">
        <f t="shared" si="407"/>
        <v>3.1384476545770318E-3</v>
      </c>
      <c r="AA176" s="5">
        <f t="shared" si="408"/>
        <v>6.5812201167262004E-3</v>
      </c>
      <c r="AB176" s="5">
        <f t="shared" si="409"/>
        <v>6.9002996053854591E-3</v>
      </c>
      <c r="AC176" s="5">
        <f t="shared" si="410"/>
        <v>4.2282800717098861E-4</v>
      </c>
      <c r="AD176" s="5">
        <f t="shared" si="411"/>
        <v>5.0694291844040805E-2</v>
      </c>
      <c r="AE176" s="5">
        <f t="shared" si="412"/>
        <v>3.3908848544569541E-2</v>
      </c>
      <c r="AF176" s="5">
        <f t="shared" si="413"/>
        <v>1.1340626013239378E-2</v>
      </c>
      <c r="AG176" s="5">
        <f t="shared" si="414"/>
        <v>2.5285395777667075E-3</v>
      </c>
      <c r="AH176" s="5">
        <f t="shared" si="415"/>
        <v>5.2481819112649292E-4</v>
      </c>
      <c r="AI176" s="5">
        <f t="shared" si="416"/>
        <v>1.1005262528525487E-3</v>
      </c>
      <c r="AJ176" s="5">
        <f t="shared" si="417"/>
        <v>1.1538834340116804E-3</v>
      </c>
      <c r="AK176" s="5">
        <f t="shared" si="418"/>
        <v>8.0655169944711782E-4</v>
      </c>
      <c r="AL176" s="5">
        <f t="shared" si="419"/>
        <v>2.3722980201597116E-5</v>
      </c>
      <c r="AM176" s="5">
        <f t="shared" si="420"/>
        <v>2.1260848037445036E-2</v>
      </c>
      <c r="AN176" s="5">
        <f t="shared" si="421"/>
        <v>1.4221145020602134E-2</v>
      </c>
      <c r="AO176" s="5">
        <f t="shared" si="422"/>
        <v>4.7561829457791619E-3</v>
      </c>
      <c r="AP176" s="5">
        <f t="shared" si="423"/>
        <v>1.0604526419848361E-3</v>
      </c>
      <c r="AQ176" s="5">
        <f t="shared" si="424"/>
        <v>1.7733124735413105E-4</v>
      </c>
      <c r="AR176" s="5">
        <f t="shared" si="425"/>
        <v>7.0209011346255361E-5</v>
      </c>
      <c r="AS176" s="5">
        <f t="shared" si="426"/>
        <v>1.4722595649271892E-4</v>
      </c>
      <c r="AT176" s="5">
        <f t="shared" si="427"/>
        <v>1.5436396161667387E-4</v>
      </c>
      <c r="AU176" s="5">
        <f t="shared" si="428"/>
        <v>1.0789869401492568E-4</v>
      </c>
      <c r="AV176" s="5">
        <f t="shared" si="429"/>
        <v>5.6564991181541217E-5</v>
      </c>
      <c r="AW176" s="5">
        <f t="shared" si="430"/>
        <v>9.2429851319379213E-7</v>
      </c>
      <c r="AX176" s="5">
        <f t="shared" si="431"/>
        <v>7.4305482732645901E-3</v>
      </c>
      <c r="AY176" s="5">
        <f t="shared" si="432"/>
        <v>4.9702111783392075E-3</v>
      </c>
      <c r="AZ176" s="5">
        <f t="shared" si="433"/>
        <v>1.662259516311225E-3</v>
      </c>
      <c r="BA176" s="5">
        <f t="shared" si="434"/>
        <v>3.7062230697013267E-4</v>
      </c>
      <c r="BB176" s="5">
        <f t="shared" si="435"/>
        <v>6.1976285776672228E-5</v>
      </c>
      <c r="BC176" s="5">
        <f t="shared" si="436"/>
        <v>8.2910497861237175E-6</v>
      </c>
      <c r="BD176" s="5">
        <f t="shared" si="437"/>
        <v>7.8270045982306891E-6</v>
      </c>
      <c r="BE176" s="5">
        <f t="shared" si="438"/>
        <v>1.6412967742336439E-5</v>
      </c>
      <c r="BF176" s="5">
        <f t="shared" si="439"/>
        <v>1.7208723128377347E-5</v>
      </c>
      <c r="BG176" s="5">
        <f t="shared" si="440"/>
        <v>1.2028706258700974E-5</v>
      </c>
      <c r="BH176" s="5">
        <f t="shared" si="441"/>
        <v>6.3059490169051496E-6</v>
      </c>
      <c r="BI176" s="5">
        <f t="shared" si="442"/>
        <v>2.6446729780299006E-6</v>
      </c>
      <c r="BJ176" s="8">
        <f t="shared" si="443"/>
        <v>0.70029153500920971</v>
      </c>
      <c r="BK176" s="8">
        <f t="shared" si="444"/>
        <v>0.19236753556357511</v>
      </c>
      <c r="BL176" s="8">
        <f t="shared" si="445"/>
        <v>0.10334717335952168</v>
      </c>
      <c r="BM176" s="8">
        <f t="shared" si="446"/>
        <v>0.51654310235949952</v>
      </c>
      <c r="BN176" s="8">
        <f t="shared" si="447"/>
        <v>0.47763230234755821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1.4750000000000001</v>
      </c>
      <c r="F177">
        <f>VLOOKUP(B177,home!$B$2:$E$405,3,FALSE)</f>
        <v>0.85</v>
      </c>
      <c r="G177">
        <f>VLOOKUP(C177,away!$B$2:$E$405,4,FALSE)</f>
        <v>1.19</v>
      </c>
      <c r="H177">
        <f>VLOOKUP(A177,away!$A$2:$E$405,3,FALSE)</f>
        <v>1.175</v>
      </c>
      <c r="I177">
        <f>VLOOKUP(C177,away!$B$2:$E$405,3,FALSE)</f>
        <v>0.17</v>
      </c>
      <c r="J177">
        <f>VLOOKUP(B177,home!$B$2:$E$405,4,FALSE)</f>
        <v>1.06</v>
      </c>
      <c r="K177" s="3">
        <f t="shared" si="392"/>
        <v>1.4919625000000001</v>
      </c>
      <c r="L177" s="3">
        <f t="shared" si="393"/>
        <v>0.21173500000000003</v>
      </c>
      <c r="M177" s="5">
        <f t="shared" si="394"/>
        <v>0.18200929896432105</v>
      </c>
      <c r="N177" s="5">
        <f t="shared" si="395"/>
        <v>0.2715510487060559</v>
      </c>
      <c r="O177" s="5">
        <f t="shared" si="396"/>
        <v>3.8537738916210526E-2</v>
      </c>
      <c r="P177" s="5">
        <f t="shared" si="397"/>
        <v>5.7496861297776751E-2</v>
      </c>
      <c r="Q177" s="5">
        <f t="shared" si="398"/>
        <v>0.2025719907525545</v>
      </c>
      <c r="R177" s="5">
        <f t="shared" si="399"/>
        <v>4.0798940747119187E-3</v>
      </c>
      <c r="S177" s="5">
        <f t="shared" si="400"/>
        <v>4.540824394559953E-3</v>
      </c>
      <c r="T177" s="5">
        <f t="shared" si="401"/>
        <v>4.2891580461992138E-2</v>
      </c>
      <c r="U177" s="5">
        <f t="shared" si="402"/>
        <v>6.0870489634423817E-3</v>
      </c>
      <c r="V177" s="5">
        <f t="shared" si="403"/>
        <v>1.593832793020307E-4</v>
      </c>
      <c r="W177" s="5">
        <f t="shared" si="404"/>
        <v>0.10074327125105269</v>
      </c>
      <c r="X177" s="5">
        <f t="shared" si="405"/>
        <v>2.1330876538341644E-2</v>
      </c>
      <c r="Y177" s="5">
        <f t="shared" si="406"/>
        <v>2.2582465719228843E-3</v>
      </c>
      <c r="Z177" s="5">
        <f t="shared" si="407"/>
        <v>2.8795212396970945E-4</v>
      </c>
      <c r="AA177" s="5">
        <f t="shared" si="408"/>
        <v>4.2961377075815768E-4</v>
      </c>
      <c r="AB177" s="5">
        <f t="shared" si="409"/>
        <v>3.20483817727384E-4</v>
      </c>
      <c r="AC177" s="5">
        <f t="shared" si="410"/>
        <v>3.1468303938862482E-6</v>
      </c>
      <c r="AD177" s="5">
        <f t="shared" si="411"/>
        <v>3.7576295708474677E-2</v>
      </c>
      <c r="AE177" s="5">
        <f t="shared" si="412"/>
        <v>7.956216971833888E-3</v>
      </c>
      <c r="AF177" s="5">
        <f t="shared" si="413"/>
        <v>8.4230480026562416E-4</v>
      </c>
      <c r="AG177" s="5">
        <f t="shared" si="414"/>
        <v>5.9448468961413997E-5</v>
      </c>
      <c r="AH177" s="5">
        <f t="shared" si="415"/>
        <v>1.5242385742181609E-5</v>
      </c>
      <c r="AI177" s="5">
        <f t="shared" si="416"/>
        <v>2.2741067937869629E-5</v>
      </c>
      <c r="AJ177" s="5">
        <f t="shared" si="417"/>
        <v>1.6964410286626914E-5</v>
      </c>
      <c r="AK177" s="5">
        <f t="shared" si="418"/>
        <v>8.4367546607538675E-6</v>
      </c>
      <c r="AL177" s="5">
        <f t="shared" si="419"/>
        <v>3.9763434443066314E-8</v>
      </c>
      <c r="AM177" s="5">
        <f t="shared" si="420"/>
        <v>1.1212484817191037E-2</v>
      </c>
      <c r="AN177" s="5">
        <f t="shared" si="421"/>
        <v>2.3740754727679448E-3</v>
      </c>
      <c r="AO177" s="5">
        <f t="shared" si="422"/>
        <v>2.5133743511326044E-4</v>
      </c>
      <c r="AP177" s="5">
        <f t="shared" si="423"/>
        <v>1.7738977274568736E-5</v>
      </c>
      <c r="AQ177" s="5">
        <f t="shared" si="424"/>
        <v>9.3899058830770291E-7</v>
      </c>
      <c r="AR177" s="5">
        <f t="shared" si="425"/>
        <v>6.4546930902416495E-7</v>
      </c>
      <c r="AS177" s="5">
        <f t="shared" si="426"/>
        <v>9.6301600396496562E-7</v>
      </c>
      <c r="AT177" s="5">
        <f t="shared" si="427"/>
        <v>7.1839188240779021E-7</v>
      </c>
      <c r="AU177" s="5">
        <f t="shared" si="428"/>
        <v>3.5727124961894423E-7</v>
      </c>
      <c r="AV177" s="5">
        <f t="shared" si="429"/>
        <v>1.3325882668990102E-7</v>
      </c>
      <c r="AW177" s="5">
        <f t="shared" si="430"/>
        <v>3.4892488825596789E-10</v>
      </c>
      <c r="AX177" s="5">
        <f t="shared" si="431"/>
        <v>2.7881011465113949E-3</v>
      </c>
      <c r="AY177" s="5">
        <f t="shared" si="432"/>
        <v>5.9033859625659036E-4</v>
      </c>
      <c r="AZ177" s="5">
        <f t="shared" si="433"/>
        <v>6.2497671339194585E-5</v>
      </c>
      <c r="BA177" s="5">
        <f t="shared" si="434"/>
        <v>4.4109814803347901E-6</v>
      </c>
      <c r="BB177" s="5">
        <f t="shared" si="435"/>
        <v>2.334897909346717E-7</v>
      </c>
      <c r="BC177" s="5">
        <f t="shared" si="436"/>
        <v>9.8875921767105475E-9</v>
      </c>
      <c r="BD177" s="5">
        <f t="shared" si="437"/>
        <v>2.2778074024371922E-8</v>
      </c>
      <c r="BE177" s="5">
        <f t="shared" si="438"/>
        <v>3.3984032266586996E-8</v>
      </c>
      <c r="BF177" s="5">
        <f t="shared" si="439"/>
        <v>2.5351450870268908E-8</v>
      </c>
      <c r="BG177" s="5">
        <f t="shared" si="440"/>
        <v>1.2607804673011189E-8</v>
      </c>
      <c r="BH177" s="5">
        <f t="shared" si="441"/>
        <v>4.7025929448643649E-9</v>
      </c>
      <c r="BI177" s="5">
        <f t="shared" si="442"/>
        <v>1.4032184653004408E-9</v>
      </c>
      <c r="BJ177" s="8">
        <f t="shared" si="443"/>
        <v>0.70508344769736087</v>
      </c>
      <c r="BK177" s="8">
        <f t="shared" si="444"/>
        <v>0.24479989312604469</v>
      </c>
      <c r="BL177" s="8">
        <f t="shared" si="445"/>
        <v>4.952108239592274E-2</v>
      </c>
      <c r="BM177" s="8">
        <f t="shared" si="446"/>
        <v>0.24285520438433592</v>
      </c>
      <c r="BN177" s="8">
        <f t="shared" si="447"/>
        <v>0.75624683271163062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1.63636363636364</v>
      </c>
      <c r="F178">
        <f>VLOOKUP(B178,home!$B$2:$E$405,3,FALSE)</f>
        <v>0.76</v>
      </c>
      <c r="G178">
        <f>VLOOKUP(C178,away!$B$2:$E$405,4,FALSE)</f>
        <v>0.86</v>
      </c>
      <c r="H178">
        <f>VLOOKUP(A178,away!$A$2:$E$405,3,FALSE)</f>
        <v>1.23232323232323</v>
      </c>
      <c r="I178">
        <f>VLOOKUP(C178,away!$B$2:$E$405,3,FALSE)</f>
        <v>0.86</v>
      </c>
      <c r="J178">
        <f>VLOOKUP(B178,home!$B$2:$E$405,4,FALSE)</f>
        <v>0.41</v>
      </c>
      <c r="K178" s="3">
        <f t="shared" si="392"/>
        <v>1.0695272727272751</v>
      </c>
      <c r="L178" s="3">
        <f t="shared" si="393"/>
        <v>0.43451717171717086</v>
      </c>
      <c r="M178" s="5">
        <f t="shared" si="394"/>
        <v>0.22222954508328047</v>
      </c>
      <c r="N178" s="5">
        <f t="shared" si="395"/>
        <v>0.23768055927234399</v>
      </c>
      <c r="O178" s="5">
        <f t="shared" si="396"/>
        <v>9.6562553401580542E-2</v>
      </c>
      <c r="P178" s="5">
        <f t="shared" si="397"/>
        <v>0.1032762843871743</v>
      </c>
      <c r="Q178" s="5">
        <f t="shared" si="398"/>
        <v>0.12710292016942176</v>
      </c>
      <c r="R178" s="5">
        <f t="shared" si="399"/>
        <v>2.0979043798921522E-2</v>
      </c>
      <c r="S178" s="5">
        <f t="shared" si="400"/>
        <v>1.1998844385006752E-2</v>
      </c>
      <c r="T178" s="5">
        <f t="shared" si="401"/>
        <v>5.5228401389010494E-2</v>
      </c>
      <c r="U178" s="5">
        <f t="shared" si="402"/>
        <v>2.2437659498686587E-2</v>
      </c>
      <c r="V178" s="5">
        <f t="shared" si="403"/>
        <v>6.1957761564812976E-4</v>
      </c>
      <c r="W178" s="5">
        <f t="shared" si="404"/>
        <v>4.5313346521491403E-2</v>
      </c>
      <c r="X178" s="5">
        <f t="shared" si="405"/>
        <v>1.9689427171558548E-2</v>
      </c>
      <c r="Y178" s="5">
        <f t="shared" si="406"/>
        <v>4.2776971036584165E-3</v>
      </c>
      <c r="Z178" s="5">
        <f t="shared" si="407"/>
        <v>3.0385849256126781E-3</v>
      </c>
      <c r="AA178" s="5">
        <f t="shared" si="408"/>
        <v>3.2498494484407376E-3</v>
      </c>
      <c r="AB178" s="5">
        <f t="shared" si="409"/>
        <v>1.7379013086825305E-3</v>
      </c>
      <c r="AC178" s="5">
        <f t="shared" si="410"/>
        <v>1.7995940303983944E-5</v>
      </c>
      <c r="AD178" s="5">
        <f t="shared" si="411"/>
        <v>1.2115964980819164E-2</v>
      </c>
      <c r="AE178" s="5">
        <f t="shared" si="412"/>
        <v>5.2645948360898294E-3</v>
      </c>
      <c r="AF178" s="5">
        <f t="shared" si="413"/>
        <v>1.1437784292072874E-3</v>
      </c>
      <c r="AG178" s="5">
        <f t="shared" si="414"/>
        <v>1.6566378937675299E-4</v>
      </c>
      <c r="AH178" s="5">
        <f t="shared" si="415"/>
        <v>3.3007933197491262E-4</v>
      </c>
      <c r="AI178" s="5">
        <f t="shared" si="416"/>
        <v>3.5302884771076917E-4</v>
      </c>
      <c r="AJ178" s="5">
        <f t="shared" si="417"/>
        <v>1.8878699034307573E-4</v>
      </c>
      <c r="AK178" s="5">
        <f t="shared" si="418"/>
        <v>6.7304278302673392E-5</v>
      </c>
      <c r="AL178" s="5">
        <f t="shared" si="419"/>
        <v>3.345286690754582E-7</v>
      </c>
      <c r="AM178" s="5">
        <f t="shared" si="420"/>
        <v>2.5916709964789392E-3</v>
      </c>
      <c r="AN178" s="5">
        <f t="shared" si="421"/>
        <v>1.1261255514114505E-3</v>
      </c>
      <c r="AO178" s="5">
        <f t="shared" si="422"/>
        <v>2.4466044479887141E-4</v>
      </c>
      <c r="AP178" s="5">
        <f t="shared" si="423"/>
        <v>3.5436388168356884E-5</v>
      </c>
      <c r="AQ178" s="5">
        <f t="shared" si="424"/>
        <v>3.8494297906965616E-6</v>
      </c>
      <c r="AR178" s="5">
        <f t="shared" si="425"/>
        <v>2.8685027554406433E-5</v>
      </c>
      <c r="AS178" s="5">
        <f t="shared" si="426"/>
        <v>3.0679419288371047E-5</v>
      </c>
      <c r="AT178" s="5">
        <f t="shared" si="427"/>
        <v>1.6406237820174024E-5</v>
      </c>
      <c r="AU178" s="5">
        <f t="shared" si="428"/>
        <v>5.8489729305085985E-6</v>
      </c>
      <c r="AV178" s="5">
        <f t="shared" si="429"/>
        <v>1.5639090166556296E-6</v>
      </c>
      <c r="AW178" s="5">
        <f t="shared" si="430"/>
        <v>4.3184674394707935E-9</v>
      </c>
      <c r="AX178" s="5">
        <f t="shared" si="431"/>
        <v>4.6197713544508307E-4</v>
      </c>
      <c r="AY178" s="5">
        <f t="shared" si="432"/>
        <v>2.0073699829159785E-4</v>
      </c>
      <c r="AZ178" s="5">
        <f t="shared" si="433"/>
        <v>4.361183637832982E-5</v>
      </c>
      <c r="BA178" s="5">
        <f t="shared" si="434"/>
        <v>6.3166972655013009E-6</v>
      </c>
      <c r="BB178" s="5">
        <f t="shared" si="435"/>
        <v>6.8617835759980292E-7</v>
      </c>
      <c r="BC178" s="5">
        <f t="shared" si="436"/>
        <v>5.9631255847559972E-8</v>
      </c>
      <c r="BD178" s="5">
        <f t="shared" si="437"/>
        <v>2.0773561739282994E-6</v>
      </c>
      <c r="BE178" s="5">
        <f t="shared" si="438"/>
        <v>2.221789083184701E-6</v>
      </c>
      <c r="BF178" s="5">
        <f t="shared" si="439"/>
        <v>1.188132009356883E-6</v>
      </c>
      <c r="BG178" s="5">
        <f t="shared" si="440"/>
        <v>4.2357986253581479E-7</v>
      </c>
      <c r="BH178" s="5">
        <f t="shared" si="441"/>
        <v>1.1325755379003101E-7</v>
      </c>
      <c r="BI178" s="5">
        <f t="shared" si="442"/>
        <v>2.4226408524162913E-8</v>
      </c>
      <c r="BJ178" s="8">
        <f t="shared" si="443"/>
        <v>0.51269748495061995</v>
      </c>
      <c r="BK178" s="8">
        <f t="shared" si="444"/>
        <v>0.33834331893837433</v>
      </c>
      <c r="BL178" s="8">
        <f t="shared" si="445"/>
        <v>0.14599543881234478</v>
      </c>
      <c r="BM178" s="8">
        <f t="shared" si="446"/>
        <v>0.19204318883440494</v>
      </c>
      <c r="BN178" s="8">
        <f t="shared" si="447"/>
        <v>0.80783090611272257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1.78481012658228</v>
      </c>
      <c r="F179">
        <f>VLOOKUP(B179,home!$B$2:$E$405,3,FALSE)</f>
        <v>0.9</v>
      </c>
      <c r="G179">
        <f>VLOOKUP(C179,away!$B$2:$E$405,4,FALSE)</f>
        <v>0.56000000000000005</v>
      </c>
      <c r="H179">
        <f>VLOOKUP(A179,away!$A$2:$E$405,3,FALSE)</f>
        <v>1.36708860759494</v>
      </c>
      <c r="I179">
        <f>VLOOKUP(C179,away!$B$2:$E$405,3,FALSE)</f>
        <v>0.56000000000000005</v>
      </c>
      <c r="J179">
        <f>VLOOKUP(B179,home!$B$2:$E$405,4,FALSE)</f>
        <v>0.73</v>
      </c>
      <c r="K179" s="3">
        <f t="shared" si="392"/>
        <v>0.8995443037974693</v>
      </c>
      <c r="L179" s="3">
        <f t="shared" si="393"/>
        <v>0.55886582278481145</v>
      </c>
      <c r="M179" s="5">
        <f t="shared" si="394"/>
        <v>0.2326057946767161</v>
      </c>
      <c r="N179" s="5">
        <f t="shared" si="395"/>
        <v>0.20923921763172365</v>
      </c>
      <c r="O179" s="5">
        <f t="shared" si="396"/>
        <v>0.12999542882651785</v>
      </c>
      <c r="P179" s="5">
        <f t="shared" si="397"/>
        <v>0.11693664752060345</v>
      </c>
      <c r="Q179" s="5">
        <f t="shared" si="398"/>
        <v>9.4109973175828004E-2</v>
      </c>
      <c r="R179" s="5">
        <f t="shared" si="399"/>
        <v>3.6325001144698145E-2</v>
      </c>
      <c r="S179" s="5">
        <f t="shared" si="400"/>
        <v>1.4696731386639272E-2</v>
      </c>
      <c r="T179" s="5">
        <f t="shared" si="401"/>
        <v>5.2594847591165644E-2</v>
      </c>
      <c r="U179" s="5">
        <f t="shared" si="402"/>
        <v>3.2675947865149761E-2</v>
      </c>
      <c r="V179" s="5">
        <f t="shared" si="403"/>
        <v>8.2093421440194341E-4</v>
      </c>
      <c r="W179" s="5">
        <f t="shared" si="404"/>
        <v>2.8218696766949578E-2</v>
      </c>
      <c r="X179" s="5">
        <f t="shared" si="405"/>
        <v>1.5770465186576373E-2</v>
      </c>
      <c r="Y179" s="5">
        <f t="shared" si="406"/>
        <v>4.4067870010976139E-3</v>
      </c>
      <c r="Z179" s="5">
        <f t="shared" si="407"/>
        <v>6.766933884130316E-3</v>
      </c>
      <c r="AA179" s="5">
        <f t="shared" si="408"/>
        <v>6.0871568296435082E-3</v>
      </c>
      <c r="AB179" s="5">
        <f t="shared" si="409"/>
        <v>2.7378336262138402E-3</v>
      </c>
      <c r="AC179" s="5">
        <f t="shared" si="410"/>
        <v>2.5793987366196109E-5</v>
      </c>
      <c r="AD179" s="5">
        <f t="shared" si="411"/>
        <v>6.3459919843243872E-3</v>
      </c>
      <c r="AE179" s="5">
        <f t="shared" si="412"/>
        <v>3.546558031705266E-3</v>
      </c>
      <c r="AF179" s="5">
        <f t="shared" si="413"/>
        <v>9.9102503622152229E-4</v>
      </c>
      <c r="AG179" s="5">
        <f t="shared" si="414"/>
        <v>1.8461667408942959E-4</v>
      </c>
      <c r="AH179" s="5">
        <f t="shared" si="415"/>
        <v>9.454520182212271E-4</v>
      </c>
      <c r="AI179" s="5">
        <f t="shared" si="416"/>
        <v>8.5047597750472588E-4</v>
      </c>
      <c r="AJ179" s="5">
        <f t="shared" si="417"/>
        <v>3.8252041054048037E-4</v>
      </c>
      <c r="AK179" s="5">
        <f t="shared" si="418"/>
        <v>1.146980187959862E-4</v>
      </c>
      <c r="AL179" s="5">
        <f t="shared" si="419"/>
        <v>5.1869084568316705E-7</v>
      </c>
      <c r="AM179" s="5">
        <f t="shared" si="420"/>
        <v>1.1417001882886805E-3</v>
      </c>
      <c r="AN179" s="5">
        <f t="shared" si="421"/>
        <v>6.3805721510152755E-4</v>
      </c>
      <c r="AO179" s="5">
        <f t="shared" si="422"/>
        <v>1.7829418525075027E-4</v>
      </c>
      <c r="AP179" s="5">
        <f t="shared" si="423"/>
        <v>3.3214175512636052E-5</v>
      </c>
      <c r="AQ179" s="5">
        <f t="shared" si="424"/>
        <v>4.6405668814971208E-6</v>
      </c>
      <c r="AR179" s="5">
        <f t="shared" si="425"/>
        <v>1.0567616401335334E-4</v>
      </c>
      <c r="AS179" s="5">
        <f t="shared" si="426"/>
        <v>9.506039138537909E-5</v>
      </c>
      <c r="AT179" s="5">
        <f t="shared" si="427"/>
        <v>4.275551679373789E-5</v>
      </c>
      <c r="AU179" s="5">
        <f t="shared" si="428"/>
        <v>1.2820160529241322E-5</v>
      </c>
      <c r="AV179" s="5">
        <f t="shared" si="429"/>
        <v>2.8830755944620444E-6</v>
      </c>
      <c r="AW179" s="5">
        <f t="shared" si="430"/>
        <v>7.2432953068988689E-9</v>
      </c>
      <c r="AX179" s="5">
        <f t="shared" si="431"/>
        <v>1.7116831683659675E-4</v>
      </c>
      <c r="AY179" s="5">
        <f t="shared" si="432"/>
        <v>9.5660122223575921E-5</v>
      </c>
      <c r="AZ179" s="5">
        <f t="shared" si="433"/>
        <v>2.6730586457087191E-5</v>
      </c>
      <c r="BA179" s="5">
        <f t="shared" si="434"/>
        <v>4.9796037312868577E-6</v>
      </c>
      <c r="BB179" s="5">
        <f t="shared" si="435"/>
        <v>6.9573258410698661E-7</v>
      </c>
      <c r="BC179" s="5">
        <f t="shared" si="436"/>
        <v>7.7764232611030829E-8</v>
      </c>
      <c r="BD179" s="5">
        <f t="shared" si="437"/>
        <v>9.8431327250109003E-6</v>
      </c>
      <c r="BE179" s="5">
        <f t="shared" si="438"/>
        <v>8.8543339743060151E-6</v>
      </c>
      <c r="BF179" s="5">
        <f t="shared" si="439"/>
        <v>3.9824328452536921E-6</v>
      </c>
      <c r="BG179" s="5">
        <f t="shared" si="440"/>
        <v>1.1941249270679693E-6</v>
      </c>
      <c r="BH179" s="5">
        <f t="shared" si="441"/>
        <v>2.6854206904163996E-7</v>
      </c>
      <c r="BI179" s="5">
        <f t="shared" si="442"/>
        <v>4.8313097707278803E-8</v>
      </c>
      <c r="BJ179" s="8">
        <f t="shared" si="443"/>
        <v>0.41770339753678176</v>
      </c>
      <c r="BK179" s="8">
        <f t="shared" si="444"/>
        <v>0.3651820805987962</v>
      </c>
      <c r="BL179" s="8">
        <f t="shared" si="445"/>
        <v>0.2103979009052401</v>
      </c>
      <c r="BM179" s="8">
        <f t="shared" si="446"/>
        <v>0.18074259706993298</v>
      </c>
      <c r="BN179" s="8">
        <f t="shared" si="447"/>
        <v>0.81921206297608729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1.3611111111111101</v>
      </c>
      <c r="F180">
        <f>VLOOKUP(B180,home!$B$2:$E$405,3,FALSE)</f>
        <v>0.73</v>
      </c>
      <c r="G180">
        <f>VLOOKUP(C180,away!$B$2:$E$405,4,FALSE)</f>
        <v>0.55000000000000004</v>
      </c>
      <c r="H180">
        <f>VLOOKUP(A180,away!$A$2:$E$405,3,FALSE)</f>
        <v>1.1666666666666701</v>
      </c>
      <c r="I180">
        <f>VLOOKUP(C180,away!$B$2:$E$405,3,FALSE)</f>
        <v>0.73</v>
      </c>
      <c r="J180">
        <f>VLOOKUP(B180,home!$B$2:$E$405,4,FALSE)</f>
        <v>0.86</v>
      </c>
      <c r="K180" s="3">
        <f t="shared" si="392"/>
        <v>0.54648611111111067</v>
      </c>
      <c r="L180" s="3">
        <f t="shared" si="393"/>
        <v>0.73243333333333549</v>
      </c>
      <c r="M180" s="5">
        <f t="shared" si="394"/>
        <v>0.2783378975795493</v>
      </c>
      <c r="N180" s="5">
        <f t="shared" si="395"/>
        <v>0.15210779522309051</v>
      </c>
      <c r="O180" s="5">
        <f t="shared" si="396"/>
        <v>0.20386395411718183</v>
      </c>
      <c r="P180" s="5">
        <f t="shared" si="397"/>
        <v>0.11140881948123259</v>
      </c>
      <c r="Q180" s="5">
        <f t="shared" si="398"/>
        <v>4.1562398740575948E-2</v>
      </c>
      <c r="R180" s="5">
        <f t="shared" si="399"/>
        <v>7.465837773028082E-2</v>
      </c>
      <c r="S180" s="5">
        <f t="shared" si="400"/>
        <v>1.1148252866513197E-2</v>
      </c>
      <c r="T180" s="5">
        <f t="shared" si="401"/>
        <v>3.0441686250889267E-2</v>
      </c>
      <c r="U180" s="5">
        <f t="shared" si="402"/>
        <v>4.0799766507685513E-2</v>
      </c>
      <c r="V180" s="5">
        <f t="shared" si="403"/>
        <v>4.9580571829227189E-4</v>
      </c>
      <c r="W180" s="5">
        <f t="shared" si="404"/>
        <v>7.5710912187288929E-3</v>
      </c>
      <c r="X180" s="5">
        <f t="shared" si="405"/>
        <v>5.5453195783043488E-3</v>
      </c>
      <c r="Y180" s="5">
        <f t="shared" si="406"/>
        <v>2.0307884515680299E-3</v>
      </c>
      <c r="Z180" s="5">
        <f t="shared" si="407"/>
        <v>1.8227428154082952E-2</v>
      </c>
      <c r="AA180" s="5">
        <f t="shared" si="408"/>
        <v>9.9610363274819629E-3</v>
      </c>
      <c r="AB180" s="5">
        <f t="shared" si="409"/>
        <v>2.7217840026210584E-3</v>
      </c>
      <c r="AC180" s="5">
        <f t="shared" si="410"/>
        <v>1.2403343707264953E-5</v>
      </c>
      <c r="AD180" s="5">
        <f t="shared" si="411"/>
        <v>1.0343740492476578E-3</v>
      </c>
      <c r="AE180" s="5">
        <f t="shared" si="412"/>
        <v>7.5761003280396173E-4</v>
      </c>
      <c r="AF180" s="5">
        <f t="shared" si="413"/>
        <v>2.7744942084669168E-4</v>
      </c>
      <c r="AG180" s="5">
        <f t="shared" si="414"/>
        <v>6.7737734714048612E-5</v>
      </c>
      <c r="AH180" s="5">
        <f t="shared" si="415"/>
        <v>3.3375939902472156E-3</v>
      </c>
      <c r="AI180" s="5">
        <f t="shared" si="416"/>
        <v>1.8239487601980149E-3</v>
      </c>
      <c r="AJ180" s="5">
        <f t="shared" si="417"/>
        <v>4.9838133241327236E-4</v>
      </c>
      <c r="AK180" s="5">
        <f t="shared" si="418"/>
        <v>9.0786158733634331E-5</v>
      </c>
      <c r="AL180" s="5">
        <f t="shared" si="419"/>
        <v>1.9858479812673475E-7</v>
      </c>
      <c r="AM180" s="5">
        <f t="shared" si="420"/>
        <v>1.1305421032152103E-4</v>
      </c>
      <c r="AN180" s="5">
        <f t="shared" si="421"/>
        <v>8.2804672113159631E-5</v>
      </c>
      <c r="AO180" s="5">
        <f t="shared" si="422"/>
        <v>3.0324451005707694E-5</v>
      </c>
      <c r="AP180" s="5">
        <f t="shared" si="423"/>
        <v>7.4035462438713035E-6</v>
      </c>
      <c r="AQ180" s="5">
        <f t="shared" si="424"/>
        <v>1.3556510134715384E-6</v>
      </c>
      <c r="AR180" s="5">
        <f t="shared" si="425"/>
        <v>4.889130183180154E-4</v>
      </c>
      <c r="AS180" s="5">
        <f t="shared" si="426"/>
        <v>2.6718417405220744E-4</v>
      </c>
      <c r="AT180" s="5">
        <f t="shared" si="427"/>
        <v>7.3006220114112469E-5</v>
      </c>
      <c r="AU180" s="5">
        <f t="shared" si="428"/>
        <v>1.3298961772361026E-5</v>
      </c>
      <c r="AV180" s="5">
        <f t="shared" si="429"/>
        <v>1.8169244751982248E-6</v>
      </c>
      <c r="AW180" s="5">
        <f t="shared" si="430"/>
        <v>2.2079575978425541E-9</v>
      </c>
      <c r="AX180" s="5">
        <f t="shared" si="431"/>
        <v>1.0297092623890931E-5</v>
      </c>
      <c r="AY180" s="5">
        <f t="shared" si="432"/>
        <v>7.541933874158537E-6</v>
      </c>
      <c r="AZ180" s="5">
        <f t="shared" si="433"/>
        <v>2.7619818836147668E-6</v>
      </c>
      <c r="BA180" s="5">
        <f t="shared" si="434"/>
        <v>6.7432253254074969E-7</v>
      </c>
      <c r="BB180" s="5">
        <f t="shared" si="435"/>
        <v>1.2347407506264943E-7</v>
      </c>
      <c r="BC180" s="5">
        <f t="shared" si="436"/>
        <v>1.8087305675677368E-8</v>
      </c>
      <c r="BD180" s="5">
        <f t="shared" si="437"/>
        <v>5.9682698619454322E-5</v>
      </c>
      <c r="BE180" s="5">
        <f t="shared" si="438"/>
        <v>3.261576586916204E-5</v>
      </c>
      <c r="BF180" s="5">
        <f t="shared" si="439"/>
        <v>8.9120315253744287E-6</v>
      </c>
      <c r="BG180" s="5">
        <f t="shared" si="440"/>
        <v>1.6234338168004972E-6</v>
      </c>
      <c r="BH180" s="5">
        <f t="shared" si="441"/>
        <v>2.2179600829739272E-7</v>
      </c>
      <c r="BI180" s="5">
        <f t="shared" si="442"/>
        <v>2.4241687606881963E-8</v>
      </c>
      <c r="BJ180" s="8">
        <f t="shared" si="443"/>
        <v>0.24165261012376213</v>
      </c>
      <c r="BK180" s="8">
        <f t="shared" si="444"/>
        <v>0.40141091950796692</v>
      </c>
      <c r="BL180" s="8">
        <f t="shared" si="445"/>
        <v>0.33870292819310194</v>
      </c>
      <c r="BM180" s="8">
        <f t="shared" si="446"/>
        <v>0.13804710338108631</v>
      </c>
      <c r="BN180" s="8">
        <f t="shared" si="447"/>
        <v>0.86193924287191104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</v>
      </c>
      <c r="F181">
        <f>VLOOKUP(B181,home!$B$2:$E$405,3,FALSE)</f>
        <v>1.23</v>
      </c>
      <c r="G181">
        <f>VLOOKUP(C181,away!$B$2:$E$405,4,FALSE)</f>
        <v>0.92</v>
      </c>
      <c r="H181">
        <f>VLOOKUP(A181,away!$A$2:$E$405,3,FALSE)</f>
        <v>1.26</v>
      </c>
      <c r="I181">
        <f>VLOOKUP(C181,away!$B$2:$E$405,3,FALSE)</f>
        <v>0.92</v>
      </c>
      <c r="J181">
        <f>VLOOKUP(B181,home!$B$2:$E$405,4,FALSE)</f>
        <v>0.95</v>
      </c>
      <c r="K181" s="3">
        <f t="shared" si="392"/>
        <v>1.4710799999999999</v>
      </c>
      <c r="L181" s="3">
        <f t="shared" si="393"/>
        <v>1.10124</v>
      </c>
      <c r="M181" s="5">
        <f t="shared" si="394"/>
        <v>7.6358188771794844E-2</v>
      </c>
      <c r="N181" s="5">
        <f t="shared" si="395"/>
        <v>0.11232900433841198</v>
      </c>
      <c r="O181" s="5">
        <f t="shared" si="396"/>
        <v>8.4088691803051355E-2</v>
      </c>
      <c r="P181" s="5">
        <f t="shared" si="397"/>
        <v>0.1237011927376328</v>
      </c>
      <c r="Q181" s="5">
        <f t="shared" si="398"/>
        <v>8.2622475851075544E-2</v>
      </c>
      <c r="R181" s="5">
        <f t="shared" si="399"/>
        <v>4.6300915480596151E-2</v>
      </c>
      <c r="S181" s="5">
        <f t="shared" si="400"/>
        <v>5.0099358467121019E-2</v>
      </c>
      <c r="T181" s="5">
        <f t="shared" si="401"/>
        <v>9.0987175306238427E-2</v>
      </c>
      <c r="U181" s="5">
        <f t="shared" si="402"/>
        <v>6.8112350745195394E-2</v>
      </c>
      <c r="V181" s="5">
        <f t="shared" si="403"/>
        <v>9.0179520980964798E-3</v>
      </c>
      <c r="W181" s="5">
        <f t="shared" si="404"/>
        <v>4.0514757258333409E-2</v>
      </c>
      <c r="X181" s="5">
        <f t="shared" si="405"/>
        <v>4.4616471283167078E-2</v>
      </c>
      <c r="Y181" s="5">
        <f t="shared" si="406"/>
        <v>2.4566721417937462E-2</v>
      </c>
      <c r="Z181" s="5">
        <f t="shared" si="407"/>
        <v>1.6996140054617227E-2</v>
      </c>
      <c r="AA181" s="5">
        <f t="shared" si="408"/>
        <v>2.5002681711546314E-2</v>
      </c>
      <c r="AB181" s="5">
        <f t="shared" si="409"/>
        <v>1.8390472506110776E-2</v>
      </c>
      <c r="AC181" s="5">
        <f t="shared" si="410"/>
        <v>9.1307449185252609E-4</v>
      </c>
      <c r="AD181" s="5">
        <f t="shared" si="411"/>
        <v>1.4900112276897283E-2</v>
      </c>
      <c r="AE181" s="5">
        <f t="shared" si="412"/>
        <v>1.6408599643810362E-2</v>
      </c>
      <c r="AF181" s="5">
        <f t="shared" si="413"/>
        <v>9.0349031358748638E-3</v>
      </c>
      <c r="AG181" s="5">
        <f t="shared" si="414"/>
        <v>3.3165322431169442E-3</v>
      </c>
      <c r="AH181" s="5">
        <f t="shared" si="415"/>
        <v>4.6792073184366706E-3</v>
      </c>
      <c r="AI181" s="5">
        <f t="shared" si="416"/>
        <v>6.8834883020058172E-3</v>
      </c>
      <c r="AJ181" s="5">
        <f t="shared" si="417"/>
        <v>5.0630809856573589E-3</v>
      </c>
      <c r="AK181" s="5">
        <f t="shared" si="418"/>
        <v>2.4827323921269425E-3</v>
      </c>
      <c r="AL181" s="5">
        <f t="shared" si="419"/>
        <v>5.9167670431798441E-5</v>
      </c>
      <c r="AM181" s="5">
        <f t="shared" si="420"/>
        <v>4.3838514336596059E-3</v>
      </c>
      <c r="AN181" s="5">
        <f t="shared" si="421"/>
        <v>4.8276725528033039E-3</v>
      </c>
      <c r="AO181" s="5">
        <f t="shared" si="422"/>
        <v>2.6582130610245561E-3</v>
      </c>
      <c r="AP181" s="5">
        <f t="shared" si="423"/>
        <v>9.7577685044089363E-4</v>
      </c>
      <c r="AQ181" s="5">
        <f t="shared" si="424"/>
        <v>2.6864112469488248E-4</v>
      </c>
      <c r="AR181" s="5">
        <f t="shared" si="425"/>
        <v>1.0305860534710392E-3</v>
      </c>
      <c r="AS181" s="5">
        <f t="shared" si="426"/>
        <v>1.5160745315401763E-3</v>
      </c>
      <c r="AT181" s="5">
        <f t="shared" si="427"/>
        <v>1.1151334609290613E-3</v>
      </c>
      <c r="AU181" s="5">
        <f t="shared" si="428"/>
        <v>5.4681684390117452E-4</v>
      </c>
      <c r="AV181" s="5">
        <f t="shared" si="429"/>
        <v>2.0110283068153505E-4</v>
      </c>
      <c r="AW181" s="5">
        <f t="shared" si="430"/>
        <v>2.6625651207693988E-6</v>
      </c>
      <c r="AX181" s="5">
        <f t="shared" si="431"/>
        <v>1.0748326945046623E-3</v>
      </c>
      <c r="AY181" s="5">
        <f t="shared" si="432"/>
        <v>1.1836487564963142E-3</v>
      </c>
      <c r="AZ181" s="5">
        <f t="shared" si="433"/>
        <v>6.5174067830200077E-4</v>
      </c>
      <c r="BA181" s="5">
        <f t="shared" si="434"/>
        <v>2.3924096819109833E-4</v>
      </c>
      <c r="BB181" s="5">
        <f t="shared" si="435"/>
        <v>6.5865430952691305E-5</v>
      </c>
      <c r="BC181" s="5">
        <f t="shared" si="436"/>
        <v>1.4506729436468345E-5</v>
      </c>
      <c r="BD181" s="5">
        <f t="shared" si="437"/>
        <v>1.8915376425407442E-4</v>
      </c>
      <c r="BE181" s="5">
        <f t="shared" si="438"/>
        <v>2.7826031951888385E-4</v>
      </c>
      <c r="BF181" s="5">
        <f t="shared" si="439"/>
        <v>2.0467159541891981E-4</v>
      </c>
      <c r="BG181" s="5">
        <f t="shared" si="440"/>
        <v>1.0036276352962153E-4</v>
      </c>
      <c r="BH181" s="5">
        <f t="shared" si="441"/>
        <v>3.6910413543288925E-5</v>
      </c>
      <c r="BI181" s="5">
        <f t="shared" si="442"/>
        <v>1.0859634231052282E-5</v>
      </c>
      <c r="BJ181" s="8">
        <f t="shared" si="443"/>
        <v>0.45564074303536983</v>
      </c>
      <c r="BK181" s="8">
        <f t="shared" si="444"/>
        <v>0.26133258299342577</v>
      </c>
      <c r="BL181" s="8">
        <f t="shared" si="445"/>
        <v>0.26623355345574568</v>
      </c>
      <c r="BM181" s="8">
        <f t="shared" si="446"/>
        <v>0.47362156436522024</v>
      </c>
      <c r="BN181" s="8">
        <f t="shared" si="447"/>
        <v>0.52540046898256265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1.30232558139535</v>
      </c>
      <c r="F182">
        <f>VLOOKUP(B182,home!$B$2:$E$405,3,FALSE)</f>
        <v>1.1499999999999999</v>
      </c>
      <c r="G182">
        <f>VLOOKUP(C182,away!$B$2:$E$405,4,FALSE)</f>
        <v>1.23</v>
      </c>
      <c r="H182">
        <f>VLOOKUP(A182,away!$A$2:$E$405,3,FALSE)</f>
        <v>0.918604651162791</v>
      </c>
      <c r="I182">
        <f>VLOOKUP(C182,away!$B$2:$E$405,3,FALSE)</f>
        <v>0.15</v>
      </c>
      <c r="J182">
        <f>VLOOKUP(B182,home!$B$2:$E$405,4,FALSE)</f>
        <v>0.82</v>
      </c>
      <c r="K182" s="3">
        <f t="shared" si="392"/>
        <v>1.8421395348837224</v>
      </c>
      <c r="L182" s="3">
        <f t="shared" si="393"/>
        <v>0.11298837209302329</v>
      </c>
      <c r="M182" s="5">
        <f t="shared" si="394"/>
        <v>0.14154637076786733</v>
      </c>
      <c r="N182" s="5">
        <f t="shared" si="395"/>
        <v>0.260748165610798</v>
      </c>
      <c r="O182" s="5">
        <f t="shared" si="396"/>
        <v>1.5993094008736827E-2</v>
      </c>
      <c r="P182" s="5">
        <f t="shared" si="397"/>
        <v>2.9461510758606105E-2</v>
      </c>
      <c r="Q182" s="5">
        <f t="shared" si="398"/>
        <v>0.24016725226002972</v>
      </c>
      <c r="R182" s="5">
        <f t="shared" si="399"/>
        <v>9.0351682838892867E-4</v>
      </c>
      <c r="S182" s="5">
        <f t="shared" si="400"/>
        <v>1.5330322696915535E-3</v>
      </c>
      <c r="T182" s="5">
        <f t="shared" si="401"/>
        <v>2.7136106862915226E-2</v>
      </c>
      <c r="U182" s="5">
        <f t="shared" si="402"/>
        <v>1.664404070007997E-3</v>
      </c>
      <c r="V182" s="5">
        <f t="shared" si="403"/>
        <v>3.5453985433884037E-5</v>
      </c>
      <c r="W182" s="5">
        <f t="shared" si="404"/>
        <v>0.14747386345753091</v>
      </c>
      <c r="X182" s="5">
        <f t="shared" si="405"/>
        <v>1.666283175833521E-2</v>
      </c>
      <c r="Y182" s="5">
        <f t="shared" si="406"/>
        <v>9.4135311741711187E-4</v>
      </c>
      <c r="Z182" s="5">
        <f t="shared" si="407"/>
        <v>3.4028965199438854E-5</v>
      </c>
      <c r="AA182" s="5">
        <f t="shared" si="408"/>
        <v>6.2686102125068672E-5</v>
      </c>
      <c r="AB182" s="5">
        <f t="shared" si="409"/>
        <v>5.7738273506173779E-5</v>
      </c>
      <c r="AC182" s="5">
        <f t="shared" si="410"/>
        <v>4.6121280239712011E-7</v>
      </c>
      <c r="AD182" s="5">
        <f t="shared" si="411"/>
        <v>6.7916858559290375E-2</v>
      </c>
      <c r="AE182" s="5">
        <f t="shared" si="412"/>
        <v>7.6738152862863345E-3</v>
      </c>
      <c r="AF182" s="5">
        <f t="shared" si="413"/>
        <v>4.3352594847002505E-4</v>
      </c>
      <c r="AG182" s="5">
        <f t="shared" si="414"/>
        <v>1.6327797059237349E-5</v>
      </c>
      <c r="AH182" s="5">
        <f t="shared" si="415"/>
        <v>9.6121934547368431E-7</v>
      </c>
      <c r="AI182" s="5">
        <f t="shared" si="416"/>
        <v>1.7707001579921287E-6</v>
      </c>
      <c r="AJ182" s="5">
        <f t="shared" si="417"/>
        <v>1.6309383827310773E-6</v>
      </c>
      <c r="AK182" s="5">
        <f t="shared" si="418"/>
        <v>1.0014720245960791E-6</v>
      </c>
      <c r="AL182" s="5">
        <f t="shared" si="419"/>
        <v>3.8398797132322541E-9</v>
      </c>
      <c r="AM182" s="5">
        <f t="shared" si="420"/>
        <v>2.5022466047434928E-2</v>
      </c>
      <c r="AN182" s="5">
        <f t="shared" si="421"/>
        <v>2.8272477044526192E-3</v>
      </c>
      <c r="AO182" s="5">
        <f t="shared" si="422"/>
        <v>1.5972305781491918E-4</v>
      </c>
      <c r="AP182" s="5">
        <f t="shared" si="423"/>
        <v>6.0156160960758548E-6</v>
      </c>
      <c r="AQ182" s="5">
        <f t="shared" si="424"/>
        <v>1.6992366745804968E-7</v>
      </c>
      <c r="AR182" s="5">
        <f t="shared" si="425"/>
        <v>2.1721321813878588E-8</v>
      </c>
      <c r="AS182" s="5">
        <f t="shared" si="426"/>
        <v>4.0013705663277956E-8</v>
      </c>
      <c r="AT182" s="5">
        <f t="shared" si="427"/>
        <v>3.6855414569762523E-8</v>
      </c>
      <c r="AU182" s="5">
        <f t="shared" si="428"/>
        <v>2.2630938751163031E-8</v>
      </c>
      <c r="AV182" s="5">
        <f t="shared" si="429"/>
        <v>1.0422336746262367E-8</v>
      </c>
      <c r="AW182" s="5">
        <f t="shared" si="430"/>
        <v>2.2200941577080168E-11</v>
      </c>
      <c r="AX182" s="5">
        <f t="shared" si="431"/>
        <v>7.6824789943775902E-3</v>
      </c>
      <c r="AY182" s="5">
        <f t="shared" si="432"/>
        <v>8.6803079521357055E-4</v>
      </c>
      <c r="AZ182" s="5">
        <f t="shared" si="433"/>
        <v>4.9038693238896884E-5</v>
      </c>
      <c r="BA182" s="5">
        <f t="shared" si="434"/>
        <v>1.8469340395440361E-6</v>
      </c>
      <c r="BB182" s="5">
        <f t="shared" si="435"/>
        <v>5.2170517622818018E-8</v>
      </c>
      <c r="BC182" s="5">
        <f t="shared" si="436"/>
        <v>1.1789323714905182E-9</v>
      </c>
      <c r="BD182" s="5">
        <f t="shared" si="437"/>
        <v>4.090427985764695E-10</v>
      </c>
      <c r="BE182" s="5">
        <f t="shared" si="438"/>
        <v>7.5351391071719368E-10</v>
      </c>
      <c r="BF182" s="5">
        <f t="shared" si="439"/>
        <v>6.9403888250849313E-10</v>
      </c>
      <c r="BG182" s="5">
        <f t="shared" si="440"/>
        <v>4.2617215473847126E-10</v>
      </c>
      <c r="BH182" s="5">
        <f t="shared" si="441"/>
        <v>1.9626714372758028E-10</v>
      </c>
      <c r="BI182" s="5">
        <f t="shared" si="442"/>
        <v>7.2310292971856228E-11</v>
      </c>
      <c r="BJ182" s="8">
        <f t="shared" si="443"/>
        <v>0.80578717177391779</v>
      </c>
      <c r="BK182" s="8">
        <f t="shared" si="444"/>
        <v>0.1734448636294946</v>
      </c>
      <c r="BL182" s="8">
        <f t="shared" si="445"/>
        <v>1.8686937807738523E-2</v>
      </c>
      <c r="BM182" s="8">
        <f t="shared" si="446"/>
        <v>0.30826506116891078</v>
      </c>
      <c r="BN182" s="8">
        <f t="shared" si="447"/>
        <v>0.6888199102344269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1.26495726495726</v>
      </c>
      <c r="F183">
        <f>VLOOKUP(B183,home!$B$2:$E$405,3,FALSE)</f>
        <v>0.79</v>
      </c>
      <c r="G183">
        <f>VLOOKUP(C183,away!$B$2:$E$405,4,FALSE)</f>
        <v>1.05</v>
      </c>
      <c r="H183">
        <f>VLOOKUP(A183,away!$A$2:$E$405,3,FALSE)</f>
        <v>0.97435897435897401</v>
      </c>
      <c r="I183">
        <f>VLOOKUP(C183,away!$B$2:$E$405,3,FALSE)</f>
        <v>1.19</v>
      </c>
      <c r="J183">
        <f>VLOOKUP(B183,home!$B$2:$E$405,4,FALSE)</f>
        <v>0.68</v>
      </c>
      <c r="K183" s="3">
        <f t="shared" si="392"/>
        <v>1.0492820512820473</v>
      </c>
      <c r="L183" s="3">
        <f t="shared" si="393"/>
        <v>0.78845128205128179</v>
      </c>
      <c r="M183" s="5">
        <f t="shared" si="394"/>
        <v>0.15917782056551461</v>
      </c>
      <c r="N183" s="5">
        <f t="shared" si="395"/>
        <v>0.16702243008158879</v>
      </c>
      <c r="O183" s="5">
        <f t="shared" si="396"/>
        <v>0.12550395669900885</v>
      </c>
      <c r="P183" s="5">
        <f t="shared" si="397"/>
        <v>0.13168904912914925</v>
      </c>
      <c r="Q183" s="5">
        <f t="shared" si="398"/>
        <v>8.7626819023060895E-2</v>
      </c>
      <c r="R183" s="5">
        <f t="shared" si="399"/>
        <v>4.9476877780921046E-2</v>
      </c>
      <c r="S183" s="5">
        <f t="shared" si="400"/>
        <v>2.7236843674150323E-2</v>
      </c>
      <c r="T183" s="5">
        <f t="shared" si="401"/>
        <v>6.9089477800808E-2</v>
      </c>
      <c r="U183" s="5">
        <f t="shared" si="402"/>
        <v>5.1915199808995983E-2</v>
      </c>
      <c r="V183" s="5">
        <f t="shared" si="403"/>
        <v>2.5036947372478417E-3</v>
      </c>
      <c r="W183" s="5">
        <f t="shared" si="404"/>
        <v>3.0648416137279356E-2</v>
      </c>
      <c r="X183" s="5">
        <f t="shared" si="405"/>
        <v>2.41647829962791E-2</v>
      </c>
      <c r="Y183" s="5">
        <f t="shared" si="406"/>
        <v>9.5263770669536361E-3</v>
      </c>
      <c r="Z183" s="5">
        <f t="shared" si="407"/>
        <v>1.3003369239420595E-2</v>
      </c>
      <c r="AA183" s="5">
        <f t="shared" si="408"/>
        <v>1.3644201949117116E-2</v>
      </c>
      <c r="AB183" s="5">
        <f t="shared" si="409"/>
        <v>7.1583081046380573E-3</v>
      </c>
      <c r="AC183" s="5">
        <f t="shared" si="410"/>
        <v>1.294578832051076E-4</v>
      </c>
      <c r="AD183" s="5">
        <f t="shared" si="411"/>
        <v>8.0397082382675719E-3</v>
      </c>
      <c r="AE183" s="5">
        <f t="shared" si="412"/>
        <v>6.3389182677803186E-3</v>
      </c>
      <c r="AF183" s="5">
        <f t="shared" si="413"/>
        <v>2.4989641175248412E-3</v>
      </c>
      <c r="AG183" s="5">
        <f t="shared" si="414"/>
        <v>6.5677048742087047E-4</v>
      </c>
      <c r="AH183" s="5">
        <f t="shared" si="415"/>
        <v>2.5631307869518416E-3</v>
      </c>
      <c r="AI183" s="5">
        <f t="shared" si="416"/>
        <v>2.6894471298369964E-3</v>
      </c>
      <c r="AJ183" s="5">
        <f t="shared" si="417"/>
        <v>1.4109943006049889E-3</v>
      </c>
      <c r="AK183" s="5">
        <f t="shared" si="418"/>
        <v>4.9351033136202686E-4</v>
      </c>
      <c r="AL183" s="5">
        <f t="shared" si="419"/>
        <v>4.2840605508947468E-6</v>
      </c>
      <c r="AM183" s="5">
        <f t="shared" si="420"/>
        <v>1.6871843103917147E-3</v>
      </c>
      <c r="AN183" s="5">
        <f t="shared" si="421"/>
        <v>1.3302626325851551E-3</v>
      </c>
      <c r="AO183" s="5">
        <f t="shared" si="422"/>
        <v>5.2442363906333945E-4</v>
      </c>
      <c r="AP183" s="5">
        <f t="shared" si="423"/>
        <v>1.3782749685249625E-4</v>
      </c>
      <c r="AQ183" s="5">
        <f t="shared" si="424"/>
        <v>2.7167566648817406E-5</v>
      </c>
      <c r="AR183" s="5">
        <f t="shared" si="425"/>
        <v>4.0418075100745818E-4</v>
      </c>
      <c r="AS183" s="5">
        <f t="shared" si="426"/>
        <v>4.2409960750582407E-4</v>
      </c>
      <c r="AT183" s="5">
        <f t="shared" si="427"/>
        <v>2.2250005305581109E-4</v>
      </c>
      <c r="AU183" s="5">
        <f t="shared" si="428"/>
        <v>7.7821770693588618E-5</v>
      </c>
      <c r="AV183" s="5">
        <f t="shared" si="429"/>
        <v>2.0414246796942445E-5</v>
      </c>
      <c r="AW183" s="5">
        <f t="shared" si="430"/>
        <v>9.845101715572466E-8</v>
      </c>
      <c r="AX183" s="5">
        <f t="shared" si="431"/>
        <v>2.9505536901645071E-4</v>
      </c>
      <c r="AY183" s="5">
        <f t="shared" si="432"/>
        <v>2.3263678397713458E-4</v>
      </c>
      <c r="AZ183" s="5">
        <f t="shared" si="433"/>
        <v>9.1711385289529424E-5</v>
      </c>
      <c r="BA183" s="5">
        <f t="shared" si="434"/>
        <v>2.4103319770076184E-5</v>
      </c>
      <c r="BB183" s="5">
        <f t="shared" si="435"/>
        <v>4.7510733436021427E-6</v>
      </c>
      <c r="BC183" s="5">
        <f t="shared" si="436"/>
        <v>7.4919797377655601E-7</v>
      </c>
      <c r="BD183" s="5">
        <f t="shared" si="437"/>
        <v>5.3112805218713358E-5</v>
      </c>
      <c r="BE183" s="5">
        <f t="shared" si="438"/>
        <v>5.5730313209235372E-5</v>
      </c>
      <c r="BF183" s="5">
        <f t="shared" si="439"/>
        <v>2.9238408681388732E-5</v>
      </c>
      <c r="BG183" s="5">
        <f t="shared" si="440"/>
        <v>1.0226445812476797E-5</v>
      </c>
      <c r="BH183" s="5">
        <f t="shared" si="441"/>
        <v>2.6826065098600893E-6</v>
      </c>
      <c r="BI183" s="5">
        <f t="shared" si="442"/>
        <v>5.6296217228971369E-7</v>
      </c>
      <c r="BJ183" s="8">
        <f t="shared" si="443"/>
        <v>0.40996853699187547</v>
      </c>
      <c r="BK183" s="8">
        <f t="shared" si="444"/>
        <v>0.32097378683379513</v>
      </c>
      <c r="BL183" s="8">
        <f t="shared" si="445"/>
        <v>0.25615619686210045</v>
      </c>
      <c r="BM183" s="8">
        <f t="shared" si="446"/>
        <v>0.27937239831498833</v>
      </c>
      <c r="BN183" s="8">
        <f t="shared" si="447"/>
        <v>0.72049695327924346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1.26495726495726</v>
      </c>
      <c r="F184">
        <f>VLOOKUP(B184,home!$B$2:$E$405,3,FALSE)</f>
        <v>0.16</v>
      </c>
      <c r="G184">
        <f>VLOOKUP(C184,away!$B$2:$E$405,4,FALSE)</f>
        <v>1.45</v>
      </c>
      <c r="H184">
        <f>VLOOKUP(A184,away!$A$2:$E$405,3,FALSE)</f>
        <v>0.97435897435897401</v>
      </c>
      <c r="I184">
        <f>VLOOKUP(C184,away!$B$2:$E$405,3,FALSE)</f>
        <v>0.79</v>
      </c>
      <c r="J184">
        <f>VLOOKUP(B184,home!$B$2:$E$405,4,FALSE)</f>
        <v>0.41</v>
      </c>
      <c r="K184" s="3">
        <f t="shared" si="392"/>
        <v>0.2934700854700843</v>
      </c>
      <c r="L184" s="3">
        <f t="shared" si="393"/>
        <v>0.31559487179487167</v>
      </c>
      <c r="M184" s="5">
        <f t="shared" si="394"/>
        <v>0.54385916295842573</v>
      </c>
      <c r="N184" s="5">
        <f t="shared" si="395"/>
        <v>0.15960639503709773</v>
      </c>
      <c r="O184" s="5">
        <f t="shared" si="396"/>
        <v>0.17163916280833061</v>
      </c>
      <c r="P184" s="5">
        <f t="shared" si="397"/>
        <v>5.0370959779374502E-2</v>
      </c>
      <c r="Q184" s="5">
        <f t="shared" si="398"/>
        <v>2.3419851196554556E-2</v>
      </c>
      <c r="R184" s="5">
        <f t="shared" si="399"/>
        <v>2.708421979073709E-2</v>
      </c>
      <c r="S184" s="5">
        <f t="shared" si="400"/>
        <v>1.1663100311179811E-3</v>
      </c>
      <c r="T184" s="5">
        <f t="shared" si="401"/>
        <v>7.3911849358316078E-3</v>
      </c>
      <c r="U184" s="5">
        <f t="shared" si="402"/>
        <v>7.9484082968781632E-3</v>
      </c>
      <c r="V184" s="5">
        <f t="shared" si="403"/>
        <v>1.2002322102033643E-5</v>
      </c>
      <c r="W184" s="5">
        <f t="shared" si="404"/>
        <v>2.2910085774498412E-3</v>
      </c>
      <c r="X184" s="5">
        <f t="shared" si="405"/>
        <v>7.230305582812339E-4</v>
      </c>
      <c r="Y184" s="5">
        <f t="shared" si="406"/>
        <v>1.1409236817227021E-4</v>
      </c>
      <c r="Z184" s="5">
        <f t="shared" si="407"/>
        <v>2.8492136241739336E-3</v>
      </c>
      <c r="AA184" s="5">
        <f t="shared" si="408"/>
        <v>8.3615896580885307E-4</v>
      </c>
      <c r="AB184" s="5">
        <f t="shared" si="409"/>
        <v>1.226938215812507E-4</v>
      </c>
      <c r="AC184" s="5">
        <f t="shared" si="410"/>
        <v>6.947668222733989E-8</v>
      </c>
      <c r="AD184" s="5">
        <f t="shared" si="411"/>
        <v>1.6808562075922525E-4</v>
      </c>
      <c r="AE184" s="5">
        <f t="shared" si="412"/>
        <v>5.3046959934069116E-5</v>
      </c>
      <c r="AF184" s="5">
        <f t="shared" si="413"/>
        <v>8.3706742597501155E-6</v>
      </c>
      <c r="AG184" s="5">
        <f t="shared" si="414"/>
        <v>8.8058062328082361E-7</v>
      </c>
      <c r="AH184" s="5">
        <f t="shared" si="415"/>
        <v>2.2479930210934346E-4</v>
      </c>
      <c r="AI184" s="5">
        <f t="shared" si="416"/>
        <v>6.5971870403644324E-5</v>
      </c>
      <c r="AJ184" s="5">
        <f t="shared" si="417"/>
        <v>9.6803852229894146E-6</v>
      </c>
      <c r="AK184" s="5">
        <f t="shared" si="418"/>
        <v>9.4696782625801499E-7</v>
      </c>
      <c r="AL184" s="5">
        <f t="shared" si="419"/>
        <v>2.5739069262276954E-10</v>
      </c>
      <c r="AM184" s="5">
        <f t="shared" si="420"/>
        <v>9.8656202981004054E-6</v>
      </c>
      <c r="AN184" s="5">
        <f t="shared" si="421"/>
        <v>3.1135391731558812E-6</v>
      </c>
      <c r="AO184" s="5">
        <f t="shared" si="422"/>
        <v>4.9130849809022031E-7</v>
      </c>
      <c r="AP184" s="5">
        <f t="shared" si="423"/>
        <v>5.1684814155504704E-8</v>
      </c>
      <c r="AQ184" s="5">
        <f t="shared" si="424"/>
        <v>4.0778655742870662E-9</v>
      </c>
      <c r="AR184" s="5">
        <f t="shared" si="425"/>
        <v>1.4189101385754976E-5</v>
      </c>
      <c r="AS184" s="5">
        <f t="shared" si="426"/>
        <v>4.1640767964212047E-6</v>
      </c>
      <c r="AT184" s="5">
        <f t="shared" si="427"/>
        <v>6.1101598667486294E-7</v>
      </c>
      <c r="AU184" s="5">
        <f t="shared" si="428"/>
        <v>5.9771637944353321E-8</v>
      </c>
      <c r="AV184" s="5">
        <f t="shared" si="429"/>
        <v>4.3852969240540751E-9</v>
      </c>
      <c r="AW184" s="5">
        <f t="shared" si="430"/>
        <v>6.6219228089008569E-13</v>
      </c>
      <c r="AX184" s="5">
        <f t="shared" si="431"/>
        <v>4.8254407201648711E-7</v>
      </c>
      <c r="AY184" s="5">
        <f t="shared" si="432"/>
        <v>1.522884345434186E-7</v>
      </c>
      <c r="AZ184" s="5">
        <f t="shared" si="433"/>
        <v>2.4030724487785939E-8</v>
      </c>
      <c r="BA184" s="5">
        <f t="shared" si="434"/>
        <v>2.5279911379535632E-9</v>
      </c>
      <c r="BB184" s="5">
        <f t="shared" si="435"/>
        <v>1.9945525977025651E-10</v>
      </c>
      <c r="BC184" s="5">
        <f t="shared" si="436"/>
        <v>1.2589411427201387E-11</v>
      </c>
      <c r="BD184" s="5">
        <f t="shared" si="437"/>
        <v>7.4633460545362957E-7</v>
      </c>
      <c r="BE184" s="5">
        <f t="shared" si="438"/>
        <v>2.1902688045175836E-7</v>
      </c>
      <c r="BF184" s="5">
        <f t="shared" si="439"/>
        <v>3.2138918663211731E-8</v>
      </c>
      <c r="BG184" s="5">
        <f t="shared" si="440"/>
        <v>3.1439370690029456E-9</v>
      </c>
      <c r="BH184" s="5">
        <f t="shared" si="441"/>
        <v>2.3066287008821514E-10</v>
      </c>
      <c r="BI184" s="5">
        <f t="shared" si="442"/>
        <v>1.3538530439912695E-11</v>
      </c>
      <c r="BJ184" s="8">
        <f t="shared" si="443"/>
        <v>0.19379013434287948</v>
      </c>
      <c r="BK184" s="8">
        <f t="shared" si="444"/>
        <v>0.59540865711352764</v>
      </c>
      <c r="BL184" s="8">
        <f t="shared" si="445"/>
        <v>0.20795207144854491</v>
      </c>
      <c r="BM184" s="8">
        <f t="shared" si="446"/>
        <v>2.402017267083353E-2</v>
      </c>
      <c r="BN184" s="8">
        <f t="shared" si="447"/>
        <v>0.97597975157052008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1.62222222222222</v>
      </c>
      <c r="F185">
        <f>VLOOKUP(B185,home!$B$2:$E$405,3,FALSE)</f>
        <v>1.48</v>
      </c>
      <c r="G185">
        <f>VLOOKUP(C185,away!$B$2:$E$405,4,FALSE)</f>
        <v>1.73</v>
      </c>
      <c r="H185">
        <f>VLOOKUP(A185,away!$A$2:$E$405,3,FALSE)</f>
        <v>1.13333333333333</v>
      </c>
      <c r="I185">
        <f>VLOOKUP(C185,away!$B$2:$E$405,3,FALSE)</f>
        <v>0.37</v>
      </c>
      <c r="J185">
        <f>VLOOKUP(B185,home!$B$2:$E$405,4,FALSE)</f>
        <v>0.71</v>
      </c>
      <c r="K185" s="3">
        <f t="shared" si="392"/>
        <v>4.153537777777772</v>
      </c>
      <c r="L185" s="3">
        <f t="shared" si="393"/>
        <v>0.29772666666666575</v>
      </c>
      <c r="M185" s="5">
        <f t="shared" si="394"/>
        <v>1.1663809403298822E-2</v>
      </c>
      <c r="N185" s="5">
        <f t="shared" si="395"/>
        <v>4.8446072989401269E-2</v>
      </c>
      <c r="O185" s="5">
        <f t="shared" si="396"/>
        <v>3.4726270942794703E-3</v>
      </c>
      <c r="P185" s="5">
        <f t="shared" si="397"/>
        <v>1.4423687824224431E-2</v>
      </c>
      <c r="Q185" s="5">
        <f t="shared" si="398"/>
        <v>0.10061129717322875</v>
      </c>
      <c r="R185" s="5">
        <f t="shared" si="399"/>
        <v>5.169468446780879E-4</v>
      </c>
      <c r="S185" s="5">
        <f t="shared" si="400"/>
        <v>4.4591514499508263E-3</v>
      </c>
      <c r="T185" s="5">
        <f t="shared" si="401"/>
        <v>2.9954666136394727E-2</v>
      </c>
      <c r="U185" s="5">
        <f t="shared" si="402"/>
        <v>2.1471582484734559E-3</v>
      </c>
      <c r="V185" s="5">
        <f t="shared" si="403"/>
        <v>6.1269680190645338E-4</v>
      </c>
      <c r="W185" s="5">
        <f t="shared" si="404"/>
        <v>0.13929760789341053</v>
      </c>
      <c r="X185" s="5">
        <f t="shared" si="405"/>
        <v>4.1472612472745349E-2</v>
      </c>
      <c r="Y185" s="5">
        <f t="shared" si="406"/>
        <v>6.1737513347344284E-3</v>
      </c>
      <c r="Z185" s="5">
        <f t="shared" si="407"/>
        <v>5.1302953636619241E-5</v>
      </c>
      <c r="AA185" s="5">
        <f t="shared" si="408"/>
        <v>2.1308875604127953E-4</v>
      </c>
      <c r="AB185" s="5">
        <f t="shared" si="409"/>
        <v>4.4253609911856301E-4</v>
      </c>
      <c r="AC185" s="5">
        <f t="shared" si="410"/>
        <v>4.7354530025477427E-5</v>
      </c>
      <c r="AD185" s="5">
        <f t="shared" si="411"/>
        <v>0.14464446918483898</v>
      </c>
      <c r="AE185" s="5">
        <f t="shared" si="412"/>
        <v>4.3064515662171364E-2</v>
      </c>
      <c r="AF185" s="5">
        <f t="shared" si="413"/>
        <v>6.4107273498563485E-3</v>
      </c>
      <c r="AG185" s="5">
        <f t="shared" si="414"/>
        <v>6.362148282605196E-4</v>
      </c>
      <c r="AH185" s="5">
        <f t="shared" si="415"/>
        <v>3.818564344096286E-6</v>
      </c>
      <c r="AI185" s="5">
        <f t="shared" si="416"/>
        <v>1.586055126007912E-5</v>
      </c>
      <c r="AJ185" s="5">
        <f t="shared" si="417"/>
        <v>3.2938699417559739E-5</v>
      </c>
      <c r="AK185" s="5">
        <f t="shared" si="418"/>
        <v>4.5604044127233693E-5</v>
      </c>
      <c r="AL185" s="5">
        <f t="shared" si="419"/>
        <v>2.3423803820291214E-6</v>
      </c>
      <c r="AM185" s="5">
        <f t="shared" si="420"/>
        <v>0.12015725342116829</v>
      </c>
      <c r="AN185" s="5">
        <f t="shared" si="421"/>
        <v>3.5774018536906253E-2</v>
      </c>
      <c r="AO185" s="5">
        <f t="shared" si="422"/>
        <v>5.3254396461323043E-3</v>
      </c>
      <c r="AP185" s="5">
        <f t="shared" si="423"/>
        <v>5.2850846479249303E-4</v>
      </c>
      <c r="AQ185" s="5">
        <f t="shared" si="424"/>
        <v>3.9337765881946458E-5</v>
      </c>
      <c r="AR185" s="5">
        <f t="shared" si="425"/>
        <v>2.2737768672399396E-7</v>
      </c>
      <c r="AS185" s="5">
        <f t="shared" si="426"/>
        <v>9.4442181163182817E-7</v>
      </c>
      <c r="AT185" s="5">
        <f t="shared" si="427"/>
        <v>1.9613458363850608E-6</v>
      </c>
      <c r="AU185" s="5">
        <f t="shared" si="428"/>
        <v>2.715508008904164E-6</v>
      </c>
      <c r="AV185" s="5">
        <f t="shared" si="429"/>
        <v>2.8197412752103858E-6</v>
      </c>
      <c r="AW185" s="5">
        <f t="shared" si="430"/>
        <v>8.0461999610569703E-8</v>
      </c>
      <c r="AX185" s="5">
        <f t="shared" si="431"/>
        <v>8.3179615226473297E-2</v>
      </c>
      <c r="AY185" s="5">
        <f t="shared" si="432"/>
        <v>2.4764789575993734E-2</v>
      </c>
      <c r="AZ185" s="5">
        <f t="shared" si="433"/>
        <v>3.686569125581002E-3</v>
      </c>
      <c r="BA185" s="5">
        <f t="shared" si="434"/>
        <v>3.6586331239849218E-4</v>
      </c>
      <c r="BB185" s="5">
        <f t="shared" si="435"/>
        <v>2.7231816114007019E-5</v>
      </c>
      <c r="BC185" s="5">
        <f t="shared" si="436"/>
        <v>1.6215275677805805E-6</v>
      </c>
      <c r="BD185" s="5">
        <f t="shared" si="437"/>
        <v>1.1282733457118684E-8</v>
      </c>
      <c r="BE185" s="5">
        <f t="shared" si="438"/>
        <v>4.6863259650739653E-8</v>
      </c>
      <c r="BF185" s="5">
        <f t="shared" si="439"/>
        <v>9.7324159674577965E-8</v>
      </c>
      <c r="BG185" s="5">
        <f t="shared" si="440"/>
        <v>1.3474652463294521E-7</v>
      </c>
      <c r="BH185" s="5">
        <f t="shared" si="441"/>
        <v>1.399186951218003E-7</v>
      </c>
      <c r="BI185" s="5">
        <f t="shared" si="442"/>
        <v>1.1623151720115358E-7</v>
      </c>
      <c r="BJ185" s="8">
        <f t="shared" si="443"/>
        <v>0.83456218344405175</v>
      </c>
      <c r="BK185" s="8">
        <f t="shared" si="444"/>
        <v>5.5973831965781776E-2</v>
      </c>
      <c r="BL185" s="8">
        <f t="shared" si="445"/>
        <v>6.8997936632484175E-3</v>
      </c>
      <c r="BM185" s="8">
        <f t="shared" si="446"/>
        <v>0.69358796158361347</v>
      </c>
      <c r="BN185" s="8">
        <f t="shared" si="447"/>
        <v>0.17913444132911086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1.60606060606061</v>
      </c>
      <c r="F186">
        <f>VLOOKUP(B186,home!$B$2:$E$405,3,FALSE)</f>
        <v>1.35</v>
      </c>
      <c r="G186">
        <f>VLOOKUP(C186,away!$B$2:$E$405,4,FALSE)</f>
        <v>0.83</v>
      </c>
      <c r="H186">
        <f>VLOOKUP(A186,away!$A$2:$E$405,3,FALSE)</f>
        <v>1.4242424242424201</v>
      </c>
      <c r="I186">
        <f>VLOOKUP(C186,away!$B$2:$E$405,3,FALSE)</f>
        <v>0.62</v>
      </c>
      <c r="J186">
        <f>VLOOKUP(B186,home!$B$2:$E$405,4,FALSE)</f>
        <v>0.7</v>
      </c>
      <c r="K186" s="3">
        <f t="shared" si="392"/>
        <v>1.7995909090909137</v>
      </c>
      <c r="L186" s="3">
        <f t="shared" si="393"/>
        <v>0.6181212121212103</v>
      </c>
      <c r="M186" s="5">
        <f t="shared" si="394"/>
        <v>8.9125292244522814E-2</v>
      </c>
      <c r="N186" s="5">
        <f t="shared" si="395"/>
        <v>0.16038906569331418</v>
      </c>
      <c r="O186" s="5">
        <f t="shared" si="396"/>
        <v>5.5090233672841535E-2</v>
      </c>
      <c r="P186" s="5">
        <f t="shared" si="397"/>
        <v>9.9139883697339767E-2</v>
      </c>
      <c r="Q186" s="5">
        <f t="shared" si="398"/>
        <v>0.14431735226963679</v>
      </c>
      <c r="R186" s="5">
        <f t="shared" si="399"/>
        <v>1.7026221006948762E-2</v>
      </c>
      <c r="S186" s="5">
        <f t="shared" si="400"/>
        <v>2.7569941965957707E-2</v>
      </c>
      <c r="T186" s="5">
        <f t="shared" si="401"/>
        <v>8.9205616715031577E-2</v>
      </c>
      <c r="U186" s="5">
        <f t="shared" si="402"/>
        <v>3.0640232540277732E-2</v>
      </c>
      <c r="V186" s="5">
        <f t="shared" si="403"/>
        <v>3.4075385725879344E-3</v>
      </c>
      <c r="W186" s="5">
        <f t="shared" si="404"/>
        <v>8.65707317228364E-2</v>
      </c>
      <c r="X186" s="5">
        <f t="shared" si="405"/>
        <v>5.3511205626739743E-2</v>
      </c>
      <c r="Y186" s="5">
        <f t="shared" si="406"/>
        <v>1.6538205642033846E-2</v>
      </c>
      <c r="Z186" s="5">
        <f t="shared" si="407"/>
        <v>3.5080894555529281E-3</v>
      </c>
      <c r="AA186" s="5">
        <f t="shared" si="408"/>
        <v>6.3131258924907421E-3</v>
      </c>
      <c r="AB186" s="5">
        <f t="shared" si="409"/>
        <v>5.6805219820364019E-3</v>
      </c>
      <c r="AC186" s="5">
        <f t="shared" si="410"/>
        <v>2.3690173215205361E-4</v>
      </c>
      <c r="AD186" s="5">
        <f t="shared" si="411"/>
        <v>3.8947975450441215E-2</v>
      </c>
      <c r="AE186" s="5">
        <f t="shared" si="412"/>
        <v>2.4074569795093859E-2</v>
      </c>
      <c r="AF186" s="5">
        <f t="shared" si="413"/>
        <v>7.4405011315200461E-3</v>
      </c>
      <c r="AG186" s="5">
        <f t="shared" si="414"/>
        <v>1.5330438594014697E-3</v>
      </c>
      <c r="AH186" s="5">
        <f t="shared" si="415"/>
        <v>5.4210612662400294E-4</v>
      </c>
      <c r="AI186" s="5">
        <f t="shared" si="416"/>
        <v>9.7556925723504351E-4</v>
      </c>
      <c r="AJ186" s="5">
        <f t="shared" si="417"/>
        <v>8.7781278325437992E-4</v>
      </c>
      <c r="AK186" s="5">
        <f t="shared" si="418"/>
        <v>5.2656796820945806E-4</v>
      </c>
      <c r="AL186" s="5">
        <f t="shared" si="419"/>
        <v>1.05408507873684E-5</v>
      </c>
      <c r="AM186" s="5">
        <f t="shared" si="420"/>
        <v>1.4018084509622006E-2</v>
      </c>
      <c r="AN186" s="5">
        <f t="shared" si="421"/>
        <v>8.6648753887051139E-3</v>
      </c>
      <c r="AO186" s="5">
        <f t="shared" si="422"/>
        <v>2.6779716390728241E-3</v>
      </c>
      <c r="AP186" s="5">
        <f t="shared" si="423"/>
        <v>5.5177035852330624E-4</v>
      </c>
      <c r="AQ186" s="5">
        <f t="shared" si="424"/>
        <v>8.5265240705745176E-5</v>
      </c>
      <c r="AR186" s="5">
        <f t="shared" si="425"/>
        <v>6.7017459217432647E-5</v>
      </c>
      <c r="AS186" s="5">
        <f t="shared" si="426"/>
        <v>1.2060401035806284E-4</v>
      </c>
      <c r="AT186" s="5">
        <f t="shared" si="427"/>
        <v>1.0851894032013817E-4</v>
      </c>
      <c r="AU186" s="5">
        <f t="shared" si="428"/>
        <v>6.5096566154766665E-5</v>
      </c>
      <c r="AV186" s="5">
        <f t="shared" si="429"/>
        <v>2.928679716628835E-5</v>
      </c>
      <c r="AW186" s="5">
        <f t="shared" si="430"/>
        <v>3.2570213323446859E-7</v>
      </c>
      <c r="AX186" s="5">
        <f t="shared" si="431"/>
        <v>4.2044695743973194E-3</v>
      </c>
      <c r="AY186" s="5">
        <f t="shared" si="432"/>
        <v>2.5988718296532198E-3</v>
      </c>
      <c r="AZ186" s="5">
        <f t="shared" si="433"/>
        <v>8.0320890274645791E-4</v>
      </c>
      <c r="BA186" s="5">
        <f t="shared" si="434"/>
        <v>1.6549348685072934E-4</v>
      </c>
      <c r="BB186" s="5">
        <f t="shared" si="435"/>
        <v>2.5573758672584588E-5</v>
      </c>
      <c r="BC186" s="5">
        <f t="shared" si="436"/>
        <v>3.1615365418386617E-6</v>
      </c>
      <c r="BD186" s="5">
        <f t="shared" si="437"/>
        <v>6.9041521874605354E-6</v>
      </c>
      <c r="BE186" s="5">
        <f t="shared" si="438"/>
        <v>1.2424649511534126E-5</v>
      </c>
      <c r="BF186" s="5">
        <f t="shared" si="439"/>
        <v>1.1179643154798839E-5</v>
      </c>
      <c r="BG186" s="5">
        <f t="shared" si="440"/>
        <v>6.7062613960854815E-6</v>
      </c>
      <c r="BH186" s="5">
        <f t="shared" si="441"/>
        <v>3.0171317605956949E-6</v>
      </c>
      <c r="BI186" s="5">
        <f t="shared" si="442"/>
        <v>1.085920577579494E-6</v>
      </c>
      <c r="BJ186" s="8">
        <f t="shared" si="443"/>
        <v>0.65632701413154027</v>
      </c>
      <c r="BK186" s="8">
        <f t="shared" si="444"/>
        <v>0.22208897089300086</v>
      </c>
      <c r="BL186" s="8">
        <f t="shared" si="445"/>
        <v>0.11810423276172281</v>
      </c>
      <c r="BM186" s="8">
        <f t="shared" si="446"/>
        <v>0.43234171252969295</v>
      </c>
      <c r="BN186" s="8">
        <f t="shared" si="447"/>
        <v>0.56508804858460382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1.60606060606061</v>
      </c>
      <c r="F187">
        <f>VLOOKUP(B187,home!$B$2:$E$405,3,FALSE)</f>
        <v>0.87</v>
      </c>
      <c r="G187">
        <f>VLOOKUP(C187,away!$B$2:$E$405,4,FALSE)</f>
        <v>0.37</v>
      </c>
      <c r="H187">
        <f>VLOOKUP(A187,away!$A$2:$E$405,3,FALSE)</f>
        <v>1.4242424242424201</v>
      </c>
      <c r="I187">
        <f>VLOOKUP(C187,away!$B$2:$E$405,3,FALSE)</f>
        <v>0.62</v>
      </c>
      <c r="J187">
        <f>VLOOKUP(B187,home!$B$2:$E$405,4,FALSE)</f>
        <v>0.98</v>
      </c>
      <c r="K187" s="3">
        <f t="shared" si="392"/>
        <v>0.51699090909091028</v>
      </c>
      <c r="L187" s="3">
        <f t="shared" si="393"/>
        <v>0.86536969696969446</v>
      </c>
      <c r="M187" s="5">
        <f t="shared" si="394"/>
        <v>0.25098537560728496</v>
      </c>
      <c r="N187" s="5">
        <f t="shared" si="395"/>
        <v>0.12975715750373382</v>
      </c>
      <c r="O187" s="5">
        <f t="shared" si="396"/>
        <v>0.21719513843310112</v>
      </c>
      <c r="P187" s="5">
        <f t="shared" si="397"/>
        <v>0.11228791206865504</v>
      </c>
      <c r="Q187" s="5">
        <f t="shared" si="398"/>
        <v>3.3541635409453881E-2</v>
      </c>
      <c r="R187" s="5">
        <f t="shared" si="399"/>
        <v>9.397704556457176E-2</v>
      </c>
      <c r="S187" s="5">
        <f t="shared" si="400"/>
        <v>1.2559073577723661E-2</v>
      </c>
      <c r="T187" s="5">
        <f t="shared" si="401"/>
        <v>2.9025914870147079E-2</v>
      </c>
      <c r="U187" s="5">
        <f t="shared" si="402"/>
        <v>4.8585278220105853E-2</v>
      </c>
      <c r="V187" s="5">
        <f t="shared" si="403"/>
        <v>6.2430912830279545E-4</v>
      </c>
      <c r="W187" s="5">
        <f t="shared" si="404"/>
        <v>5.7802401942431431E-3</v>
      </c>
      <c r="X187" s="5">
        <f t="shared" si="405"/>
        <v>5.0020447053042367E-3</v>
      </c>
      <c r="Y187" s="5">
        <f t="shared" si="406"/>
        <v>2.1643089554289957E-3</v>
      </c>
      <c r="Z187" s="5">
        <f t="shared" si="407"/>
        <v>2.710829581410688E-2</v>
      </c>
      <c r="AA187" s="5">
        <f t="shared" si="408"/>
        <v>1.4014742496840434E-2</v>
      </c>
      <c r="AB187" s="5">
        <f t="shared" si="409"/>
        <v>3.6227472320582745E-3</v>
      </c>
      <c r="AC187" s="5">
        <f t="shared" si="410"/>
        <v>1.7456786160573862E-5</v>
      </c>
      <c r="AD187" s="5">
        <f t="shared" si="411"/>
        <v>7.4708290819639552E-4</v>
      </c>
      <c r="AE187" s="5">
        <f t="shared" si="412"/>
        <v>6.4650290987715287E-4</v>
      </c>
      <c r="AF187" s="5">
        <f t="shared" si="413"/>
        <v>2.7973201360520869E-4</v>
      </c>
      <c r="AG187" s="5">
        <f t="shared" si="414"/>
        <v>8.0690535948753966E-5</v>
      </c>
      <c r="AH187" s="5">
        <f t="shared" si="415"/>
        <v>5.8646744335046266E-3</v>
      </c>
      <c r="AI187" s="5">
        <f t="shared" si="416"/>
        <v>3.031983366899776E-3</v>
      </c>
      <c r="AJ187" s="5">
        <f t="shared" si="417"/>
        <v>7.8375391860101696E-4</v>
      </c>
      <c r="AK187" s="5">
        <f t="shared" si="418"/>
        <v>1.3506455029370102E-4</v>
      </c>
      <c r="AL187" s="5">
        <f t="shared" si="419"/>
        <v>3.1239845184715832E-7</v>
      </c>
      <c r="AM187" s="5">
        <f t="shared" si="420"/>
        <v>7.7247014374947143E-5</v>
      </c>
      <c r="AN187" s="5">
        <f t="shared" si="421"/>
        <v>6.684722542146164E-5</v>
      </c>
      <c r="AO187" s="5">
        <f t="shared" si="422"/>
        <v>2.8923781603117552E-5</v>
      </c>
      <c r="AP187" s="5">
        <f t="shared" si="423"/>
        <v>8.3432547070358205E-6</v>
      </c>
      <c r="AQ187" s="5">
        <f t="shared" si="424"/>
        <v>1.8049999493921411E-6</v>
      </c>
      <c r="AR187" s="5">
        <f t="shared" si="425"/>
        <v>1.015022307469563E-3</v>
      </c>
      <c r="AS187" s="5">
        <f t="shared" si="426"/>
        <v>5.2475730548624279E-4</v>
      </c>
      <c r="AT187" s="5">
        <f t="shared" si="427"/>
        <v>1.3564737820771457E-4</v>
      </c>
      <c r="AU187" s="5">
        <f t="shared" si="428"/>
        <v>2.3376153791801628E-5</v>
      </c>
      <c r="AV187" s="5">
        <f t="shared" si="429"/>
        <v>3.0213147499681131E-6</v>
      </c>
      <c r="AW187" s="5">
        <f t="shared" si="430"/>
        <v>3.8823167160549409E-9</v>
      </c>
      <c r="AX187" s="5">
        <f t="shared" si="431"/>
        <v>6.6560006977104199E-6</v>
      </c>
      <c r="AY187" s="5">
        <f t="shared" si="432"/>
        <v>5.7599013068077416E-6</v>
      </c>
      <c r="AZ187" s="5">
        <f t="shared" si="433"/>
        <v>2.4922220242237805E-6</v>
      </c>
      <c r="BA187" s="5">
        <f t="shared" si="434"/>
        <v>7.18897805961244E-7</v>
      </c>
      <c r="BB187" s="5">
        <f t="shared" si="435"/>
        <v>1.5552809412421496E-7</v>
      </c>
      <c r="BC187" s="5">
        <f t="shared" si="436"/>
        <v>2.6917859936509211E-8</v>
      </c>
      <c r="BD187" s="5">
        <f t="shared" si="437"/>
        <v>1.463949244387359E-4</v>
      </c>
      <c r="BE187" s="5">
        <f t="shared" si="438"/>
        <v>7.5684845071877184E-5</v>
      </c>
      <c r="BF187" s="5">
        <f t="shared" si="439"/>
        <v>1.956418842905724E-5</v>
      </c>
      <c r="BG187" s="5">
        <f t="shared" si="440"/>
        <v>3.3715025205213904E-6</v>
      </c>
      <c r="BH187" s="5">
        <f t="shared" si="441"/>
        <v>4.3575903827166219E-7</v>
      </c>
      <c r="BI187" s="5">
        <f t="shared" si="442"/>
        <v>4.5056692268129489E-8</v>
      </c>
      <c r="BJ187" s="8">
        <f t="shared" si="443"/>
        <v>0.20722428574978335</v>
      </c>
      <c r="BK187" s="8">
        <f t="shared" si="444"/>
        <v>0.37648019946788569</v>
      </c>
      <c r="BL187" s="8">
        <f t="shared" si="445"/>
        <v>0.38915774895187261</v>
      </c>
      <c r="BM187" s="8">
        <f t="shared" si="446"/>
        <v>0.16222050937785781</v>
      </c>
      <c r="BN187" s="8">
        <f t="shared" si="447"/>
        <v>0.83774426458680062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1.60606060606061</v>
      </c>
      <c r="F188">
        <f>VLOOKUP(B188,home!$B$2:$E$405,3,FALSE)</f>
        <v>1.25</v>
      </c>
      <c r="G188">
        <f>VLOOKUP(C188,away!$B$2:$E$405,4,FALSE)</f>
        <v>1.25</v>
      </c>
      <c r="H188">
        <f>VLOOKUP(A188,away!$A$2:$E$405,3,FALSE)</f>
        <v>1.4242424242424201</v>
      </c>
      <c r="I188">
        <f>VLOOKUP(C188,away!$B$2:$E$405,3,FALSE)</f>
        <v>1</v>
      </c>
      <c r="J188">
        <f>VLOOKUP(B188,home!$B$2:$E$405,4,FALSE)</f>
        <v>0.84</v>
      </c>
      <c r="K188" s="3">
        <f t="shared" si="392"/>
        <v>2.5094696969697026</v>
      </c>
      <c r="L188" s="3">
        <f t="shared" si="393"/>
        <v>1.1963636363636327</v>
      </c>
      <c r="M188" s="5">
        <f t="shared" si="394"/>
        <v>2.4579725725868487E-2</v>
      </c>
      <c r="N188" s="5">
        <f t="shared" si="395"/>
        <v>6.1682076868893591E-2</v>
      </c>
      <c r="O188" s="5">
        <f t="shared" si="396"/>
        <v>2.9406290050220756E-2</v>
      </c>
      <c r="P188" s="5">
        <f t="shared" si="397"/>
        <v>7.3794193781330661E-2</v>
      </c>
      <c r="Q188" s="5">
        <f t="shared" si="398"/>
        <v>7.7394651374322179E-2</v>
      </c>
      <c r="R188" s="5">
        <f t="shared" si="399"/>
        <v>1.7590308048222914E-2</v>
      </c>
      <c r="S188" s="5">
        <f t="shared" si="400"/>
        <v>5.5386938574598074E-2</v>
      </c>
      <c r="T188" s="5">
        <f t="shared" si="401"/>
        <v>9.2592146553279714E-2</v>
      </c>
      <c r="U188" s="5">
        <f t="shared" si="402"/>
        <v>4.4142345007377674E-2</v>
      </c>
      <c r="V188" s="5">
        <f t="shared" si="403"/>
        <v>1.8476087540657819E-2</v>
      </c>
      <c r="W188" s="5">
        <f t="shared" si="404"/>
        <v>6.4739844110465336E-2</v>
      </c>
      <c r="X188" s="5">
        <f t="shared" si="405"/>
        <v>7.7452395317611028E-2</v>
      </c>
      <c r="Y188" s="5">
        <f t="shared" si="406"/>
        <v>4.6330614653625382E-2</v>
      </c>
      <c r="Z188" s="5">
        <f t="shared" si="407"/>
        <v>7.0148016337761455E-3</v>
      </c>
      <c r="AA188" s="5">
        <f t="shared" si="408"/>
        <v>1.7603432130214796E-2</v>
      </c>
      <c r="AB188" s="5">
        <f t="shared" si="409"/>
        <v>2.2087639746718433E-2</v>
      </c>
      <c r="AC188" s="5">
        <f t="shared" si="410"/>
        <v>3.466851093819411E-3</v>
      </c>
      <c r="AD188" s="5">
        <f t="shared" si="411"/>
        <v>4.0615669245438808E-2</v>
      </c>
      <c r="AE188" s="5">
        <f t="shared" si="412"/>
        <v>4.8591109751815735E-2</v>
      </c>
      <c r="AF188" s="5">
        <f t="shared" si="413"/>
        <v>2.9066318378813336E-2</v>
      </c>
      <c r="AG188" s="5">
        <f t="shared" si="414"/>
        <v>1.1591295450460068E-2</v>
      </c>
      <c r="AH188" s="5">
        <f t="shared" si="415"/>
        <v>2.0980633977384961E-3</v>
      </c>
      <c r="AI188" s="5">
        <f t="shared" si="416"/>
        <v>5.2650265189460475E-3</v>
      </c>
      <c r="AJ188" s="5">
        <f t="shared" si="417"/>
        <v>6.6062122515184955E-3</v>
      </c>
      <c r="AK188" s="5">
        <f t="shared" si="418"/>
        <v>5.5260298189785508E-3</v>
      </c>
      <c r="AL188" s="5">
        <f t="shared" si="419"/>
        <v>4.163325242625959E-4</v>
      </c>
      <c r="AM188" s="5">
        <f t="shared" si="420"/>
        <v>2.0384758238714593E-2</v>
      </c>
      <c r="AN188" s="5">
        <f t="shared" si="421"/>
        <v>2.4387583492862113E-2</v>
      </c>
      <c r="AO188" s="5">
        <f t="shared" si="422"/>
        <v>1.4588209034821116E-2</v>
      </c>
      <c r="AP188" s="5">
        <f t="shared" si="423"/>
        <v>5.8176009363104624E-3</v>
      </c>
      <c r="AQ188" s="5">
        <f t="shared" si="424"/>
        <v>1.7399915527692154E-3</v>
      </c>
      <c r="AR188" s="5">
        <f t="shared" si="425"/>
        <v>5.0200935116797251E-4</v>
      </c>
      <c r="AS188" s="5">
        <f t="shared" si="426"/>
        <v>1.2597772543514489E-3</v>
      </c>
      <c r="AT188" s="5">
        <f t="shared" si="427"/>
        <v>1.5806864223633277E-3</v>
      </c>
      <c r="AU188" s="5">
        <f t="shared" si="428"/>
        <v>1.3222282257774076E-3</v>
      </c>
      <c r="AV188" s="5">
        <f t="shared" si="429"/>
        <v>8.2952291626660454E-4</v>
      </c>
      <c r="AW188" s="5">
        <f t="shared" si="430"/>
        <v>3.4720262404188072E-5</v>
      </c>
      <c r="AX188" s="5">
        <f t="shared" si="431"/>
        <v>8.5258221800179577E-3</v>
      </c>
      <c r="AY188" s="5">
        <f t="shared" si="432"/>
        <v>1.0199983626275999E-2</v>
      </c>
      <c r="AZ188" s="5">
        <f t="shared" si="433"/>
        <v>6.1014447509905355E-3</v>
      </c>
      <c r="BA188" s="5">
        <f t="shared" si="434"/>
        <v>2.4331822097889448E-3</v>
      </c>
      <c r="BB188" s="5">
        <f t="shared" si="435"/>
        <v>7.2774267910960067E-4</v>
      </c>
      <c r="BC188" s="5">
        <f t="shared" si="436"/>
        <v>1.7412897558331461E-4</v>
      </c>
      <c r="BD188" s="5">
        <f t="shared" si="437"/>
        <v>1.0009762214197722E-4</v>
      </c>
      <c r="BE188" s="5">
        <f t="shared" si="438"/>
        <v>2.5119194950401534E-4</v>
      </c>
      <c r="BF188" s="5">
        <f t="shared" si="439"/>
        <v>3.1517929270153522E-4</v>
      </c>
      <c r="BG188" s="5">
        <f t="shared" si="440"/>
        <v>2.6364429471561552E-4</v>
      </c>
      <c r="BH188" s="5">
        <f t="shared" si="441"/>
        <v>1.6540184209194665E-4</v>
      </c>
      <c r="BI188" s="5">
        <f t="shared" si="442"/>
        <v>8.3014182110541574E-5</v>
      </c>
      <c r="BJ188" s="8">
        <f t="shared" si="443"/>
        <v>0.64513656938196895</v>
      </c>
      <c r="BK188" s="8">
        <f t="shared" si="444"/>
        <v>0.18632011286681308</v>
      </c>
      <c r="BL188" s="8">
        <f t="shared" si="445"/>
        <v>0.15699810032312858</v>
      </c>
      <c r="BM188" s="8">
        <f t="shared" si="446"/>
        <v>0.70085707499295613</v>
      </c>
      <c r="BN188" s="8">
        <f t="shared" si="447"/>
        <v>0.28444724584885861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1.60606060606061</v>
      </c>
      <c r="F189">
        <f>VLOOKUP(B189,home!$B$2:$E$405,3,FALSE)</f>
        <v>1.49</v>
      </c>
      <c r="G189">
        <f>VLOOKUP(C189,away!$B$2:$E$405,4,FALSE)</f>
        <v>1.25</v>
      </c>
      <c r="H189">
        <f>VLOOKUP(A189,away!$A$2:$E$405,3,FALSE)</f>
        <v>1.4242424242424201</v>
      </c>
      <c r="I189">
        <f>VLOOKUP(C189,away!$B$2:$E$405,3,FALSE)</f>
        <v>0.62</v>
      </c>
      <c r="J189">
        <f>VLOOKUP(B189,home!$B$2:$E$405,4,FALSE)</f>
        <v>0.7</v>
      </c>
      <c r="K189" s="3">
        <f t="shared" si="392"/>
        <v>2.9912878787878858</v>
      </c>
      <c r="L189" s="3">
        <f t="shared" si="393"/>
        <v>0.6181212121212103</v>
      </c>
      <c r="M189" s="5">
        <f t="shared" si="394"/>
        <v>2.7067836772414637E-2</v>
      </c>
      <c r="N189" s="5">
        <f t="shared" si="395"/>
        <v>8.0967692042332923E-2</v>
      </c>
      <c r="O189" s="5">
        <f t="shared" si="396"/>
        <v>1.6731204075263999E-2</v>
      </c>
      <c r="P189" s="5">
        <f t="shared" si="397"/>
        <v>5.004784794786369E-2</v>
      </c>
      <c r="Q189" s="5">
        <f t="shared" si="398"/>
        <v>0.12109883788983043</v>
      </c>
      <c r="R189" s="5">
        <f t="shared" si="399"/>
        <v>5.1709560716247582E-3</v>
      </c>
      <c r="S189" s="5">
        <f t="shared" si="400"/>
        <v>2.3134348574589101E-2</v>
      </c>
      <c r="T189" s="5">
        <f t="shared" si="401"/>
        <v>7.485376046293192E-2</v>
      </c>
      <c r="U189" s="5">
        <f t="shared" si="402"/>
        <v>1.5467818218795764E-2</v>
      </c>
      <c r="V189" s="5">
        <f t="shared" si="403"/>
        <v>4.7527680979576386E-3</v>
      </c>
      <c r="W189" s="5">
        <f t="shared" si="404"/>
        <v>0.1207471619717163</v>
      </c>
      <c r="X189" s="5">
        <f t="shared" si="405"/>
        <v>7.4636382118153363E-2</v>
      </c>
      <c r="Y189" s="5">
        <f t="shared" si="406"/>
        <v>2.3067165491607391E-2</v>
      </c>
      <c r="Z189" s="5">
        <f t="shared" si="407"/>
        <v>1.0654258782727428E-3</v>
      </c>
      <c r="AA189" s="5">
        <f t="shared" si="408"/>
        <v>3.1869955154241931E-3</v>
      </c>
      <c r="AB189" s="5">
        <f t="shared" si="409"/>
        <v>4.7666105275198708E-3</v>
      </c>
      <c r="AC189" s="5">
        <f t="shared" si="410"/>
        <v>5.4923537365122706E-4</v>
      </c>
      <c r="AD189" s="5">
        <f t="shared" si="411"/>
        <v>9.0297380501008134E-2</v>
      </c>
      <c r="AE189" s="5">
        <f t="shared" si="412"/>
        <v>5.581472628665328E-2</v>
      </c>
      <c r="AF189" s="5">
        <f t="shared" si="413"/>
        <v>1.7250133133259852E-2</v>
      </c>
      <c r="AG189" s="5">
        <f t="shared" si="414"/>
        <v>3.5542244005276106E-3</v>
      </c>
      <c r="AH189" s="5">
        <f t="shared" si="415"/>
        <v>1.6464058382581316E-4</v>
      </c>
      <c r="AI189" s="5">
        <f t="shared" si="416"/>
        <v>4.9248738275471573E-4</v>
      </c>
      <c r="AJ189" s="5">
        <f t="shared" si="417"/>
        <v>7.3658576924507584E-4</v>
      </c>
      <c r="AK189" s="5">
        <f t="shared" si="418"/>
        <v>7.3444669441014856E-4</v>
      </c>
      <c r="AL189" s="5">
        <f t="shared" si="419"/>
        <v>4.062097566082315E-5</v>
      </c>
      <c r="AM189" s="5">
        <f t="shared" si="420"/>
        <v>5.4021091955792633E-2</v>
      </c>
      <c r="AN189" s="5">
        <f t="shared" si="421"/>
        <v>3.3391582839825899E-2</v>
      </c>
      <c r="AO189" s="5">
        <f t="shared" si="422"/>
        <v>1.0320022829799495E-2</v>
      </c>
      <c r="AP189" s="5">
        <f t="shared" si="423"/>
        <v>2.126341673558076E-3</v>
      </c>
      <c r="AQ189" s="5">
        <f t="shared" si="424"/>
        <v>3.2858422316089009E-4</v>
      </c>
      <c r="AR189" s="5">
        <f t="shared" si="425"/>
        <v>2.0353567447751083E-5</v>
      </c>
      <c r="AS189" s="5">
        <f t="shared" si="426"/>
        <v>6.0883379596549506E-5</v>
      </c>
      <c r="AT189" s="5">
        <f t="shared" si="427"/>
        <v>9.1059857703400121E-5</v>
      </c>
      <c r="AU189" s="5">
        <f t="shared" si="428"/>
        <v>9.079541619744348E-5</v>
      </c>
      <c r="AV189" s="5">
        <f t="shared" si="429"/>
        <v>6.7898806980228496E-5</v>
      </c>
      <c r="AW189" s="5">
        <f t="shared" si="430"/>
        <v>2.0863141726922711E-6</v>
      </c>
      <c r="AX189" s="5">
        <f t="shared" si="431"/>
        <v>2.6932106261041391E-2</v>
      </c>
      <c r="AY189" s="5">
        <f t="shared" si="432"/>
        <v>1.664730616705214E-2</v>
      </c>
      <c r="AZ189" s="5">
        <f t="shared" si="433"/>
        <v>5.1450265332655832E-3</v>
      </c>
      <c r="BA189" s="5">
        <f t="shared" si="434"/>
        <v>1.0600833457126372E-3</v>
      </c>
      <c r="BB189" s="5">
        <f t="shared" si="435"/>
        <v>1.6381500065035077E-4</v>
      </c>
      <c r="BC189" s="5">
        <f t="shared" si="436"/>
        <v>2.0251505353126346E-5</v>
      </c>
      <c r="BD189" s="5">
        <f t="shared" si="437"/>
        <v>2.0968286302991164E-6</v>
      </c>
      <c r="BE189" s="5">
        <f t="shared" si="438"/>
        <v>6.2722180657091526E-6</v>
      </c>
      <c r="BF189" s="5">
        <f t="shared" si="439"/>
        <v>9.381004936535095E-6</v>
      </c>
      <c r="BG189" s="5">
        <f t="shared" si="440"/>
        <v>9.3537621191689158E-6</v>
      </c>
      <c r="BH189" s="5">
        <f t="shared" si="441"/>
        <v>6.9949488120338171E-6</v>
      </c>
      <c r="BI189" s="5">
        <f t="shared" si="442"/>
        <v>4.184781118835695E-6</v>
      </c>
      <c r="BJ189" s="8">
        <f t="shared" si="443"/>
        <v>0.81244367663323325</v>
      </c>
      <c r="BK189" s="8">
        <f t="shared" si="444"/>
        <v>0.12223996390918924</v>
      </c>
      <c r="BL189" s="8">
        <f t="shared" si="445"/>
        <v>4.782101941047228E-2</v>
      </c>
      <c r="BM189" s="8">
        <f t="shared" si="446"/>
        <v>0.66584049117895772</v>
      </c>
      <c r="BN189" s="8">
        <f t="shared" si="447"/>
        <v>0.30108437479933048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1.80555555555556</v>
      </c>
      <c r="F190">
        <f>VLOOKUP(B190,home!$B$2:$E$405,3,FALSE)</f>
        <v>0.42</v>
      </c>
      <c r="G190">
        <f>VLOOKUP(C190,away!$B$2:$E$405,4,FALSE)</f>
        <v>0.83</v>
      </c>
      <c r="H190">
        <f>VLOOKUP(A190,away!$A$2:$E$405,3,FALSE)</f>
        <v>1.2361111111111101</v>
      </c>
      <c r="I190">
        <f>VLOOKUP(C190,away!$B$2:$E$405,3,FALSE)</f>
        <v>0.97</v>
      </c>
      <c r="J190">
        <f>VLOOKUP(B190,home!$B$2:$E$405,4,FALSE)</f>
        <v>1.82</v>
      </c>
      <c r="K190" s="3">
        <f t="shared" si="392"/>
        <v>0.62941666666666818</v>
      </c>
      <c r="L190" s="3">
        <f t="shared" si="393"/>
        <v>2.1822305555555537</v>
      </c>
      <c r="M190" s="5">
        <f t="shared" si="394"/>
        <v>6.0105903024525745E-2</v>
      </c>
      <c r="N190" s="5">
        <f t="shared" si="395"/>
        <v>3.7831657128687003E-2</v>
      </c>
      <c r="O190" s="5">
        <f t="shared" si="396"/>
        <v>0.13116493814937905</v>
      </c>
      <c r="P190" s="5">
        <f t="shared" si="397"/>
        <v>8.2557398153521852E-2</v>
      </c>
      <c r="Q190" s="5">
        <f t="shared" si="398"/>
        <v>1.1905937762207233E-2</v>
      </c>
      <c r="R190" s="5">
        <f t="shared" si="399"/>
        <v>0.14311606792356465</v>
      </c>
      <c r="S190" s="5">
        <f t="shared" si="400"/>
        <v>2.8348812874078411E-2</v>
      </c>
      <c r="T190" s="5">
        <f t="shared" si="401"/>
        <v>2.5981501177231338E-2</v>
      </c>
      <c r="U190" s="5">
        <f t="shared" si="402"/>
        <v>9.0079638418890537E-2</v>
      </c>
      <c r="V190" s="5">
        <f t="shared" si="403"/>
        <v>4.3264455159901394E-3</v>
      </c>
      <c r="W190" s="5">
        <f t="shared" si="404"/>
        <v>2.4979318866097627E-3</v>
      </c>
      <c r="X190" s="5">
        <f t="shared" si="405"/>
        <v>5.4510632886563548E-3</v>
      </c>
      <c r="Y190" s="5">
        <f t="shared" si="406"/>
        <v>5.9477384343865217E-3</v>
      </c>
      <c r="Z190" s="5">
        <f t="shared" si="407"/>
        <v>0.10410408547125563</v>
      </c>
      <c r="AA190" s="5">
        <f t="shared" si="408"/>
        <v>6.5524846463699632E-2</v>
      </c>
      <c r="AB190" s="5">
        <f t="shared" si="409"/>
        <v>2.0621215222513523E-2</v>
      </c>
      <c r="AC190" s="5">
        <f t="shared" si="410"/>
        <v>3.7140703645548406E-4</v>
      </c>
      <c r="AD190" s="5">
        <f t="shared" si="411"/>
        <v>3.930599904075746E-4</v>
      </c>
      <c r="AE190" s="5">
        <f t="shared" si="412"/>
        <v>8.5774752123378211E-4</v>
      </c>
      <c r="AF190" s="5">
        <f t="shared" si="413"/>
        <v>9.3590142489419789E-4</v>
      </c>
      <c r="AG190" s="5">
        <f t="shared" si="414"/>
        <v>6.8078422879736661E-4</v>
      </c>
      <c r="AH190" s="5">
        <f t="shared" si="415"/>
        <v>5.6794779068385245E-2</v>
      </c>
      <c r="AI190" s="5">
        <f t="shared" si="416"/>
        <v>3.5747580525292894E-2</v>
      </c>
      <c r="AJ190" s="5">
        <f t="shared" si="417"/>
        <v>1.1250061487814079E-2</v>
      </c>
      <c r="AK190" s="5">
        <f t="shared" si="418"/>
        <v>2.3603254004849984E-3</v>
      </c>
      <c r="AL190" s="5">
        <f t="shared" si="419"/>
        <v>2.0405582175955967E-5</v>
      </c>
      <c r="AM190" s="5">
        <f t="shared" si="420"/>
        <v>4.947970179247364E-5</v>
      </c>
      <c r="AN190" s="5">
        <f t="shared" si="421"/>
        <v>1.0797611713131288E-4</v>
      </c>
      <c r="AO190" s="5">
        <f t="shared" si="422"/>
        <v>1.1781439103709824E-4</v>
      </c>
      <c r="AP190" s="5">
        <f t="shared" si="423"/>
        <v>8.5699388001775383E-5</v>
      </c>
      <c r="AQ190" s="5">
        <f t="shared" si="424"/>
        <v>4.6753955772471304E-5</v>
      </c>
      <c r="AR190" s="5">
        <f t="shared" si="425"/>
        <v>2.4787860455811453E-2</v>
      </c>
      <c r="AS190" s="5">
        <f t="shared" si="426"/>
        <v>1.5601892501895363E-2</v>
      </c>
      <c r="AT190" s="5">
        <f t="shared" si="427"/>
        <v>4.9100455861173318E-3</v>
      </c>
      <c r="AU190" s="5">
        <f t="shared" si="428"/>
        <v>1.0301548419984527E-3</v>
      </c>
      <c r="AV190" s="5">
        <f t="shared" si="429"/>
        <v>1.6209915670029856E-4</v>
      </c>
      <c r="AW190" s="5">
        <f t="shared" si="430"/>
        <v>7.7854794042414559E-7</v>
      </c>
      <c r="AX190" s="5">
        <f t="shared" si="431"/>
        <v>5.1905581616465861E-6</v>
      </c>
      <c r="AY190" s="5">
        <f t="shared" si="432"/>
        <v>1.1326994620733442E-5</v>
      </c>
      <c r="AZ190" s="5">
        <f t="shared" si="433"/>
        <v>1.2359056881988956E-5</v>
      </c>
      <c r="BA190" s="5">
        <f t="shared" si="434"/>
        <v>8.9901038552418167E-6</v>
      </c>
      <c r="BB190" s="5">
        <f t="shared" si="435"/>
        <v>4.9046198326316176E-6</v>
      </c>
      <c r="BC190" s="5">
        <f t="shared" si="436"/>
        <v>2.1406022524304965E-6</v>
      </c>
      <c r="BD190" s="5">
        <f t="shared" si="437"/>
        <v>9.0154710822531649E-3</v>
      </c>
      <c r="BE190" s="5">
        <f t="shared" si="438"/>
        <v>5.674487757021526E-3</v>
      </c>
      <c r="BF190" s="5">
        <f t="shared" si="439"/>
        <v>1.7858085845326539E-3</v>
      </c>
      <c r="BG190" s="5">
        <f t="shared" si="440"/>
        <v>3.7467256219375465E-4</v>
      </c>
      <c r="BH190" s="5">
        <f t="shared" si="441"/>
        <v>5.8956288796863237E-5</v>
      </c>
      <c r="BI190" s="5">
        <f t="shared" si="442"/>
        <v>7.4216141547118191E-6</v>
      </c>
      <c r="BJ190" s="8">
        <f t="shared" si="443"/>
        <v>9.2935958332450941E-2</v>
      </c>
      <c r="BK190" s="8">
        <f t="shared" si="444"/>
        <v>0.17574169918136834</v>
      </c>
      <c r="BL190" s="8">
        <f t="shared" si="445"/>
        <v>0.62006832309150006</v>
      </c>
      <c r="BM190" s="8">
        <f t="shared" si="446"/>
        <v>0.5261576154880091</v>
      </c>
      <c r="BN190" s="8">
        <f t="shared" si="447"/>
        <v>0.46668190214188554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1.80555555555556</v>
      </c>
      <c r="F191">
        <f>VLOOKUP(B191,home!$B$2:$E$405,3,FALSE)</f>
        <v>0.14000000000000001</v>
      </c>
      <c r="G191">
        <f>VLOOKUP(C191,away!$B$2:$E$405,4,FALSE)</f>
        <v>0.42</v>
      </c>
      <c r="H191">
        <f>VLOOKUP(A191,away!$A$2:$E$405,3,FALSE)</f>
        <v>1.2361111111111101</v>
      </c>
      <c r="I191">
        <f>VLOOKUP(C191,away!$B$2:$E$405,3,FALSE)</f>
        <v>0.69</v>
      </c>
      <c r="J191">
        <f>VLOOKUP(B191,home!$B$2:$E$405,4,FALSE)</f>
        <v>1.01</v>
      </c>
      <c r="K191" s="3">
        <f t="shared" si="392"/>
        <v>0.10616666666666694</v>
      </c>
      <c r="L191" s="3">
        <f t="shared" si="393"/>
        <v>0.86144583333333258</v>
      </c>
      <c r="M191" s="5">
        <f t="shared" si="394"/>
        <v>0.37998918013349003</v>
      </c>
      <c r="N191" s="5">
        <f t="shared" si="395"/>
        <v>4.0342184624172286E-2</v>
      </c>
      <c r="O191" s="5">
        <f t="shared" si="396"/>
        <v>0.32734009593774416</v>
      </c>
      <c r="P191" s="5">
        <f t="shared" si="397"/>
        <v>3.475260685205725E-2</v>
      </c>
      <c r="Q191" s="5">
        <f t="shared" si="398"/>
        <v>2.1414976337998173E-3</v>
      </c>
      <c r="R191" s="5">
        <f t="shared" si="399"/>
        <v>0.14099288086425152</v>
      </c>
      <c r="S191" s="5">
        <f t="shared" si="400"/>
        <v>7.9459083715842707E-4</v>
      </c>
      <c r="T191" s="5">
        <f t="shared" si="401"/>
        <v>1.8447842137300436E-3</v>
      </c>
      <c r="U191" s="5">
        <f t="shared" si="402"/>
        <v>1.4968744185088071E-2</v>
      </c>
      <c r="V191" s="5">
        <f t="shared" si="403"/>
        <v>8.0745290233769994E-6</v>
      </c>
      <c r="W191" s="5">
        <f t="shared" si="404"/>
        <v>7.5785221818360385E-5</v>
      </c>
      <c r="X191" s="5">
        <f t="shared" si="405"/>
        <v>6.5284863563668918E-5</v>
      </c>
      <c r="Y191" s="5">
        <f t="shared" si="406"/>
        <v>2.8119686848328846E-5</v>
      </c>
      <c r="Z191" s="5">
        <f t="shared" si="407"/>
        <v>4.0485909916724142E-2</v>
      </c>
      <c r="AA191" s="5">
        <f t="shared" si="408"/>
        <v>4.2982541028255567E-3</v>
      </c>
      <c r="AB191" s="5">
        <f t="shared" si="409"/>
        <v>2.2816565529165718E-4</v>
      </c>
      <c r="AC191" s="5">
        <f t="shared" si="410"/>
        <v>4.6154428095552637E-8</v>
      </c>
      <c r="AD191" s="5">
        <f t="shared" si="411"/>
        <v>2.01146609576232E-6</v>
      </c>
      <c r="AE191" s="5">
        <f t="shared" si="412"/>
        <v>1.7327690870857167E-6</v>
      </c>
      <c r="AF191" s="5">
        <f t="shared" si="413"/>
        <v>7.4634335509939656E-7</v>
      </c>
      <c r="AG191" s="5">
        <f t="shared" si="414"/>
        <v>2.1431145782879835E-7</v>
      </c>
      <c r="AH191" s="5">
        <f t="shared" si="415"/>
        <v>8.7191046016176655E-3</v>
      </c>
      <c r="AI191" s="5">
        <f t="shared" si="416"/>
        <v>9.2567827187174428E-4</v>
      </c>
      <c r="AJ191" s="5">
        <f t="shared" si="417"/>
        <v>4.9138088265191877E-5</v>
      </c>
      <c r="AK191" s="5">
        <f t="shared" si="418"/>
        <v>1.7389423458292946E-6</v>
      </c>
      <c r="AL191" s="5">
        <f t="shared" si="419"/>
        <v>1.6884551223514383E-10</v>
      </c>
      <c r="AM191" s="5">
        <f t="shared" si="420"/>
        <v>4.2710130100020031E-8</v>
      </c>
      <c r="AN191" s="5">
        <f t="shared" si="421"/>
        <v>3.6792463615786807E-8</v>
      </c>
      <c r="AO191" s="5">
        <f t="shared" si="422"/>
        <v>1.5847357239943891E-8</v>
      </c>
      <c r="AP191" s="5">
        <f t="shared" si="423"/>
        <v>4.5505466212314962E-9</v>
      </c>
      <c r="AQ191" s="5">
        <f t="shared" si="424"/>
        <v>9.8001235656223673E-10</v>
      </c>
      <c r="AR191" s="5">
        <f t="shared" si="425"/>
        <v>1.5022072658922051E-3</v>
      </c>
      <c r="AS191" s="5">
        <f t="shared" si="426"/>
        <v>1.5948433806222282E-4</v>
      </c>
      <c r="AT191" s="5">
        <f t="shared" si="427"/>
        <v>8.4659602788030161E-6</v>
      </c>
      <c r="AU191" s="5">
        <f t="shared" si="428"/>
        <v>2.9960092764430745E-7</v>
      </c>
      <c r="AV191" s="5">
        <f t="shared" si="429"/>
        <v>7.9519079545593454E-9</v>
      </c>
      <c r="AW191" s="5">
        <f t="shared" si="430"/>
        <v>4.2894654873102854E-13</v>
      </c>
      <c r="AX191" s="5">
        <f t="shared" si="431"/>
        <v>7.5573202426980038E-10</v>
      </c>
      <c r="AY191" s="5">
        <f t="shared" si="432"/>
        <v>6.5102220342378448E-10</v>
      </c>
      <c r="AZ191" s="5">
        <f t="shared" si="433"/>
        <v>2.8041018227345219E-10</v>
      </c>
      <c r="BA191" s="5">
        <f t="shared" si="434"/>
        <v>8.0519394381235236E-11</v>
      </c>
      <c r="BB191" s="5">
        <f t="shared" si="435"/>
        <v>1.7340774198059611E-11</v>
      </c>
      <c r="BC191" s="5">
        <f t="shared" si="436"/>
        <v>2.9876275359385234E-12</v>
      </c>
      <c r="BD191" s="5">
        <f t="shared" si="437"/>
        <v>2.1567836500098291E-4</v>
      </c>
      <c r="BE191" s="5">
        <f t="shared" si="438"/>
        <v>2.2897853084271069E-5</v>
      </c>
      <c r="BF191" s="5">
        <f t="shared" si="439"/>
        <v>1.2154943678900589E-6</v>
      </c>
      <c r="BG191" s="5">
        <f t="shared" si="440"/>
        <v>4.3014995130331636E-8</v>
      </c>
      <c r="BH191" s="5">
        <f t="shared" si="441"/>
        <v>1.1416896624175548E-9</v>
      </c>
      <c r="BI191" s="5">
        <f t="shared" si="442"/>
        <v>2.4241877165332805E-11</v>
      </c>
      <c r="BJ191" s="8">
        <f t="shared" si="443"/>
        <v>4.4502463802450418E-2</v>
      </c>
      <c r="BK191" s="8">
        <f t="shared" si="444"/>
        <v>0.41554449932602489</v>
      </c>
      <c r="BL191" s="8">
        <f t="shared" si="445"/>
        <v>0.49943410165975016</v>
      </c>
      <c r="BM191" s="8">
        <f t="shared" si="446"/>
        <v>7.4408528008841179E-2</v>
      </c>
      <c r="BN191" s="8">
        <f t="shared" si="447"/>
        <v>0.92555844604551507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1.80555555555556</v>
      </c>
      <c r="F192">
        <f>VLOOKUP(B192,home!$B$2:$E$405,3,FALSE)</f>
        <v>1.52</v>
      </c>
      <c r="G192">
        <f>VLOOKUP(C192,away!$B$2:$E$405,4,FALSE)</f>
        <v>1.8</v>
      </c>
      <c r="H192">
        <f>VLOOKUP(A192,away!$A$2:$E$405,3,FALSE)</f>
        <v>1.2361111111111101</v>
      </c>
      <c r="I192">
        <f>VLOOKUP(C192,away!$B$2:$E$405,3,FALSE)</f>
        <v>0.42</v>
      </c>
      <c r="J192">
        <f>VLOOKUP(B192,home!$B$2:$E$405,4,FALSE)</f>
        <v>1.62</v>
      </c>
      <c r="K192" s="3">
        <f t="shared" si="392"/>
        <v>4.9400000000000119</v>
      </c>
      <c r="L192" s="3">
        <f t="shared" si="393"/>
        <v>0.8410499999999993</v>
      </c>
      <c r="M192" s="5">
        <f t="shared" si="394"/>
        <v>3.0854739591166824E-3</v>
      </c>
      <c r="N192" s="5">
        <f t="shared" si="395"/>
        <v>1.524224135803645E-2</v>
      </c>
      <c r="O192" s="5">
        <f t="shared" si="396"/>
        <v>2.5950378733150836E-3</v>
      </c>
      <c r="P192" s="5">
        <f t="shared" si="397"/>
        <v>1.2819487094176544E-2</v>
      </c>
      <c r="Q192" s="5">
        <f t="shared" si="398"/>
        <v>3.764833615435012E-2</v>
      </c>
      <c r="R192" s="5">
        <f t="shared" si="399"/>
        <v>1.0912783016758243E-3</v>
      </c>
      <c r="S192" s="5">
        <f t="shared" si="400"/>
        <v>1.3315559581388138E-2</v>
      </c>
      <c r="T192" s="5">
        <f t="shared" si="401"/>
        <v>3.1664133122616143E-2</v>
      </c>
      <c r="U192" s="5">
        <f t="shared" si="402"/>
        <v>5.3909148102785857E-3</v>
      </c>
      <c r="V192" s="5">
        <f t="shared" si="403"/>
        <v>6.147034871830776E-3</v>
      </c>
      <c r="W192" s="5">
        <f t="shared" si="404"/>
        <v>6.1994260200830015E-2</v>
      </c>
      <c r="X192" s="5">
        <f t="shared" si="405"/>
        <v>5.2140272541908034E-2</v>
      </c>
      <c r="Y192" s="5">
        <f t="shared" si="406"/>
        <v>2.1926288110685855E-2</v>
      </c>
      <c r="Z192" s="5">
        <f t="shared" si="407"/>
        <v>3.0593987187481722E-4</v>
      </c>
      <c r="AA192" s="5">
        <f t="shared" si="408"/>
        <v>1.5113429670616007E-3</v>
      </c>
      <c r="AB192" s="5">
        <f t="shared" si="409"/>
        <v>3.7330171286421633E-3</v>
      </c>
      <c r="AC192" s="5">
        <f t="shared" si="410"/>
        <v>1.5962262858768258E-3</v>
      </c>
      <c r="AD192" s="5">
        <f t="shared" si="411"/>
        <v>7.6562911348025259E-2</v>
      </c>
      <c r="AE192" s="5">
        <f t="shared" si="412"/>
        <v>6.4393236589256581E-2</v>
      </c>
      <c r="AF192" s="5">
        <f t="shared" si="413"/>
        <v>2.7078965816697099E-2</v>
      </c>
      <c r="AG192" s="5">
        <f t="shared" si="414"/>
        <v>7.591588066711028E-3</v>
      </c>
      <c r="AH192" s="5">
        <f t="shared" si="415"/>
        <v>6.4327682310078685E-5</v>
      </c>
      <c r="AI192" s="5">
        <f t="shared" si="416"/>
        <v>3.1777875061178947E-4</v>
      </c>
      <c r="AJ192" s="5">
        <f t="shared" si="417"/>
        <v>7.849135140111219E-4</v>
      </c>
      <c r="AK192" s="5">
        <f t="shared" si="418"/>
        <v>1.2924909197383171E-3</v>
      </c>
      <c r="AL192" s="5">
        <f t="shared" si="419"/>
        <v>2.6527920886477329E-4</v>
      </c>
      <c r="AM192" s="5">
        <f t="shared" si="420"/>
        <v>7.5644156411849142E-2</v>
      </c>
      <c r="AN192" s="5">
        <f t="shared" si="421"/>
        <v>6.3620517750185665E-2</v>
      </c>
      <c r="AO192" s="5">
        <f t="shared" si="422"/>
        <v>2.6754018226896797E-2</v>
      </c>
      <c r="AP192" s="5">
        <f t="shared" si="423"/>
        <v>7.5004890099105133E-3</v>
      </c>
      <c r="AQ192" s="5">
        <f t="shared" si="424"/>
        <v>1.5770715704463076E-3</v>
      </c>
      <c r="AR192" s="5">
        <f t="shared" si="425"/>
        <v>1.0820559441378331E-5</v>
      </c>
      <c r="AS192" s="5">
        <f t="shared" si="426"/>
        <v>5.3453563640409083E-5</v>
      </c>
      <c r="AT192" s="5">
        <f t="shared" si="427"/>
        <v>1.3203030219181077E-4</v>
      </c>
      <c r="AU192" s="5">
        <f t="shared" si="428"/>
        <v>2.1740989760918225E-4</v>
      </c>
      <c r="AV192" s="5">
        <f t="shared" si="429"/>
        <v>2.6850122354734072E-4</v>
      </c>
      <c r="AW192" s="5">
        <f t="shared" si="430"/>
        <v>3.0616072454490154E-5</v>
      </c>
      <c r="AX192" s="5">
        <f t="shared" si="431"/>
        <v>6.2280355445755935E-2</v>
      </c>
      <c r="AY192" s="5">
        <f t="shared" si="432"/>
        <v>5.2380892947652975E-2</v>
      </c>
      <c r="AZ192" s="5">
        <f t="shared" si="433"/>
        <v>2.2027475006811747E-2</v>
      </c>
      <c r="BA192" s="5">
        <f t="shared" si="434"/>
        <v>6.1754026181596701E-3</v>
      </c>
      <c r="BB192" s="5">
        <f t="shared" si="435"/>
        <v>1.2984555930007963E-3</v>
      </c>
      <c r="BC192" s="5">
        <f t="shared" si="436"/>
        <v>2.1841321529866384E-4</v>
      </c>
      <c r="BD192" s="5">
        <f t="shared" si="437"/>
        <v>1.5167719196952052E-6</v>
      </c>
      <c r="BE192" s="5">
        <f t="shared" si="438"/>
        <v>7.492853283294332E-6</v>
      </c>
      <c r="BF192" s="5">
        <f t="shared" si="439"/>
        <v>1.8507347609737047E-5</v>
      </c>
      <c r="BG192" s="5">
        <f t="shared" si="440"/>
        <v>3.0475432397367073E-5</v>
      </c>
      <c r="BH192" s="5">
        <f t="shared" si="441"/>
        <v>3.7637159010748429E-5</v>
      </c>
      <c r="BI192" s="5">
        <f t="shared" si="442"/>
        <v>3.718551310261954E-5</v>
      </c>
      <c r="BJ192" s="8">
        <f t="shared" si="443"/>
        <v>0.71571948110508488</v>
      </c>
      <c r="BK192" s="8">
        <f t="shared" si="444"/>
        <v>8.9609953948906723E-2</v>
      </c>
      <c r="BL192" s="8">
        <f t="shared" si="445"/>
        <v>1.7596132571398148E-2</v>
      </c>
      <c r="BM192" s="8">
        <f t="shared" si="446"/>
        <v>0.69839937588139533</v>
      </c>
      <c r="BN192" s="8">
        <f t="shared" si="447"/>
        <v>7.2481854740670704E-2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1.80555555555556</v>
      </c>
      <c r="F193">
        <f>VLOOKUP(B193,home!$B$2:$E$405,3,FALSE)</f>
        <v>0.66</v>
      </c>
      <c r="G193">
        <f>VLOOKUP(C193,away!$B$2:$E$405,4,FALSE)</f>
        <v>0.42</v>
      </c>
      <c r="H193">
        <f>VLOOKUP(A193,away!$A$2:$E$405,3,FALSE)</f>
        <v>1.2361111111111101</v>
      </c>
      <c r="I193">
        <f>VLOOKUP(C193,away!$B$2:$E$405,3,FALSE)</f>
        <v>1.66</v>
      </c>
      <c r="J193">
        <f>VLOOKUP(B193,home!$B$2:$E$405,4,FALSE)</f>
        <v>0.32</v>
      </c>
      <c r="K193" s="3">
        <f t="shared" si="392"/>
        <v>0.50050000000000128</v>
      </c>
      <c r="L193" s="3">
        <f t="shared" si="393"/>
        <v>0.65662222222222166</v>
      </c>
      <c r="M193" s="5">
        <f t="shared" si="394"/>
        <v>0.31438962377803709</v>
      </c>
      <c r="N193" s="5">
        <f t="shared" si="395"/>
        <v>0.15735200670090796</v>
      </c>
      <c r="O193" s="5">
        <f t="shared" si="396"/>
        <v>0.20643521340874291</v>
      </c>
      <c r="P193" s="5">
        <f t="shared" si="397"/>
        <v>0.10332082431107609</v>
      </c>
      <c r="Q193" s="5">
        <f t="shared" si="398"/>
        <v>3.9377339676902323E-2</v>
      </c>
      <c r="R193" s="5">
        <f t="shared" si="399"/>
        <v>6.7774974286683665E-2</v>
      </c>
      <c r="S193" s="5">
        <f t="shared" si="400"/>
        <v>8.4888240012789586E-3</v>
      </c>
      <c r="T193" s="5">
        <f t="shared" si="401"/>
        <v>2.5856036283846858E-2</v>
      </c>
      <c r="U193" s="5">
        <f t="shared" si="402"/>
        <v>3.3921374630485258E-2</v>
      </c>
      <c r="V193" s="5">
        <f t="shared" si="403"/>
        <v>3.0997357945849487E-4</v>
      </c>
      <c r="W193" s="5">
        <f t="shared" si="404"/>
        <v>6.569452836096553E-3</v>
      </c>
      <c r="X193" s="5">
        <f t="shared" si="405"/>
        <v>4.3136487200217946E-3</v>
      </c>
      <c r="Y193" s="5">
        <f t="shared" si="406"/>
        <v>1.4162188042133764E-3</v>
      </c>
      <c r="Z193" s="5">
        <f t="shared" si="407"/>
        <v>1.4834184742392053E-2</v>
      </c>
      <c r="AA193" s="5">
        <f t="shared" si="408"/>
        <v>7.4245094635672412E-3</v>
      </c>
      <c r="AB193" s="5">
        <f t="shared" si="409"/>
        <v>1.8579834932577069E-3</v>
      </c>
      <c r="AC193" s="5">
        <f t="shared" si="410"/>
        <v>6.3668461285871253E-6</v>
      </c>
      <c r="AD193" s="5">
        <f t="shared" si="411"/>
        <v>8.2200278611658324E-4</v>
      </c>
      <c r="AE193" s="5">
        <f t="shared" si="412"/>
        <v>5.3974529609272846E-4</v>
      </c>
      <c r="AF193" s="5">
        <f t="shared" si="413"/>
        <v>1.7720437787719916E-4</v>
      </c>
      <c r="AG193" s="5">
        <f t="shared" si="414"/>
        <v>3.8785444129744268E-5</v>
      </c>
      <c r="AH193" s="5">
        <f t="shared" si="415"/>
        <v>2.4351138376011109E-3</v>
      </c>
      <c r="AI193" s="5">
        <f t="shared" si="416"/>
        <v>1.2187744757193592E-3</v>
      </c>
      <c r="AJ193" s="5">
        <f t="shared" si="417"/>
        <v>3.049983125487704E-4</v>
      </c>
      <c r="AK193" s="5">
        <f t="shared" si="418"/>
        <v>5.0883885143553323E-5</v>
      </c>
      <c r="AL193" s="5">
        <f t="shared" si="419"/>
        <v>8.3695865323066794E-8</v>
      </c>
      <c r="AM193" s="5">
        <f t="shared" si="420"/>
        <v>8.2282478890270236E-5</v>
      </c>
      <c r="AN193" s="5">
        <f t="shared" si="421"/>
        <v>5.4028504138882277E-5</v>
      </c>
      <c r="AO193" s="5">
        <f t="shared" si="422"/>
        <v>1.773815822550769E-5</v>
      </c>
      <c r="AP193" s="5">
        <f t="shared" si="423"/>
        <v>3.882422957387413E-6</v>
      </c>
      <c r="AQ193" s="5">
        <f t="shared" si="424"/>
        <v>6.3732129747157319E-7</v>
      </c>
      <c r="AR193" s="5">
        <f t="shared" si="425"/>
        <v>3.1978997188194478E-4</v>
      </c>
      <c r="AS193" s="5">
        <f t="shared" si="426"/>
        <v>1.6005488092691377E-4</v>
      </c>
      <c r="AT193" s="5">
        <f t="shared" si="427"/>
        <v>4.0053733951960274E-5</v>
      </c>
      <c r="AU193" s="5">
        <f t="shared" si="428"/>
        <v>6.6822979476520551E-6</v>
      </c>
      <c r="AV193" s="5">
        <f t="shared" si="429"/>
        <v>8.3612253069996549E-7</v>
      </c>
      <c r="AW193" s="5">
        <f t="shared" si="430"/>
        <v>7.6404891172671158E-10</v>
      </c>
      <c r="AX193" s="5">
        <f t="shared" si="431"/>
        <v>6.8637301140967208E-6</v>
      </c>
      <c r="AY193" s="5">
        <f t="shared" si="432"/>
        <v>4.5068777202517717E-6</v>
      </c>
      <c r="AZ193" s="5">
        <f t="shared" si="433"/>
        <v>1.479658031977769E-6</v>
      </c>
      <c r="BA193" s="5">
        <f t="shared" si="434"/>
        <v>3.2385878169540062E-7</v>
      </c>
      <c r="BB193" s="5">
        <f t="shared" si="435"/>
        <v>5.3163218230753825E-8</v>
      </c>
      <c r="BC193" s="5">
        <f t="shared" si="436"/>
        <v>6.9816300990325011E-9</v>
      </c>
      <c r="BD193" s="5">
        <f t="shared" si="437"/>
        <v>3.4996866996917383E-5</v>
      </c>
      <c r="BE193" s="5">
        <f t="shared" si="438"/>
        <v>1.7515931931957197E-5</v>
      </c>
      <c r="BF193" s="5">
        <f t="shared" si="439"/>
        <v>4.3833619659723E-6</v>
      </c>
      <c r="BG193" s="5">
        <f t="shared" si="440"/>
        <v>7.3129088798971381E-7</v>
      </c>
      <c r="BH193" s="5">
        <f t="shared" si="441"/>
        <v>9.1502772359713163E-8</v>
      </c>
      <c r="BI193" s="5">
        <f t="shared" si="442"/>
        <v>9.159427513207315E-9</v>
      </c>
      <c r="BJ193" s="8">
        <f t="shared" si="443"/>
        <v>0.23663424408121103</v>
      </c>
      <c r="BK193" s="8">
        <f t="shared" si="444"/>
        <v>0.42652020308956484</v>
      </c>
      <c r="BL193" s="8">
        <f t="shared" si="445"/>
        <v>0.32200897091497149</v>
      </c>
      <c r="BM193" s="8">
        <f t="shared" si="446"/>
        <v>0.11134311455211786</v>
      </c>
      <c r="BN193" s="8">
        <f t="shared" si="447"/>
        <v>0.88864998216235003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1.80555555555556</v>
      </c>
      <c r="F194">
        <f>VLOOKUP(B194,home!$B$2:$E$405,3,FALSE)</f>
        <v>0.55000000000000004</v>
      </c>
      <c r="G194">
        <f>VLOOKUP(C194,away!$B$2:$E$405,4,FALSE)</f>
        <v>1.44</v>
      </c>
      <c r="H194">
        <f>VLOOKUP(A194,away!$A$2:$E$405,3,FALSE)</f>
        <v>1.2361111111111101</v>
      </c>
      <c r="I194">
        <f>VLOOKUP(C194,away!$B$2:$E$405,3,FALSE)</f>
        <v>0.22</v>
      </c>
      <c r="J194">
        <f>VLOOKUP(B194,home!$B$2:$E$405,4,FALSE)</f>
        <v>0.81</v>
      </c>
      <c r="K194" s="3">
        <f t="shared" si="392"/>
        <v>1.4300000000000037</v>
      </c>
      <c r="L194" s="3">
        <f t="shared" si="393"/>
        <v>0.22027499999999983</v>
      </c>
      <c r="M194" s="5">
        <f t="shared" si="394"/>
        <v>0.19199710215710428</v>
      </c>
      <c r="N194" s="5">
        <f t="shared" si="395"/>
        <v>0.27455585608465982</v>
      </c>
      <c r="O194" s="5">
        <f t="shared" si="396"/>
        <v>4.2292161677656114E-2</v>
      </c>
      <c r="P194" s="5">
        <f t="shared" si="397"/>
        <v>6.0477791199048399E-2</v>
      </c>
      <c r="Q194" s="5">
        <f t="shared" si="398"/>
        <v>0.19630743710053233</v>
      </c>
      <c r="R194" s="5">
        <f t="shared" si="399"/>
        <v>4.6579529567728466E-3</v>
      </c>
      <c r="S194" s="5">
        <f t="shared" si="400"/>
        <v>4.7625240006524223E-3</v>
      </c>
      <c r="T194" s="5">
        <f t="shared" si="401"/>
        <v>4.3241620707319725E-2</v>
      </c>
      <c r="U194" s="5">
        <f t="shared" si="402"/>
        <v>6.6608727281851875E-3</v>
      </c>
      <c r="V194" s="5">
        <f t="shared" si="403"/>
        <v>1.6668476812983451E-4</v>
      </c>
      <c r="W194" s="5">
        <f t="shared" si="404"/>
        <v>9.3573211684587279E-2</v>
      </c>
      <c r="X194" s="5">
        <f t="shared" si="405"/>
        <v>2.0611839203822448E-2</v>
      </c>
      <c r="Y194" s="5">
        <f t="shared" si="406"/>
        <v>2.2701364403109933E-3</v>
      </c>
      <c r="Z194" s="5">
        <f t="shared" si="407"/>
        <v>3.4201019585104595E-4</v>
      </c>
      <c r="AA194" s="5">
        <f t="shared" si="408"/>
        <v>4.8907458006699697E-4</v>
      </c>
      <c r="AB194" s="5">
        <f t="shared" si="409"/>
        <v>3.4968832474790382E-4</v>
      </c>
      <c r="AC194" s="5">
        <f t="shared" si="410"/>
        <v>3.2815360524195703E-6</v>
      </c>
      <c r="AD194" s="5">
        <f t="shared" si="411"/>
        <v>3.3452423177240058E-2</v>
      </c>
      <c r="AE194" s="5">
        <f t="shared" si="412"/>
        <v>7.3687325153665483E-3</v>
      </c>
      <c r="AF194" s="5">
        <f t="shared" si="413"/>
        <v>8.1157377741118252E-4</v>
      </c>
      <c r="AG194" s="5">
        <f t="shared" si="414"/>
        <v>5.9589804606416021E-5</v>
      </c>
      <c r="AH194" s="5">
        <f t="shared" si="415"/>
        <v>1.8834073972772274E-5</v>
      </c>
      <c r="AI194" s="5">
        <f t="shared" si="416"/>
        <v>2.6932725781064421E-5</v>
      </c>
      <c r="AJ194" s="5">
        <f t="shared" si="417"/>
        <v>1.9256898933461116E-5</v>
      </c>
      <c r="AK194" s="5">
        <f t="shared" si="418"/>
        <v>9.1791218249498199E-6</v>
      </c>
      <c r="AL194" s="5">
        <f t="shared" si="419"/>
        <v>4.1346468245752543E-8</v>
      </c>
      <c r="AM194" s="5">
        <f t="shared" si="420"/>
        <v>9.5673930286906822E-3</v>
      </c>
      <c r="AN194" s="5">
        <f t="shared" si="421"/>
        <v>2.1074574993948385E-3</v>
      </c>
      <c r="AO194" s="5">
        <f t="shared" si="422"/>
        <v>2.3211010033959882E-4</v>
      </c>
      <c r="AP194" s="5">
        <f t="shared" si="423"/>
        <v>1.7042684117435028E-5</v>
      </c>
      <c r="AQ194" s="5">
        <f t="shared" si="424"/>
        <v>9.3851931099199962E-7</v>
      </c>
      <c r="AR194" s="5">
        <f t="shared" si="425"/>
        <v>8.2973512887048255E-7</v>
      </c>
      <c r="AS194" s="5">
        <f t="shared" si="426"/>
        <v>1.186521234284793E-6</v>
      </c>
      <c r="AT194" s="5">
        <f t="shared" si="427"/>
        <v>8.4836268251362939E-7</v>
      </c>
      <c r="AU194" s="5">
        <f t="shared" si="428"/>
        <v>4.0438621199816427E-7</v>
      </c>
      <c r="AV194" s="5">
        <f t="shared" si="429"/>
        <v>1.4456807078934417E-7</v>
      </c>
      <c r="AW194" s="5">
        <f t="shared" si="430"/>
        <v>3.6177384468753904E-10</v>
      </c>
      <c r="AX194" s="5">
        <f t="shared" si="431"/>
        <v>2.2802286718379525E-3</v>
      </c>
      <c r="AY194" s="5">
        <f t="shared" si="432"/>
        <v>5.022773706891046E-4</v>
      </c>
      <c r="AZ194" s="5">
        <f t="shared" si="433"/>
        <v>5.5319573914271206E-5</v>
      </c>
      <c r="BA194" s="5">
        <f t="shared" si="434"/>
        <v>4.0618397146553601E-6</v>
      </c>
      <c r="BB194" s="5">
        <f t="shared" si="435"/>
        <v>2.236804357864272E-7</v>
      </c>
      <c r="BC194" s="5">
        <f t="shared" si="436"/>
        <v>9.8542415985710498E-9</v>
      </c>
      <c r="BD194" s="5">
        <f t="shared" si="437"/>
        <v>3.0461650918657536E-8</v>
      </c>
      <c r="BE194" s="5">
        <f t="shared" si="438"/>
        <v>4.3560160813680389E-8</v>
      </c>
      <c r="BF194" s="5">
        <f t="shared" si="439"/>
        <v>3.1145514981781566E-8</v>
      </c>
      <c r="BG194" s="5">
        <f t="shared" si="440"/>
        <v>1.4846028807982579E-8</v>
      </c>
      <c r="BH194" s="5">
        <f t="shared" si="441"/>
        <v>5.3074552988537878E-9</v>
      </c>
      <c r="BI194" s="5">
        <f t="shared" si="442"/>
        <v>1.5179322154721874E-9</v>
      </c>
      <c r="BJ194" s="8">
        <f t="shared" si="443"/>
        <v>0.68701948331854401</v>
      </c>
      <c r="BK194" s="8">
        <f t="shared" si="444"/>
        <v>0.2579097023781447</v>
      </c>
      <c r="BL194" s="8">
        <f t="shared" si="445"/>
        <v>5.4527493500012791E-2</v>
      </c>
      <c r="BM194" s="8">
        <f t="shared" si="446"/>
        <v>0.22900811120786313</v>
      </c>
      <c r="BN194" s="8">
        <f t="shared" si="447"/>
        <v>0.77028830117577385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1.80555555555556</v>
      </c>
      <c r="F195">
        <f>VLOOKUP(B195,home!$B$2:$E$405,3,FALSE)</f>
        <v>1.88</v>
      </c>
      <c r="G195">
        <f>VLOOKUP(C195,away!$B$2:$E$405,4,FALSE)</f>
        <v>1.1100000000000001</v>
      </c>
      <c r="H195">
        <f>VLOOKUP(A195,away!$A$2:$E$405,3,FALSE)</f>
        <v>1.2361111111111101</v>
      </c>
      <c r="I195">
        <f>VLOOKUP(C195,away!$B$2:$E$405,3,FALSE)</f>
        <v>0.83</v>
      </c>
      <c r="J195">
        <f>VLOOKUP(B195,home!$B$2:$E$405,4,FALSE)</f>
        <v>1.29</v>
      </c>
      <c r="K195" s="3">
        <f t="shared" si="392"/>
        <v>3.7678333333333431</v>
      </c>
      <c r="L195" s="3">
        <f t="shared" si="393"/>
        <v>1.3235041666666656</v>
      </c>
      <c r="M195" s="5">
        <f t="shared" si="394"/>
        <v>6.1497890411750297E-3</v>
      </c>
      <c r="N195" s="5">
        <f t="shared" si="395"/>
        <v>2.317138014230738E-2</v>
      </c>
      <c r="O195" s="5">
        <f t="shared" si="396"/>
        <v>8.1392714201161485E-3</v>
      </c>
      <c r="P195" s="5">
        <f t="shared" si="397"/>
        <v>3.0667418165761046E-2</v>
      </c>
      <c r="Q195" s="5">
        <f t="shared" si="398"/>
        <v>4.3652949239762012E-2</v>
      </c>
      <c r="R195" s="5">
        <f t="shared" si="399"/>
        <v>5.3861798190773177E-3</v>
      </c>
      <c r="S195" s="5">
        <f t="shared" si="400"/>
        <v>3.8232634105687668E-2</v>
      </c>
      <c r="T195" s="5">
        <f t="shared" si="401"/>
        <v>5.7774860206113471E-2</v>
      </c>
      <c r="U195" s="5">
        <f t="shared" si="402"/>
        <v>2.0294227861646873E-2</v>
      </c>
      <c r="V195" s="5">
        <f t="shared" si="403"/>
        <v>2.1184036103558134E-2</v>
      </c>
      <c r="W195" s="5">
        <f t="shared" si="404"/>
        <v>5.4825679081294598E-2</v>
      </c>
      <c r="X195" s="5">
        <f t="shared" si="405"/>
        <v>7.2562014704422834E-2</v>
      </c>
      <c r="Y195" s="5">
        <f t="shared" si="406"/>
        <v>4.8018064401515757E-2</v>
      </c>
      <c r="Z195" s="5">
        <f t="shared" si="407"/>
        <v>2.3762104776549127E-3</v>
      </c>
      <c r="AA195" s="5">
        <f t="shared" si="408"/>
        <v>8.9531650447241262E-3</v>
      </c>
      <c r="AB195" s="5">
        <f t="shared" si="409"/>
        <v>1.6867016847173233E-2</v>
      </c>
      <c r="AC195" s="5">
        <f t="shared" si="410"/>
        <v>6.6024591379953571E-3</v>
      </c>
      <c r="AD195" s="5">
        <f t="shared" si="411"/>
        <v>5.1643505291284586E-2</v>
      </c>
      <c r="AE195" s="5">
        <f t="shared" si="412"/>
        <v>6.8350394434287129E-2</v>
      </c>
      <c r="AF195" s="5">
        <f t="shared" si="413"/>
        <v>4.5231015913544559E-2</v>
      </c>
      <c r="AG195" s="5">
        <f t="shared" si="414"/>
        <v>1.9954479341380831E-2</v>
      </c>
      <c r="AH195" s="5">
        <f t="shared" si="415"/>
        <v>7.8623111701331611E-4</v>
      </c>
      <c r="AI195" s="5">
        <f t="shared" si="416"/>
        <v>2.9623878103866809E-3</v>
      </c>
      <c r="AJ195" s="5">
        <f t="shared" si="417"/>
        <v>5.5808917691176543E-3</v>
      </c>
      <c r="AK195" s="5">
        <f t="shared" si="418"/>
        <v>7.0092900124690653E-3</v>
      </c>
      <c r="AL195" s="5">
        <f t="shared" si="419"/>
        <v>1.3169907061954507E-3</v>
      </c>
      <c r="AM195" s="5">
        <f t="shared" si="420"/>
        <v>3.8916824137335777E-2</v>
      </c>
      <c r="AN195" s="5">
        <f t="shared" si="421"/>
        <v>5.1506578899197762E-2</v>
      </c>
      <c r="AO195" s="5">
        <f t="shared" si="422"/>
        <v>3.4084585891916812E-2</v>
      </c>
      <c r="AP195" s="5">
        <f t="shared" si="423"/>
        <v>1.5037030482353249E-2</v>
      </c>
      <c r="AQ195" s="5">
        <f t="shared" si="424"/>
        <v>4.9753931244220463E-3</v>
      </c>
      <c r="AR195" s="5">
        <f t="shared" si="425"/>
        <v>2.0811603186602197E-4</v>
      </c>
      <c r="AS195" s="5">
        <f t="shared" si="426"/>
        <v>7.8414652206586189E-4</v>
      </c>
      <c r="AT195" s="5">
        <f t="shared" si="427"/>
        <v>1.4772667020285818E-3</v>
      </c>
      <c r="AU195" s="5">
        <f t="shared" si="428"/>
        <v>1.8553649073755694E-3</v>
      </c>
      <c r="AV195" s="5">
        <f t="shared" si="429"/>
        <v>1.7476764358766502E-3</v>
      </c>
      <c r="AW195" s="5">
        <f t="shared" si="430"/>
        <v>1.8243039827554335E-4</v>
      </c>
      <c r="AX195" s="5">
        <f t="shared" si="431"/>
        <v>2.4438684535354232E-2</v>
      </c>
      <c r="AY195" s="5">
        <f t="shared" si="432"/>
        <v>3.2344700810393527E-2</v>
      </c>
      <c r="AZ195" s="5">
        <f t="shared" si="433"/>
        <v>2.1404173146071261E-2</v>
      </c>
      <c r="BA195" s="5">
        <f t="shared" si="434"/>
        <v>9.44283744762669E-3</v>
      </c>
      <c r="BB195" s="5">
        <f t="shared" si="435"/>
        <v>3.1244086767724861E-3</v>
      </c>
      <c r="BC195" s="5">
        <f t="shared" si="436"/>
        <v>8.2703358041557316E-4</v>
      </c>
      <c r="BD195" s="5">
        <f t="shared" si="437"/>
        <v>4.5907072554135368E-5</v>
      </c>
      <c r="BE195" s="5">
        <f t="shared" si="438"/>
        <v>1.7297019820522349E-4</v>
      </c>
      <c r="BF195" s="5">
        <f t="shared" si="439"/>
        <v>3.2586143923545805E-4</v>
      </c>
      <c r="BG195" s="5">
        <f t="shared" si="440"/>
        <v>4.0926386426644567E-4</v>
      </c>
      <c r="BH195" s="5">
        <f t="shared" si="441"/>
        <v>3.8550950747798175E-4</v>
      </c>
      <c r="BI195" s="5">
        <f t="shared" si="442"/>
        <v>2.9050711451849176E-4</v>
      </c>
      <c r="BJ195" s="8">
        <f t="shared" si="443"/>
        <v>0.72128659348777246</v>
      </c>
      <c r="BK195" s="8">
        <f t="shared" si="444"/>
        <v>0.13649802807076622</v>
      </c>
      <c r="BL195" s="8">
        <f t="shared" si="445"/>
        <v>8.3681251497194839E-2</v>
      </c>
      <c r="BM195" s="8">
        <f t="shared" si="446"/>
        <v>0.79451282529307155</v>
      </c>
      <c r="BN195" s="8">
        <f t="shared" si="447"/>
        <v>0.11716698782819893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1.43333333333333</v>
      </c>
      <c r="F196">
        <f>VLOOKUP(B196,home!$B$2:$E$405,3,FALSE)</f>
        <v>0.42</v>
      </c>
      <c r="G196">
        <f>VLOOKUP(C196,away!$B$2:$E$405,4,FALSE)</f>
        <v>0.56000000000000005</v>
      </c>
      <c r="H196">
        <f>VLOOKUP(A196,away!$A$2:$E$405,3,FALSE)</f>
        <v>1.3888888888888899</v>
      </c>
      <c r="I196">
        <f>VLOOKUP(C196,away!$B$2:$E$405,3,FALSE)</f>
        <v>0.98</v>
      </c>
      <c r="J196">
        <f>VLOOKUP(B196,home!$B$2:$E$405,4,FALSE)</f>
        <v>1.58</v>
      </c>
      <c r="K196" s="3">
        <f t="shared" si="392"/>
        <v>0.3371199999999992</v>
      </c>
      <c r="L196" s="3">
        <f t="shared" si="393"/>
        <v>2.1505555555555573</v>
      </c>
      <c r="M196" s="5">
        <f t="shared" si="394"/>
        <v>8.3102910343028386E-2</v>
      </c>
      <c r="N196" s="5">
        <f t="shared" si="395"/>
        <v>2.801565313484166E-2</v>
      </c>
      <c r="O196" s="5">
        <f t="shared" si="396"/>
        <v>0.17871742552103503</v>
      </c>
      <c r="P196" s="5">
        <f t="shared" si="397"/>
        <v>6.0249218491651185E-2</v>
      </c>
      <c r="Q196" s="5">
        <f t="shared" si="398"/>
        <v>4.722318492408898E-3</v>
      </c>
      <c r="R196" s="5">
        <f t="shared" si="399"/>
        <v>0.19217087616442427</v>
      </c>
      <c r="S196" s="5">
        <f t="shared" si="400"/>
        <v>1.0920099891421094E-2</v>
      </c>
      <c r="T196" s="5">
        <f t="shared" si="401"/>
        <v>1.0155608268952697E-2</v>
      </c>
      <c r="U196" s="5">
        <f t="shared" si="402"/>
        <v>6.4784645772550553E-2</v>
      </c>
      <c r="V196" s="5">
        <f t="shared" si="403"/>
        <v>8.7966899727514995E-4</v>
      </c>
      <c r="W196" s="5">
        <f t="shared" si="404"/>
        <v>5.3066267005362803E-4</v>
      </c>
      <c r="X196" s="5">
        <f t="shared" si="405"/>
        <v>1.1412195532097753E-3</v>
      </c>
      <c r="Y196" s="5">
        <f t="shared" si="406"/>
        <v>1.2271280251319569E-3</v>
      </c>
      <c r="Z196" s="5">
        <f t="shared" si="407"/>
        <v>0.13775804845046055</v>
      </c>
      <c r="AA196" s="5">
        <f t="shared" si="408"/>
        <v>4.644099329361915E-2</v>
      </c>
      <c r="AB196" s="5">
        <f t="shared" si="409"/>
        <v>7.8280938295724242E-3</v>
      </c>
      <c r="AC196" s="5">
        <f t="shared" si="410"/>
        <v>3.9859742425380944E-5</v>
      </c>
      <c r="AD196" s="5">
        <f t="shared" si="411"/>
        <v>4.4724249832119647E-5</v>
      </c>
      <c r="AE196" s="5">
        <f t="shared" si="412"/>
        <v>9.6181983944519577E-5</v>
      </c>
      <c r="AF196" s="5">
        <f t="shared" si="413"/>
        <v>1.0342234995812104E-4</v>
      </c>
      <c r="AG196" s="5">
        <f t="shared" si="414"/>
        <v>7.4138503090349423E-5</v>
      </c>
      <c r="AH196" s="5">
        <f t="shared" si="415"/>
        <v>7.4064084104407388E-2</v>
      </c>
      <c r="AI196" s="5">
        <f t="shared" si="416"/>
        <v>2.4968484033277758E-2</v>
      </c>
      <c r="AJ196" s="5">
        <f t="shared" si="417"/>
        <v>4.2086876686492879E-3</v>
      </c>
      <c r="AK196" s="5">
        <f t="shared" si="418"/>
        <v>4.7294426228501493E-4</v>
      </c>
      <c r="AL196" s="5">
        <f t="shared" si="419"/>
        <v>1.1559250189890286E-6</v>
      </c>
      <c r="AM196" s="5">
        <f t="shared" si="420"/>
        <v>3.0154878206808282E-6</v>
      </c>
      <c r="AN196" s="5">
        <f t="shared" si="421"/>
        <v>6.4849740854752732E-6</v>
      </c>
      <c r="AO196" s="5">
        <f t="shared" si="422"/>
        <v>6.9731485235763366E-6</v>
      </c>
      <c r="AP196" s="5">
        <f t="shared" si="423"/>
        <v>4.9987144323637074E-6</v>
      </c>
      <c r="AQ196" s="5">
        <f t="shared" si="424"/>
        <v>2.6875032732888785E-6</v>
      </c>
      <c r="AR196" s="5">
        <f t="shared" si="425"/>
        <v>3.1855785507573474E-2</v>
      </c>
      <c r="AS196" s="5">
        <f t="shared" si="426"/>
        <v>1.0739222410313142E-2</v>
      </c>
      <c r="AT196" s="5">
        <f t="shared" si="427"/>
        <v>1.8102033294823787E-3</v>
      </c>
      <c r="AU196" s="5">
        <f t="shared" si="428"/>
        <v>2.034185821450327E-4</v>
      </c>
      <c r="AV196" s="5">
        <f t="shared" si="429"/>
        <v>1.7144118103183307E-5</v>
      </c>
      <c r="AW196" s="5">
        <f t="shared" si="430"/>
        <v>2.3278894252106779E-8</v>
      </c>
      <c r="AX196" s="5">
        <f t="shared" si="431"/>
        <v>1.6943020901798642E-7</v>
      </c>
      <c r="AY196" s="5">
        <f t="shared" si="432"/>
        <v>3.6436907728256989E-7</v>
      </c>
      <c r="AZ196" s="5">
        <f t="shared" si="433"/>
        <v>3.9179797171134155E-7</v>
      </c>
      <c r="BA196" s="5">
        <f t="shared" si="434"/>
        <v>2.8086110157307492E-7</v>
      </c>
      <c r="BB196" s="5">
        <f t="shared" si="435"/>
        <v>1.5100185058185745E-7</v>
      </c>
      <c r="BC196" s="5">
        <f t="shared" si="436"/>
        <v>6.494757373359674E-8</v>
      </c>
      <c r="BD196" s="5">
        <f t="shared" si="437"/>
        <v>1.1417939416649724E-2</v>
      </c>
      <c r="BE196" s="5">
        <f t="shared" si="438"/>
        <v>3.8492157361409455E-3</v>
      </c>
      <c r="BF196" s="5">
        <f t="shared" si="439"/>
        <v>6.4882380448391609E-4</v>
      </c>
      <c r="BG196" s="5">
        <f t="shared" si="440"/>
        <v>7.2910493655872438E-5</v>
      </c>
      <c r="BH196" s="5">
        <f t="shared" si="441"/>
        <v>6.1448964053169112E-6</v>
      </c>
      <c r="BI196" s="5">
        <f t="shared" si="442"/>
        <v>4.1431349523208648E-7</v>
      </c>
      <c r="BJ196" s="8">
        <f t="shared" si="443"/>
        <v>4.6136639467343012E-2</v>
      </c>
      <c r="BK196" s="8">
        <f t="shared" si="444"/>
        <v>0.15519327775989744</v>
      </c>
      <c r="BL196" s="8">
        <f t="shared" si="445"/>
        <v>0.65427745725826891</v>
      </c>
      <c r="BM196" s="8">
        <f t="shared" si="446"/>
        <v>0.44638667969839774</v>
      </c>
      <c r="BN196" s="8">
        <f t="shared" si="447"/>
        <v>0.54697840214738946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1.43333333333333</v>
      </c>
      <c r="F197">
        <f>VLOOKUP(B197,home!$B$2:$E$405,3,FALSE)</f>
        <v>0.7</v>
      </c>
      <c r="G197">
        <f>VLOOKUP(C197,away!$B$2:$E$405,4,FALSE)</f>
        <v>0.81</v>
      </c>
      <c r="H197">
        <f>VLOOKUP(A197,away!$A$2:$E$405,3,FALSE)</f>
        <v>1.3888888888888899</v>
      </c>
      <c r="I197">
        <f>VLOOKUP(C197,away!$B$2:$E$405,3,FALSE)</f>
        <v>0.81</v>
      </c>
      <c r="J197">
        <f>VLOOKUP(B197,home!$B$2:$E$405,4,FALSE)</f>
        <v>0.14000000000000001</v>
      </c>
      <c r="K197" s="3">
        <f t="shared" si="392"/>
        <v>0.81269999999999809</v>
      </c>
      <c r="L197" s="3">
        <f t="shared" si="393"/>
        <v>0.15750000000000014</v>
      </c>
      <c r="M197" s="5">
        <f t="shared" si="394"/>
        <v>0.37900722907693418</v>
      </c>
      <c r="N197" s="5">
        <f t="shared" si="395"/>
        <v>0.30801917507082366</v>
      </c>
      <c r="O197" s="5">
        <f t="shared" si="396"/>
        <v>5.9693638579617181E-2</v>
      </c>
      <c r="P197" s="5">
        <f t="shared" si="397"/>
        <v>4.851302007365476E-2</v>
      </c>
      <c r="Q197" s="5">
        <f t="shared" si="398"/>
        <v>0.12516359179002889</v>
      </c>
      <c r="R197" s="5">
        <f t="shared" si="399"/>
        <v>4.700874038144856E-3</v>
      </c>
      <c r="S197" s="5">
        <f t="shared" si="400"/>
        <v>1.5524196744207046E-3</v>
      </c>
      <c r="T197" s="5">
        <f t="shared" si="401"/>
        <v>1.9713265706929568E-2</v>
      </c>
      <c r="U197" s="5">
        <f t="shared" si="402"/>
        <v>3.8204003308003154E-3</v>
      </c>
      <c r="V197" s="5">
        <f t="shared" si="403"/>
        <v>2.2078900714529831E-5</v>
      </c>
      <c r="W197" s="5">
        <f t="shared" si="404"/>
        <v>3.3906817015918751E-2</v>
      </c>
      <c r="X197" s="5">
        <f t="shared" si="405"/>
        <v>5.3403236800072078E-3</v>
      </c>
      <c r="Y197" s="5">
        <f t="shared" si="406"/>
        <v>4.2055048980056789E-4</v>
      </c>
      <c r="Z197" s="5">
        <f t="shared" si="407"/>
        <v>2.4679588700260511E-4</v>
      </c>
      <c r="AA197" s="5">
        <f t="shared" si="408"/>
        <v>2.0057101736701671E-4</v>
      </c>
      <c r="AB197" s="5">
        <f t="shared" si="409"/>
        <v>8.1502032907087056E-5</v>
      </c>
      <c r="AC197" s="5">
        <f t="shared" si="410"/>
        <v>1.7663155069906201E-7</v>
      </c>
      <c r="AD197" s="5">
        <f t="shared" si="411"/>
        <v>6.8890175472092752E-3</v>
      </c>
      <c r="AE197" s="5">
        <f t="shared" si="412"/>
        <v>1.0850202636854616E-3</v>
      </c>
      <c r="AF197" s="5">
        <f t="shared" si="413"/>
        <v>8.5445345765230174E-5</v>
      </c>
      <c r="AG197" s="5">
        <f t="shared" si="414"/>
        <v>4.4858806526745874E-6</v>
      </c>
      <c r="AH197" s="5">
        <f t="shared" si="415"/>
        <v>9.7175880507275856E-6</v>
      </c>
      <c r="AI197" s="5">
        <f t="shared" si="416"/>
        <v>7.8974838088262882E-6</v>
      </c>
      <c r="AJ197" s="5">
        <f t="shared" si="417"/>
        <v>3.2091425457165551E-6</v>
      </c>
      <c r="AK197" s="5">
        <f t="shared" si="418"/>
        <v>8.6935671563461275E-7</v>
      </c>
      <c r="AL197" s="5">
        <f t="shared" si="419"/>
        <v>9.0435530589470382E-10</v>
      </c>
      <c r="AM197" s="5">
        <f t="shared" si="420"/>
        <v>1.1197409121233932E-3</v>
      </c>
      <c r="AN197" s="5">
        <f t="shared" si="421"/>
        <v>1.7635919365943458E-4</v>
      </c>
      <c r="AO197" s="5">
        <f t="shared" si="422"/>
        <v>1.3888286500680483E-5</v>
      </c>
      <c r="AP197" s="5">
        <f t="shared" si="423"/>
        <v>7.2913504128572591E-7</v>
      </c>
      <c r="AQ197" s="5">
        <f t="shared" si="424"/>
        <v>2.870969225062548E-8</v>
      </c>
      <c r="AR197" s="5">
        <f t="shared" si="425"/>
        <v>3.0610402359791934E-7</v>
      </c>
      <c r="AS197" s="5">
        <f t="shared" si="426"/>
        <v>2.4877073997802845E-7</v>
      </c>
      <c r="AT197" s="5">
        <f t="shared" si="427"/>
        <v>1.0108799019007163E-7</v>
      </c>
      <c r="AU197" s="5">
        <f t="shared" si="428"/>
        <v>2.7384736542490339E-8</v>
      </c>
      <c r="AV197" s="5">
        <f t="shared" si="429"/>
        <v>5.563893847020461E-9</v>
      </c>
      <c r="AW197" s="5">
        <f t="shared" si="430"/>
        <v>3.2154918123152288E-12</v>
      </c>
      <c r="AX197" s="5">
        <f t="shared" si="431"/>
        <v>1.5166890654711321E-4</v>
      </c>
      <c r="AY197" s="5">
        <f t="shared" si="432"/>
        <v>2.3887852781170349E-5</v>
      </c>
      <c r="AZ197" s="5">
        <f t="shared" si="433"/>
        <v>1.8811684065171664E-6</v>
      </c>
      <c r="BA197" s="5">
        <f t="shared" si="434"/>
        <v>9.8761341342151309E-8</v>
      </c>
      <c r="BB197" s="5">
        <f t="shared" si="435"/>
        <v>3.8887278153472107E-9</v>
      </c>
      <c r="BC197" s="5">
        <f t="shared" si="436"/>
        <v>1.224949261834373E-10</v>
      </c>
      <c r="BD197" s="5">
        <f t="shared" si="437"/>
        <v>8.0352306194453812E-9</v>
      </c>
      <c r="BE197" s="5">
        <f t="shared" si="438"/>
        <v>6.5302319244232453E-9</v>
      </c>
      <c r="BF197" s="5">
        <f t="shared" si="439"/>
        <v>2.6535597424893795E-9</v>
      </c>
      <c r="BG197" s="5">
        <f t="shared" si="440"/>
        <v>7.1884933424037129E-10</v>
      </c>
      <c r="BH197" s="5">
        <f t="shared" si="441"/>
        <v>1.4605221348428706E-10</v>
      </c>
      <c r="BI197" s="5">
        <f t="shared" si="442"/>
        <v>2.3739326779735971E-11</v>
      </c>
      <c r="BJ197" s="8">
        <f t="shared" si="443"/>
        <v>0.50211597972813726</v>
      </c>
      <c r="BK197" s="8">
        <f t="shared" si="444"/>
        <v>0.42911881311441141</v>
      </c>
      <c r="BL197" s="8">
        <f t="shared" si="445"/>
        <v>6.8519386589004708E-2</v>
      </c>
      <c r="BM197" s="8">
        <f t="shared" si="446"/>
        <v>7.487955883978667E-2</v>
      </c>
      <c r="BN197" s="8">
        <f t="shared" si="447"/>
        <v>0.92509752862920358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1.43333333333333</v>
      </c>
      <c r="F198">
        <f>VLOOKUP(B198,home!$B$2:$E$405,3,FALSE)</f>
        <v>0.28000000000000003</v>
      </c>
      <c r="G198" t="e">
        <f>VLOOKUP(C198,away!$B$2:$E$405,4,FALSE)</f>
        <v>#N/A</v>
      </c>
      <c r="H198">
        <f>VLOOKUP(A198,away!$A$2:$E$405,3,FALSE)</f>
        <v>1.3888888888888899</v>
      </c>
      <c r="I198" t="e">
        <f>VLOOKUP(C198,away!$B$2:$E$405,3,FALSE)</f>
        <v>#N/A</v>
      </c>
      <c r="J198">
        <f>VLOOKUP(B198,home!$B$2:$E$405,4,FALSE)</f>
        <v>1.87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1.43333333333333</v>
      </c>
      <c r="F199">
        <f>VLOOKUP(B199,home!$B$2:$E$405,3,FALSE)</f>
        <v>1.1200000000000001</v>
      </c>
      <c r="G199">
        <f>VLOOKUP(C199,away!$B$2:$E$405,4,FALSE)</f>
        <v>0.98</v>
      </c>
      <c r="H199">
        <f>VLOOKUP(A199,away!$A$2:$E$405,3,FALSE)</f>
        <v>1.3888888888888899</v>
      </c>
      <c r="I199">
        <f>VLOOKUP(C199,away!$B$2:$E$405,3,FALSE)</f>
        <v>0.56000000000000005</v>
      </c>
      <c r="J199">
        <f>VLOOKUP(B199,home!$B$2:$E$405,4,FALSE)</f>
        <v>0.57999999999999996</v>
      </c>
      <c r="K199" s="3">
        <f t="shared" si="392"/>
        <v>1.573226666666663</v>
      </c>
      <c r="L199" s="3">
        <f t="shared" si="393"/>
        <v>0.45111111111111146</v>
      </c>
      <c r="M199" s="5">
        <f t="shared" si="394"/>
        <v>0.13208128139255185</v>
      </c>
      <c r="N199" s="5">
        <f t="shared" si="395"/>
        <v>0.20779379405426587</v>
      </c>
      <c r="O199" s="5">
        <f t="shared" si="396"/>
        <v>5.9583333605973426E-2</v>
      </c>
      <c r="P199" s="5">
        <f t="shared" si="397"/>
        <v>9.3738089317813328E-2</v>
      </c>
      <c r="Q199" s="5">
        <f t="shared" si="398"/>
        <v>0.16345336898700594</v>
      </c>
      <c r="R199" s="5">
        <f t="shared" si="399"/>
        <v>1.3439351913347348E-2</v>
      </c>
      <c r="S199" s="5">
        <f t="shared" si="400"/>
        <v>1.6631481191569226E-2</v>
      </c>
      <c r="T199" s="5">
        <f t="shared" si="401"/>
        <v>7.3735630898582719E-2</v>
      </c>
      <c r="U199" s="5">
        <f t="shared" si="402"/>
        <v>2.1143146812795686E-2</v>
      </c>
      <c r="V199" s="5">
        <f t="shared" si="403"/>
        <v>1.3114847438268097E-3</v>
      </c>
      <c r="W199" s="5">
        <f t="shared" si="404"/>
        <v>8.5716399615621136E-2</v>
      </c>
      <c r="X199" s="5">
        <f t="shared" si="405"/>
        <v>3.8667620271046886E-2</v>
      </c>
      <c r="Y199" s="5">
        <f t="shared" si="406"/>
        <v>8.7216965722472489E-3</v>
      </c>
      <c r="Z199" s="5">
        <f t="shared" si="407"/>
        <v>2.0208803247477886E-3</v>
      </c>
      <c r="AA199" s="5">
        <f t="shared" si="408"/>
        <v>3.1793028170352066E-3</v>
      </c>
      <c r="AB199" s="5">
        <f t="shared" si="409"/>
        <v>2.5008819865841156E-3</v>
      </c>
      <c r="AC199" s="5">
        <f t="shared" si="410"/>
        <v>5.8172547597043297E-5</v>
      </c>
      <c r="AD199" s="5">
        <f t="shared" si="411"/>
        <v>3.3712831411487829E-2</v>
      </c>
      <c r="AE199" s="5">
        <f t="shared" si="412"/>
        <v>1.5208232836737849E-2</v>
      </c>
      <c r="AF199" s="5">
        <f t="shared" si="413"/>
        <v>3.4303014065086507E-3</v>
      </c>
      <c r="AG199" s="5">
        <f t="shared" si="414"/>
        <v>5.1581569297870879E-4</v>
      </c>
      <c r="AH199" s="5">
        <f t="shared" si="415"/>
        <v>2.2791039217988962E-4</v>
      </c>
      <c r="AI199" s="5">
        <f t="shared" si="416"/>
        <v>3.5855470658785959E-4</v>
      </c>
      <c r="AJ199" s="5">
        <f t="shared" si="417"/>
        <v>2.8204391293143097E-4</v>
      </c>
      <c r="AK199" s="5">
        <f t="shared" si="418"/>
        <v>1.4790633499824586E-4</v>
      </c>
      <c r="AL199" s="5">
        <f t="shared" si="419"/>
        <v>1.651402350130103E-6</v>
      </c>
      <c r="AM199" s="5">
        <f t="shared" si="420"/>
        <v>1.0607585077078024E-2</v>
      </c>
      <c r="AN199" s="5">
        <f t="shared" si="421"/>
        <v>4.7851994903263112E-3</v>
      </c>
      <c r="AO199" s="5">
        <f t="shared" si="422"/>
        <v>1.0793283294847132E-3</v>
      </c>
      <c r="AP199" s="5">
        <f t="shared" si="423"/>
        <v>1.6229900065584961E-4</v>
      </c>
      <c r="AQ199" s="5">
        <f t="shared" si="424"/>
        <v>1.830372062952083E-5</v>
      </c>
      <c r="AR199" s="5">
        <f t="shared" si="425"/>
        <v>2.0562582050007835E-5</v>
      </c>
      <c r="AS199" s="5">
        <f t="shared" si="426"/>
        <v>3.2349602416593583E-5</v>
      </c>
      <c r="AT199" s="5">
        <f t="shared" si="427"/>
        <v>2.5446628588924683E-5</v>
      </c>
      <c r="AU199" s="5">
        <f t="shared" si="428"/>
        <v>1.3344438224286194E-5</v>
      </c>
      <c r="AV199" s="5">
        <f t="shared" si="429"/>
        <v>5.2484565165332446E-6</v>
      </c>
      <c r="AW199" s="5">
        <f t="shared" si="430"/>
        <v>3.2555563800493695E-8</v>
      </c>
      <c r="AX199" s="5">
        <f t="shared" si="431"/>
        <v>2.7813559520324183E-3</v>
      </c>
      <c r="AY199" s="5">
        <f t="shared" si="432"/>
        <v>1.2547005739168473E-3</v>
      </c>
      <c r="AZ199" s="5">
        <f t="shared" si="433"/>
        <v>2.8300468500568906E-4</v>
      </c>
      <c r="BA199" s="5">
        <f t="shared" si="434"/>
        <v>4.2555519300855506E-5</v>
      </c>
      <c r="BB199" s="5">
        <f t="shared" si="435"/>
        <v>4.7993168989298186E-6</v>
      </c>
      <c r="BC199" s="5">
        <f t="shared" si="436"/>
        <v>4.3300503577011291E-7</v>
      </c>
      <c r="BD199" s="5">
        <f t="shared" si="437"/>
        <v>1.5460015393154051E-6</v>
      </c>
      <c r="BE199" s="5">
        <f t="shared" si="438"/>
        <v>2.4322108483587042E-6</v>
      </c>
      <c r="BF199" s="5">
        <f t="shared" si="439"/>
        <v>1.913209482796931E-6</v>
      </c>
      <c r="BG199" s="5">
        <f t="shared" si="440"/>
        <v>1.0033040590852219E-6</v>
      </c>
      <c r="BH199" s="5">
        <f t="shared" si="441"/>
        <v>3.9460617513194418E-7</v>
      </c>
      <c r="BI199" s="5">
        <f t="shared" si="442"/>
        <v>1.241609915097819E-7</v>
      </c>
      <c r="BJ199" s="8">
        <f t="shared" si="443"/>
        <v>0.65197525641684784</v>
      </c>
      <c r="BK199" s="8">
        <f t="shared" si="444"/>
        <v>0.24507686116962524</v>
      </c>
      <c r="BL199" s="8">
        <f t="shared" si="445"/>
        <v>0.10096679768332575</v>
      </c>
      <c r="BM199" s="8">
        <f t="shared" si="446"/>
        <v>0.32869590830523576</v>
      </c>
      <c r="BN199" s="8">
        <f t="shared" si="447"/>
        <v>0.67008921927095777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1.4750000000000001</v>
      </c>
      <c r="F200">
        <f>VLOOKUP(B200,home!$B$2:$E$405,3,FALSE)</f>
        <v>1.69</v>
      </c>
      <c r="G200">
        <f>VLOOKUP(C200,away!$B$2:$E$405,4,FALSE)</f>
        <v>1.36</v>
      </c>
      <c r="H200">
        <f>VLOOKUP(A200,away!$A$2:$E$405,3,FALSE)</f>
        <v>1.175</v>
      </c>
      <c r="I200">
        <f>VLOOKUP(C200,away!$B$2:$E$405,3,FALSE)</f>
        <v>0.51</v>
      </c>
      <c r="J200">
        <f>VLOOKUP(B200,home!$B$2:$E$405,4,FALSE)</f>
        <v>0.85</v>
      </c>
      <c r="K200" s="3">
        <f t="shared" si="392"/>
        <v>3.3901400000000002</v>
      </c>
      <c r="L200" s="3">
        <f t="shared" si="393"/>
        <v>0.50936250000000005</v>
      </c>
      <c r="M200" s="5">
        <f t="shared" si="394"/>
        <v>2.0251984302163933E-2</v>
      </c>
      <c r="N200" s="5">
        <f t="shared" si="395"/>
        <v>6.8657062062138036E-2</v>
      </c>
      <c r="O200" s="5">
        <f t="shared" si="396"/>
        <v>1.0315601354110977E-2</v>
      </c>
      <c r="P200" s="5">
        <f t="shared" si="397"/>
        <v>3.4971332774625788E-2</v>
      </c>
      <c r="Q200" s="5">
        <f t="shared" si="398"/>
        <v>0.11637852618966835</v>
      </c>
      <c r="R200" s="5">
        <f t="shared" si="399"/>
        <v>2.6271902473666764E-3</v>
      </c>
      <c r="S200" s="5">
        <f t="shared" si="400"/>
        <v>1.5097213411119158E-2</v>
      </c>
      <c r="T200" s="5">
        <f t="shared" si="401"/>
        <v>5.9278857046284945E-2</v>
      </c>
      <c r="U200" s="5">
        <f t="shared" si="402"/>
        <v>8.9065427452076646E-3</v>
      </c>
      <c r="V200" s="5">
        <f t="shared" si="403"/>
        <v>2.8966690994180083E-3</v>
      </c>
      <c r="W200" s="5">
        <f t="shared" si="404"/>
        <v>0.1315131655922141</v>
      </c>
      <c r="X200" s="5">
        <f t="shared" si="405"/>
        <v>6.6987874808964148E-2</v>
      </c>
      <c r="Y200" s="5">
        <f t="shared" si="406"/>
        <v>1.7060555691190502E-2</v>
      </c>
      <c r="Z200" s="5">
        <f t="shared" si="407"/>
        <v>4.4606406412476971E-4</v>
      </c>
      <c r="AA200" s="5">
        <f t="shared" si="408"/>
        <v>1.5122196263519466E-3</v>
      </c>
      <c r="AB200" s="5">
        <f t="shared" si="409"/>
        <v>2.5633181220403949E-3</v>
      </c>
      <c r="AC200" s="5">
        <f t="shared" si="410"/>
        <v>3.126248566013935E-4</v>
      </c>
      <c r="AD200" s="5">
        <f t="shared" si="411"/>
        <v>0.11146201080019717</v>
      </c>
      <c r="AE200" s="5">
        <f t="shared" si="412"/>
        <v>5.6774568476215433E-2</v>
      </c>
      <c r="AF200" s="5">
        <f t="shared" si="413"/>
        <v>1.4459418067733142E-2</v>
      </c>
      <c r="AG200" s="5">
        <f t="shared" si="414"/>
        <v>2.4550284451752414E-3</v>
      </c>
      <c r="AH200" s="5">
        <f t="shared" si="415"/>
        <v>5.6802076715688248E-5</v>
      </c>
      <c r="AI200" s="5">
        <f t="shared" si="416"/>
        <v>1.9256699235692336E-4</v>
      </c>
      <c r="AJ200" s="5">
        <f t="shared" si="417"/>
        <v>3.2641453173445011E-4</v>
      </c>
      <c r="AK200" s="5">
        <f t="shared" si="418"/>
        <v>3.6886365353807629E-4</v>
      </c>
      <c r="AL200" s="5">
        <f t="shared" si="419"/>
        <v>2.1593751467916784E-5</v>
      </c>
      <c r="AM200" s="5">
        <f t="shared" si="420"/>
        <v>7.5574364258836083E-2</v>
      </c>
      <c r="AN200" s="5">
        <f t="shared" si="421"/>
        <v>3.8494747114791394E-2</v>
      </c>
      <c r="AO200" s="5">
        <f t="shared" si="422"/>
        <v>9.8038903136289674E-3</v>
      </c>
      <c r="AP200" s="5">
        <f t="shared" si="423"/>
        <v>1.6645780266252787E-3</v>
      </c>
      <c r="AQ200" s="5">
        <f t="shared" si="424"/>
        <v>2.1196840627172962E-4</v>
      </c>
      <c r="AR200" s="5">
        <f t="shared" si="425"/>
        <v>5.7865695602189533E-6</v>
      </c>
      <c r="AS200" s="5">
        <f t="shared" si="426"/>
        <v>1.9617280928880682E-5</v>
      </c>
      <c r="AT200" s="5">
        <f t="shared" si="427"/>
        <v>3.3252664384117782E-5</v>
      </c>
      <c r="AU200" s="5">
        <f t="shared" si="428"/>
        <v>3.7577062545057691E-5</v>
      </c>
      <c r="AV200" s="5">
        <f t="shared" si="429"/>
        <v>3.1847875704125467E-5</v>
      </c>
      <c r="AW200" s="5">
        <f t="shared" si="430"/>
        <v>1.035786388426464E-6</v>
      </c>
      <c r="AX200" s="5">
        <f t="shared" si="431"/>
        <v>4.2701279208075094E-2</v>
      </c>
      <c r="AY200" s="5">
        <f t="shared" si="432"/>
        <v>2.1750430330623152E-2</v>
      </c>
      <c r="AZ200" s="5">
        <f t="shared" si="433"/>
        <v>5.539426784641018E-3</v>
      </c>
      <c r="BA200" s="5">
        <f t="shared" si="434"/>
        <v>9.4052542519723701E-4</v>
      </c>
      <c r="BB200" s="5">
        <f t="shared" si="435"/>
        <v>1.1976709547300692E-4</v>
      </c>
      <c r="BC200" s="5">
        <f t="shared" si="436"/>
        <v>1.2200973433573901E-5</v>
      </c>
      <c r="BD200" s="5">
        <f t="shared" si="437"/>
        <v>4.9124358960283758E-7</v>
      </c>
      <c r="BE200" s="5">
        <f t="shared" si="438"/>
        <v>1.6653845428561638E-6</v>
      </c>
      <c r="BF200" s="5">
        <f t="shared" si="439"/>
        <v>2.8229433770591981E-6</v>
      </c>
      <c r="BG200" s="5">
        <f t="shared" si="440"/>
        <v>3.1900577534344899E-6</v>
      </c>
      <c r="BH200" s="5">
        <f t="shared" si="441"/>
        <v>2.7036855980571007E-6</v>
      </c>
      <c r="BI200" s="5">
        <f t="shared" si="442"/>
        <v>1.8331745386794598E-6</v>
      </c>
      <c r="BJ200" s="8">
        <f t="shared" si="443"/>
        <v>0.84184024511737754</v>
      </c>
      <c r="BK200" s="8">
        <f t="shared" si="444"/>
        <v>9.5301848526019348E-2</v>
      </c>
      <c r="BL200" s="8">
        <f t="shared" si="445"/>
        <v>2.7010307291944882E-2</v>
      </c>
      <c r="BM200" s="8">
        <f t="shared" si="446"/>
        <v>0.68964737352515815</v>
      </c>
      <c r="BN200" s="8">
        <f t="shared" si="447"/>
        <v>0.25320169693007377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1.4750000000000001</v>
      </c>
      <c r="F201">
        <f>VLOOKUP(B201,home!$B$2:$E$405,3,FALSE)</f>
        <v>0.34</v>
      </c>
      <c r="G201">
        <f>VLOOKUP(C201,away!$B$2:$E$405,4,FALSE)</f>
        <v>0.34</v>
      </c>
      <c r="H201">
        <f>VLOOKUP(A201,away!$A$2:$E$405,3,FALSE)</f>
        <v>1.175</v>
      </c>
      <c r="I201">
        <f>VLOOKUP(C201,away!$B$2:$E$405,3,FALSE)</f>
        <v>0.68</v>
      </c>
      <c r="J201">
        <f>VLOOKUP(B201,home!$B$2:$E$405,4,FALSE)</f>
        <v>0.85</v>
      </c>
      <c r="K201" s="3">
        <f t="shared" si="392"/>
        <v>0.17051000000000002</v>
      </c>
      <c r="L201" s="3">
        <f t="shared" si="393"/>
        <v>0.67915000000000003</v>
      </c>
      <c r="M201" s="5">
        <f t="shared" si="394"/>
        <v>0.42756027773297234</v>
      </c>
      <c r="N201" s="5">
        <f t="shared" si="395"/>
        <v>7.2903302956249125E-2</v>
      </c>
      <c r="O201" s="5">
        <f t="shared" si="396"/>
        <v>0.29037756262234821</v>
      </c>
      <c r="P201" s="5">
        <f t="shared" si="397"/>
        <v>4.9512278202736598E-2</v>
      </c>
      <c r="Q201" s="5">
        <f t="shared" si="398"/>
        <v>6.2153710935350217E-3</v>
      </c>
      <c r="R201" s="5">
        <f t="shared" si="399"/>
        <v>9.8604960827483878E-2</v>
      </c>
      <c r="S201" s="5">
        <f t="shared" si="400"/>
        <v>1.4334035576360413E-3</v>
      </c>
      <c r="T201" s="5">
        <f t="shared" si="401"/>
        <v>4.2211692781743103E-3</v>
      </c>
      <c r="U201" s="5">
        <f t="shared" si="402"/>
        <v>1.6813131870694279E-2</v>
      </c>
      <c r="V201" s="5">
        <f t="shared" si="403"/>
        <v>1.8443423046888224E-5</v>
      </c>
      <c r="W201" s="5">
        <f t="shared" si="404"/>
        <v>3.5326097505288559E-4</v>
      </c>
      <c r="X201" s="5">
        <f t="shared" si="405"/>
        <v>2.3991719120716726E-4</v>
      </c>
      <c r="Y201" s="5">
        <f t="shared" si="406"/>
        <v>8.1469880204173818E-5</v>
      </c>
      <c r="Z201" s="5">
        <f t="shared" si="407"/>
        <v>2.2322519715328566E-2</v>
      </c>
      <c r="AA201" s="5">
        <f t="shared" si="408"/>
        <v>3.8062128366606746E-3</v>
      </c>
      <c r="AB201" s="5">
        <f t="shared" si="409"/>
        <v>3.2449867538950593E-4</v>
      </c>
      <c r="AC201" s="5">
        <f t="shared" si="410"/>
        <v>1.334864258424233E-7</v>
      </c>
      <c r="AD201" s="5">
        <f t="shared" si="411"/>
        <v>1.505863221406688E-5</v>
      </c>
      <c r="AE201" s="5">
        <f t="shared" si="412"/>
        <v>1.0227070068183523E-5</v>
      </c>
      <c r="AF201" s="5">
        <f t="shared" si="413"/>
        <v>3.4728573184034196E-6</v>
      </c>
      <c r="AG201" s="5">
        <f t="shared" si="414"/>
        <v>7.8619701593122777E-7</v>
      </c>
      <c r="AH201" s="5">
        <f t="shared" si="415"/>
        <v>3.790084816166348E-3</v>
      </c>
      <c r="AI201" s="5">
        <f t="shared" si="416"/>
        <v>6.4624736200452409E-4</v>
      </c>
      <c r="AJ201" s="5">
        <f t="shared" si="417"/>
        <v>5.5095818847695718E-5</v>
      </c>
      <c r="AK201" s="5">
        <f t="shared" si="418"/>
        <v>3.1314626905735332E-6</v>
      </c>
      <c r="AL201" s="5">
        <f t="shared" si="419"/>
        <v>6.1831909059865808E-10</v>
      </c>
      <c r="AM201" s="5">
        <f t="shared" si="420"/>
        <v>5.1352947576410855E-7</v>
      </c>
      <c r="AN201" s="5">
        <f t="shared" si="421"/>
        <v>3.4876354346519441E-7</v>
      </c>
      <c r="AO201" s="5">
        <f t="shared" si="422"/>
        <v>1.1843138027219337E-7</v>
      </c>
      <c r="AP201" s="5">
        <f t="shared" si="423"/>
        <v>2.681089063728672E-8</v>
      </c>
      <c r="AQ201" s="5">
        <f t="shared" si="424"/>
        <v>4.5521540940783177E-9</v>
      </c>
      <c r="AR201" s="5">
        <f t="shared" si="425"/>
        <v>5.1480722057987516E-4</v>
      </c>
      <c r="AS201" s="5">
        <f t="shared" si="426"/>
        <v>8.7779779181074535E-5</v>
      </c>
      <c r="AT201" s="5">
        <f t="shared" si="427"/>
        <v>7.4836650740825122E-6</v>
      </c>
      <c r="AU201" s="5">
        <f t="shared" si="428"/>
        <v>4.2534657726060314E-7</v>
      </c>
      <c r="AV201" s="5">
        <f t="shared" si="429"/>
        <v>1.8131461222176362E-8</v>
      </c>
      <c r="AW201" s="5">
        <f t="shared" si="430"/>
        <v>1.9889584662196458E-12</v>
      </c>
      <c r="AX201" s="5">
        <f t="shared" si="431"/>
        <v>1.459365181875637E-8</v>
      </c>
      <c r="AY201" s="5">
        <f t="shared" si="432"/>
        <v>9.9112786327083904E-9</v>
      </c>
      <c r="AZ201" s="5">
        <f t="shared" si="433"/>
        <v>3.3656224417019513E-9</v>
      </c>
      <c r="BA201" s="5">
        <f t="shared" si="434"/>
        <v>7.6192082709396041E-10</v>
      </c>
      <c r="BB201" s="5">
        <f t="shared" si="435"/>
        <v>1.2936463243021575E-10</v>
      </c>
      <c r="BC201" s="5">
        <f t="shared" si="436"/>
        <v>1.7571598022996211E-11</v>
      </c>
      <c r="BD201" s="5">
        <f t="shared" si="437"/>
        <v>5.8271887309470363E-5</v>
      </c>
      <c r="BE201" s="5">
        <f t="shared" si="438"/>
        <v>9.9359395051377924E-6</v>
      </c>
      <c r="BF201" s="5">
        <f t="shared" si="439"/>
        <v>8.4708852251052283E-7</v>
      </c>
      <c r="BG201" s="5">
        <f t="shared" si="440"/>
        <v>4.8145687991089756E-8</v>
      </c>
      <c r="BH201" s="5">
        <f t="shared" si="441"/>
        <v>2.0523303148401787E-9</v>
      </c>
      <c r="BI201" s="5">
        <f t="shared" si="442"/>
        <v>6.9988568396679758E-11</v>
      </c>
      <c r="BJ201" s="8">
        <f t="shared" si="443"/>
        <v>8.4045076997893459E-2</v>
      </c>
      <c r="BK201" s="8">
        <f t="shared" si="444"/>
        <v>0.47852454693241553</v>
      </c>
      <c r="BL201" s="8">
        <f t="shared" si="445"/>
        <v>0.41510054561850318</v>
      </c>
      <c r="BM201" s="8">
        <f t="shared" si="446"/>
        <v>5.4818925919525793E-2</v>
      </c>
      <c r="BN201" s="8">
        <f t="shared" si="447"/>
        <v>0.94517375343532506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1.4750000000000001</v>
      </c>
      <c r="F202">
        <f>VLOOKUP(B202,home!$B$2:$E$405,3,FALSE)</f>
        <v>1.53</v>
      </c>
      <c r="G202">
        <f>VLOOKUP(C202,away!$B$2:$E$405,4,FALSE)</f>
        <v>1.69</v>
      </c>
      <c r="H202">
        <f>VLOOKUP(A202,away!$A$2:$E$405,3,FALSE)</f>
        <v>1.175</v>
      </c>
      <c r="I202">
        <f>VLOOKUP(C202,away!$B$2:$E$405,3,FALSE)</f>
        <v>0.68</v>
      </c>
      <c r="J202">
        <f>VLOOKUP(B202,home!$B$2:$E$405,4,FALSE)</f>
        <v>0.43</v>
      </c>
      <c r="K202" s="3">
        <f t="shared" si="392"/>
        <v>3.8139075000000005</v>
      </c>
      <c r="L202" s="3">
        <f t="shared" si="393"/>
        <v>0.34356999999999999</v>
      </c>
      <c r="M202" s="5">
        <f t="shared" si="394"/>
        <v>1.5646977682108616E-2</v>
      </c>
      <c r="N202" s="5">
        <f t="shared" si="395"/>
        <v>5.967612553412667E-2</v>
      </c>
      <c r="O202" s="5">
        <f t="shared" si="396"/>
        <v>5.3758321222420573E-3</v>
      </c>
      <c r="P202" s="5">
        <f t="shared" si="397"/>
        <v>2.0502926449759901E-2</v>
      </c>
      <c r="Q202" s="5">
        <f t="shared" si="398"/>
        <v>0.11379961137277364</v>
      </c>
      <c r="R202" s="5">
        <f t="shared" si="399"/>
        <v>9.2348732111935156E-4</v>
      </c>
      <c r="S202" s="5">
        <f t="shared" si="400"/>
        <v>6.71647268796408E-3</v>
      </c>
      <c r="T202" s="5">
        <f t="shared" si="401"/>
        <v>3.9098132479343843E-2</v>
      </c>
      <c r="U202" s="5">
        <f t="shared" si="402"/>
        <v>3.5220952201720037E-3</v>
      </c>
      <c r="V202" s="5">
        <f t="shared" si="403"/>
        <v>9.7787678106899282E-4</v>
      </c>
      <c r="W202" s="5">
        <f t="shared" si="404"/>
        <v>0.14467373043723558</v>
      </c>
      <c r="X202" s="5">
        <f t="shared" si="405"/>
        <v>4.9705553566321031E-2</v>
      </c>
      <c r="Y202" s="5">
        <f t="shared" si="406"/>
        <v>8.5386685193904552E-3</v>
      </c>
      <c r="Z202" s="5">
        <f t="shared" si="407"/>
        <v>1.0576084630565853E-4</v>
      </c>
      <c r="AA202" s="5">
        <f t="shared" si="408"/>
        <v>4.033620849314984E-4</v>
      </c>
      <c r="AB202" s="5">
        <f t="shared" si="409"/>
        <v>7.6919284046793952E-4</v>
      </c>
      <c r="AC202" s="5">
        <f t="shared" si="410"/>
        <v>8.0084698010525154E-5</v>
      </c>
      <c r="AD202" s="5">
        <f t="shared" si="411"/>
        <v>0.13794305639188778</v>
      </c>
      <c r="AE202" s="5">
        <f t="shared" si="412"/>
        <v>4.7393095884560886E-2</v>
      </c>
      <c r="AF202" s="5">
        <f t="shared" si="413"/>
        <v>8.1414229765292903E-3</v>
      </c>
      <c r="AG202" s="5">
        <f t="shared" si="414"/>
        <v>9.3238289734872261E-4</v>
      </c>
      <c r="AH202" s="5">
        <f t="shared" si="415"/>
        <v>9.0840634913087746E-6</v>
      </c>
      <c r="AI202" s="5">
        <f t="shared" si="416"/>
        <v>3.4645777879978724E-5</v>
      </c>
      <c r="AJ202" s="5">
        <f t="shared" si="417"/>
        <v>6.6067896049892491E-5</v>
      </c>
      <c r="AK202" s="5">
        <f t="shared" si="418"/>
        <v>8.3992281417968469E-5</v>
      </c>
      <c r="AL202" s="5">
        <f t="shared" si="419"/>
        <v>4.1975407811529662E-6</v>
      </c>
      <c r="AM202" s="5">
        <f t="shared" si="420"/>
        <v>0.10522041146918876</v>
      </c>
      <c r="AN202" s="5">
        <f t="shared" si="421"/>
        <v>3.6150576768469181E-2</v>
      </c>
      <c r="AO202" s="5">
        <f t="shared" si="422"/>
        <v>6.2101268301714765E-3</v>
      </c>
      <c r="AP202" s="5">
        <f t="shared" si="423"/>
        <v>7.1120442501400468E-4</v>
      </c>
      <c r="AQ202" s="5">
        <f t="shared" si="424"/>
        <v>6.1087126075515391E-5</v>
      </c>
      <c r="AR202" s="5">
        <f t="shared" si="425"/>
        <v>6.2420233874179143E-7</v>
      </c>
      <c r="AS202" s="5">
        <f t="shared" si="426"/>
        <v>2.3806499812448591E-6</v>
      </c>
      <c r="AT202" s="5">
        <f t="shared" si="427"/>
        <v>4.5397894091723146E-6</v>
      </c>
      <c r="AU202" s="5">
        <f t="shared" si="428"/>
        <v>5.7714456253542878E-6</v>
      </c>
      <c r="AV202" s="5">
        <f t="shared" si="429"/>
        <v>5.5029399390952273E-6</v>
      </c>
      <c r="AW202" s="5">
        <f t="shared" si="430"/>
        <v>1.5278397821952235E-7</v>
      </c>
      <c r="AX202" s="5">
        <f t="shared" si="431"/>
        <v>6.688348607590415E-2</v>
      </c>
      <c r="AY202" s="5">
        <f t="shared" si="432"/>
        <v>2.2979159311098389E-2</v>
      </c>
      <c r="AZ202" s="5">
        <f t="shared" si="433"/>
        <v>3.947474882257036E-3</v>
      </c>
      <c r="BA202" s="5">
        <f t="shared" si="434"/>
        <v>4.5207798176568318E-4</v>
      </c>
      <c r="BB202" s="5">
        <f t="shared" si="435"/>
        <v>3.883010804880894E-5</v>
      </c>
      <c r="BC202" s="5">
        <f t="shared" si="436"/>
        <v>2.6681720444658587E-6</v>
      </c>
      <c r="BD202" s="5">
        <f t="shared" si="437"/>
        <v>3.5742866253586174E-8</v>
      </c>
      <c r="BE202" s="5">
        <f t="shared" si="438"/>
        <v>1.3631998567604923E-7</v>
      </c>
      <c r="BF202" s="5">
        <f t="shared" si="439"/>
        <v>2.5995590788488842E-7</v>
      </c>
      <c r="BG202" s="5">
        <f t="shared" si="440"/>
        <v>3.3048259558382839E-7</v>
      </c>
      <c r="BH202" s="5">
        <f t="shared" si="441"/>
        <v>3.1510751247915753E-7</v>
      </c>
      <c r="BI202" s="5">
        <f t="shared" si="442"/>
        <v>2.4035818103012053E-7</v>
      </c>
      <c r="BJ202" s="8">
        <f t="shared" si="443"/>
        <v>0.85255888320955553</v>
      </c>
      <c r="BK202" s="8">
        <f t="shared" si="444"/>
        <v>6.6907695150791646E-2</v>
      </c>
      <c r="BL202" s="8">
        <f t="shared" si="445"/>
        <v>1.1207896602114516E-2</v>
      </c>
      <c r="BM202" s="8">
        <f t="shared" si="446"/>
        <v>0.69187626879951691</v>
      </c>
      <c r="BN202" s="8">
        <f t="shared" si="447"/>
        <v>0.21592496048213022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1.4750000000000001</v>
      </c>
      <c r="F203">
        <f>VLOOKUP(B203,home!$B$2:$E$405,3,FALSE)</f>
        <v>1.36</v>
      </c>
      <c r="G203">
        <f>VLOOKUP(C203,away!$B$2:$E$405,4,FALSE)</f>
        <v>1.36</v>
      </c>
      <c r="H203">
        <f>VLOOKUP(A203,away!$A$2:$E$405,3,FALSE)</f>
        <v>1.175</v>
      </c>
      <c r="I203">
        <f>VLOOKUP(C203,away!$B$2:$E$405,3,FALSE)</f>
        <v>0.68</v>
      </c>
      <c r="J203">
        <f>VLOOKUP(B203,home!$B$2:$E$405,4,FALSE)</f>
        <v>0.64</v>
      </c>
      <c r="K203" s="3">
        <f t="shared" si="392"/>
        <v>2.7281600000000004</v>
      </c>
      <c r="L203" s="3">
        <f t="shared" si="393"/>
        <v>0.51136000000000004</v>
      </c>
      <c r="M203" s="5">
        <f t="shared" si="394"/>
        <v>3.9182698281037244E-2</v>
      </c>
      <c r="N203" s="5">
        <f t="shared" si="395"/>
        <v>0.10689667014239458</v>
      </c>
      <c r="O203" s="5">
        <f t="shared" si="396"/>
        <v>2.0036464592991205E-2</v>
      </c>
      <c r="P203" s="5">
        <f t="shared" si="397"/>
        <v>5.4662681244014889E-2</v>
      </c>
      <c r="Q203" s="5">
        <f t="shared" si="398"/>
        <v>0.14581560980783764</v>
      </c>
      <c r="R203" s="5">
        <f t="shared" si="399"/>
        <v>5.122923267135991E-3</v>
      </c>
      <c r="S203" s="5">
        <f t="shared" si="400"/>
        <v>1.9064592612747951E-2</v>
      </c>
      <c r="T203" s="5">
        <f t="shared" si="401"/>
        <v>7.4564270231335855E-2</v>
      </c>
      <c r="U203" s="5">
        <f t="shared" si="402"/>
        <v>1.3976154340469726E-2</v>
      </c>
      <c r="V203" s="5">
        <f t="shared" si="403"/>
        <v>2.9551641548041362E-3</v>
      </c>
      <c r="W203" s="5">
        <f t="shared" si="404"/>
        <v>0.13260277135111681</v>
      </c>
      <c r="X203" s="5">
        <f t="shared" si="405"/>
        <v>6.7807753158107095E-2</v>
      </c>
      <c r="Y203" s="5">
        <f t="shared" si="406"/>
        <v>1.7337086327464821E-2</v>
      </c>
      <c r="Z203" s="5">
        <f t="shared" si="407"/>
        <v>8.7321934729421991E-4</v>
      </c>
      <c r="AA203" s="5">
        <f t="shared" si="408"/>
        <v>2.3822820945141993E-3</v>
      </c>
      <c r="AB203" s="5">
        <f t="shared" si="409"/>
        <v>3.2496233594849302E-3</v>
      </c>
      <c r="AC203" s="5">
        <f t="shared" si="410"/>
        <v>2.576666540726317E-4</v>
      </c>
      <c r="AD203" s="5">
        <f t="shared" si="411"/>
        <v>9.0440394172315725E-2</v>
      </c>
      <c r="AE203" s="5">
        <f t="shared" si="412"/>
        <v>4.6247599963955367E-2</v>
      </c>
      <c r="AF203" s="5">
        <f t="shared" si="413"/>
        <v>1.1824586358784108E-2</v>
      </c>
      <c r="AG203" s="5">
        <f t="shared" si="414"/>
        <v>2.0155401601426133E-3</v>
      </c>
      <c r="AH203" s="5">
        <f t="shared" si="415"/>
        <v>1.1163236135809308E-4</v>
      </c>
      <c r="AI203" s="5">
        <f t="shared" si="416"/>
        <v>3.0455094296269529E-4</v>
      </c>
      <c r="AJ203" s="5">
        <f t="shared" si="417"/>
        <v>4.154318502765535E-4</v>
      </c>
      <c r="AK203" s="5">
        <f t="shared" si="418"/>
        <v>3.7778818555016079E-4</v>
      </c>
      <c r="AL203" s="5">
        <f t="shared" si="419"/>
        <v>1.4378540321813972E-5</v>
      </c>
      <c r="AM203" s="5">
        <f t="shared" si="420"/>
        <v>4.9347173153028966E-2</v>
      </c>
      <c r="AN203" s="5">
        <f t="shared" si="421"/>
        <v>2.5234170463532889E-2</v>
      </c>
      <c r="AO203" s="5">
        <f t="shared" si="422"/>
        <v>6.4518727041160892E-3</v>
      </c>
      <c r="AP203" s="5">
        <f t="shared" si="423"/>
        <v>1.0997432086589341E-3</v>
      </c>
      <c r="AQ203" s="5">
        <f t="shared" si="424"/>
        <v>1.4059117179495817E-4</v>
      </c>
      <c r="AR203" s="5">
        <f t="shared" si="425"/>
        <v>1.1416864860814906E-5</v>
      </c>
      <c r="AS203" s="5">
        <f t="shared" si="426"/>
        <v>3.1147034038680794E-5</v>
      </c>
      <c r="AT203" s="5">
        <f t="shared" si="427"/>
        <v>4.2487046191483711E-5</v>
      </c>
      <c r="AU203" s="5">
        <f t="shared" si="428"/>
        <v>3.8637153312586079E-5</v>
      </c>
      <c r="AV203" s="5">
        <f t="shared" si="429"/>
        <v>2.6352084045316213E-5</v>
      </c>
      <c r="AW203" s="5">
        <f t="shared" si="430"/>
        <v>5.5719715365197564E-7</v>
      </c>
      <c r="AX203" s="5">
        <f t="shared" si="431"/>
        <v>2.2437830651527931E-2</v>
      </c>
      <c r="AY203" s="5">
        <f t="shared" si="432"/>
        <v>1.1473809081965321E-2</v>
      </c>
      <c r="AZ203" s="5">
        <f t="shared" si="433"/>
        <v>2.9336235060768933E-3</v>
      </c>
      <c r="BA203" s="5">
        <f t="shared" si="434"/>
        <v>5.0004590535582662E-4</v>
      </c>
      <c r="BB203" s="5">
        <f t="shared" si="435"/>
        <v>6.3925868540688882E-5</v>
      </c>
      <c r="BC203" s="5">
        <f t="shared" si="436"/>
        <v>6.5378264273933381E-6</v>
      </c>
      <c r="BD203" s="5">
        <f t="shared" si="437"/>
        <v>9.7302133587105061E-7</v>
      </c>
      <c r="BE203" s="5">
        <f t="shared" si="438"/>
        <v>2.6545578876699656E-6</v>
      </c>
      <c r="BF203" s="5">
        <f t="shared" si="439"/>
        <v>3.6210293234128476E-6</v>
      </c>
      <c r="BG203" s="5">
        <f t="shared" si="440"/>
        <v>3.2929157863206656E-6</v>
      </c>
      <c r="BH203" s="5">
        <f t="shared" si="441"/>
        <v>2.2459002829021472E-6</v>
      </c>
      <c r="BI203" s="5">
        <f t="shared" si="442"/>
        <v>1.225435063160464E-6</v>
      </c>
      <c r="BJ203" s="8">
        <f t="shared" si="443"/>
        <v>0.8152416052144803</v>
      </c>
      <c r="BK203" s="8">
        <f t="shared" si="444"/>
        <v>0.12761099056896399</v>
      </c>
      <c r="BL203" s="8">
        <f t="shared" si="445"/>
        <v>4.614090403687178E-2</v>
      </c>
      <c r="BM203" s="8">
        <f t="shared" si="446"/>
        <v>0.60667641994738697</v>
      </c>
      <c r="BN203" s="8">
        <f t="shared" si="447"/>
        <v>0.37171704733541155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1.4750000000000001</v>
      </c>
      <c r="F204">
        <f>VLOOKUP(B204,home!$B$2:$E$405,3,FALSE)</f>
        <v>1.19</v>
      </c>
      <c r="G204">
        <f>VLOOKUP(C204,away!$B$2:$E$405,4,FALSE)</f>
        <v>0.51</v>
      </c>
      <c r="H204">
        <f>VLOOKUP(A204,away!$A$2:$E$405,3,FALSE)</f>
        <v>1.175</v>
      </c>
      <c r="I204">
        <f>VLOOKUP(C204,away!$B$2:$E$405,3,FALSE)</f>
        <v>1.02</v>
      </c>
      <c r="J204">
        <f>VLOOKUP(B204,home!$B$2:$E$405,4,FALSE)</f>
        <v>1.06</v>
      </c>
      <c r="K204" s="3">
        <f t="shared" si="392"/>
        <v>0.89517749999999996</v>
      </c>
      <c r="L204" s="3">
        <f t="shared" si="393"/>
        <v>1.2704100000000003</v>
      </c>
      <c r="M204" s="5">
        <f t="shared" si="394"/>
        <v>0.11468253881015381</v>
      </c>
      <c r="N204" s="5">
        <f t="shared" si="395"/>
        <v>0.10266122838572644</v>
      </c>
      <c r="O204" s="5">
        <f t="shared" si="396"/>
        <v>0.14569384412980751</v>
      </c>
      <c r="P204" s="5">
        <f t="shared" si="397"/>
        <v>0.13042185115351074</v>
      </c>
      <c r="Q204" s="5">
        <f t="shared" si="398"/>
        <v>4.5950010886631816E-2</v>
      </c>
      <c r="R204" s="5">
        <f t="shared" si="399"/>
        <v>9.2545458260474445E-2</v>
      </c>
      <c r="S204" s="5">
        <f t="shared" si="400"/>
        <v>3.7080316312291341E-2</v>
      </c>
      <c r="T204" s="5">
        <f t="shared" si="401"/>
        <v>5.8375353330485928E-2</v>
      </c>
      <c r="U204" s="5">
        <f t="shared" si="402"/>
        <v>8.2844611961965853E-2</v>
      </c>
      <c r="V204" s="5">
        <f t="shared" si="403"/>
        <v>4.6854788541401621E-3</v>
      </c>
      <c r="W204" s="5">
        <f t="shared" si="404"/>
        <v>1.3711138623489282E-2</v>
      </c>
      <c r="X204" s="5">
        <f t="shared" si="405"/>
        <v>1.7418767618667022E-2</v>
      </c>
      <c r="Y204" s="5">
        <f t="shared" si="406"/>
        <v>1.1064488285215394E-2</v>
      </c>
      <c r="Z204" s="5">
        <f t="shared" si="407"/>
        <v>3.9190225209563112E-2</v>
      </c>
      <c r="AA204" s="5">
        <f t="shared" si="408"/>
        <v>3.5082207827533678E-2</v>
      </c>
      <c r="AB204" s="5">
        <f t="shared" si="409"/>
        <v>1.5702401548766013E-2</v>
      </c>
      <c r="AC204" s="5">
        <f t="shared" si="410"/>
        <v>3.3303284006752274E-4</v>
      </c>
      <c r="AD204" s="5">
        <f t="shared" si="411"/>
        <v>3.0684756987821443E-3</v>
      </c>
      <c r="AE204" s="5">
        <f t="shared" si="412"/>
        <v>3.8982222124898246E-3</v>
      </c>
      <c r="AF204" s="5">
        <f t="shared" si="413"/>
        <v>2.4761702404846007E-3</v>
      </c>
      <c r="AG204" s="5">
        <f t="shared" si="414"/>
        <v>1.0485838117380139E-3</v>
      </c>
      <c r="AH204" s="5">
        <f t="shared" si="415"/>
        <v>1.2446913502120276E-2</v>
      </c>
      <c r="AI204" s="5">
        <f t="shared" si="416"/>
        <v>1.1142196911544272E-2</v>
      </c>
      <c r="AJ204" s="5">
        <f t="shared" si="417"/>
        <v>4.9871219878919607E-3</v>
      </c>
      <c r="AK204" s="5">
        <f t="shared" si="418"/>
        <v>1.4881197977720517E-3</v>
      </c>
      <c r="AL204" s="5">
        <f t="shared" si="419"/>
        <v>1.5149563289113992E-5</v>
      </c>
      <c r="AM204" s="5">
        <f t="shared" si="420"/>
        <v>5.493660809693106E-4</v>
      </c>
      <c r="AN204" s="5">
        <f t="shared" si="421"/>
        <v>6.9792016292422206E-4</v>
      </c>
      <c r="AO204" s="5">
        <f t="shared" si="422"/>
        <v>4.4332237709028078E-4</v>
      </c>
      <c r="AP204" s="5">
        <f t="shared" si="423"/>
        <v>1.8773372702642118E-4</v>
      </c>
      <c r="AQ204" s="5">
        <f t="shared" si="424"/>
        <v>5.9624701037908974E-5</v>
      </c>
      <c r="AR204" s="5">
        <f t="shared" si="425"/>
        <v>3.162536676445725E-3</v>
      </c>
      <c r="AS204" s="5">
        <f t="shared" si="426"/>
        <v>2.8310316756789923E-3</v>
      </c>
      <c r="AT204" s="5">
        <f t="shared" si="427"/>
        <v>1.2671379289275655E-3</v>
      </c>
      <c r="AU204" s="5">
        <f t="shared" si="428"/>
        <v>3.7810445445751858E-4</v>
      </c>
      <c r="AV204" s="5">
        <f t="shared" si="429"/>
        <v>8.4617650070036341E-5</v>
      </c>
      <c r="AW204" s="5">
        <f t="shared" si="430"/>
        <v>4.7857573437872953E-7</v>
      </c>
      <c r="AX204" s="5">
        <f t="shared" si="431"/>
        <v>8.1963359157817488E-5</v>
      </c>
      <c r="AY204" s="5">
        <f t="shared" si="432"/>
        <v>1.0412707110768292E-4</v>
      </c>
      <c r="AZ204" s="5">
        <f t="shared" si="433"/>
        <v>6.6142036202955772E-5</v>
      </c>
      <c r="BA204" s="5">
        <f t="shared" si="434"/>
        <v>2.8009168070865682E-5</v>
      </c>
      <c r="BB204" s="5">
        <f t="shared" si="435"/>
        <v>8.8957818022271237E-6</v>
      </c>
      <c r="BC204" s="5">
        <f t="shared" si="436"/>
        <v>2.2602580318734728E-6</v>
      </c>
      <c r="BD204" s="5">
        <f t="shared" si="437"/>
        <v>6.6961970318723521E-4</v>
      </c>
      <c r="BE204" s="5">
        <f t="shared" si="438"/>
        <v>5.9942849184989116E-4</v>
      </c>
      <c r="BF204" s="5">
        <f t="shared" si="439"/>
        <v>2.6829744938147796E-4</v>
      </c>
      <c r="BG204" s="5">
        <f t="shared" si="440"/>
        <v>8.0057946664562667E-5</v>
      </c>
      <c r="BH204" s="5">
        <f t="shared" si="441"/>
        <v>1.7916518137579136E-5</v>
      </c>
      <c r="BI204" s="5">
        <f t="shared" si="442"/>
        <v>3.2076927830205494E-6</v>
      </c>
      <c r="BJ204" s="8">
        <f t="shared" si="443"/>
        <v>0.26190180381713207</v>
      </c>
      <c r="BK204" s="8">
        <f t="shared" si="444"/>
        <v>0.28732249460456039</v>
      </c>
      <c r="BL204" s="8">
        <f t="shared" si="445"/>
        <v>0.41129483211545975</v>
      </c>
      <c r="BM204" s="8">
        <f t="shared" si="446"/>
        <v>0.36765077562503728</v>
      </c>
      <c r="BN204" s="8">
        <f t="shared" si="447"/>
        <v>0.63195493162630478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1.4750000000000001</v>
      </c>
      <c r="F205">
        <f>VLOOKUP(B205,home!$B$2:$E$405,3,FALSE)</f>
        <v>0.68</v>
      </c>
      <c r="G205">
        <f>VLOOKUP(C205,away!$B$2:$E$405,4,FALSE)</f>
        <v>1.36</v>
      </c>
      <c r="H205">
        <f>VLOOKUP(A205,away!$A$2:$E$405,3,FALSE)</f>
        <v>1.175</v>
      </c>
      <c r="I205">
        <f>VLOOKUP(C205,away!$B$2:$E$405,3,FALSE)</f>
        <v>0.68</v>
      </c>
      <c r="J205">
        <f>VLOOKUP(B205,home!$B$2:$E$405,4,FALSE)</f>
        <v>2.13</v>
      </c>
      <c r="K205" s="3">
        <f t="shared" si="392"/>
        <v>1.3640800000000002</v>
      </c>
      <c r="L205" s="3">
        <f t="shared" si="393"/>
        <v>1.70187</v>
      </c>
      <c r="M205" s="5">
        <f t="shared" si="394"/>
        <v>4.6609541760581456E-2</v>
      </c>
      <c r="N205" s="5">
        <f t="shared" si="395"/>
        <v>6.3579143724773954E-2</v>
      </c>
      <c r="O205" s="5">
        <f t="shared" si="396"/>
        <v>7.9323380836080759E-2</v>
      </c>
      <c r="P205" s="5">
        <f t="shared" si="397"/>
        <v>0.10820343733088104</v>
      </c>
      <c r="Q205" s="5">
        <f t="shared" si="398"/>
        <v>4.3363519186044842E-2</v>
      </c>
      <c r="R205" s="5">
        <f t="shared" si="399"/>
        <v>6.7499041071750393E-2</v>
      </c>
      <c r="S205" s="5">
        <f t="shared" si="400"/>
        <v>6.2798213670272371E-2</v>
      </c>
      <c r="T205" s="5">
        <f t="shared" si="401"/>
        <v>7.3799072397154122E-2</v>
      </c>
      <c r="U205" s="5">
        <f t="shared" si="402"/>
        <v>9.2074091945153286E-2</v>
      </c>
      <c r="V205" s="5">
        <f t="shared" si="403"/>
        <v>1.6198358439771555E-2</v>
      </c>
      <c r="W205" s="5">
        <f t="shared" si="404"/>
        <v>1.9717103083766688E-2</v>
      </c>
      <c r="X205" s="5">
        <f t="shared" si="405"/>
        <v>3.3555946225170011E-2</v>
      </c>
      <c r="Y205" s="5">
        <f t="shared" si="406"/>
        <v>2.8553929101115049E-2</v>
      </c>
      <c r="Z205" s="5">
        <f t="shared" si="407"/>
        <v>3.8291531009593281E-2</v>
      </c>
      <c r="AA205" s="5">
        <f t="shared" si="408"/>
        <v>5.2232711619566004E-2</v>
      </c>
      <c r="AB205" s="5">
        <f t="shared" si="409"/>
        <v>3.5624798633008811E-2</v>
      </c>
      <c r="AC205" s="5">
        <f t="shared" si="410"/>
        <v>2.3502672361918548E-3</v>
      </c>
      <c r="AD205" s="5">
        <f t="shared" si="411"/>
        <v>6.7239264936261147E-3</v>
      </c>
      <c r="AE205" s="5">
        <f t="shared" si="412"/>
        <v>1.1443248781707474E-2</v>
      </c>
      <c r="AF205" s="5">
        <f t="shared" si="413"/>
        <v>9.7374609020622529E-3</v>
      </c>
      <c r="AG205" s="5">
        <f t="shared" si="414"/>
        <v>5.5239641951308951E-3</v>
      </c>
      <c r="AH205" s="5">
        <f t="shared" si="415"/>
        <v>1.6291801969824132E-2</v>
      </c>
      <c r="AI205" s="5">
        <f t="shared" si="416"/>
        <v>2.2223321230997704E-2</v>
      </c>
      <c r="AJ205" s="5">
        <f t="shared" si="417"/>
        <v>1.5157194012389678E-2</v>
      </c>
      <c r="AK205" s="5">
        <f t="shared" si="418"/>
        <v>6.8918750694735064E-3</v>
      </c>
      <c r="AL205" s="5">
        <f t="shared" si="419"/>
        <v>2.1824457739439123E-4</v>
      </c>
      <c r="AM205" s="5">
        <f t="shared" si="420"/>
        <v>1.8343947302851024E-3</v>
      </c>
      <c r="AN205" s="5">
        <f t="shared" si="421"/>
        <v>3.1219013596303071E-3</v>
      </c>
      <c r="AO205" s="5">
        <f t="shared" si="422"/>
        <v>2.6565351334570161E-3</v>
      </c>
      <c r="AP205" s="5">
        <f t="shared" si="423"/>
        <v>1.5070258158588305E-3</v>
      </c>
      <c r="AQ205" s="5">
        <f t="shared" si="424"/>
        <v>6.4119050630891713E-4</v>
      </c>
      <c r="AR205" s="5">
        <f t="shared" si="425"/>
        <v>5.5453058036769162E-3</v>
      </c>
      <c r="AS205" s="5">
        <f t="shared" si="426"/>
        <v>7.5642407406796078E-3</v>
      </c>
      <c r="AT205" s="5">
        <f t="shared" si="427"/>
        <v>5.1591147547731218E-3</v>
      </c>
      <c r="AU205" s="5">
        <f t="shared" si="428"/>
        <v>2.3458150848969738E-3</v>
      </c>
      <c r="AV205" s="5">
        <f t="shared" si="429"/>
        <v>7.9996986025156582E-4</v>
      </c>
      <c r="AW205" s="5">
        <f t="shared" si="430"/>
        <v>1.407366422368603E-5</v>
      </c>
      <c r="AX205" s="5">
        <f t="shared" si="431"/>
        <v>4.1704352728121676E-4</v>
      </c>
      <c r="AY205" s="5">
        <f t="shared" si="432"/>
        <v>7.0975386777408429E-4</v>
      </c>
      <c r="AZ205" s="5">
        <f t="shared" si="433"/>
        <v>6.0395440747434059E-4</v>
      </c>
      <c r="BA205" s="5">
        <f t="shared" si="434"/>
        <v>3.426172958161187E-4</v>
      </c>
      <c r="BB205" s="5">
        <f t="shared" si="435"/>
        <v>1.4577252430764451E-4</v>
      </c>
      <c r="BC205" s="5">
        <f t="shared" si="436"/>
        <v>4.9617177188690162E-5</v>
      </c>
      <c r="BD205" s="5">
        <f t="shared" si="437"/>
        <v>1.5728982646839398E-3</v>
      </c>
      <c r="BE205" s="5">
        <f t="shared" si="438"/>
        <v>2.1455590648900686E-3</v>
      </c>
      <c r="BF205" s="5">
        <f t="shared" si="439"/>
        <v>1.4633571046176229E-3</v>
      </c>
      <c r="BG205" s="5">
        <f t="shared" si="440"/>
        <v>6.6537871975560256E-4</v>
      </c>
      <c r="BH205" s="5">
        <f t="shared" si="441"/>
        <v>2.2690745101105553E-4</v>
      </c>
      <c r="BI205" s="5">
        <f t="shared" si="442"/>
        <v>6.1903983155032138E-5</v>
      </c>
      <c r="BJ205" s="8">
        <f t="shared" si="443"/>
        <v>0.30802712043593378</v>
      </c>
      <c r="BK205" s="8">
        <f t="shared" si="444"/>
        <v>0.23708781688286673</v>
      </c>
      <c r="BL205" s="8">
        <f t="shared" si="445"/>
        <v>0.4148686672206357</v>
      </c>
      <c r="BM205" s="8">
        <f t="shared" si="446"/>
        <v>0.58900139143536678</v>
      </c>
      <c r="BN205" s="8">
        <f t="shared" si="447"/>
        <v>0.40857806391011242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1.4750000000000001</v>
      </c>
      <c r="F206">
        <f>VLOOKUP(B206,home!$B$2:$E$405,3,FALSE)</f>
        <v>0.34</v>
      </c>
      <c r="G206">
        <f>VLOOKUP(C206,away!$B$2:$E$405,4,FALSE)</f>
        <v>0.51</v>
      </c>
      <c r="H206">
        <f>VLOOKUP(A206,away!$A$2:$E$405,3,FALSE)</f>
        <v>1.175</v>
      </c>
      <c r="I206">
        <f>VLOOKUP(C206,away!$B$2:$E$405,3,FALSE)</f>
        <v>2.37</v>
      </c>
      <c r="J206">
        <f>VLOOKUP(B206,home!$B$2:$E$405,4,FALSE)</f>
        <v>1.7</v>
      </c>
      <c r="K206" s="3">
        <f t="shared" si="392"/>
        <v>0.25576500000000002</v>
      </c>
      <c r="L206" s="3">
        <f t="shared" si="393"/>
        <v>4.7340750000000007</v>
      </c>
      <c r="M206" s="5">
        <f t="shared" si="394"/>
        <v>6.8067534856664485E-3</v>
      </c>
      <c r="N206" s="5">
        <f t="shared" si="395"/>
        <v>1.7409293052614789E-3</v>
      </c>
      <c r="O206" s="5">
        <f t="shared" si="396"/>
        <v>3.22236815076564E-2</v>
      </c>
      <c r="P206" s="5">
        <f t="shared" si="397"/>
        <v>8.2416899008057373E-3</v>
      </c>
      <c r="Q206" s="5">
        <f t="shared" si="398"/>
        <v>2.2263439188010108E-4</v>
      </c>
      <c r="R206" s="5">
        <f t="shared" si="399"/>
        <v>7.6274662516679248E-2</v>
      </c>
      <c r="S206" s="5">
        <f t="shared" si="400"/>
        <v>2.494781563783661E-3</v>
      </c>
      <c r="T206" s="5">
        <f t="shared" si="401"/>
        <v>1.0539679087397899E-3</v>
      </c>
      <c r="U206" s="5">
        <f t="shared" si="402"/>
        <v>1.9508389058578466E-2</v>
      </c>
      <c r="V206" s="5">
        <f t="shared" si="403"/>
        <v>3.3563424361880868E-4</v>
      </c>
      <c r="W206" s="5">
        <f t="shared" si="404"/>
        <v>1.898069507973801E-5</v>
      </c>
      <c r="X206" s="5">
        <f t="shared" si="405"/>
        <v>8.9856034059610738E-5</v>
      </c>
      <c r="Y206" s="5">
        <f t="shared" si="406"/>
        <v>2.1269260222037592E-4</v>
      </c>
      <c r="Z206" s="5">
        <f t="shared" si="407"/>
        <v>0.12036332431788276</v>
      </c>
      <c r="AA206" s="5">
        <f t="shared" si="408"/>
        <v>3.0784725644163281E-2</v>
      </c>
      <c r="AB206" s="5">
        <f t="shared" si="409"/>
        <v>3.9368276771897109E-3</v>
      </c>
      <c r="AC206" s="5">
        <f t="shared" si="410"/>
        <v>2.5399345681303093E-5</v>
      </c>
      <c r="AD206" s="5">
        <f t="shared" si="411"/>
        <v>1.2136493692672986E-6</v>
      </c>
      <c r="AE206" s="5">
        <f t="shared" si="412"/>
        <v>5.745507137814087E-6</v>
      </c>
      <c r="AF206" s="5">
        <f t="shared" si="413"/>
        <v>1.3599830851723616E-5</v>
      </c>
      <c r="AG206" s="5">
        <f t="shared" si="414"/>
        <v>2.1460873079791157E-5</v>
      </c>
      <c r="AH206" s="5">
        <f t="shared" si="415"/>
        <v>0.14245225114254528</v>
      </c>
      <c r="AI206" s="5">
        <f t="shared" si="416"/>
        <v>3.6434300013473087E-2</v>
      </c>
      <c r="AJ206" s="5">
        <f t="shared" si="417"/>
        <v>4.6593093714729725E-3</v>
      </c>
      <c r="AK206" s="5">
        <f t="shared" si="418"/>
        <v>3.9722942046492809E-4</v>
      </c>
      <c r="AL206" s="5">
        <f t="shared" si="419"/>
        <v>1.2301519732100236E-6</v>
      </c>
      <c r="AM206" s="5">
        <f t="shared" si="420"/>
        <v>6.2081806186130167E-8</v>
      </c>
      <c r="AN206" s="5">
        <f t="shared" si="421"/>
        <v>2.9389992662060426E-7</v>
      </c>
      <c r="AO206" s="5">
        <f t="shared" si="422"/>
        <v>6.9567214755821868E-7</v>
      </c>
      <c r="AP206" s="5">
        <f t="shared" si="423"/>
        <v>1.0977880406505579E-6</v>
      </c>
      <c r="AQ206" s="5">
        <f t="shared" si="424"/>
        <v>1.2992527296356982E-6</v>
      </c>
      <c r="AR206" s="5">
        <f t="shared" si="425"/>
        <v>0.13487592816552901</v>
      </c>
      <c r="AS206" s="5">
        <f t="shared" si="426"/>
        <v>3.4496541767256521E-2</v>
      </c>
      <c r="AT206" s="5">
        <f t="shared" si="427"/>
        <v>4.4115040025511825E-3</v>
      </c>
      <c r="AU206" s="5">
        <f t="shared" si="428"/>
        <v>3.7610277373750089E-4</v>
      </c>
      <c r="AV206" s="5">
        <f t="shared" si="429"/>
        <v>2.4048481481242989E-5</v>
      </c>
      <c r="AW206" s="5">
        <f t="shared" si="430"/>
        <v>4.1374476733580517E-8</v>
      </c>
      <c r="AX206" s="5">
        <f t="shared" si="431"/>
        <v>2.6463921931992592E-9</v>
      </c>
      <c r="AY206" s="5">
        <f t="shared" si="432"/>
        <v>1.2528219122019785E-8</v>
      </c>
      <c r="AZ206" s="5">
        <f t="shared" si="433"/>
        <v>2.9654764470037916E-8</v>
      </c>
      <c r="BA206" s="5">
        <f t="shared" si="434"/>
        <v>4.6795959702831578E-8</v>
      </c>
      <c r="BB206" s="5">
        <f t="shared" si="435"/>
        <v>5.5383895732545629E-8</v>
      </c>
      <c r="BC206" s="5">
        <f t="shared" si="436"/>
        <v>5.2438303238010187E-8</v>
      </c>
      <c r="BD206" s="5">
        <f t="shared" si="437"/>
        <v>0.10641879327170448</v>
      </c>
      <c r="BE206" s="5">
        <f t="shared" si="438"/>
        <v>2.7218202661137489E-2</v>
      </c>
      <c r="BF206" s="5">
        <f t="shared" si="439"/>
        <v>3.4807318018129155E-3</v>
      </c>
      <c r="BG206" s="5">
        <f t="shared" si="440"/>
        <v>2.9674978976355996E-4</v>
      </c>
      <c r="BH206" s="5">
        <f t="shared" si="441"/>
        <v>1.8974552494719237E-5</v>
      </c>
      <c r="BI206" s="5">
        <f t="shared" si="442"/>
        <v>9.7060528376237377E-7</v>
      </c>
      <c r="BJ206" s="8">
        <f t="shared" si="443"/>
        <v>3.3847289398648006E-3</v>
      </c>
      <c r="BK206" s="8">
        <f t="shared" si="444"/>
        <v>1.7905501219748286E-2</v>
      </c>
      <c r="BL206" s="8">
        <f t="shared" si="445"/>
        <v>0.65828992422497579</v>
      </c>
      <c r="BM206" s="8">
        <f t="shared" si="446"/>
        <v>0.67443315644077984</v>
      </c>
      <c r="BN206" s="8">
        <f t="shared" si="447"/>
        <v>0.12551035110794942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1.40384615384615</v>
      </c>
      <c r="F207">
        <f>VLOOKUP(B207,home!$B$2:$E$405,3,FALSE)</f>
        <v>1.07</v>
      </c>
      <c r="G207">
        <f>VLOOKUP(C207,away!$B$2:$E$405,4,FALSE)</f>
        <v>0.59</v>
      </c>
      <c r="H207">
        <f>VLOOKUP(A207,away!$A$2:$E$405,3,FALSE)</f>
        <v>1.12179487179487</v>
      </c>
      <c r="I207">
        <f>VLOOKUP(C207,away!$B$2:$E$405,3,FALSE)</f>
        <v>0.24</v>
      </c>
      <c r="J207">
        <f>VLOOKUP(B207,home!$B$2:$E$405,4,FALSE)</f>
        <v>1.04</v>
      </c>
      <c r="K207" s="3">
        <f t="shared" si="392"/>
        <v>0.8862480769230745</v>
      </c>
      <c r="L207" s="3">
        <f t="shared" si="393"/>
        <v>0.27999999999999953</v>
      </c>
      <c r="M207" s="5">
        <f t="shared" si="394"/>
        <v>0.31153360139568448</v>
      </c>
      <c r="N207" s="5">
        <f t="shared" si="395"/>
        <v>0.27609605513384505</v>
      </c>
      <c r="O207" s="5">
        <f t="shared" si="396"/>
        <v>8.7229408390791519E-2</v>
      </c>
      <c r="P207" s="5">
        <f t="shared" si="397"/>
        <v>7.7306895437476486E-2</v>
      </c>
      <c r="Q207" s="5">
        <f t="shared" si="398"/>
        <v>0.12234479895420863</v>
      </c>
      <c r="R207" s="5">
        <f t="shared" si="399"/>
        <v>1.2212117174710789E-2</v>
      </c>
      <c r="S207" s="5">
        <f t="shared" si="400"/>
        <v>4.795916119004962E-3</v>
      </c>
      <c r="T207" s="5">
        <f t="shared" si="401"/>
        <v>3.4256543707178358E-2</v>
      </c>
      <c r="U207" s="5">
        <f t="shared" si="402"/>
        <v>1.0822965361246687E-2</v>
      </c>
      <c r="V207" s="5">
        <f t="shared" si="403"/>
        <v>1.3223377805718942E-4</v>
      </c>
      <c r="W207" s="5">
        <f t="shared" si="404"/>
        <v>3.6142614264902527E-2</v>
      </c>
      <c r="X207" s="5">
        <f t="shared" si="405"/>
        <v>1.0119931994172691E-2</v>
      </c>
      <c r="Y207" s="5">
        <f t="shared" si="406"/>
        <v>1.4167904791841741E-3</v>
      </c>
      <c r="Z207" s="5">
        <f t="shared" si="407"/>
        <v>1.1397976029730056E-3</v>
      </c>
      <c r="AA207" s="5">
        <f t="shared" si="408"/>
        <v>1.0101434337163563E-3</v>
      </c>
      <c r="AB207" s="5">
        <f t="shared" si="409"/>
        <v>4.4761883777379586E-4</v>
      </c>
      <c r="AC207" s="5">
        <f t="shared" si="410"/>
        <v>2.050858801380489E-6</v>
      </c>
      <c r="AD207" s="5">
        <f t="shared" si="411"/>
        <v>8.0078305968105858E-3</v>
      </c>
      <c r="AE207" s="5">
        <f t="shared" si="412"/>
        <v>2.2421925671069604E-3</v>
      </c>
      <c r="AF207" s="5">
        <f t="shared" si="413"/>
        <v>3.1390695939497386E-4</v>
      </c>
      <c r="AG207" s="5">
        <f t="shared" si="414"/>
        <v>2.9297982876864195E-5</v>
      </c>
      <c r="AH207" s="5">
        <f t="shared" si="415"/>
        <v>7.9785832208110214E-5</v>
      </c>
      <c r="AI207" s="5">
        <f t="shared" si="416"/>
        <v>7.0710040360144784E-5</v>
      </c>
      <c r="AJ207" s="5">
        <f t="shared" si="417"/>
        <v>3.1333318644165639E-5</v>
      </c>
      <c r="AK207" s="5">
        <f t="shared" si="418"/>
        <v>9.2563644640032389E-6</v>
      </c>
      <c r="AL207" s="5">
        <f t="shared" si="419"/>
        <v>2.035678029015924E-8</v>
      </c>
      <c r="AM207" s="5">
        <f t="shared" si="420"/>
        <v>1.419384893349828E-3</v>
      </c>
      <c r="AN207" s="5">
        <f t="shared" si="421"/>
        <v>3.9742777013795119E-4</v>
      </c>
      <c r="AO207" s="5">
        <f t="shared" si="422"/>
        <v>5.5639887819313062E-5</v>
      </c>
      <c r="AP207" s="5">
        <f t="shared" si="423"/>
        <v>5.1930561964692133E-6</v>
      </c>
      <c r="AQ207" s="5">
        <f t="shared" si="424"/>
        <v>3.6351393375284408E-7</v>
      </c>
      <c r="AR207" s="5">
        <f t="shared" si="425"/>
        <v>4.4680066036541658E-6</v>
      </c>
      <c r="AS207" s="5">
        <f t="shared" si="426"/>
        <v>3.9597622601681027E-6</v>
      </c>
      <c r="AT207" s="5">
        <f t="shared" si="427"/>
        <v>1.7546658440732735E-6</v>
      </c>
      <c r="AU207" s="5">
        <f t="shared" si="428"/>
        <v>5.1835640998418065E-7</v>
      </c>
      <c r="AV207" s="5">
        <f t="shared" si="429"/>
        <v>1.1484809287730722E-7</v>
      </c>
      <c r="AW207" s="5">
        <f t="shared" si="430"/>
        <v>1.4032011299054889E-10</v>
      </c>
      <c r="AX207" s="5">
        <f t="shared" si="431"/>
        <v>2.0965452202415799E-4</v>
      </c>
      <c r="AY207" s="5">
        <f t="shared" si="432"/>
        <v>5.8703266166764136E-5</v>
      </c>
      <c r="AZ207" s="5">
        <f t="shared" si="433"/>
        <v>8.2184572633469649E-6</v>
      </c>
      <c r="BA207" s="5">
        <f t="shared" si="434"/>
        <v>7.670560112457157E-7</v>
      </c>
      <c r="BB207" s="5">
        <f t="shared" si="435"/>
        <v>5.3693920787199981E-8</v>
      </c>
      <c r="BC207" s="5">
        <f t="shared" si="436"/>
        <v>3.0068595640831949E-9</v>
      </c>
      <c r="BD207" s="5">
        <f t="shared" si="437"/>
        <v>2.0850697483719412E-7</v>
      </c>
      <c r="BE207" s="5">
        <f t="shared" si="438"/>
        <v>1.8478890547451119E-7</v>
      </c>
      <c r="BF207" s="5">
        <f t="shared" si="439"/>
        <v>8.1884406056752648E-8</v>
      </c>
      <c r="BG207" s="5">
        <f t="shared" si="440"/>
        <v>2.4189965799261731E-8</v>
      </c>
      <c r="BH207" s="5">
        <f t="shared" si="441"/>
        <v>5.3595776676076625E-9</v>
      </c>
      <c r="BI207" s="5">
        <f t="shared" si="442"/>
        <v>9.4998308020742994E-10</v>
      </c>
      <c r="BJ207" s="8">
        <f t="shared" si="443"/>
        <v>0.49312537176336396</v>
      </c>
      <c r="BK207" s="8">
        <f t="shared" si="444"/>
        <v>0.39382942121197162</v>
      </c>
      <c r="BL207" s="8">
        <f t="shared" si="445"/>
        <v>0.11192466007293925</v>
      </c>
      <c r="BM207" s="8">
        <f t="shared" si="446"/>
        <v>0.11323767103868418</v>
      </c>
      <c r="BN207" s="8">
        <f t="shared" si="447"/>
        <v>0.8867228764867171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1.40384615384615</v>
      </c>
      <c r="F208">
        <f>VLOOKUP(B208,home!$B$2:$E$405,3,FALSE)</f>
        <v>0.36</v>
      </c>
      <c r="G208">
        <f>VLOOKUP(C208,away!$B$2:$E$405,4,FALSE)</f>
        <v>1.32</v>
      </c>
      <c r="H208">
        <f>VLOOKUP(A208,away!$A$2:$E$405,3,FALSE)</f>
        <v>1.12179487179487</v>
      </c>
      <c r="I208">
        <f>VLOOKUP(C208,away!$B$2:$E$405,3,FALSE)</f>
        <v>0.51</v>
      </c>
      <c r="J208">
        <f>VLOOKUP(B208,home!$B$2:$E$405,4,FALSE)</f>
        <v>0.89</v>
      </c>
      <c r="K208" s="3">
        <f t="shared" si="392"/>
        <v>0.66710769230769051</v>
      </c>
      <c r="L208" s="3">
        <f t="shared" si="393"/>
        <v>0.50918269230769153</v>
      </c>
      <c r="M208" s="5">
        <f t="shared" si="394"/>
        <v>0.30842074142321618</v>
      </c>
      <c r="N208" s="5">
        <f t="shared" si="395"/>
        <v>0.20574984907066865</v>
      </c>
      <c r="O208" s="5">
        <f t="shared" si="396"/>
        <v>0.15704250348140758</v>
      </c>
      <c r="P208" s="5">
        <f t="shared" si="397"/>
        <v>0.10476426209170425</v>
      </c>
      <c r="Q208" s="5">
        <f t="shared" si="398"/>
        <v>6.8628653503094689E-2</v>
      </c>
      <c r="R208" s="5">
        <f t="shared" si="399"/>
        <v>3.9981662364701562E-2</v>
      </c>
      <c r="S208" s="5">
        <f t="shared" si="400"/>
        <v>8.8965730392939132E-3</v>
      </c>
      <c r="T208" s="5">
        <f t="shared" si="401"/>
        <v>3.494452256015744E-2</v>
      </c>
      <c r="U208" s="5">
        <f t="shared" si="402"/>
        <v>2.6672074514741295E-2</v>
      </c>
      <c r="V208" s="5">
        <f t="shared" si="403"/>
        <v>3.3577613104662714E-4</v>
      </c>
      <c r="W208" s="5">
        <f t="shared" si="404"/>
        <v>1.52609008882112E-2</v>
      </c>
      <c r="X208" s="5">
        <f t="shared" si="405"/>
        <v>7.7705866013002209E-3</v>
      </c>
      <c r="Y208" s="5">
        <f t="shared" si="406"/>
        <v>1.97832410323006E-3</v>
      </c>
      <c r="Z208" s="5">
        <f t="shared" si="407"/>
        <v>6.7859901619319492E-3</v>
      </c>
      <c r="AA208" s="5">
        <f t="shared" si="408"/>
        <v>4.5269862369491133E-3</v>
      </c>
      <c r="AB208" s="5">
        <f t="shared" si="409"/>
        <v>1.5099936708198993E-3</v>
      </c>
      <c r="AC208" s="5">
        <f t="shared" si="410"/>
        <v>7.1285207738421823E-6</v>
      </c>
      <c r="AD208" s="5">
        <f t="shared" si="411"/>
        <v>2.5451660935177389E-3</v>
      </c>
      <c r="AE208" s="5">
        <f t="shared" si="412"/>
        <v>1.2959545238676123E-3</v>
      </c>
      <c r="AF208" s="5">
        <f t="shared" si="413"/>
        <v>3.299388067856216E-4</v>
      </c>
      <c r="AG208" s="5">
        <f t="shared" si="414"/>
        <v>5.5999709978630022E-5</v>
      </c>
      <c r="AH208" s="5">
        <f t="shared" si="415"/>
        <v>8.6382718515650423E-4</v>
      </c>
      <c r="AI208" s="5">
        <f t="shared" si="416"/>
        <v>5.7626576004240354E-4</v>
      </c>
      <c r="AJ208" s="5">
        <f t="shared" si="417"/>
        <v>1.9221566066891256E-4</v>
      </c>
      <c r="AK208" s="5">
        <f t="shared" si="418"/>
        <v>4.2742848604745459E-5</v>
      </c>
      <c r="AL208" s="5">
        <f t="shared" si="419"/>
        <v>9.6856549300901847E-8</v>
      </c>
      <c r="AM208" s="5">
        <f t="shared" si="420"/>
        <v>3.395799758372797E-4</v>
      </c>
      <c r="AN208" s="5">
        <f t="shared" si="421"/>
        <v>1.7290824635060693E-4</v>
      </c>
      <c r="AO208" s="5">
        <f t="shared" si="422"/>
        <v>4.40209431995018E-5</v>
      </c>
      <c r="AP208" s="5">
        <f t="shared" si="423"/>
        <v>7.4715674587487645E-6</v>
      </c>
      <c r="AQ208" s="5">
        <f t="shared" si="424"/>
        <v>9.5109820860105802E-7</v>
      </c>
      <c r="AR208" s="5">
        <f t="shared" si="425"/>
        <v>8.7969170365312729E-5</v>
      </c>
      <c r="AS208" s="5">
        <f t="shared" si="426"/>
        <v>5.8684910236625849E-5</v>
      </c>
      <c r="AT208" s="5">
        <f t="shared" si="427"/>
        <v>1.9574577520619715E-5</v>
      </c>
      <c r="AU208" s="5">
        <f t="shared" si="428"/>
        <v>4.3527837458928708E-6</v>
      </c>
      <c r="AV208" s="5">
        <f t="shared" si="429"/>
        <v>7.2594387995925437E-7</v>
      </c>
      <c r="AW208" s="5">
        <f t="shared" si="430"/>
        <v>9.1389452003433648E-10</v>
      </c>
      <c r="AX208" s="5">
        <f t="shared" si="431"/>
        <v>3.7756069005784826E-5</v>
      </c>
      <c r="AY208" s="5">
        <f t="shared" si="432"/>
        <v>1.9224736867320509E-5</v>
      </c>
      <c r="AZ208" s="5">
        <f t="shared" si="433"/>
        <v>4.8944516385045949E-6</v>
      </c>
      <c r="BA208" s="5">
        <f t="shared" si="434"/>
        <v>8.3072335422118736E-7</v>
      </c>
      <c r="BB208" s="5">
        <f t="shared" si="435"/>
        <v>1.0574748851630505E-7</v>
      </c>
      <c r="BC208" s="5">
        <f t="shared" si="436"/>
        <v>1.0768958181501782E-8</v>
      </c>
      <c r="BD208" s="5">
        <f t="shared" si="437"/>
        <v>7.4653965011139882E-6</v>
      </c>
      <c r="BE208" s="5">
        <f t="shared" si="438"/>
        <v>4.9802234320200591E-6</v>
      </c>
      <c r="BF208" s="5">
        <f t="shared" si="439"/>
        <v>1.6611726804557938E-6</v>
      </c>
      <c r="BG208" s="5">
        <f t="shared" si="440"/>
        <v>3.693936911278151E-7</v>
      </c>
      <c r="BH208" s="5">
        <f t="shared" si="441"/>
        <v>6.1606343210324133E-8</v>
      </c>
      <c r="BI208" s="5">
        <f t="shared" si="442"/>
        <v>8.2196130901109773E-9</v>
      </c>
      <c r="BJ208" s="8">
        <f t="shared" si="443"/>
        <v>0.33918765018917907</v>
      </c>
      <c r="BK208" s="8">
        <f t="shared" si="444"/>
        <v>0.42244380279945143</v>
      </c>
      <c r="BL208" s="8">
        <f t="shared" si="445"/>
        <v>0.2315941251211015</v>
      </c>
      <c r="BM208" s="8">
        <f t="shared" si="446"/>
        <v>0.11540467251389822</v>
      </c>
      <c r="BN208" s="8">
        <f t="shared" si="447"/>
        <v>0.88458767193479293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1.40384615384615</v>
      </c>
      <c r="F209">
        <f>VLOOKUP(B209,home!$B$2:$E$405,3,FALSE)</f>
        <v>0.36</v>
      </c>
      <c r="G209">
        <f>VLOOKUP(C209,away!$B$2:$E$405,4,FALSE)</f>
        <v>1.07</v>
      </c>
      <c r="H209">
        <f>VLOOKUP(A209,away!$A$2:$E$405,3,FALSE)</f>
        <v>1.12179487179487</v>
      </c>
      <c r="I209">
        <f>VLOOKUP(C209,away!$B$2:$E$405,3,FALSE)</f>
        <v>0.71</v>
      </c>
      <c r="J209">
        <f>VLOOKUP(B209,home!$B$2:$E$405,4,FALSE)</f>
        <v>1.34</v>
      </c>
      <c r="K209" s="3">
        <f t="shared" si="392"/>
        <v>0.54076153846153696</v>
      </c>
      <c r="L209" s="3">
        <f t="shared" si="393"/>
        <v>1.0672756410256394</v>
      </c>
      <c r="M209" s="5">
        <f t="shared" si="394"/>
        <v>0.20028034288630617</v>
      </c>
      <c r="N209" s="5">
        <f t="shared" si="395"/>
        <v>0.10830390634280304</v>
      </c>
      <c r="O209" s="5">
        <f t="shared" si="396"/>
        <v>0.21375433133881727</v>
      </c>
      <c r="P209" s="5">
        <f t="shared" si="397"/>
        <v>0.11559012106759595</v>
      </c>
      <c r="Q209" s="5">
        <f t="shared" si="398"/>
        <v>2.928329350766419E-2</v>
      </c>
      <c r="R209" s="5">
        <f t="shared" si="399"/>
        <v>0.11406739550082154</v>
      </c>
      <c r="S209" s="5">
        <f t="shared" si="400"/>
        <v>1.667796736298556E-2</v>
      </c>
      <c r="T209" s="5">
        <f t="shared" si="401"/>
        <v>3.1253345849734243E-2</v>
      </c>
      <c r="U209" s="5">
        <f t="shared" si="402"/>
        <v>6.1683260279324852E-2</v>
      </c>
      <c r="V209" s="5">
        <f t="shared" si="403"/>
        <v>1.0695054513569628E-3</v>
      </c>
      <c r="W209" s="5">
        <f t="shared" si="404"/>
        <v>5.2784262828084088E-3</v>
      </c>
      <c r="X209" s="5">
        <f t="shared" si="405"/>
        <v>5.6335357945909272E-3</v>
      </c>
      <c r="Y209" s="5">
        <f t="shared" si="406"/>
        <v>3.0062677632064581E-3</v>
      </c>
      <c r="Z209" s="5">
        <f t="shared" si="407"/>
        <v>4.0580450884421491E-2</v>
      </c>
      <c r="AA209" s="5">
        <f t="shared" si="408"/>
        <v>2.1944347051722601E-2</v>
      </c>
      <c r="AB209" s="5">
        <f t="shared" si="409"/>
        <v>5.9333294361117025E-3</v>
      </c>
      <c r="AC209" s="5">
        <f t="shared" si="410"/>
        <v>3.8578506639498111E-5</v>
      </c>
      <c r="AD209" s="5">
        <f t="shared" si="411"/>
        <v>7.1359247933682152E-4</v>
      </c>
      <c r="AE209" s="5">
        <f t="shared" si="412"/>
        <v>7.6159987081528149E-4</v>
      </c>
      <c r="AF209" s="5">
        <f t="shared" si="413"/>
        <v>4.0641849516471183E-4</v>
      </c>
      <c r="AG209" s="5">
        <f t="shared" si="414"/>
        <v>1.4458685331719787E-4</v>
      </c>
      <c r="AH209" s="5">
        <f t="shared" si="415"/>
        <v>1.0827631682695104E-2</v>
      </c>
      <c r="AI209" s="5">
        <f t="shared" si="416"/>
        <v>5.8551667666290851E-3</v>
      </c>
      <c r="AJ209" s="5">
        <f t="shared" si="417"/>
        <v>1.5831244943356033E-3</v>
      </c>
      <c r="AK209" s="5">
        <f t="shared" si="418"/>
        <v>2.8536427904435455E-4</v>
      </c>
      <c r="AL209" s="5">
        <f t="shared" si="419"/>
        <v>8.9061046906596646E-7</v>
      </c>
      <c r="AM209" s="5">
        <f t="shared" si="420"/>
        <v>7.7176673392152431E-5</v>
      </c>
      <c r="AN209" s="5">
        <f t="shared" si="421"/>
        <v>8.2368783566835895E-5</v>
      </c>
      <c r="AO209" s="5">
        <f t="shared" si="422"/>
        <v>4.3955098140898459E-5</v>
      </c>
      <c r="AP209" s="5">
        <f t="shared" si="423"/>
        <v>1.5637401848224102E-5</v>
      </c>
      <c r="AQ209" s="5">
        <f t="shared" si="424"/>
        <v>4.1723545203847235E-6</v>
      </c>
      <c r="AR209" s="5">
        <f t="shared" si="425"/>
        <v>2.311213508987589E-3</v>
      </c>
      <c r="AS209" s="5">
        <f t="shared" si="426"/>
        <v>1.2498153728332157E-3</v>
      </c>
      <c r="AT209" s="5">
        <f t="shared" si="427"/>
        <v>3.3792604190308458E-4</v>
      </c>
      <c r="AU209" s="5">
        <f t="shared" si="428"/>
        <v>6.0912468768576604E-5</v>
      </c>
      <c r="AV209" s="5">
        <f t="shared" si="429"/>
        <v>8.2347800806964492E-6</v>
      </c>
      <c r="AW209" s="5">
        <f t="shared" si="430"/>
        <v>1.4278010188094054E-8</v>
      </c>
      <c r="AX209" s="5">
        <f t="shared" si="431"/>
        <v>6.955696106147317E-6</v>
      </c>
      <c r="AY209" s="5">
        <f t="shared" si="432"/>
        <v>7.423645020467922E-6</v>
      </c>
      <c r="AZ209" s="5">
        <f t="shared" si="433"/>
        <v>3.9615377489833479E-6</v>
      </c>
      <c r="BA209" s="5">
        <f t="shared" si="434"/>
        <v>1.4093509134978241E-6</v>
      </c>
      <c r="BB209" s="5">
        <f t="shared" si="435"/>
        <v>3.7604147490836514E-7</v>
      </c>
      <c r="BC209" s="5">
        <f t="shared" si="436"/>
        <v>8.0267981237010484E-8</v>
      </c>
      <c r="BD209" s="5">
        <f t="shared" si="437"/>
        <v>4.111169798919742E-4</v>
      </c>
      <c r="BE209" s="5">
        <f t="shared" si="438"/>
        <v>2.2231625053404473E-4</v>
      </c>
      <c r="BF209" s="5">
        <f t="shared" si="439"/>
        <v>6.0110038831895245E-5</v>
      </c>
      <c r="BG209" s="5">
        <f t="shared" si="440"/>
        <v>1.0835065691906134E-5</v>
      </c>
      <c r="BH209" s="5">
        <f t="shared" si="441"/>
        <v>1.4647966982217444E-6</v>
      </c>
      <c r="BI209" s="5">
        <f t="shared" si="442"/>
        <v>1.5842114321275403E-7</v>
      </c>
      <c r="BJ209" s="8">
        <f t="shared" si="443"/>
        <v>0.18502849009015504</v>
      </c>
      <c r="BK209" s="8">
        <f t="shared" si="444"/>
        <v>0.33366482953037369</v>
      </c>
      <c r="BL209" s="8">
        <f t="shared" si="445"/>
        <v>0.44060805455486657</v>
      </c>
      <c r="BM209" s="8">
        <f t="shared" si="446"/>
        <v>0.21859502504879821</v>
      </c>
      <c r="BN209" s="8">
        <f t="shared" si="447"/>
        <v>0.7812793906440082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1.40384615384615</v>
      </c>
      <c r="F210">
        <f>VLOOKUP(B210,home!$B$2:$E$405,3,FALSE)</f>
        <v>0.47</v>
      </c>
      <c r="G210">
        <f>VLOOKUP(C210,away!$B$2:$E$405,4,FALSE)</f>
        <v>1.42</v>
      </c>
      <c r="H210">
        <f>VLOOKUP(A210,away!$A$2:$E$405,3,FALSE)</f>
        <v>1.12179487179487</v>
      </c>
      <c r="I210">
        <f>VLOOKUP(C210,away!$B$2:$E$405,3,FALSE)</f>
        <v>0.71</v>
      </c>
      <c r="J210">
        <f>VLOOKUP(B210,home!$B$2:$E$405,4,FALSE)</f>
        <v>1.04</v>
      </c>
      <c r="K210" s="3">
        <f t="shared" si="392"/>
        <v>0.93692692307692038</v>
      </c>
      <c r="L210" s="3">
        <f t="shared" si="393"/>
        <v>0.82833333333333203</v>
      </c>
      <c r="M210" s="5">
        <f t="shared" si="394"/>
        <v>0.17114223982343624</v>
      </c>
      <c r="N210" s="5">
        <f t="shared" si="395"/>
        <v>0.1603477721662645</v>
      </c>
      <c r="O210" s="5">
        <f t="shared" si="396"/>
        <v>0.14176282198707948</v>
      </c>
      <c r="P210" s="5">
        <f t="shared" si="397"/>
        <v>0.13282140461105557</v>
      </c>
      <c r="Q210" s="5">
        <f t="shared" si="398"/>
        <v>7.5117072398988627E-2</v>
      </c>
      <c r="R210" s="5">
        <f t="shared" si="399"/>
        <v>5.8713435439648659E-2</v>
      </c>
      <c r="S210" s="5">
        <f t="shared" si="400"/>
        <v>2.5770267966946838E-2</v>
      </c>
      <c r="T210" s="5">
        <f t="shared" si="401"/>
        <v>6.2221974970495482E-2</v>
      </c>
      <c r="U210" s="5">
        <f t="shared" si="402"/>
        <v>5.5010198409745428E-2</v>
      </c>
      <c r="V210" s="5">
        <f t="shared" si="403"/>
        <v>2.2222211783241067E-3</v>
      </c>
      <c r="W210" s="5">
        <f t="shared" si="404"/>
        <v>2.3459735837776895E-2</v>
      </c>
      <c r="X210" s="5">
        <f t="shared" si="405"/>
        <v>1.9432481185625166E-2</v>
      </c>
      <c r="Y210" s="5">
        <f t="shared" si="406"/>
        <v>8.048285957713076E-3</v>
      </c>
      <c r="Z210" s="5">
        <f t="shared" si="407"/>
        <v>1.6211431896391851E-2</v>
      </c>
      <c r="AA210" s="5">
        <f t="shared" si="408"/>
        <v>1.5188927005357461E-2</v>
      </c>
      <c r="AB210" s="5">
        <f t="shared" si="409"/>
        <v>7.1154573219847535E-3</v>
      </c>
      <c r="AC210" s="5">
        <f t="shared" si="410"/>
        <v>1.0778992176549734E-4</v>
      </c>
      <c r="AD210" s="5">
        <f t="shared" si="411"/>
        <v>5.495014528671416E-3</v>
      </c>
      <c r="AE210" s="5">
        <f t="shared" si="412"/>
        <v>4.5517037012494828E-3</v>
      </c>
      <c r="AF210" s="5">
        <f t="shared" si="413"/>
        <v>1.8851639496008244E-3</v>
      </c>
      <c r="AG210" s="5">
        <f t="shared" si="414"/>
        <v>5.2051471275089338E-4</v>
      </c>
      <c r="AH210" s="5">
        <f t="shared" si="415"/>
        <v>3.3571173552111402E-3</v>
      </c>
      <c r="AI210" s="5">
        <f t="shared" si="416"/>
        <v>3.1453736340261024E-3</v>
      </c>
      <c r="AJ210" s="5">
        <f t="shared" si="417"/>
        <v>1.4734926204276735E-3</v>
      </c>
      <c r="AK210" s="5">
        <f t="shared" si="418"/>
        <v>4.6018496901128304E-4</v>
      </c>
      <c r="AL210" s="5">
        <f t="shared" si="419"/>
        <v>3.3461777353339521E-6</v>
      </c>
      <c r="AM210" s="5">
        <f t="shared" si="420"/>
        <v>1.0296854109222168E-3</v>
      </c>
      <c r="AN210" s="5">
        <f t="shared" si="421"/>
        <v>8.5292274871390174E-4</v>
      </c>
      <c r="AO210" s="5">
        <f t="shared" si="422"/>
        <v>3.53252171759007E-4</v>
      </c>
      <c r="AP210" s="5">
        <f t="shared" si="423"/>
        <v>9.7536849646792331E-5</v>
      </c>
      <c r="AQ210" s="5">
        <f t="shared" si="424"/>
        <v>2.0198255947689877E-5</v>
      </c>
      <c r="AR210" s="5">
        <f t="shared" si="425"/>
        <v>5.561624418466449E-4</v>
      </c>
      <c r="AS210" s="5">
        <f t="shared" si="426"/>
        <v>5.2108356537032368E-4</v>
      </c>
      <c r="AT210" s="5">
        <f t="shared" si="427"/>
        <v>2.4410861078418428E-4</v>
      </c>
      <c r="AU210" s="5">
        <f t="shared" si="428"/>
        <v>7.6237309866202462E-5</v>
      </c>
      <c r="AV210" s="5">
        <f t="shared" si="429"/>
        <v>1.7857197039150701E-5</v>
      </c>
      <c r="AW210" s="5">
        <f t="shared" si="430"/>
        <v>7.2136881147618531E-8</v>
      </c>
      <c r="AX210" s="5">
        <f t="shared" si="431"/>
        <v>1.6078999729875776E-4</v>
      </c>
      <c r="AY210" s="5">
        <f t="shared" si="432"/>
        <v>1.3318771442913748E-4</v>
      </c>
      <c r="AZ210" s="5">
        <f t="shared" si="433"/>
        <v>5.5161911726067685E-5</v>
      </c>
      <c r="BA210" s="5">
        <f t="shared" si="434"/>
        <v>1.5230816737697552E-5</v>
      </c>
      <c r="BB210" s="5">
        <f t="shared" si="435"/>
        <v>3.1540482994315296E-6</v>
      </c>
      <c r="BC210" s="5">
        <f t="shared" si="436"/>
        <v>5.2252066827248942E-7</v>
      </c>
      <c r="BD210" s="5">
        <f t="shared" si="437"/>
        <v>7.6781314888272774E-5</v>
      </c>
      <c r="BE210" s="5">
        <f t="shared" si="438"/>
        <v>7.1938481108069536E-5</v>
      </c>
      <c r="BF210" s="5">
        <f t="shared" si="439"/>
        <v>3.3700549877705373E-5</v>
      </c>
      <c r="BG210" s="5">
        <f t="shared" si="440"/>
        <v>1.0524984167639597E-5</v>
      </c>
      <c r="BH210" s="5">
        <f t="shared" si="441"/>
        <v>2.4652852579049672E-6</v>
      </c>
      <c r="BI210" s="5">
        <f t="shared" si="442"/>
        <v>4.6195842623915864E-7</v>
      </c>
      <c r="BJ210" s="8">
        <f t="shared" si="443"/>
        <v>0.36380136185528533</v>
      </c>
      <c r="BK210" s="8">
        <f t="shared" si="444"/>
        <v>0.33220045739369275</v>
      </c>
      <c r="BL210" s="8">
        <f t="shared" si="445"/>
        <v>0.28783833044112439</v>
      </c>
      <c r="BM210" s="8">
        <f t="shared" si="446"/>
        <v>0.26001371958247327</v>
      </c>
      <c r="BN210" s="8">
        <f t="shared" si="447"/>
        <v>0.73990474642647308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1.40384615384615</v>
      </c>
      <c r="F211">
        <f>VLOOKUP(B211,home!$B$2:$E$405,3,FALSE)</f>
        <v>1.1200000000000001</v>
      </c>
      <c r="G211">
        <f>VLOOKUP(C211,away!$B$2:$E$405,4,FALSE)</f>
        <v>1.07</v>
      </c>
      <c r="H211">
        <f>VLOOKUP(A211,away!$A$2:$E$405,3,FALSE)</f>
        <v>1.12179487179487</v>
      </c>
      <c r="I211">
        <f>VLOOKUP(C211,away!$B$2:$E$405,3,FALSE)</f>
        <v>1.54</v>
      </c>
      <c r="J211">
        <f>VLOOKUP(B211,home!$B$2:$E$405,4,FALSE)</f>
        <v>1.1499999999999999</v>
      </c>
      <c r="K211" s="3">
        <f t="shared" si="392"/>
        <v>1.6823692307692264</v>
      </c>
      <c r="L211" s="3">
        <f t="shared" si="393"/>
        <v>1.9866987179487148</v>
      </c>
      <c r="M211" s="5">
        <f t="shared" si="394"/>
        <v>2.5500226392550257E-2</v>
      </c>
      <c r="N211" s="5">
        <f t="shared" si="395"/>
        <v>4.2900796260475896E-2</v>
      </c>
      <c r="O211" s="5">
        <f t="shared" si="396"/>
        <v>5.0661267081481574E-2</v>
      </c>
      <c r="P211" s="5">
        <f t="shared" si="397"/>
        <v>8.5230956929666479E-2</v>
      </c>
      <c r="Q211" s="5">
        <f t="shared" si="398"/>
        <v>3.6087489802062077E-2</v>
      </c>
      <c r="R211" s="5">
        <f t="shared" si="399"/>
        <v>5.0324337180218448E-2</v>
      </c>
      <c r="S211" s="5">
        <f t="shared" si="400"/>
        <v>7.1218152216767139E-2</v>
      </c>
      <c r="T211" s="5">
        <f t="shared" si="401"/>
        <v>7.1694969723744048E-2</v>
      </c>
      <c r="U211" s="5">
        <f t="shared" si="402"/>
        <v>8.466411643085528E-2</v>
      </c>
      <c r="V211" s="5">
        <f t="shared" si="403"/>
        <v>2.6448528864699825E-2</v>
      </c>
      <c r="W211" s="5">
        <f t="shared" si="404"/>
        <v>2.023749415289583E-2</v>
      </c>
      <c r="X211" s="5">
        <f t="shared" si="405"/>
        <v>4.0205803688052759E-2</v>
      </c>
      <c r="Y211" s="5">
        <f t="shared" si="406"/>
        <v>3.9938409320576067E-2</v>
      </c>
      <c r="Z211" s="5">
        <f t="shared" si="407"/>
        <v>3.332643205251961E-2</v>
      </c>
      <c r="AA211" s="5">
        <f t="shared" si="408"/>
        <v>5.6067363856480298E-2</v>
      </c>
      <c r="AB211" s="5">
        <f t="shared" si="409"/>
        <v>4.7163003901242562E-2</v>
      </c>
      <c r="AC211" s="5">
        <f t="shared" si="410"/>
        <v>5.5250328708327523E-3</v>
      </c>
      <c r="AD211" s="5">
        <f t="shared" si="411"/>
        <v>8.5117343676760215E-3</v>
      </c>
      <c r="AE211" s="5">
        <f t="shared" si="412"/>
        <v>1.6910251755781966E-2</v>
      </c>
      <c r="AF211" s="5">
        <f t="shared" si="413"/>
        <v>1.6797787741701022E-2</v>
      </c>
      <c r="AG211" s="5">
        <f t="shared" si="414"/>
        <v>1.1124047790270685E-2</v>
      </c>
      <c r="AH211" s="5">
        <f t="shared" si="415"/>
        <v>1.6552394958136422E-2</v>
      </c>
      <c r="AI211" s="5">
        <f t="shared" si="416"/>
        <v>2.7847239973108388E-2</v>
      </c>
      <c r="AJ211" s="5">
        <f t="shared" si="417"/>
        <v>2.3424669846302211E-2</v>
      </c>
      <c r="AK211" s="5">
        <f t="shared" si="418"/>
        <v>1.3136314596782184E-2</v>
      </c>
      <c r="AL211" s="5">
        <f t="shared" si="419"/>
        <v>7.3866613009602024E-4</v>
      </c>
      <c r="AM211" s="5">
        <f t="shared" si="420"/>
        <v>2.8639760001318171E-3</v>
      </c>
      <c r="AN211" s="5">
        <f t="shared" si="421"/>
        <v>5.689857447697769E-3</v>
      </c>
      <c r="AO211" s="5">
        <f t="shared" si="422"/>
        <v>5.6520162483260535E-3</v>
      </c>
      <c r="AP211" s="5">
        <f t="shared" si="423"/>
        <v>3.7429511447915581E-3</v>
      </c>
      <c r="AQ211" s="5">
        <f t="shared" si="424"/>
        <v>1.8590290601755162E-3</v>
      </c>
      <c r="AR211" s="5">
        <f t="shared" si="425"/>
        <v>6.5769243684620782E-3</v>
      </c>
      <c r="AS211" s="5">
        <f t="shared" si="426"/>
        <v>1.1064815190596924E-2</v>
      </c>
      <c r="AT211" s="5">
        <f t="shared" si="427"/>
        <v>9.3075523104041019E-3</v>
      </c>
      <c r="AU211" s="5">
        <f t="shared" si="428"/>
        <v>5.2195798735996286E-3</v>
      </c>
      <c r="AV211" s="5">
        <f t="shared" si="429"/>
        <v>2.1953151442215867E-3</v>
      </c>
      <c r="AW211" s="5">
        <f t="shared" si="430"/>
        <v>6.858024202789253E-5</v>
      </c>
      <c r="AX211" s="5">
        <f t="shared" si="431"/>
        <v>8.0304418338054886E-4</v>
      </c>
      <c r="AY211" s="5">
        <f t="shared" si="432"/>
        <v>1.5954068495783091E-3</v>
      </c>
      <c r="AZ211" s="5">
        <f t="shared" si="433"/>
        <v>1.5847963713319128E-3</v>
      </c>
      <c r="BA211" s="5">
        <f t="shared" si="434"/>
        <v>1.0495043063782955E-3</v>
      </c>
      <c r="BB211" s="5">
        <f t="shared" si="435"/>
        <v>5.2126221499085377E-4</v>
      </c>
      <c r="BC211" s="5">
        <f t="shared" si="436"/>
        <v>2.0711819484748727E-4</v>
      </c>
      <c r="BD211" s="5">
        <f t="shared" si="437"/>
        <v>2.1777278684782125E-3</v>
      </c>
      <c r="BE211" s="5">
        <f t="shared" si="438"/>
        <v>3.6637423589163964E-3</v>
      </c>
      <c r="BF211" s="5">
        <f t="shared" si="439"/>
        <v>3.0818837070534055E-3</v>
      </c>
      <c r="BG211" s="5">
        <f t="shared" si="440"/>
        <v>1.7282887738518833E-3</v>
      </c>
      <c r="BH211" s="5">
        <f t="shared" si="441"/>
        <v>7.2690496375307084E-4</v>
      </c>
      <c r="BI211" s="5">
        <f t="shared" si="442"/>
        <v>2.4458450894231706E-4</v>
      </c>
      <c r="BJ211" s="8">
        <f t="shared" si="443"/>
        <v>0.32997774662486667</v>
      </c>
      <c r="BK211" s="8">
        <f t="shared" si="444"/>
        <v>0.21625697025419077</v>
      </c>
      <c r="BL211" s="8">
        <f t="shared" si="445"/>
        <v>0.415828026892887</v>
      </c>
      <c r="BM211" s="8">
        <f t="shared" si="446"/>
        <v>0.7031572755704586</v>
      </c>
      <c r="BN211" s="8">
        <f t="shared" si="447"/>
        <v>0.2907050736464547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1.40384615384615</v>
      </c>
      <c r="F212">
        <f>VLOOKUP(B212,home!$B$2:$E$405,3,FALSE)</f>
        <v>0.51</v>
      </c>
      <c r="G212">
        <f>VLOOKUP(C212,away!$B$2:$E$405,4,FALSE)</f>
        <v>1.54</v>
      </c>
      <c r="H212">
        <f>VLOOKUP(A212,away!$A$2:$E$405,3,FALSE)</f>
        <v>1.12179487179487</v>
      </c>
      <c r="I212">
        <f>VLOOKUP(C212,away!$B$2:$E$405,3,FALSE)</f>
        <v>1.42</v>
      </c>
      <c r="J212">
        <f>VLOOKUP(B212,home!$B$2:$E$405,4,FALSE)</f>
        <v>1.27</v>
      </c>
      <c r="K212" s="3">
        <f t="shared" si="392"/>
        <v>1.1025807692307663</v>
      </c>
      <c r="L212" s="3">
        <f t="shared" si="393"/>
        <v>2.0230448717948688</v>
      </c>
      <c r="M212" s="5">
        <f t="shared" si="394"/>
        <v>4.3909453472443294E-2</v>
      </c>
      <c r="N212" s="5">
        <f t="shared" si="395"/>
        <v>4.8413718986149067E-2</v>
      </c>
      <c r="O212" s="5">
        <f t="shared" si="396"/>
        <v>8.88307946707418E-2</v>
      </c>
      <c r="P212" s="5">
        <f t="shared" si="397"/>
        <v>9.7943125919446747E-2</v>
      </c>
      <c r="Q212" s="5">
        <f t="shared" si="398"/>
        <v>2.6690017760535204E-2</v>
      </c>
      <c r="R212" s="5">
        <f t="shared" si="399"/>
        <v>8.9854341808053587E-2</v>
      </c>
      <c r="S212" s="5">
        <f t="shared" si="400"/>
        <v>5.4617258678093611E-2</v>
      </c>
      <c r="T212" s="5">
        <f t="shared" si="401"/>
        <v>5.3995103558564711E-2</v>
      </c>
      <c r="U212" s="5">
        <f t="shared" si="402"/>
        <v>9.9071669309447927E-2</v>
      </c>
      <c r="V212" s="5">
        <f t="shared" si="403"/>
        <v>1.3536404327653467E-2</v>
      </c>
      <c r="W212" s="5">
        <f t="shared" si="404"/>
        <v>9.8093001043979087E-3</v>
      </c>
      <c r="X212" s="5">
        <f t="shared" si="405"/>
        <v>1.9844654272099058E-2</v>
      </c>
      <c r="Y212" s="5">
        <f t="shared" si="406"/>
        <v>2.0073313028856069E-2</v>
      </c>
      <c r="Z212" s="5">
        <f t="shared" si="407"/>
        <v>6.059312180109537E-2</v>
      </c>
      <c r="AA212" s="5">
        <f t="shared" si="408"/>
        <v>6.6808810845545255E-2</v>
      </c>
      <c r="AB212" s="5">
        <f t="shared" si="409"/>
        <v>3.6831055026737031E-2</v>
      </c>
      <c r="AC212" s="5">
        <f t="shared" si="410"/>
        <v>1.8871189013886724E-3</v>
      </c>
      <c r="AD212" s="5">
        <f t="shared" si="411"/>
        <v>2.7038864136806205E-3</v>
      </c>
      <c r="AE212" s="5">
        <f t="shared" si="412"/>
        <v>5.4700835431123985E-3</v>
      </c>
      <c r="AF212" s="5">
        <f t="shared" si="413"/>
        <v>5.5331122300915228E-3</v>
      </c>
      <c r="AG212" s="5">
        <f t="shared" si="414"/>
        <v>3.7312447740507088E-3</v>
      </c>
      <c r="AH212" s="5">
        <f t="shared" si="415"/>
        <v>3.0645651081436964E-2</v>
      </c>
      <c r="AI212" s="5">
        <f t="shared" si="416"/>
        <v>3.3789305542948428E-2</v>
      </c>
      <c r="AJ212" s="5">
        <f t="shared" si="417"/>
        <v>1.862771924865874E-2</v>
      </c>
      <c r="AK212" s="5">
        <f t="shared" si="418"/>
        <v>6.8461883394003034E-3</v>
      </c>
      <c r="AL212" s="5">
        <f t="shared" si="419"/>
        <v>1.683740603145283E-4</v>
      </c>
      <c r="AM212" s="5">
        <f t="shared" si="420"/>
        <v>5.962506323817186E-4</v>
      </c>
      <c r="AN212" s="5">
        <f t="shared" si="421"/>
        <v>1.2062417841442832E-3</v>
      </c>
      <c r="AO212" s="5">
        <f t="shared" si="422"/>
        <v>1.2201406277788929E-3</v>
      </c>
      <c r="AP212" s="5">
        <f t="shared" si="423"/>
        <v>8.2279974663222039E-4</v>
      </c>
      <c r="AQ212" s="5">
        <f t="shared" si="424"/>
        <v>4.1614020198460771E-4</v>
      </c>
      <c r="AR212" s="5">
        <f t="shared" si="425"/>
        <v>1.2399505452623184E-2</v>
      </c>
      <c r="AS212" s="5">
        <f t="shared" si="426"/>
        <v>1.3671456260034352E-2</v>
      </c>
      <c r="AT212" s="5">
        <f t="shared" si="427"/>
        <v>7.5369423798467266E-3</v>
      </c>
      <c r="AU212" s="5">
        <f t="shared" si="428"/>
        <v>2.7700292422731228E-3</v>
      </c>
      <c r="AV212" s="5">
        <f t="shared" si="429"/>
        <v>7.635452431843041E-4</v>
      </c>
      <c r="AW212" s="5">
        <f t="shared" si="430"/>
        <v>1.0432505282530442E-5</v>
      </c>
      <c r="AX212" s="5">
        <f t="shared" si="431"/>
        <v>1.0956908015096123E-4</v>
      </c>
      <c r="AY212" s="5">
        <f t="shared" si="432"/>
        <v>2.2166316570668306E-4</v>
      </c>
      <c r="AZ212" s="5">
        <f t="shared" si="433"/>
        <v>2.2421726532436073E-4</v>
      </c>
      <c r="BA212" s="5">
        <f t="shared" si="434"/>
        <v>1.5120052959410584E-4</v>
      </c>
      <c r="BB212" s="5">
        <f t="shared" si="435"/>
        <v>7.6471364002006021E-5</v>
      </c>
      <c r="BC212" s="5">
        <f t="shared" si="436"/>
        <v>3.0941000156683403E-5</v>
      </c>
      <c r="BD212" s="5">
        <f t="shared" si="437"/>
        <v>4.1807926531203122E-3</v>
      </c>
      <c r="BE212" s="5">
        <f t="shared" si="438"/>
        <v>4.6096615794717303E-3</v>
      </c>
      <c r="BF212" s="5">
        <f t="shared" si="439"/>
        <v>2.5412621050937253E-3</v>
      </c>
      <c r="BG212" s="5">
        <f t="shared" si="440"/>
        <v>9.3398224221707884E-4</v>
      </c>
      <c r="BH212" s="5">
        <f t="shared" si="441"/>
        <v>2.574477147678957E-4</v>
      </c>
      <c r="BI212" s="5">
        <f t="shared" si="442"/>
        <v>5.6771379877097791E-5</v>
      </c>
      <c r="BJ212" s="8">
        <f t="shared" si="443"/>
        <v>0.20134007006939383</v>
      </c>
      <c r="BK212" s="8">
        <f t="shared" si="444"/>
        <v>0.21228339852504702</v>
      </c>
      <c r="BL212" s="8">
        <f t="shared" si="445"/>
        <v>0.52102693212547968</v>
      </c>
      <c r="BM212" s="8">
        <f t="shared" si="446"/>
        <v>0.5993908392432219</v>
      </c>
      <c r="BN212" s="8">
        <f t="shared" si="447"/>
        <v>0.39564145261736972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1.40384615384615</v>
      </c>
      <c r="F213">
        <f>VLOOKUP(B213,home!$B$2:$E$405,3,FALSE)</f>
        <v>1.22</v>
      </c>
      <c r="G213">
        <f>VLOOKUP(C213,away!$B$2:$E$405,4,FALSE)</f>
        <v>1.07</v>
      </c>
      <c r="H213">
        <f>VLOOKUP(A213,away!$A$2:$E$405,3,FALSE)</f>
        <v>1.12179487179487</v>
      </c>
      <c r="I213">
        <f>VLOOKUP(C213,away!$B$2:$E$405,3,FALSE)</f>
        <v>1.31</v>
      </c>
      <c r="J213">
        <f>VLOOKUP(B213,home!$B$2:$E$405,4,FALSE)</f>
        <v>0.89</v>
      </c>
      <c r="K213" s="3">
        <f t="shared" si="392"/>
        <v>1.8325807692307641</v>
      </c>
      <c r="L213" s="3">
        <f t="shared" si="393"/>
        <v>1.3079006410256391</v>
      </c>
      <c r="M213" s="5">
        <f t="shared" si="394"/>
        <v>4.3261966133845815E-2</v>
      </c>
      <c r="N213" s="5">
        <f t="shared" si="395"/>
        <v>7.9281047175998418E-2</v>
      </c>
      <c r="O213" s="5">
        <f t="shared" si="396"/>
        <v>5.6582353238486427E-2</v>
      </c>
      <c r="P213" s="5">
        <f t="shared" si="397"/>
        <v>0.10369173242267225</v>
      </c>
      <c r="Q213" s="5">
        <f t="shared" si="398"/>
        <v>7.2644461209605868E-2</v>
      </c>
      <c r="R213" s="5">
        <f t="shared" si="399"/>
        <v>3.7002048035677776E-2</v>
      </c>
      <c r="S213" s="5">
        <f t="shared" si="400"/>
        <v>6.2132956114096409E-2</v>
      </c>
      <c r="T213" s="5">
        <f t="shared" si="401"/>
        <v>9.5011737383005682E-2</v>
      </c>
      <c r="U213" s="5">
        <f t="shared" si="402"/>
        <v>6.7809241652336052E-2</v>
      </c>
      <c r="V213" s="5">
        <f t="shared" si="403"/>
        <v>1.6546928285639285E-2</v>
      </c>
      <c r="W213" s="5">
        <f t="shared" si="404"/>
        <v>4.4375614201284629E-2</v>
      </c>
      <c r="X213" s="5">
        <f t="shared" si="405"/>
        <v>5.8038894259766619E-2</v>
      </c>
      <c r="Y213" s="5">
        <f t="shared" si="406"/>
        <v>3.7954553503384024E-2</v>
      </c>
      <c r="Z213" s="5">
        <f t="shared" si="407"/>
        <v>1.6131667448374808E-2</v>
      </c>
      <c r="AA213" s="5">
        <f t="shared" si="408"/>
        <v>2.9562583541517577E-2</v>
      </c>
      <c r="AB213" s="5">
        <f t="shared" si="409"/>
        <v>2.7087911043481516E-2</v>
      </c>
      <c r="AC213" s="5">
        <f t="shared" si="410"/>
        <v>2.4787645672750152E-3</v>
      </c>
      <c r="AD213" s="5">
        <f t="shared" si="411"/>
        <v>2.0330474302019466E-2</v>
      </c>
      <c r="AE213" s="5">
        <f t="shared" si="412"/>
        <v>2.6590240371966539E-2</v>
      </c>
      <c r="AF213" s="5">
        <f t="shared" si="413"/>
        <v>1.7388696213760435E-2</v>
      </c>
      <c r="AG213" s="5">
        <f t="shared" si="414"/>
        <v>7.5808956415257872E-3</v>
      </c>
      <c r="AH213" s="5">
        <f t="shared" si="415"/>
        <v>5.2746545491354673E-3</v>
      </c>
      <c r="AI213" s="5">
        <f t="shared" si="416"/>
        <v>9.6662304910812222E-3</v>
      </c>
      <c r="AJ213" s="5">
        <f t="shared" si="417"/>
        <v>8.85707405445375E-3</v>
      </c>
      <c r="AK213" s="5">
        <f t="shared" si="418"/>
        <v>5.4104345279482307E-3</v>
      </c>
      <c r="AL213" s="5">
        <f t="shared" si="419"/>
        <v>2.376474443657771E-4</v>
      </c>
      <c r="AM213" s="5">
        <f t="shared" si="420"/>
        <v>7.451447247044214E-3</v>
      </c>
      <c r="AN213" s="5">
        <f t="shared" si="421"/>
        <v>9.7457526309778601E-3</v>
      </c>
      <c r="AO213" s="5">
        <f t="shared" si="422"/>
        <v>6.3732380566666269E-3</v>
      </c>
      <c r="AP213" s="5">
        <f t="shared" si="423"/>
        <v>2.7785207132410917E-3</v>
      </c>
      <c r="AQ213" s="5">
        <f t="shared" si="424"/>
        <v>9.0850725548776085E-4</v>
      </c>
      <c r="AR213" s="5">
        <f t="shared" si="425"/>
        <v>1.3797448132006149E-3</v>
      </c>
      <c r="AS213" s="5">
        <f t="shared" si="426"/>
        <v>2.5284938111173397E-3</v>
      </c>
      <c r="AT213" s="5">
        <f t="shared" si="427"/>
        <v>2.316834566686321E-3</v>
      </c>
      <c r="AU213" s="5">
        <f t="shared" si="428"/>
        <v>1.4152621574661471E-3</v>
      </c>
      <c r="AV213" s="5">
        <f t="shared" si="429"/>
        <v>6.4839555329812614E-4</v>
      </c>
      <c r="AW213" s="5">
        <f t="shared" si="430"/>
        <v>1.5822260299207866E-5</v>
      </c>
      <c r="AX213" s="5">
        <f t="shared" si="431"/>
        <v>2.275896487978457E-3</v>
      </c>
      <c r="AY213" s="5">
        <f t="shared" si="432"/>
        <v>2.9766464755350244E-3</v>
      </c>
      <c r="AZ213" s="5">
        <f t="shared" si="433"/>
        <v>1.9465789167294842E-3</v>
      </c>
      <c r="BA213" s="5">
        <f t="shared" si="434"/>
        <v>8.4864393766582828E-4</v>
      </c>
      <c r="BB213" s="5">
        <f t="shared" si="435"/>
        <v>2.7748548751891516E-4</v>
      </c>
      <c r="BC213" s="5">
        <f t="shared" si="436"/>
        <v>7.2584689400260154E-5</v>
      </c>
      <c r="BD213" s="5">
        <f t="shared" si="437"/>
        <v>3.0076152093948093E-4</v>
      </c>
      <c r="BE213" s="5">
        <f t="shared" si="438"/>
        <v>5.5116977939828843E-4</v>
      </c>
      <c r="BF213" s="5">
        <f t="shared" si="439"/>
        <v>5.0503156915323319E-4</v>
      </c>
      <c r="BG213" s="5">
        <f t="shared" si="440"/>
        <v>3.0850371382821725E-4</v>
      </c>
      <c r="BH213" s="5">
        <f t="shared" si="441"/>
        <v>1.4133949329946555E-4</v>
      </c>
      <c r="BI213" s="5">
        <f t="shared" si="442"/>
        <v>5.1803207470684138E-5</v>
      </c>
      <c r="BJ213" s="8">
        <f t="shared" si="443"/>
        <v>0.49485191616056295</v>
      </c>
      <c r="BK213" s="8">
        <f t="shared" si="444"/>
        <v>0.2313266414434296</v>
      </c>
      <c r="BL213" s="8">
        <f t="shared" si="445"/>
        <v>0.25739987131997594</v>
      </c>
      <c r="BM213" s="8">
        <f t="shared" si="446"/>
        <v>0.60428566394082062</v>
      </c>
      <c r="BN213" s="8">
        <f t="shared" si="447"/>
        <v>0.39246360821628656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1.40384615384615</v>
      </c>
      <c r="F214">
        <f>VLOOKUP(B214,home!$B$2:$E$405,3,FALSE)</f>
        <v>0.71</v>
      </c>
      <c r="G214">
        <f>VLOOKUP(C214,away!$B$2:$E$405,4,FALSE)</f>
        <v>0.92</v>
      </c>
      <c r="H214">
        <f>VLOOKUP(A214,away!$A$2:$E$405,3,FALSE)</f>
        <v>1.12179487179487</v>
      </c>
      <c r="I214">
        <f>VLOOKUP(C214,away!$B$2:$E$405,3,FALSE)</f>
        <v>0.71</v>
      </c>
      <c r="J214">
        <f>VLOOKUP(B214,home!$B$2:$E$405,4,FALSE)</f>
        <v>1.04</v>
      </c>
      <c r="K214" s="3">
        <f t="shared" si="392"/>
        <v>0.91699230769230511</v>
      </c>
      <c r="L214" s="3">
        <f t="shared" si="393"/>
        <v>0.82833333333333203</v>
      </c>
      <c r="M214" s="5">
        <f t="shared" si="394"/>
        <v>0.174588126652335</v>
      </c>
      <c r="N214" s="5">
        <f t="shared" si="395"/>
        <v>0.16009596915460109</v>
      </c>
      <c r="O214" s="5">
        <f t="shared" si="396"/>
        <v>0.14461716491035062</v>
      </c>
      <c r="P214" s="5">
        <f t="shared" si="397"/>
        <v>0.13261282778306105</v>
      </c>
      <c r="Q214" s="5">
        <f t="shared" si="398"/>
        <v>7.3403386103656876E-2</v>
      </c>
      <c r="R214" s="5">
        <f t="shared" si="399"/>
        <v>5.9895609133703454E-2</v>
      </c>
      <c r="S214" s="5">
        <f t="shared" si="400"/>
        <v>2.5182356941775171E-2</v>
      </c>
      <c r="T214" s="5">
        <f t="shared" si="401"/>
        <v>6.0802471489195688E-2</v>
      </c>
      <c r="U214" s="5">
        <f t="shared" si="402"/>
        <v>5.4923812840151021E-2</v>
      </c>
      <c r="V214" s="5">
        <f t="shared" si="403"/>
        <v>2.1253217999572869E-3</v>
      </c>
      <c r="W214" s="5">
        <f t="shared" si="404"/>
        <v>2.2436780138540533E-2</v>
      </c>
      <c r="X214" s="5">
        <f t="shared" si="405"/>
        <v>1.8585132881424382E-2</v>
      </c>
      <c r="Y214" s="5">
        <f t="shared" si="406"/>
        <v>7.6973425350565852E-3</v>
      </c>
      <c r="Z214" s="5">
        <f t="shared" si="407"/>
        <v>1.6537843188583645E-2</v>
      </c>
      <c r="AA214" s="5">
        <f t="shared" si="408"/>
        <v>1.5165074989752784E-2</v>
      </c>
      <c r="AB214" s="5">
        <f t="shared" si="409"/>
        <v>6.9531285555901323E-3</v>
      </c>
      <c r="AC214" s="5">
        <f t="shared" si="410"/>
        <v>1.0089637080625017E-4</v>
      </c>
      <c r="AD214" s="5">
        <f t="shared" si="411"/>
        <v>5.1435886991062904E-3</v>
      </c>
      <c r="AE214" s="5">
        <f t="shared" si="412"/>
        <v>4.260605972426371E-3</v>
      </c>
      <c r="AF214" s="5">
        <f t="shared" si="413"/>
        <v>1.764600973579919E-3</v>
      </c>
      <c r="AG214" s="5">
        <f t="shared" si="414"/>
        <v>4.8722593548289903E-4</v>
      </c>
      <c r="AH214" s="5">
        <f t="shared" si="415"/>
        <v>3.4247116936358579E-3</v>
      </c>
      <c r="AI214" s="5">
        <f t="shared" si="416"/>
        <v>3.1404342791279674E-3</v>
      </c>
      <c r="AJ214" s="5">
        <f t="shared" si="417"/>
        <v>1.4398770383867877E-3</v>
      </c>
      <c r="AK214" s="5">
        <f t="shared" si="418"/>
        <v>4.4011872274115406E-4</v>
      </c>
      <c r="AL214" s="5">
        <f t="shared" si="419"/>
        <v>3.0655356242660456E-6</v>
      </c>
      <c r="AM214" s="5">
        <f t="shared" si="420"/>
        <v>9.4332625420270801E-4</v>
      </c>
      <c r="AN214" s="5">
        <f t="shared" si="421"/>
        <v>7.813885805645753E-4</v>
      </c>
      <c r="AO214" s="5">
        <f t="shared" si="422"/>
        <v>3.2362510378382774E-4</v>
      </c>
      <c r="AP214" s="5">
        <f t="shared" si="423"/>
        <v>8.9356486989201179E-5</v>
      </c>
      <c r="AQ214" s="5">
        <f t="shared" si="424"/>
        <v>1.8504239180680379E-5</v>
      </c>
      <c r="AR214" s="5">
        <f t="shared" si="425"/>
        <v>5.6736057057900639E-4</v>
      </c>
      <c r="AS214" s="5">
        <f t="shared" si="426"/>
        <v>5.2026527890886595E-4</v>
      </c>
      <c r="AT214" s="5">
        <f t="shared" si="427"/>
        <v>2.3853962935941085E-4</v>
      </c>
      <c r="AU214" s="5">
        <f t="shared" si="428"/>
        <v>7.2913001734117771E-5</v>
      </c>
      <c r="AV214" s="5">
        <f t="shared" si="429"/>
        <v>1.6715165430235423E-5</v>
      </c>
      <c r="AW214" s="5">
        <f t="shared" si="430"/>
        <v>6.468069793727394E-8</v>
      </c>
      <c r="AX214" s="5">
        <f t="shared" si="431"/>
        <v>1.4417048645801316E-4</v>
      </c>
      <c r="AY214" s="5">
        <f t="shared" si="432"/>
        <v>1.1942121961605407E-4</v>
      </c>
      <c r="AZ214" s="5">
        <f t="shared" si="433"/>
        <v>4.9460288457648973E-5</v>
      </c>
      <c r="BA214" s="5">
        <f t="shared" si="434"/>
        <v>1.3656535201917499E-5</v>
      </c>
      <c r="BB214" s="5">
        <f t="shared" si="435"/>
        <v>2.8280408313970775E-6</v>
      </c>
      <c r="BC214" s="5">
        <f t="shared" si="436"/>
        <v>4.6851209773478191E-7</v>
      </c>
      <c r="BD214" s="5">
        <f t="shared" si="437"/>
        <v>7.8327278771601571E-5</v>
      </c>
      <c r="BE214" s="5">
        <f t="shared" si="438"/>
        <v>7.1825512116029404E-5</v>
      </c>
      <c r="BF214" s="5">
        <f t="shared" si="439"/>
        <v>3.2931721053229711E-5</v>
      </c>
      <c r="BG214" s="5">
        <f t="shared" si="440"/>
        <v>1.0066044961626795E-5</v>
      </c>
      <c r="BH214" s="5">
        <f t="shared" si="441"/>
        <v>2.3076214496741636E-6</v>
      </c>
      <c r="BI214" s="5">
        <f t="shared" si="442"/>
        <v>4.2321422368339493E-7</v>
      </c>
      <c r="BJ214" s="8">
        <f t="shared" si="443"/>
        <v>0.35716330963045451</v>
      </c>
      <c r="BK214" s="8">
        <f t="shared" si="444"/>
        <v>0.33473201630317512</v>
      </c>
      <c r="BL214" s="8">
        <f t="shared" si="445"/>
        <v>0.29161160720202717</v>
      </c>
      <c r="BM214" s="8">
        <f t="shared" si="446"/>
        <v>0.25471233604761417</v>
      </c>
      <c r="BN214" s="8">
        <f t="shared" si="447"/>
        <v>0.74521308373770823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1.40384615384615</v>
      </c>
      <c r="F215">
        <f>VLOOKUP(B215,home!$B$2:$E$405,3,FALSE)</f>
        <v>0.71</v>
      </c>
      <c r="G215">
        <f>VLOOKUP(C215,away!$B$2:$E$405,4,FALSE)</f>
        <v>0.1</v>
      </c>
      <c r="H215">
        <f>VLOOKUP(A215,away!$A$2:$E$405,3,FALSE)</f>
        <v>1.12179487179487</v>
      </c>
      <c r="I215">
        <f>VLOOKUP(C215,away!$B$2:$E$405,3,FALSE)</f>
        <v>0.81</v>
      </c>
      <c r="J215">
        <f>VLOOKUP(B215,home!$B$2:$E$405,4,FALSE)</f>
        <v>1.49</v>
      </c>
      <c r="K215" s="3">
        <f t="shared" si="392"/>
        <v>9.9673076923076642E-2</v>
      </c>
      <c r="L215" s="3">
        <f t="shared" si="393"/>
        <v>1.3538942307692288</v>
      </c>
      <c r="M215" s="5">
        <f t="shared" si="394"/>
        <v>0.23373499446120152</v>
      </c>
      <c r="N215" s="5">
        <f t="shared" si="395"/>
        <v>2.3297086082546235E-2</v>
      </c>
      <c r="O215" s="5">
        <f t="shared" si="396"/>
        <v>0.31645246052989839</v>
      </c>
      <c r="P215" s="5">
        <f t="shared" si="397"/>
        <v>3.154179044089344E-2</v>
      </c>
      <c r="Q215" s="5">
        <f t="shared" si="398"/>
        <v>1.1610461265945844E-3</v>
      </c>
      <c r="R215" s="5">
        <f t="shared" si="399"/>
        <v>0.2142215803120783</v>
      </c>
      <c r="S215" s="5">
        <f t="shared" si="400"/>
        <v>1.0641159516043084E-3</v>
      </c>
      <c r="T215" s="5">
        <f t="shared" si="401"/>
        <v>1.5719336524533676E-3</v>
      </c>
      <c r="U215" s="5">
        <f t="shared" si="402"/>
        <v>2.1352124053028824E-2</v>
      </c>
      <c r="V215" s="5">
        <f t="shared" si="403"/>
        <v>1.5955449616817321E-5</v>
      </c>
      <c r="W215" s="5">
        <f t="shared" si="404"/>
        <v>3.8575013295767383E-5</v>
      </c>
      <c r="X215" s="5">
        <f t="shared" si="405"/>
        <v>5.2226487952985761E-5</v>
      </c>
      <c r="Y215" s="5">
        <f t="shared" si="406"/>
        <v>3.5354570366443034E-5</v>
      </c>
      <c r="Z215" s="5">
        <f t="shared" si="407"/>
        <v>9.6677787230263282E-2</v>
      </c>
      <c r="AA215" s="5">
        <f t="shared" si="408"/>
        <v>9.63617252335487E-3</v>
      </c>
      <c r="AB215" s="5">
        <f t="shared" si="409"/>
        <v>4.8023348258219366E-4</v>
      </c>
      <c r="AC215" s="5">
        <f t="shared" si="410"/>
        <v>1.3457105807048494E-7</v>
      </c>
      <c r="AD215" s="5">
        <f t="shared" si="411"/>
        <v>9.6122256688443212E-7</v>
      </c>
      <c r="AE215" s="5">
        <f t="shared" si="412"/>
        <v>1.3013936877900217E-6</v>
      </c>
      <c r="AF215" s="5">
        <f t="shared" si="413"/>
        <v>8.809747029292009E-7</v>
      </c>
      <c r="AG215" s="5">
        <f t="shared" si="414"/>
        <v>3.9758218924982675E-7</v>
      </c>
      <c r="AH215" s="5">
        <f t="shared" si="415"/>
        <v>3.2722874593647096E-2</v>
      </c>
      <c r="AI215" s="5">
        <f t="shared" si="416"/>
        <v>3.2615895965167774E-3</v>
      </c>
      <c r="AJ215" s="5">
        <f t="shared" si="417"/>
        <v>1.625463353725616E-4</v>
      </c>
      <c r="AK215" s="5">
        <f t="shared" si="418"/>
        <v>5.4004977963845143E-6</v>
      </c>
      <c r="AL215" s="5">
        <f t="shared" si="419"/>
        <v>7.2639736687321175E-10</v>
      </c>
      <c r="AM215" s="5">
        <f t="shared" si="420"/>
        <v>1.9161602169853851E-8</v>
      </c>
      <c r="AN215" s="5">
        <f t="shared" si="421"/>
        <v>2.5942782630060269E-8</v>
      </c>
      <c r="AO215" s="5">
        <f t="shared" si="422"/>
        <v>1.7561891866469383E-8</v>
      </c>
      <c r="AP215" s="5">
        <f t="shared" si="423"/>
        <v>7.925648026468646E-9</v>
      </c>
      <c r="AQ215" s="5">
        <f t="shared" si="424"/>
        <v>2.6826222845358542E-9</v>
      </c>
      <c r="AR215" s="5">
        <f t="shared" si="425"/>
        <v>8.8606622253047489E-3</v>
      </c>
      <c r="AS215" s="5">
        <f t="shared" si="426"/>
        <v>8.8316946757219965E-4</v>
      </c>
      <c r="AT215" s="5">
        <f t="shared" si="427"/>
        <v>4.4014109138718248E-5</v>
      </c>
      <c r="AU215" s="5">
        <f t="shared" si="428"/>
        <v>1.4623405619613843E-6</v>
      </c>
      <c r="AV215" s="5">
        <f t="shared" si="429"/>
        <v>3.6438995830028061E-8</v>
      </c>
      <c r="AW215" s="5">
        <f t="shared" si="430"/>
        <v>2.722916748748269E-12</v>
      </c>
      <c r="AX215" s="5">
        <f t="shared" si="431"/>
        <v>3.183159745075387E-10</v>
      </c>
      <c r="AY215" s="5">
        <f t="shared" si="432"/>
        <v>4.3096616144744155E-10</v>
      </c>
      <c r="AZ215" s="5">
        <f t="shared" si="433"/>
        <v>2.917412998202256E-10</v>
      </c>
      <c r="BA215" s="5">
        <f t="shared" si="434"/>
        <v>1.3166228756790646E-10</v>
      </c>
      <c r="BB215" s="5">
        <f t="shared" si="435"/>
        <v>4.4564202887016888E-11</v>
      </c>
      <c r="BC215" s="5">
        <f t="shared" si="436"/>
        <v>1.2067043437512307E-11</v>
      </c>
      <c r="BD215" s="5">
        <f t="shared" si="437"/>
        <v>1.9993999112724917E-3</v>
      </c>
      <c r="BE215" s="5">
        <f t="shared" si="438"/>
        <v>1.9928634115625569E-4</v>
      </c>
      <c r="BF215" s="5">
        <f t="shared" si="439"/>
        <v>9.9317414058929814E-6</v>
      </c>
      <c r="BG215" s="5">
        <f t="shared" si="440"/>
        <v>3.2997574170989212E-7</v>
      </c>
      <c r="BH215" s="5">
        <f t="shared" si="441"/>
        <v>8.2224243715498396E-9</v>
      </c>
      <c r="BI215" s="5">
        <f t="shared" si="442"/>
        <v>1.6391086737593358E-10</v>
      </c>
      <c r="BJ215" s="8">
        <f t="shared" si="443"/>
        <v>2.6159837610220185E-2</v>
      </c>
      <c r="BK215" s="8">
        <f t="shared" si="444"/>
        <v>0.26635699203173768</v>
      </c>
      <c r="BL215" s="8">
        <f t="shared" si="445"/>
        <v>0.61029328286176054</v>
      </c>
      <c r="BM215" s="8">
        <f t="shared" si="446"/>
        <v>0.17907894135252581</v>
      </c>
      <c r="BN215" s="8">
        <f t="shared" si="447"/>
        <v>0.82040895795321256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1.40384615384615</v>
      </c>
      <c r="F216">
        <f>VLOOKUP(B216,home!$B$2:$E$405,3,FALSE)</f>
        <v>1.42</v>
      </c>
      <c r="G216">
        <f>VLOOKUP(C216,away!$B$2:$E$405,4,FALSE)</f>
        <v>0.95</v>
      </c>
      <c r="H216">
        <f>VLOOKUP(A216,away!$A$2:$E$405,3,FALSE)</f>
        <v>1.12179487179487</v>
      </c>
      <c r="I216">
        <f>VLOOKUP(C216,away!$B$2:$E$405,3,FALSE)</f>
        <v>0.59</v>
      </c>
      <c r="J216">
        <f>VLOOKUP(B216,home!$B$2:$E$405,4,FALSE)</f>
        <v>1.4</v>
      </c>
      <c r="K216" s="3">
        <f t="shared" si="392"/>
        <v>1.8937884615384561</v>
      </c>
      <c r="L216" s="3">
        <f t="shared" si="393"/>
        <v>0.92660256410256248</v>
      </c>
      <c r="M216" s="5">
        <f t="shared" si="394"/>
        <v>5.9582639813294848E-2</v>
      </c>
      <c r="N216" s="5">
        <f t="shared" si="395"/>
        <v>0.11283691578641961</v>
      </c>
      <c r="O216" s="5">
        <f t="shared" si="396"/>
        <v>5.520942682699842E-2</v>
      </c>
      <c r="P216" s="5">
        <f t="shared" si="397"/>
        <v>0.1045549754931213</v>
      </c>
      <c r="Q216" s="5">
        <f t="shared" si="398"/>
        <v>0.10684462457595398</v>
      </c>
      <c r="R216" s="5">
        <f t="shared" si="399"/>
        <v>2.557859823026477E-2</v>
      </c>
      <c r="S216" s="5">
        <f t="shared" si="400"/>
        <v>4.5867986609112815E-2</v>
      </c>
      <c r="T216" s="5">
        <f t="shared" si="401"/>
        <v>9.9002503092654598E-2</v>
      </c>
      <c r="U216" s="5">
        <f t="shared" si="402"/>
        <v>4.8440454190803395E-2</v>
      </c>
      <c r="V216" s="5">
        <f t="shared" si="403"/>
        <v>8.943183284523917E-3</v>
      </c>
      <c r="W216" s="5">
        <f t="shared" si="404"/>
        <v>6.7447039066449943E-2</v>
      </c>
      <c r="X216" s="5">
        <f t="shared" si="405"/>
        <v>6.2496599340098213E-2</v>
      </c>
      <c r="Y216" s="5">
        <f t="shared" si="406"/>
        <v>2.8954754598112763E-2</v>
      </c>
      <c r="Z216" s="5">
        <f t="shared" si="407"/>
        <v>7.9003982354375352E-3</v>
      </c>
      <c r="AA216" s="5">
        <f t="shared" si="408"/>
        <v>1.4961683019830384E-2</v>
      </c>
      <c r="AB216" s="5">
        <f t="shared" si="409"/>
        <v>1.4167131334075314E-2</v>
      </c>
      <c r="AC216" s="5">
        <f t="shared" si="410"/>
        <v>9.8083761485930391E-4</v>
      </c>
      <c r="AD216" s="5">
        <f t="shared" si="411"/>
        <v>3.1932606087244096E-2</v>
      </c>
      <c r="AE216" s="5">
        <f t="shared" si="412"/>
        <v>2.9588834678917469E-2</v>
      </c>
      <c r="AF216" s="5">
        <f t="shared" si="413"/>
        <v>1.3708545041145874E-2</v>
      </c>
      <c r="AG216" s="5">
        <f t="shared" si="414"/>
        <v>4.2341243284137456E-3</v>
      </c>
      <c r="AH216" s="5">
        <f t="shared" si="415"/>
        <v>1.8301323155969446E-3</v>
      </c>
      <c r="AI216" s="5">
        <f t="shared" si="416"/>
        <v>3.4658834623661496E-3</v>
      </c>
      <c r="AJ216" s="5">
        <f t="shared" si="417"/>
        <v>3.2818250550329846E-3</v>
      </c>
      <c r="AK216" s="5">
        <f t="shared" si="418"/>
        <v>2.0716941406697591E-3</v>
      </c>
      <c r="AL216" s="5">
        <f t="shared" si="419"/>
        <v>6.8846531879551589E-5</v>
      </c>
      <c r="AM216" s="5">
        <f t="shared" si="420"/>
        <v>1.2094720190975098E-2</v>
      </c>
      <c r="AN216" s="5">
        <f t="shared" si="421"/>
        <v>1.1206998741060559E-2</v>
      </c>
      <c r="AO216" s="5">
        <f t="shared" si="422"/>
        <v>5.1922168846804517E-3</v>
      </c>
      <c r="AP216" s="5">
        <f t="shared" si="423"/>
        <v>1.6037071595738422E-3</v>
      </c>
      <c r="AQ216" s="5">
        <f t="shared" si="424"/>
        <v>3.7149979153268978E-4</v>
      </c>
      <c r="AR216" s="5">
        <f t="shared" si="425"/>
        <v>3.3916105925581796E-4</v>
      </c>
      <c r="AS216" s="5">
        <f t="shared" si="426"/>
        <v>6.4229930062182858E-4</v>
      </c>
      <c r="AT216" s="5">
        <f t="shared" si="427"/>
        <v>6.0818950218591967E-4</v>
      </c>
      <c r="AU216" s="5">
        <f t="shared" si="428"/>
        <v>3.8392742055617083E-4</v>
      </c>
      <c r="AV216" s="5">
        <f t="shared" si="429"/>
        <v>1.8176932977937463E-4</v>
      </c>
      <c r="AW216" s="5">
        <f t="shared" si="430"/>
        <v>3.3558653792115806E-6</v>
      </c>
      <c r="AX216" s="5">
        <f t="shared" si="431"/>
        <v>3.8174735905341403E-3</v>
      </c>
      <c r="AY216" s="5">
        <f t="shared" si="432"/>
        <v>3.5372808173827499E-3</v>
      </c>
      <c r="AZ216" s="5">
        <f t="shared" si="433"/>
        <v>1.6388267376688322E-3</v>
      </c>
      <c r="BA216" s="5">
        <f t="shared" si="434"/>
        <v>5.0618035241459247E-4</v>
      </c>
      <c r="BB216" s="5">
        <f t="shared" si="435"/>
        <v>1.17257003111425E-4</v>
      </c>
      <c r="BC216" s="5">
        <f t="shared" si="436"/>
        <v>2.1730127948405719E-5</v>
      </c>
      <c r="BD216" s="5">
        <f t="shared" si="437"/>
        <v>5.2377917858363645E-5</v>
      </c>
      <c r="BE216" s="5">
        <f t="shared" si="438"/>
        <v>9.9192696479578107E-5</v>
      </c>
      <c r="BF216" s="5">
        <f t="shared" si="439"/>
        <v>9.3924992030955636E-5</v>
      </c>
      <c r="BG216" s="5">
        <f t="shared" si="440"/>
        <v>5.9291355386105091E-5</v>
      </c>
      <c r="BH216" s="5">
        <f t="shared" si="441"/>
        <v>2.8071321174795448E-5</v>
      </c>
      <c r="BI216" s="5">
        <f t="shared" si="442"/>
        <v>1.0632228828193545E-5</v>
      </c>
      <c r="BJ216" s="8">
        <f t="shared" si="443"/>
        <v>0.59715443799229306</v>
      </c>
      <c r="BK216" s="8">
        <f t="shared" si="444"/>
        <v>0.22353575016417451</v>
      </c>
      <c r="BL216" s="8">
        <f t="shared" si="445"/>
        <v>0.17150566569979522</v>
      </c>
      <c r="BM216" s="8">
        <f t="shared" si="446"/>
        <v>0.53195514641364394</v>
      </c>
      <c r="BN216" s="8">
        <f t="shared" si="447"/>
        <v>0.46460718072605289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1.40384615384615</v>
      </c>
      <c r="F217">
        <f>VLOOKUP(B217,home!$B$2:$E$405,3,FALSE)</f>
        <v>1.31</v>
      </c>
      <c r="G217">
        <f>VLOOKUP(C217,away!$B$2:$E$405,4,FALSE)</f>
        <v>1.02</v>
      </c>
      <c r="H217">
        <f>VLOOKUP(A217,away!$A$2:$E$405,3,FALSE)</f>
        <v>1.12179487179487</v>
      </c>
      <c r="I217">
        <f>VLOOKUP(C217,away!$B$2:$E$405,3,FALSE)</f>
        <v>1.1200000000000001</v>
      </c>
      <c r="J217">
        <f>VLOOKUP(B217,home!$B$2:$E$405,4,FALSE)</f>
        <v>0.59</v>
      </c>
      <c r="K217" s="3">
        <f t="shared" si="392"/>
        <v>1.8758192307692256</v>
      </c>
      <c r="L217" s="3">
        <f t="shared" si="393"/>
        <v>0.74128205128205016</v>
      </c>
      <c r="M217" s="5">
        <f t="shared" si="394"/>
        <v>7.30142039538062E-2</v>
      </c>
      <c r="N217" s="5">
        <f t="shared" si="395"/>
        <v>0.13696144789585607</v>
      </c>
      <c r="O217" s="5">
        <f t="shared" si="396"/>
        <v>5.4124118879603438E-2</v>
      </c>
      <c r="P217" s="5">
        <f t="shared" si="397"/>
        <v>0.10152706304279982</v>
      </c>
      <c r="Q217" s="5">
        <f t="shared" si="398"/>
        <v>0.12845745891852209</v>
      </c>
      <c r="R217" s="5">
        <f t="shared" si="399"/>
        <v>2.0060618933452984E-2</v>
      </c>
      <c r="S217" s="5">
        <f t="shared" si="400"/>
        <v>3.5293627718717718E-2</v>
      </c>
      <c r="T217" s="5">
        <f t="shared" si="401"/>
        <v>9.5223208649601737E-2</v>
      </c>
      <c r="U217" s="5">
        <f t="shared" si="402"/>
        <v>3.7630094776504336E-2</v>
      </c>
      <c r="V217" s="5">
        <f t="shared" si="403"/>
        <v>5.4529091180888231E-3</v>
      </c>
      <c r="W217" s="5">
        <f t="shared" si="404"/>
        <v>8.0320990591703834E-2</v>
      </c>
      <c r="X217" s="5">
        <f t="shared" si="405"/>
        <v>5.954050866682447E-2</v>
      </c>
      <c r="Y217" s="5">
        <f t="shared" si="406"/>
        <v>2.2068155199460163E-2</v>
      </c>
      <c r="Z217" s="5">
        <f t="shared" si="407"/>
        <v>4.956858917659188E-3</v>
      </c>
      <c r="AA217" s="5">
        <f t="shared" si="408"/>
        <v>9.2981712819550314E-3</v>
      </c>
      <c r="AB217" s="5">
        <f t="shared" si="409"/>
        <v>8.7208442508386989E-3</v>
      </c>
      <c r="AC217" s="5">
        <f t="shared" si="410"/>
        <v>4.7389567527600401E-4</v>
      </c>
      <c r="AD217" s="5">
        <f t="shared" si="411"/>
        <v>3.7666914696588019E-2</v>
      </c>
      <c r="AE217" s="5">
        <f t="shared" si="412"/>
        <v>2.7921807791752771E-2</v>
      </c>
      <c r="AF217" s="5">
        <f t="shared" si="413"/>
        <v>1.0348967477686813E-2</v>
      </c>
      <c r="AG217" s="5">
        <f t="shared" si="414"/>
        <v>2.5571679468369682E-3</v>
      </c>
      <c r="AH217" s="5">
        <f t="shared" si="415"/>
        <v>9.1860763659953111E-4</v>
      </c>
      <c r="AI217" s="5">
        <f t="shared" si="416"/>
        <v>1.7231418702648685E-3</v>
      </c>
      <c r="AJ217" s="5">
        <f t="shared" si="417"/>
        <v>1.6161513287932456E-3</v>
      </c>
      <c r="AK217" s="5">
        <f t="shared" si="418"/>
        <v>1.0105359141278692E-3</v>
      </c>
      <c r="AL217" s="5">
        <f t="shared" si="419"/>
        <v>2.6358288384488474E-5</v>
      </c>
      <c r="AM217" s="5">
        <f t="shared" si="420"/>
        <v>1.4131264590320753E-2</v>
      </c>
      <c r="AN217" s="5">
        <f t="shared" si="421"/>
        <v>1.0475252802722367E-2</v>
      </c>
      <c r="AO217" s="5">
        <f t="shared" si="422"/>
        <v>3.8825584426500407E-3</v>
      </c>
      <c r="AP217" s="5">
        <f t="shared" si="423"/>
        <v>9.5935696219668818E-4</v>
      </c>
      <c r="AQ217" s="5">
        <f t="shared" si="424"/>
        <v>1.7778852421221925E-4</v>
      </c>
      <c r="AR217" s="5">
        <f t="shared" si="425"/>
        <v>1.3618947063637134E-4</v>
      </c>
      <c r="AS217" s="5">
        <f t="shared" si="426"/>
        <v>2.5546682804798606E-4</v>
      </c>
      <c r="AT217" s="5">
        <f t="shared" si="427"/>
        <v>2.3960479443801372E-4</v>
      </c>
      <c r="AU217" s="5">
        <f t="shared" si="428"/>
        <v>1.4981842706377775E-4</v>
      </c>
      <c r="AV217" s="5">
        <f t="shared" si="429"/>
        <v>7.0258071652457734E-5</v>
      </c>
      <c r="AW217" s="5">
        <f t="shared" si="430"/>
        <v>1.0180970359187955E-6</v>
      </c>
      <c r="AX217" s="5">
        <f t="shared" si="431"/>
        <v>4.4179496456019755E-3</v>
      </c>
      <c r="AY217" s="5">
        <f t="shared" si="432"/>
        <v>3.2749467757526391E-3</v>
      </c>
      <c r="AZ217" s="5">
        <f t="shared" si="433"/>
        <v>1.2138296318847262E-3</v>
      </c>
      <c r="BA217" s="5">
        <f t="shared" si="434"/>
        <v>2.9993003981014862E-4</v>
      </c>
      <c r="BB217" s="5">
        <f t="shared" si="435"/>
        <v>5.5583188787893467E-5</v>
      </c>
      <c r="BC217" s="5">
        <f t="shared" si="436"/>
        <v>8.2405640402974267E-6</v>
      </c>
      <c r="BD217" s="5">
        <f t="shared" si="437"/>
        <v>1.682580169272431E-5</v>
      </c>
      <c r="BE217" s="5">
        <f t="shared" si="438"/>
        <v>3.1562162388321642E-5</v>
      </c>
      <c r="BF217" s="5">
        <f t="shared" si="439"/>
        <v>2.960245558633745E-5</v>
      </c>
      <c r="BG217" s="5">
        <f t="shared" si="440"/>
        <v>1.8509618488947894E-5</v>
      </c>
      <c r="BH217" s="5">
        <f t="shared" si="441"/>
        <v>8.6801745789425192E-6</v>
      </c>
      <c r="BI217" s="5">
        <f t="shared" si="442"/>
        <v>3.2564876803229074E-6</v>
      </c>
      <c r="BJ217" s="8">
        <f t="shared" si="443"/>
        <v>0.63996332900281261</v>
      </c>
      <c r="BK217" s="8">
        <f t="shared" si="444"/>
        <v>0.21906300457282568</v>
      </c>
      <c r="BL217" s="8">
        <f t="shared" si="445"/>
        <v>0.13606205916439421</v>
      </c>
      <c r="BM217" s="8">
        <f t="shared" si="446"/>
        <v>0.4826264113549345</v>
      </c>
      <c r="BN217" s="8">
        <f t="shared" si="447"/>
        <v>0.51414491162404063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1.40384615384615</v>
      </c>
      <c r="F218">
        <f>VLOOKUP(B218,home!$B$2:$E$405,3,FALSE)</f>
        <v>0.71</v>
      </c>
      <c r="G218">
        <f>VLOOKUP(C218,away!$B$2:$E$405,4,FALSE)</f>
        <v>1.07</v>
      </c>
      <c r="H218">
        <f>VLOOKUP(A218,away!$A$2:$E$405,3,FALSE)</f>
        <v>1.12179487179487</v>
      </c>
      <c r="I218">
        <f>VLOOKUP(C218,away!$B$2:$E$405,3,FALSE)</f>
        <v>0.47</v>
      </c>
      <c r="J218">
        <f>VLOOKUP(B218,home!$B$2:$E$405,4,FALSE)</f>
        <v>0.51</v>
      </c>
      <c r="K218" s="3">
        <f t="shared" si="392"/>
        <v>1.0665019230769202</v>
      </c>
      <c r="L218" s="3">
        <f t="shared" si="393"/>
        <v>0.2688942307692303</v>
      </c>
      <c r="M218" s="5">
        <f t="shared" si="394"/>
        <v>0.26305394497969103</v>
      </c>
      <c r="N218" s="5">
        <f t="shared" si="395"/>
        <v>0.28054753819381084</v>
      </c>
      <c r="O218" s="5">
        <f t="shared" si="396"/>
        <v>7.0733688186125451E-2</v>
      </c>
      <c r="P218" s="5">
        <f t="shared" si="397"/>
        <v>7.5437614476826009E-2</v>
      </c>
      <c r="Q218" s="5">
        <f t="shared" si="398"/>
        <v>0.14960224449909745</v>
      </c>
      <c r="R218" s="5">
        <f t="shared" si="399"/>
        <v>9.509940337139396E-3</v>
      </c>
      <c r="S218" s="5">
        <f t="shared" si="400"/>
        <v>5.408428372356844E-3</v>
      </c>
      <c r="T218" s="5">
        <f t="shared" si="401"/>
        <v>4.0227180455935117E-2</v>
      </c>
      <c r="U218" s="5">
        <f t="shared" si="402"/>
        <v>1.014236965790594E-2</v>
      </c>
      <c r="V218" s="5">
        <f t="shared" si="403"/>
        <v>1.7233429038919618E-4</v>
      </c>
      <c r="W218" s="5">
        <f t="shared" si="404"/>
        <v>5.3183693818303686E-2</v>
      </c>
      <c r="X218" s="5">
        <f t="shared" si="405"/>
        <v>1.4300788438739038E-2</v>
      </c>
      <c r="Y218" s="5">
        <f t="shared" si="406"/>
        <v>1.9226997533141174E-3</v>
      </c>
      <c r="Z218" s="5">
        <f t="shared" si="407"/>
        <v>8.5238936387212433E-4</v>
      </c>
      <c r="AA218" s="5">
        <f t="shared" si="408"/>
        <v>9.0907489577993325E-4</v>
      </c>
      <c r="AB218" s="5">
        <f t="shared" si="409"/>
        <v>4.8476506228512466E-4</v>
      </c>
      <c r="AC218" s="5">
        <f t="shared" si="410"/>
        <v>3.0888359611279671E-6</v>
      </c>
      <c r="AD218" s="5">
        <f t="shared" si="411"/>
        <v>1.4180127933388747E-2</v>
      </c>
      <c r="AE218" s="5">
        <f t="shared" si="412"/>
        <v>3.8129545928578422E-3</v>
      </c>
      <c r="AF218" s="5">
        <f t="shared" si="413"/>
        <v>5.1264074610225655E-4</v>
      </c>
      <c r="AG218" s="5">
        <f t="shared" si="414"/>
        <v>4.5948713028043524E-5</v>
      </c>
      <c r="AH218" s="5">
        <f t="shared" si="415"/>
        <v>5.7300645578567069E-5</v>
      </c>
      <c r="AI218" s="5">
        <f t="shared" si="416"/>
        <v>6.1111248703090801E-5</v>
      </c>
      <c r="AJ218" s="5">
        <f t="shared" si="417"/>
        <v>3.2587632131739136E-5</v>
      </c>
      <c r="AK218" s="5">
        <f t="shared" si="418"/>
        <v>1.158492411234101E-5</v>
      </c>
      <c r="AL218" s="5">
        <f t="shared" si="419"/>
        <v>3.5432187331114582E-8</v>
      </c>
      <c r="AM218" s="5">
        <f t="shared" si="420"/>
        <v>3.0246267420871711E-3</v>
      </c>
      <c r="AN218" s="5">
        <f t="shared" si="421"/>
        <v>8.1330468117757294E-4</v>
      </c>
      <c r="AO218" s="5">
        <f t="shared" si="422"/>
        <v>1.0934646831312876E-4</v>
      </c>
      <c r="AP218" s="5">
        <f t="shared" si="423"/>
        <v>9.8008781614635933E-6</v>
      </c>
      <c r="AQ218" s="5">
        <f t="shared" si="424"/>
        <v>6.5884989852242494E-7</v>
      </c>
      <c r="AR218" s="5">
        <f t="shared" si="425"/>
        <v>3.0815626030858182E-6</v>
      </c>
      <c r="AS218" s="5">
        <f t="shared" si="426"/>
        <v>3.286492442272945E-6</v>
      </c>
      <c r="AT218" s="5">
        <f t="shared" si="427"/>
        <v>1.7525252549309297E-6</v>
      </c>
      <c r="AU218" s="5">
        <f t="shared" si="428"/>
        <v>6.2302385154156885E-7</v>
      </c>
      <c r="AV218" s="5">
        <f t="shared" si="429"/>
        <v>1.6611403394796819E-7</v>
      </c>
      <c r="AW218" s="5">
        <f t="shared" si="430"/>
        <v>2.8225301512053632E-10</v>
      </c>
      <c r="AX218" s="5">
        <f t="shared" si="431"/>
        <v>5.3762837283764103E-4</v>
      </c>
      <c r="AY218" s="5">
        <f t="shared" si="432"/>
        <v>1.4456516775389043E-4</v>
      </c>
      <c r="AZ218" s="5">
        <f t="shared" si="433"/>
        <v>1.9436369789603549E-5</v>
      </c>
      <c r="BA218" s="5">
        <f t="shared" si="434"/>
        <v>1.7421092345072515E-6</v>
      </c>
      <c r="BB218" s="5">
        <f t="shared" si="435"/>
        <v>1.1711078063219993E-7</v>
      </c>
      <c r="BC218" s="5">
        <f t="shared" si="436"/>
        <v>6.2980826545758956E-9</v>
      </c>
      <c r="BD218" s="5">
        <f t="shared" si="437"/>
        <v>1.3810240095399804E-7</v>
      </c>
      <c r="BE218" s="5">
        <f t="shared" si="438"/>
        <v>1.472864761989788E-7</v>
      </c>
      <c r="BF218" s="5">
        <f t="shared" si="439"/>
        <v>7.8540655054716946E-8</v>
      </c>
      <c r="BG218" s="5">
        <f t="shared" si="440"/>
        <v>2.7921253218525554E-8</v>
      </c>
      <c r="BH218" s="5">
        <f t="shared" si="441"/>
        <v>7.4445175630687869E-9</v>
      </c>
      <c r="BI218" s="5">
        <f t="shared" si="442"/>
        <v>1.587918459478554E-9</v>
      </c>
      <c r="BJ218" s="8">
        <f t="shared" si="443"/>
        <v>0.56299705019269397</v>
      </c>
      <c r="BK218" s="8">
        <f t="shared" si="444"/>
        <v>0.34422001155516546</v>
      </c>
      <c r="BL218" s="8">
        <f t="shared" si="445"/>
        <v>9.1951733191168783E-2</v>
      </c>
      <c r="BM218" s="8">
        <f t="shared" si="446"/>
        <v>0.15099164874470927</v>
      </c>
      <c r="BN218" s="8">
        <f t="shared" si="447"/>
        <v>0.84888497067269009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</v>
      </c>
      <c r="F219">
        <f>VLOOKUP(B219,home!$B$2:$E$405,3,FALSE)</f>
        <v>0.93</v>
      </c>
      <c r="G219">
        <f>VLOOKUP(C219,away!$B$2:$E$405,4,FALSE)</f>
        <v>1</v>
      </c>
      <c r="H219">
        <f>VLOOKUP(A219,away!$A$2:$E$405,3,FALSE)</f>
        <v>1.2307692307692299</v>
      </c>
      <c r="I219">
        <f>VLOOKUP(C219,away!$B$2:$E$405,3,FALSE)</f>
        <v>1</v>
      </c>
      <c r="J219">
        <f>VLOOKUP(B219,home!$B$2:$E$405,4,FALSE)</f>
        <v>0.98</v>
      </c>
      <c r="K219" s="3">
        <f t="shared" si="392"/>
        <v>1.395</v>
      </c>
      <c r="L219" s="3">
        <f t="shared" si="393"/>
        <v>1.2061538461538452</v>
      </c>
      <c r="M219" s="5">
        <f t="shared" si="394"/>
        <v>7.4187927355238797E-2</v>
      </c>
      <c r="N219" s="5">
        <f t="shared" si="395"/>
        <v>0.10349215866055814</v>
      </c>
      <c r="O219" s="5">
        <f t="shared" si="396"/>
        <v>8.948205391770335E-2</v>
      </c>
      <c r="P219" s="5">
        <f t="shared" si="397"/>
        <v>0.12482746521519618</v>
      </c>
      <c r="Q219" s="5">
        <f t="shared" si="398"/>
        <v>7.2185780665739302E-2</v>
      </c>
      <c r="R219" s="5">
        <f t="shared" si="399"/>
        <v>5.3964561747291834E-2</v>
      </c>
      <c r="S219" s="5">
        <f t="shared" si="400"/>
        <v>5.2508193137136804E-2</v>
      </c>
      <c r="T219" s="5">
        <f t="shared" si="401"/>
        <v>8.7067156987599342E-2</v>
      </c>
      <c r="U219" s="5">
        <f t="shared" si="402"/>
        <v>7.5280563637472112E-2</v>
      </c>
      <c r="V219" s="5">
        <f t="shared" si="403"/>
        <v>9.8166086615767093E-3</v>
      </c>
      <c r="W219" s="5">
        <f t="shared" si="404"/>
        <v>3.3566388009568786E-2</v>
      </c>
      <c r="X219" s="5">
        <f t="shared" si="405"/>
        <v>4.0486227999233709E-2</v>
      </c>
      <c r="Y219" s="5">
        <f t="shared" si="406"/>
        <v>2.4416309808768622E-2</v>
      </c>
      <c r="Z219" s="5">
        <f t="shared" si="407"/>
        <v>2.1696521235834237E-2</v>
      </c>
      <c r="AA219" s="5">
        <f t="shared" si="408"/>
        <v>3.0266647123988761E-2</v>
      </c>
      <c r="AB219" s="5">
        <f t="shared" si="409"/>
        <v>2.1110986368982166E-2</v>
      </c>
      <c r="AC219" s="5">
        <f t="shared" si="410"/>
        <v>1.0323296693262698E-3</v>
      </c>
      <c r="AD219" s="5">
        <f t="shared" si="411"/>
        <v>1.1706277818337109E-2</v>
      </c>
      <c r="AE219" s="5">
        <f t="shared" si="412"/>
        <v>1.4119572014732748E-2</v>
      </c>
      <c r="AF219" s="5">
        <f t="shared" si="413"/>
        <v>8.5151880458080535E-3</v>
      </c>
      <c r="AG219" s="5">
        <f t="shared" si="414"/>
        <v>3.423542270724876E-3</v>
      </c>
      <c r="AH219" s="5">
        <f t="shared" si="415"/>
        <v>6.5423356341900128E-3</v>
      </c>
      <c r="AI219" s="5">
        <f t="shared" si="416"/>
        <v>9.1265582096950685E-3</v>
      </c>
      <c r="AJ219" s="5">
        <f t="shared" si="417"/>
        <v>6.3657743512623112E-3</v>
      </c>
      <c r="AK219" s="5">
        <f t="shared" si="418"/>
        <v>2.9600850733369753E-3</v>
      </c>
      <c r="AL219" s="5">
        <f t="shared" si="419"/>
        <v>6.947928078453869E-5</v>
      </c>
      <c r="AM219" s="5">
        <f t="shared" si="420"/>
        <v>3.2660515113160527E-3</v>
      </c>
      <c r="AN219" s="5">
        <f t="shared" si="421"/>
        <v>3.9393605921104365E-3</v>
      </c>
      <c r="AO219" s="5">
        <f t="shared" si="422"/>
        <v>2.3757374647804461E-3</v>
      </c>
      <c r="AP219" s="5">
        <f t="shared" si="423"/>
        <v>9.5516829353224013E-4</v>
      </c>
      <c r="AQ219" s="5">
        <f t="shared" si="424"/>
        <v>2.8801997774202919E-4</v>
      </c>
      <c r="AR219" s="5">
        <f t="shared" si="425"/>
        <v>1.5782126576015284E-3</v>
      </c>
      <c r="AS219" s="5">
        <f t="shared" si="426"/>
        <v>2.2016066573541321E-3</v>
      </c>
      <c r="AT219" s="5">
        <f t="shared" si="427"/>
        <v>1.5356206435045074E-3</v>
      </c>
      <c r="AU219" s="5">
        <f t="shared" si="428"/>
        <v>7.140635992295962E-4</v>
      </c>
      <c r="AV219" s="5">
        <f t="shared" si="429"/>
        <v>2.4902968023132152E-4</v>
      </c>
      <c r="AW219" s="5">
        <f t="shared" si="430"/>
        <v>3.2473546926681315E-6</v>
      </c>
      <c r="AX219" s="5">
        <f t="shared" si="431"/>
        <v>7.5935697638098397E-4</v>
      </c>
      <c r="AY219" s="5">
        <f t="shared" si="432"/>
        <v>9.159013376656784E-4</v>
      </c>
      <c r="AZ219" s="5">
        <f t="shared" si="433"/>
        <v>5.5235896056145489E-4</v>
      </c>
      <c r="BA219" s="5">
        <f t="shared" si="434"/>
        <v>2.2207662824624632E-4</v>
      </c>
      <c r="BB219" s="5">
        <f t="shared" si="435"/>
        <v>6.6964644825021928E-5</v>
      </c>
      <c r="BC219" s="5">
        <f t="shared" si="436"/>
        <v>1.6153932782405281E-5</v>
      </c>
      <c r="BD219" s="5">
        <f t="shared" si="437"/>
        <v>3.1726121116912705E-4</v>
      </c>
      <c r="BE219" s="5">
        <f t="shared" si="438"/>
        <v>4.4257938958093226E-4</v>
      </c>
      <c r="BF219" s="5">
        <f t="shared" si="439"/>
        <v>3.0869912423270031E-4</v>
      </c>
      <c r="BG219" s="5">
        <f t="shared" si="440"/>
        <v>1.4354509276820568E-4</v>
      </c>
      <c r="BH219" s="5">
        <f t="shared" si="441"/>
        <v>5.0061351102911705E-5</v>
      </c>
      <c r="BI219" s="5">
        <f t="shared" si="442"/>
        <v>1.3967116957712363E-5</v>
      </c>
      <c r="BJ219" s="8">
        <f t="shared" si="443"/>
        <v>0.41233575260101363</v>
      </c>
      <c r="BK219" s="8">
        <f t="shared" si="444"/>
        <v>0.26335790465692493</v>
      </c>
      <c r="BL219" s="8">
        <f t="shared" si="445"/>
        <v>0.30265421258765518</v>
      </c>
      <c r="BM219" s="8">
        <f t="shared" si="446"/>
        <v>0.48099178953672733</v>
      </c>
      <c r="BN219" s="8">
        <f t="shared" si="447"/>
        <v>0.51813994756172754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</v>
      </c>
      <c r="F220">
        <f>VLOOKUP(B220,home!$B$2:$E$405,3,FALSE)</f>
        <v>1.1100000000000001</v>
      </c>
      <c r="G220">
        <f>VLOOKUP(C220,away!$B$2:$E$405,4,FALSE)</f>
        <v>1</v>
      </c>
      <c r="H220">
        <f>VLOOKUP(A220,away!$A$2:$E$405,3,FALSE)</f>
        <v>1.2307692307692299</v>
      </c>
      <c r="I220">
        <f>VLOOKUP(C220,away!$B$2:$E$405,3,FALSE)</f>
        <v>1.08</v>
      </c>
      <c r="J220">
        <f>VLOOKUP(B220,home!$B$2:$E$405,4,FALSE)</f>
        <v>1.22</v>
      </c>
      <c r="K220" s="3">
        <f t="shared" si="392"/>
        <v>1.665</v>
      </c>
      <c r="L220" s="3">
        <f t="shared" si="393"/>
        <v>1.6216615384615374</v>
      </c>
      <c r="M220" s="5">
        <f t="shared" si="394"/>
        <v>3.7378427773940508E-2</v>
      </c>
      <c r="N220" s="5">
        <f t="shared" si="395"/>
        <v>6.2235082243610941E-2</v>
      </c>
      <c r="O220" s="5">
        <f t="shared" si="396"/>
        <v>6.061515868916182E-2</v>
      </c>
      <c r="P220" s="5">
        <f t="shared" si="397"/>
        <v>0.10092423921745443</v>
      </c>
      <c r="Q220" s="5">
        <f t="shared" si="398"/>
        <v>5.1810705967806119E-2</v>
      </c>
      <c r="R220" s="5">
        <f t="shared" si="399"/>
        <v>4.9148635746978205E-2</v>
      </c>
      <c r="S220" s="5">
        <f t="shared" si="400"/>
        <v>6.8125538366833341E-2</v>
      </c>
      <c r="T220" s="5">
        <f t="shared" si="401"/>
        <v>8.4019429148530833E-2</v>
      </c>
      <c r="U220" s="5">
        <f t="shared" si="402"/>
        <v>8.1832478518718707E-2</v>
      </c>
      <c r="V220" s="5">
        <f t="shared" si="403"/>
        <v>2.0438164590948694E-2</v>
      </c>
      <c r="W220" s="5">
        <f t="shared" si="404"/>
        <v>2.8754941812132395E-2</v>
      </c>
      <c r="X220" s="5">
        <f t="shared" si="405"/>
        <v>4.6630783177434611E-2</v>
      </c>
      <c r="Y220" s="5">
        <f t="shared" si="406"/>
        <v>3.7809673793592499E-2</v>
      </c>
      <c r="Z220" s="5">
        <f t="shared" si="407"/>
        <v>2.6567484086243459E-2</v>
      </c>
      <c r="AA220" s="5">
        <f t="shared" si="408"/>
        <v>4.423486100359536E-2</v>
      </c>
      <c r="AB220" s="5">
        <f t="shared" si="409"/>
        <v>3.6825521785493143E-2</v>
      </c>
      <c r="AC220" s="5">
        <f t="shared" si="410"/>
        <v>3.4490251717139691E-3</v>
      </c>
      <c r="AD220" s="5">
        <f t="shared" si="411"/>
        <v>1.1969244529300108E-2</v>
      </c>
      <c r="AE220" s="5">
        <f t="shared" si="412"/>
        <v>1.9410063497607152E-2</v>
      </c>
      <c r="AF220" s="5">
        <f t="shared" si="413"/>
        <v>1.5738276716582875E-2</v>
      </c>
      <c r="AG220" s="5">
        <f t="shared" si="414"/>
        <v>8.5073860109823925E-3</v>
      </c>
      <c r="AH220" s="5">
        <f t="shared" si="415"/>
        <v>1.0770866779087502E-2</v>
      </c>
      <c r="AI220" s="5">
        <f t="shared" si="416"/>
        <v>1.7933493187180689E-2</v>
      </c>
      <c r="AJ220" s="5">
        <f t="shared" si="417"/>
        <v>1.4929633078327927E-2</v>
      </c>
      <c r="AK220" s="5">
        <f t="shared" si="418"/>
        <v>8.2859463584719992E-3</v>
      </c>
      <c r="AL220" s="5">
        <f t="shared" si="419"/>
        <v>3.7250388764587254E-4</v>
      </c>
      <c r="AM220" s="5">
        <f t="shared" si="420"/>
        <v>3.9857584282569376E-3</v>
      </c>
      <c r="AN220" s="5">
        <f t="shared" si="421"/>
        <v>6.4635511447031849E-3</v>
      </c>
      <c r="AO220" s="5">
        <f t="shared" si="422"/>
        <v>5.2408461466221003E-3</v>
      </c>
      <c r="AP220" s="5">
        <f t="shared" si="423"/>
        <v>2.8329595416571383E-3</v>
      </c>
      <c r="AQ220" s="5">
        <f t="shared" si="424"/>
        <v>1.1485253821807524E-3</v>
      </c>
      <c r="AR220" s="5">
        <f t="shared" si="425"/>
        <v>3.4933400783078578E-3</v>
      </c>
      <c r="AS220" s="5">
        <f t="shared" si="426"/>
        <v>5.8164112303825824E-3</v>
      </c>
      <c r="AT220" s="5">
        <f t="shared" si="427"/>
        <v>4.8421623492935018E-3</v>
      </c>
      <c r="AU220" s="5">
        <f t="shared" si="428"/>
        <v>2.6874001038578932E-3</v>
      </c>
      <c r="AV220" s="5">
        <f t="shared" si="429"/>
        <v>1.1186302932308478E-3</v>
      </c>
      <c r="AW220" s="5">
        <f t="shared" si="430"/>
        <v>2.7938479272925311E-5</v>
      </c>
      <c r="AX220" s="5">
        <f t="shared" si="431"/>
        <v>1.1060479638412999E-3</v>
      </c>
      <c r="AY220" s="5">
        <f t="shared" si="432"/>
        <v>1.7936354426551335E-3</v>
      </c>
      <c r="AZ220" s="5">
        <f t="shared" si="433"/>
        <v>1.4543348056876325E-3</v>
      </c>
      <c r="BA220" s="5">
        <f t="shared" si="434"/>
        <v>7.861462728098557E-4</v>
      </c>
      <c r="BB220" s="5">
        <f t="shared" si="435"/>
        <v>3.1871579355515872E-4</v>
      </c>
      <c r="BC220" s="5">
        <f t="shared" si="436"/>
        <v>1.0336982882172961E-4</v>
      </c>
      <c r="BD220" s="5">
        <f t="shared" si="437"/>
        <v>9.4416920762634506E-4</v>
      </c>
      <c r="BE220" s="5">
        <f t="shared" si="438"/>
        <v>1.5720417306978643E-3</v>
      </c>
      <c r="BF220" s="5">
        <f t="shared" si="439"/>
        <v>1.3087247408059724E-3</v>
      </c>
      <c r="BG220" s="5">
        <f t="shared" si="440"/>
        <v>7.2634223114731466E-4</v>
      </c>
      <c r="BH220" s="5">
        <f t="shared" si="441"/>
        <v>3.0233995371506969E-4</v>
      </c>
      <c r="BI220" s="5">
        <f t="shared" si="442"/>
        <v>1.0067920458711826E-4</v>
      </c>
      <c r="BJ220" s="8">
        <f t="shared" si="443"/>
        <v>0.39211947764837091</v>
      </c>
      <c r="BK220" s="8">
        <f t="shared" si="444"/>
        <v>0.23248153445119191</v>
      </c>
      <c r="BL220" s="8">
        <f t="shared" si="445"/>
        <v>0.34748883627066779</v>
      </c>
      <c r="BM220" s="8">
        <f t="shared" si="446"/>
        <v>0.63477938585414007</v>
      </c>
      <c r="BN220" s="8">
        <f t="shared" si="447"/>
        <v>0.362112249638952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</v>
      </c>
      <c r="F221">
        <f>VLOOKUP(B221,home!$B$2:$E$405,3,FALSE)</f>
        <v>1.05</v>
      </c>
      <c r="G221">
        <f>VLOOKUP(C221,away!$B$2:$E$405,4,FALSE)</f>
        <v>0.89</v>
      </c>
      <c r="H221">
        <f>VLOOKUP(A221,away!$A$2:$E$405,3,FALSE)</f>
        <v>1.2307692307692299</v>
      </c>
      <c r="I221">
        <f>VLOOKUP(C221,away!$B$2:$E$405,3,FALSE)</f>
        <v>1.1100000000000001</v>
      </c>
      <c r="J221">
        <f>VLOOKUP(B221,home!$B$2:$E$405,4,FALSE)</f>
        <v>0.93</v>
      </c>
      <c r="K221" s="3">
        <f t="shared" si="392"/>
        <v>1.4017500000000003</v>
      </c>
      <c r="L221" s="3">
        <f t="shared" si="393"/>
        <v>1.2705230769230762</v>
      </c>
      <c r="M221" s="5">
        <f t="shared" si="394"/>
        <v>6.9094988447566577E-2</v>
      </c>
      <c r="N221" s="5">
        <f t="shared" si="395"/>
        <v>9.6853900056376466E-2</v>
      </c>
      <c r="O221" s="5">
        <f t="shared" si="396"/>
        <v>8.7786777322366685E-2</v>
      </c>
      <c r="P221" s="5">
        <f t="shared" si="397"/>
        <v>0.12305511511162753</v>
      </c>
      <c r="Q221" s="5">
        <f t="shared" si="398"/>
        <v>6.7882477202012875E-2</v>
      </c>
      <c r="R221" s="5">
        <f t="shared" si="399"/>
        <v>5.5767563218387134E-2</v>
      </c>
      <c r="S221" s="5">
        <f t="shared" si="400"/>
        <v>5.4788927877985651E-2</v>
      </c>
      <c r="T221" s="5">
        <f t="shared" si="401"/>
        <v>8.6246253803861986E-2</v>
      </c>
      <c r="U221" s="5">
        <f t="shared" si="402"/>
        <v>7.8172181741374178E-2</v>
      </c>
      <c r="V221" s="5">
        <f t="shared" si="403"/>
        <v>1.0841850518394137E-2</v>
      </c>
      <c r="W221" s="5">
        <f t="shared" si="404"/>
        <v>3.1718087472640509E-2</v>
      </c>
      <c r="X221" s="5">
        <f t="shared" si="405"/>
        <v>4.0298562089854502E-2</v>
      </c>
      <c r="Y221" s="5">
        <f t="shared" si="406"/>
        <v>2.560012655098879E-2</v>
      </c>
      <c r="Z221" s="5">
        <f t="shared" si="407"/>
        <v>2.3617992004242461E-2</v>
      </c>
      <c r="AA221" s="5">
        <f t="shared" si="408"/>
        <v>3.3106520291946877E-2</v>
      </c>
      <c r="AB221" s="5">
        <f t="shared" si="409"/>
        <v>2.3203532409618279E-2</v>
      </c>
      <c r="AC221" s="5">
        <f t="shared" si="410"/>
        <v>1.2068034830924096E-3</v>
      </c>
      <c r="AD221" s="5">
        <f t="shared" si="411"/>
        <v>1.111520727869347E-2</v>
      </c>
      <c r="AE221" s="5">
        <f t="shared" si="412"/>
        <v>1.4122127352363401E-2</v>
      </c>
      <c r="AF221" s="5">
        <f t="shared" si="413"/>
        <v>8.9712443482121429E-3</v>
      </c>
      <c r="AG221" s="5">
        <f t="shared" si="414"/>
        <v>3.7993909910397495E-3</v>
      </c>
      <c r="AH221" s="5">
        <f t="shared" si="415"/>
        <v>7.5018009679936864E-3</v>
      </c>
      <c r="AI221" s="5">
        <f t="shared" si="416"/>
        <v>1.0515649506885152E-2</v>
      </c>
      <c r="AJ221" s="5">
        <f t="shared" si="417"/>
        <v>7.3701558481381341E-3</v>
      </c>
      <c r="AK221" s="5">
        <f t="shared" si="418"/>
        <v>3.4437053200425424E-3</v>
      </c>
      <c r="AL221" s="5">
        <f t="shared" si="419"/>
        <v>8.5970542793703666E-5</v>
      </c>
      <c r="AM221" s="5">
        <f t="shared" si="420"/>
        <v>3.1161483605817147E-3</v>
      </c>
      <c r="AN221" s="5">
        <f t="shared" si="421"/>
        <v>3.9591384032350799E-3</v>
      </c>
      <c r="AO221" s="5">
        <f t="shared" si="422"/>
        <v>2.5150883530212745E-3</v>
      </c>
      <c r="AP221" s="5">
        <f t="shared" si="423"/>
        <v>1.065159264337994E-3</v>
      </c>
      <c r="AQ221" s="5">
        <f t="shared" si="424"/>
        <v>3.3832735648495709E-4</v>
      </c>
      <c r="AR221" s="5">
        <f t="shared" si="425"/>
        <v>1.9062422496639708E-3</v>
      </c>
      <c r="AS221" s="5">
        <f t="shared" si="426"/>
        <v>2.6720750734664719E-3</v>
      </c>
      <c r="AT221" s="5">
        <f t="shared" si="427"/>
        <v>1.8727906171158142E-3</v>
      </c>
      <c r="AU221" s="5">
        <f t="shared" si="428"/>
        <v>8.7506141584736393E-4</v>
      </c>
      <c r="AV221" s="5">
        <f t="shared" si="429"/>
        <v>3.0665433491601089E-4</v>
      </c>
      <c r="AW221" s="5">
        <f t="shared" si="430"/>
        <v>4.2530480612354289E-6</v>
      </c>
      <c r="AX221" s="5">
        <f t="shared" si="431"/>
        <v>7.2801016074090189E-4</v>
      </c>
      <c r="AY221" s="5">
        <f t="shared" si="432"/>
        <v>9.2495370945579398E-4</v>
      </c>
      <c r="AZ221" s="5">
        <f t="shared" si="433"/>
        <v>5.875875164745943E-4</v>
      </c>
      <c r="BA221" s="5">
        <f t="shared" si="434"/>
        <v>2.4884783313096337E-4</v>
      </c>
      <c r="BB221" s="5">
        <f t="shared" si="435"/>
        <v>7.9041728658797963E-5</v>
      </c>
      <c r="BC221" s="5">
        <f t="shared" si="436"/>
        <v>2.0084868060178984E-5</v>
      </c>
      <c r="BD221" s="5">
        <f t="shared" si="437"/>
        <v>4.0365412806730511E-4</v>
      </c>
      <c r="BE221" s="5">
        <f t="shared" si="438"/>
        <v>5.6582217401834509E-4</v>
      </c>
      <c r="BF221" s="5">
        <f t="shared" si="439"/>
        <v>3.9657061621510776E-4</v>
      </c>
      <c r="BG221" s="5">
        <f t="shared" si="440"/>
        <v>1.8529762042650906E-4</v>
      </c>
      <c r="BH221" s="5">
        <f t="shared" si="441"/>
        <v>6.4935234858214827E-5</v>
      </c>
      <c r="BI221" s="5">
        <f t="shared" si="442"/>
        <v>1.820459309250053E-5</v>
      </c>
      <c r="BJ221" s="8">
        <f t="shared" si="443"/>
        <v>0.4001897647002261</v>
      </c>
      <c r="BK221" s="8">
        <f t="shared" si="444"/>
        <v>0.25999860969091576</v>
      </c>
      <c r="BL221" s="8">
        <f t="shared" si="445"/>
        <v>0.31613519468444035</v>
      </c>
      <c r="BM221" s="8">
        <f t="shared" si="446"/>
        <v>0.49858003906009291</v>
      </c>
      <c r="BN221" s="8">
        <f t="shared" si="447"/>
        <v>0.50044082135833734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</v>
      </c>
      <c r="F222">
        <f>VLOOKUP(B222,home!$B$2:$E$405,3,FALSE)</f>
        <v>0.86</v>
      </c>
      <c r="G222">
        <f>VLOOKUP(C222,away!$B$2:$E$405,4,FALSE)</f>
        <v>0.57999999999999996</v>
      </c>
      <c r="H222">
        <f>VLOOKUP(A222,away!$A$2:$E$405,3,FALSE)</f>
        <v>1.2307692307692299</v>
      </c>
      <c r="I222">
        <f>VLOOKUP(C222,away!$B$2:$E$405,3,FALSE)</f>
        <v>0.75</v>
      </c>
      <c r="J222">
        <f>VLOOKUP(B222,home!$B$2:$E$405,4,FALSE)</f>
        <v>0.93</v>
      </c>
      <c r="K222" s="3">
        <f t="shared" si="392"/>
        <v>0.74819999999999998</v>
      </c>
      <c r="L222" s="3">
        <f t="shared" si="393"/>
        <v>0.85846153846153794</v>
      </c>
      <c r="M222" s="5">
        <f t="shared" si="394"/>
        <v>0.20055604633361784</v>
      </c>
      <c r="N222" s="5">
        <f t="shared" si="395"/>
        <v>0.15005603386681285</v>
      </c>
      <c r="O222" s="5">
        <f t="shared" si="396"/>
        <v>0.17216965208332105</v>
      </c>
      <c r="P222" s="5">
        <f t="shared" si="397"/>
        <v>0.12881733368874079</v>
      </c>
      <c r="Q222" s="5">
        <f t="shared" si="398"/>
        <v>5.6135962269574687E-2</v>
      </c>
      <c r="R222" s="5">
        <f t="shared" si="399"/>
        <v>7.3900512201917748E-2</v>
      </c>
      <c r="S222" s="5">
        <f t="shared" si="400"/>
        <v>2.0684873084146543E-2</v>
      </c>
      <c r="T222" s="5">
        <f t="shared" si="401"/>
        <v>4.8190564532957926E-2</v>
      </c>
      <c r="U222" s="5">
        <f t="shared" si="402"/>
        <v>5.5292363229474853E-2</v>
      </c>
      <c r="V222" s="5">
        <f t="shared" si="403"/>
        <v>1.4762125639640352E-3</v>
      </c>
      <c r="W222" s="5">
        <f t="shared" si="404"/>
        <v>1.4000308990031924E-2</v>
      </c>
      <c r="X222" s="5">
        <f t="shared" si="405"/>
        <v>1.2018726794519706E-2</v>
      </c>
      <c r="Y222" s="5">
        <f t="shared" si="406"/>
        <v>5.1588073471861466E-3</v>
      </c>
      <c r="Z222" s="5">
        <f t="shared" si="407"/>
        <v>2.1146915799317996E-2</v>
      </c>
      <c r="AA222" s="5">
        <f t="shared" si="408"/>
        <v>1.5822122401049722E-2</v>
      </c>
      <c r="AB222" s="5">
        <f t="shared" si="409"/>
        <v>5.9190559902327008E-3</v>
      </c>
      <c r="AC222" s="5">
        <f t="shared" si="410"/>
        <v>5.9260793280740649E-5</v>
      </c>
      <c r="AD222" s="5">
        <f t="shared" si="411"/>
        <v>2.618757796585471E-3</v>
      </c>
      <c r="AE222" s="5">
        <f t="shared" si="412"/>
        <v>2.2481028469149107E-3</v>
      </c>
      <c r="AF222" s="5">
        <f t="shared" si="413"/>
        <v>9.6495491429116867E-4</v>
      </c>
      <c r="AG222" s="5">
        <f t="shared" si="414"/>
        <v>2.7612556008947274E-4</v>
      </c>
      <c r="AH222" s="5">
        <f t="shared" si="415"/>
        <v>4.5384534676997821E-3</v>
      </c>
      <c r="AI222" s="5">
        <f t="shared" si="416"/>
        <v>3.3956708845329763E-3</v>
      </c>
      <c r="AJ222" s="5">
        <f t="shared" si="417"/>
        <v>1.2703204779037863E-3</v>
      </c>
      <c r="AK222" s="5">
        <f t="shared" si="418"/>
        <v>3.1681792718920427E-4</v>
      </c>
      <c r="AL222" s="5">
        <f t="shared" si="419"/>
        <v>1.5225304890596176E-6</v>
      </c>
      <c r="AM222" s="5">
        <f t="shared" si="420"/>
        <v>3.9187091668105002E-4</v>
      </c>
      <c r="AN222" s="5">
        <f t="shared" si="421"/>
        <v>3.3640611001234735E-4</v>
      </c>
      <c r="AO222" s="5">
        <f t="shared" si="422"/>
        <v>1.4439585337453053E-4</v>
      </c>
      <c r="AP222" s="5">
        <f t="shared" si="423"/>
        <v>4.1319428811788719E-5</v>
      </c>
      <c r="AQ222" s="5">
        <f t="shared" si="424"/>
        <v>8.8677851065300351E-6</v>
      </c>
      <c r="AR222" s="5">
        <f t="shared" si="425"/>
        <v>7.7921754922353136E-4</v>
      </c>
      <c r="AS222" s="5">
        <f t="shared" si="426"/>
        <v>5.8301057032904605E-4</v>
      </c>
      <c r="AT222" s="5">
        <f t="shared" si="427"/>
        <v>2.1810425436009613E-4</v>
      </c>
      <c r="AU222" s="5">
        <f t="shared" si="428"/>
        <v>5.439520103740797E-5</v>
      </c>
      <c r="AV222" s="5">
        <f t="shared" si="429"/>
        <v>1.0174622354047159E-5</v>
      </c>
      <c r="AW222" s="5">
        <f t="shared" si="430"/>
        <v>2.7164520514881945E-8</v>
      </c>
      <c r="AX222" s="5">
        <f t="shared" si="431"/>
        <v>4.8866303310126909E-5</v>
      </c>
      <c r="AY222" s="5">
        <f t="shared" si="432"/>
        <v>4.1949841918539687E-5</v>
      </c>
      <c r="AZ222" s="5">
        <f t="shared" si="433"/>
        <v>1.8006162915803945E-5</v>
      </c>
      <c r="BA222" s="5">
        <f t="shared" si="434"/>
        <v>5.15253277283005E-6</v>
      </c>
      <c r="BB222" s="5">
        <f t="shared" si="435"/>
        <v>1.1058128027842946E-6</v>
      </c>
      <c r="BC222" s="5">
        <f t="shared" si="436"/>
        <v>1.8985955198573419E-7</v>
      </c>
      <c r="BD222" s="5">
        <f t="shared" si="437"/>
        <v>1.1148804935044363E-4</v>
      </c>
      <c r="BE222" s="5">
        <f t="shared" si="438"/>
        <v>8.3415358524001909E-5</v>
      </c>
      <c r="BF222" s="5">
        <f t="shared" si="439"/>
        <v>3.1205685623829117E-5</v>
      </c>
      <c r="BG222" s="5">
        <f t="shared" si="440"/>
        <v>7.7826979945829791E-6</v>
      </c>
      <c r="BH222" s="5">
        <f t="shared" si="441"/>
        <v>1.4557536598867461E-6</v>
      </c>
      <c r="BI222" s="5">
        <f t="shared" si="442"/>
        <v>2.1783897766545279E-7</v>
      </c>
      <c r="BJ222" s="8">
        <f t="shared" si="443"/>
        <v>0.29270647552622253</v>
      </c>
      <c r="BK222" s="8">
        <f t="shared" si="444"/>
        <v>0.35163719883615752</v>
      </c>
      <c r="BL222" s="8">
        <f t="shared" si="445"/>
        <v>0.33450543624475632</v>
      </c>
      <c r="BM222" s="8">
        <f t="shared" si="446"/>
        <v>0.21831856328507154</v>
      </c>
      <c r="BN222" s="8">
        <f t="shared" si="447"/>
        <v>0.78163554044398498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</v>
      </c>
      <c r="F223">
        <f>VLOOKUP(B223,home!$B$2:$E$405,3,FALSE)</f>
        <v>0.67</v>
      </c>
      <c r="G223">
        <f>VLOOKUP(C223,away!$B$2:$E$405,4,FALSE)</f>
        <v>1.22</v>
      </c>
      <c r="H223">
        <f>VLOOKUP(A223,away!$A$2:$E$405,3,FALSE)</f>
        <v>1.2307692307692299</v>
      </c>
      <c r="I223">
        <f>VLOOKUP(C223,away!$B$2:$E$405,3,FALSE)</f>
        <v>1.22</v>
      </c>
      <c r="J223">
        <f>VLOOKUP(B223,home!$B$2:$E$405,4,FALSE)</f>
        <v>0.93</v>
      </c>
      <c r="K223" s="3">
        <f t="shared" si="392"/>
        <v>1.2261000000000002</v>
      </c>
      <c r="L223" s="3">
        <f t="shared" si="393"/>
        <v>1.3964307692307685</v>
      </c>
      <c r="M223" s="5">
        <f t="shared" si="394"/>
        <v>7.2618848529356295E-2</v>
      </c>
      <c r="N223" s="5">
        <f t="shared" si="395"/>
        <v>8.9037970181843756E-2</v>
      </c>
      <c r="O223" s="5">
        <f t="shared" si="396"/>
        <v>0.10140719451250167</v>
      </c>
      <c r="P223" s="5">
        <f t="shared" si="397"/>
        <v>0.12433536119177829</v>
      </c>
      <c r="Q223" s="5">
        <f t="shared" si="398"/>
        <v>5.4584727619979338E-2</v>
      </c>
      <c r="R223" s="5">
        <f t="shared" si="399"/>
        <v>7.0804063319313451E-2</v>
      </c>
      <c r="S223" s="5">
        <f t="shared" si="400"/>
        <v>5.3220625071053476E-2</v>
      </c>
      <c r="T223" s="5">
        <f t="shared" si="401"/>
        <v>7.6223793178619714E-2</v>
      </c>
      <c r="U223" s="5">
        <f t="shared" si="402"/>
        <v>8.681286203581022E-2</v>
      </c>
      <c r="V223" s="5">
        <f t="shared" si="403"/>
        <v>1.0124713984301856E-2</v>
      </c>
      <c r="W223" s="5">
        <f t="shared" si="404"/>
        <v>2.2308778178285554E-2</v>
      </c>
      <c r="X223" s="5">
        <f t="shared" si="405"/>
        <v>3.1152664272101872E-2</v>
      </c>
      <c r="Y223" s="5">
        <f t="shared" si="406"/>
        <v>2.1751269466539554E-2</v>
      </c>
      <c r="Z223" s="5">
        <f t="shared" si="407"/>
        <v>3.2957657535217649E-2</v>
      </c>
      <c r="AA223" s="5">
        <f t="shared" si="408"/>
        <v>4.0409383903930361E-2</v>
      </c>
      <c r="AB223" s="5">
        <f t="shared" si="409"/>
        <v>2.4772972802304519E-2</v>
      </c>
      <c r="AC223" s="5">
        <f t="shared" si="410"/>
        <v>1.0834480266620481E-3</v>
      </c>
      <c r="AD223" s="5">
        <f t="shared" si="411"/>
        <v>6.8381982310989822E-3</v>
      </c>
      <c r="AE223" s="5">
        <f t="shared" si="412"/>
        <v>9.5490704160060315E-3</v>
      </c>
      <c r="AF223" s="5">
        <f t="shared" si="413"/>
        <v>6.6673078732310395E-3</v>
      </c>
      <c r="AG223" s="5">
        <f t="shared" si="414"/>
        <v>3.1034779540381279E-3</v>
      </c>
      <c r="AH223" s="5">
        <f t="shared" si="415"/>
        <v>1.1505771765987048E-2</v>
      </c>
      <c r="AI223" s="5">
        <f t="shared" si="416"/>
        <v>1.410722676227672E-2</v>
      </c>
      <c r="AJ223" s="5">
        <f t="shared" si="417"/>
        <v>8.6484353666137475E-3</v>
      </c>
      <c r="AK223" s="5">
        <f t="shared" si="418"/>
        <v>3.5346155343350381E-3</v>
      </c>
      <c r="AL223" s="5">
        <f t="shared" si="419"/>
        <v>7.4201618150465727E-5</v>
      </c>
      <c r="AM223" s="5">
        <f t="shared" si="420"/>
        <v>1.6768629702300921E-3</v>
      </c>
      <c r="AN223" s="5">
        <f t="shared" si="421"/>
        <v>2.3416230474129986E-3</v>
      </c>
      <c r="AO223" s="5">
        <f t="shared" si="422"/>
        <v>1.6349572366737152E-3</v>
      </c>
      <c r="AP223" s="5">
        <f t="shared" si="423"/>
        <v>7.6103486388922953E-4</v>
      </c>
      <c r="AQ223" s="5">
        <f t="shared" si="424"/>
        <v>2.6568312509806733E-4</v>
      </c>
      <c r="AR223" s="5">
        <f t="shared" si="425"/>
        <v>3.2134027435541898E-3</v>
      </c>
      <c r="AS223" s="5">
        <f t="shared" si="426"/>
        <v>3.9399531038717918E-3</v>
      </c>
      <c r="AT223" s="5">
        <f t="shared" si="427"/>
        <v>2.415388250328603E-3</v>
      </c>
      <c r="AU223" s="5">
        <f t="shared" si="428"/>
        <v>9.871691779092999E-4</v>
      </c>
      <c r="AV223" s="5">
        <f t="shared" si="429"/>
        <v>3.025920322586483E-4</v>
      </c>
      <c r="AW223" s="5">
        <f t="shared" si="430"/>
        <v>3.5290367218669642E-6</v>
      </c>
      <c r="AX223" s="5">
        <f t="shared" si="431"/>
        <v>3.4266694796651886E-4</v>
      </c>
      <c r="AY223" s="5">
        <f t="shared" si="432"/>
        <v>4.7851066973884557E-4</v>
      </c>
      <c r="AZ223" s="5">
        <f t="shared" si="433"/>
        <v>3.3410351131427324E-4</v>
      </c>
      <c r="BA223" s="5">
        <f t="shared" si="434"/>
        <v>1.5551747443576385E-4</v>
      </c>
      <c r="BB223" s="5">
        <f t="shared" si="435"/>
        <v>5.4292346613789992E-5</v>
      </c>
      <c r="BC223" s="5">
        <f t="shared" si="436"/>
        <v>1.5163100669047649E-5</v>
      </c>
      <c r="BD223" s="5">
        <f t="shared" si="437"/>
        <v>7.4788241083827308E-4</v>
      </c>
      <c r="BE223" s="5">
        <f t="shared" si="438"/>
        <v>9.1697862392880656E-4</v>
      </c>
      <c r="BF223" s="5">
        <f t="shared" si="439"/>
        <v>5.6215374539955515E-4</v>
      </c>
      <c r="BG223" s="5">
        <f t="shared" si="440"/>
        <v>2.2975223574479815E-4</v>
      </c>
      <c r="BH223" s="5">
        <f t="shared" si="441"/>
        <v>7.0424804061674286E-5</v>
      </c>
      <c r="BI223" s="5">
        <f t="shared" si="442"/>
        <v>1.7269570452003763E-5</v>
      </c>
      <c r="BJ223" s="8">
        <f t="shared" si="443"/>
        <v>0.3292776726657865</v>
      </c>
      <c r="BK223" s="8">
        <f t="shared" si="444"/>
        <v>0.2619357090910413</v>
      </c>
      <c r="BL223" s="8">
        <f t="shared" si="445"/>
        <v>0.37540549270142037</v>
      </c>
      <c r="BM223" s="8">
        <f t="shared" si="446"/>
        <v>0.48631338500567595</v>
      </c>
      <c r="BN223" s="8">
        <f t="shared" si="447"/>
        <v>0.51278816535477278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</v>
      </c>
      <c r="F224">
        <f>VLOOKUP(B224,home!$B$2:$E$405,3,FALSE)</f>
        <v>1.1100000000000001</v>
      </c>
      <c r="G224">
        <f>VLOOKUP(C224,away!$B$2:$E$405,4,FALSE)</f>
        <v>1</v>
      </c>
      <c r="H224">
        <f>VLOOKUP(A224,away!$A$2:$E$405,3,FALSE)</f>
        <v>1.2307692307692299</v>
      </c>
      <c r="I224">
        <f>VLOOKUP(C224,away!$B$2:$E$405,3,FALSE)</f>
        <v>1.1100000000000001</v>
      </c>
      <c r="J224">
        <f>VLOOKUP(B224,home!$B$2:$E$405,4,FALSE)</f>
        <v>0.81</v>
      </c>
      <c r="K224" s="3">
        <f t="shared" si="392"/>
        <v>1.665</v>
      </c>
      <c r="L224" s="3">
        <f t="shared" si="393"/>
        <v>1.1065846153846148</v>
      </c>
      <c r="M224" s="5">
        <f t="shared" si="394"/>
        <v>6.2562788196201605E-2</v>
      </c>
      <c r="N224" s="5">
        <f t="shared" si="395"/>
        <v>0.10416704234667566</v>
      </c>
      <c r="O224" s="5">
        <f t="shared" si="396"/>
        <v>6.9231018913482864E-2</v>
      </c>
      <c r="P224" s="5">
        <f t="shared" si="397"/>
        <v>0.11526964649094895</v>
      </c>
      <c r="Q224" s="5">
        <f t="shared" si="398"/>
        <v>8.6719062753607509E-2</v>
      </c>
      <c r="R224" s="5">
        <f t="shared" si="399"/>
        <v>3.8304990218530732E-2</v>
      </c>
      <c r="S224" s="5">
        <f t="shared" si="400"/>
        <v>5.3095025754283189E-2</v>
      </c>
      <c r="T224" s="5">
        <f t="shared" si="401"/>
        <v>9.5961980703715033E-2</v>
      </c>
      <c r="U224" s="5">
        <f t="shared" si="402"/>
        <v>6.3777808713853662E-2</v>
      </c>
      <c r="V224" s="5">
        <f t="shared" si="403"/>
        <v>1.0869515650830837E-2</v>
      </c>
      <c r="W224" s="5">
        <f t="shared" si="404"/>
        <v>4.8129079828252166E-2</v>
      </c>
      <c r="X224" s="5">
        <f t="shared" si="405"/>
        <v>5.3258899290561837E-2</v>
      </c>
      <c r="Y224" s="5">
        <f t="shared" si="406"/>
        <v>2.9467739293627171E-2</v>
      </c>
      <c r="Z224" s="5">
        <f t="shared" si="407"/>
        <v>1.4129237622761415E-2</v>
      </c>
      <c r="AA224" s="5">
        <f t="shared" si="408"/>
        <v>2.3525180641897753E-2</v>
      </c>
      <c r="AB224" s="5">
        <f t="shared" si="409"/>
        <v>1.9584712884379886E-2</v>
      </c>
      <c r="AC224" s="5">
        <f t="shared" si="410"/>
        <v>1.2516677871974788E-3</v>
      </c>
      <c r="AD224" s="5">
        <f t="shared" si="411"/>
        <v>2.0033729478509961E-2</v>
      </c>
      <c r="AE224" s="5">
        <f t="shared" si="412"/>
        <v>2.216901682969636E-2</v>
      </c>
      <c r="AF224" s="5">
        <f t="shared" si="413"/>
        <v>1.2265946480972307E-2</v>
      </c>
      <c r="AG224" s="5">
        <f t="shared" si="414"/>
        <v>4.5244358896583342E-3</v>
      </c>
      <c r="AH224" s="5">
        <f t="shared" si="415"/>
        <v>3.9087992451153171E-3</v>
      </c>
      <c r="AI224" s="5">
        <f t="shared" si="416"/>
        <v>6.5081507431170027E-3</v>
      </c>
      <c r="AJ224" s="5">
        <f t="shared" si="417"/>
        <v>5.4180354936449061E-3</v>
      </c>
      <c r="AK224" s="5">
        <f t="shared" si="418"/>
        <v>3.0070096989729227E-3</v>
      </c>
      <c r="AL224" s="5">
        <f t="shared" si="419"/>
        <v>9.2246082704556579E-5</v>
      </c>
      <c r="AM224" s="5">
        <f t="shared" si="420"/>
        <v>6.6712319163438208E-3</v>
      </c>
      <c r="AN224" s="5">
        <f t="shared" si="421"/>
        <v>7.3822826042888919E-3</v>
      </c>
      <c r="AO224" s="5">
        <f t="shared" si="422"/>
        <v>4.0845601781637807E-3</v>
      </c>
      <c r="AP224" s="5">
        <f t="shared" si="423"/>
        <v>1.5066371512562262E-3</v>
      </c>
      <c r="AQ224" s="5">
        <f t="shared" si="424"/>
        <v>4.1680537313676066E-4</v>
      </c>
      <c r="AR224" s="5">
        <f t="shared" si="425"/>
        <v>8.6508342185432057E-4</v>
      </c>
      <c r="AS224" s="5">
        <f t="shared" si="426"/>
        <v>1.4403638973874437E-3</v>
      </c>
      <c r="AT224" s="5">
        <f t="shared" si="427"/>
        <v>1.1991029445750472E-3</v>
      </c>
      <c r="AU224" s="5">
        <f t="shared" si="428"/>
        <v>6.6550213423915115E-4</v>
      </c>
      <c r="AV224" s="5">
        <f t="shared" si="429"/>
        <v>2.770152633770466E-4</v>
      </c>
      <c r="AW224" s="5">
        <f t="shared" si="430"/>
        <v>4.7211119377041054E-6</v>
      </c>
      <c r="AX224" s="5">
        <f t="shared" si="431"/>
        <v>1.8512668567854098E-3</v>
      </c>
      <c r="AY224" s="5">
        <f t="shared" si="432"/>
        <v>2.0485834226901672E-3</v>
      </c>
      <c r="AZ224" s="5">
        <f t="shared" si="433"/>
        <v>1.1334654494404488E-3</v>
      </c>
      <c r="BA224" s="5">
        <f t="shared" si="434"/>
        <v>4.1809180947360272E-4</v>
      </c>
      <c r="BB224" s="5">
        <f t="shared" si="435"/>
        <v>1.1566349104545107E-4</v>
      </c>
      <c r="BC224" s="5">
        <f t="shared" si="436"/>
        <v>2.5598287950514444E-5</v>
      </c>
      <c r="BD224" s="5">
        <f t="shared" si="437"/>
        <v>1.5954800094137824E-4</v>
      </c>
      <c r="BE224" s="5">
        <f t="shared" si="438"/>
        <v>2.6564742156739475E-4</v>
      </c>
      <c r="BF224" s="5">
        <f t="shared" si="439"/>
        <v>2.2115147845485619E-4</v>
      </c>
      <c r="BG224" s="5">
        <f t="shared" si="440"/>
        <v>1.2273907054244517E-4</v>
      </c>
      <c r="BH224" s="5">
        <f t="shared" si="441"/>
        <v>5.1090138113292796E-5</v>
      </c>
      <c r="BI224" s="5">
        <f t="shared" si="442"/>
        <v>1.7013015991726509E-5</v>
      </c>
      <c r="BJ224" s="8">
        <f t="shared" si="443"/>
        <v>0.50235111943585142</v>
      </c>
      <c r="BK224" s="8">
        <f t="shared" si="444"/>
        <v>0.24518947338485675</v>
      </c>
      <c r="BL224" s="8">
        <f t="shared" si="445"/>
        <v>0.23854996334003911</v>
      </c>
      <c r="BM224" s="8">
        <f t="shared" si="446"/>
        <v>0.52192138255330922</v>
      </c>
      <c r="BN224" s="8">
        <f t="shared" si="447"/>
        <v>0.47625454891944735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</v>
      </c>
      <c r="F225">
        <f>VLOOKUP(B225,home!$B$2:$E$405,3,FALSE)</f>
        <v>1.22</v>
      </c>
      <c r="G225">
        <f>VLOOKUP(C225,away!$B$2:$E$405,4,FALSE)</f>
        <v>1.05</v>
      </c>
      <c r="H225">
        <f>VLOOKUP(A225,away!$A$2:$E$405,3,FALSE)</f>
        <v>1.2307692307692299</v>
      </c>
      <c r="I225">
        <f>VLOOKUP(C225,away!$B$2:$E$405,3,FALSE)</f>
        <v>0.28999999999999998</v>
      </c>
      <c r="J225">
        <f>VLOOKUP(B225,home!$B$2:$E$405,4,FALSE)</f>
        <v>1.08</v>
      </c>
      <c r="K225" s="3">
        <f t="shared" si="392"/>
        <v>1.9215000000000002</v>
      </c>
      <c r="L225" s="3">
        <f t="shared" si="393"/>
        <v>0.38547692307692283</v>
      </c>
      <c r="M225" s="5">
        <f t="shared" si="394"/>
        <v>9.956177998999538E-2</v>
      </c>
      <c r="N225" s="5">
        <f t="shared" si="395"/>
        <v>0.19130796025077609</v>
      </c>
      <c r="O225" s="5">
        <f t="shared" si="396"/>
        <v>3.8378768606604954E-2</v>
      </c>
      <c r="P225" s="5">
        <f t="shared" si="397"/>
        <v>7.3744803877591428E-2</v>
      </c>
      <c r="Q225" s="5">
        <f t="shared" si="398"/>
        <v>0.18379912281093319</v>
      </c>
      <c r="R225" s="5">
        <f t="shared" si="399"/>
        <v>7.3970648169776401E-3</v>
      </c>
      <c r="S225" s="5">
        <f t="shared" si="400"/>
        <v>1.3655581739024005E-2</v>
      </c>
      <c r="T225" s="5">
        <f t="shared" si="401"/>
        <v>7.0850320325395982E-2</v>
      </c>
      <c r="U225" s="5">
        <f t="shared" si="402"/>
        <v>1.4213460045822536E-2</v>
      </c>
      <c r="V225" s="5">
        <f t="shared" si="403"/>
        <v>1.123845133343267E-3</v>
      </c>
      <c r="W225" s="5">
        <f t="shared" si="404"/>
        <v>0.11772333816040273</v>
      </c>
      <c r="X225" s="5">
        <f t="shared" si="405"/>
        <v>4.5379630168416132E-2</v>
      </c>
      <c r="Y225" s="5">
        <f t="shared" si="406"/>
        <v>8.7464001038448768E-3</v>
      </c>
      <c r="Z225" s="5">
        <f t="shared" si="407"/>
        <v>9.50465928483034E-4</v>
      </c>
      <c r="AA225" s="5">
        <f t="shared" si="408"/>
        <v>1.8263202815801498E-3</v>
      </c>
      <c r="AB225" s="5">
        <f t="shared" si="409"/>
        <v>1.7546372105281295E-3</v>
      </c>
      <c r="AC225" s="5">
        <f t="shared" si="410"/>
        <v>5.2026577716062915E-5</v>
      </c>
      <c r="AD225" s="5">
        <f t="shared" si="411"/>
        <v>5.6551348568803478E-2</v>
      </c>
      <c r="AE225" s="5">
        <f t="shared" si="412"/>
        <v>2.1799239842152904E-2</v>
      </c>
      <c r="AF225" s="5">
        <f t="shared" si="413"/>
        <v>4.201551949884484E-3</v>
      </c>
      <c r="AG225" s="5">
        <f t="shared" si="414"/>
        <v>5.3986710592977209E-4</v>
      </c>
      <c r="AH225" s="5">
        <f t="shared" si="415"/>
        <v>9.1595670400272628E-5</v>
      </c>
      <c r="AI225" s="5">
        <f t="shared" si="416"/>
        <v>1.7600108067412383E-4</v>
      </c>
      <c r="AJ225" s="5">
        <f t="shared" si="417"/>
        <v>1.6909303825766452E-4</v>
      </c>
      <c r="AK225" s="5">
        <f t="shared" si="418"/>
        <v>1.0830409100403415E-4</v>
      </c>
      <c r="AL225" s="5">
        <f t="shared" si="419"/>
        <v>1.5414307660947256E-6</v>
      </c>
      <c r="AM225" s="5">
        <f t="shared" si="420"/>
        <v>2.1732683254991166E-2</v>
      </c>
      <c r="AN225" s="5">
        <f t="shared" si="421"/>
        <v>8.377447871339358E-3</v>
      </c>
      <c r="AO225" s="5">
        <f t="shared" si="422"/>
        <v>1.6146564143406064E-3</v>
      </c>
      <c r="AP225" s="5">
        <f t="shared" si="423"/>
        <v>2.0747092880881132E-4</v>
      </c>
      <c r="AQ225" s="5">
        <f t="shared" si="424"/>
        <v>1.9993813816282972E-5</v>
      </c>
      <c r="AR225" s="5">
        <f t="shared" si="425"/>
        <v>7.0616034386130133E-6</v>
      </c>
      <c r="AS225" s="5">
        <f t="shared" si="426"/>
        <v>1.3568871007294904E-5</v>
      </c>
      <c r="AT225" s="5">
        <f t="shared" si="427"/>
        <v>1.3036292820258584E-5</v>
      </c>
      <c r="AU225" s="5">
        <f t="shared" si="428"/>
        <v>8.3497455513756248E-6</v>
      </c>
      <c r="AV225" s="5">
        <f t="shared" si="429"/>
        <v>4.0110090192420668E-6</v>
      </c>
      <c r="AW225" s="5">
        <f t="shared" si="430"/>
        <v>3.1714677154884728E-8</v>
      </c>
      <c r="AX225" s="5">
        <f t="shared" si="431"/>
        <v>6.9598918124109286E-3</v>
      </c>
      <c r="AY225" s="5">
        <f t="shared" si="432"/>
        <v>2.682877680796432E-3</v>
      </c>
      <c r="AZ225" s="5">
        <f t="shared" si="433"/>
        <v>5.1709371669257968E-4</v>
      </c>
      <c r="BA225" s="5">
        <f t="shared" si="434"/>
        <v>6.6442564951021889E-5</v>
      </c>
      <c r="BB225" s="5">
        <f t="shared" si="435"/>
        <v>6.4030188746646278E-6</v>
      </c>
      <c r="BC225" s="5">
        <f t="shared" si="436"/>
        <v>4.9364320284183633E-7</v>
      </c>
      <c r="BD225" s="5">
        <f t="shared" si="437"/>
        <v>4.5368086091766043E-7</v>
      </c>
      <c r="BE225" s="5">
        <f t="shared" si="438"/>
        <v>8.7174777425328448E-7</v>
      </c>
      <c r="BF225" s="5">
        <f t="shared" si="439"/>
        <v>8.3753167411384329E-7</v>
      </c>
      <c r="BG225" s="5">
        <f t="shared" si="440"/>
        <v>5.3643903726991669E-7</v>
      </c>
      <c r="BH225" s="5">
        <f t="shared" si="441"/>
        <v>2.5769190252853632E-7</v>
      </c>
      <c r="BI225" s="5">
        <f t="shared" si="442"/>
        <v>9.9030998141716462E-8</v>
      </c>
      <c r="BJ225" s="8">
        <f t="shared" si="443"/>
        <v>0.74308423400676427</v>
      </c>
      <c r="BK225" s="8">
        <f t="shared" si="444"/>
        <v>0.19082245642923262</v>
      </c>
      <c r="BL225" s="8">
        <f t="shared" si="445"/>
        <v>6.4164328485933522E-2</v>
      </c>
      <c r="BM225" s="8">
        <f t="shared" si="446"/>
        <v>0.4021491385314156</v>
      </c>
      <c r="BN225" s="8">
        <f t="shared" si="447"/>
        <v>0.59418950035287876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</v>
      </c>
      <c r="F226">
        <f>VLOOKUP(B226,home!$B$2:$E$405,3,FALSE)</f>
        <v>1.25</v>
      </c>
      <c r="G226">
        <f>VLOOKUP(C226,away!$B$2:$E$405,4,FALSE)</f>
        <v>1.1100000000000001</v>
      </c>
      <c r="H226">
        <f>VLOOKUP(A226,away!$A$2:$E$405,3,FALSE)</f>
        <v>1.2307692307692299</v>
      </c>
      <c r="I226">
        <f>VLOOKUP(C226,away!$B$2:$E$405,3,FALSE)</f>
        <v>0.78</v>
      </c>
      <c r="J226">
        <f>VLOOKUP(B226,home!$B$2:$E$405,4,FALSE)</f>
        <v>0.71</v>
      </c>
      <c r="K226" s="3">
        <f t="shared" si="392"/>
        <v>2.0812500000000003</v>
      </c>
      <c r="L226" s="3">
        <f t="shared" si="393"/>
        <v>0.68159999999999954</v>
      </c>
      <c r="M226" s="5">
        <f t="shared" si="394"/>
        <v>6.3111643619492383E-2</v>
      </c>
      <c r="N226" s="5">
        <f t="shared" si="395"/>
        <v>0.13135110828306854</v>
      </c>
      <c r="O226" s="5">
        <f t="shared" si="396"/>
        <v>4.3016896291045978E-2</v>
      </c>
      <c r="P226" s="5">
        <f t="shared" si="397"/>
        <v>8.9528915405739443E-2</v>
      </c>
      <c r="Q226" s="5">
        <f t="shared" si="398"/>
        <v>0.13668724705706825</v>
      </c>
      <c r="R226" s="5">
        <f t="shared" si="399"/>
        <v>1.4660158255988459E-2</v>
      </c>
      <c r="S226" s="5">
        <f t="shared" si="400"/>
        <v>3.1750982204068454E-2</v>
      </c>
      <c r="T226" s="5">
        <f t="shared" si="401"/>
        <v>9.3166027594097645E-2</v>
      </c>
      <c r="U226" s="5">
        <f t="shared" si="402"/>
        <v>3.051145437027598E-2</v>
      </c>
      <c r="V226" s="5">
        <f t="shared" si="403"/>
        <v>5.0045898150052693E-3</v>
      </c>
      <c r="W226" s="5">
        <f t="shared" si="404"/>
        <v>9.4826777645841118E-2</v>
      </c>
      <c r="X226" s="5">
        <f t="shared" si="405"/>
        <v>6.4633931643405251E-2</v>
      </c>
      <c r="Y226" s="5">
        <f t="shared" si="406"/>
        <v>2.2027243904072496E-2</v>
      </c>
      <c r="Z226" s="5">
        <f t="shared" si="407"/>
        <v>3.3307879557605766E-3</v>
      </c>
      <c r="AA226" s="5">
        <f t="shared" si="408"/>
        <v>6.9322024329267007E-3</v>
      </c>
      <c r="AB226" s="5">
        <f t="shared" si="409"/>
        <v>7.21382315676435E-3</v>
      </c>
      <c r="AC226" s="5">
        <f t="shared" si="410"/>
        <v>4.437131887356355E-4</v>
      </c>
      <c r="AD226" s="5">
        <f t="shared" si="411"/>
        <v>4.9339557743851709E-2</v>
      </c>
      <c r="AE226" s="5">
        <f t="shared" si="412"/>
        <v>3.3629842558209298E-2</v>
      </c>
      <c r="AF226" s="5">
        <f t="shared" si="413"/>
        <v>1.1461050343837721E-2</v>
      </c>
      <c r="AG226" s="5">
        <f t="shared" si="414"/>
        <v>2.6039506381199291E-3</v>
      </c>
      <c r="AH226" s="5">
        <f t="shared" si="415"/>
        <v>5.6756626766160168E-4</v>
      </c>
      <c r="AI226" s="5">
        <f t="shared" si="416"/>
        <v>1.1812472945707086E-3</v>
      </c>
      <c r="AJ226" s="5">
        <f t="shared" si="417"/>
        <v>1.2292354659126439E-3</v>
      </c>
      <c r="AK226" s="5">
        <f t="shared" si="418"/>
        <v>8.5278210447689692E-4</v>
      </c>
      <c r="AL226" s="5">
        <f t="shared" si="419"/>
        <v>2.5177706211063894E-5</v>
      </c>
      <c r="AM226" s="5">
        <f t="shared" si="420"/>
        <v>2.053759091087827E-2</v>
      </c>
      <c r="AN226" s="5">
        <f t="shared" si="421"/>
        <v>1.3998421964854619E-2</v>
      </c>
      <c r="AO226" s="5">
        <f t="shared" si="422"/>
        <v>4.7706622056224507E-3</v>
      </c>
      <c r="AP226" s="5">
        <f t="shared" si="423"/>
        <v>1.0838944531174203E-3</v>
      </c>
      <c r="AQ226" s="5">
        <f t="shared" si="424"/>
        <v>1.8469561481120826E-4</v>
      </c>
      <c r="AR226" s="5">
        <f t="shared" si="425"/>
        <v>7.7370633607629498E-5</v>
      </c>
      <c r="AS226" s="5">
        <f t="shared" si="426"/>
        <v>1.610276311958789E-4</v>
      </c>
      <c r="AT226" s="5">
        <f t="shared" si="427"/>
        <v>1.6756937871321154E-4</v>
      </c>
      <c r="AU226" s="5">
        <f t="shared" si="428"/>
        <v>1.1625125648229053E-4</v>
      </c>
      <c r="AV226" s="5">
        <f t="shared" si="429"/>
        <v>6.04869818884418E-5</v>
      </c>
      <c r="AW226" s="5">
        <f t="shared" si="430"/>
        <v>9.9212751324697338E-7</v>
      </c>
      <c r="AX226" s="5">
        <f t="shared" si="431"/>
        <v>7.1239768472109088E-3</v>
      </c>
      <c r="AY226" s="5">
        <f t="shared" si="432"/>
        <v>4.8557026190589525E-3</v>
      </c>
      <c r="AZ226" s="5">
        <f t="shared" si="433"/>
        <v>1.6548234525752897E-3</v>
      </c>
      <c r="BA226" s="5">
        <f t="shared" si="434"/>
        <v>3.7597588842510569E-4</v>
      </c>
      <c r="BB226" s="5">
        <f t="shared" si="435"/>
        <v>6.4066291387637942E-5</v>
      </c>
      <c r="BC226" s="5">
        <f t="shared" si="436"/>
        <v>8.7335168419628002E-6</v>
      </c>
      <c r="BD226" s="5">
        <f t="shared" si="437"/>
        <v>8.7893039778267052E-6</v>
      </c>
      <c r="BE226" s="5">
        <f t="shared" si="438"/>
        <v>1.8292738903851832E-5</v>
      </c>
      <c r="BF226" s="5">
        <f t="shared" si="439"/>
        <v>1.9035881421820819E-5</v>
      </c>
      <c r="BG226" s="5">
        <f t="shared" si="440"/>
        <v>1.3206142736388195E-5</v>
      </c>
      <c r="BH226" s="5">
        <f t="shared" si="441"/>
        <v>6.8713211425269837E-6</v>
      </c>
      <c r="BI226" s="5">
        <f t="shared" si="442"/>
        <v>2.8601874255768563E-6</v>
      </c>
      <c r="BJ226" s="8">
        <f t="shared" si="443"/>
        <v>0.69438528117635567</v>
      </c>
      <c r="BK226" s="8">
        <f t="shared" si="444"/>
        <v>0.19472072455831121</v>
      </c>
      <c r="BL226" s="8">
        <f t="shared" si="445"/>
        <v>0.1068171270971188</v>
      </c>
      <c r="BM226" s="8">
        <f t="shared" si="446"/>
        <v>0.51604324138359736</v>
      </c>
      <c r="BN226" s="8">
        <f t="shared" si="447"/>
        <v>0.47835596891240306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</v>
      </c>
      <c r="F227">
        <f>VLOOKUP(B227,home!$B$2:$E$405,3,FALSE)</f>
        <v>1.17</v>
      </c>
      <c r="G227">
        <f>VLOOKUP(C227,away!$B$2:$E$405,4,FALSE)</f>
        <v>0.76</v>
      </c>
      <c r="H227">
        <f>VLOOKUP(A227,away!$A$2:$E$405,3,FALSE)</f>
        <v>1.2307692307692299</v>
      </c>
      <c r="I227">
        <f>VLOOKUP(C227,away!$B$2:$E$405,3,FALSE)</f>
        <v>0.56999999999999995</v>
      </c>
      <c r="J227">
        <f>VLOOKUP(B227,home!$B$2:$E$405,4,FALSE)</f>
        <v>0.51</v>
      </c>
      <c r="K227" s="3">
        <f t="shared" si="392"/>
        <v>1.3337999999999999</v>
      </c>
      <c r="L227" s="3">
        <f t="shared" si="393"/>
        <v>0.35778461538461509</v>
      </c>
      <c r="M227" s="5">
        <f t="shared" si="394"/>
        <v>0.18422736305899834</v>
      </c>
      <c r="N227" s="5">
        <f t="shared" si="395"/>
        <v>0.24572245684809199</v>
      </c>
      <c r="O227" s="5">
        <f t="shared" si="396"/>
        <v>6.5913716235385555E-2</v>
      </c>
      <c r="P227" s="5">
        <f t="shared" si="397"/>
        <v>8.7915714714757259E-2</v>
      </c>
      <c r="Q227" s="5">
        <f t="shared" si="398"/>
        <v>0.16387230647199255</v>
      </c>
      <c r="R227" s="5">
        <f t="shared" si="399"/>
        <v>1.179145680592404E-2</v>
      </c>
      <c r="S227" s="5">
        <f t="shared" si="400"/>
        <v>1.0488633129014796E-2</v>
      </c>
      <c r="T227" s="5">
        <f t="shared" si="401"/>
        <v>5.8630990143271618E-2</v>
      </c>
      <c r="U227" s="5">
        <f t="shared" si="402"/>
        <v>1.5727445087741484E-2</v>
      </c>
      <c r="V227" s="5">
        <f t="shared" si="403"/>
        <v>5.5614592667027867E-4</v>
      </c>
      <c r="W227" s="5">
        <f t="shared" si="404"/>
        <v>7.2857627457447866E-2</v>
      </c>
      <c r="X227" s="5">
        <f t="shared" si="405"/>
        <v>2.6067338217698549E-2</v>
      </c>
      <c r="Y227" s="5">
        <f t="shared" si="406"/>
        <v>4.6632462891599766E-3</v>
      </c>
      <c r="Z227" s="5">
        <f t="shared" si="407"/>
        <v>1.4062672793772784E-3</v>
      </c>
      <c r="AA227" s="5">
        <f t="shared" si="408"/>
        <v>1.875679297233414E-3</v>
      </c>
      <c r="AB227" s="5">
        <f t="shared" si="409"/>
        <v>1.2508905233249638E-3</v>
      </c>
      <c r="AC227" s="5">
        <f t="shared" si="410"/>
        <v>1.6587508302600916E-5</v>
      </c>
      <c r="AD227" s="5">
        <f t="shared" si="411"/>
        <v>2.4294375875686003E-2</v>
      </c>
      <c r="AE227" s="5">
        <f t="shared" si="412"/>
        <v>8.6921539286915865E-3</v>
      </c>
      <c r="AF227" s="5">
        <f t="shared" si="413"/>
        <v>1.5549594751203949E-3</v>
      </c>
      <c r="AG227" s="5">
        <f t="shared" si="414"/>
        <v>1.8544685924820452E-4</v>
      </c>
      <c r="AH227" s="5">
        <f t="shared" si="415"/>
        <v>1.2578519941999208E-4</v>
      </c>
      <c r="AI227" s="5">
        <f t="shared" si="416"/>
        <v>1.6777229898638546E-4</v>
      </c>
      <c r="AJ227" s="5">
        <f t="shared" si="417"/>
        <v>1.1188734619402047E-4</v>
      </c>
      <c r="AK227" s="5">
        <f t="shared" si="418"/>
        <v>4.9745114117861474E-5</v>
      </c>
      <c r="AL227" s="5">
        <f t="shared" si="419"/>
        <v>3.1663106360440305E-7</v>
      </c>
      <c r="AM227" s="5">
        <f t="shared" si="420"/>
        <v>6.4807677085979868E-3</v>
      </c>
      <c r="AN227" s="5">
        <f t="shared" si="421"/>
        <v>2.3187189820177635E-3</v>
      </c>
      <c r="AO227" s="5">
        <f t="shared" si="422"/>
        <v>4.1480098958311581E-4</v>
      </c>
      <c r="AP227" s="5">
        <f t="shared" si="423"/>
        <v>4.9469804173050948E-5</v>
      </c>
      <c r="AQ227" s="5">
        <f t="shared" si="424"/>
        <v>4.424883714801813E-6</v>
      </c>
      <c r="AR227" s="5">
        <f t="shared" si="425"/>
        <v>9.0008018391118048E-6</v>
      </c>
      <c r="AS227" s="5">
        <f t="shared" si="426"/>
        <v>1.2005269493007325E-5</v>
      </c>
      <c r="AT227" s="5">
        <f t="shared" si="427"/>
        <v>8.006314224886585E-6</v>
      </c>
      <c r="AU227" s="5">
        <f t="shared" si="428"/>
        <v>3.5596073043845741E-6</v>
      </c>
      <c r="AV227" s="5">
        <f t="shared" si="429"/>
        <v>1.1869510556470369E-6</v>
      </c>
      <c r="AW227" s="5">
        <f t="shared" si="430"/>
        <v>4.1972360486548664E-9</v>
      </c>
      <c r="AX227" s="5">
        <f t="shared" si="431"/>
        <v>1.4406746616213314E-3</v>
      </c>
      <c r="AY227" s="5">
        <f t="shared" si="432"/>
        <v>5.1545122970254843E-4</v>
      </c>
      <c r="AZ227" s="5">
        <f t="shared" si="433"/>
        <v>9.2210259984326574E-5</v>
      </c>
      <c r="BA227" s="5">
        <f t="shared" si="434"/>
        <v>1.0997137467669218E-5</v>
      </c>
      <c r="BB227" s="5">
        <f t="shared" si="435"/>
        <v>9.8365164980044237E-7</v>
      </c>
      <c r="BC227" s="5">
        <f t="shared" si="436"/>
        <v>7.0387085439258737E-8</v>
      </c>
      <c r="BD227" s="5">
        <f t="shared" si="437"/>
        <v>5.3672473735995823E-7</v>
      </c>
      <c r="BE227" s="5">
        <f t="shared" si="438"/>
        <v>7.1588345469071229E-7</v>
      </c>
      <c r="BF227" s="5">
        <f t="shared" si="439"/>
        <v>4.7742267593323608E-7</v>
      </c>
      <c r="BG227" s="5">
        <f t="shared" si="440"/>
        <v>2.1226212171991666E-7</v>
      </c>
      <c r="BH227" s="5">
        <f t="shared" si="441"/>
        <v>7.0778804487506244E-8</v>
      </c>
      <c r="BI227" s="5">
        <f t="shared" si="442"/>
        <v>1.8880953885087134E-8</v>
      </c>
      <c r="BJ227" s="8">
        <f t="shared" si="443"/>
        <v>0.61786947126200653</v>
      </c>
      <c r="BK227" s="8">
        <f t="shared" si="444"/>
        <v>0.2837202121985094</v>
      </c>
      <c r="BL227" s="8">
        <f t="shared" si="445"/>
        <v>9.7050168804992856E-2</v>
      </c>
      <c r="BM227" s="8">
        <f t="shared" si="446"/>
        <v>0.24008765837726984</v>
      </c>
      <c r="BN227" s="8">
        <f t="shared" si="447"/>
        <v>0.75944301413514981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</v>
      </c>
      <c r="F228">
        <f>VLOOKUP(B228,home!$B$2:$E$405,3,FALSE)</f>
        <v>1.1100000000000001</v>
      </c>
      <c r="G228">
        <f>VLOOKUP(C228,away!$B$2:$E$405,4,FALSE)</f>
        <v>1.05</v>
      </c>
      <c r="H228">
        <f>VLOOKUP(A228,away!$A$2:$E$405,3,FALSE)</f>
        <v>1.2307692307692299</v>
      </c>
      <c r="I228">
        <f>VLOOKUP(C228,away!$B$2:$E$405,3,FALSE)</f>
        <v>0.28999999999999998</v>
      </c>
      <c r="J228">
        <f>VLOOKUP(B228,home!$B$2:$E$405,4,FALSE)</f>
        <v>1.08</v>
      </c>
      <c r="K228" s="3">
        <f t="shared" si="392"/>
        <v>1.7482500000000001</v>
      </c>
      <c r="L228" s="3">
        <f t="shared" si="393"/>
        <v>0.38547692307692283</v>
      </c>
      <c r="M228" s="5">
        <f t="shared" si="394"/>
        <v>0.11839522069757119</v>
      </c>
      <c r="N228" s="5">
        <f t="shared" si="395"/>
        <v>0.2069844445845288</v>
      </c>
      <c r="O228" s="5">
        <f t="shared" si="396"/>
        <v>4.5638625381512948E-2</v>
      </c>
      <c r="P228" s="5">
        <f t="shared" si="397"/>
        <v>7.9787726823230001E-2</v>
      </c>
      <c r="Q228" s="5">
        <f t="shared" si="398"/>
        <v>0.18093027762245131</v>
      </c>
      <c r="R228" s="5">
        <f t="shared" si="399"/>
        <v>8.7963184427629817E-3</v>
      </c>
      <c r="S228" s="5">
        <f t="shared" si="400"/>
        <v>1.3442437359612475E-2</v>
      </c>
      <c r="T228" s="5">
        <f t="shared" si="401"/>
        <v>6.9744446709355951E-2</v>
      </c>
      <c r="U228" s="5">
        <f t="shared" si="402"/>
        <v>1.5378163717560381E-2</v>
      </c>
      <c r="V228" s="5">
        <f t="shared" si="403"/>
        <v>1.0065548194033215E-3</v>
      </c>
      <c r="W228" s="5">
        <f t="shared" si="404"/>
        <v>0.10543711928448349</v>
      </c>
      <c r="X228" s="5">
        <f t="shared" si="405"/>
        <v>4.0643576319877174E-2</v>
      </c>
      <c r="Y228" s="5">
        <f t="shared" si="406"/>
        <v>7.8335803713141684E-3</v>
      </c>
      <c r="Z228" s="5">
        <f t="shared" si="407"/>
        <v>1.1302592559070213E-3</v>
      </c>
      <c r="AA228" s="5">
        <f t="shared" si="408"/>
        <v>1.9759757441394498E-3</v>
      </c>
      <c r="AB228" s="5">
        <f t="shared" si="409"/>
        <v>1.7272497973458971E-3</v>
      </c>
      <c r="AC228" s="5">
        <f t="shared" si="410"/>
        <v>4.2395461832188096E-5</v>
      </c>
      <c r="AD228" s="5">
        <f t="shared" si="411"/>
        <v>4.6082610947274581E-2</v>
      </c>
      <c r="AE228" s="5">
        <f t="shared" si="412"/>
        <v>1.7763783075306325E-2</v>
      </c>
      <c r="AF228" s="5">
        <f t="shared" si="413"/>
        <v>3.4237642210374996E-3</v>
      </c>
      <c r="AG228" s="5">
        <f t="shared" si="414"/>
        <v>4.3992736575546433E-4</v>
      </c>
      <c r="AH228" s="5">
        <f t="shared" si="415"/>
        <v>1.089222150615627E-4</v>
      </c>
      <c r="AI228" s="5">
        <f t="shared" si="416"/>
        <v>1.9042326248137697E-4</v>
      </c>
      <c r="AJ228" s="5">
        <f t="shared" si="417"/>
        <v>1.6645373431653371E-4</v>
      </c>
      <c r="AK228" s="5">
        <f t="shared" si="418"/>
        <v>9.7000913672960003E-5</v>
      </c>
      <c r="AL228" s="5">
        <f t="shared" si="419"/>
        <v>1.1428290795122246E-6</v>
      </c>
      <c r="AM228" s="5">
        <f t="shared" si="420"/>
        <v>1.6112784917714559E-2</v>
      </c>
      <c r="AN228" s="5">
        <f t="shared" si="421"/>
        <v>6.2111067522808566E-3</v>
      </c>
      <c r="AO228" s="5">
        <f t="shared" si="422"/>
        <v>1.1971191598857619E-3</v>
      </c>
      <c r="AP228" s="5">
        <f t="shared" si="423"/>
        <v>1.5382060343639811E-4</v>
      </c>
      <c r="AQ228" s="5">
        <f t="shared" si="424"/>
        <v>1.482357322962457E-5</v>
      </c>
      <c r="AR228" s="5">
        <f t="shared" si="425"/>
        <v>8.3974000633308089E-6</v>
      </c>
      <c r="AS228" s="5">
        <f t="shared" si="426"/>
        <v>1.4680754660718087E-5</v>
      </c>
      <c r="AT228" s="5">
        <f t="shared" si="427"/>
        <v>1.2832814667800203E-5</v>
      </c>
      <c r="AU228" s="5">
        <f t="shared" si="428"/>
        <v>7.4783227476605668E-6</v>
      </c>
      <c r="AV228" s="5">
        <f t="shared" si="429"/>
        <v>3.2684944358993977E-6</v>
      </c>
      <c r="AW228" s="5">
        <f t="shared" si="430"/>
        <v>2.1393443892723702E-8</v>
      </c>
      <c r="AX228" s="5">
        <f t="shared" si="431"/>
        <v>4.6948627053990727E-3</v>
      </c>
      <c r="AY228" s="5">
        <f t="shared" si="432"/>
        <v>1.8097612299458319E-3</v>
      </c>
      <c r="AZ228" s="5">
        <f t="shared" si="433"/>
        <v>3.4881059521171332E-4</v>
      </c>
      <c r="BA228" s="5">
        <f t="shared" si="434"/>
        <v>4.4819478326280432E-5</v>
      </c>
      <c r="BB228" s="5">
        <f t="shared" si="435"/>
        <v>4.3192186497818524E-6</v>
      </c>
      <c r="BC228" s="5">
        <f t="shared" si="436"/>
        <v>3.3299182304287391E-7</v>
      </c>
      <c r="BD228" s="5">
        <f t="shared" si="437"/>
        <v>5.3950065637645292E-7</v>
      </c>
      <c r="BE228" s="5">
        <f t="shared" si="438"/>
        <v>9.4318202251013378E-7</v>
      </c>
      <c r="BF228" s="5">
        <f t="shared" si="439"/>
        <v>8.2445898542667112E-7</v>
      </c>
      <c r="BG228" s="5">
        <f t="shared" si="440"/>
        <v>4.804534737573925E-7</v>
      </c>
      <c r="BH228" s="5">
        <f t="shared" si="441"/>
        <v>2.0998819637409042E-7</v>
      </c>
      <c r="BI228" s="5">
        <f t="shared" si="442"/>
        <v>7.342237286220072E-8</v>
      </c>
      <c r="BJ228" s="8">
        <f t="shared" si="443"/>
        <v>0.70987609172728761</v>
      </c>
      <c r="BK228" s="8">
        <f t="shared" si="444"/>
        <v>0.2144852392206745</v>
      </c>
      <c r="BL228" s="8">
        <f t="shared" si="445"/>
        <v>7.4128862001136803E-2</v>
      </c>
      <c r="BM228" s="8">
        <f t="shared" si="446"/>
        <v>0.3572780988164469</v>
      </c>
      <c r="BN228" s="8">
        <f t="shared" si="447"/>
        <v>0.64053261355205715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</v>
      </c>
      <c r="F229">
        <f>VLOOKUP(B229,home!$B$2:$E$405,3,FALSE)</f>
        <v>0.8</v>
      </c>
      <c r="G229">
        <f>VLOOKUP(C229,away!$B$2:$E$405,4,FALSE)</f>
        <v>1.52</v>
      </c>
      <c r="H229">
        <f>VLOOKUP(A229,away!$A$2:$E$405,3,FALSE)</f>
        <v>1.2307692307692299</v>
      </c>
      <c r="I229">
        <f>VLOOKUP(C229,away!$B$2:$E$405,3,FALSE)</f>
        <v>0.19</v>
      </c>
      <c r="J229">
        <f>VLOOKUP(B229,home!$B$2:$E$405,4,FALSE)</f>
        <v>0.49</v>
      </c>
      <c r="K229" s="3">
        <f t="shared" si="392"/>
        <v>1.8240000000000003</v>
      </c>
      <c r="L229" s="3">
        <f t="shared" si="393"/>
        <v>0.11458461538461531</v>
      </c>
      <c r="M229" s="5">
        <f t="shared" si="394"/>
        <v>0.14390749014736257</v>
      </c>
      <c r="N229" s="5">
        <f t="shared" si="395"/>
        <v>0.26248726202878936</v>
      </c>
      <c r="O229" s="5">
        <f t="shared" si="396"/>
        <v>1.6489584409500862E-2</v>
      </c>
      <c r="P229" s="5">
        <f t="shared" si="397"/>
        <v>3.0077001962929575E-2</v>
      </c>
      <c r="Q229" s="5">
        <f t="shared" si="398"/>
        <v>0.239388382970256</v>
      </c>
      <c r="R229" s="5">
        <f t="shared" si="399"/>
        <v>9.4472634370740282E-4</v>
      </c>
      <c r="S229" s="5">
        <f t="shared" si="400"/>
        <v>1.5715409360411408E-3</v>
      </c>
      <c r="T229" s="5">
        <f t="shared" si="401"/>
        <v>2.7430225790191783E-2</v>
      </c>
      <c r="U229" s="5">
        <f t="shared" si="402"/>
        <v>1.723180850922303E-3</v>
      </c>
      <c r="V229" s="5">
        <f t="shared" si="403"/>
        <v>3.6495081180070365E-5</v>
      </c>
      <c r="W229" s="5">
        <f t="shared" si="404"/>
        <v>0.14554813684591567</v>
      </c>
      <c r="X229" s="5">
        <f t="shared" si="405"/>
        <v>1.6677577280436607E-2</v>
      </c>
      <c r="Y229" s="5">
        <f t="shared" si="406"/>
        <v>9.5549688911301391E-4</v>
      </c>
      <c r="Z229" s="5">
        <f t="shared" si="407"/>
        <v>3.60837015791422E-5</v>
      </c>
      <c r="AA229" s="5">
        <f t="shared" si="408"/>
        <v>6.5816671680355386E-5</v>
      </c>
      <c r="AB229" s="5">
        <f t="shared" si="409"/>
        <v>6.0024804572484137E-5</v>
      </c>
      <c r="AC229" s="5">
        <f t="shared" si="410"/>
        <v>4.7672233181114928E-7</v>
      </c>
      <c r="AD229" s="5">
        <f t="shared" si="411"/>
        <v>6.6369950401737557E-2</v>
      </c>
      <c r="AE229" s="5">
        <f t="shared" si="412"/>
        <v>7.6049752398790939E-3</v>
      </c>
      <c r="AF229" s="5">
        <f t="shared" si="413"/>
        <v>4.3570658143553438E-4</v>
      </c>
      <c r="AG229" s="5">
        <f t="shared" si="414"/>
        <v>1.6641757018112088E-5</v>
      </c>
      <c r="AH229" s="5">
        <f t="shared" si="415"/>
        <v>1.0336592667748119E-6</v>
      </c>
      <c r="AI229" s="5">
        <f t="shared" si="416"/>
        <v>1.8853945025972573E-6</v>
      </c>
      <c r="AJ229" s="5">
        <f t="shared" si="417"/>
        <v>1.7194797863686992E-6</v>
      </c>
      <c r="AK229" s="5">
        <f t="shared" si="418"/>
        <v>1.0454437101121693E-6</v>
      </c>
      <c r="AL229" s="5">
        <f t="shared" si="419"/>
        <v>3.9854432858147041E-9</v>
      </c>
      <c r="AM229" s="5">
        <f t="shared" si="420"/>
        <v>2.4211757906553836E-2</v>
      </c>
      <c r="AN229" s="5">
        <f t="shared" si="421"/>
        <v>2.7742949675078903E-3</v>
      </c>
      <c r="AO229" s="5">
        <f t="shared" si="422"/>
        <v>1.5894576090768277E-4</v>
      </c>
      <c r="AP229" s="5">
        <f t="shared" si="423"/>
        <v>6.0709129602072827E-6</v>
      </c>
      <c r="AQ229" s="5">
        <f t="shared" si="424"/>
        <v>1.7390830664470708E-7</v>
      </c>
      <c r="AR229" s="5">
        <f t="shared" si="425"/>
        <v>2.3688289904427085E-8</v>
      </c>
      <c r="AS229" s="5">
        <f t="shared" si="426"/>
        <v>4.3207440785675011E-8</v>
      </c>
      <c r="AT229" s="5">
        <f t="shared" si="427"/>
        <v>3.9405185996535623E-8</v>
      </c>
      <c r="AU229" s="5">
        <f t="shared" si="428"/>
        <v>2.3958353085893666E-8</v>
      </c>
      <c r="AV229" s="5">
        <f t="shared" si="429"/>
        <v>1.0925009007167513E-8</v>
      </c>
      <c r="AW229" s="5">
        <f t="shared" si="430"/>
        <v>2.3137971292808613E-11</v>
      </c>
      <c r="AX229" s="5">
        <f t="shared" si="431"/>
        <v>7.3603744035923759E-3</v>
      </c>
      <c r="AY229" s="5">
        <f t="shared" si="432"/>
        <v>8.4338567012239983E-4</v>
      </c>
      <c r="AZ229" s="5">
        <f t="shared" si="433"/>
        <v>4.8319511315935633E-5</v>
      </c>
      <c r="BA229" s="5">
        <f t="shared" si="434"/>
        <v>1.8455575399030165E-6</v>
      </c>
      <c r="BB229" s="5">
        <f t="shared" si="435"/>
        <v>5.2868125219991024E-8</v>
      </c>
      <c r="BC229" s="5">
        <f t="shared" si="436"/>
        <v>1.2115747588876717E-9</v>
      </c>
      <c r="BD229" s="5">
        <f t="shared" si="437"/>
        <v>4.5238559796967316E-10</v>
      </c>
      <c r="BE229" s="5">
        <f t="shared" si="438"/>
        <v>8.25151330696684E-10</v>
      </c>
      <c r="BF229" s="5">
        <f t="shared" si="439"/>
        <v>7.525380135953761E-10</v>
      </c>
      <c r="BG229" s="5">
        <f t="shared" si="440"/>
        <v>4.5754311226598876E-10</v>
      </c>
      <c r="BH229" s="5">
        <f t="shared" si="441"/>
        <v>2.0863965919329089E-10</v>
      </c>
      <c r="BI229" s="5">
        <f t="shared" si="442"/>
        <v>7.6111747673712439E-11</v>
      </c>
      <c r="BJ229" s="8">
        <f t="shared" si="443"/>
        <v>0.80231957846327961</v>
      </c>
      <c r="BK229" s="8">
        <f t="shared" si="444"/>
        <v>0.17643639450541085</v>
      </c>
      <c r="BL229" s="8">
        <f t="shared" si="445"/>
        <v>1.92891610142975E-2</v>
      </c>
      <c r="BM229" s="8">
        <f t="shared" si="446"/>
        <v>0.30394338417503697</v>
      </c>
      <c r="BN229" s="8">
        <f t="shared" si="447"/>
        <v>0.69329444786254579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</v>
      </c>
      <c r="F230">
        <f>VLOOKUP(B230,home!$B$2:$E$405,3,FALSE)</f>
        <v>0.86</v>
      </c>
      <c r="G230">
        <f>VLOOKUP(C230,away!$B$2:$E$405,4,FALSE)</f>
        <v>0.27</v>
      </c>
      <c r="H230">
        <f>VLOOKUP(A230,away!$A$2:$E$405,3,FALSE)</f>
        <v>1.2307692307692299</v>
      </c>
      <c r="I230">
        <f>VLOOKUP(C230,away!$B$2:$E$405,3,FALSE)</f>
        <v>0.8</v>
      </c>
      <c r="J230">
        <f>VLOOKUP(B230,home!$B$2:$E$405,4,FALSE)</f>
        <v>0.7</v>
      </c>
      <c r="K230" s="3">
        <f t="shared" si="392"/>
        <v>0.34830000000000005</v>
      </c>
      <c r="L230" s="3">
        <f t="shared" si="393"/>
        <v>0.68923076923076876</v>
      </c>
      <c r="M230" s="5">
        <f t="shared" si="394"/>
        <v>0.3543285215468101</v>
      </c>
      <c r="N230" s="5">
        <f t="shared" si="395"/>
        <v>0.12341262405475396</v>
      </c>
      <c r="O230" s="5">
        <f t="shared" si="396"/>
        <v>0.24421411946610891</v>
      </c>
      <c r="P230" s="5">
        <f t="shared" si="397"/>
        <v>8.5059777810045742E-2</v>
      </c>
      <c r="Q230" s="5">
        <f t="shared" si="398"/>
        <v>2.1492308479135407E-2</v>
      </c>
      <c r="R230" s="5">
        <f t="shared" si="399"/>
        <v>8.4159942708320543E-2</v>
      </c>
      <c r="S230" s="5">
        <f t="shared" si="400"/>
        <v>5.1048429360903962E-3</v>
      </c>
      <c r="T230" s="5">
        <f t="shared" si="401"/>
        <v>1.4813160305619468E-2</v>
      </c>
      <c r="U230" s="5">
        <f t="shared" si="402"/>
        <v>2.9312908045308048E-2</v>
      </c>
      <c r="V230" s="5">
        <f t="shared" si="403"/>
        <v>1.361626536750167E-4</v>
      </c>
      <c r="W230" s="5">
        <f t="shared" si="404"/>
        <v>2.4952570144276217E-3</v>
      </c>
      <c r="X230" s="5">
        <f t="shared" si="405"/>
        <v>1.7198079114824211E-3</v>
      </c>
      <c r="Y230" s="5">
        <f t="shared" si="406"/>
        <v>5.9267226488009532E-4</v>
      </c>
      <c r="Z230" s="5">
        <f t="shared" si="407"/>
        <v>1.9335207350424401E-2</v>
      </c>
      <c r="AA230" s="5">
        <f t="shared" si="408"/>
        <v>6.7344527201528195E-3</v>
      </c>
      <c r="AB230" s="5">
        <f t="shared" si="409"/>
        <v>1.1728049412146136E-3</v>
      </c>
      <c r="AC230" s="5">
        <f t="shared" si="410"/>
        <v>2.0429425595388174E-6</v>
      </c>
      <c r="AD230" s="5">
        <f t="shared" si="411"/>
        <v>2.172745045312851E-4</v>
      </c>
      <c r="AE230" s="5">
        <f t="shared" si="412"/>
        <v>1.4975227389233176E-4</v>
      </c>
      <c r="AF230" s="5">
        <f t="shared" si="413"/>
        <v>5.1606937464434287E-5</v>
      </c>
      <c r="AG230" s="5">
        <f t="shared" si="414"/>
        <v>1.1856363068752076E-5</v>
      </c>
      <c r="AH230" s="5">
        <f t="shared" si="415"/>
        <v>3.3316049588423555E-3</v>
      </c>
      <c r="AI230" s="5">
        <f t="shared" si="416"/>
        <v>1.1603980071647926E-3</v>
      </c>
      <c r="AJ230" s="5">
        <f t="shared" si="417"/>
        <v>2.0208331294774862E-4</v>
      </c>
      <c r="AK230" s="5">
        <f t="shared" si="418"/>
        <v>2.3461872633233629E-5</v>
      </c>
      <c r="AL230" s="5">
        <f t="shared" si="419"/>
        <v>1.9617076201990267E-8</v>
      </c>
      <c r="AM230" s="5">
        <f t="shared" si="420"/>
        <v>1.5135341985649321E-5</v>
      </c>
      <c r="AN230" s="5">
        <f t="shared" si="421"/>
        <v>1.0431743399339832E-5</v>
      </c>
      <c r="AO230" s="5">
        <f t="shared" si="422"/>
        <v>3.5949392637724927E-6</v>
      </c>
      <c r="AP230" s="5">
        <f t="shared" si="423"/>
        <v>8.2591425136926966E-7</v>
      </c>
      <c r="AQ230" s="5">
        <f t="shared" si="424"/>
        <v>1.4231137869747404E-7</v>
      </c>
      <c r="AR230" s="5">
        <f t="shared" si="425"/>
        <v>4.5924892971119236E-4</v>
      </c>
      <c r="AS230" s="5">
        <f t="shared" si="426"/>
        <v>1.5995640221840832E-4</v>
      </c>
      <c r="AT230" s="5">
        <f t="shared" si="427"/>
        <v>2.7856407446335808E-5</v>
      </c>
      <c r="AU230" s="5">
        <f t="shared" si="428"/>
        <v>3.234128904519589E-6</v>
      </c>
      <c r="AV230" s="5">
        <f t="shared" si="429"/>
        <v>2.816117743610431E-7</v>
      </c>
      <c r="AW230" s="5">
        <f t="shared" si="430"/>
        <v>1.3081270013831772E-10</v>
      </c>
      <c r="AX230" s="5">
        <f t="shared" si="431"/>
        <v>8.7860660226694356E-7</v>
      </c>
      <c r="AY230" s="5">
        <f t="shared" si="432"/>
        <v>6.0556270433167745E-7</v>
      </c>
      <c r="AZ230" s="5">
        <f t="shared" si="433"/>
        <v>2.0868622426199328E-7</v>
      </c>
      <c r="BA230" s="5">
        <f t="shared" si="434"/>
        <v>4.7944322291986126E-8</v>
      </c>
      <c r="BB230" s="5">
        <f t="shared" si="435"/>
        <v>8.2611755333883712E-9</v>
      </c>
      <c r="BC230" s="5">
        <f t="shared" si="436"/>
        <v>1.1387712735255354E-9</v>
      </c>
      <c r="BD230" s="5">
        <f t="shared" si="437"/>
        <v>5.2754748848875355E-5</v>
      </c>
      <c r="BE230" s="5">
        <f t="shared" si="438"/>
        <v>1.8374479024063289E-5</v>
      </c>
      <c r="BF230" s="5">
        <f t="shared" si="439"/>
        <v>3.1999155220406218E-6</v>
      </c>
      <c r="BG230" s="5">
        <f t="shared" si="440"/>
        <v>3.715101921089164E-7</v>
      </c>
      <c r="BH230" s="5">
        <f t="shared" si="441"/>
        <v>3.2349249977883885E-8</v>
      </c>
      <c r="BI230" s="5">
        <f t="shared" si="442"/>
        <v>2.2534487534593917E-9</v>
      </c>
      <c r="BJ230" s="8">
        <f t="shared" si="443"/>
        <v>0.16498820055933464</v>
      </c>
      <c r="BK230" s="8">
        <f t="shared" si="444"/>
        <v>0.44463197306896129</v>
      </c>
      <c r="BL230" s="8">
        <f t="shared" si="445"/>
        <v>0.3710370887690338</v>
      </c>
      <c r="BM230" s="8">
        <f t="shared" si="446"/>
        <v>8.7324570250687628E-2</v>
      </c>
      <c r="BN230" s="8">
        <f t="shared" si="447"/>
        <v>0.91266729406517455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1.30322580645161</v>
      </c>
      <c r="F231">
        <f>VLOOKUP(B231,home!$B$2:$E$405,3,FALSE)</f>
        <v>1.1000000000000001</v>
      </c>
      <c r="G231">
        <f>VLOOKUP(C231,away!$B$2:$E$405,4,FALSE)</f>
        <v>1.1000000000000001</v>
      </c>
      <c r="H231">
        <f>VLOOKUP(A231,away!$A$2:$E$405,3,FALSE)</f>
        <v>1.08387096774194</v>
      </c>
      <c r="I231">
        <f>VLOOKUP(C231,away!$B$2:$E$405,3,FALSE)</f>
        <v>0.55000000000000004</v>
      </c>
      <c r="J231">
        <f>VLOOKUP(B231,home!$B$2:$E$405,4,FALSE)</f>
        <v>1.19</v>
      </c>
      <c r="K231" s="3">
        <f t="shared" si="392"/>
        <v>1.5769032258064484</v>
      </c>
      <c r="L231" s="3">
        <f t="shared" si="393"/>
        <v>0.70939354838709967</v>
      </c>
      <c r="M231" s="5">
        <f t="shared" si="394"/>
        <v>0.10164216966481175</v>
      </c>
      <c r="N231" s="5">
        <f t="shared" si="395"/>
        <v>0.16027986522240797</v>
      </c>
      <c r="O231" s="5">
        <f t="shared" si="396"/>
        <v>7.2104299404284422E-2</v>
      </c>
      <c r="P231" s="5">
        <f t="shared" si="397"/>
        <v>0.11370150232513007</v>
      </c>
      <c r="Q231" s="5">
        <f t="shared" si="398"/>
        <v>0.12637291825051897</v>
      </c>
      <c r="R231" s="5">
        <f t="shared" si="399"/>
        <v>2.5575162404185583E-2</v>
      </c>
      <c r="S231" s="5">
        <f t="shared" si="400"/>
        <v>3.1797903551313143E-2</v>
      </c>
      <c r="T231" s="5">
        <f t="shared" si="401"/>
        <v>8.9648132897768504E-2</v>
      </c>
      <c r="U231" s="5">
        <f t="shared" si="402"/>
        <v>4.0329556095684047E-2</v>
      </c>
      <c r="V231" s="5">
        <f t="shared" si="403"/>
        <v>3.9522850019356355E-3</v>
      </c>
      <c r="W231" s="5">
        <f t="shared" si="404"/>
        <v>6.6425954147939323E-2</v>
      </c>
      <c r="X231" s="5">
        <f t="shared" si="405"/>
        <v>4.7122143318005454E-2</v>
      </c>
      <c r="Y231" s="5">
        <f t="shared" si="406"/>
        <v>1.6714072227982674E-2</v>
      </c>
      <c r="Z231" s="5">
        <f t="shared" si="407"/>
        <v>6.0476184028271859E-3</v>
      </c>
      <c r="AA231" s="5">
        <f t="shared" si="408"/>
        <v>9.5365089678646296E-3</v>
      </c>
      <c r="AB231" s="5">
        <f t="shared" si="409"/>
        <v>7.5190758771789294E-3</v>
      </c>
      <c r="AC231" s="5">
        <f t="shared" si="410"/>
        <v>2.7632523477896581E-4</v>
      </c>
      <c r="AD231" s="5">
        <f t="shared" si="411"/>
        <v>2.6186825343289186E-2</v>
      </c>
      <c r="AE231" s="5">
        <f t="shared" si="412"/>
        <v>1.8576764951269142E-2</v>
      </c>
      <c r="AF231" s="5">
        <f t="shared" si="413"/>
        <v>6.5891186031669623E-3</v>
      </c>
      <c r="AG231" s="5">
        <f t="shared" si="414"/>
        <v>1.5580927422146869E-3</v>
      </c>
      <c r="AH231" s="5">
        <f t="shared" si="415"/>
        <v>1.0725353695181753E-3</v>
      </c>
      <c r="AI231" s="5">
        <f t="shared" si="416"/>
        <v>1.6912844839847216E-3</v>
      </c>
      <c r="AJ231" s="5">
        <f t="shared" si="417"/>
        <v>1.333495979275951E-3</v>
      </c>
      <c r="AK231" s="5">
        <f t="shared" si="418"/>
        <v>7.0093137044005874E-4</v>
      </c>
      <c r="AL231" s="5">
        <f t="shared" si="419"/>
        <v>1.2364393412034675E-5</v>
      </c>
      <c r="AM231" s="5">
        <f t="shared" si="420"/>
        <v>8.2588178714925586E-3</v>
      </c>
      <c r="AN231" s="5">
        <f t="shared" si="421"/>
        <v>5.8587521153408992E-3</v>
      </c>
      <c r="AO231" s="5">
        <f t="shared" si="422"/>
        <v>2.0780804761110533E-3</v>
      </c>
      <c r="AP231" s="5">
        <f t="shared" si="423"/>
        <v>4.9139229426079119E-4</v>
      </c>
      <c r="AQ231" s="5">
        <f t="shared" si="424"/>
        <v>8.7147630818935117E-5</v>
      </c>
      <c r="AR231" s="5">
        <f t="shared" si="425"/>
        <v>1.5216993431063357E-4</v>
      </c>
      <c r="AS231" s="5">
        <f t="shared" si="426"/>
        <v>2.3995726028519342E-4</v>
      </c>
      <c r="AT231" s="5">
        <f t="shared" si="427"/>
        <v>1.8919468889969952E-4</v>
      </c>
      <c r="AU231" s="5">
        <f t="shared" si="428"/>
        <v>9.9447238410461225E-5</v>
      </c>
      <c r="AV231" s="5">
        <f t="shared" si="429"/>
        <v>3.9204667761749812E-5</v>
      </c>
      <c r="AW231" s="5">
        <f t="shared" si="430"/>
        <v>3.8420462658455921E-7</v>
      </c>
      <c r="AX231" s="5">
        <f t="shared" si="431"/>
        <v>2.1705594238174268E-3</v>
      </c>
      <c r="AY231" s="5">
        <f t="shared" si="432"/>
        <v>1.5397808516469029E-3</v>
      </c>
      <c r="AZ231" s="5">
        <f t="shared" si="433"/>
        <v>5.4615530104415336E-4</v>
      </c>
      <c r="BA231" s="5">
        <f t="shared" si="434"/>
        <v>1.2914634899271218E-4</v>
      </c>
      <c r="BB231" s="5">
        <f t="shared" si="435"/>
        <v>2.2903896693294707E-5</v>
      </c>
      <c r="BC231" s="5">
        <f t="shared" si="436"/>
        <v>3.2495753094295794E-6</v>
      </c>
      <c r="BD231" s="5">
        <f t="shared" si="437"/>
        <v>1.7991394943075356E-5</v>
      </c>
      <c r="BE231" s="5">
        <f t="shared" si="438"/>
        <v>2.8370688722493351E-5</v>
      </c>
      <c r="BF231" s="5">
        <f t="shared" si="439"/>
        <v>2.2368915282425196E-5</v>
      </c>
      <c r="BG231" s="5">
        <f t="shared" si="440"/>
        <v>1.1757871555549153E-5</v>
      </c>
      <c r="BH231" s="5">
        <f t="shared" si="441"/>
        <v>4.6352563961408354E-6</v>
      </c>
      <c r="BI231" s="5">
        <f t="shared" si="442"/>
        <v>1.4618701527028917E-6</v>
      </c>
      <c r="BJ231" s="8">
        <f t="shared" si="443"/>
        <v>0.58065987349009096</v>
      </c>
      <c r="BK231" s="8">
        <f t="shared" si="444"/>
        <v>0.25292233102302847</v>
      </c>
      <c r="BL231" s="8">
        <f t="shared" si="445"/>
        <v>0.16066940973913663</v>
      </c>
      <c r="BM231" s="8">
        <f t="shared" si="446"/>
        <v>0.39908391873672433</v>
      </c>
      <c r="BN231" s="8">
        <f t="shared" si="447"/>
        <v>0.59967591727133873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1.30322580645161</v>
      </c>
      <c r="F232">
        <f>VLOOKUP(B232,home!$B$2:$E$405,3,FALSE)</f>
        <v>1.43</v>
      </c>
      <c r="G232">
        <f>VLOOKUP(C232,away!$B$2:$E$405,4,FALSE)</f>
        <v>1.02</v>
      </c>
      <c r="H232">
        <f>VLOOKUP(A232,away!$A$2:$E$405,3,FALSE)</f>
        <v>1.08387096774194</v>
      </c>
      <c r="I232">
        <f>VLOOKUP(C232,away!$B$2:$E$405,3,FALSE)</f>
        <v>0.51</v>
      </c>
      <c r="J232">
        <f>VLOOKUP(B232,home!$B$2:$E$405,4,FALSE)</f>
        <v>1.19</v>
      </c>
      <c r="K232" s="3">
        <f t="shared" si="392"/>
        <v>1.9008851612903184</v>
      </c>
      <c r="L232" s="3">
        <f t="shared" si="393"/>
        <v>0.65780129032258339</v>
      </c>
      <c r="M232" s="5">
        <f t="shared" si="394"/>
        <v>7.7406350680795932E-2</v>
      </c>
      <c r="N232" s="5">
        <f t="shared" si="395"/>
        <v>0.14714058339875974</v>
      </c>
      <c r="O232" s="5">
        <f t="shared" si="396"/>
        <v>5.0917997356989944E-2</v>
      </c>
      <c r="P232" s="5">
        <f t="shared" si="397"/>
        <v>9.6789265618521844E-2</v>
      </c>
      <c r="Q232" s="5">
        <f t="shared" si="398"/>
        <v>0.1398486758031515</v>
      </c>
      <c r="R232" s="5">
        <f t="shared" si="399"/>
        <v>1.6746962181034938E-2</v>
      </c>
      <c r="S232" s="5">
        <f t="shared" si="400"/>
        <v>3.0256438446519356E-2</v>
      </c>
      <c r="T232" s="5">
        <f t="shared" si="401"/>
        <v>9.1992639393217696E-2</v>
      </c>
      <c r="U232" s="5">
        <f t="shared" si="402"/>
        <v>3.1834051906619455E-2</v>
      </c>
      <c r="V232" s="5">
        <f t="shared" si="403"/>
        <v>4.2036436885980527E-3</v>
      </c>
      <c r="W232" s="5">
        <f t="shared" si="404"/>
        <v>8.8612090886770342E-2</v>
      </c>
      <c r="X232" s="5">
        <f t="shared" si="405"/>
        <v>5.8289147723499565E-2</v>
      </c>
      <c r="Y232" s="5">
        <f t="shared" si="406"/>
        <v>1.917133829216084E-2</v>
      </c>
      <c r="Z232" s="5">
        <f t="shared" si="407"/>
        <v>3.6720577772227634E-3</v>
      </c>
      <c r="AA232" s="5">
        <f t="shared" si="408"/>
        <v>6.9801601401234606E-3</v>
      </c>
      <c r="AB232" s="5">
        <f t="shared" si="409"/>
        <v>6.6342414168954192E-3</v>
      </c>
      <c r="AC232" s="5">
        <f t="shared" si="410"/>
        <v>3.2851599219807385E-4</v>
      </c>
      <c r="AD232" s="5">
        <f t="shared" si="411"/>
        <v>4.2110352169392684E-2</v>
      </c>
      <c r="AE232" s="5">
        <f t="shared" si="412"/>
        <v>2.7700243992964908E-2</v>
      </c>
      <c r="AF232" s="5">
        <f t="shared" si="413"/>
        <v>9.1106281204113519E-3</v>
      </c>
      <c r="AG232" s="5">
        <f t="shared" si="414"/>
        <v>1.9976609777519337E-3</v>
      </c>
      <c r="AH232" s="5">
        <f t="shared" si="415"/>
        <v>6.0387108599905268E-4</v>
      </c>
      <c r="AI232" s="5">
        <f t="shared" si="416"/>
        <v>1.1478895867078689E-3</v>
      </c>
      <c r="AJ232" s="5">
        <f t="shared" si="417"/>
        <v>1.0910031410863324E-3</v>
      </c>
      <c r="AK232" s="5">
        <f t="shared" si="418"/>
        <v>6.9129056060404561E-4</v>
      </c>
      <c r="AL232" s="5">
        <f t="shared" si="419"/>
        <v>1.6431117782525936E-5</v>
      </c>
      <c r="AM232" s="5">
        <f t="shared" si="420"/>
        <v>1.6009388715101623E-2</v>
      </c>
      <c r="AN232" s="5">
        <f t="shared" si="421"/>
        <v>1.0530996554069652E-2</v>
      </c>
      <c r="AO232" s="5">
        <f t="shared" si="422"/>
        <v>3.4636515608248482E-3</v>
      </c>
      <c r="AP232" s="5">
        <f t="shared" si="423"/>
        <v>7.5946482197947185E-4</v>
      </c>
      <c r="AQ232" s="5">
        <f t="shared" si="424"/>
        <v>1.2489423496317689E-4</v>
      </c>
      <c r="AR232" s="5">
        <f t="shared" si="425"/>
        <v>7.944543591173532E-5</v>
      </c>
      <c r="AS232" s="5">
        <f t="shared" si="426"/>
        <v>1.5101665025685866E-4</v>
      </c>
      <c r="AT232" s="5">
        <f t="shared" si="427"/>
        <v>1.4353265479051622E-4</v>
      </c>
      <c r="AU232" s="5">
        <f t="shared" si="428"/>
        <v>9.0946364550632648E-5</v>
      </c>
      <c r="AV232" s="5">
        <f t="shared" si="429"/>
        <v>4.3219648711899344E-5</v>
      </c>
      <c r="AW232" s="5">
        <f t="shared" si="430"/>
        <v>5.70709641562853E-7</v>
      </c>
      <c r="AX232" s="5">
        <f t="shared" si="431"/>
        <v>5.0720015749775582E-3</v>
      </c>
      <c r="AY232" s="5">
        <f t="shared" si="432"/>
        <v>3.3363691805384128E-3</v>
      </c>
      <c r="AZ232" s="5">
        <f t="shared" si="433"/>
        <v>1.097333975975334E-3</v>
      </c>
      <c r="BA232" s="5">
        <f t="shared" si="434"/>
        <v>2.4060923510379518E-4</v>
      </c>
      <c r="BB232" s="5">
        <f t="shared" si="435"/>
        <v>3.956826632870157E-5</v>
      </c>
      <c r="BC232" s="5">
        <f t="shared" si="436"/>
        <v>5.2056113293695042E-6</v>
      </c>
      <c r="BD232" s="5">
        <f t="shared" si="437"/>
        <v>8.7098850421632639E-6</v>
      </c>
      <c r="BE232" s="5">
        <f t="shared" si="438"/>
        <v>1.6556491233192648E-5</v>
      </c>
      <c r="BF232" s="5">
        <f t="shared" si="439"/>
        <v>1.5735994254104578E-5</v>
      </c>
      <c r="BG232" s="5">
        <f t="shared" si="440"/>
        <v>9.9707726585923666E-6</v>
      </c>
      <c r="BH232" s="5">
        <f t="shared" si="441"/>
        <v>4.7383234483293607E-6</v>
      </c>
      <c r="BI232" s="5">
        <f t="shared" si="442"/>
        <v>1.8014017464646505E-6</v>
      </c>
      <c r="BJ232" s="8">
        <f t="shared" si="443"/>
        <v>0.6666528444892722</v>
      </c>
      <c r="BK232" s="8">
        <f t="shared" si="444"/>
        <v>0.2123370147249542</v>
      </c>
      <c r="BL232" s="8">
        <f t="shared" si="445"/>
        <v>0.11721314099866498</v>
      </c>
      <c r="BM232" s="8">
        <f t="shared" si="446"/>
        <v>0.46768942447996364</v>
      </c>
      <c r="BN232" s="8">
        <f t="shared" si="447"/>
        <v>0.52884983503925387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1.30322580645161</v>
      </c>
      <c r="F233">
        <f>VLOOKUP(B233,home!$B$2:$E$405,3,FALSE)</f>
        <v>0.9</v>
      </c>
      <c r="G233">
        <f>VLOOKUP(C233,away!$B$2:$E$405,4,FALSE)</f>
        <v>1.43</v>
      </c>
      <c r="H233">
        <f>VLOOKUP(A233,away!$A$2:$E$405,3,FALSE)</f>
        <v>1.08387096774194</v>
      </c>
      <c r="I233">
        <f>VLOOKUP(C233,away!$B$2:$E$405,3,FALSE)</f>
        <v>0.44</v>
      </c>
      <c r="J233">
        <f>VLOOKUP(B233,home!$B$2:$E$405,4,FALSE)</f>
        <v>1.23</v>
      </c>
      <c r="K233" s="3">
        <f t="shared" si="392"/>
        <v>1.6772516129032222</v>
      </c>
      <c r="L233" s="3">
        <f t="shared" si="393"/>
        <v>0.58659096774193797</v>
      </c>
      <c r="M233" s="5">
        <f t="shared" si="394"/>
        <v>0.1039502790056001</v>
      </c>
      <c r="N233" s="5">
        <f t="shared" si="395"/>
        <v>0.17435077312388272</v>
      </c>
      <c r="O233" s="5">
        <f t="shared" si="396"/>
        <v>6.0976294758939405E-2</v>
      </c>
      <c r="P233" s="5">
        <f t="shared" si="397"/>
        <v>0.10227258873329341</v>
      </c>
      <c r="Q233" s="5">
        <f t="shared" si="398"/>
        <v>0.14621505771647808</v>
      </c>
      <c r="R233" s="5">
        <f t="shared" si="399"/>
        <v>1.7884071875981965E-2</v>
      </c>
      <c r="S233" s="5">
        <f t="shared" si="400"/>
        <v>2.5155493824229869E-2</v>
      </c>
      <c r="T233" s="5">
        <f t="shared" si="401"/>
        <v>8.5768432204352166E-2</v>
      </c>
      <c r="U233" s="5">
        <f t="shared" si="402"/>
        <v>2.9996088399267904E-2</v>
      </c>
      <c r="V233" s="5">
        <f t="shared" si="403"/>
        <v>2.7499444914960676E-3</v>
      </c>
      <c r="W233" s="5">
        <f t="shared" si="404"/>
        <v>8.1746480461900181E-2</v>
      </c>
      <c r="X233" s="5">
        <f t="shared" si="405"/>
        <v>4.7951747083643442E-2</v>
      </c>
      <c r="Y233" s="5">
        <f t="shared" si="406"/>
        <v>1.4064030863355529E-2</v>
      </c>
      <c r="Z233" s="5">
        <f t="shared" si="407"/>
        <v>3.496878342966212E-3</v>
      </c>
      <c r="AA233" s="5">
        <f t="shared" si="408"/>
        <v>5.8651448408664261E-3</v>
      </c>
      <c r="AB233" s="5">
        <f t="shared" si="409"/>
        <v>4.9186618221271142E-3</v>
      </c>
      <c r="AC233" s="5">
        <f t="shared" si="410"/>
        <v>1.6909763537227481E-4</v>
      </c>
      <c r="AD233" s="5">
        <f t="shared" si="411"/>
        <v>3.4277354050970966E-2</v>
      </c>
      <c r="AE233" s="5">
        <f t="shared" si="412"/>
        <v>2.0106786284392095E-2</v>
      </c>
      <c r="AF233" s="5">
        <f t="shared" si="413"/>
        <v>5.8972296123709425E-3</v>
      </c>
      <c r="AG233" s="5">
        <f t="shared" si="414"/>
        <v>1.1530872084390281E-3</v>
      </c>
      <c r="AH233" s="5">
        <f t="shared" si="415"/>
        <v>5.1280931281909368E-4</v>
      </c>
      <c r="AI233" s="5">
        <f t="shared" si="416"/>
        <v>8.6011024703761788E-4</v>
      </c>
      <c r="AJ233" s="5">
        <f t="shared" si="417"/>
        <v>7.2131064955921692E-4</v>
      </c>
      <c r="AK233" s="5">
        <f t="shared" si="418"/>
        <v>4.0327315012582247E-4</v>
      </c>
      <c r="AL233" s="5">
        <f t="shared" si="419"/>
        <v>6.6547403561155957E-6</v>
      </c>
      <c r="AM233" s="5">
        <f t="shared" si="420"/>
        <v>1.1498349473609165E-2</v>
      </c>
      <c r="AN233" s="5">
        <f t="shared" si="421"/>
        <v>6.7448279451594014E-3</v>
      </c>
      <c r="AO233" s="5">
        <f t="shared" si="422"/>
        <v>1.9782275758019603E-3</v>
      </c>
      <c r="AP233" s="5">
        <f t="shared" si="423"/>
        <v>3.8680347603448659E-4</v>
      </c>
      <c r="AQ233" s="5">
        <f t="shared" si="424"/>
        <v>5.6723856333253743E-5</v>
      </c>
      <c r="AR233" s="5">
        <f t="shared" si="425"/>
        <v>6.0161862214726078E-5</v>
      </c>
      <c r="AS233" s="5">
        <f t="shared" si="426"/>
        <v>1.0090658043491075E-4</v>
      </c>
      <c r="AT233" s="5">
        <f t="shared" si="427"/>
        <v>8.4622862393501409E-5</v>
      </c>
      <c r="AU233" s="5">
        <f t="shared" si="428"/>
        <v>4.7311277479329215E-5</v>
      </c>
      <c r="AV233" s="5">
        <f t="shared" si="429"/>
        <v>1.9838229115179213E-5</v>
      </c>
      <c r="AW233" s="5">
        <f t="shared" si="430"/>
        <v>1.8187047641070233E-7</v>
      </c>
      <c r="AX233" s="5">
        <f t="shared" si="431"/>
        <v>3.2142708667226489E-3</v>
      </c>
      <c r="AY233" s="5">
        <f t="shared" si="432"/>
        <v>1.885462258295556E-3</v>
      </c>
      <c r="AZ233" s="5">
        <f t="shared" si="433"/>
        <v>5.5299756536724505E-4</v>
      </c>
      <c r="BA233" s="5">
        <f t="shared" si="434"/>
        <v>1.0812779234256929E-4</v>
      </c>
      <c r="BB233" s="5">
        <f t="shared" si="435"/>
        <v>1.5856696587506758E-5</v>
      </c>
      <c r="BC233" s="5">
        <f t="shared" si="436"/>
        <v>1.8602789992911749E-6</v>
      </c>
      <c r="BD233" s="5">
        <f t="shared" si="437"/>
        <v>5.8817341629488819E-6</v>
      </c>
      <c r="BE233" s="5">
        <f t="shared" si="438"/>
        <v>9.8651481114739974E-6</v>
      </c>
      <c r="BF233" s="5">
        <f t="shared" si="439"/>
        <v>8.2731677907494718E-6</v>
      </c>
      <c r="BG233" s="5">
        <f t="shared" si="440"/>
        <v>4.6253946736178456E-6</v>
      </c>
      <c r="BH233" s="5">
        <f t="shared" si="441"/>
        <v>1.9394876691598769E-6</v>
      </c>
      <c r="BI233" s="5">
        <f t="shared" si="442"/>
        <v>6.5060176426086255E-7</v>
      </c>
      <c r="BJ233" s="8">
        <f t="shared" si="443"/>
        <v>0.63797448639503818</v>
      </c>
      <c r="BK233" s="8">
        <f t="shared" si="444"/>
        <v>0.23618952068864338</v>
      </c>
      <c r="BL233" s="8">
        <f t="shared" si="445"/>
        <v>0.1224818414025344</v>
      </c>
      <c r="BM233" s="8">
        <f t="shared" si="446"/>
        <v>0.39260838122718739</v>
      </c>
      <c r="BN233" s="8">
        <f t="shared" si="447"/>
        <v>0.60564906521417561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1.30322580645161</v>
      </c>
      <c r="F234">
        <f>VLOOKUP(B234,home!$B$2:$E$405,3,FALSE)</f>
        <v>0.38</v>
      </c>
      <c r="G234">
        <f>VLOOKUP(C234,away!$B$2:$E$405,4,FALSE)</f>
        <v>0.64</v>
      </c>
      <c r="H234">
        <f>VLOOKUP(A234,away!$A$2:$E$405,3,FALSE)</f>
        <v>1.08387096774194</v>
      </c>
      <c r="I234">
        <f>VLOOKUP(C234,away!$B$2:$E$405,3,FALSE)</f>
        <v>0.64</v>
      </c>
      <c r="J234">
        <f>VLOOKUP(B234,home!$B$2:$E$405,4,FALSE)</f>
        <v>0.92</v>
      </c>
      <c r="K234" s="3">
        <f t="shared" si="392"/>
        <v>0.31694451612903157</v>
      </c>
      <c r="L234" s="3">
        <f t="shared" si="393"/>
        <v>0.63818322580645437</v>
      </c>
      <c r="M234" s="5">
        <f t="shared" si="394"/>
        <v>0.38476299104438377</v>
      </c>
      <c r="N234" s="5">
        <f t="shared" si="395"/>
        <v>0.12194852002092114</v>
      </c>
      <c r="O234" s="5">
        <f t="shared" si="396"/>
        <v>0.24554928679564481</v>
      </c>
      <c r="P234" s="5">
        <f t="shared" si="397"/>
        <v>7.7825499889274452E-2</v>
      </c>
      <c r="Q234" s="5">
        <f t="shared" si="398"/>
        <v>1.9325457335341186E-2</v>
      </c>
      <c r="R234" s="5">
        <f t="shared" si="399"/>
        <v>7.8352717970859381E-2</v>
      </c>
      <c r="S234" s="5">
        <f t="shared" si="400"/>
        <v>3.9354151607559236E-3</v>
      </c>
      <c r="T234" s="5">
        <f t="shared" si="401"/>
        <v>1.2333182702453047E-2</v>
      </c>
      <c r="U234" s="5">
        <f t="shared" si="402"/>
        <v>2.4833464284668507E-2</v>
      </c>
      <c r="V234" s="5">
        <f t="shared" si="403"/>
        <v>8.8445689449358008E-5</v>
      </c>
      <c r="W234" s="5">
        <f t="shared" si="404"/>
        <v>2.0416992413739856E-3</v>
      </c>
      <c r="X234" s="5">
        <f t="shared" si="405"/>
        <v>1.3029782079866411E-3</v>
      </c>
      <c r="Y234" s="5">
        <f t="shared" si="406"/>
        <v>4.1576941796421383E-4</v>
      </c>
      <c r="Z234" s="5">
        <f t="shared" si="407"/>
        <v>1.66677967684488E-2</v>
      </c>
      <c r="AA234" s="5">
        <f t="shared" si="408"/>
        <v>5.282766781713041E-3</v>
      </c>
      <c r="AB234" s="5">
        <f t="shared" si="409"/>
        <v>8.3717198072628062E-4</v>
      </c>
      <c r="AC234" s="5">
        <f t="shared" si="410"/>
        <v>1.1181120187397705E-6</v>
      </c>
      <c r="AD234" s="5">
        <f t="shared" si="411"/>
        <v>1.6177634453457218E-4</v>
      </c>
      <c r="AE234" s="5">
        <f t="shared" si="412"/>
        <v>1.0324294941424966E-4</v>
      </c>
      <c r="AF234" s="5">
        <f t="shared" si="413"/>
        <v>3.2943959249479212E-5</v>
      </c>
      <c r="AG234" s="5">
        <f t="shared" si="414"/>
        <v>7.0080940615563416E-6</v>
      </c>
      <c r="AH234" s="5">
        <f t="shared" si="415"/>
        <v>2.6592770771937625E-3</v>
      </c>
      <c r="AI234" s="5">
        <f t="shared" si="416"/>
        <v>8.4284328648420248E-4</v>
      </c>
      <c r="AJ234" s="5">
        <f t="shared" si="417"/>
        <v>1.3356727880366913E-4</v>
      </c>
      <c r="AK234" s="5">
        <f t="shared" si="418"/>
        <v>1.4111138850366794E-5</v>
      </c>
      <c r="AL234" s="5">
        <f t="shared" si="419"/>
        <v>9.0463614033596766E-9</v>
      </c>
      <c r="AM234" s="5">
        <f t="shared" si="420"/>
        <v>1.02548250479267E-5</v>
      </c>
      <c r="AN234" s="5">
        <f t="shared" si="421"/>
        <v>6.5444573291666913E-6</v>
      </c>
      <c r="AO234" s="5">
        <f t="shared" si="422"/>
        <v>2.088281444740145E-6</v>
      </c>
      <c r="AP234" s="5">
        <f t="shared" si="423"/>
        <v>4.4423539626534301E-7</v>
      </c>
      <c r="AQ234" s="5">
        <f t="shared" si="424"/>
        <v>7.087589455150628E-8</v>
      </c>
      <c r="AR234" s="5">
        <f t="shared" si="425"/>
        <v>3.3942120468733502E-4</v>
      </c>
      <c r="AS234" s="5">
        <f t="shared" si="426"/>
        <v>1.0757768948356039E-4</v>
      </c>
      <c r="AT234" s="5">
        <f t="shared" si="427"/>
        <v>1.7048079369823129E-5</v>
      </c>
      <c r="AU234" s="5">
        <f t="shared" si="428"/>
        <v>1.8010984222659728E-6</v>
      </c>
      <c r="AV234" s="5">
        <f t="shared" si="429"/>
        <v>1.4271206698646271E-7</v>
      </c>
      <c r="AW234" s="5">
        <f t="shared" si="430"/>
        <v>5.0827653414241093E-11</v>
      </c>
      <c r="AX234" s="5">
        <f t="shared" si="431"/>
        <v>5.417017604671668E-7</v>
      </c>
      <c r="AY234" s="5">
        <f t="shared" si="432"/>
        <v>3.4570497691997183E-7</v>
      </c>
      <c r="AZ234" s="5">
        <f t="shared" si="433"/>
        <v>1.103115586740667E-7</v>
      </c>
      <c r="BA234" s="5">
        <f t="shared" si="434"/>
        <v>2.3466328786117953E-8</v>
      </c>
      <c r="BB234" s="5">
        <f t="shared" si="435"/>
        <v>3.7439543506399034E-9</v>
      </c>
      <c r="BC234" s="5">
        <f t="shared" si="436"/>
        <v>4.7786577295269657E-10</v>
      </c>
      <c r="BD234" s="5">
        <f t="shared" si="437"/>
        <v>3.6102153219079379E-5</v>
      </c>
      <c r="BE234" s="5">
        <f t="shared" si="438"/>
        <v>1.1442379483237274E-5</v>
      </c>
      <c r="BF234" s="5">
        <f t="shared" si="439"/>
        <v>1.813299714339698E-6</v>
      </c>
      <c r="BG234" s="5">
        <f t="shared" si="440"/>
        <v>1.915718001861023E-7</v>
      </c>
      <c r="BH234" s="5">
        <f t="shared" si="441"/>
        <v>1.5179407878487927E-8</v>
      </c>
      <c r="BI234" s="5">
        <f t="shared" si="442"/>
        <v>9.6220601703451365E-10</v>
      </c>
      <c r="BJ234" s="8">
        <f t="shared" si="443"/>
        <v>0.1576930063548577</v>
      </c>
      <c r="BK234" s="8">
        <f t="shared" si="444"/>
        <v>0.46661382464722057</v>
      </c>
      <c r="BL234" s="8">
        <f t="shared" si="445"/>
        <v>0.35902076292480473</v>
      </c>
      <c r="BM234" s="8">
        <f t="shared" si="446"/>
        <v>7.2230571984757783E-2</v>
      </c>
      <c r="BN234" s="8">
        <f t="shared" si="447"/>
        <v>0.92776447305642473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1.30322580645161</v>
      </c>
      <c r="F235">
        <f>VLOOKUP(B235,home!$B$2:$E$405,3,FALSE)</f>
        <v>1.1000000000000001</v>
      </c>
      <c r="G235">
        <f>VLOOKUP(C235,away!$B$2:$E$405,4,FALSE)</f>
        <v>0.88</v>
      </c>
      <c r="H235">
        <f>VLOOKUP(A235,away!$A$2:$E$405,3,FALSE)</f>
        <v>1.08387096774194</v>
      </c>
      <c r="I235">
        <f>VLOOKUP(C235,away!$B$2:$E$405,3,FALSE)</f>
        <v>1.21</v>
      </c>
      <c r="J235">
        <f>VLOOKUP(B235,home!$B$2:$E$405,4,FALSE)</f>
        <v>0.4</v>
      </c>
      <c r="K235" s="3">
        <f t="shared" si="392"/>
        <v>1.2615225806451587</v>
      </c>
      <c r="L235" s="3">
        <f t="shared" si="393"/>
        <v>0.52459354838709904</v>
      </c>
      <c r="M235" s="5">
        <f t="shared" si="394"/>
        <v>0.1676098823060948</v>
      </c>
      <c r="N235" s="5">
        <f t="shared" si="395"/>
        <v>0.21144365126841602</v>
      </c>
      <c r="O235" s="5">
        <f t="shared" si="396"/>
        <v>8.7927062903698311E-2</v>
      </c>
      <c r="P235" s="5">
        <f t="shared" si="397"/>
        <v>0.11092197530282268</v>
      </c>
      <c r="Q235" s="5">
        <f t="shared" si="398"/>
        <v>0.1333704703045836</v>
      </c>
      <c r="R235" s="5">
        <f t="shared" si="399"/>
        <v>2.3062984963953377E-2</v>
      </c>
      <c r="S235" s="5">
        <f t="shared" si="400"/>
        <v>1.835166941799202E-2</v>
      </c>
      <c r="T235" s="5">
        <f t="shared" si="401"/>
        <v>6.9965288267137715E-2</v>
      </c>
      <c r="U235" s="5">
        <f t="shared" si="402"/>
        <v>2.9094476309106953E-2</v>
      </c>
      <c r="V235" s="5">
        <f t="shared" si="403"/>
        <v>1.3494321151134555E-3</v>
      </c>
      <c r="W235" s="5">
        <f t="shared" si="404"/>
        <v>5.6083286626832249E-2</v>
      </c>
      <c r="X235" s="5">
        <f t="shared" si="405"/>
        <v>2.942093033678066E-2</v>
      </c>
      <c r="Y235" s="5">
        <f t="shared" si="406"/>
        <v>7.7170151211107072E-3</v>
      </c>
      <c r="Z235" s="5">
        <f t="shared" si="407"/>
        <v>4.0328977062128726E-3</v>
      </c>
      <c r="AA235" s="5">
        <f t="shared" si="408"/>
        <v>5.0875915218196038E-3</v>
      </c>
      <c r="AB235" s="5">
        <f t="shared" si="409"/>
        <v>3.2090557929371484E-3</v>
      </c>
      <c r="AC235" s="5">
        <f t="shared" si="410"/>
        <v>5.5814756298235733E-5</v>
      </c>
      <c r="AD235" s="5">
        <f t="shared" si="411"/>
        <v>1.7687583119135885E-2</v>
      </c>
      <c r="AE235" s="5">
        <f t="shared" si="412"/>
        <v>9.2787919908592451E-3</v>
      </c>
      <c r="AF235" s="5">
        <f t="shared" si="413"/>
        <v>2.4337972076153231E-3</v>
      </c>
      <c r="AG235" s="5">
        <f t="shared" si="414"/>
        <v>4.255847710658453E-4</v>
      </c>
      <c r="AH235" s="5">
        <f t="shared" si="415"/>
        <v>5.2890802949610068E-4</v>
      </c>
      <c r="AI235" s="5">
        <f t="shared" si="416"/>
        <v>6.6722942229386663E-4</v>
      </c>
      <c r="AJ235" s="5">
        <f t="shared" si="417"/>
        <v>4.2086249134726852E-4</v>
      </c>
      <c r="AK235" s="5">
        <f t="shared" si="418"/>
        <v>1.7697584539371893E-4</v>
      </c>
      <c r="AL235" s="5">
        <f t="shared" si="419"/>
        <v>1.4774983275364658E-6</v>
      </c>
      <c r="AM235" s="5">
        <f t="shared" si="420"/>
        <v>4.4626571003656091E-3</v>
      </c>
      <c r="AN235" s="5">
        <f t="shared" si="421"/>
        <v>2.3410811235156765E-3</v>
      </c>
      <c r="AO235" s="5">
        <f t="shared" si="422"/>
        <v>6.1405802682357267E-4</v>
      </c>
      <c r="AP235" s="5">
        <f t="shared" si="423"/>
        <v>1.0737695973565283E-4</v>
      </c>
      <c r="AQ235" s="5">
        <f t="shared" si="424"/>
        <v>1.4082315080686192E-5</v>
      </c>
      <c r="AR235" s="5">
        <f t="shared" si="425"/>
        <v>5.5492347992757599E-5</v>
      </c>
      <c r="AS235" s="5">
        <f t="shared" si="426"/>
        <v>7.0004850045882753E-5</v>
      </c>
      <c r="AT235" s="5">
        <f t="shared" si="427"/>
        <v>4.4156349543779685E-5</v>
      </c>
      <c r="AU235" s="5">
        <f t="shared" si="428"/>
        <v>1.8568077342779536E-5</v>
      </c>
      <c r="AV235" s="5">
        <f t="shared" si="429"/>
        <v>5.8560122117705356E-6</v>
      </c>
      <c r="AW235" s="5">
        <f t="shared" si="430"/>
        <v>2.7160794582118686E-8</v>
      </c>
      <c r="AX235" s="5">
        <f t="shared" si="431"/>
        <v>9.3829045029794329E-4</v>
      </c>
      <c r="AY235" s="5">
        <f t="shared" si="432"/>
        <v>4.9222111673952694E-4</v>
      </c>
      <c r="AZ235" s="5">
        <f t="shared" si="433"/>
        <v>1.2910801111072447E-4</v>
      </c>
      <c r="BA235" s="5">
        <f t="shared" si="434"/>
        <v>2.2576409891258659E-5</v>
      </c>
      <c r="BB235" s="5">
        <f t="shared" si="435"/>
        <v>2.9608597436742447E-6</v>
      </c>
      <c r="BC235" s="5">
        <f t="shared" si="436"/>
        <v>3.1064958384211779E-7</v>
      </c>
      <c r="BD235" s="5">
        <f t="shared" si="437"/>
        <v>4.8518212903087348E-6</v>
      </c>
      <c r="BE235" s="5">
        <f t="shared" si="438"/>
        <v>6.1206821149793978E-6</v>
      </c>
      <c r="BF235" s="5">
        <f t="shared" si="439"/>
        <v>3.860689348498739E-6</v>
      </c>
      <c r="BG235" s="5">
        <f t="shared" si="440"/>
        <v>1.6234489299958015E-6</v>
      </c>
      <c r="BH235" s="5">
        <f t="shared" si="441"/>
        <v>5.1200437092848131E-7</v>
      </c>
      <c r="BI235" s="5">
        <f t="shared" si="442"/>
        <v>1.2918101506305975E-7</v>
      </c>
      <c r="BJ235" s="8">
        <f t="shared" si="443"/>
        <v>0.54695112203642537</v>
      </c>
      <c r="BK235" s="8">
        <f t="shared" si="444"/>
        <v>0.29878247251338824</v>
      </c>
      <c r="BL235" s="8">
        <f t="shared" si="445"/>
        <v>0.15038632274425301</v>
      </c>
      <c r="BM235" s="8">
        <f t="shared" si="446"/>
        <v>0.26532459399476588</v>
      </c>
      <c r="BN235" s="8">
        <f t="shared" si="447"/>
        <v>0.7343360270495688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1.30322580645161</v>
      </c>
      <c r="F236">
        <f>VLOOKUP(B236,home!$B$2:$E$405,3,FALSE)</f>
        <v>0.86</v>
      </c>
      <c r="G236">
        <f>VLOOKUP(C236,away!$B$2:$E$405,4,FALSE)</f>
        <v>1.21</v>
      </c>
      <c r="H236">
        <f>VLOOKUP(A236,away!$A$2:$E$405,3,FALSE)</f>
        <v>1.08387096774194</v>
      </c>
      <c r="I236">
        <f>VLOOKUP(C236,away!$B$2:$E$405,3,FALSE)</f>
        <v>0.88</v>
      </c>
      <c r="J236">
        <f>VLOOKUP(B236,home!$B$2:$E$405,4,FALSE)</f>
        <v>1.27</v>
      </c>
      <c r="K236" s="3">
        <f t="shared" si="392"/>
        <v>1.3561367741935453</v>
      </c>
      <c r="L236" s="3">
        <f t="shared" si="393"/>
        <v>1.2113341935483921</v>
      </c>
      <c r="M236" s="5">
        <f t="shared" si="394"/>
        <v>7.6729351254477079E-2</v>
      </c>
      <c r="N236" s="5">
        <f t="shared" si="395"/>
        <v>0.10405549489620999</v>
      </c>
      <c r="O236" s="5">
        <f t="shared" si="396"/>
        <v>9.2944886823333295E-2</v>
      </c>
      <c r="P236" s="5">
        <f t="shared" si="397"/>
        <v>0.12604597899437936</v>
      </c>
      <c r="Q236" s="5">
        <f t="shared" si="398"/>
        <v>7.0556741592829583E-2</v>
      </c>
      <c r="R236" s="5">
        <f t="shared" si="399"/>
        <v>5.6293659762294536E-2</v>
      </c>
      <c r="S236" s="5">
        <f t="shared" si="400"/>
        <v>5.1765030463894711E-2</v>
      </c>
      <c r="T236" s="5">
        <f t="shared" si="401"/>
        <v>8.5467793676752515E-2</v>
      </c>
      <c r="U236" s="5">
        <f t="shared" si="402"/>
        <v>7.6341902157587085E-2</v>
      </c>
      <c r="V236" s="5">
        <f t="shared" si="403"/>
        <v>9.4484688146922909E-3</v>
      </c>
      <c r="W236" s="5">
        <f t="shared" si="404"/>
        <v>3.1894863980435811E-2</v>
      </c>
      <c r="X236" s="5">
        <f t="shared" si="405"/>
        <v>3.863533933807687E-2</v>
      </c>
      <c r="Y236" s="5">
        <f t="shared" si="406"/>
        <v>2.3400153809778921E-2</v>
      </c>
      <c r="Z236" s="5">
        <f t="shared" si="407"/>
        <v>2.2730144983348865E-2</v>
      </c>
      <c r="AA236" s="5">
        <f t="shared" si="408"/>
        <v>3.082518549467032E-2</v>
      </c>
      <c r="AB236" s="5">
        <f t="shared" si="409"/>
        <v>2.0901583810329943E-2</v>
      </c>
      <c r="AC236" s="5">
        <f t="shared" si="410"/>
        <v>9.700830600306488E-4</v>
      </c>
      <c r="AD236" s="5">
        <f t="shared" si="411"/>
        <v>1.0813449487942533E-2</v>
      </c>
      <c r="AE236" s="5">
        <f t="shared" si="412"/>
        <v>1.309870111495314E-2</v>
      </c>
      <c r="AF236" s="5">
        <f t="shared" si="413"/>
        <v>7.9334522758065969E-3</v>
      </c>
      <c r="AG236" s="5">
        <f t="shared" si="414"/>
        <v>3.2033540048562788E-3</v>
      </c>
      <c r="AH236" s="5">
        <f t="shared" si="415"/>
        <v>6.8834504606607354E-3</v>
      </c>
      <c r="AI236" s="5">
        <f t="shared" si="416"/>
        <v>9.3349003030415226E-3</v>
      </c>
      <c r="AJ236" s="5">
        <f t="shared" si="417"/>
        <v>6.3297007921925405E-3</v>
      </c>
      <c r="AK236" s="5">
        <f t="shared" si="418"/>
        <v>2.8613133379781063E-3</v>
      </c>
      <c r="AL236" s="5">
        <f t="shared" si="419"/>
        <v>6.3743569837776577E-5</v>
      </c>
      <c r="AM236" s="5">
        <f t="shared" si="420"/>
        <v>2.932903301296644E-3</v>
      </c>
      <c r="AN236" s="5">
        <f t="shared" si="421"/>
        <v>3.5527260552315871E-3</v>
      </c>
      <c r="AO236" s="5">
        <f t="shared" si="422"/>
        <v>2.1517692755061587E-3</v>
      </c>
      <c r="AP236" s="5">
        <f t="shared" si="423"/>
        <v>8.6883723334915317E-4</v>
      </c>
      <c r="AQ236" s="5">
        <f t="shared" si="424"/>
        <v>2.6311306234595331E-4</v>
      </c>
      <c r="AR236" s="5">
        <f t="shared" si="425"/>
        <v>1.6676317825189545E-3</v>
      </c>
      <c r="AS236" s="5">
        <f t="shared" si="426"/>
        <v>2.2615367860878868E-3</v>
      </c>
      <c r="AT236" s="5">
        <f t="shared" si="427"/>
        <v>1.5334766009026328E-3</v>
      </c>
      <c r="AU236" s="5">
        <f t="shared" si="428"/>
        <v>6.9320133694979289E-4</v>
      </c>
      <c r="AV236" s="5">
        <f t="shared" si="429"/>
        <v>2.3501895623943627E-4</v>
      </c>
      <c r="AW236" s="5">
        <f t="shared" si="430"/>
        <v>2.9087162045112277E-6</v>
      </c>
      <c r="AX236" s="5">
        <f t="shared" si="431"/>
        <v>6.6290300367367145E-4</v>
      </c>
      <c r="AY236" s="5">
        <f t="shared" si="432"/>
        <v>8.0299707535585357E-4</v>
      </c>
      <c r="AZ236" s="5">
        <f t="shared" si="433"/>
        <v>4.8634890734895037E-4</v>
      </c>
      <c r="BA236" s="5">
        <f t="shared" si="434"/>
        <v>1.9637702048889408E-4</v>
      </c>
      <c r="BB236" s="5">
        <f t="shared" si="435"/>
        <v>5.9469549936337682E-5</v>
      </c>
      <c r="BC236" s="5">
        <f t="shared" si="436"/>
        <v>1.4407499862563875E-5</v>
      </c>
      <c r="BD236" s="5">
        <f t="shared" si="437"/>
        <v>3.3667656673554397E-4</v>
      </c>
      <c r="BE236" s="5">
        <f t="shared" si="438"/>
        <v>4.565794731592984E-4</v>
      </c>
      <c r="BF236" s="5">
        <f t="shared" si="439"/>
        <v>3.0959210694661977E-4</v>
      </c>
      <c r="BG236" s="5">
        <f t="shared" si="440"/>
        <v>1.3994974707679065E-4</v>
      </c>
      <c r="BH236" s="5">
        <f t="shared" si="441"/>
        <v>4.7447749637480361E-5</v>
      </c>
      <c r="BI236" s="5">
        <f t="shared" si="442"/>
        <v>1.2869127627223106E-5</v>
      </c>
      <c r="BJ236" s="8">
        <f t="shared" si="443"/>
        <v>0.4010511961620381</v>
      </c>
      <c r="BK236" s="8">
        <f t="shared" si="444"/>
        <v>0.26582565323266777</v>
      </c>
      <c r="BL236" s="8">
        <f t="shared" si="445"/>
        <v>0.31041056317596982</v>
      </c>
      <c r="BM236" s="8">
        <f t="shared" si="446"/>
        <v>0.47259135587134926</v>
      </c>
      <c r="BN236" s="8">
        <f t="shared" si="447"/>
        <v>0.52662611332352383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1.30322580645161</v>
      </c>
      <c r="F237">
        <f>VLOOKUP(B237,home!$B$2:$E$405,3,FALSE)</f>
        <v>1.28</v>
      </c>
      <c r="G237">
        <f>VLOOKUP(C237,away!$B$2:$E$405,4,FALSE)</f>
        <v>0.44</v>
      </c>
      <c r="H237">
        <f>VLOOKUP(A237,away!$A$2:$E$405,3,FALSE)</f>
        <v>1.08387096774194</v>
      </c>
      <c r="I237">
        <f>VLOOKUP(C237,away!$B$2:$E$405,3,FALSE)</f>
        <v>0.33</v>
      </c>
      <c r="J237">
        <f>VLOOKUP(B237,home!$B$2:$E$405,4,FALSE)</f>
        <v>0.92</v>
      </c>
      <c r="K237" s="3">
        <f t="shared" ref="K237:K300" si="448">E237*F237*G237</f>
        <v>0.73397677419354679</v>
      </c>
      <c r="L237" s="3">
        <f t="shared" ref="L237:L300" si="449">H237*I237*J237</f>
        <v>0.32906322580645303</v>
      </c>
      <c r="M237" s="5">
        <f t="shared" ref="M237:M300" si="450">_xlfn.POISSON.DIST(0,K237,FALSE) * _xlfn.POISSON.DIST(0,L237,FALSE)</f>
        <v>0.34540418394864625</v>
      </c>
      <c r="N237" s="5">
        <f t="shared" ref="N237:N300" si="451">_xlfn.POISSON.DIST(1,K237,FALSE) * _xlfn.POISSON.DIST(0,L237,FALSE)</f>
        <v>0.25351864872758184</v>
      </c>
      <c r="O237" s="5">
        <f t="shared" ref="O237:O300" si="452">_xlfn.POISSON.DIST(0,K237,FALSE) * _xlfn.POISSON.DIST(1,L237,FALSE)</f>
        <v>0.11365981497718704</v>
      </c>
      <c r="P237" s="5">
        <f t="shared" ref="P237:P300" si="453">_xlfn.POISSON.DIST(1,K237,FALSE) * _xlfn.POISSON.DIST(1,L237,FALSE)</f>
        <v>8.3423664352391111E-2</v>
      </c>
      <c r="Q237" s="5">
        <f t="shared" ref="Q237:Q300" si="454">_xlfn.POISSON.DIST(2,K237,FALSE) * _xlfn.POISSON.DIST(0,L237,FALSE)</f>
        <v>9.3038399995488713E-2</v>
      </c>
      <c r="R237" s="5">
        <f t="shared" ref="R237:R300" si="455">_xlfn.POISSON.DIST(0,K237,FALSE) * _xlfn.POISSON.DIST(2,L237,FALSE)</f>
        <v>1.8700632680478883E-2</v>
      </c>
      <c r="S237" s="5">
        <f t="shared" ref="S237:S300" si="456">_xlfn.POISSON.DIST(2,K237,FALSE) * _xlfn.POISSON.DIST(2,L237,FALSE)</f>
        <v>5.0372202316859675E-3</v>
      </c>
      <c r="T237" s="5">
        <f t="shared" ref="T237:T300" si="457">_xlfn.POISSON.DIST(2,K237,FALSE) * _xlfn.POISSON.DIST(1,L237,FALSE)</f>
        <v>3.0615516026386604E-2</v>
      </c>
      <c r="U237" s="5">
        <f t="shared" ref="U237:U300" si="458">_xlfn.POISSON.DIST(1,K237,FALSE) * _xlfn.POISSON.DIST(2,L237,FALSE)</f>
        <v>1.372583005019631E-2</v>
      </c>
      <c r="V237" s="5">
        <f t="shared" ref="V237:V300" si="459">_xlfn.POISSON.DIST(3,K237,FALSE) * _xlfn.POISSON.DIST(3,L237,FALSE)</f>
        <v>1.3517927029180969E-4</v>
      </c>
      <c r="W237" s="5">
        <f t="shared" ref="W237:W300" si="460">_xlfn.POISSON.DIST(3,K237,FALSE) * _xlfn.POISSON.DIST(0,L237,FALSE)</f>
        <v>2.2762674901605905E-2</v>
      </c>
      <c r="X237" s="5">
        <f t="shared" ref="X237:X300" si="461">_xlfn.POISSON.DIST(3,K237,FALSE) * _xlfn.POISSON.DIST(1,L237,FALSE)</f>
        <v>7.4903592311060252E-3</v>
      </c>
      <c r="Y237" s="5">
        <f t="shared" ref="Y237:Y300" si="462">_xlfn.POISSON.DIST(3,K237,FALSE) * _xlfn.POISSON.DIST(2,L237,FALSE)</f>
        <v>1.2324008855184457E-3</v>
      </c>
      <c r="Z237" s="5">
        <f t="shared" ref="Z237:Z300" si="463">_xlfn.POISSON.DIST(0,K237,FALSE) * _xlfn.POISSON.DIST(3,L237,FALSE)</f>
        <v>2.0512301714866528E-3</v>
      </c>
      <c r="AA237" s="5">
        <f t="shared" ref="AA237:AA300" si="464">_xlfn.POISSON.DIST(1,K237,FALSE) * _xlfn.POISSON.DIST(3,L237,FALSE)</f>
        <v>1.5055553043962491E-3</v>
      </c>
      <c r="AB237" s="5">
        <f t="shared" ref="AB237:AB300" si="465">_xlfn.POISSON.DIST(2,K237,FALSE) * _xlfn.POISSON.DIST(3,L237,FALSE)</f>
        <v>5.5252131284537107E-4</v>
      </c>
      <c r="AC237" s="5">
        <f t="shared" ref="AC237:AC300" si="466">_xlfn.POISSON.DIST(4,K237,FALSE) * _xlfn.POISSON.DIST(4,L237,FALSE)</f>
        <v>2.0405713429888809E-6</v>
      </c>
      <c r="AD237" s="5">
        <f t="shared" ref="AD237:AD300" si="467">_xlfn.POISSON.DIST(4,K237,FALSE) * _xlfn.POISSON.DIST(0,L237,FALSE)</f>
        <v>4.1768186740742778E-3</v>
      </c>
      <c r="AE237" s="5">
        <f t="shared" ref="AE237:AE300" si="468">_xlfn.POISSON.DIST(4,K237,FALSE) * _xlfn.POISSON.DIST(1,L237,FALSE)</f>
        <v>1.3744374264995139E-3</v>
      </c>
      <c r="AF237" s="5">
        <f t="shared" ref="AF237:AF300" si="469">_xlfn.POISSON.DIST(4,K237,FALSE) * _xlfn.POISSON.DIST(2,L237,FALSE)</f>
        <v>2.2613840661652484E-4</v>
      </c>
      <c r="AG237" s="5">
        <f t="shared" ref="AG237:AG300" si="470">_xlfn.POISSON.DIST(4,K237,FALSE) * _xlfn.POISSON.DIST(3,L237,FALSE)</f>
        <v>2.4804611186655006E-5</v>
      </c>
      <c r="AH237" s="5">
        <f t="shared" ref="AH237:AH300" si="471">_xlfn.POISSON.DIST(0,K237,FALSE) * _xlfn.POISSON.DIST(4,L237,FALSE)</f>
        <v>1.687461042752304E-4</v>
      </c>
      <c r="AI237" s="5">
        <f t="shared" ref="AI237:AI300" si="472">_xlfn.POISSON.DIST(1,K237,FALSE) * _xlfn.POISSON.DIST(4,L237,FALSE)</f>
        <v>1.2385572127366148E-4</v>
      </c>
      <c r="AJ237" s="5">
        <f t="shared" ref="AJ237:AJ300" si="473">_xlfn.POISSON.DIST(2,K237,FALSE) * _xlfn.POISSON.DIST(4,L237,FALSE)</f>
        <v>4.5453611382928543E-5</v>
      </c>
      <c r="AK237" s="5">
        <f t="shared" ref="AK237:AK300" si="474">_xlfn.POISSON.DIST(3,K237,FALSE) * _xlfn.POISSON.DIST(4,L237,FALSE)</f>
        <v>1.1120631686096326E-5</v>
      </c>
      <c r="AL237" s="5">
        <f t="shared" ref="AL237:AL300" si="475">_xlfn.POISSON.DIST(5,K237,FALSE) * _xlfn.POISSON.DIST(5,L237,FALSE)</f>
        <v>1.9713940561869046E-8</v>
      </c>
      <c r="AM237" s="5">
        <f t="shared" ref="AM237:AM300" si="476">_xlfn.POISSON.DIST(5,K237,FALSE) * _xlfn.POISSON.DIST(0,L237,FALSE)</f>
        <v>6.1313757935768111E-4</v>
      </c>
      <c r="AN237" s="5">
        <f t="shared" ref="AN237:AN300" si="477">_xlfn.POISSON.DIST(5,K237,FALSE) * _xlfn.POISSON.DIST(1,L237,FALSE)</f>
        <v>2.0176102972659866E-4</v>
      </c>
      <c r="AO237" s="5">
        <f t="shared" ref="AO237:AO300" si="478">_xlfn.POISSON.DIST(5,K237,FALSE) * _xlfn.POISSON.DIST(2,L237,FALSE)</f>
        <v>3.3196067641933103E-5</v>
      </c>
      <c r="AP237" s="5">
        <f t="shared" ref="AP237:AP300" si="479">_xlfn.POISSON.DIST(5,K237,FALSE) * _xlfn.POISSON.DIST(3,L237,FALSE)</f>
        <v>3.6412017007812411E-6</v>
      </c>
      <c r="AQ237" s="5">
        <f t="shared" ref="AQ237:AQ300" si="480">_xlfn.POISSON.DIST(5,K237,FALSE) * _xlfn.POISSON.DIST(4,L237,FALSE)</f>
        <v>2.995463943677545E-7</v>
      </c>
      <c r="AR237" s="5">
        <f t="shared" ref="AR237:AR300" si="481">_xlfn.POISSON.DIST(0,K237,FALSE) * _xlfn.POISSON.DIST(5,L237,FALSE)</f>
        <v>1.1105627483015881E-5</v>
      </c>
      <c r="AS237" s="5">
        <f t="shared" ref="AS237:AS300" si="482">_xlfn.POISSON.DIST(1,K237,FALSE) * _xlfn.POISSON.DIST(5,L237,FALSE)</f>
        <v>8.1512726353791948E-6</v>
      </c>
      <c r="AT237" s="5">
        <f t="shared" ref="AT237:AT300" si="483">_xlfn.POISSON.DIST(2,K237,FALSE) * _xlfn.POISSON.DIST(5,L237,FALSE)</f>
        <v>2.9914223972438757E-6</v>
      </c>
      <c r="AU237" s="5">
        <f t="shared" ref="AU237:AU300" si="484">_xlfn.POISSON.DIST(3,K237,FALSE) * _xlfn.POISSON.DIST(5,L237,FALSE)</f>
        <v>7.3187818712646234E-7</v>
      </c>
      <c r="AV237" s="5">
        <f t="shared" ref="AV237:AV300" si="485">_xlfn.POISSON.DIST(4,K237,FALSE) * _xlfn.POISSON.DIST(5,L237,FALSE)</f>
        <v>1.3429539772242546E-7</v>
      </c>
      <c r="AW237" s="5">
        <f t="shared" ref="AW237:AW300" si="486">_xlfn.POISSON.DIST(6,K237,FALSE) * _xlfn.POISSON.DIST(6,L237,FALSE)</f>
        <v>1.3226124614158535E-10</v>
      </c>
      <c r="AX237" s="5">
        <f t="shared" ref="AX237:AX300" si="487">_xlfn.POISSON.DIST(6,K237,FALSE) * _xlfn.POISSON.DIST(0,L237,FALSE)</f>
        <v>7.5004790438965097E-5</v>
      </c>
      <c r="AY237" s="5">
        <f t="shared" ref="AY237:AY300" si="488">_xlfn.POISSON.DIST(6,K237,FALSE) * _xlfn.POISSON.DIST(1,L237,FALSE)</f>
        <v>2.468131829278286E-5</v>
      </c>
      <c r="AZ237" s="5">
        <f t="shared" ref="AZ237:AZ300" si="489">_xlfn.POISSON.DIST(6,K237,FALSE) * _xlfn.POISSON.DIST(2,L237,FALSE)</f>
        <v>4.0608571072894726E-6</v>
      </c>
      <c r="BA237" s="5">
        <f t="shared" ref="BA237:BA300" si="490">_xlfn.POISSON.DIST(6,K237,FALSE) * _xlfn.POISSON.DIST(3,L237,FALSE)</f>
        <v>4.4542624642124518E-7</v>
      </c>
      <c r="BB237" s="5">
        <f t="shared" ref="BB237:BB300" si="491">_xlfn.POISSON.DIST(6,K237,FALSE) * _xlfn.POISSON.DIST(4,L237,FALSE)</f>
        <v>3.6643349376558742E-8</v>
      </c>
      <c r="BC237" s="5">
        <f t="shared" ref="BC237:BC300" si="492">_xlfn.POISSON.DIST(6,K237,FALSE) * _xlfn.POISSON.DIST(5,L237,FALSE)</f>
        <v>2.4115957500406598E-9</v>
      </c>
      <c r="BD237" s="5">
        <f t="shared" ref="BD237:BD300" si="493">_xlfn.POISSON.DIST(0,K237,FALSE) * _xlfn.POISSON.DIST(6,L237,FALSE)</f>
        <v>6.0907560069433432E-7</v>
      </c>
      <c r="BE237" s="5">
        <f t="shared" ref="BE237:BE300" si="494">_xlfn.POISSON.DIST(1,K237,FALSE) * _xlfn.POISSON.DIST(6,L237,FALSE)</f>
        <v>4.470473446376243E-7</v>
      </c>
      <c r="BF237" s="5">
        <f t="shared" ref="BF237:BF300" si="495">_xlfn.POISSON.DIST(2,K237,FALSE) * _xlfn.POISSON.DIST(6,L237,FALSE)</f>
        <v>1.640611839644571E-7</v>
      </c>
      <c r="BG237" s="5">
        <f t="shared" ref="BG237:BG300" si="496">_xlfn.POISSON.DIST(3,K237,FALSE) * _xlfn.POISSON.DIST(6,L237,FALSE)</f>
        <v>4.013903285886876E-8</v>
      </c>
      <c r="BH237" s="5">
        <f t="shared" ref="BH237:BH300" si="497">_xlfn.POISSON.DIST(4,K237,FALSE) * _xlfn.POISSON.DIST(6,L237,FALSE)</f>
        <v>7.3652794642503184E-9</v>
      </c>
      <c r="BI237" s="5">
        <f t="shared" ref="BI237:BI300" si="498">_xlfn.POISSON.DIST(5,K237,FALSE) * _xlfn.POISSON.DIST(6,L237,FALSE)</f>
        <v>1.0811888124408846E-9</v>
      </c>
      <c r="BJ237" s="8">
        <f t="shared" ref="BJ237:BJ300" si="499">SUM(N237,Q237,T237,W237,X237,Y237,AD237,AE237,AF237,AG237,AM237,AN237,AO237,AP237,AQ237,AX237,AY237,AZ237,BA237,BB237,BC237)</f>
        <v>0.41541646575791646</v>
      </c>
      <c r="BK237" s="8">
        <f t="shared" ref="BK237:BK300" si="500">SUM(M237,P237,S237,V237,AC237,AL237,AY237)</f>
        <v>0.43402698940659151</v>
      </c>
      <c r="BL237" s="8">
        <f t="shared" ref="BL237:BL300" si="501">SUM(O237,R237,U237,AA237,AB237,AH237,AI237,AJ237,AK237,AR237,AS237,AT237,AU237,AV237,BD237,BE237,BF237,BG237,BH237,BI237)</f>
        <v>0.14851791365945266</v>
      </c>
      <c r="BM237" s="8">
        <f t="shared" ref="BM237:BM300" si="502">SUM(S237:BI237)</f>
        <v>9.2242573127641933E-2</v>
      </c>
      <c r="BN237" s="8">
        <f t="shared" ref="BN237:BN300" si="503">SUM(M237:R237)</f>
        <v>0.90774534468177381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1.30322580645161</v>
      </c>
      <c r="F238">
        <f>VLOOKUP(B238,home!$B$2:$E$405,3,FALSE)</f>
        <v>0.38</v>
      </c>
      <c r="G238">
        <f>VLOOKUP(C238,away!$B$2:$E$405,4,FALSE)</f>
        <v>1.64</v>
      </c>
      <c r="H238">
        <f>VLOOKUP(A238,away!$A$2:$E$405,3,FALSE)</f>
        <v>1.08387096774194</v>
      </c>
      <c r="I238">
        <f>VLOOKUP(C238,away!$B$2:$E$405,3,FALSE)</f>
        <v>0.55000000000000004</v>
      </c>
      <c r="J238">
        <f>VLOOKUP(B238,home!$B$2:$E$405,4,FALSE)</f>
        <v>0.77</v>
      </c>
      <c r="K238" s="3">
        <f t="shared" si="448"/>
        <v>0.81217032258064326</v>
      </c>
      <c r="L238" s="3">
        <f t="shared" si="449"/>
        <v>0.45901935483871159</v>
      </c>
      <c r="M238" s="5">
        <f t="shared" si="450"/>
        <v>0.28049772139556378</v>
      </c>
      <c r="N238" s="5">
        <f t="shared" si="451"/>
        <v>0.22781192486897042</v>
      </c>
      <c r="O238" s="5">
        <f t="shared" si="452"/>
        <v>0.12875388310872035</v>
      </c>
      <c r="P238" s="5">
        <f t="shared" si="453"/>
        <v>0.10457008277791982</v>
      </c>
      <c r="Q238" s="5">
        <f t="shared" si="454"/>
        <v>9.2511042254274492E-2</v>
      </c>
      <c r="R238" s="5">
        <f t="shared" si="455"/>
        <v>2.9550262178771849E-2</v>
      </c>
      <c r="S238" s="5">
        <f t="shared" si="456"/>
        <v>9.7459813200767315E-3</v>
      </c>
      <c r="T238" s="5">
        <f t="shared" si="457"/>
        <v>4.2464358931013857E-2</v>
      </c>
      <c r="U238" s="5">
        <f t="shared" si="458"/>
        <v>2.3999845966075711E-2</v>
      </c>
      <c r="V238" s="5">
        <f t="shared" si="459"/>
        <v>4.0370225878086905E-4</v>
      </c>
      <c r="W238" s="5">
        <f t="shared" si="460"/>
        <v>2.5044907676641876E-2</v>
      </c>
      <c r="X238" s="5">
        <f t="shared" si="461"/>
        <v>1.1496097363727246E-2</v>
      </c>
      <c r="Y238" s="5">
        <f t="shared" si="462"/>
        <v>2.6384655975305472E-3</v>
      </c>
      <c r="Z238" s="5">
        <f t="shared" si="463"/>
        <v>4.5213807602048775E-3</v>
      </c>
      <c r="AA238" s="5">
        <f t="shared" si="464"/>
        <v>3.672131270525509E-3</v>
      </c>
      <c r="AB238" s="5">
        <f t="shared" si="465"/>
        <v>1.4911980192705851E-3</v>
      </c>
      <c r="AC238" s="5">
        <f t="shared" si="466"/>
        <v>9.4063105059095901E-6</v>
      </c>
      <c r="AD238" s="5">
        <f t="shared" si="467"/>
        <v>5.0851826866851642E-3</v>
      </c>
      <c r="AE238" s="5">
        <f t="shared" si="468"/>
        <v>2.3341972760792099E-3</v>
      </c>
      <c r="AF238" s="5">
        <f t="shared" si="469"/>
        <v>5.3572086386607844E-4</v>
      </c>
      <c r="AG238" s="5">
        <f t="shared" si="470"/>
        <v>8.1968748435148179E-5</v>
      </c>
      <c r="AH238" s="5">
        <f t="shared" si="471"/>
        <v>5.1885031988235146E-4</v>
      </c>
      <c r="AI238" s="5">
        <f t="shared" si="472"/>
        <v>4.213948316699193E-4</v>
      </c>
      <c r="AJ238" s="5">
        <f t="shared" si="473"/>
        <v>1.7112218818558713E-4</v>
      </c>
      <c r="AK238" s="5">
        <f t="shared" si="474"/>
        <v>4.6326787593131273E-5</v>
      </c>
      <c r="AL238" s="5">
        <f t="shared" si="475"/>
        <v>1.4026761619937213E-7</v>
      </c>
      <c r="AM238" s="5">
        <f t="shared" si="476"/>
        <v>8.2600689260531877E-4</v>
      </c>
      <c r="AN238" s="5">
        <f t="shared" si="477"/>
        <v>3.7915315093602227E-4</v>
      </c>
      <c r="AO238" s="5">
        <f t="shared" si="478"/>
        <v>8.70193173638588E-5</v>
      </c>
      <c r="AP238" s="5">
        <f t="shared" si="479"/>
        <v>1.3314516971621183E-5</v>
      </c>
      <c r="AQ238" s="5">
        <f t="shared" si="480"/>
        <v>1.5279052475756579E-6</v>
      </c>
      <c r="AR238" s="5">
        <f t="shared" si="481"/>
        <v>4.7632467818051246E-5</v>
      </c>
      <c r="AS238" s="5">
        <f t="shared" si="482"/>
        <v>3.8685676753098785E-5</v>
      </c>
      <c r="AT238" s="5">
        <f t="shared" si="483"/>
        <v>1.5709679283907367E-5</v>
      </c>
      <c r="AU238" s="5">
        <f t="shared" si="484"/>
        <v>4.2529784305498316E-6</v>
      </c>
      <c r="AV238" s="5">
        <f t="shared" si="485"/>
        <v>8.6353571596704336E-7</v>
      </c>
      <c r="AW238" s="5">
        <f t="shared" si="486"/>
        <v>1.4525564854316964E-9</v>
      </c>
      <c r="AX238" s="5">
        <f t="shared" si="487"/>
        <v>1.118097140701827E-4</v>
      </c>
      <c r="AY238" s="5">
        <f t="shared" si="488"/>
        <v>5.1322822817196065E-5</v>
      </c>
      <c r="AZ238" s="5">
        <f t="shared" si="489"/>
        <v>1.1779084509025422E-5</v>
      </c>
      <c r="BA238" s="5">
        <f t="shared" si="490"/>
        <v>1.8022759239745035E-6</v>
      </c>
      <c r="BB238" s="5">
        <f t="shared" si="491"/>
        <v>2.0681988296602984E-7</v>
      </c>
      <c r="BC238" s="5">
        <f t="shared" si="492"/>
        <v>1.8986865849376978E-8</v>
      </c>
      <c r="BD238" s="5">
        <f t="shared" si="493"/>
        <v>3.6440374412029253E-6</v>
      </c>
      <c r="BE238" s="5">
        <f t="shared" si="494"/>
        <v>2.9595790641177214E-6</v>
      </c>
      <c r="BF238" s="5">
        <f t="shared" si="495"/>
        <v>1.2018411416037042E-6</v>
      </c>
      <c r="BG238" s="5">
        <f t="shared" si="496"/>
        <v>3.2536656922232296E-7</v>
      </c>
      <c r="BH238" s="5">
        <f t="shared" si="497"/>
        <v>6.6063267870562798E-8</v>
      </c>
      <c r="BI238" s="5">
        <f t="shared" si="498"/>
        <v>1.0730925115433291E-8</v>
      </c>
      <c r="BJ238" s="8">
        <f t="shared" si="499"/>
        <v>0.41148782775441767</v>
      </c>
      <c r="BK238" s="8">
        <f t="shared" si="500"/>
        <v>0.39527835715328058</v>
      </c>
      <c r="BL238" s="8">
        <f t="shared" si="501"/>
        <v>0.18874036662710575</v>
      </c>
      <c r="BM238" s="8">
        <f t="shared" si="502"/>
        <v>0.13628169434052731</v>
      </c>
      <c r="BN238" s="8">
        <f t="shared" si="503"/>
        <v>0.86369491658422082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1.30322580645161</v>
      </c>
      <c r="F239">
        <f>VLOOKUP(B239,home!$B$2:$E$405,3,FALSE)</f>
        <v>0.86</v>
      </c>
      <c r="G239">
        <f>VLOOKUP(C239,away!$B$2:$E$405,4,FALSE)</f>
        <v>0.64</v>
      </c>
      <c r="H239">
        <f>VLOOKUP(A239,away!$A$2:$E$405,3,FALSE)</f>
        <v>1.08387096774194</v>
      </c>
      <c r="I239">
        <f>VLOOKUP(C239,away!$B$2:$E$405,3,FALSE)</f>
        <v>0.64</v>
      </c>
      <c r="J239">
        <f>VLOOKUP(B239,home!$B$2:$E$405,4,FALSE)</f>
        <v>0.46</v>
      </c>
      <c r="K239" s="3">
        <f t="shared" si="448"/>
        <v>0.7172954838709662</v>
      </c>
      <c r="L239" s="3">
        <f t="shared" si="449"/>
        <v>0.31909161290322718</v>
      </c>
      <c r="M239" s="5">
        <f t="shared" si="450"/>
        <v>0.35473398913434268</v>
      </c>
      <c r="N239" s="5">
        <f t="shared" si="451"/>
        <v>0.25444908838159641</v>
      </c>
      <c r="O239" s="5">
        <f t="shared" si="452"/>
        <v>0.11319264074447326</v>
      </c>
      <c r="P239" s="5">
        <f t="shared" si="453"/>
        <v>8.1192570013439394E-2</v>
      </c>
      <c r="Q239" s="5">
        <f t="shared" si="454"/>
        <v>9.1257590985601697E-2</v>
      </c>
      <c r="R239" s="5">
        <f t="shared" si="455"/>
        <v>1.8059411151964758E-2</v>
      </c>
      <c r="S239" s="5">
        <f t="shared" si="456"/>
        <v>4.6458992000416163E-3</v>
      </c>
      <c r="T239" s="5">
        <f t="shared" si="457"/>
        <v>2.911953189725865E-2</v>
      </c>
      <c r="U239" s="5">
        <f t="shared" si="458"/>
        <v>1.2953934060673284E-2</v>
      </c>
      <c r="V239" s="5">
        <f t="shared" si="459"/>
        <v>1.1815191339894273E-4</v>
      </c>
      <c r="W239" s="5">
        <f t="shared" si="460"/>
        <v>2.1819552627638638E-2</v>
      </c>
      <c r="X239" s="5">
        <f t="shared" si="461"/>
        <v>6.9624362407800615E-3</v>
      </c>
      <c r="Y239" s="5">
        <f t="shared" si="462"/>
        <v>1.1108275049031956E-3</v>
      </c>
      <c r="Z239" s="5">
        <f t="shared" si="463"/>
        <v>1.9208688775209876E-3</v>
      </c>
      <c r="AA239" s="5">
        <f t="shared" si="464"/>
        <v>1.3778305709540965E-3</v>
      </c>
      <c r="AB239" s="5">
        <f t="shared" si="465"/>
        <v>4.9415582304236411E-4</v>
      </c>
      <c r="AC239" s="5">
        <f t="shared" si="466"/>
        <v>1.6901850743629439E-6</v>
      </c>
      <c r="AD239" s="5">
        <f t="shared" si="467"/>
        <v>3.9127666399725166E-3</v>
      </c>
      <c r="AE239" s="5">
        <f t="shared" si="468"/>
        <v>1.2485310180627711E-3</v>
      </c>
      <c r="AF239" s="5">
        <f t="shared" si="469"/>
        <v>1.991978881566789E-4</v>
      </c>
      <c r="AG239" s="5">
        <f t="shared" si="470"/>
        <v>2.1187458472943775E-5</v>
      </c>
      <c r="AH239" s="5">
        <f t="shared" si="471"/>
        <v>1.5323328707594585E-4</v>
      </c>
      <c r="AI239" s="5">
        <f t="shared" si="472"/>
        <v>1.0991354479827926E-4</v>
      </c>
      <c r="AJ239" s="5">
        <f t="shared" si="473"/>
        <v>3.9420244650027415E-5</v>
      </c>
      <c r="AK239" s="5">
        <f t="shared" si="474"/>
        <v>9.4253211535177626E-6</v>
      </c>
      <c r="AL239" s="5">
        <f t="shared" si="475"/>
        <v>1.547418338127308E-8</v>
      </c>
      <c r="AM239" s="5">
        <f t="shared" si="476"/>
        <v>5.6132196805865238E-4</v>
      </c>
      <c r="AN239" s="5">
        <f t="shared" si="477"/>
        <v>1.7911313214584915E-4</v>
      </c>
      <c r="AO239" s="5">
        <f t="shared" si="478"/>
        <v>2.8576749114283933E-5</v>
      </c>
      <c r="AP239" s="5">
        <f t="shared" si="479"/>
        <v>3.0395336554692428E-6</v>
      </c>
      <c r="AQ239" s="5">
        <f t="shared" si="480"/>
        <v>2.4247242414933067E-7</v>
      </c>
      <c r="AR239" s="5">
        <f t="shared" si="481"/>
        <v>9.7790913447053684E-6</v>
      </c>
      <c r="AS239" s="5">
        <f t="shared" si="482"/>
        <v>7.0144980579188143E-6</v>
      </c>
      <c r="AT239" s="5">
        <f t="shared" si="483"/>
        <v>2.5157338892834142E-6</v>
      </c>
      <c r="AU239" s="5">
        <f t="shared" si="484"/>
        <v>6.0150818580137821E-7</v>
      </c>
      <c r="AV239" s="5">
        <f t="shared" si="485"/>
        <v>1.0786477629668663E-7</v>
      </c>
      <c r="AW239" s="5">
        <f t="shared" si="486"/>
        <v>9.8382697087312791E-11</v>
      </c>
      <c r="AX239" s="5">
        <f t="shared" si="487"/>
        <v>6.7105618781005658E-5</v>
      </c>
      <c r="AY239" s="5">
        <f t="shared" si="488"/>
        <v>2.1412840131700188E-5</v>
      </c>
      <c r="AZ239" s="5">
        <f t="shared" si="489"/>
        <v>3.4163288472315813E-6</v>
      </c>
      <c r="BA239" s="5">
        <f t="shared" si="490"/>
        <v>3.6337396069031605E-7</v>
      </c>
      <c r="BB239" s="5">
        <f t="shared" si="491"/>
        <v>2.8987395800926701E-8</v>
      </c>
      <c r="BC239" s="5">
        <f t="shared" si="492"/>
        <v>1.8499269759963888E-9</v>
      </c>
      <c r="BD239" s="5">
        <f t="shared" si="493"/>
        <v>5.2007100498500356E-7</v>
      </c>
      <c r="BE239" s="5">
        <f t="shared" si="494"/>
        <v>3.7304458316797782E-7</v>
      </c>
      <c r="BF239" s="5">
        <f t="shared" si="495"/>
        <v>1.3379159739445875E-7</v>
      </c>
      <c r="BG239" s="5">
        <f t="shared" si="496"/>
        <v>3.1989369530309274E-8</v>
      </c>
      <c r="BH239" s="5">
        <f t="shared" si="497"/>
        <v>5.7364575739925824E-9</v>
      </c>
      <c r="BI239" s="5">
        <f t="shared" si="498"/>
        <v>8.2294702224845599E-10</v>
      </c>
      <c r="BJ239" s="8">
        <f t="shared" si="499"/>
        <v>0.41096533349688541</v>
      </c>
      <c r="BK239" s="8">
        <f t="shared" si="500"/>
        <v>0.44071372876061199</v>
      </c>
      <c r="BL239" s="8">
        <f t="shared" si="501"/>
        <v>0.14641104890099921</v>
      </c>
      <c r="BM239" s="8">
        <f t="shared" si="502"/>
        <v>8.7104276882850426E-2</v>
      </c>
      <c r="BN239" s="8">
        <f t="shared" si="503"/>
        <v>0.91288529041141808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1.30322580645161</v>
      </c>
      <c r="F240">
        <f>VLOOKUP(B240,home!$B$2:$E$405,3,FALSE)</f>
        <v>0.64</v>
      </c>
      <c r="G240">
        <f>VLOOKUP(C240,away!$B$2:$E$405,4,FALSE)</f>
        <v>1.53</v>
      </c>
      <c r="H240">
        <f>VLOOKUP(A240,away!$A$2:$E$405,3,FALSE)</f>
        <v>1.08387096774194</v>
      </c>
      <c r="I240">
        <f>VLOOKUP(C240,away!$B$2:$E$405,3,FALSE)</f>
        <v>0.66</v>
      </c>
      <c r="J240">
        <f>VLOOKUP(B240,home!$B$2:$E$405,4,FALSE)</f>
        <v>0.92</v>
      </c>
      <c r="K240" s="3">
        <f t="shared" si="448"/>
        <v>1.2761187096774165</v>
      </c>
      <c r="L240" s="3">
        <f t="shared" si="449"/>
        <v>0.65812645161290606</v>
      </c>
      <c r="M240" s="5">
        <f t="shared" si="450"/>
        <v>0.14453332700775812</v>
      </c>
      <c r="N240" s="5">
        <f t="shared" si="451"/>
        <v>0.18444168276652437</v>
      </c>
      <c r="O240" s="5">
        <f t="shared" si="452"/>
        <v>9.5121205643423648E-2</v>
      </c>
      <c r="P240" s="5">
        <f t="shared" si="453"/>
        <v>0.12138595020864597</v>
      </c>
      <c r="Q240" s="5">
        <f t="shared" si="454"/>
        <v>0.11768474111137425</v>
      </c>
      <c r="R240" s="5">
        <f t="shared" si="455"/>
        <v>3.1300890771623971E-2</v>
      </c>
      <c r="S240" s="5">
        <f t="shared" si="456"/>
        <v>2.5486421044028439E-2</v>
      </c>
      <c r="T240" s="5">
        <f t="shared" si="457"/>
        <v>7.7451441076612212E-2</v>
      </c>
      <c r="U240" s="5">
        <f t="shared" si="458"/>
        <v>3.9943652343238531E-2</v>
      </c>
      <c r="V240" s="5">
        <f t="shared" si="459"/>
        <v>2.3783007159010644E-3</v>
      </c>
      <c r="W240" s="5">
        <f t="shared" si="460"/>
        <v>5.0059899991922591E-2</v>
      </c>
      <c r="X240" s="5">
        <f t="shared" si="461"/>
        <v>3.294574434978096E-2</v>
      </c>
      <c r="Y240" s="5">
        <f t="shared" si="462"/>
        <v>1.0841232912333645E-2</v>
      </c>
      <c r="Z240" s="5">
        <f t="shared" si="463"/>
        <v>6.8666480586173466E-3</v>
      </c>
      <c r="AA240" s="5">
        <f t="shared" si="464"/>
        <v>8.7626580603717037E-3</v>
      </c>
      <c r="AB240" s="5">
        <f t="shared" si="465"/>
        <v>5.5910959486729769E-3</v>
      </c>
      <c r="AC240" s="5">
        <f t="shared" si="466"/>
        <v>1.2483811617114841E-4</v>
      </c>
      <c r="AD240" s="5">
        <f t="shared" si="467"/>
        <v>1.5970593746068181E-2</v>
      </c>
      <c r="AE240" s="5">
        <f t="shared" si="468"/>
        <v>1.0510670192251121E-2</v>
      </c>
      <c r="AF240" s="5">
        <f t="shared" si="469"/>
        <v>3.4586750388498856E-3</v>
      </c>
      <c r="AG240" s="5">
        <f t="shared" si="470"/>
        <v>7.5874851020013502E-4</v>
      </c>
      <c r="AH240" s="5">
        <f t="shared" si="471"/>
        <v>1.1297806803231209E-3</v>
      </c>
      <c r="AI240" s="5">
        <f t="shared" si="472"/>
        <v>1.4417342639924148E-3</v>
      </c>
      <c r="AJ240" s="5">
        <f t="shared" si="473"/>
        <v>9.1991203433186021E-4</v>
      </c>
      <c r="AK240" s="5">
        <f t="shared" si="474"/>
        <v>3.9130565275610036E-4</v>
      </c>
      <c r="AL240" s="5">
        <f t="shared" si="475"/>
        <v>4.1937990821670589E-6</v>
      </c>
      <c r="AM240" s="5">
        <f t="shared" si="476"/>
        <v>4.0760746968029485E-3</v>
      </c>
      <c r="AN240" s="5">
        <f t="shared" si="477"/>
        <v>2.6825725767160762E-3</v>
      </c>
      <c r="AO240" s="5">
        <f t="shared" si="478"/>
        <v>8.8273598555412068E-4</v>
      </c>
      <c r="AP240" s="5">
        <f t="shared" si="479"/>
        <v>1.9365063396125162E-4</v>
      </c>
      <c r="AQ240" s="5">
        <f t="shared" si="480"/>
        <v>3.1861651145377064E-5</v>
      </c>
      <c r="AR240" s="5">
        <f t="shared" si="481"/>
        <v>1.4870771004837414E-4</v>
      </c>
      <c r="AS240" s="5">
        <f t="shared" si="482"/>
        <v>1.8976869106601457E-4</v>
      </c>
      <c r="AT240" s="5">
        <f t="shared" si="483"/>
        <v>1.2108368859016742E-4</v>
      </c>
      <c r="AU240" s="5">
        <f t="shared" si="484"/>
        <v>5.1505720148888875E-5</v>
      </c>
      <c r="AV240" s="5">
        <f t="shared" si="485"/>
        <v>1.6431853284351534E-5</v>
      </c>
      <c r="AW240" s="5">
        <f t="shared" si="486"/>
        <v>9.7837543983054913E-8</v>
      </c>
      <c r="AX240" s="5">
        <f t="shared" si="487"/>
        <v>8.6692586377215899E-4</v>
      </c>
      <c r="AY240" s="5">
        <f t="shared" si="488"/>
        <v>5.7054684253582454E-4</v>
      </c>
      <c r="AZ240" s="5">
        <f t="shared" si="489"/>
        <v>1.8774598447852484E-4</v>
      </c>
      <c r="BA240" s="5">
        <f t="shared" si="490"/>
        <v>4.1186866189807755E-5</v>
      </c>
      <c r="BB240" s="5">
        <f t="shared" si="491"/>
        <v>6.7765415246384372E-6</v>
      </c>
      <c r="BC240" s="5">
        <f t="shared" si="492"/>
        <v>8.9196424556356161E-7</v>
      </c>
      <c r="BD240" s="5">
        <f t="shared" si="493"/>
        <v>1.631141292360289E-5</v>
      </c>
      <c r="BE240" s="5">
        <f t="shared" si="494"/>
        <v>2.0815299213083655E-5</v>
      </c>
      <c r="BF240" s="5">
        <f t="shared" si="495"/>
        <v>1.328139638667483E-5</v>
      </c>
      <c r="BG240" s="5">
        <f t="shared" si="496"/>
        <v>5.6495461398925979E-6</v>
      </c>
      <c r="BH240" s="5">
        <f t="shared" si="497"/>
        <v>1.8023728825756914E-6</v>
      </c>
      <c r="BI240" s="5">
        <f t="shared" si="498"/>
        <v>4.600083514540113E-7</v>
      </c>
      <c r="BJ240" s="8">
        <f t="shared" si="499"/>
        <v>0.51366439930284358</v>
      </c>
      <c r="BK240" s="8">
        <f t="shared" si="500"/>
        <v>0.2944835777341227</v>
      </c>
      <c r="BL240" s="8">
        <f t="shared" si="501"/>
        <v>0.18518805309776942</v>
      </c>
      <c r="BM240" s="8">
        <f t="shared" si="502"/>
        <v>0.30516443167901086</v>
      </c>
      <c r="BN240" s="8">
        <f t="shared" si="503"/>
        <v>0.69446779750935039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1.30322580645161</v>
      </c>
      <c r="F241">
        <f>VLOOKUP(B241,home!$B$2:$E$405,3,FALSE)</f>
        <v>1.1499999999999999</v>
      </c>
      <c r="G241">
        <f>VLOOKUP(C241,away!$B$2:$E$405,4,FALSE)</f>
        <v>0.33</v>
      </c>
      <c r="H241">
        <f>VLOOKUP(A241,away!$A$2:$E$405,3,FALSE)</f>
        <v>1.08387096774194</v>
      </c>
      <c r="I241">
        <f>VLOOKUP(C241,away!$B$2:$E$405,3,FALSE)</f>
        <v>1.53</v>
      </c>
      <c r="J241">
        <f>VLOOKUP(B241,home!$B$2:$E$405,4,FALSE)</f>
        <v>1.23</v>
      </c>
      <c r="K241" s="3">
        <f t="shared" si="448"/>
        <v>0.49457419354838594</v>
      </c>
      <c r="L241" s="3">
        <f t="shared" si="449"/>
        <v>2.0397367741935568</v>
      </c>
      <c r="M241" s="5">
        <f t="shared" si="450"/>
        <v>7.9316351965819265E-2</v>
      </c>
      <c r="N241" s="5">
        <f t="shared" si="451"/>
        <v>3.9227820808694989E-2</v>
      </c>
      <c r="O241" s="5">
        <f t="shared" si="452"/>
        <v>0.16178447989956093</v>
      </c>
      <c r="P241" s="5">
        <f t="shared" si="453"/>
        <v>8.0014428674970384E-2</v>
      </c>
      <c r="Q241" s="5">
        <f t="shared" si="454"/>
        <v>9.7005339205604585E-3</v>
      </c>
      <c r="R241" s="5">
        <f t="shared" si="455"/>
        <v>0.16499887657245643</v>
      </c>
      <c r="S241" s="5">
        <f t="shared" si="456"/>
        <v>2.0179662319003751E-2</v>
      </c>
      <c r="T241" s="5">
        <f t="shared" si="457"/>
        <v>1.9786535767079165E-2</v>
      </c>
      <c r="U241" s="5">
        <f t="shared" si="458"/>
        <v>8.1604186317212293E-2</v>
      </c>
      <c r="V241" s="5">
        <f t="shared" si="459"/>
        <v>2.2619185511775258E-3</v>
      </c>
      <c r="W241" s="5">
        <f t="shared" si="460"/>
        <v>1.5992112469166507E-3</v>
      </c>
      <c r="X241" s="5">
        <f t="shared" si="461"/>
        <v>3.261969990039824E-3</v>
      </c>
      <c r="Y241" s="5">
        <f t="shared" si="462"/>
        <v>3.3267800725000109E-3</v>
      </c>
      <c r="Z241" s="5">
        <f t="shared" si="463"/>
        <v>0.11218475874848768</v>
      </c>
      <c r="AA241" s="5">
        <f t="shared" si="464"/>
        <v>5.5483686586453522E-2</v>
      </c>
      <c r="AB241" s="5">
        <f t="shared" si="465"/>
        <v>1.3720399774293325E-2</v>
      </c>
      <c r="AC241" s="5">
        <f t="shared" si="466"/>
        <v>1.4261413007542653E-4</v>
      </c>
      <c r="AD241" s="5">
        <f t="shared" si="467"/>
        <v>1.9773215318932776E-4</v>
      </c>
      <c r="AE241" s="5">
        <f t="shared" si="468"/>
        <v>4.0332154430074548E-4</v>
      </c>
      <c r="AF241" s="5">
        <f t="shared" si="469"/>
        <v>4.1133489286738334E-4</v>
      </c>
      <c r="AG241" s="5">
        <f t="shared" si="470"/>
        <v>2.7967163583018955E-4</v>
      </c>
      <c r="AH241" s="5">
        <f t="shared" si="471"/>
        <v>5.7206844480830681E-2</v>
      </c>
      <c r="AI241" s="5">
        <f t="shared" si="472"/>
        <v>2.8293028974554761E-2</v>
      </c>
      <c r="AJ241" s="5">
        <f t="shared" si="473"/>
        <v>6.9965009940657691E-3</v>
      </c>
      <c r="AK241" s="5">
        <f t="shared" si="474"/>
        <v>1.153429612266853E-3</v>
      </c>
      <c r="AL241" s="5">
        <f t="shared" si="475"/>
        <v>5.7547720519878317E-6</v>
      </c>
      <c r="AM241" s="5">
        <f t="shared" si="476"/>
        <v>1.9558644040439541E-5</v>
      </c>
      <c r="AN241" s="5">
        <f t="shared" si="477"/>
        <v>3.9894485502646178E-5</v>
      </c>
      <c r="AO241" s="5">
        <f t="shared" si="478"/>
        <v>4.068712458363958E-5</v>
      </c>
      <c r="AP241" s="5">
        <f t="shared" si="479"/>
        <v>2.7663674749814781E-5</v>
      </c>
      <c r="AQ241" s="5">
        <f t="shared" si="480"/>
        <v>1.4106653674131742E-5</v>
      </c>
      <c r="AR241" s="5">
        <f t="shared" si="481"/>
        <v>2.3337380884624406E-2</v>
      </c>
      <c r="AS241" s="5">
        <f t="shared" si="482"/>
        <v>1.1542066330544632E-2</v>
      </c>
      <c r="AT241" s="5">
        <f t="shared" si="483"/>
        <v>2.8542040736555447E-3</v>
      </c>
      <c r="AU241" s="5">
        <f t="shared" si="484"/>
        <v>4.7053855931690301E-4</v>
      </c>
      <c r="AV241" s="5">
        <f t="shared" si="485"/>
        <v>5.8179057126894151E-5</v>
      </c>
      <c r="AW241" s="5">
        <f t="shared" si="486"/>
        <v>1.6126168833274923E-7</v>
      </c>
      <c r="AX241" s="5">
        <f t="shared" si="487"/>
        <v>1.6122001005333882E-6</v>
      </c>
      <c r="AY241" s="5">
        <f t="shared" si="488"/>
        <v>3.2884638324165005E-6</v>
      </c>
      <c r="AZ241" s="5">
        <f t="shared" si="489"/>
        <v>3.3538003047927083E-6</v>
      </c>
      <c r="BA241" s="5">
        <f t="shared" si="490"/>
        <v>2.2802899383290818E-6</v>
      </c>
      <c r="BB241" s="5">
        <f t="shared" si="491"/>
        <v>1.1627978107583467E-6</v>
      </c>
      <c r="BC241" s="5">
        <f t="shared" si="492"/>
        <v>4.7436029111111189E-7</v>
      </c>
      <c r="BD241" s="5">
        <f t="shared" si="493"/>
        <v>7.9336856672883559E-3</v>
      </c>
      <c r="BE241" s="5">
        <f t="shared" si="494"/>
        <v>3.923796190765526E-3</v>
      </c>
      <c r="BF241" s="5">
        <f t="shared" si="495"/>
        <v>9.7030416834804445E-4</v>
      </c>
      <c r="BG241" s="5">
        <f t="shared" si="496"/>
        <v>1.5996246718579047E-4</v>
      </c>
      <c r="BH241" s="5">
        <f t="shared" si="497"/>
        <v>1.9778327051605612E-5</v>
      </c>
      <c r="BI241" s="5">
        <f t="shared" si="498"/>
        <v>1.9563700302568148E-6</v>
      </c>
      <c r="BJ241" s="8">
        <f t="shared" si="499"/>
        <v>7.8348994526807339E-2</v>
      </c>
      <c r="BK241" s="8">
        <f t="shared" si="500"/>
        <v>0.18192401887693074</v>
      </c>
      <c r="BL241" s="8">
        <f t="shared" si="501"/>
        <v>0.62251328530763272</v>
      </c>
      <c r="BM241" s="8">
        <f t="shared" si="502"/>
        <v>0.45992543841565175</v>
      </c>
      <c r="BN241" s="8">
        <f t="shared" si="503"/>
        <v>0.53504249184206243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1.63636363636364</v>
      </c>
      <c r="F242">
        <f>VLOOKUP(B242,home!$B$2:$E$405,3,FALSE)</f>
        <v>0.92</v>
      </c>
      <c r="G242">
        <f>VLOOKUP(C242,away!$B$2:$E$405,4,FALSE)</f>
        <v>0.24</v>
      </c>
      <c r="H242">
        <f>VLOOKUP(A242,away!$A$2:$E$405,3,FALSE)</f>
        <v>1.23232323232323</v>
      </c>
      <c r="I242">
        <f>VLOOKUP(C242,away!$B$2:$E$405,3,FALSE)</f>
        <v>1.1000000000000001</v>
      </c>
      <c r="J242">
        <f>VLOOKUP(B242,home!$B$2:$E$405,4,FALSE)</f>
        <v>1.22</v>
      </c>
      <c r="K242" s="3">
        <f t="shared" si="448"/>
        <v>0.36130909090909175</v>
      </c>
      <c r="L242" s="3">
        <f t="shared" si="449"/>
        <v>1.6537777777777749</v>
      </c>
      <c r="M242" s="5">
        <f t="shared" si="450"/>
        <v>0.13330882250059101</v>
      </c>
      <c r="N242" s="5">
        <f t="shared" si="451"/>
        <v>4.8165689467850013E-2</v>
      </c>
      <c r="O242" s="5">
        <f t="shared" si="452"/>
        <v>0.22046316823319922</v>
      </c>
      <c r="P242" s="5">
        <f t="shared" si="453"/>
        <v>7.9655346893275372E-2</v>
      </c>
      <c r="Q242" s="5">
        <f t="shared" si="454"/>
        <v>8.7013507373192508E-3</v>
      </c>
      <c r="R242" s="5">
        <f t="shared" si="455"/>
        <v>0.18229854422127403</v>
      </c>
      <c r="S242" s="5">
        <f t="shared" si="456"/>
        <v>1.1899014201891824E-2</v>
      </c>
      <c r="T242" s="5">
        <f t="shared" si="457"/>
        <v>1.4390100486028833E-2</v>
      </c>
      <c r="U242" s="5">
        <f t="shared" si="458"/>
        <v>6.5866121286639379E-2</v>
      </c>
      <c r="V242" s="5">
        <f t="shared" si="459"/>
        <v>7.8999531243869746E-4</v>
      </c>
      <c r="W242" s="5">
        <f t="shared" si="460"/>
        <v>1.0479590415273245E-3</v>
      </c>
      <c r="X242" s="5">
        <f t="shared" si="461"/>
        <v>1.7330913748991857E-3</v>
      </c>
      <c r="Y242" s="5">
        <f t="shared" si="462"/>
        <v>1.4330740013333023E-3</v>
      </c>
      <c r="Z242" s="5">
        <f t="shared" si="463"/>
        <v>0.10049376045146065</v>
      </c>
      <c r="AA242" s="5">
        <f t="shared" si="464"/>
        <v>3.6309309230753289E-2</v>
      </c>
      <c r="AB242" s="5">
        <f t="shared" si="465"/>
        <v>6.5594417548502804E-3</v>
      </c>
      <c r="AC242" s="5">
        <f t="shared" si="466"/>
        <v>2.9502619123392473E-5</v>
      </c>
      <c r="AD242" s="5">
        <f t="shared" si="467"/>
        <v>9.4659282151050167E-5</v>
      </c>
      <c r="AE242" s="5">
        <f t="shared" si="468"/>
        <v>1.5654541728180315E-4</v>
      </c>
      <c r="AF242" s="5">
        <f t="shared" si="469"/>
        <v>1.2944566615679748E-4</v>
      </c>
      <c r="AG242" s="5">
        <f t="shared" si="470"/>
        <v>7.1358122039917401E-5</v>
      </c>
      <c r="AH242" s="5">
        <f t="shared" si="471"/>
        <v>4.1548586959987165E-2</v>
      </c>
      <c r="AI242" s="5">
        <f t="shared" si="472"/>
        <v>1.5011882183070308E-2</v>
      </c>
      <c r="AJ242" s="5">
        <f t="shared" si="473"/>
        <v>2.711964752199762E-3</v>
      </c>
      <c r="AK242" s="5">
        <f t="shared" si="474"/>
        <v>3.2661917306493207E-4</v>
      </c>
      <c r="AL242" s="5">
        <f t="shared" si="475"/>
        <v>7.0514203529885223E-7</v>
      </c>
      <c r="AM242" s="5">
        <f t="shared" si="476"/>
        <v>6.8402518360206309E-6</v>
      </c>
      <c r="AN242" s="5">
        <f t="shared" si="477"/>
        <v>1.1312256480814544E-5</v>
      </c>
      <c r="AO242" s="5">
        <f t="shared" si="478"/>
        <v>9.3539791922468564E-6</v>
      </c>
      <c r="AP242" s="5">
        <f t="shared" si="479"/>
        <v>5.1564676406445167E-6</v>
      </c>
      <c r="AQ242" s="5">
        <f t="shared" si="480"/>
        <v>2.131912898982024E-6</v>
      </c>
      <c r="AR242" s="5">
        <f t="shared" si="481"/>
        <v>1.3742425962498825E-2</v>
      </c>
      <c r="AS242" s="5">
        <f t="shared" si="482"/>
        <v>4.9652634313959512E-3</v>
      </c>
      <c r="AT242" s="5">
        <f t="shared" si="483"/>
        <v>8.9699740826091408E-4</v>
      </c>
      <c r="AU242" s="5">
        <f t="shared" si="484"/>
        <v>1.0803110604218744E-4</v>
      </c>
      <c r="AV242" s="5">
        <f t="shared" si="485"/>
        <v>9.7581551785016051E-6</v>
      </c>
      <c r="AW242" s="5">
        <f t="shared" si="486"/>
        <v>1.1703887671657071E-8</v>
      </c>
      <c r="AX242" s="5">
        <f t="shared" si="487"/>
        <v>4.1190752874364317E-7</v>
      </c>
      <c r="AY242" s="5">
        <f t="shared" si="488"/>
        <v>6.8120351753559713E-7</v>
      </c>
      <c r="AZ242" s="5">
        <f t="shared" si="489"/>
        <v>5.6327961972221178E-7</v>
      </c>
      <c r="BA242" s="5">
        <f t="shared" si="490"/>
        <v>3.1051310592390313E-7</v>
      </c>
      <c r="BB242" s="5">
        <f t="shared" si="491"/>
        <v>1.2837991857142686E-7</v>
      </c>
      <c r="BC242" s="5">
        <f t="shared" si="492"/>
        <v>4.2462371289269146E-8</v>
      </c>
      <c r="BD242" s="5">
        <f t="shared" si="493"/>
        <v>3.7878197782561566E-3</v>
      </c>
      <c r="BE242" s="5">
        <f t="shared" si="494"/>
        <v>1.3685737206092096E-3</v>
      </c>
      <c r="BF242" s="5">
        <f t="shared" si="495"/>
        <v>2.4723906341769336E-4</v>
      </c>
      <c r="BG242" s="5">
        <f t="shared" si="496"/>
        <v>2.9776573746887359E-5</v>
      </c>
      <c r="BH242" s="5">
        <f t="shared" si="497"/>
        <v>2.689636697718849E-6</v>
      </c>
      <c r="BI242" s="5">
        <f t="shared" si="498"/>
        <v>1.9435803802570581E-7</v>
      </c>
      <c r="BJ242" s="8">
        <f t="shared" si="499"/>
        <v>7.5960206210697948E-2</v>
      </c>
      <c r="BK242" s="8">
        <f t="shared" si="500"/>
        <v>0.22568406787287312</v>
      </c>
      <c r="BL242" s="8">
        <f t="shared" si="501"/>
        <v>0.59625440698918031</v>
      </c>
      <c r="BM242" s="8">
        <f t="shared" si="502"/>
        <v>0.32579884997107356</v>
      </c>
      <c r="BN242" s="8">
        <f t="shared" si="503"/>
        <v>0.67259292205350885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1.63636363636364</v>
      </c>
      <c r="F243">
        <f>VLOOKUP(B243,home!$B$2:$E$405,3,FALSE)</f>
        <v>1.71</v>
      </c>
      <c r="G243">
        <f>VLOOKUP(C243,away!$B$2:$E$405,4,FALSE)</f>
        <v>1.22</v>
      </c>
      <c r="H243">
        <f>VLOOKUP(A243,away!$A$2:$E$405,3,FALSE)</f>
        <v>1.23232323232323</v>
      </c>
      <c r="I243">
        <f>VLOOKUP(C243,away!$B$2:$E$405,3,FALSE)</f>
        <v>0.76</v>
      </c>
      <c r="J243">
        <f>VLOOKUP(B243,home!$B$2:$E$405,4,FALSE)</f>
        <v>0.65</v>
      </c>
      <c r="K243" s="3">
        <f t="shared" si="448"/>
        <v>3.413781818181826</v>
      </c>
      <c r="L243" s="3">
        <f t="shared" si="449"/>
        <v>0.60876767676767563</v>
      </c>
      <c r="M243" s="5">
        <f t="shared" si="450"/>
        <v>1.7907252242966243E-2</v>
      </c>
      <c r="N243" s="5">
        <f t="shared" si="451"/>
        <v>6.1131452120633888E-2</v>
      </c>
      <c r="O243" s="5">
        <f t="shared" si="452"/>
        <v>1.0901356345243307E-2</v>
      </c>
      <c r="P243" s="5">
        <f t="shared" si="453"/>
        <v>3.7214852084912688E-2</v>
      </c>
      <c r="Q243" s="5">
        <f t="shared" si="454"/>
        <v>0.10434471988423639</v>
      </c>
      <c r="R243" s="5">
        <f t="shared" si="455"/>
        <v>3.3181966879551636E-3</v>
      </c>
      <c r="S243" s="5">
        <f t="shared" si="456"/>
        <v>1.9334976646764999E-2</v>
      </c>
      <c r="T243" s="5">
        <f t="shared" si="457"/>
        <v>6.3521692706900473E-2</v>
      </c>
      <c r="U243" s="5">
        <f t="shared" si="458"/>
        <v>1.1327599522492491E-2</v>
      </c>
      <c r="V243" s="5">
        <f t="shared" si="459"/>
        <v>4.464660997627253E-3</v>
      </c>
      <c r="W243" s="5">
        <f t="shared" si="460"/>
        <v>0.11873670252136063</v>
      </c>
      <c r="X243" s="5">
        <f t="shared" si="461"/>
        <v>7.2283066540983321E-2</v>
      </c>
      <c r="Y243" s="5">
        <f t="shared" si="462"/>
        <v>2.2001797243898859E-2</v>
      </c>
      <c r="Z243" s="5">
        <f t="shared" si="463"/>
        <v>6.7333696292822031E-4</v>
      </c>
      <c r="AA243" s="5">
        <f t="shared" si="464"/>
        <v>2.2986254815541289E-3</v>
      </c>
      <c r="AB243" s="5">
        <f t="shared" si="465"/>
        <v>3.9235029378694641E-3</v>
      </c>
      <c r="AC243" s="5">
        <f t="shared" si="466"/>
        <v>5.7990366270891487E-4</v>
      </c>
      <c r="AD243" s="5">
        <f t="shared" si="467"/>
        <v>0.10133529905457128</v>
      </c>
      <c r="AE243" s="5">
        <f t="shared" si="468"/>
        <v>6.1689654580008989E-2</v>
      </c>
      <c r="AF243" s="5">
        <f t="shared" si="469"/>
        <v>1.8777333849636233E-2</v>
      </c>
      <c r="AG243" s="5">
        <f t="shared" si="470"/>
        <v>3.8103446345113617E-3</v>
      </c>
      <c r="AH243" s="5">
        <f t="shared" si="471"/>
        <v>1.0247644465090378E-4</v>
      </c>
      <c r="AI243" s="5">
        <f t="shared" si="472"/>
        <v>3.4983222354117158E-4</v>
      </c>
      <c r="AJ243" s="5">
        <f t="shared" si="473"/>
        <v>5.9712544206948583E-4</v>
      </c>
      <c r="AK243" s="5">
        <f t="shared" si="474"/>
        <v>6.7948532577019876E-4</v>
      </c>
      <c r="AL243" s="5">
        <f t="shared" si="475"/>
        <v>4.8206232287118528E-5</v>
      </c>
      <c r="AM243" s="5">
        <f t="shared" si="476"/>
        <v>6.9187320290502674E-2</v>
      </c>
      <c r="AN243" s="5">
        <f t="shared" si="477"/>
        <v>4.2119004235030379E-2</v>
      </c>
      <c r="AO243" s="5">
        <f t="shared" si="478"/>
        <v>1.2820344177963666E-2</v>
      </c>
      <c r="AP243" s="5">
        <f t="shared" si="479"/>
        <v>2.6015370468603122E-3</v>
      </c>
      <c r="AQ243" s="5">
        <f t="shared" si="480"/>
        <v>3.9593291601054795E-4</v>
      </c>
      <c r="AR243" s="5">
        <f t="shared" si="481"/>
        <v>1.2476869426708406E-5</v>
      </c>
      <c r="AS243" s="5">
        <f t="shared" si="482"/>
        <v>4.2593309996725864E-5</v>
      </c>
      <c r="AT243" s="5">
        <f t="shared" si="483"/>
        <v>7.2702133621502476E-5</v>
      </c>
      <c r="AU243" s="5">
        <f t="shared" si="484"/>
        <v>8.272974063337028E-5</v>
      </c>
      <c r="AV243" s="5">
        <f t="shared" si="485"/>
        <v>7.0605321099274413E-5</v>
      </c>
      <c r="AW243" s="5">
        <f t="shared" si="486"/>
        <v>2.7828387003879238E-6</v>
      </c>
      <c r="AX243" s="5">
        <f t="shared" si="487"/>
        <v>3.9365069342740096E-2</v>
      </c>
      <c r="AY243" s="5">
        <f t="shared" si="488"/>
        <v>2.3964181809578339E-2</v>
      </c>
      <c r="AZ243" s="5">
        <f t="shared" si="489"/>
        <v>7.294309642927598E-3</v>
      </c>
      <c r="BA243" s="5">
        <f t="shared" si="490"/>
        <v>1.4801799783163627E-3</v>
      </c>
      <c r="BB243" s="5">
        <f t="shared" si="491"/>
        <v>2.252714316494201E-4</v>
      </c>
      <c r="BC243" s="5">
        <f t="shared" si="492"/>
        <v>2.7427593217469159E-5</v>
      </c>
      <c r="BD243" s="5">
        <f t="shared" si="493"/>
        <v>1.2659191357051518E-6</v>
      </c>
      <c r="BE243" s="5">
        <f t="shared" si="494"/>
        <v>4.3215717287586995E-6</v>
      </c>
      <c r="BF243" s="5">
        <f t="shared" si="495"/>
        <v>7.3764514968025246E-6</v>
      </c>
      <c r="BG243" s="5">
        <f t="shared" si="496"/>
        <v>8.3938653341615267E-6</v>
      </c>
      <c r="BH243" s="5">
        <f t="shared" si="497"/>
        <v>7.1637062155068339E-6</v>
      </c>
      <c r="BI243" s="5">
        <f t="shared" si="498"/>
        <v>4.8910660058586728E-6</v>
      </c>
      <c r="BJ243" s="8">
        <f t="shared" si="499"/>
        <v>0.82711264160153819</v>
      </c>
      <c r="BK243" s="8">
        <f t="shared" si="500"/>
        <v>0.10351403367684554</v>
      </c>
      <c r="BL243" s="8">
        <f t="shared" si="501"/>
        <v>3.3812720365840689E-2</v>
      </c>
      <c r="BM243" s="8">
        <f t="shared" si="502"/>
        <v>0.70633350427032704</v>
      </c>
      <c r="BN243" s="8">
        <f t="shared" si="503"/>
        <v>0.23481782936594767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1.1583333333333301</v>
      </c>
      <c r="F244">
        <f>VLOOKUP(B244,home!$B$2:$E$405,3,FALSE)</f>
        <v>2.2999999999999998</v>
      </c>
      <c r="G244">
        <f>VLOOKUP(C244,away!$B$2:$E$405,4,FALSE)</f>
        <v>1.44</v>
      </c>
      <c r="H244">
        <f>VLOOKUP(A244,away!$A$2:$E$405,3,FALSE)</f>
        <v>1.05</v>
      </c>
      <c r="I244">
        <f>VLOOKUP(C244,away!$B$2:$E$405,3,FALSE)</f>
        <v>0.57999999999999996</v>
      </c>
      <c r="J244">
        <f>VLOOKUP(B244,home!$B$2:$E$405,4,FALSE)</f>
        <v>0.95</v>
      </c>
      <c r="K244" s="3">
        <f t="shared" si="448"/>
        <v>3.8363999999999887</v>
      </c>
      <c r="L244" s="3">
        <f t="shared" si="449"/>
        <v>0.57855000000000001</v>
      </c>
      <c r="M244" s="5">
        <f t="shared" si="450"/>
        <v>1.2095158867902665E-2</v>
      </c>
      <c r="N244" s="5">
        <f t="shared" si="451"/>
        <v>4.6401867480821646E-2</v>
      </c>
      <c r="O244" s="5">
        <f t="shared" si="452"/>
        <v>6.9976541630250872E-3</v>
      </c>
      <c r="P244" s="5">
        <f t="shared" si="453"/>
        <v>2.6845800431029365E-2</v>
      </c>
      <c r="Q244" s="5">
        <f t="shared" si="454"/>
        <v>8.9008062201711841E-2</v>
      </c>
      <c r="R244" s="5">
        <f t="shared" si="455"/>
        <v>2.0242464080090813E-3</v>
      </c>
      <c r="S244" s="5">
        <f t="shared" si="456"/>
        <v>1.4896393851741678E-2</v>
      </c>
      <c r="T244" s="5">
        <f t="shared" si="457"/>
        <v>5.1495614386800392E-2</v>
      </c>
      <c r="U244" s="5">
        <f t="shared" si="458"/>
        <v>7.7658189196860164E-3</v>
      </c>
      <c r="V244" s="5">
        <f t="shared" si="459"/>
        <v>3.6736977060495492E-3</v>
      </c>
      <c r="W244" s="5">
        <f t="shared" si="460"/>
        <v>0.11382350994354876</v>
      </c>
      <c r="X244" s="5">
        <f t="shared" si="461"/>
        <v>6.5852591677840133E-2</v>
      </c>
      <c r="Y244" s="5">
        <f t="shared" si="462"/>
        <v>1.9049508457607198E-2</v>
      </c>
      <c r="Z244" s="5">
        <f t="shared" si="463"/>
        <v>3.9037591978455146E-4</v>
      </c>
      <c r="AA244" s="5">
        <f t="shared" si="464"/>
        <v>1.4976381786614486E-3</v>
      </c>
      <c r="AB244" s="5">
        <f t="shared" si="465"/>
        <v>2.8727695543083833E-3</v>
      </c>
      <c r="AC244" s="5">
        <f t="shared" si="466"/>
        <v>5.0962205487362761E-4</v>
      </c>
      <c r="AD244" s="5">
        <f t="shared" si="467"/>
        <v>0.1091681283868573</v>
      </c>
      <c r="AE244" s="5">
        <f t="shared" si="468"/>
        <v>6.3159220678216291E-2</v>
      </c>
      <c r="AF244" s="5">
        <f t="shared" si="469"/>
        <v>1.8270383561691011E-2</v>
      </c>
      <c r="AG244" s="5">
        <f t="shared" si="470"/>
        <v>3.5234434698721124E-3</v>
      </c>
      <c r="AH244" s="5">
        <f t="shared" si="471"/>
        <v>5.6462997097838055E-5</v>
      </c>
      <c r="AI244" s="5">
        <f t="shared" si="472"/>
        <v>2.1661464206614524E-4</v>
      </c>
      <c r="AJ244" s="5">
        <f t="shared" si="473"/>
        <v>4.1551020641127876E-4</v>
      </c>
      <c r="AK244" s="5">
        <f t="shared" si="474"/>
        <v>5.3135445195874164E-4</v>
      </c>
      <c r="AL244" s="5">
        <f t="shared" si="475"/>
        <v>4.5245249375582153E-5</v>
      </c>
      <c r="AM244" s="5">
        <f t="shared" si="476"/>
        <v>8.3762521548667604E-2</v>
      </c>
      <c r="AN244" s="5">
        <f t="shared" si="477"/>
        <v>4.8460806841981646E-2</v>
      </c>
      <c r="AO244" s="5">
        <f t="shared" si="478"/>
        <v>1.4018499899214236E-2</v>
      </c>
      <c r="AP244" s="5">
        <f t="shared" si="479"/>
        <v>2.7034677055634659E-3</v>
      </c>
      <c r="AQ244" s="5">
        <f t="shared" si="480"/>
        <v>3.9102281026343576E-4</v>
      </c>
      <c r="AR244" s="5">
        <f t="shared" si="481"/>
        <v>6.5333333941908412E-6</v>
      </c>
      <c r="AS244" s="5">
        <f t="shared" si="482"/>
        <v>2.5064480233473667E-5</v>
      </c>
      <c r="AT244" s="5">
        <f t="shared" si="483"/>
        <v>4.807868598384906E-5</v>
      </c>
      <c r="AU244" s="5">
        <f t="shared" si="484"/>
        <v>6.1483023636145986E-5</v>
      </c>
      <c r="AV244" s="5">
        <f t="shared" si="485"/>
        <v>5.8968367969427445E-5</v>
      </c>
      <c r="AW244" s="5">
        <f t="shared" si="486"/>
        <v>2.7895571655632929E-6</v>
      </c>
      <c r="AX244" s="5">
        <f t="shared" si="487"/>
        <v>5.3557756278217898E-2</v>
      </c>
      <c r="AY244" s="5">
        <f t="shared" si="488"/>
        <v>3.0985839894762966E-2</v>
      </c>
      <c r="AZ244" s="5">
        <f t="shared" si="489"/>
        <v>8.9634288355575544E-3</v>
      </c>
      <c r="BA244" s="5">
        <f t="shared" si="490"/>
        <v>1.7285972509372746E-3</v>
      </c>
      <c r="BB244" s="5">
        <f t="shared" si="491"/>
        <v>2.5001998488244001E-4</v>
      </c>
      <c r="BC244" s="5">
        <f t="shared" si="492"/>
        <v>2.8929812450747134E-5</v>
      </c>
      <c r="BD244" s="5">
        <f t="shared" si="493"/>
        <v>6.2997667253485195E-7</v>
      </c>
      <c r="BE244" s="5">
        <f t="shared" si="494"/>
        <v>2.4168425065126986E-6</v>
      </c>
      <c r="BF244" s="5">
        <f t="shared" si="495"/>
        <v>4.6359872959926467E-6</v>
      </c>
      <c r="BG244" s="5">
        <f t="shared" si="496"/>
        <v>5.9285005541153779E-6</v>
      </c>
      <c r="BH244" s="5">
        <f t="shared" si="497"/>
        <v>5.6860248814520431E-6</v>
      </c>
      <c r="BI244" s="5">
        <f t="shared" si="498"/>
        <v>4.3627731710405095E-6</v>
      </c>
      <c r="BJ244" s="8">
        <f t="shared" si="499"/>
        <v>0.82460322110746598</v>
      </c>
      <c r="BK244" s="8">
        <f t="shared" si="500"/>
        <v>8.9051758055735425E-2</v>
      </c>
      <c r="BL244" s="8">
        <f t="shared" si="501"/>
        <v>2.2601857517522764E-2</v>
      </c>
      <c r="BM244" s="8">
        <f t="shared" si="502"/>
        <v>0.72229137271041177</v>
      </c>
      <c r="BN244" s="8">
        <f t="shared" si="503"/>
        <v>0.18337278955249969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1.1583333333333301</v>
      </c>
      <c r="F245">
        <f>VLOOKUP(B245,home!$B$2:$E$405,3,FALSE)</f>
        <v>1.01</v>
      </c>
      <c r="G245">
        <f>VLOOKUP(C245,away!$B$2:$E$405,4,FALSE)</f>
        <v>0.86</v>
      </c>
      <c r="H245">
        <f>VLOOKUP(A245,away!$A$2:$E$405,3,FALSE)</f>
        <v>1.05</v>
      </c>
      <c r="I245">
        <f>VLOOKUP(C245,away!$B$2:$E$405,3,FALSE)</f>
        <v>0.86</v>
      </c>
      <c r="J245">
        <f>VLOOKUP(B245,home!$B$2:$E$405,4,FALSE)</f>
        <v>0.32</v>
      </c>
      <c r="K245" s="3">
        <f t="shared" si="448"/>
        <v>1.0061283333333304</v>
      </c>
      <c r="L245" s="3">
        <f t="shared" si="449"/>
        <v>0.28895999999999999</v>
      </c>
      <c r="M245" s="5">
        <f t="shared" si="450"/>
        <v>0.27387367108864774</v>
      </c>
      <c r="N245" s="5">
        <f t="shared" si="451"/>
        <v>0.27555206023630185</v>
      </c>
      <c r="O245" s="5">
        <f t="shared" si="452"/>
        <v>7.9138535997775636E-2</v>
      </c>
      <c r="P245" s="5">
        <f t="shared" si="453"/>
        <v>7.9623523325881768E-2</v>
      </c>
      <c r="Q245" s="5">
        <f t="shared" si="454"/>
        <v>0.13862036755605792</v>
      </c>
      <c r="R245" s="5">
        <f t="shared" si="455"/>
        <v>1.1433935680958622E-2</v>
      </c>
      <c r="S245" s="5">
        <f t="shared" si="456"/>
        <v>5.7872535187721008E-3</v>
      </c>
      <c r="T245" s="5">
        <f t="shared" si="457"/>
        <v>4.0055741408998494E-2</v>
      </c>
      <c r="U245" s="5">
        <f t="shared" si="458"/>
        <v>1.1504006650123397E-2</v>
      </c>
      <c r="V245" s="5">
        <f t="shared" si="459"/>
        <v>1.8694812170275282E-4</v>
      </c>
      <c r="W245" s="5">
        <f t="shared" si="460"/>
        <v>4.6489959791743411E-2</v>
      </c>
      <c r="X245" s="5">
        <f t="shared" si="461"/>
        <v>1.3433738781422174E-2</v>
      </c>
      <c r="Y245" s="5">
        <f t="shared" si="462"/>
        <v>1.9409065791398754E-3</v>
      </c>
      <c r="Z245" s="5">
        <f t="shared" si="463"/>
        <v>1.1013166847899346E-3</v>
      </c>
      <c r="AA245" s="5">
        <f t="shared" si="464"/>
        <v>1.1080659205398857E-3</v>
      </c>
      <c r="AB245" s="5">
        <f t="shared" si="465"/>
        <v>5.5742825892812883E-4</v>
      </c>
      <c r="AC245" s="5">
        <f t="shared" si="466"/>
        <v>3.396974066081086E-6</v>
      </c>
      <c r="AD245" s="5">
        <f t="shared" si="467"/>
        <v>1.1693716440500081E-2</v>
      </c>
      <c r="AE245" s="5">
        <f t="shared" si="468"/>
        <v>3.3790163026469031E-3</v>
      </c>
      <c r="AF245" s="5">
        <f t="shared" si="469"/>
        <v>4.8820027540642444E-4</v>
      </c>
      <c r="AG245" s="5">
        <f t="shared" si="470"/>
        <v>4.7023450527146812E-5</v>
      </c>
      <c r="AH245" s="5">
        <f t="shared" si="471"/>
        <v>7.955911730922489E-5</v>
      </c>
      <c r="AI245" s="5">
        <f t="shared" si="472"/>
        <v>8.004668209980135E-5</v>
      </c>
      <c r="AJ245" s="5">
        <f t="shared" si="473"/>
        <v>4.0268617424968033E-5</v>
      </c>
      <c r="AK245" s="5">
        <f t="shared" si="474"/>
        <v>1.3505132311806866E-5</v>
      </c>
      <c r="AL245" s="5">
        <f t="shared" si="475"/>
        <v>3.9504205382411391E-8</v>
      </c>
      <c r="AM245" s="5">
        <f t="shared" si="476"/>
        <v>2.3530758865505834E-3</v>
      </c>
      <c r="AN245" s="5">
        <f t="shared" si="477"/>
        <v>6.7994480817765656E-4</v>
      </c>
      <c r="AO245" s="5">
        <f t="shared" si="478"/>
        <v>9.8238425885507799E-5</v>
      </c>
      <c r="AP245" s="5">
        <f t="shared" si="479"/>
        <v>9.4623251812921126E-6</v>
      </c>
      <c r="AQ245" s="5">
        <f t="shared" si="480"/>
        <v>6.8355837109654226E-7</v>
      </c>
      <c r="AR245" s="5">
        <f t="shared" si="481"/>
        <v>4.597880507534727E-6</v>
      </c>
      <c r="AS245" s="5">
        <f t="shared" si="482"/>
        <v>4.626057851911721E-6</v>
      </c>
      <c r="AT245" s="5">
        <f t="shared" si="483"/>
        <v>2.3272039382237535E-6</v>
      </c>
      <c r="AU245" s="5">
        <f t="shared" si="484"/>
        <v>7.8048860656394273E-7</v>
      </c>
      <c r="AV245" s="5">
        <f t="shared" si="485"/>
        <v>1.9631792522695821E-7</v>
      </c>
      <c r="AW245" s="5">
        <f t="shared" si="486"/>
        <v>3.1903030391039975E-10</v>
      </c>
      <c r="AX245" s="5">
        <f t="shared" si="487"/>
        <v>3.9458271999033107E-4</v>
      </c>
      <c r="AY245" s="5">
        <f t="shared" si="488"/>
        <v>1.1401862276840605E-4</v>
      </c>
      <c r="AZ245" s="5">
        <f t="shared" si="489"/>
        <v>1.6473410617579302E-5</v>
      </c>
      <c r="BA245" s="5">
        <f t="shared" si="490"/>
        <v>1.5867189106852386E-6</v>
      </c>
      <c r="BB245" s="5">
        <f t="shared" si="491"/>
        <v>1.1462457410790166E-7</v>
      </c>
      <c r="BC245" s="5">
        <f t="shared" si="492"/>
        <v>6.6243833868438554E-9</v>
      </c>
      <c r="BD245" s="5">
        <f t="shared" si="493"/>
        <v>2.2143392524287223E-7</v>
      </c>
      <c r="BE245" s="5">
        <f t="shared" si="494"/>
        <v>2.2279094614806828E-7</v>
      </c>
      <c r="BF245" s="5">
        <f t="shared" si="495"/>
        <v>1.1207814166485586E-7</v>
      </c>
      <c r="BG245" s="5">
        <f t="shared" si="496"/>
        <v>3.7588331292119444E-8</v>
      </c>
      <c r="BH245" s="5">
        <f t="shared" si="497"/>
        <v>9.4546712789302974E-9</v>
      </c>
      <c r="BI245" s="5">
        <f t="shared" si="498"/>
        <v>1.9025225312169308E-9</v>
      </c>
      <c r="BJ245" s="8">
        <f t="shared" si="499"/>
        <v>0.53536891854815494</v>
      </c>
      <c r="BK245" s="8">
        <f t="shared" si="500"/>
        <v>0.35958885115604428</v>
      </c>
      <c r="BL245" s="8">
        <f t="shared" si="501"/>
        <v>0.10396848525483909</v>
      </c>
      <c r="BM245" s="8">
        <f t="shared" si="502"/>
        <v>0.14167145945446644</v>
      </c>
      <c r="BN245" s="8">
        <f t="shared" si="503"/>
        <v>0.85824209388562345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1.1583333333333301</v>
      </c>
      <c r="F246">
        <f>VLOOKUP(B246,home!$B$2:$E$405,3,FALSE)</f>
        <v>0.86</v>
      </c>
      <c r="G246">
        <f>VLOOKUP(C246,away!$B$2:$E$405,4,FALSE)</f>
        <v>1.1499999999999999</v>
      </c>
      <c r="H246">
        <f>VLOOKUP(A246,away!$A$2:$E$405,3,FALSE)</f>
        <v>1.05</v>
      </c>
      <c r="I246">
        <f>VLOOKUP(C246,away!$B$2:$E$405,3,FALSE)</f>
        <v>1.01</v>
      </c>
      <c r="J246">
        <f>VLOOKUP(B246,home!$B$2:$E$405,4,FALSE)</f>
        <v>1.33</v>
      </c>
      <c r="K246" s="3">
        <f t="shared" si="448"/>
        <v>1.1455916666666635</v>
      </c>
      <c r="L246" s="3">
        <f t="shared" si="449"/>
        <v>1.4104650000000001</v>
      </c>
      <c r="M246" s="5">
        <f t="shared" si="450"/>
        <v>7.7610180633560163E-2</v>
      </c>
      <c r="N246" s="5">
        <f t="shared" si="451"/>
        <v>8.8909576182300998E-2</v>
      </c>
      <c r="O246" s="5">
        <f t="shared" si="452"/>
        <v>0.10946644342731446</v>
      </c>
      <c r="P246" s="5">
        <f t="shared" si="453"/>
        <v>0.12540384536996921</v>
      </c>
      <c r="Q246" s="5">
        <f t="shared" si="454"/>
        <v>5.0927034780654454E-2</v>
      </c>
      <c r="R246" s="5">
        <f t="shared" si="455"/>
        <v>7.7199293564353552E-2</v>
      </c>
      <c r="S246" s="5">
        <f t="shared" si="456"/>
        <v>5.065741473991256E-2</v>
      </c>
      <c r="T246" s="5">
        <f t="shared" si="457"/>
        <v>7.1830800111895798E-2</v>
      </c>
      <c r="U246" s="5">
        <f t="shared" si="458"/>
        <v>8.8438867379876815E-2</v>
      </c>
      <c r="V246" s="5">
        <f t="shared" si="459"/>
        <v>9.0947899318069396E-3</v>
      </c>
      <c r="W246" s="5">
        <f t="shared" si="460"/>
        <v>1.9447195550920355E-2</v>
      </c>
      <c r="X246" s="5">
        <f t="shared" si="461"/>
        <v>2.7429588672728884E-2</v>
      </c>
      <c r="Y246" s="5">
        <f t="shared" si="462"/>
        <v>1.9344237393640277E-2</v>
      </c>
      <c r="Z246" s="5">
        <f t="shared" si="463"/>
        <v>3.6295633865748626E-2</v>
      </c>
      <c r="AA246" s="5">
        <f t="shared" si="464"/>
        <v>4.1579975692985965E-2</v>
      </c>
      <c r="AB246" s="5">
        <f t="shared" si="465"/>
        <v>2.3816836827043577E-2</v>
      </c>
      <c r="AC246" s="5">
        <f t="shared" si="466"/>
        <v>9.1846973310248789E-4</v>
      </c>
      <c r="AD246" s="5">
        <f t="shared" si="467"/>
        <v>5.569636290792844E-3</v>
      </c>
      <c r="AE246" s="5">
        <f t="shared" si="468"/>
        <v>7.8557770508931295E-3</v>
      </c>
      <c r="AF246" s="5">
        <f t="shared" si="469"/>
        <v>5.5401492890439896E-3</v>
      </c>
      <c r="AG246" s="5">
        <f t="shared" si="470"/>
        <v>2.6047288889904756E-3</v>
      </c>
      <c r="AH246" s="5">
        <f t="shared" si="471"/>
        <v>1.2798430305113285E-2</v>
      </c>
      <c r="AI246" s="5">
        <f t="shared" si="472"/>
        <v>1.4661775103951863E-2</v>
      </c>
      <c r="AJ246" s="5">
        <f t="shared" si="473"/>
        <v>8.3982036888140058E-3</v>
      </c>
      <c r="AK246" s="5">
        <f t="shared" si="474"/>
        <v>3.2069707202915191E-3</v>
      </c>
      <c r="AL246" s="5">
        <f t="shared" si="475"/>
        <v>5.9363158516951248E-5</v>
      </c>
      <c r="AM246" s="5">
        <f t="shared" si="476"/>
        <v>1.2761057842193019E-3</v>
      </c>
      <c r="AN246" s="5">
        <f t="shared" si="477"/>
        <v>1.7999025449388778E-3</v>
      </c>
      <c r="AO246" s="5">
        <f t="shared" si="478"/>
        <v>1.2693497715236075E-3</v>
      </c>
      <c r="AP246" s="5">
        <f t="shared" si="479"/>
        <v>5.9679114183068137E-4</v>
      </c>
      <c r="AQ246" s="5">
        <f t="shared" si="480"/>
        <v>2.1043825446555301E-4</v>
      </c>
      <c r="AR246" s="5">
        <f t="shared" si="481"/>
        <v>3.6103476000603225E-3</v>
      </c>
      <c r="AS246" s="5">
        <f t="shared" si="482"/>
        <v>4.1359841243990931E-3</v>
      </c>
      <c r="AT246" s="5">
        <f t="shared" si="483"/>
        <v>2.3690744731886095E-3</v>
      </c>
      <c r="AU246" s="5">
        <f t="shared" si="484"/>
        <v>9.0466399139919559E-4</v>
      </c>
      <c r="AV246" s="5">
        <f t="shared" si="485"/>
        <v>2.5909388242008016E-4</v>
      </c>
      <c r="AW246" s="5">
        <f t="shared" si="486"/>
        <v>2.6644443817957394E-6</v>
      </c>
      <c r="AX246" s="5">
        <f t="shared" si="487"/>
        <v>2.4364935869779298E-4</v>
      </c>
      <c r="AY246" s="5">
        <f t="shared" si="488"/>
        <v>3.4365889271568262E-4</v>
      </c>
      <c r="AZ246" s="5">
        <f t="shared" si="489"/>
        <v>2.423594200571127E-4</v>
      </c>
      <c r="BA246" s="5">
        <f t="shared" si="490"/>
        <v>1.1394649313695176E-4</v>
      </c>
      <c r="BB246" s="5">
        <f t="shared" si="491"/>
        <v>4.0179385110602671E-5</v>
      </c>
      <c r="BC246" s="5">
        <f t="shared" si="492"/>
        <v>1.133432328400524E-5</v>
      </c>
      <c r="BD246" s="5">
        <f t="shared" si="493"/>
        <v>8.4871148795317975E-4</v>
      </c>
      <c r="BE246" s="5">
        <f t="shared" si="494"/>
        <v>9.7227680800342708E-4</v>
      </c>
      <c r="BF246" s="5">
        <f t="shared" si="495"/>
        <v>5.5691610447099486E-4</v>
      </c>
      <c r="BG246" s="5">
        <f t="shared" si="496"/>
        <v>2.126661494381442E-4</v>
      </c>
      <c r="BH246" s="5">
        <f t="shared" si="497"/>
        <v>6.0907142144606339E-5</v>
      </c>
      <c r="BI246" s="5">
        <f t="shared" si="498"/>
        <v>1.3954942896268596E-5</v>
      </c>
      <c r="BJ246" s="8">
        <f t="shared" si="499"/>
        <v>0.30560643958184147</v>
      </c>
      <c r="BK246" s="8">
        <f t="shared" si="500"/>
        <v>0.26408772245958406</v>
      </c>
      <c r="BL246" s="8">
        <f t="shared" si="501"/>
        <v>0.39351139341611907</v>
      </c>
      <c r="BM246" s="8">
        <f t="shared" si="502"/>
        <v>0.4696438209168064</v>
      </c>
      <c r="BN246" s="8">
        <f t="shared" si="503"/>
        <v>0.52951637395815288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1.1583333333333301</v>
      </c>
      <c r="F247">
        <f>VLOOKUP(B247,home!$B$2:$E$405,3,FALSE)</f>
        <v>0.72</v>
      </c>
      <c r="G247">
        <f>VLOOKUP(C247,away!$B$2:$E$405,4,FALSE)</f>
        <v>0.57999999999999996</v>
      </c>
      <c r="H247">
        <f>VLOOKUP(A247,away!$A$2:$E$405,3,FALSE)</f>
        <v>1.05</v>
      </c>
      <c r="I247">
        <f>VLOOKUP(C247,away!$B$2:$E$405,3,FALSE)</f>
        <v>0.86</v>
      </c>
      <c r="J247">
        <f>VLOOKUP(B247,home!$B$2:$E$405,4,FALSE)</f>
        <v>1.9</v>
      </c>
      <c r="K247" s="3">
        <f t="shared" si="448"/>
        <v>0.4837199999999986</v>
      </c>
      <c r="L247" s="3">
        <f t="shared" si="449"/>
        <v>1.7157</v>
      </c>
      <c r="M247" s="5">
        <f t="shared" si="450"/>
        <v>0.11086744283487912</v>
      </c>
      <c r="N247" s="5">
        <f t="shared" si="451"/>
        <v>5.3628799448087572E-2</v>
      </c>
      <c r="O247" s="5">
        <f t="shared" si="452"/>
        <v>0.19021527167180211</v>
      </c>
      <c r="P247" s="5">
        <f t="shared" si="453"/>
        <v>9.2010931213083846E-2</v>
      </c>
      <c r="Q247" s="5">
        <f t="shared" si="454"/>
        <v>1.2970661434514424E-2</v>
      </c>
      <c r="R247" s="5">
        <f t="shared" si="455"/>
        <v>0.16317617080365546</v>
      </c>
      <c r="S247" s="5">
        <f t="shared" si="456"/>
        <v>1.9090391295729033E-2</v>
      </c>
      <c r="T247" s="5">
        <f t="shared" si="457"/>
        <v>2.2253763823196396E-2</v>
      </c>
      <c r="U247" s="5">
        <f t="shared" si="458"/>
        <v>7.8931577341143991E-2</v>
      </c>
      <c r="V247" s="5">
        <f t="shared" si="459"/>
        <v>1.7603852306540982E-3</v>
      </c>
      <c r="W247" s="5">
        <f t="shared" si="460"/>
        <v>2.0913894497011001E-3</v>
      </c>
      <c r="X247" s="5">
        <f t="shared" si="461"/>
        <v>3.5881968788521773E-3</v>
      </c>
      <c r="Y247" s="5">
        <f t="shared" si="462"/>
        <v>3.0781346925233414E-3</v>
      </c>
      <c r="Z247" s="5">
        <f t="shared" si="463"/>
        <v>9.3320452082610528E-2</v>
      </c>
      <c r="AA247" s="5">
        <f t="shared" si="464"/>
        <v>4.5140969081400237E-2</v>
      </c>
      <c r="AB247" s="5">
        <f t="shared" si="465"/>
        <v>1.0917794782027429E-2</v>
      </c>
      <c r="AC247" s="5">
        <f t="shared" si="466"/>
        <v>9.1311006315601044E-5</v>
      </c>
      <c r="AD247" s="5">
        <f t="shared" si="467"/>
        <v>2.5291172615235323E-4</v>
      </c>
      <c r="AE247" s="5">
        <f t="shared" si="468"/>
        <v>4.3392064855959244E-4</v>
      </c>
      <c r="AF247" s="5">
        <f t="shared" si="469"/>
        <v>3.7223882836684647E-4</v>
      </c>
      <c r="AG247" s="5">
        <f t="shared" si="470"/>
        <v>2.128833859429994E-4</v>
      </c>
      <c r="AH247" s="5">
        <f t="shared" si="471"/>
        <v>4.0027474909533733E-2</v>
      </c>
      <c r="AI247" s="5">
        <f t="shared" si="472"/>
        <v>1.9362090163239601E-2</v>
      </c>
      <c r="AJ247" s="5">
        <f t="shared" si="473"/>
        <v>4.6829151268811169E-3</v>
      </c>
      <c r="AK247" s="5">
        <f t="shared" si="474"/>
        <v>7.5507323505830928E-4</v>
      </c>
      <c r="AL247" s="5">
        <f t="shared" si="475"/>
        <v>3.0312273851630958E-6</v>
      </c>
      <c r="AM247" s="5">
        <f t="shared" si="476"/>
        <v>2.44676920348832E-5</v>
      </c>
      <c r="AN247" s="5">
        <f t="shared" si="477"/>
        <v>4.1979219224249105E-5</v>
      </c>
      <c r="AO247" s="5">
        <f t="shared" si="478"/>
        <v>3.6011873211522104E-5</v>
      </c>
      <c r="AP247" s="5">
        <f t="shared" si="479"/>
        <v>2.0595190289669484E-5</v>
      </c>
      <c r="AQ247" s="5">
        <f t="shared" si="480"/>
        <v>8.8337919949964847E-6</v>
      </c>
      <c r="AR247" s="5">
        <f t="shared" si="481"/>
        <v>1.3735027740457413E-2</v>
      </c>
      <c r="AS247" s="5">
        <f t="shared" si="482"/>
        <v>6.6439076186140412E-3</v>
      </c>
      <c r="AT247" s="5">
        <f t="shared" si="483"/>
        <v>1.6068954966379874E-3</v>
      </c>
      <c r="AU247" s="5">
        <f t="shared" si="484"/>
        <v>2.590958298779084E-4</v>
      </c>
      <c r="AV247" s="5">
        <f t="shared" si="485"/>
        <v>3.1332458707135363E-5</v>
      </c>
      <c r="AW247" s="5">
        <f t="shared" si="486"/>
        <v>6.987976093487891E-8</v>
      </c>
      <c r="AX247" s="5">
        <f t="shared" si="487"/>
        <v>1.9725853318522776E-6</v>
      </c>
      <c r="AY247" s="5">
        <f t="shared" si="488"/>
        <v>3.384364653858953E-6</v>
      </c>
      <c r="AZ247" s="5">
        <f t="shared" si="489"/>
        <v>2.9032772183129032E-6</v>
      </c>
      <c r="BA247" s="5">
        <f t="shared" si="490"/>
        <v>1.6603842411531488E-6</v>
      </c>
      <c r="BB247" s="5">
        <f t="shared" si="491"/>
        <v>7.1218031063661459E-7</v>
      </c>
      <c r="BC247" s="5">
        <f t="shared" si="492"/>
        <v>2.4437755179184809E-7</v>
      </c>
      <c r="BD247" s="5">
        <f t="shared" si="493"/>
        <v>3.9275311823837944E-3</v>
      </c>
      <c r="BE247" s="5">
        <f t="shared" si="494"/>
        <v>1.8998253835426837E-3</v>
      </c>
      <c r="BF247" s="5">
        <f t="shared" si="495"/>
        <v>4.5949176726363215E-4</v>
      </c>
      <c r="BG247" s="5">
        <f t="shared" si="496"/>
        <v>7.4088452553587852E-5</v>
      </c>
      <c r="BH247" s="5">
        <f t="shared" si="497"/>
        <v>8.9595165673053511E-6</v>
      </c>
      <c r="BI247" s="5">
        <f t="shared" si="498"/>
        <v>8.6677947078738665E-7</v>
      </c>
      <c r="BJ247" s="8">
        <f t="shared" si="499"/>
        <v>9.902566525195973E-2</v>
      </c>
      <c r="BK247" s="8">
        <f t="shared" si="500"/>
        <v>0.22382687717270072</v>
      </c>
      <c r="BL247" s="8">
        <f t="shared" si="501"/>
        <v>0.58185635934081836</v>
      </c>
      <c r="BM247" s="8">
        <f t="shared" si="502"/>
        <v>0.37515676195717379</v>
      </c>
      <c r="BN247" s="8">
        <f t="shared" si="503"/>
        <v>0.62286927740602249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1.1583333333333301</v>
      </c>
      <c r="F248">
        <f>VLOOKUP(B248,home!$B$2:$E$405,3,FALSE)</f>
        <v>0.72</v>
      </c>
      <c r="G248">
        <f>VLOOKUP(C248,away!$B$2:$E$405,4,FALSE)</f>
        <v>1.04</v>
      </c>
      <c r="H248">
        <f>VLOOKUP(A248,away!$A$2:$E$405,3,FALSE)</f>
        <v>1.05</v>
      </c>
      <c r="I248">
        <f>VLOOKUP(C248,away!$B$2:$E$405,3,FALSE)</f>
        <v>0.69</v>
      </c>
      <c r="J248">
        <f>VLOOKUP(B248,home!$B$2:$E$405,4,FALSE)</f>
        <v>1.1100000000000001</v>
      </c>
      <c r="K248" s="3">
        <f t="shared" si="448"/>
        <v>0.86735999999999758</v>
      </c>
      <c r="L248" s="3">
        <f t="shared" si="449"/>
        <v>0.80419499999999999</v>
      </c>
      <c r="M248" s="5">
        <f t="shared" si="450"/>
        <v>0.1879545689268112</v>
      </c>
      <c r="N248" s="5">
        <f t="shared" si="451"/>
        <v>0.1630242749043585</v>
      </c>
      <c r="O248" s="5">
        <f t="shared" si="452"/>
        <v>0.15115212455809696</v>
      </c>
      <c r="P248" s="5">
        <f t="shared" si="453"/>
        <v>0.13110330675671061</v>
      </c>
      <c r="Q248" s="5">
        <f t="shared" si="454"/>
        <v>7.0700367540521988E-2</v>
      </c>
      <c r="R248" s="5">
        <f t="shared" si="455"/>
        <v>6.0777891404499386E-2</v>
      </c>
      <c r="S248" s="5">
        <f t="shared" si="456"/>
        <v>2.2862010139850772E-2</v>
      </c>
      <c r="T248" s="5">
        <f t="shared" si="457"/>
        <v>5.6856882074250083E-2</v>
      </c>
      <c r="U248" s="5">
        <f t="shared" si="458"/>
        <v>5.271631188860644E-2</v>
      </c>
      <c r="V248" s="5">
        <f t="shared" si="459"/>
        <v>1.7718732927819707E-3</v>
      </c>
      <c r="W248" s="5">
        <f t="shared" si="460"/>
        <v>2.0440890263315664E-2</v>
      </c>
      <c r="X248" s="5">
        <f t="shared" si="461"/>
        <v>1.643846174530714E-2</v>
      </c>
      <c r="Y248" s="5">
        <f t="shared" si="462"/>
        <v>6.6098643716336379E-3</v>
      </c>
      <c r="Z248" s="5">
        <f t="shared" si="463"/>
        <v>1.6292425459347126E-2</v>
      </c>
      <c r="AA248" s="5">
        <f t="shared" si="464"/>
        <v>1.4131398146419283E-2</v>
      </c>
      <c r="AB248" s="5">
        <f t="shared" si="465"/>
        <v>6.1285047481390957E-3</v>
      </c>
      <c r="AC248" s="5">
        <f t="shared" si="466"/>
        <v>7.7245544350159468E-5</v>
      </c>
      <c r="AD248" s="5">
        <f t="shared" si="467"/>
        <v>4.4324026446973556E-3</v>
      </c>
      <c r="AE248" s="5">
        <f t="shared" si="468"/>
        <v>3.5645160448523902E-3</v>
      </c>
      <c r="AF248" s="5">
        <f t="shared" si="469"/>
        <v>1.4332829903450338E-3</v>
      </c>
      <c r="AG248" s="5">
        <f t="shared" si="470"/>
        <v>3.8421300480684145E-4</v>
      </c>
      <c r="AH248" s="5">
        <f t="shared" si="471"/>
        <v>3.2755717730699155E-3</v>
      </c>
      <c r="AI248" s="5">
        <f t="shared" si="472"/>
        <v>2.8410999330899141E-3</v>
      </c>
      <c r="AJ248" s="5">
        <f t="shared" si="473"/>
        <v>1.2321282189824301E-3</v>
      </c>
      <c r="AK248" s="5">
        <f t="shared" si="474"/>
        <v>3.5623291067219927E-4</v>
      </c>
      <c r="AL248" s="5">
        <f t="shared" si="475"/>
        <v>2.155232800001053E-6</v>
      </c>
      <c r="AM248" s="5">
        <f t="shared" si="476"/>
        <v>7.6889775158093772E-4</v>
      </c>
      <c r="AN248" s="5">
        <f t="shared" si="477"/>
        <v>6.1834372733263231E-4</v>
      </c>
      <c r="AO248" s="5">
        <f t="shared" si="478"/>
        <v>2.4863446690113306E-4</v>
      </c>
      <c r="AP248" s="5">
        <f t="shared" si="479"/>
        <v>6.6650198369852236E-5</v>
      </c>
      <c r="AQ248" s="5">
        <f t="shared" si="480"/>
        <v>1.3399939069510829E-5</v>
      </c>
      <c r="AR248" s="5">
        <f t="shared" si="481"/>
        <v>5.2683968840879229E-4</v>
      </c>
      <c r="AS248" s="5">
        <f t="shared" si="482"/>
        <v>4.5695967213824881E-4</v>
      </c>
      <c r="AT248" s="5">
        <f t="shared" si="483"/>
        <v>1.9817427061291515E-4</v>
      </c>
      <c r="AU248" s="5">
        <f t="shared" si="484"/>
        <v>5.7296145119605875E-5</v>
      </c>
      <c r="AV248" s="5">
        <f t="shared" si="485"/>
        <v>1.2424096107735302E-5</v>
      </c>
      <c r="AW248" s="5">
        <f t="shared" si="486"/>
        <v>4.1759226492873202E-8</v>
      </c>
      <c r="AX248" s="5">
        <f t="shared" si="487"/>
        <v>1.1115185896854001E-4</v>
      </c>
      <c r="AY248" s="5">
        <f t="shared" si="488"/>
        <v>8.9387769223205033E-5</v>
      </c>
      <c r="AZ248" s="5">
        <f t="shared" si="489"/>
        <v>3.5942598535227683E-5</v>
      </c>
      <c r="BA248" s="5">
        <f t="shared" si="490"/>
        <v>9.6349526763458071E-6</v>
      </c>
      <c r="BB248" s="5">
        <f t="shared" si="491"/>
        <v>1.9370951918884792E-6</v>
      </c>
      <c r="BC248" s="5">
        <f t="shared" si="492"/>
        <v>3.1156045356815123E-7</v>
      </c>
      <c r="BD248" s="5">
        <f t="shared" si="493"/>
        <v>7.0613640536651412E-5</v>
      </c>
      <c r="BE248" s="5">
        <f t="shared" si="494"/>
        <v>6.1247447255869796E-5</v>
      </c>
      <c r="BF248" s="5">
        <f t="shared" si="495"/>
        <v>2.6561792925925533E-5</v>
      </c>
      <c r="BG248" s="5">
        <f t="shared" si="496"/>
        <v>7.6795455707435694E-6</v>
      </c>
      <c r="BH248" s="5">
        <f t="shared" si="497"/>
        <v>1.6652326615600308E-6</v>
      </c>
      <c r="BI248" s="5">
        <f t="shared" si="498"/>
        <v>2.8887124026614095E-7</v>
      </c>
      <c r="BJ248" s="8">
        <f t="shared" si="499"/>
        <v>0.3458494475023916</v>
      </c>
      <c r="BK248" s="8">
        <f t="shared" si="500"/>
        <v>0.34386054766252794</v>
      </c>
      <c r="BL248" s="8">
        <f t="shared" si="501"/>
        <v>0.29403101398415399</v>
      </c>
      <c r="BM248" s="8">
        <f t="shared" si="502"/>
        <v>0.23523155450742508</v>
      </c>
      <c r="BN248" s="8">
        <f t="shared" si="503"/>
        <v>0.76471253409099882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1.1583333333333301</v>
      </c>
      <c r="F249">
        <f>VLOOKUP(B249,home!$B$2:$E$405,3,FALSE)</f>
        <v>1.21</v>
      </c>
      <c r="G249">
        <f>VLOOKUP(C249,away!$B$2:$E$405,4,FALSE)</f>
        <v>1.44</v>
      </c>
      <c r="H249">
        <f>VLOOKUP(A249,away!$A$2:$E$405,3,FALSE)</f>
        <v>1.05</v>
      </c>
      <c r="I249">
        <f>VLOOKUP(C249,away!$B$2:$E$405,3,FALSE)</f>
        <v>0.28999999999999998</v>
      </c>
      <c r="J249">
        <f>VLOOKUP(B249,home!$B$2:$E$405,4,FALSE)</f>
        <v>0.38</v>
      </c>
      <c r="K249" s="3">
        <f t="shared" si="448"/>
        <v>2.0182799999999941</v>
      </c>
      <c r="L249" s="3">
        <f t="shared" si="449"/>
        <v>0.11570999999999999</v>
      </c>
      <c r="M249" s="5">
        <f t="shared" si="450"/>
        <v>0.11836407774387957</v>
      </c>
      <c r="N249" s="5">
        <f t="shared" si="451"/>
        <v>0.23889185082891651</v>
      </c>
      <c r="O249" s="5">
        <f t="shared" si="452"/>
        <v>1.3695907435744302E-2</v>
      </c>
      <c r="P249" s="5">
        <f t="shared" si="453"/>
        <v>2.7642176059413923E-2</v>
      </c>
      <c r="Q249" s="5">
        <f t="shared" si="454"/>
        <v>0.24107532234549217</v>
      </c>
      <c r="R249" s="5">
        <f t="shared" si="455"/>
        <v>7.9237672469498633E-4</v>
      </c>
      <c r="S249" s="5">
        <f t="shared" si="456"/>
        <v>1.6138551321140727E-3</v>
      </c>
      <c r="T249" s="5">
        <f t="shared" si="457"/>
        <v>2.7894825548596892E-2</v>
      </c>
      <c r="U249" s="5">
        <f t="shared" si="458"/>
        <v>1.5992380959173919E-3</v>
      </c>
      <c r="V249" s="5">
        <f t="shared" si="459"/>
        <v>4.1876882981728489E-5</v>
      </c>
      <c r="W249" s="5">
        <f t="shared" si="460"/>
        <v>0.16218583386115282</v>
      </c>
      <c r="X249" s="5">
        <f t="shared" si="461"/>
        <v>1.8766522836073989E-2</v>
      </c>
      <c r="Y249" s="5">
        <f t="shared" si="462"/>
        <v>1.0857371786810602E-3</v>
      </c>
      <c r="Z249" s="5">
        <f t="shared" si="463"/>
        <v>3.0561970271485614E-5</v>
      </c>
      <c r="AA249" s="5">
        <f t="shared" si="464"/>
        <v>6.16826133595338E-5</v>
      </c>
      <c r="AB249" s="5">
        <f t="shared" si="465"/>
        <v>6.2246392445639774E-5</v>
      </c>
      <c r="AC249" s="5">
        <f t="shared" si="466"/>
        <v>6.1123283467028783E-7</v>
      </c>
      <c r="AD249" s="5">
        <f t="shared" si="467"/>
        <v>8.1834106191321629E-2</v>
      </c>
      <c r="AE249" s="5">
        <f t="shared" si="468"/>
        <v>9.469024427397825E-3</v>
      </c>
      <c r="AF249" s="5">
        <f t="shared" si="469"/>
        <v>5.4783040824710097E-4</v>
      </c>
      <c r="AG249" s="5">
        <f t="shared" si="470"/>
        <v>2.1129818846090679E-5</v>
      </c>
      <c r="AH249" s="5">
        <f t="shared" si="471"/>
        <v>8.8408139502839984E-7</v>
      </c>
      <c r="AI249" s="5">
        <f t="shared" si="472"/>
        <v>1.7843237979579132E-6</v>
      </c>
      <c r="AJ249" s="5">
        <f t="shared" si="473"/>
        <v>1.8006325174712439E-6</v>
      </c>
      <c r="AK249" s="5">
        <f t="shared" si="474"/>
        <v>1.2113935324539504E-6</v>
      </c>
      <c r="AL249" s="5">
        <f t="shared" si="475"/>
        <v>5.7097747733262423E-9</v>
      </c>
      <c r="AM249" s="5">
        <f t="shared" si="476"/>
        <v>3.3032827968764014E-2</v>
      </c>
      <c r="AN249" s="5">
        <f t="shared" si="477"/>
        <v>3.8222285242656834E-3</v>
      </c>
      <c r="AO249" s="5">
        <f t="shared" si="478"/>
        <v>2.2113503127139101E-4</v>
      </c>
      <c r="AP249" s="5">
        <f t="shared" si="479"/>
        <v>8.5291781561375501E-6</v>
      </c>
      <c r="AQ249" s="5">
        <f t="shared" si="480"/>
        <v>2.4672780111166891E-7</v>
      </c>
      <c r="AR249" s="5">
        <f t="shared" si="481"/>
        <v>2.045941164374723E-8</v>
      </c>
      <c r="AS249" s="5">
        <f t="shared" si="482"/>
        <v>4.129282133234203E-8</v>
      </c>
      <c r="AT249" s="5">
        <f t="shared" si="483"/>
        <v>4.1670237719319524E-8</v>
      </c>
      <c r="AU249" s="5">
        <f t="shared" si="484"/>
        <v>2.8034069128049319E-8</v>
      </c>
      <c r="AV249" s="5">
        <f t="shared" si="485"/>
        <v>1.4145150259939804E-8</v>
      </c>
      <c r="AW249" s="5">
        <f t="shared" si="486"/>
        <v>3.7039813127679668E-11</v>
      </c>
      <c r="AX249" s="5">
        <f t="shared" si="487"/>
        <v>1.1111582672132803E-2</v>
      </c>
      <c r="AY249" s="5">
        <f t="shared" si="488"/>
        <v>1.2857212309924863E-3</v>
      </c>
      <c r="AZ249" s="5">
        <f t="shared" si="489"/>
        <v>7.4385401819070273E-5</v>
      </c>
      <c r="BA249" s="5">
        <f t="shared" si="490"/>
        <v>2.8690449481615397E-6</v>
      </c>
      <c r="BB249" s="5">
        <f t="shared" si="491"/>
        <v>8.2994297737942913E-8</v>
      </c>
      <c r="BC249" s="5">
        <f t="shared" si="492"/>
        <v>1.9206540382514752E-9</v>
      </c>
      <c r="BD249" s="5">
        <f t="shared" si="493"/>
        <v>3.9455975354966502E-10</v>
      </c>
      <c r="BE249" s="5">
        <f t="shared" si="494"/>
        <v>7.9633205939421547E-10</v>
      </c>
      <c r="BF249" s="5">
        <f t="shared" si="495"/>
        <v>8.036105344170765E-10</v>
      </c>
      <c r="BG249" s="5">
        <f t="shared" si="496"/>
        <v>5.4063702313443071E-10</v>
      </c>
      <c r="BH249" s="5">
        <f t="shared" si="497"/>
        <v>2.727892227629389E-10</v>
      </c>
      <c r="BI249" s="5">
        <f t="shared" si="498"/>
        <v>1.1011300650359649E-10</v>
      </c>
      <c r="BJ249" s="8">
        <f t="shared" si="499"/>
        <v>0.83133179413982883</v>
      </c>
      <c r="BK249" s="8">
        <f t="shared" si="500"/>
        <v>0.14894832399199123</v>
      </c>
      <c r="BL249" s="8">
        <f t="shared" si="501"/>
        <v>1.621728021313645E-2</v>
      </c>
      <c r="BM249" s="8">
        <f t="shared" si="502"/>
        <v>0.35478052798313381</v>
      </c>
      <c r="BN249" s="8">
        <f t="shared" si="503"/>
        <v>0.64046171113814154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1.1583333333333301</v>
      </c>
      <c r="F250">
        <f>VLOOKUP(B250,home!$B$2:$E$405,3,FALSE)</f>
        <v>0.72</v>
      </c>
      <c r="G250">
        <f>VLOOKUP(C250,away!$B$2:$E$405,4,FALSE)</f>
        <v>1.38</v>
      </c>
      <c r="H250">
        <f>VLOOKUP(A250,away!$A$2:$E$405,3,FALSE)</f>
        <v>1.05</v>
      </c>
      <c r="I250">
        <f>VLOOKUP(C250,away!$B$2:$E$405,3,FALSE)</f>
        <v>0.52</v>
      </c>
      <c r="J250">
        <f>VLOOKUP(B250,home!$B$2:$E$405,4,FALSE)</f>
        <v>1.43</v>
      </c>
      <c r="K250" s="3">
        <f t="shared" si="448"/>
        <v>1.1509199999999966</v>
      </c>
      <c r="L250" s="3">
        <f t="shared" si="449"/>
        <v>0.78078000000000003</v>
      </c>
      <c r="M250" s="5">
        <f t="shared" si="450"/>
        <v>0.14490165616654718</v>
      </c>
      <c r="N250" s="5">
        <f t="shared" si="451"/>
        <v>0.16677021411520199</v>
      </c>
      <c r="O250" s="5">
        <f t="shared" si="452"/>
        <v>0.11313631510171671</v>
      </c>
      <c r="P250" s="5">
        <f t="shared" si="453"/>
        <v>0.13021084777686739</v>
      </c>
      <c r="Q250" s="5">
        <f t="shared" si="454"/>
        <v>9.5969587414733895E-2</v>
      </c>
      <c r="R250" s="5">
        <f t="shared" si="455"/>
        <v>4.4167286052559179E-2</v>
      </c>
      <c r="S250" s="5">
        <f t="shared" si="456"/>
        <v>2.9252365582493663E-2</v>
      </c>
      <c r="T250" s="5">
        <f t="shared" si="457"/>
        <v>7.493113446167593E-2</v>
      </c>
      <c r="U250" s="5">
        <f t="shared" si="458"/>
        <v>5.0833012863611263E-2</v>
      </c>
      <c r="V250" s="5">
        <f t="shared" si="459"/>
        <v>2.9207359764959746E-3</v>
      </c>
      <c r="W250" s="5">
        <f t="shared" si="460"/>
        <v>3.681777251578839E-2</v>
      </c>
      <c r="X250" s="5">
        <f t="shared" si="461"/>
        <v>2.8746580424877256E-2</v>
      </c>
      <c r="Y250" s="5">
        <f t="shared" si="462"/>
        <v>1.1222377532067831E-2</v>
      </c>
      <c r="Z250" s="5">
        <f t="shared" si="463"/>
        <v>1.1494977868039054E-2</v>
      </c>
      <c r="AA250" s="5">
        <f t="shared" si="464"/>
        <v>1.322979992788347E-2</v>
      </c>
      <c r="AB250" s="5">
        <f t="shared" si="465"/>
        <v>7.6132206664998019E-3</v>
      </c>
      <c r="AC250" s="5">
        <f t="shared" si="466"/>
        <v>1.6403863044654176E-4</v>
      </c>
      <c r="AD250" s="5">
        <f t="shared" si="467"/>
        <v>1.0593577685967763E-2</v>
      </c>
      <c r="AE250" s="5">
        <f t="shared" si="468"/>
        <v>8.2712535856499098E-3</v>
      </c>
      <c r="AF250" s="5">
        <f t="shared" si="469"/>
        <v>3.2290146873018683E-3</v>
      </c>
      <c r="AG250" s="5">
        <f t="shared" si="470"/>
        <v>8.4038336251718434E-4</v>
      </c>
      <c r="AH250" s="5">
        <f t="shared" si="471"/>
        <v>2.2437622049518826E-3</v>
      </c>
      <c r="AI250" s="5">
        <f t="shared" si="472"/>
        <v>2.5823907969232131E-3</v>
      </c>
      <c r="AJ250" s="5">
        <f t="shared" si="473"/>
        <v>1.4860626079974287E-3</v>
      </c>
      <c r="AK250" s="5">
        <f t="shared" si="474"/>
        <v>5.7011305893213155E-4</v>
      </c>
      <c r="AL250" s="5">
        <f t="shared" si="475"/>
        <v>5.8963050398955137E-6</v>
      </c>
      <c r="AM250" s="5">
        <f t="shared" si="476"/>
        <v>2.438472086066797E-3</v>
      </c>
      <c r="AN250" s="5">
        <f t="shared" si="477"/>
        <v>1.9039102353592338E-3</v>
      </c>
      <c r="AO250" s="5">
        <f t="shared" si="478"/>
        <v>7.4326751678189119E-4</v>
      </c>
      <c r="AP250" s="5">
        <f t="shared" si="479"/>
        <v>1.9344280391765504E-4</v>
      </c>
      <c r="AQ250" s="5">
        <f t="shared" si="480"/>
        <v>3.7759068110706672E-5</v>
      </c>
      <c r="AR250" s="5">
        <f t="shared" si="481"/>
        <v>3.5037693087646636E-4</v>
      </c>
      <c r="AS250" s="5">
        <f t="shared" si="482"/>
        <v>4.0325581728434148E-4</v>
      </c>
      <c r="AT250" s="5">
        <f t="shared" si="483"/>
        <v>2.3205759261444656E-4</v>
      </c>
      <c r="AU250" s="5">
        <f t="shared" si="484"/>
        <v>8.9026574830605978E-5</v>
      </c>
      <c r="AV250" s="5">
        <f t="shared" si="485"/>
        <v>2.5615616376010187E-5</v>
      </c>
      <c r="AW250" s="5">
        <f t="shared" si="486"/>
        <v>1.4718083405811562E-7</v>
      </c>
      <c r="AX250" s="5">
        <f t="shared" si="487"/>
        <v>4.6774771554933102E-4</v>
      </c>
      <c r="AY250" s="5">
        <f t="shared" si="488"/>
        <v>3.6520806134660667E-4</v>
      </c>
      <c r="AZ250" s="5">
        <f t="shared" si="489"/>
        <v>1.4257357506910177E-4</v>
      </c>
      <c r="BA250" s="5">
        <f t="shared" si="490"/>
        <v>3.7106198647484435E-5</v>
      </c>
      <c r="BB250" s="5">
        <f t="shared" si="491"/>
        <v>7.2429444449957224E-6</v>
      </c>
      <c r="BC250" s="5">
        <f t="shared" si="492"/>
        <v>1.1310292327527525E-6</v>
      </c>
      <c r="BD250" s="5">
        <f t="shared" si="493"/>
        <v>4.5594550014954545E-5</v>
      </c>
      <c r="BE250" s="5">
        <f t="shared" si="494"/>
        <v>5.2475679503211329E-5</v>
      </c>
      <c r="BF250" s="5">
        <f t="shared" si="495"/>
        <v>3.0197654526917917E-5</v>
      </c>
      <c r="BG250" s="5">
        <f t="shared" si="496"/>
        <v>1.1585028182706752E-5</v>
      </c>
      <c r="BH250" s="5">
        <f t="shared" si="497"/>
        <v>3.3333601590102043E-6</v>
      </c>
      <c r="BI250" s="5">
        <f t="shared" si="498"/>
        <v>7.6728617484160281E-7</v>
      </c>
      <c r="BJ250" s="8">
        <f t="shared" si="499"/>
        <v>0.44372975702030848</v>
      </c>
      <c r="BK250" s="8">
        <f t="shared" si="500"/>
        <v>0.30782074849923724</v>
      </c>
      <c r="BL250" s="8">
        <f t="shared" si="501"/>
        <v>0.23710624937161859</v>
      </c>
      <c r="BM250" s="8">
        <f t="shared" si="502"/>
        <v>0.30463076525106453</v>
      </c>
      <c r="BN250" s="8">
        <f t="shared" si="503"/>
        <v>0.69515590662762639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1.1583333333333301</v>
      </c>
      <c r="F251">
        <f>VLOOKUP(B251,home!$B$2:$E$405,3,FALSE)</f>
        <v>0.57999999999999996</v>
      </c>
      <c r="G251">
        <f>VLOOKUP(C251,away!$B$2:$E$405,4,FALSE)</f>
        <v>0.43</v>
      </c>
      <c r="H251">
        <f>VLOOKUP(A251,away!$A$2:$E$405,3,FALSE)</f>
        <v>1.05</v>
      </c>
      <c r="I251">
        <f>VLOOKUP(C251,away!$B$2:$E$405,3,FALSE)</f>
        <v>0.86</v>
      </c>
      <c r="J251">
        <f>VLOOKUP(B251,home!$B$2:$E$405,4,FALSE)</f>
        <v>0.95</v>
      </c>
      <c r="K251" s="3">
        <f t="shared" si="448"/>
        <v>0.28888833333333247</v>
      </c>
      <c r="L251" s="3">
        <f t="shared" si="449"/>
        <v>0.85785</v>
      </c>
      <c r="M251" s="5">
        <f t="shared" si="450"/>
        <v>0.31767121907314094</v>
      </c>
      <c r="N251" s="5">
        <f t="shared" si="451"/>
        <v>9.1771509026007628E-2</v>
      </c>
      <c r="O251" s="5">
        <f t="shared" si="452"/>
        <v>0.27251425528189399</v>
      </c>
      <c r="P251" s="5">
        <f t="shared" si="453"/>
        <v>7.8726189017960635E-2</v>
      </c>
      <c r="Q251" s="5">
        <f t="shared" si="454"/>
        <v>1.3255859145004108E-2</v>
      </c>
      <c r="R251" s="5">
        <f t="shared" si="455"/>
        <v>0.11688817694678634</v>
      </c>
      <c r="S251" s="5">
        <f t="shared" si="456"/>
        <v>4.8775372658678541E-3</v>
      </c>
      <c r="T251" s="5">
        <f t="shared" si="457"/>
        <v>1.1371538767541774E-2</v>
      </c>
      <c r="U251" s="5">
        <f t="shared" si="458"/>
        <v>3.3767630624528762E-2</v>
      </c>
      <c r="V251" s="5">
        <f t="shared" si="459"/>
        <v>1.34307246570217E-4</v>
      </c>
      <c r="W251" s="5">
        <f t="shared" si="460"/>
        <v>1.2764876851005503E-3</v>
      </c>
      <c r="X251" s="5">
        <f t="shared" si="461"/>
        <v>1.095034960663507E-3</v>
      </c>
      <c r="Y251" s="5">
        <f t="shared" si="462"/>
        <v>4.6968787050259464E-4</v>
      </c>
      <c r="Z251" s="5">
        <f t="shared" si="463"/>
        <v>3.3424174197933566E-2</v>
      </c>
      <c r="AA251" s="5">
        <f t="shared" si="464"/>
        <v>9.6558539770840029E-3</v>
      </c>
      <c r="AB251" s="5">
        <f t="shared" si="465"/>
        <v>1.3947317811749133E-3</v>
      </c>
      <c r="AC251" s="5">
        <f t="shared" si="466"/>
        <v>2.0802753454536061E-6</v>
      </c>
      <c r="AD251" s="5">
        <f t="shared" si="467"/>
        <v>9.2190599967305407E-5</v>
      </c>
      <c r="AE251" s="5">
        <f t="shared" si="468"/>
        <v>7.908570618195294E-5</v>
      </c>
      <c r="AF251" s="5">
        <f t="shared" si="469"/>
        <v>3.3921836524094158E-5</v>
      </c>
      <c r="AG251" s="5">
        <f t="shared" si="470"/>
        <v>9.699949154064728E-6</v>
      </c>
      <c r="AH251" s="5">
        <f t="shared" si="471"/>
        <v>7.168231958924326E-3</v>
      </c>
      <c r="AI251" s="5">
        <f t="shared" si="472"/>
        <v>2.0708185835603774E-3</v>
      </c>
      <c r="AJ251" s="5">
        <f t="shared" si="473"/>
        <v>2.991176646202248E-4</v>
      </c>
      <c r="AK251" s="5">
        <f t="shared" si="474"/>
        <v>2.8803867867565155E-5</v>
      </c>
      <c r="AL251" s="5">
        <f t="shared" si="475"/>
        <v>2.0621591157476176E-8</v>
      </c>
      <c r="AM251" s="5">
        <f t="shared" si="476"/>
        <v>5.3265577547109662E-6</v>
      </c>
      <c r="AN251" s="5">
        <f t="shared" si="477"/>
        <v>4.5693875698788026E-6</v>
      </c>
      <c r="AO251" s="5">
        <f t="shared" si="478"/>
        <v>1.959924563410265E-6</v>
      </c>
      <c r="AP251" s="5">
        <f t="shared" si="479"/>
        <v>5.6044042890716548E-7</v>
      </c>
      <c r="AQ251" s="5">
        <f t="shared" si="480"/>
        <v>1.2019345548450293E-7</v>
      </c>
      <c r="AR251" s="5">
        <f t="shared" si="481"/>
        <v>1.229853557192647E-3</v>
      </c>
      <c r="AS251" s="5">
        <f t="shared" si="482"/>
        <v>3.5529034438145404E-4</v>
      </c>
      <c r="AT251" s="5">
        <f t="shared" si="483"/>
        <v>5.1319617718891982E-5</v>
      </c>
      <c r="AU251" s="5">
        <f t="shared" si="484"/>
        <v>4.941879610038155E-6</v>
      </c>
      <c r="AV251" s="5">
        <f t="shared" si="485"/>
        <v>3.5691284101947532E-7</v>
      </c>
      <c r="AW251" s="5">
        <f t="shared" si="486"/>
        <v>1.4195837864934076E-10</v>
      </c>
      <c r="AX251" s="5">
        <f t="shared" si="487"/>
        <v>2.5646339869369807E-7</v>
      </c>
      <c r="AY251" s="5">
        <f t="shared" si="488"/>
        <v>2.2000712656938889E-7</v>
      </c>
      <c r="AZ251" s="5">
        <f t="shared" si="489"/>
        <v>9.4366556763775106E-8</v>
      </c>
      <c r="BA251" s="5">
        <f t="shared" si="490"/>
        <v>2.6984116906601501E-8</v>
      </c>
      <c r="BB251" s="5">
        <f t="shared" si="491"/>
        <v>5.7870811720820234E-9</v>
      </c>
      <c r="BC251" s="5">
        <f t="shared" si="492"/>
        <v>9.9288951669411313E-10</v>
      </c>
      <c r="BD251" s="5">
        <f t="shared" si="493"/>
        <v>1.7583831233961863E-4</v>
      </c>
      <c r="BE251" s="5">
        <f t="shared" si="494"/>
        <v>5.079763698793837E-5</v>
      </c>
      <c r="BF251" s="5">
        <f t="shared" si="495"/>
        <v>7.3374223433585784E-6</v>
      </c>
      <c r="BG251" s="5">
        <f t="shared" si="496"/>
        <v>7.0656523724520496E-7</v>
      </c>
      <c r="BH251" s="5">
        <f t="shared" si="497"/>
        <v>5.1029613444759464E-8</v>
      </c>
      <c r="BI251" s="5">
        <f t="shared" si="498"/>
        <v>2.9483719957401551E-9</v>
      </c>
      <c r="BJ251" s="8">
        <f t="shared" si="499"/>
        <v>0.11946815665158961</v>
      </c>
      <c r="BK251" s="8">
        <f t="shared" si="500"/>
        <v>0.40141157350760281</v>
      </c>
      <c r="BL251" s="8">
        <f t="shared" si="501"/>
        <v>0.44566411691307822</v>
      </c>
      <c r="BM251" s="8">
        <f t="shared" si="502"/>
        <v>0.10914059291424234</v>
      </c>
      <c r="BN251" s="8">
        <f t="shared" si="503"/>
        <v>0.89082720849079378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1.1583333333333301</v>
      </c>
      <c r="F252">
        <f>VLOOKUP(B252,home!$B$2:$E$405,3,FALSE)</f>
        <v>0.72</v>
      </c>
      <c r="G252">
        <f>VLOOKUP(C252,away!$B$2:$E$405,4,FALSE)</f>
        <v>1.29</v>
      </c>
      <c r="H252">
        <f>VLOOKUP(A252,away!$A$2:$E$405,3,FALSE)</f>
        <v>1.05</v>
      </c>
      <c r="I252">
        <f>VLOOKUP(C252,away!$B$2:$E$405,3,FALSE)</f>
        <v>1.1499999999999999</v>
      </c>
      <c r="J252">
        <f>VLOOKUP(B252,home!$B$2:$E$405,4,FALSE)</f>
        <v>0.32</v>
      </c>
      <c r="K252" s="3">
        <f t="shared" si="448"/>
        <v>1.0758599999999969</v>
      </c>
      <c r="L252" s="3">
        <f t="shared" si="449"/>
        <v>0.38640000000000002</v>
      </c>
      <c r="M252" s="5">
        <f t="shared" si="450"/>
        <v>0.2317120133873303</v>
      </c>
      <c r="N252" s="5">
        <f t="shared" si="451"/>
        <v>0.24928968672289245</v>
      </c>
      <c r="O252" s="5">
        <f t="shared" si="452"/>
        <v>8.9533521972864433E-2</v>
      </c>
      <c r="P252" s="5">
        <f t="shared" si="453"/>
        <v>9.632553494972565E-2</v>
      </c>
      <c r="Q252" s="5">
        <f t="shared" si="454"/>
        <v>0.13410040117884511</v>
      </c>
      <c r="R252" s="5">
        <f t="shared" si="455"/>
        <v>1.7297876445157408E-2</v>
      </c>
      <c r="S252" s="5">
        <f t="shared" si="456"/>
        <v>1.0010927516995711E-2</v>
      </c>
      <c r="T252" s="5">
        <f t="shared" si="457"/>
        <v>5.1816395015505758E-2</v>
      </c>
      <c r="U252" s="5">
        <f t="shared" si="458"/>
        <v>1.8610093352286996E-2</v>
      </c>
      <c r="V252" s="5">
        <f t="shared" si="459"/>
        <v>4.6240730480747529E-4</v>
      </c>
      <c r="W252" s="5">
        <f t="shared" si="460"/>
        <v>4.8091085870757312E-2</v>
      </c>
      <c r="X252" s="5">
        <f t="shared" si="461"/>
        <v>1.8582395580460626E-2</v>
      </c>
      <c r="Y252" s="5">
        <f t="shared" si="462"/>
        <v>3.5901188261449925E-3</v>
      </c>
      <c r="Z252" s="5">
        <f t="shared" si="463"/>
        <v>2.2279664861362754E-3</v>
      </c>
      <c r="AA252" s="5">
        <f t="shared" si="464"/>
        <v>2.396980023774566E-3</v>
      </c>
      <c r="AB252" s="5">
        <f t="shared" si="465"/>
        <v>1.2894074641890483E-3</v>
      </c>
      <c r="AC252" s="5">
        <f t="shared" si="466"/>
        <v>1.2014275379246576E-5</v>
      </c>
      <c r="AD252" s="5">
        <f t="shared" si="467"/>
        <v>1.2934818911228203E-2</v>
      </c>
      <c r="AE252" s="5">
        <f t="shared" si="468"/>
        <v>4.9980140272985777E-3</v>
      </c>
      <c r="AF252" s="5">
        <f t="shared" si="469"/>
        <v>9.6561631007408509E-4</v>
      </c>
      <c r="AG252" s="5">
        <f t="shared" si="470"/>
        <v>1.2437138073754223E-4</v>
      </c>
      <c r="AH252" s="5">
        <f t="shared" si="471"/>
        <v>2.1522156256076412E-4</v>
      </c>
      <c r="AI252" s="5">
        <f t="shared" si="472"/>
        <v>2.3154827029662301E-4</v>
      </c>
      <c r="AJ252" s="5">
        <f t="shared" si="473"/>
        <v>1.2455676104066203E-4</v>
      </c>
      <c r="AK252" s="5">
        <f t="shared" si="474"/>
        <v>4.4668545644402098E-5</v>
      </c>
      <c r="AL252" s="5">
        <f t="shared" si="475"/>
        <v>1.9977928395188221E-7</v>
      </c>
      <c r="AM252" s="5">
        <f t="shared" si="476"/>
        <v>2.7832108547667877E-3</v>
      </c>
      <c r="AN252" s="5">
        <f t="shared" si="477"/>
        <v>1.0754326742818869E-3</v>
      </c>
      <c r="AO252" s="5">
        <f t="shared" si="478"/>
        <v>2.0777359267126053E-4</v>
      </c>
      <c r="AP252" s="5">
        <f t="shared" si="479"/>
        <v>2.6761238736058371E-5</v>
      </c>
      <c r="AQ252" s="5">
        <f t="shared" si="480"/>
        <v>2.5851356619032375E-6</v>
      </c>
      <c r="AR252" s="5">
        <f t="shared" si="481"/>
        <v>1.6632322354695853E-5</v>
      </c>
      <c r="AS252" s="5">
        <f t="shared" si="482"/>
        <v>1.7894050328523028E-5</v>
      </c>
      <c r="AT252" s="5">
        <f t="shared" si="483"/>
        <v>9.6257464932223614E-6</v>
      </c>
      <c r="AU252" s="5">
        <f t="shared" si="484"/>
        <v>3.4519852073993942E-6</v>
      </c>
      <c r="AV252" s="5">
        <f t="shared" si="485"/>
        <v>9.2846320130817537E-7</v>
      </c>
      <c r="AW252" s="5">
        <f t="shared" si="486"/>
        <v>2.3069640673085261E-9</v>
      </c>
      <c r="AX252" s="5">
        <f t="shared" si="487"/>
        <v>4.9905753836823109E-4</v>
      </c>
      <c r="AY252" s="5">
        <f t="shared" si="488"/>
        <v>1.928358328254845E-4</v>
      </c>
      <c r="AZ252" s="5">
        <f t="shared" si="489"/>
        <v>3.7255882901883603E-5</v>
      </c>
      <c r="BA252" s="5">
        <f t="shared" si="490"/>
        <v>4.7985577177626108E-6</v>
      </c>
      <c r="BB252" s="5">
        <f t="shared" si="491"/>
        <v>4.6354067553586803E-7</v>
      </c>
      <c r="BC252" s="5">
        <f t="shared" si="492"/>
        <v>3.5822423405411886E-8</v>
      </c>
      <c r="BD252" s="5">
        <f t="shared" si="493"/>
        <v>1.0711215596424133E-6</v>
      </c>
      <c r="BE252" s="5">
        <f t="shared" si="494"/>
        <v>1.1523768411568833E-6</v>
      </c>
      <c r="BF252" s="5">
        <f t="shared" si="495"/>
        <v>6.1989807416352033E-7</v>
      </c>
      <c r="BG252" s="5">
        <f t="shared" si="496"/>
        <v>2.2230784735652107E-7</v>
      </c>
      <c r="BH252" s="5">
        <f t="shared" si="497"/>
        <v>5.9793030164246519E-8</v>
      </c>
      <c r="BI252" s="5">
        <f t="shared" si="498"/>
        <v>1.2865785886501219E-8</v>
      </c>
      <c r="BJ252" s="8">
        <f t="shared" si="499"/>
        <v>0.5293231144949746</v>
      </c>
      <c r="BK252" s="8">
        <f t="shared" si="500"/>
        <v>0.33871593304634778</v>
      </c>
      <c r="BL252" s="8">
        <f t="shared" si="501"/>
        <v>0.12979554532853835</v>
      </c>
      <c r="BM252" s="8">
        <f t="shared" si="502"/>
        <v>0.18161069117332049</v>
      </c>
      <c r="BN252" s="8">
        <f t="shared" si="503"/>
        <v>0.81825903465681538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1.78481012658228</v>
      </c>
      <c r="F253">
        <f>VLOOKUP(B253,home!$B$2:$E$405,3,FALSE)</f>
        <v>0.56000000000000005</v>
      </c>
      <c r="G253">
        <f>VLOOKUP(C253,away!$B$2:$E$405,4,FALSE)</f>
        <v>1.01</v>
      </c>
      <c r="H253">
        <f>VLOOKUP(A253,away!$A$2:$E$405,3,FALSE)</f>
        <v>1.36708860759494</v>
      </c>
      <c r="I253">
        <f>VLOOKUP(C253,away!$B$2:$E$405,3,FALSE)</f>
        <v>1.01</v>
      </c>
      <c r="J253">
        <f>VLOOKUP(B253,home!$B$2:$E$405,4,FALSE)</f>
        <v>0.91</v>
      </c>
      <c r="K253" s="3">
        <f t="shared" si="448"/>
        <v>1.0094886075949376</v>
      </c>
      <c r="L253" s="3">
        <f t="shared" si="449"/>
        <v>1.2564911392405094</v>
      </c>
      <c r="M253" s="5">
        <f t="shared" si="450"/>
        <v>0.10372835721018607</v>
      </c>
      <c r="N253" s="5">
        <f t="shared" si="451"/>
        <v>0.10471259488822104</v>
      </c>
      <c r="O253" s="5">
        <f t="shared" si="452"/>
        <v>0.13033376172257319</v>
      </c>
      <c r="P253" s="5">
        <f t="shared" si="453"/>
        <v>0.13157044764393078</v>
      </c>
      <c r="Q253" s="5">
        <f t="shared" si="454"/>
        <v>5.2853085805681523E-2</v>
      </c>
      <c r="R253" s="5">
        <f t="shared" si="455"/>
        <v>8.188160837414854E-2</v>
      </c>
      <c r="S253" s="5">
        <f t="shared" si="456"/>
        <v>4.1721432689200116E-2</v>
      </c>
      <c r="T253" s="5">
        <f t="shared" si="457"/>
        <v>6.6409433996357167E-2</v>
      </c>
      <c r="U253" s="5">
        <f t="shared" si="458"/>
        <v>8.2658550825253196E-2</v>
      </c>
      <c r="V253" s="5">
        <f t="shared" si="459"/>
        <v>5.8800031189383279E-3</v>
      </c>
      <c r="W253" s="5">
        <f t="shared" si="460"/>
        <v>1.778486266569107E-2</v>
      </c>
      <c r="X253" s="5">
        <f t="shared" si="461"/>
        <v>2.2346522352050174E-2</v>
      </c>
      <c r="Y253" s="5">
        <f t="shared" si="462"/>
        <v>1.4039103664095515E-2</v>
      </c>
      <c r="Z253" s="5">
        <f t="shared" si="463"/>
        <v>3.4294505129626375E-2</v>
      </c>
      <c r="AA253" s="5">
        <f t="shared" si="464"/>
        <v>3.4619912231463983E-2</v>
      </c>
      <c r="AB253" s="5">
        <f t="shared" si="465"/>
        <v>1.7474203496799762E-2</v>
      </c>
      <c r="AC253" s="5">
        <f t="shared" si="466"/>
        <v>4.6614220505464065E-4</v>
      </c>
      <c r="AD253" s="5">
        <f t="shared" si="467"/>
        <v>4.488404062163916E-3</v>
      </c>
      <c r="AE253" s="5">
        <f t="shared" si="468"/>
        <v>5.6396399334400693E-3</v>
      </c>
      <c r="AF253" s="5">
        <f t="shared" si="469"/>
        <v>3.5430788024371912E-3</v>
      </c>
      <c r="AG253" s="5">
        <f t="shared" si="470"/>
        <v>1.4839490402977354E-3</v>
      </c>
      <c r="AH253" s="5">
        <f t="shared" si="471"/>
        <v>1.0772685455003437E-2</v>
      </c>
      <c r="AI253" s="5">
        <f t="shared" si="472"/>
        <v>1.0874903240029658E-2</v>
      </c>
      <c r="AJ253" s="5">
        <f t="shared" si="473"/>
        <v>5.4890454647536077E-3</v>
      </c>
      <c r="AK253" s="5">
        <f t="shared" si="474"/>
        <v>1.8470429544131424E-3</v>
      </c>
      <c r="AL253" s="5">
        <f t="shared" si="475"/>
        <v>2.365044245730923E-5</v>
      </c>
      <c r="AM253" s="5">
        <f t="shared" si="476"/>
        <v>9.0619855340746296E-4</v>
      </c>
      <c r="AN253" s="5">
        <f t="shared" si="477"/>
        <v>1.1386304527490445E-3</v>
      </c>
      <c r="AO253" s="5">
        <f t="shared" si="478"/>
        <v>7.1533953737429204E-4</v>
      </c>
      <c r="AP253" s="5">
        <f t="shared" si="479"/>
        <v>2.9960593008640106E-4</v>
      </c>
      <c r="AQ253" s="5">
        <f t="shared" si="480"/>
        <v>9.4113049104368627E-5</v>
      </c>
      <c r="AR253" s="5">
        <f t="shared" si="481"/>
        <v>2.7071567640073869E-3</v>
      </c>
      <c r="AS253" s="5">
        <f t="shared" si="482"/>
        <v>2.7328439122390343E-3</v>
      </c>
      <c r="AT253" s="5">
        <f t="shared" si="483"/>
        <v>1.3793873978702425E-3</v>
      </c>
      <c r="AU253" s="5">
        <f t="shared" si="484"/>
        <v>4.6415862120334511E-4</v>
      </c>
      <c r="AV253" s="5">
        <f t="shared" si="485"/>
        <v>1.1714071005543773E-4</v>
      </c>
      <c r="AW253" s="5">
        <f t="shared" si="486"/>
        <v>8.3329278532450458E-7</v>
      </c>
      <c r="AX253" s="5">
        <f t="shared" si="487"/>
        <v>1.5246618598064104E-4</v>
      </c>
      <c r="AY253" s="5">
        <f t="shared" si="488"/>
        <v>1.9157241171847102E-4</v>
      </c>
      <c r="AZ253" s="5">
        <f t="shared" si="489"/>
        <v>1.2035451892359679E-4</v>
      </c>
      <c r="BA253" s="5">
        <f t="shared" si="490"/>
        <v>5.0408128865017862E-5</v>
      </c>
      <c r="BB253" s="5">
        <f t="shared" si="491"/>
        <v>1.5834341816147176E-5</v>
      </c>
      <c r="BC253" s="5">
        <f t="shared" si="492"/>
        <v>3.9791420375388812E-6</v>
      </c>
      <c r="BD253" s="5">
        <f t="shared" si="493"/>
        <v>5.6691974775171508E-4</v>
      </c>
      <c r="BE253" s="5">
        <f t="shared" si="494"/>
        <v>5.7229902677595219E-4</v>
      </c>
      <c r="BF253" s="5">
        <f t="shared" si="495"/>
        <v>2.8886467383399696E-4</v>
      </c>
      <c r="BG253" s="5">
        <f t="shared" si="496"/>
        <v>9.7201865790682467E-5</v>
      </c>
      <c r="BH253" s="5">
        <f t="shared" si="497"/>
        <v>2.4531044038166508E-5</v>
      </c>
      <c r="BI253" s="5">
        <f t="shared" si="498"/>
        <v>4.9527618977877614E-6</v>
      </c>
      <c r="BJ253" s="8">
        <f t="shared" si="499"/>
        <v>0.29698917746249837</v>
      </c>
      <c r="BK253" s="8">
        <f t="shared" si="500"/>
        <v>0.28358160572148572</v>
      </c>
      <c r="BL253" s="8">
        <f t="shared" si="501"/>
        <v>0.38490717028990223</v>
      </c>
      <c r="BM253" s="8">
        <f t="shared" si="502"/>
        <v>0.39450186383983854</v>
      </c>
      <c r="BN253" s="8">
        <f t="shared" si="503"/>
        <v>0.6050798556447412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1.78481012658228</v>
      </c>
      <c r="F254">
        <f>VLOOKUP(B254,home!$B$2:$E$405,3,FALSE)</f>
        <v>0.78</v>
      </c>
      <c r="G254">
        <f>VLOOKUP(C254,away!$B$2:$E$405,4,FALSE)</f>
        <v>0.42</v>
      </c>
      <c r="H254">
        <f>VLOOKUP(A254,away!$A$2:$E$405,3,FALSE)</f>
        <v>1.36708860759494</v>
      </c>
      <c r="I254">
        <f>VLOOKUP(C254,away!$B$2:$E$405,3,FALSE)</f>
        <v>1.1200000000000001</v>
      </c>
      <c r="J254">
        <f>VLOOKUP(B254,home!$B$2:$E$405,4,FALSE)</f>
        <v>1.02</v>
      </c>
      <c r="K254" s="3">
        <f t="shared" si="448"/>
        <v>0.58470379746835499</v>
      </c>
      <c r="L254" s="3">
        <f t="shared" si="449"/>
        <v>1.5617620253164595</v>
      </c>
      <c r="M254" s="5">
        <f t="shared" si="450"/>
        <v>0.11689656175494971</v>
      </c>
      <c r="N254" s="5">
        <f t="shared" si="451"/>
        <v>6.8349863569113156E-2</v>
      </c>
      <c r="O254" s="5">
        <f t="shared" si="452"/>
        <v>0.18256461103894084</v>
      </c>
      <c r="P254" s="5">
        <f t="shared" si="453"/>
        <v>0.10674622135780185</v>
      </c>
      <c r="Q254" s="5">
        <f t="shared" si="454"/>
        <v>1.9982212392652212E-2</v>
      </c>
      <c r="R254" s="5">
        <f t="shared" si="455"/>
        <v>0.14256123834364398</v>
      </c>
      <c r="S254" s="5">
        <f t="shared" si="456"/>
        <v>2.436931335511746E-2</v>
      </c>
      <c r="T254" s="5">
        <f t="shared" si="457"/>
        <v>3.1207460496652174E-2</v>
      </c>
      <c r="U254" s="5">
        <f t="shared" si="458"/>
        <v>8.3356097431319887E-2</v>
      </c>
      <c r="V254" s="5">
        <f t="shared" si="459"/>
        <v>2.472586854841404E-3</v>
      </c>
      <c r="W254" s="5">
        <f t="shared" si="460"/>
        <v>3.8945584892676583E-3</v>
      </c>
      <c r="X254" s="5">
        <f t="shared" si="461"/>
        <v>6.0823735539120684E-3</v>
      </c>
      <c r="Y254" s="5">
        <f t="shared" si="462"/>
        <v>4.7496100201444933E-3</v>
      </c>
      <c r="Z254" s="5">
        <f t="shared" si="463"/>
        <v>7.4215576109063958E-2</v>
      </c>
      <c r="AA254" s="5">
        <f t="shared" si="464"/>
        <v>4.339412918227141E-2</v>
      </c>
      <c r="AB254" s="5">
        <f t="shared" si="465"/>
        <v>1.2686356060353225E-2</v>
      </c>
      <c r="AC254" s="5">
        <f t="shared" si="466"/>
        <v>1.4111797845613053E-4</v>
      </c>
      <c r="AD254" s="5">
        <f t="shared" si="467"/>
        <v>5.6929078453435476E-4</v>
      </c>
      <c r="AE254" s="5">
        <f t="shared" si="468"/>
        <v>8.8909672864836997E-4</v>
      </c>
      <c r="AF254" s="5">
        <f t="shared" si="469"/>
        <v>6.9427875381805864E-4</v>
      </c>
      <c r="AG254" s="5">
        <f t="shared" si="470"/>
        <v>3.6143273089902622E-4</v>
      </c>
      <c r="AH254" s="5">
        <f t="shared" si="471"/>
        <v>2.8976767113529898E-2</v>
      </c>
      <c r="AI254" s="5">
        <f t="shared" si="472"/>
        <v>1.6942825769637074E-2</v>
      </c>
      <c r="AJ254" s="5">
        <f t="shared" si="473"/>
        <v>4.9532672836757495E-3</v>
      </c>
      <c r="AK254" s="5">
        <f t="shared" si="474"/>
        <v>9.6539806354699158E-4</v>
      </c>
      <c r="AL254" s="5">
        <f t="shared" si="475"/>
        <v>5.1545779412817588E-6</v>
      </c>
      <c r="AM254" s="5">
        <f t="shared" si="476"/>
        <v>6.6573296716195262E-5</v>
      </c>
      <c r="AN254" s="5">
        <f t="shared" si="477"/>
        <v>1.0397164671147871E-4</v>
      </c>
      <c r="AO254" s="5">
        <f t="shared" si="478"/>
        <v>8.118948477180321E-5</v>
      </c>
      <c r="AP254" s="5">
        <f t="shared" si="479"/>
        <v>4.2266218057203734E-5</v>
      </c>
      <c r="AQ254" s="5">
        <f t="shared" si="480"/>
        <v>1.6502443578871407E-5</v>
      </c>
      <c r="AR254" s="5">
        <f t="shared" si="481"/>
        <v>9.0509628988699603E-3</v>
      </c>
      <c r="AS254" s="5">
        <f t="shared" si="482"/>
        <v>5.2921323777144558E-3</v>
      </c>
      <c r="AT254" s="5">
        <f t="shared" si="483"/>
        <v>1.5471649489774383E-3</v>
      </c>
      <c r="AU254" s="5">
        <f t="shared" si="484"/>
        <v>3.0154440699234732E-4</v>
      </c>
      <c r="AV254" s="5">
        <f t="shared" si="485"/>
        <v>4.4078539968442152E-5</v>
      </c>
      <c r="AW254" s="5">
        <f t="shared" si="486"/>
        <v>1.3074990536399648E-7</v>
      </c>
      <c r="AX254" s="5">
        <f t="shared" si="487"/>
        <v>6.4876098999911539E-6</v>
      </c>
      <c r="AY254" s="5">
        <f t="shared" si="488"/>
        <v>1.0132102776873296E-5</v>
      </c>
      <c r="AZ254" s="5">
        <f t="shared" si="489"/>
        <v>7.9119666767620845E-6</v>
      </c>
      <c r="BA254" s="5">
        <f t="shared" si="490"/>
        <v>4.1188697004454286E-6</v>
      </c>
      <c r="BB254" s="5">
        <f t="shared" si="491"/>
        <v>1.6081735713455633E-6</v>
      </c>
      <c r="BC254" s="5">
        <f t="shared" si="492"/>
        <v>5.0231688276900976E-7</v>
      </c>
      <c r="BD254" s="5">
        <f t="shared" si="493"/>
        <v>2.3559083580005457E-3</v>
      </c>
      <c r="BE254" s="5">
        <f t="shared" si="494"/>
        <v>1.3775085634103559E-3</v>
      </c>
      <c r="BF254" s="5">
        <f t="shared" si="495"/>
        <v>4.0271724403560658E-4</v>
      </c>
      <c r="BG254" s="5">
        <f t="shared" si="496"/>
        <v>7.8490100631203148E-5</v>
      </c>
      <c r="BH254" s="5">
        <f t="shared" si="497"/>
        <v>1.1473364975684449E-5</v>
      </c>
      <c r="BI254" s="5">
        <f t="shared" si="498"/>
        <v>1.3417040142046236E-6</v>
      </c>
      <c r="BJ254" s="8">
        <f t="shared" si="499"/>
        <v>0.13712144164898526</v>
      </c>
      <c r="BK254" s="8">
        <f t="shared" si="500"/>
        <v>0.25064108798188467</v>
      </c>
      <c r="BL254" s="8">
        <f t="shared" si="501"/>
        <v>0.53686401279450946</v>
      </c>
      <c r="BM254" s="8">
        <f t="shared" si="502"/>
        <v>0.36173140872447018</v>
      </c>
      <c r="BN254" s="8">
        <f t="shared" si="503"/>
        <v>0.63710070845710176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1.78481012658228</v>
      </c>
      <c r="F255">
        <f>VLOOKUP(B255,home!$B$2:$E$405,3,FALSE)</f>
        <v>0.67</v>
      </c>
      <c r="G255">
        <f>VLOOKUP(C255,away!$B$2:$E$405,4,FALSE)</f>
        <v>0.9</v>
      </c>
      <c r="H255">
        <f>VLOOKUP(A255,away!$A$2:$E$405,3,FALSE)</f>
        <v>1.36708860759494</v>
      </c>
      <c r="I255">
        <f>VLOOKUP(C255,away!$B$2:$E$405,3,FALSE)</f>
        <v>1.01</v>
      </c>
      <c r="J255">
        <f>VLOOKUP(B255,home!$B$2:$E$405,4,FALSE)</f>
        <v>1.61</v>
      </c>
      <c r="K255" s="3">
        <f t="shared" si="448"/>
        <v>1.0762405063291149</v>
      </c>
      <c r="L255" s="3">
        <f t="shared" si="449"/>
        <v>2.2230227848101318</v>
      </c>
      <c r="M255" s="5">
        <f t="shared" si="450"/>
        <v>3.6910349568919629E-2</v>
      </c>
      <c r="N255" s="5">
        <f t="shared" si="451"/>
        <v>3.9724413308838691E-2</v>
      </c>
      <c r="O255" s="5">
        <f t="shared" si="452"/>
        <v>8.2052548087015176E-2</v>
      </c>
      <c r="P255" s="5">
        <f t="shared" si="453"/>
        <v>8.830827589876325E-2</v>
      </c>
      <c r="Q255" s="5">
        <f t="shared" si="454"/>
        <v>2.1376511346565791E-2</v>
      </c>
      <c r="R255" s="5">
        <f t="shared" si="455"/>
        <v>9.120234197458188E-2</v>
      </c>
      <c r="S255" s="5">
        <f t="shared" si="456"/>
        <v>5.2819545759454793E-2</v>
      </c>
      <c r="T255" s="5">
        <f t="shared" si="457"/>
        <v>4.7520471783168067E-2</v>
      </c>
      <c r="U255" s="5">
        <f t="shared" si="458"/>
        <v>9.8155654705125092E-2</v>
      </c>
      <c r="V255" s="5">
        <f t="shared" si="459"/>
        <v>1.4041237979318369E-2</v>
      </c>
      <c r="W255" s="5">
        <f t="shared" si="460"/>
        <v>7.6687557983926803E-3</v>
      </c>
      <c r="X255" s="5">
        <f t="shared" si="461"/>
        <v>1.7047818870971742E-2</v>
      </c>
      <c r="Y255" s="5">
        <f t="shared" si="462"/>
        <v>1.8948844890743163E-2</v>
      </c>
      <c r="Z255" s="5">
        <f t="shared" si="463"/>
        <v>6.758162807918032E-2</v>
      </c>
      <c r="AA255" s="5">
        <f t="shared" si="464"/>
        <v>7.2734085622482958E-2</v>
      </c>
      <c r="AB255" s="5">
        <f t="shared" si="465"/>
        <v>3.9139684568863124E-2</v>
      </c>
      <c r="AC255" s="5">
        <f t="shared" si="466"/>
        <v>2.0996101566353536E-3</v>
      </c>
      <c r="AD255" s="5">
        <f t="shared" si="467"/>
        <v>2.0633564058441184E-3</v>
      </c>
      <c r="AE255" s="5">
        <f t="shared" si="468"/>
        <v>4.5868883033754176E-3</v>
      </c>
      <c r="AF255" s="5">
        <f t="shared" si="469"/>
        <v>5.0983786048913217E-3</v>
      </c>
      <c r="AG255" s="5">
        <f t="shared" si="470"/>
        <v>3.7779372680873001E-3</v>
      </c>
      <c r="AH255" s="5">
        <f t="shared" si="471"/>
        <v>3.7558874763645521E-2</v>
      </c>
      <c r="AI255" s="5">
        <f t="shared" si="472"/>
        <v>4.0422382392777671E-2</v>
      </c>
      <c r="AJ255" s="5">
        <f t="shared" si="473"/>
        <v>2.1752102646716068E-2</v>
      </c>
      <c r="AK255" s="5">
        <f t="shared" si="474"/>
        <v>7.8034979887415291E-3</v>
      </c>
      <c r="AL255" s="5">
        <f t="shared" si="475"/>
        <v>2.0093329394867327E-4</v>
      </c>
      <c r="AM255" s="5">
        <f t="shared" si="476"/>
        <v>4.441335485926195E-4</v>
      </c>
      <c r="AN255" s="5">
        <f t="shared" si="477"/>
        <v>9.8731899801997097E-4</v>
      </c>
      <c r="AO255" s="5">
        <f t="shared" si="478"/>
        <v>1.0974163142371527E-3</v>
      </c>
      <c r="AP255" s="5">
        <f t="shared" si="479"/>
        <v>8.1319382365718199E-4</v>
      </c>
      <c r="AQ255" s="5">
        <f t="shared" si="480"/>
        <v>4.5193709961419712E-4</v>
      </c>
      <c r="AR255" s="5">
        <f t="shared" si="481"/>
        <v>1.6698846874282847E-2</v>
      </c>
      <c r="AS255" s="5">
        <f t="shared" si="482"/>
        <v>1.7971975415090533E-2</v>
      </c>
      <c r="AT255" s="5">
        <f t="shared" si="483"/>
        <v>9.6710839602357178E-3</v>
      </c>
      <c r="AU255" s="5">
        <f t="shared" si="484"/>
        <v>3.469470766038491E-3</v>
      </c>
      <c r="AV255" s="5">
        <f t="shared" si="485"/>
        <v>9.3349624348383197E-4</v>
      </c>
      <c r="AW255" s="5">
        <f t="shared" si="486"/>
        <v>1.3353731832295347E-5</v>
      </c>
      <c r="AX255" s="5">
        <f t="shared" si="487"/>
        <v>7.9665752535844516E-5</v>
      </c>
      <c r="AY255" s="5">
        <f t="shared" si="488"/>
        <v>1.7709878305622792E-4</v>
      </c>
      <c r="AZ255" s="5">
        <f t="shared" si="489"/>
        <v>1.968473149480706E-4</v>
      </c>
      <c r="BA255" s="5">
        <f t="shared" si="490"/>
        <v>1.4586535541941901E-4</v>
      </c>
      <c r="BB255" s="5">
        <f t="shared" si="491"/>
        <v>8.1065502152949143E-5</v>
      </c>
      <c r="BC255" s="5">
        <f t="shared" si="492"/>
        <v>3.6042091669616144E-5</v>
      </c>
      <c r="BD255" s="5">
        <f t="shared" si="493"/>
        <v>6.1869861802643662E-3</v>
      </c>
      <c r="BE255" s="5">
        <f t="shared" si="494"/>
        <v>6.6586851392989579E-3</v>
      </c>
      <c r="BF255" s="5">
        <f t="shared" si="495"/>
        <v>3.5831733329026315E-3</v>
      </c>
      <c r="BG255" s="5">
        <f t="shared" si="496"/>
        <v>1.2854520940227038E-3</v>
      </c>
      <c r="BH255" s="5">
        <f t="shared" si="497"/>
        <v>3.4586390313320393E-4</v>
      </c>
      <c r="BI255" s="5">
        <f t="shared" si="498"/>
        <v>7.4446548445808691E-5</v>
      </c>
      <c r="BJ255" s="8">
        <f t="shared" si="499"/>
        <v>0.17232396116478152</v>
      </c>
      <c r="BK255" s="8">
        <f t="shared" si="500"/>
        <v>0.19455705144009627</v>
      </c>
      <c r="BL255" s="8">
        <f t="shared" si="501"/>
        <v>0.55770065320714812</v>
      </c>
      <c r="BM255" s="8">
        <f t="shared" si="502"/>
        <v>0.63242510865529777</v>
      </c>
      <c r="BN255" s="8">
        <f t="shared" si="503"/>
        <v>0.35957444018468443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1.78481012658228</v>
      </c>
      <c r="F256">
        <f>VLOOKUP(B256,home!$B$2:$E$405,3,FALSE)</f>
        <v>2.4700000000000002</v>
      </c>
      <c r="G256">
        <f>VLOOKUP(C256,away!$B$2:$E$405,4,FALSE)</f>
        <v>1.34</v>
      </c>
      <c r="H256">
        <f>VLOOKUP(A256,away!$A$2:$E$405,3,FALSE)</f>
        <v>1.36708860759494</v>
      </c>
      <c r="I256">
        <f>VLOOKUP(C256,away!$B$2:$E$405,3,FALSE)</f>
        <v>0.9</v>
      </c>
      <c r="J256">
        <f>VLOOKUP(B256,home!$B$2:$E$405,4,FALSE)</f>
        <v>0.15</v>
      </c>
      <c r="K256" s="3">
        <f t="shared" si="448"/>
        <v>5.9073645569620314</v>
      </c>
      <c r="L256" s="3">
        <f t="shared" si="449"/>
        <v>0.18455696202531691</v>
      </c>
      <c r="M256" s="5">
        <f t="shared" si="450"/>
        <v>2.2610600681042411E-3</v>
      </c>
      <c r="N256" s="5">
        <f t="shared" si="451"/>
        <v>1.3356906107481152E-2</v>
      </c>
      <c r="O256" s="5">
        <f t="shared" si="452"/>
        <v>4.1729437712607491E-4</v>
      </c>
      <c r="P256" s="5">
        <f t="shared" si="453"/>
        <v>2.4651100132541226E-3</v>
      </c>
      <c r="Q256" s="5">
        <f t="shared" si="454"/>
        <v>3.9452056865001923E-2</v>
      </c>
      <c r="R256" s="5">
        <f t="shared" si="455"/>
        <v>3.8507291256317637E-5</v>
      </c>
      <c r="S256" s="5">
        <f t="shared" si="456"/>
        <v>6.7189362449586888E-4</v>
      </c>
      <c r="T256" s="5">
        <f t="shared" si="457"/>
        <v>7.2811517606548035E-3</v>
      </c>
      <c r="U256" s="5">
        <f t="shared" si="458"/>
        <v>2.2747660755218472E-4</v>
      </c>
      <c r="V256" s="5">
        <f t="shared" si="459"/>
        <v>8.1392092975961697E-5</v>
      </c>
      <c r="W256" s="5">
        <f t="shared" si="460"/>
        <v>7.7685894141187678E-2</v>
      </c>
      <c r="X256" s="5">
        <f t="shared" si="461"/>
        <v>1.4337472614917964E-2</v>
      </c>
      <c r="Y256" s="5">
        <f t="shared" si="462"/>
        <v>1.3230401944652175E-3</v>
      </c>
      <c r="Z256" s="5">
        <f t="shared" si="463"/>
        <v>2.3689295633633438E-6</v>
      </c>
      <c r="AA256" s="5">
        <f t="shared" si="464"/>
        <v>1.3994130540552159E-5</v>
      </c>
      <c r="AB256" s="5">
        <f t="shared" si="465"/>
        <v>4.133421538037887E-5</v>
      </c>
      <c r="AC256" s="5">
        <f t="shared" si="466"/>
        <v>5.5460839537474725E-6</v>
      </c>
      <c r="AD256" s="5">
        <f t="shared" si="467"/>
        <v>0.11472972440638908</v>
      </c>
      <c r="AE256" s="5">
        <f t="shared" si="468"/>
        <v>2.1174169390445023E-2</v>
      </c>
      <c r="AF256" s="5">
        <f t="shared" si="469"/>
        <v>1.9539201880549948E-3</v>
      </c>
      <c r="AG256" s="5">
        <f t="shared" si="470"/>
        <v>1.2020319131578858E-4</v>
      </c>
      <c r="AH256" s="5">
        <f t="shared" si="471"/>
        <v>1.0930061086657477E-7</v>
      </c>
      <c r="AI256" s="5">
        <f t="shared" si="472"/>
        <v>6.4567855468750291E-7</v>
      </c>
      <c r="AJ256" s="5">
        <f t="shared" si="473"/>
        <v>1.9071293045757128E-6</v>
      </c>
      <c r="AK256" s="5">
        <f t="shared" si="474"/>
        <v>3.7553693531314051E-6</v>
      </c>
      <c r="AL256" s="5">
        <f t="shared" si="475"/>
        <v>2.4186366884438929E-7</v>
      </c>
      <c r="AM256" s="5">
        <f t="shared" si="476"/>
        <v>0.13555006151766491</v>
      </c>
      <c r="AN256" s="5">
        <f t="shared" si="477"/>
        <v>2.5016707556045056E-2</v>
      </c>
      <c r="AO256" s="5">
        <f t="shared" si="478"/>
        <v>2.3085037732097327E-3</v>
      </c>
      <c r="AP256" s="5">
        <f t="shared" si="479"/>
        <v>1.4201681440252314E-4</v>
      </c>
      <c r="AQ256" s="5">
        <f t="shared" si="480"/>
        <v>6.5525479556607339E-6</v>
      </c>
      <c r="AR256" s="5">
        <f t="shared" si="481"/>
        <v>4.0344377378092782E-9</v>
      </c>
      <c r="AS256" s="5">
        <f t="shared" si="482"/>
        <v>2.3832894499604605E-8</v>
      </c>
      <c r="AT256" s="5">
        <f t="shared" si="483"/>
        <v>7.0394798128389798E-8</v>
      </c>
      <c r="AU256" s="5">
        <f t="shared" si="484"/>
        <v>1.3861591181938237E-7</v>
      </c>
      <c r="AV256" s="5">
        <f t="shared" si="485"/>
        <v>2.0471368112819843E-7</v>
      </c>
      <c r="AW256" s="5">
        <f t="shared" si="486"/>
        <v>7.3247421557468455E-9</v>
      </c>
      <c r="AX256" s="5">
        <f t="shared" si="487"/>
        <v>0.13345727151724612</v>
      </c>
      <c r="AY256" s="5">
        <f t="shared" si="488"/>
        <v>2.4630468591410801E-2</v>
      </c>
      <c r="AZ256" s="5">
        <f t="shared" si="489"/>
        <v>2.2728622282453819E-3</v>
      </c>
      <c r="BA256" s="5">
        <f t="shared" si="490"/>
        <v>1.3982418264902002E-4</v>
      </c>
      <c r="BB256" s="5">
        <f t="shared" si="491"/>
        <v>6.45138159184404E-6</v>
      </c>
      <c r="BC256" s="5">
        <f t="shared" si="492"/>
        <v>2.3812947749135787E-7</v>
      </c>
      <c r="BD256" s="5">
        <f t="shared" si="493"/>
        <v>1.2409726206172866E-10</v>
      </c>
      <c r="BE256" s="5">
        <f t="shared" si="494"/>
        <v>7.3308776751948489E-10</v>
      </c>
      <c r="BF256" s="5">
        <f t="shared" si="495"/>
        <v>2.1653083474935134E-9</v>
      </c>
      <c r="BG256" s="5">
        <f t="shared" si="496"/>
        <v>4.2637552622924034E-9</v>
      </c>
      <c r="BH256" s="5">
        <f t="shared" si="497"/>
        <v>6.2968891790066221E-9</v>
      </c>
      <c r="BI256" s="5">
        <f t="shared" si="498"/>
        <v>7.4396039910362931E-9</v>
      </c>
      <c r="BJ256" s="8">
        <f t="shared" si="499"/>
        <v>0.61494549709981217</v>
      </c>
      <c r="BK256" s="8">
        <f t="shared" si="500"/>
        <v>3.0115712337863587E-2</v>
      </c>
      <c r="BL256" s="8">
        <f t="shared" si="501"/>
        <v>7.454867141438922E-4</v>
      </c>
      <c r="BM256" s="8">
        <f t="shared" si="502"/>
        <v>0.56318766909249063</v>
      </c>
      <c r="BN256" s="8">
        <f t="shared" si="503"/>
        <v>5.799093472222383E-2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1.3611111111111101</v>
      </c>
      <c r="F257">
        <f>VLOOKUP(B257,home!$B$2:$E$405,3,FALSE)</f>
        <v>0.92</v>
      </c>
      <c r="G257">
        <f>VLOOKUP(C257,away!$B$2:$E$405,4,FALSE)</f>
        <v>1.29</v>
      </c>
      <c r="H257">
        <f>VLOOKUP(A257,away!$A$2:$E$405,3,FALSE)</f>
        <v>1.1666666666666701</v>
      </c>
      <c r="I257">
        <f>VLOOKUP(C257,away!$B$2:$E$405,3,FALSE)</f>
        <v>0.92</v>
      </c>
      <c r="J257">
        <f>VLOOKUP(B257,home!$B$2:$E$405,4,FALSE)</f>
        <v>0.86</v>
      </c>
      <c r="K257" s="3">
        <f t="shared" si="448"/>
        <v>1.6153666666666655</v>
      </c>
      <c r="L257" s="3">
        <f t="shared" si="449"/>
        <v>0.92306666666666948</v>
      </c>
      <c r="M257" s="5">
        <f t="shared" si="450"/>
        <v>7.8990053987509204E-2</v>
      </c>
      <c r="N257" s="5">
        <f t="shared" si="451"/>
        <v>0.12759790020962269</v>
      </c>
      <c r="O257" s="5">
        <f t="shared" si="452"/>
        <v>7.2913085834070385E-2</v>
      </c>
      <c r="P257" s="5">
        <f t="shared" si="453"/>
        <v>0.11778136842016275</v>
      </c>
      <c r="Q257" s="5">
        <f t="shared" si="454"/>
        <v>0.10305869736764205</v>
      </c>
      <c r="R257" s="5">
        <f t="shared" si="455"/>
        <v>3.3651819548618046E-2</v>
      </c>
      <c r="S257" s="5">
        <f t="shared" si="456"/>
        <v>4.3905688269056567E-2</v>
      </c>
      <c r="T257" s="5">
        <f t="shared" si="457"/>
        <v>9.5130048250158403E-2</v>
      </c>
      <c r="U257" s="5">
        <f t="shared" si="458"/>
        <v>5.4360027571519268E-2</v>
      </c>
      <c r="V257" s="5">
        <f t="shared" si="459"/>
        <v>7.2741535656238865E-3</v>
      </c>
      <c r="W257" s="5">
        <f t="shared" si="460"/>
        <v>5.5492528145925521E-2</v>
      </c>
      <c r="X257" s="5">
        <f t="shared" si="461"/>
        <v>5.1223302980565807E-2</v>
      </c>
      <c r="Y257" s="5">
        <f t="shared" si="462"/>
        <v>2.3641261768963875E-2</v>
      </c>
      <c r="Z257" s="5">
        <f t="shared" si="463"/>
        <v>1.0354290966003711E-2</v>
      </c>
      <c r="AA257" s="5">
        <f t="shared" si="464"/>
        <v>1.6725976483450183E-2</v>
      </c>
      <c r="AB257" s="5">
        <f t="shared" si="465"/>
        <v>1.3509292439407983E-2</v>
      </c>
      <c r="AC257" s="5">
        <f t="shared" si="466"/>
        <v>6.7790161372173138E-4</v>
      </c>
      <c r="AD257" s="5">
        <f t="shared" si="467"/>
        <v>2.2410195053997446E-2</v>
      </c>
      <c r="AE257" s="5">
        <f t="shared" si="468"/>
        <v>2.0686104047843303E-2</v>
      </c>
      <c r="AF257" s="5">
        <f t="shared" si="469"/>
        <v>9.5473265548813076E-3</v>
      </c>
      <c r="AG257" s="5">
        <f t="shared" si="470"/>
        <v>2.9376062995308222E-3</v>
      </c>
      <c r="AH257" s="5">
        <f t="shared" si="471"/>
        <v>2.3894252119214632E-3</v>
      </c>
      <c r="AI257" s="5">
        <f t="shared" si="472"/>
        <v>3.8597978398308649E-3</v>
      </c>
      <c r="AJ257" s="5">
        <f t="shared" si="473"/>
        <v>3.1174943852673911E-3</v>
      </c>
      <c r="AK257" s="5">
        <f t="shared" si="474"/>
        <v>1.6786321711604768E-3</v>
      </c>
      <c r="AL257" s="5">
        <f t="shared" si="475"/>
        <v>4.0432523178681681E-5</v>
      </c>
      <c r="AM257" s="5">
        <f t="shared" si="476"/>
        <v>7.2401364167451257E-3</v>
      </c>
      <c r="AN257" s="5">
        <f t="shared" si="477"/>
        <v>6.6831285884168872E-3</v>
      </c>
      <c r="AO257" s="5">
        <f t="shared" si="478"/>
        <v>3.08448661450735E-3</v>
      </c>
      <c r="AP257" s="5">
        <f t="shared" si="479"/>
        <v>9.4906225921042014E-4</v>
      </c>
      <c r="AQ257" s="5">
        <f t="shared" si="480"/>
        <v>2.1901193401712522E-4</v>
      </c>
      <c r="AR257" s="5">
        <f t="shared" si="481"/>
        <v>4.4111975312352921E-4</v>
      </c>
      <c r="AS257" s="5">
        <f t="shared" si="482"/>
        <v>7.1257014520397779E-4</v>
      </c>
      <c r="AT257" s="5">
        <f t="shared" si="483"/>
        <v>5.7553103011216591E-4</v>
      </c>
      <c r="AU257" s="5">
        <f t="shared" si="484"/>
        <v>3.0989788055850719E-4</v>
      </c>
      <c r="AV257" s="5">
        <f t="shared" si="485"/>
        <v>1.2514967658121498E-4</v>
      </c>
      <c r="AW257" s="5">
        <f t="shared" si="486"/>
        <v>1.6746826791840755E-6</v>
      </c>
      <c r="AX257" s="5">
        <f t="shared" si="487"/>
        <v>1.9492458382882542E-3</v>
      </c>
      <c r="AY257" s="5">
        <f t="shared" si="488"/>
        <v>1.7992838584626166E-3</v>
      </c>
      <c r="AZ257" s="5">
        <f t="shared" si="489"/>
        <v>8.3042947680911534E-4</v>
      </c>
      <c r="BA257" s="5">
        <f t="shared" si="490"/>
        <v>2.5551392301997888E-4</v>
      </c>
      <c r="BB257" s="5">
        <f t="shared" si="491"/>
        <v>5.8964096302243957E-5</v>
      </c>
      <c r="BC257" s="5">
        <f t="shared" si="492"/>
        <v>1.0885558365344968E-5</v>
      </c>
      <c r="BD257" s="5">
        <f t="shared" si="493"/>
        <v>6.7863823352760005E-5</v>
      </c>
      <c r="BE257" s="5">
        <f t="shared" si="494"/>
        <v>1.0962495811660336E-4</v>
      </c>
      <c r="BF257" s="5">
        <f t="shared" si="495"/>
        <v>8.8542251588145208E-5</v>
      </c>
      <c r="BG257" s="5">
        <f t="shared" si="496"/>
        <v>4.7676067269034461E-5</v>
      </c>
      <c r="BH257" s="5">
        <f t="shared" si="497"/>
        <v>1.9253582466038966E-5</v>
      </c>
      <c r="BI257" s="5">
        <f t="shared" si="498"/>
        <v>6.2203190659114223E-6</v>
      </c>
      <c r="BJ257" s="8">
        <f t="shared" si="499"/>
        <v>0.53480511924327578</v>
      </c>
      <c r="BK257" s="8">
        <f t="shared" si="500"/>
        <v>0.25046888223771541</v>
      </c>
      <c r="BL257" s="8">
        <f t="shared" si="501"/>
        <v>0.20470900097268396</v>
      </c>
      <c r="BM257" s="8">
        <f t="shared" si="502"/>
        <v>0.46454675887627039</v>
      </c>
      <c r="BN257" s="8">
        <f t="shared" si="503"/>
        <v>0.5339929253676251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1.3611111111111101</v>
      </c>
      <c r="F258">
        <f>VLOOKUP(B258,home!$B$2:$E$405,3,FALSE)</f>
        <v>1.29</v>
      </c>
      <c r="G258">
        <f>VLOOKUP(C258,away!$B$2:$E$405,4,FALSE)</f>
        <v>1.65</v>
      </c>
      <c r="H258">
        <f>VLOOKUP(A258,away!$A$2:$E$405,3,FALSE)</f>
        <v>1.1666666666666701</v>
      </c>
      <c r="I258">
        <f>VLOOKUP(C258,away!$B$2:$E$405,3,FALSE)</f>
        <v>0.55000000000000004</v>
      </c>
      <c r="J258">
        <f>VLOOKUP(B258,home!$B$2:$E$405,4,FALSE)</f>
        <v>0.64</v>
      </c>
      <c r="K258" s="3">
        <f t="shared" si="448"/>
        <v>2.8971249999999977</v>
      </c>
      <c r="L258" s="3">
        <f t="shared" si="449"/>
        <v>0.4106666666666679</v>
      </c>
      <c r="M258" s="5">
        <f t="shared" si="450"/>
        <v>3.6596902742897654E-2</v>
      </c>
      <c r="N258" s="5">
        <f t="shared" si="451"/>
        <v>0.10602580185901728</v>
      </c>
      <c r="O258" s="5">
        <f t="shared" si="452"/>
        <v>1.5029128059750013E-2</v>
      </c>
      <c r="P258" s="5">
        <f t="shared" si="453"/>
        <v>4.3541262630103224E-2</v>
      </c>
      <c r="Q258" s="5">
        <f t="shared" si="454"/>
        <v>0.15358500060540262</v>
      </c>
      <c r="R258" s="5">
        <f t="shared" si="455"/>
        <v>3.0859809616020119E-3</v>
      </c>
      <c r="S258" s="5">
        <f t="shared" si="456"/>
        <v>1.2950833331049778E-2</v>
      </c>
      <c r="T258" s="5">
        <f t="shared" si="457"/>
        <v>6.3072240248618863E-2</v>
      </c>
      <c r="U258" s="5">
        <f t="shared" si="458"/>
        <v>8.9404725933812206E-3</v>
      </c>
      <c r="V258" s="5">
        <f t="shared" si="459"/>
        <v>1.7120320545746727E-3</v>
      </c>
      <c r="W258" s="5">
        <f t="shared" si="460"/>
        <v>0.14831831495964223</v>
      </c>
      <c r="X258" s="5">
        <f t="shared" si="461"/>
        <v>6.0909388010093254E-2</v>
      </c>
      <c r="Y258" s="5">
        <f t="shared" si="462"/>
        <v>1.2506727671405852E-2</v>
      </c>
      <c r="Z258" s="5">
        <f t="shared" si="463"/>
        <v>4.2243650496596552E-4</v>
      </c>
      <c r="AA258" s="5">
        <f t="shared" si="464"/>
        <v>1.2238513594495218E-3</v>
      </c>
      <c r="AB258" s="5">
        <f t="shared" si="465"/>
        <v>1.7728251848725968E-3</v>
      </c>
      <c r="AC258" s="5">
        <f t="shared" si="466"/>
        <v>1.2730591889681462E-4</v>
      </c>
      <c r="AD258" s="5">
        <f t="shared" si="467"/>
        <v>0.10742417455686332</v>
      </c>
      <c r="AE258" s="5">
        <f t="shared" si="468"/>
        <v>4.4115527684685331E-2</v>
      </c>
      <c r="AF258" s="5">
        <f t="shared" si="469"/>
        <v>9.0583883512554142E-3</v>
      </c>
      <c r="AG258" s="5">
        <f t="shared" si="470"/>
        <v>1.2399927165274115E-3</v>
      </c>
      <c r="AH258" s="5">
        <f t="shared" si="471"/>
        <v>4.3370147843172593E-5</v>
      </c>
      <c r="AI258" s="5">
        <f t="shared" si="472"/>
        <v>1.2564873957015128E-4</v>
      </c>
      <c r="AJ258" s="5">
        <f t="shared" si="473"/>
        <v>1.8201005231358716E-4</v>
      </c>
      <c r="AK258" s="5">
        <f t="shared" si="474"/>
        <v>1.7576862426966694E-4</v>
      </c>
      <c r="AL258" s="5">
        <f t="shared" si="475"/>
        <v>6.0585022595974347E-6</v>
      </c>
      <c r="AM258" s="5">
        <f t="shared" si="476"/>
        <v>6.2244252342610419E-2</v>
      </c>
      <c r="AN258" s="5">
        <f t="shared" si="477"/>
        <v>2.5561639628698753E-2</v>
      </c>
      <c r="AO258" s="5">
        <f t="shared" si="478"/>
        <v>5.2486566704261599E-3</v>
      </c>
      <c r="AP258" s="5">
        <f t="shared" si="479"/>
        <v>7.1848277977389411E-4</v>
      </c>
      <c r="AQ258" s="5">
        <f t="shared" si="480"/>
        <v>7.376423205678669E-5</v>
      </c>
      <c r="AR258" s="5">
        <f t="shared" si="481"/>
        <v>3.5621348095192546E-6</v>
      </c>
      <c r="AS258" s="5">
        <f t="shared" si="482"/>
        <v>1.0319949810028463E-5</v>
      </c>
      <c r="AT258" s="5">
        <f t="shared" si="483"/>
        <v>1.4949092296689345E-5</v>
      </c>
      <c r="AU258" s="5">
        <f t="shared" si="484"/>
        <v>1.4436463006682028E-5</v>
      </c>
      <c r="AV258" s="5">
        <f t="shared" si="485"/>
        <v>1.0456059472058411E-5</v>
      </c>
      <c r="AW258" s="5">
        <f t="shared" si="486"/>
        <v>2.0022553387116911E-7</v>
      </c>
      <c r="AX258" s="5">
        <f t="shared" si="487"/>
        <v>3.0054896594680865E-2</v>
      </c>
      <c r="AY258" s="5">
        <f t="shared" si="488"/>
        <v>1.2342544201548978E-2</v>
      </c>
      <c r="AZ258" s="5">
        <f t="shared" si="489"/>
        <v>2.5343357427180641E-3</v>
      </c>
      <c r="BA258" s="5">
        <f t="shared" si="490"/>
        <v>3.4692240389207381E-4</v>
      </c>
      <c r="BB258" s="5">
        <f t="shared" si="491"/>
        <v>3.5617366799586352E-5</v>
      </c>
      <c r="BC258" s="5">
        <f t="shared" si="492"/>
        <v>2.9253730598060359E-6</v>
      </c>
      <c r="BD258" s="5">
        <f t="shared" si="493"/>
        <v>2.4380833807376282E-7</v>
      </c>
      <c r="BE258" s="5">
        <f t="shared" si="494"/>
        <v>7.0634323144194953E-7</v>
      </c>
      <c r="BF258" s="5">
        <f t="shared" si="495"/>
        <v>1.0231823171956283E-6</v>
      </c>
      <c r="BG258" s="5">
        <f t="shared" si="496"/>
        <v>9.880956902351274E-7</v>
      </c>
      <c r="BH258" s="5">
        <f t="shared" si="497"/>
        <v>7.1565918164311054E-7</v>
      </c>
      <c r="BI258" s="5">
        <f t="shared" si="498"/>
        <v>4.146708213235586E-7</v>
      </c>
      <c r="BJ258" s="8">
        <f t="shared" si="499"/>
        <v>0.84541959399977695</v>
      </c>
      <c r="BK258" s="8">
        <f t="shared" si="500"/>
        <v>0.10727693938133072</v>
      </c>
      <c r="BL258" s="8">
        <f t="shared" si="501"/>
        <v>3.0636871182026827E-2</v>
      </c>
      <c r="BM258" s="8">
        <f t="shared" si="502"/>
        <v>0.61354942023331294</v>
      </c>
      <c r="BN258" s="8">
        <f t="shared" si="503"/>
        <v>0.35786407685877281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1.3611111111111101</v>
      </c>
      <c r="F259">
        <f>VLOOKUP(B259,home!$B$2:$E$405,3,FALSE)</f>
        <v>1.1000000000000001</v>
      </c>
      <c r="G259">
        <f>VLOOKUP(C259,away!$B$2:$E$405,4,FALSE)</f>
        <v>0.55000000000000004</v>
      </c>
      <c r="H259">
        <f>VLOOKUP(A259,away!$A$2:$E$405,3,FALSE)</f>
        <v>1.1666666666666701</v>
      </c>
      <c r="I259">
        <f>VLOOKUP(C259,away!$B$2:$E$405,3,FALSE)</f>
        <v>1.1000000000000001</v>
      </c>
      <c r="J259">
        <f>VLOOKUP(B259,home!$B$2:$E$405,4,FALSE)</f>
        <v>1.07</v>
      </c>
      <c r="K259" s="3">
        <f t="shared" si="448"/>
        <v>0.82347222222222172</v>
      </c>
      <c r="L259" s="3">
        <f t="shared" si="449"/>
        <v>1.3731666666666709</v>
      </c>
      <c r="M259" s="5">
        <f t="shared" si="450"/>
        <v>0.11117620666625504</v>
      </c>
      <c r="N259" s="5">
        <f t="shared" si="451"/>
        <v>9.1550517961698025E-2</v>
      </c>
      <c r="O259" s="5">
        <f t="shared" si="452"/>
        <v>0.15266346112054632</v>
      </c>
      <c r="P259" s="5">
        <f t="shared" si="453"/>
        <v>0.12571411958107206</v>
      </c>
      <c r="Q259" s="5">
        <f t="shared" si="454"/>
        <v>3.7694654235757442E-2</v>
      </c>
      <c r="R259" s="5">
        <f t="shared" si="455"/>
        <v>0.10481618801434878</v>
      </c>
      <c r="S259" s="5">
        <f t="shared" si="456"/>
        <v>3.5538269239314295E-2</v>
      </c>
      <c r="T259" s="5">
        <f t="shared" si="457"/>
        <v>5.176104270806775E-2</v>
      </c>
      <c r="U259" s="5">
        <f t="shared" si="458"/>
        <v>8.6313219269037997E-2</v>
      </c>
      <c r="V259" s="5">
        <f t="shared" si="459"/>
        <v>4.4650463368251393E-3</v>
      </c>
      <c r="W259" s="5">
        <f t="shared" si="460"/>
        <v>1.0346833563139155E-2</v>
      </c>
      <c r="X259" s="5">
        <f t="shared" si="461"/>
        <v>1.4207926954450627E-2</v>
      </c>
      <c r="Y259" s="5">
        <f t="shared" si="462"/>
        <v>9.7549258481432581E-3</v>
      </c>
      <c r="Z259" s="5">
        <f t="shared" si="463"/>
        <v>4.7976698502790106E-2</v>
      </c>
      <c r="AA259" s="5">
        <f t="shared" si="464"/>
        <v>3.9507478530978107E-2</v>
      </c>
      <c r="AB259" s="5">
        <f t="shared" si="465"/>
        <v>1.6266655570150626E-2</v>
      </c>
      <c r="AC259" s="5">
        <f t="shared" si="466"/>
        <v>3.1555727274885464E-4</v>
      </c>
      <c r="AD259" s="5">
        <f t="shared" si="467"/>
        <v>2.1300825068004165E-3</v>
      </c>
      <c r="AE259" s="5">
        <f t="shared" si="468"/>
        <v>2.9249582955881144E-3</v>
      </c>
      <c r="AF259" s="5">
        <f t="shared" si="469"/>
        <v>2.0082276164458792E-3</v>
      </c>
      <c r="AG259" s="5">
        <f t="shared" si="470"/>
        <v>9.1921040732764682E-4</v>
      </c>
      <c r="AH259" s="5">
        <f t="shared" si="471"/>
        <v>1.647000079018705E-2</v>
      </c>
      <c r="AI259" s="5">
        <f t="shared" si="472"/>
        <v>1.3562588150697079E-2</v>
      </c>
      <c r="AJ259" s="5">
        <f t="shared" si="473"/>
        <v>5.5842073017696465E-3</v>
      </c>
      <c r="AK259" s="5">
        <f t="shared" si="474"/>
        <v>1.5328131987126026E-3</v>
      </c>
      <c r="AL259" s="5">
        <f t="shared" si="475"/>
        <v>1.4272839813689155E-5</v>
      </c>
      <c r="AM259" s="5">
        <f t="shared" si="476"/>
        <v>3.5081275507832413E-4</v>
      </c>
      <c r="AN259" s="5">
        <f t="shared" si="477"/>
        <v>4.8172438151505354E-4</v>
      </c>
      <c r="AO259" s="5">
        <f t="shared" si="478"/>
        <v>3.3074393160854496E-4</v>
      </c>
      <c r="AP259" s="5">
        <f t="shared" si="479"/>
        <v>1.5138884736237828E-4</v>
      </c>
      <c r="AQ259" s="5">
        <f t="shared" si="480"/>
        <v>5.1970529725776636E-5</v>
      </c>
      <c r="AR259" s="5">
        <f t="shared" si="481"/>
        <v>4.5232112170117125E-3</v>
      </c>
      <c r="AS259" s="5">
        <f t="shared" si="482"/>
        <v>3.7247387924531153E-3</v>
      </c>
      <c r="AT259" s="5">
        <f t="shared" si="483"/>
        <v>1.5336094653093406E-3</v>
      </c>
      <c r="AU259" s="5">
        <f t="shared" si="484"/>
        <v>4.20961598139772E-4</v>
      </c>
      <c r="AV259" s="5">
        <f t="shared" si="485"/>
        <v>8.6662545672593961E-5</v>
      </c>
      <c r="AW259" s="5">
        <f t="shared" si="486"/>
        <v>4.4831172486942927E-7</v>
      </c>
      <c r="AX259" s="5">
        <f t="shared" si="487"/>
        <v>4.8147426501374567E-5</v>
      </c>
      <c r="AY259" s="5">
        <f t="shared" si="488"/>
        <v>6.6114441157471052E-5</v>
      </c>
      <c r="AZ259" s="5">
        <f t="shared" si="489"/>
        <v>4.5393073391367145E-5</v>
      </c>
      <c r="BA259" s="5">
        <f t="shared" si="490"/>
        <v>2.0777418426193048E-5</v>
      </c>
      <c r="BB259" s="5">
        <f t="shared" si="491"/>
        <v>7.1327146005585496E-6</v>
      </c>
      <c r="BC259" s="5">
        <f t="shared" si="492"/>
        <v>1.9588811864667335E-6</v>
      </c>
      <c r="BD259" s="5">
        <f t="shared" si="493"/>
        <v>1.0351871449155439E-3</v>
      </c>
      <c r="BE259" s="5">
        <f t="shared" si="494"/>
        <v>8.5244785863948015E-4</v>
      </c>
      <c r="BF259" s="5">
        <f t="shared" si="495"/>
        <v>3.5098356624121345E-4</v>
      </c>
      <c r="BG259" s="5">
        <f t="shared" si="496"/>
        <v>9.6341739085377471E-5</v>
      </c>
      <c r="BH259" s="5">
        <f t="shared" si="497"/>
        <v>1.9833686494347311E-5</v>
      </c>
      <c r="BI259" s="5">
        <f t="shared" si="498"/>
        <v>3.266497978471811E-6</v>
      </c>
      <c r="BJ259" s="8">
        <f t="shared" si="499"/>
        <v>0.22485454449797179</v>
      </c>
      <c r="BK259" s="8">
        <f t="shared" si="500"/>
        <v>0.27728958637718654</v>
      </c>
      <c r="BL259" s="8">
        <f t="shared" si="501"/>
        <v>0.44936385605836915</v>
      </c>
      <c r="BM259" s="8">
        <f t="shared" si="502"/>
        <v>0.37580387172720725</v>
      </c>
      <c r="BN259" s="8">
        <f t="shared" si="503"/>
        <v>0.62361514757967762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1.66</v>
      </c>
      <c r="F260">
        <f>VLOOKUP(B260,home!$B$2:$E$405,3,FALSE)</f>
        <v>0.96</v>
      </c>
      <c r="G260">
        <f>VLOOKUP(C260,away!$B$2:$E$405,4,FALSE)</f>
        <v>0.9</v>
      </c>
      <c r="H260">
        <f>VLOOKUP(A260,away!$A$2:$E$405,3,FALSE)</f>
        <v>1.46</v>
      </c>
      <c r="I260">
        <f>VLOOKUP(C260,away!$B$2:$E$405,3,FALSE)</f>
        <v>0.75</v>
      </c>
      <c r="J260">
        <f>VLOOKUP(B260,home!$B$2:$E$405,4,FALSE)</f>
        <v>0.96</v>
      </c>
      <c r="K260" s="3">
        <f t="shared" si="448"/>
        <v>1.43424</v>
      </c>
      <c r="L260" s="3">
        <f t="shared" si="449"/>
        <v>1.0511999999999999</v>
      </c>
      <c r="M260" s="5">
        <f t="shared" si="450"/>
        <v>8.3288899332828473E-2</v>
      </c>
      <c r="N260" s="5">
        <f t="shared" si="451"/>
        <v>0.11945627097911592</v>
      </c>
      <c r="O260" s="5">
        <f t="shared" si="452"/>
        <v>8.7553290978669304E-2</v>
      </c>
      <c r="P260" s="5">
        <f t="shared" si="453"/>
        <v>0.12557243205324667</v>
      </c>
      <c r="Q260" s="5">
        <f t="shared" si="454"/>
        <v>8.5664481044543619E-2</v>
      </c>
      <c r="R260" s="5">
        <f t="shared" si="455"/>
        <v>4.6018009738388571E-2</v>
      </c>
      <c r="S260" s="5">
        <f t="shared" si="456"/>
        <v>4.7330544100347136E-2</v>
      </c>
      <c r="T260" s="5">
        <f t="shared" si="457"/>
        <v>9.0050502474024255E-2</v>
      </c>
      <c r="U260" s="5">
        <f t="shared" si="458"/>
        <v>6.6000870287186431E-2</v>
      </c>
      <c r="V260" s="5">
        <f t="shared" si="459"/>
        <v>7.9287763978322795E-3</v>
      </c>
      <c r="W260" s="5">
        <f t="shared" si="460"/>
        <v>4.0954475097775389E-2</v>
      </c>
      <c r="X260" s="5">
        <f t="shared" si="461"/>
        <v>4.3051344222781493E-2</v>
      </c>
      <c r="Y260" s="5">
        <f t="shared" si="462"/>
        <v>2.262778652349395E-2</v>
      </c>
      <c r="Z260" s="5">
        <f t="shared" si="463"/>
        <v>1.6124710612331356E-2</v>
      </c>
      <c r="AA260" s="5">
        <f t="shared" si="464"/>
        <v>2.3126704948630124E-2</v>
      </c>
      <c r="AB260" s="5">
        <f t="shared" si="465"/>
        <v>1.6584622652761637E-2</v>
      </c>
      <c r="AC260" s="5">
        <f t="shared" si="466"/>
        <v>7.4712517473633235E-4</v>
      </c>
      <c r="AD260" s="5">
        <f t="shared" si="467"/>
        <v>1.4684636591058358E-2</v>
      </c>
      <c r="AE260" s="5">
        <f t="shared" si="468"/>
        <v>1.5436489984520546E-2</v>
      </c>
      <c r="AF260" s="5">
        <f t="shared" si="469"/>
        <v>8.1134191358639973E-3</v>
      </c>
      <c r="AG260" s="5">
        <f t="shared" si="470"/>
        <v>2.8429420652067447E-3</v>
      </c>
      <c r="AH260" s="5">
        <f t="shared" si="471"/>
        <v>4.2375739489206796E-3</v>
      </c>
      <c r="AI260" s="5">
        <f t="shared" si="472"/>
        <v>6.0776980604999951E-3</v>
      </c>
      <c r="AJ260" s="5">
        <f t="shared" si="473"/>
        <v>4.3584388331457573E-3</v>
      </c>
      <c r="AK260" s="5">
        <f t="shared" si="474"/>
        <v>2.0836824373503225E-3</v>
      </c>
      <c r="AL260" s="5">
        <f t="shared" si="475"/>
        <v>4.5056820772690587E-5</v>
      </c>
      <c r="AM260" s="5">
        <f t="shared" si="476"/>
        <v>4.2122586368719024E-3</v>
      </c>
      <c r="AN260" s="5">
        <f t="shared" si="477"/>
        <v>4.4279262790797441E-3</v>
      </c>
      <c r="AO260" s="5">
        <f t="shared" si="478"/>
        <v>2.3273180522843128E-3</v>
      </c>
      <c r="AP260" s="5">
        <f t="shared" si="479"/>
        <v>8.1549224552042324E-4</v>
      </c>
      <c r="AQ260" s="5">
        <f t="shared" si="480"/>
        <v>2.1431136212276717E-4</v>
      </c>
      <c r="AR260" s="5">
        <f t="shared" si="481"/>
        <v>8.9090754702108395E-4</v>
      </c>
      <c r="AS260" s="5">
        <f t="shared" si="482"/>
        <v>1.2777752402395196E-3</v>
      </c>
      <c r="AT260" s="5">
        <f t="shared" si="483"/>
        <v>9.163181802805643E-4</v>
      </c>
      <c r="AU260" s="5">
        <f t="shared" si="484"/>
        <v>4.3807339562853197E-4</v>
      </c>
      <c r="AV260" s="5">
        <f t="shared" si="485"/>
        <v>1.5707559673656656E-4</v>
      </c>
      <c r="AW260" s="5">
        <f t="shared" si="486"/>
        <v>1.8869710030506933E-6</v>
      </c>
      <c r="AX260" s="5">
        <f t="shared" si="487"/>
        <v>1.00689830455786E-3</v>
      </c>
      <c r="AY260" s="5">
        <f t="shared" si="488"/>
        <v>1.0584514977512226E-3</v>
      </c>
      <c r="AZ260" s="5">
        <f t="shared" si="489"/>
        <v>5.5632210721804243E-4</v>
      </c>
      <c r="BA260" s="5">
        <f t="shared" si="490"/>
        <v>1.9493526636920206E-4</v>
      </c>
      <c r="BB260" s="5">
        <f t="shared" si="491"/>
        <v>5.1228988001826292E-5</v>
      </c>
      <c r="BC260" s="5">
        <f t="shared" si="492"/>
        <v>1.0770382437503963E-5</v>
      </c>
      <c r="BD260" s="5">
        <f t="shared" si="493"/>
        <v>1.5608700223809381E-4</v>
      </c>
      <c r="BE260" s="5">
        <f t="shared" si="494"/>
        <v>2.2386622208996369E-4</v>
      </c>
      <c r="BF260" s="5">
        <f t="shared" si="495"/>
        <v>1.6053894518515478E-4</v>
      </c>
      <c r="BG260" s="5">
        <f t="shared" si="496"/>
        <v>7.6750458914118765E-5</v>
      </c>
      <c r="BH260" s="5">
        <f t="shared" si="497"/>
        <v>2.7519644548246446E-5</v>
      </c>
      <c r="BI260" s="5">
        <f t="shared" si="498"/>
        <v>7.8939549993753873E-6</v>
      </c>
      <c r="BJ260" s="8">
        <f t="shared" si="499"/>
        <v>0.4577582612405991</v>
      </c>
      <c r="BK260" s="8">
        <f t="shared" si="500"/>
        <v>0.26597128537751491</v>
      </c>
      <c r="BL260" s="8">
        <f t="shared" si="501"/>
        <v>0.26037369807343397</v>
      </c>
      <c r="BM260" s="8">
        <f t="shared" si="502"/>
        <v>0.45161800665033847</v>
      </c>
      <c r="BN260" s="8">
        <f t="shared" si="503"/>
        <v>0.54755338412679255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1.66</v>
      </c>
      <c r="F261">
        <f>VLOOKUP(B261,home!$B$2:$E$405,3,FALSE)</f>
        <v>0.72</v>
      </c>
      <c r="G261">
        <f>VLOOKUP(C261,away!$B$2:$E$405,4,FALSE)</f>
        <v>0.84</v>
      </c>
      <c r="H261">
        <f>VLOOKUP(A261,away!$A$2:$E$405,3,FALSE)</f>
        <v>1.46</v>
      </c>
      <c r="I261">
        <f>VLOOKUP(C261,away!$B$2:$E$405,3,FALSE)</f>
        <v>0.6</v>
      </c>
      <c r="J261">
        <f>VLOOKUP(B261,home!$B$2:$E$405,4,FALSE)</f>
        <v>1.64</v>
      </c>
      <c r="K261" s="3">
        <f t="shared" si="448"/>
        <v>1.0039679999999997</v>
      </c>
      <c r="L261" s="3">
        <f t="shared" si="449"/>
        <v>1.4366399999999999</v>
      </c>
      <c r="M261" s="5">
        <f t="shared" si="450"/>
        <v>8.7107873771142458E-2</v>
      </c>
      <c r="N261" s="5">
        <f t="shared" si="451"/>
        <v>8.7453517814266329E-2</v>
      </c>
      <c r="O261" s="5">
        <f t="shared" si="452"/>
        <v>0.12514265577457409</v>
      </c>
      <c r="P261" s="5">
        <f t="shared" si="453"/>
        <v>0.12563922183268758</v>
      </c>
      <c r="Q261" s="5">
        <f t="shared" si="454"/>
        <v>4.3900266686476647E-2</v>
      </c>
      <c r="R261" s="5">
        <f t="shared" si="455"/>
        <v>8.9892472495992068E-2</v>
      </c>
      <c r="S261" s="5">
        <f t="shared" si="456"/>
        <v>4.5303637258428536E-2</v>
      </c>
      <c r="T261" s="5">
        <f t="shared" si="457"/>
        <v>6.3068879132459815E-2</v>
      </c>
      <c r="U261" s="5">
        <f t="shared" si="458"/>
        <v>9.0249165826856145E-2</v>
      </c>
      <c r="V261" s="5">
        <f t="shared" si="459"/>
        <v>7.2603638644571965E-3</v>
      </c>
      <c r="W261" s="5">
        <f t="shared" si="460"/>
        <v>1.4691487648229529E-2</v>
      </c>
      <c r="X261" s="5">
        <f t="shared" si="461"/>
        <v>2.1106378814952469E-2</v>
      </c>
      <c r="Y261" s="5">
        <f t="shared" si="462"/>
        <v>1.516113403035666E-2</v>
      </c>
      <c r="Z261" s="5">
        <f t="shared" si="463"/>
        <v>4.3047707228880683E-2</v>
      </c>
      <c r="AA261" s="5">
        <f t="shared" si="464"/>
        <v>4.3218520531164865E-2</v>
      </c>
      <c r="AB261" s="5">
        <f t="shared" si="465"/>
        <v>2.1695005810316255E-2</v>
      </c>
      <c r="AC261" s="5">
        <f t="shared" si="466"/>
        <v>6.5449484261688516E-4</v>
      </c>
      <c r="AD261" s="5">
        <f t="shared" si="467"/>
        <v>3.6874458678044244E-3</v>
      </c>
      <c r="AE261" s="5">
        <f t="shared" si="468"/>
        <v>5.2975322315225483E-3</v>
      </c>
      <c r="AF261" s="5">
        <f t="shared" si="469"/>
        <v>3.8053233525472772E-3</v>
      </c>
      <c r="AG261" s="5">
        <f t="shared" si="470"/>
        <v>1.8222932470678399E-3</v>
      </c>
      <c r="AH261" s="5">
        <f t="shared" si="471"/>
        <v>1.546101452832478E-2</v>
      </c>
      <c r="AI261" s="5">
        <f t="shared" si="472"/>
        <v>1.5522363833973169E-2</v>
      </c>
      <c r="AJ261" s="5">
        <f t="shared" si="473"/>
        <v>7.7919782868331837E-3</v>
      </c>
      <c r="AK261" s="5">
        <f t="shared" si="474"/>
        <v>2.6076322855584457E-3</v>
      </c>
      <c r="AL261" s="5">
        <f t="shared" si="475"/>
        <v>3.77601790331539E-5</v>
      </c>
      <c r="AM261" s="5">
        <f t="shared" si="476"/>
        <v>7.4041553060157452E-4</v>
      </c>
      <c r="AN261" s="5">
        <f t="shared" si="477"/>
        <v>1.063710567883446E-3</v>
      </c>
      <c r="AO261" s="5">
        <f t="shared" si="478"/>
        <v>7.6408457512203696E-4</v>
      </c>
      <c r="AP261" s="5">
        <f t="shared" si="479"/>
        <v>3.6590482133444106E-4</v>
      </c>
      <c r="AQ261" s="5">
        <f t="shared" si="480"/>
        <v>1.3141837563047782E-4</v>
      </c>
      <c r="AR261" s="5">
        <f t="shared" si="481"/>
        <v>4.4423823823944997E-3</v>
      </c>
      <c r="AS261" s="5">
        <f t="shared" si="482"/>
        <v>4.4600097556878396E-3</v>
      </c>
      <c r="AT261" s="5">
        <f t="shared" si="483"/>
        <v>2.2388535371992034E-3</v>
      </c>
      <c r="AU261" s="5">
        <f t="shared" si="484"/>
        <v>7.4924576934493655E-4</v>
      </c>
      <c r="AV261" s="5">
        <f t="shared" si="485"/>
        <v>1.8805469413942424E-4</v>
      </c>
      <c r="AW261" s="5">
        <f t="shared" si="486"/>
        <v>1.5128621892094332E-6</v>
      </c>
      <c r="AX261" s="5">
        <f t="shared" si="487"/>
        <v>1.2389224990450016E-4</v>
      </c>
      <c r="AY261" s="5">
        <f t="shared" si="488"/>
        <v>1.7798856190280111E-4</v>
      </c>
      <c r="AZ261" s="5">
        <f t="shared" si="489"/>
        <v>1.278527437860201E-4</v>
      </c>
      <c r="BA261" s="5">
        <f t="shared" si="490"/>
        <v>6.1226121944249294E-5</v>
      </c>
      <c r="BB261" s="5">
        <f t="shared" si="491"/>
        <v>2.1989973957496571E-5</v>
      </c>
      <c r="BC261" s="5">
        <f t="shared" si="492"/>
        <v>6.3183352372595707E-6</v>
      </c>
      <c r="BD261" s="5">
        <f t="shared" si="493"/>
        <v>1.0636840376405401E-3</v>
      </c>
      <c r="BE261" s="5">
        <f t="shared" si="494"/>
        <v>1.0679047359018975E-3</v>
      </c>
      <c r="BF261" s="5">
        <f t="shared" si="495"/>
        <v>5.3607109094697787E-4</v>
      </c>
      <c r="BG261" s="5">
        <f t="shared" si="496"/>
        <v>1.7939940701195182E-4</v>
      </c>
      <c r="BH261" s="5">
        <f t="shared" si="497"/>
        <v>4.5027815964743792E-5</v>
      </c>
      <c r="BI261" s="5">
        <f t="shared" si="498"/>
        <v>9.0412972676983809E-6</v>
      </c>
      <c r="BJ261" s="8">
        <f t="shared" si="499"/>
        <v>0.26357906068298781</v>
      </c>
      <c r="BK261" s="8">
        <f t="shared" si="500"/>
        <v>0.26618134031026863</v>
      </c>
      <c r="BL261" s="8">
        <f t="shared" si="501"/>
        <v>0.42656048389709272</v>
      </c>
      <c r="BM261" s="8">
        <f t="shared" si="502"/>
        <v>0.44005610804437717</v>
      </c>
      <c r="BN261" s="8">
        <f t="shared" si="503"/>
        <v>0.55913600837513922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1.66</v>
      </c>
      <c r="F262">
        <f>VLOOKUP(B262,home!$B$2:$E$405,3,FALSE)</f>
        <v>1.2</v>
      </c>
      <c r="G262">
        <f>VLOOKUP(C262,away!$B$2:$E$405,4,FALSE)</f>
        <v>2.17</v>
      </c>
      <c r="H262">
        <f>VLOOKUP(A262,away!$A$2:$E$405,3,FALSE)</f>
        <v>1.46</v>
      </c>
      <c r="I262">
        <f>VLOOKUP(C262,away!$B$2:$E$405,3,FALSE)</f>
        <v>0.48</v>
      </c>
      <c r="J262">
        <f>VLOOKUP(B262,home!$B$2:$E$405,4,FALSE)</f>
        <v>0.68</v>
      </c>
      <c r="K262" s="3">
        <f t="shared" si="448"/>
        <v>4.3226399999999989</v>
      </c>
      <c r="L262" s="3">
        <f t="shared" si="449"/>
        <v>0.47654400000000002</v>
      </c>
      <c r="M262" s="5">
        <f t="shared" si="450"/>
        <v>8.2364652632706727E-3</v>
      </c>
      <c r="N262" s="5">
        <f t="shared" si="451"/>
        <v>3.5603274205624327E-2</v>
      </c>
      <c r="O262" s="5">
        <f t="shared" si="452"/>
        <v>3.9250381024200599E-3</v>
      </c>
      <c r="P262" s="5">
        <f t="shared" si="453"/>
        <v>1.6966526703045041E-2</v>
      </c>
      <c r="Q262" s="5">
        <f t="shared" si="454"/>
        <v>7.6950068606099972E-2</v>
      </c>
      <c r="R262" s="5">
        <f t="shared" si="455"/>
        <v>9.352266787398324E-4</v>
      </c>
      <c r="S262" s="5">
        <f t="shared" si="456"/>
        <v>8.7374565169607444E-3</v>
      </c>
      <c r="T262" s="5">
        <f t="shared" si="457"/>
        <v>3.6670093493825315E-2</v>
      </c>
      <c r="U262" s="5">
        <f t="shared" si="458"/>
        <v>4.0426482505879482E-3</v>
      </c>
      <c r="V262" s="5">
        <f t="shared" si="459"/>
        <v>1.9998369658345695E-3</v>
      </c>
      <c r="W262" s="5">
        <f t="shared" si="460"/>
        <v>0.11087581485315731</v>
      </c>
      <c r="X262" s="5">
        <f t="shared" si="461"/>
        <v>5.2837204313383013E-2</v>
      </c>
      <c r="Y262" s="5">
        <f t="shared" si="462"/>
        <v>1.2589626346158395E-2</v>
      </c>
      <c r="Z262" s="5">
        <f t="shared" si="463"/>
        <v>1.4855888746446495E-4</v>
      </c>
      <c r="AA262" s="5">
        <f t="shared" si="464"/>
        <v>6.4216658930939458E-4</v>
      </c>
      <c r="AB262" s="5">
        <f t="shared" si="465"/>
        <v>1.3879274928061808E-3</v>
      </c>
      <c r="AC262" s="5">
        <f t="shared" si="466"/>
        <v>2.5747002960326319E-4</v>
      </c>
      <c r="AD262" s="5">
        <f t="shared" si="467"/>
        <v>0.11981905807921292</v>
      </c>
      <c r="AE262" s="5">
        <f t="shared" si="468"/>
        <v>5.7099053213300457E-2</v>
      </c>
      <c r="AF262" s="5">
        <f t="shared" si="469"/>
        <v>1.3605105607239525E-2</v>
      </c>
      <c r="AG262" s="5">
        <f t="shared" si="470"/>
        <v>2.1611438154987847E-3</v>
      </c>
      <c r="AH262" s="5">
        <f t="shared" si="471"/>
        <v>1.7698711616966494E-5</v>
      </c>
      <c r="AI262" s="5">
        <f t="shared" si="472"/>
        <v>7.6505158783964018E-5</v>
      </c>
      <c r="AJ262" s="5">
        <f t="shared" si="473"/>
        <v>1.653521297829571E-4</v>
      </c>
      <c r="AK262" s="5">
        <f t="shared" si="474"/>
        <v>2.382525767616672E-4</v>
      </c>
      <c r="AL262" s="5">
        <f t="shared" si="475"/>
        <v>2.1214790533884414E-5</v>
      </c>
      <c r="AM262" s="5">
        <f t="shared" si="476"/>
        <v>0.10358693064310576</v>
      </c>
      <c r="AN262" s="5">
        <f t="shared" si="477"/>
        <v>4.9363730276388199E-2</v>
      </c>
      <c r="AO262" s="5">
        <f t="shared" si="478"/>
        <v>1.1761994740415567E-2</v>
      </c>
      <c r="AP262" s="5">
        <f t="shared" si="479"/>
        <v>1.8683693405255326E-3</v>
      </c>
      <c r="AQ262" s="5">
        <f t="shared" si="480"/>
        <v>2.2259004975284981E-4</v>
      </c>
      <c r="AR262" s="5">
        <f t="shared" si="481"/>
        <v>1.6868429657591363E-6</v>
      </c>
      <c r="AS262" s="5">
        <f t="shared" si="482"/>
        <v>7.2916148775090705E-6</v>
      </c>
      <c r="AT262" s="5">
        <f t="shared" si="483"/>
        <v>1.5759513067057904E-5</v>
      </c>
      <c r="AU262" s="5">
        <f t="shared" si="484"/>
        <v>2.2707567188062391E-5</v>
      </c>
      <c r="AV262" s="5">
        <f t="shared" si="485"/>
        <v>2.4539159557451493E-5</v>
      </c>
      <c r="AW262" s="5">
        <f t="shared" si="486"/>
        <v>1.2139151207718096E-6</v>
      </c>
      <c r="AX262" s="5">
        <f t="shared" si="487"/>
        <v>7.4628168312519089E-2</v>
      </c>
      <c r="AY262" s="5">
        <f t="shared" si="488"/>
        <v>3.5563605840321103E-2</v>
      </c>
      <c r="AZ262" s="5">
        <f t="shared" si="489"/>
        <v>8.4738114907849903E-3</v>
      </c>
      <c r="BA262" s="5">
        <f t="shared" si="490"/>
        <v>1.3460480076882145E-3</v>
      </c>
      <c r="BB262" s="5">
        <f t="shared" si="491"/>
        <v>1.6036277544394307E-4</v>
      </c>
      <c r="BC262" s="5">
        <f t="shared" si="492"/>
        <v>1.5283983692231684E-5</v>
      </c>
      <c r="BD262" s="5">
        <f t="shared" si="493"/>
        <v>1.3397581571245365E-7</v>
      </c>
      <c r="BE262" s="5">
        <f t="shared" si="494"/>
        <v>5.791292200312805E-7</v>
      </c>
      <c r="BF262" s="5">
        <f t="shared" si="495"/>
        <v>1.2516835658380072E-6</v>
      </c>
      <c r="BG262" s="5">
        <f t="shared" si="496"/>
        <v>1.8035258163446677E-6</v>
      </c>
      <c r="BH262" s="5">
        <f t="shared" si="497"/>
        <v>1.9489982086910274E-6</v>
      </c>
      <c r="BI262" s="5">
        <f t="shared" si="498"/>
        <v>1.684963523363236E-6</v>
      </c>
      <c r="BJ262" s="8">
        <f t="shared" si="499"/>
        <v>0.80520133799413751</v>
      </c>
      <c r="BK262" s="8">
        <f t="shared" si="500"/>
        <v>7.1782576109569285E-2</v>
      </c>
      <c r="BL262" s="8">
        <f t="shared" si="501"/>
        <v>1.1510202664614793E-2</v>
      </c>
      <c r="BM262" s="8">
        <f t="shared" si="502"/>
        <v>0.71046368417138583</v>
      </c>
      <c r="BN262" s="8">
        <f t="shared" si="503"/>
        <v>0.14261659955919989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1.66</v>
      </c>
      <c r="F263">
        <f>VLOOKUP(B263,home!$B$2:$E$405,3,FALSE)</f>
        <v>0.72</v>
      </c>
      <c r="G263">
        <f>VLOOKUP(C263,away!$B$2:$E$405,4,FALSE)</f>
        <v>1.33</v>
      </c>
      <c r="H263">
        <f>VLOOKUP(A263,away!$A$2:$E$405,3,FALSE)</f>
        <v>1.46</v>
      </c>
      <c r="I263">
        <f>VLOOKUP(C263,away!$B$2:$E$405,3,FALSE)</f>
        <v>0.84</v>
      </c>
      <c r="J263">
        <f>VLOOKUP(B263,home!$B$2:$E$405,4,FALSE)</f>
        <v>1.1000000000000001</v>
      </c>
      <c r="K263" s="3">
        <f t="shared" si="448"/>
        <v>1.5896159999999999</v>
      </c>
      <c r="L263" s="3">
        <f t="shared" si="449"/>
        <v>1.34904</v>
      </c>
      <c r="M263" s="5">
        <f t="shared" si="450"/>
        <v>5.2936828045806884E-2</v>
      </c>
      <c r="N263" s="5">
        <f t="shared" si="451"/>
        <v>8.4149228850863345E-2</v>
      </c>
      <c r="O263" s="5">
        <f t="shared" si="452"/>
        <v>7.1413898506915319E-2</v>
      </c>
      <c r="P263" s="5">
        <f t="shared" si="453"/>
        <v>0.11352067568896869</v>
      </c>
      <c r="Q263" s="5">
        <f t="shared" si="454"/>
        <v>6.6882480284497017E-2</v>
      </c>
      <c r="R263" s="5">
        <f t="shared" si="455"/>
        <v>4.817010282088454E-2</v>
      </c>
      <c r="S263" s="5">
        <f t="shared" si="456"/>
        <v>6.0860011284246125E-2</v>
      </c>
      <c r="T263" s="5">
        <f t="shared" si="457"/>
        <v>9.0227141202997851E-2</v>
      </c>
      <c r="U263" s="5">
        <f t="shared" si="458"/>
        <v>7.657196616572319E-2</v>
      </c>
      <c r="V263" s="5">
        <f t="shared" si="459"/>
        <v>1.450128778955498E-2</v>
      </c>
      <c r="W263" s="5">
        <f t="shared" si="460"/>
        <v>3.5439153593307002E-2</v>
      </c>
      <c r="X263" s="5">
        <f t="shared" si="461"/>
        <v>4.780883576351487E-2</v>
      </c>
      <c r="Y263" s="5">
        <f t="shared" si="462"/>
        <v>3.2248015899206062E-2</v>
      </c>
      <c r="Z263" s="5">
        <f t="shared" si="463"/>
        <v>2.1661131836495356E-2</v>
      </c>
      <c r="AA263" s="5">
        <f t="shared" si="464"/>
        <v>3.4432881745402398E-2</v>
      </c>
      <c r="AB263" s="5">
        <f t="shared" si="465"/>
        <v>2.7367529874299797E-2</v>
      </c>
      <c r="AC263" s="5">
        <f t="shared" si="466"/>
        <v>1.9435854595476519E-3</v>
      </c>
      <c r="AD263" s="5">
        <f t="shared" si="467"/>
        <v>1.4083661394594577E-2</v>
      </c>
      <c r="AE263" s="5">
        <f t="shared" si="468"/>
        <v>1.8999422567763866E-2</v>
      </c>
      <c r="AF263" s="5">
        <f t="shared" si="469"/>
        <v>1.2815490510408088E-2</v>
      </c>
      <c r="AG263" s="5">
        <f t="shared" si="470"/>
        <v>5.7628697727203082E-3</v>
      </c>
      <c r="AH263" s="5">
        <f t="shared" si="471"/>
        <v>7.3054333231764267E-3</v>
      </c>
      <c r="AI263" s="5">
        <f t="shared" si="472"/>
        <v>1.1612833697454417E-2</v>
      </c>
      <c r="AJ263" s="5">
        <f t="shared" si="473"/>
        <v>9.2299731254063527E-3</v>
      </c>
      <c r="AK263" s="5">
        <f t="shared" si="474"/>
        <v>4.8907043199053141E-3</v>
      </c>
      <c r="AL263" s="5">
        <f t="shared" si="475"/>
        <v>1.6671730647418754E-4</v>
      </c>
      <c r="AM263" s="5">
        <f t="shared" si="476"/>
        <v>4.4775226982859658E-3</v>
      </c>
      <c r="AN263" s="5">
        <f t="shared" si="477"/>
        <v>6.040357220895699E-3</v>
      </c>
      <c r="AO263" s="5">
        <f t="shared" si="478"/>
        <v>4.0743417526385682E-3</v>
      </c>
      <c r="AP263" s="5">
        <f t="shared" si="479"/>
        <v>1.8321499993265112E-3</v>
      </c>
      <c r="AQ263" s="5">
        <f t="shared" si="480"/>
        <v>6.1791090877285943E-4</v>
      </c>
      <c r="AR263" s="5">
        <f t="shared" si="481"/>
        <v>1.971064354059584E-3</v>
      </c>
      <c r="AS263" s="5">
        <f t="shared" si="482"/>
        <v>3.1332354342427792E-3</v>
      </c>
      <c r="AT263" s="5">
        <f t="shared" si="483"/>
        <v>2.4903205890196354E-3</v>
      </c>
      <c r="AU263" s="5">
        <f t="shared" si="484"/>
        <v>1.3195511511450123E-3</v>
      </c>
      <c r="AV263" s="5">
        <f t="shared" si="485"/>
        <v>5.2439490566963246E-4</v>
      </c>
      <c r="AW263" s="5">
        <f t="shared" si="486"/>
        <v>9.9310515627009273E-6</v>
      </c>
      <c r="AX263" s="5">
        <f t="shared" si="487"/>
        <v>1.1862569535930922E-3</v>
      </c>
      <c r="AY263" s="5">
        <f t="shared" si="488"/>
        <v>1.6003080806752251E-3</v>
      </c>
      <c r="AZ263" s="5">
        <f t="shared" si="489"/>
        <v>1.0794398065770532E-3</v>
      </c>
      <c r="BA263" s="5">
        <f t="shared" si="490"/>
        <v>4.8540249222156923E-4</v>
      </c>
      <c r="BB263" s="5">
        <f t="shared" si="491"/>
        <v>1.6370684452664651E-4</v>
      </c>
      <c r="BC263" s="5">
        <f t="shared" si="492"/>
        <v>4.4169416308045413E-5</v>
      </c>
      <c r="BD263" s="5">
        <f t="shared" si="493"/>
        <v>4.4317410936675676E-4</v>
      </c>
      <c r="BE263" s="5">
        <f t="shared" si="494"/>
        <v>7.0447665503514635E-4</v>
      </c>
      <c r="BF263" s="5">
        <f t="shared" si="495"/>
        <v>5.5992368123517476E-4</v>
      </c>
      <c r="BG263" s="5">
        <f t="shared" si="496"/>
        <v>2.9668788082344447E-4</v>
      </c>
      <c r="BH263" s="5">
        <f t="shared" si="497"/>
        <v>1.1790495059076015E-4</v>
      </c>
      <c r="BI263" s="5">
        <f t="shared" si="498"/>
        <v>3.7484719187656317E-5</v>
      </c>
      <c r="BJ263" s="8">
        <f t="shared" si="499"/>
        <v>0.43001786601369418</v>
      </c>
      <c r="BK263" s="8">
        <f t="shared" si="500"/>
        <v>0.24552941365527375</v>
      </c>
      <c r="BL263" s="8">
        <f t="shared" si="501"/>
        <v>0.3025935420095433</v>
      </c>
      <c r="BM263" s="8">
        <f t="shared" si="502"/>
        <v>0.56113836228795821</v>
      </c>
      <c r="BN263" s="8">
        <f t="shared" si="503"/>
        <v>0.43707321419793577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1.66</v>
      </c>
      <c r="F264">
        <f>VLOOKUP(B264,home!$B$2:$E$405,3,FALSE)</f>
        <v>1.08</v>
      </c>
      <c r="G264">
        <f>VLOOKUP(C264,away!$B$2:$E$405,4,FALSE)</f>
        <v>1.2</v>
      </c>
      <c r="H264">
        <f>VLOOKUP(A264,away!$A$2:$E$405,3,FALSE)</f>
        <v>1.46</v>
      </c>
      <c r="I264">
        <f>VLOOKUP(C264,away!$B$2:$E$405,3,FALSE)</f>
        <v>0.84</v>
      </c>
      <c r="J264">
        <f>VLOOKUP(B264,home!$B$2:$E$405,4,FALSE)</f>
        <v>0.41</v>
      </c>
      <c r="K264" s="3">
        <f t="shared" si="448"/>
        <v>2.1513599999999999</v>
      </c>
      <c r="L264" s="3">
        <f t="shared" si="449"/>
        <v>0.50282399999999994</v>
      </c>
      <c r="M264" s="5">
        <f t="shared" si="450"/>
        <v>7.0356225928398353E-2</v>
      </c>
      <c r="N264" s="5">
        <f t="shared" si="451"/>
        <v>0.15136157021331906</v>
      </c>
      <c r="O264" s="5">
        <f t="shared" si="452"/>
        <v>3.5376798946220971E-2</v>
      </c>
      <c r="P264" s="5">
        <f t="shared" si="453"/>
        <v>7.6108230180941941E-2</v>
      </c>
      <c r="Q264" s="5">
        <f t="shared" si="454"/>
        <v>0.16281661384706311</v>
      </c>
      <c r="R264" s="5">
        <f t="shared" si="455"/>
        <v>8.8941517766673046E-3</v>
      </c>
      <c r="S264" s="5">
        <f t="shared" si="456"/>
        <v>2.0582623018928849E-2</v>
      </c>
      <c r="T264" s="5">
        <f t="shared" si="457"/>
        <v>8.186810104103566E-2</v>
      </c>
      <c r="U264" s="5">
        <f t="shared" si="458"/>
        <v>1.9134522366250968E-2</v>
      </c>
      <c r="V264" s="5">
        <f t="shared" si="459"/>
        <v>2.473929381485376E-3</v>
      </c>
      <c r="W264" s="5">
        <f t="shared" si="460"/>
        <v>0.11675905012200589</v>
      </c>
      <c r="X264" s="5">
        <f t="shared" si="461"/>
        <v>5.8709252618547488E-2</v>
      </c>
      <c r="Y264" s="5">
        <f t="shared" si="462"/>
        <v>1.4760210619334257E-2</v>
      </c>
      <c r="Z264" s="5">
        <f t="shared" si="463"/>
        <v>1.4907309909836537E-3</v>
      </c>
      <c r="AA264" s="5">
        <f t="shared" si="464"/>
        <v>3.2070990247625923E-3</v>
      </c>
      <c r="AB264" s="5">
        <f t="shared" si="465"/>
        <v>3.4498122789566265E-3</v>
      </c>
      <c r="AC264" s="5">
        <f t="shared" si="466"/>
        <v>1.6726166051130967E-4</v>
      </c>
      <c r="AD264" s="5">
        <f t="shared" si="467"/>
        <v>6.2797687517619646E-2</v>
      </c>
      <c r="AE264" s="5">
        <f t="shared" si="468"/>
        <v>3.1576184428359577E-2</v>
      </c>
      <c r="AF264" s="5">
        <f t="shared" si="469"/>
        <v>7.9386316795027369E-3</v>
      </c>
      <c r="AG264" s="5">
        <f t="shared" si="470"/>
        <v>1.3305781785380947E-3</v>
      </c>
      <c r="AH264" s="5">
        <f t="shared" si="471"/>
        <v>1.8739382995259108E-4</v>
      </c>
      <c r="AI264" s="5">
        <f t="shared" si="472"/>
        <v>4.031515900068063E-4</v>
      </c>
      <c r="AJ264" s="5">
        <f t="shared" si="473"/>
        <v>4.3366210233852158E-4</v>
      </c>
      <c r="AK264" s="5">
        <f t="shared" si="474"/>
        <v>3.1098776682900056E-4</v>
      </c>
      <c r="AL264" s="5">
        <f t="shared" si="475"/>
        <v>7.2374484507436006E-6</v>
      </c>
      <c r="AM264" s="5">
        <f t="shared" si="476"/>
        <v>2.7020086603581257E-2</v>
      </c>
      <c r="AN264" s="5">
        <f t="shared" si="477"/>
        <v>1.3586348026359142E-2</v>
      </c>
      <c r="AO264" s="5">
        <f t="shared" si="478"/>
        <v>3.4157709300030033E-3</v>
      </c>
      <c r="AP264" s="5">
        <f t="shared" si="479"/>
        <v>5.7251053403594343E-4</v>
      </c>
      <c r="AQ264" s="5">
        <f t="shared" si="480"/>
        <v>7.1968009191522271E-5</v>
      </c>
      <c r="AR264" s="5">
        <f t="shared" si="481"/>
        <v>1.8845223030416336E-5</v>
      </c>
      <c r="AS264" s="5">
        <f t="shared" si="482"/>
        <v>4.0542859018716476E-5</v>
      </c>
      <c r="AT264" s="5">
        <f t="shared" si="483"/>
        <v>4.3611142589252959E-5</v>
      </c>
      <c r="AU264" s="5">
        <f t="shared" si="484"/>
        <v>3.1274422573605081E-5</v>
      </c>
      <c r="AV264" s="5">
        <f t="shared" si="485"/>
        <v>1.6820635436987755E-5</v>
      </c>
      <c r="AW264" s="5">
        <f t="shared" si="486"/>
        <v>2.1747636772065062E-7</v>
      </c>
      <c r="AX264" s="5">
        <f t="shared" si="487"/>
        <v>9.6883222525800932E-3</v>
      </c>
      <c r="AY264" s="5">
        <f t="shared" si="488"/>
        <v>4.8715209483313326E-3</v>
      </c>
      <c r="AZ264" s="5">
        <f t="shared" si="489"/>
        <v>1.2247588246618766E-3</v>
      </c>
      <c r="BA264" s="5">
        <f t="shared" si="490"/>
        <v>2.0527937708392783E-4</v>
      </c>
      <c r="BB264" s="5">
        <f t="shared" si="491"/>
        <v>2.5804849375712222E-5</v>
      </c>
      <c r="BC264" s="5">
        <f t="shared" si="492"/>
        <v>2.5950595164986246E-6</v>
      </c>
      <c r="BD264" s="5">
        <f t="shared" si="493"/>
        <v>1.5793050708410095E-6</v>
      </c>
      <c r="BE264" s="5">
        <f t="shared" si="494"/>
        <v>3.3976537572045135E-6</v>
      </c>
      <c r="BF264" s="5">
        <f t="shared" si="495"/>
        <v>3.6547881935497527E-6</v>
      </c>
      <c r="BG264" s="5">
        <f t="shared" si="496"/>
        <v>2.6209217093583987E-6</v>
      </c>
      <c r="BH264" s="5">
        <f t="shared" si="497"/>
        <v>1.409636532161321E-6</v>
      </c>
      <c r="BI264" s="5">
        <f t="shared" si="498"/>
        <v>6.0652712996611634E-7</v>
      </c>
      <c r="BJ264" s="8">
        <f t="shared" si="499"/>
        <v>0.75060284568004587</v>
      </c>
      <c r="BK264" s="8">
        <f t="shared" si="500"/>
        <v>0.17456702856704789</v>
      </c>
      <c r="BL264" s="8">
        <f t="shared" si="501"/>
        <v>7.1561942797027447E-2</v>
      </c>
      <c r="BM264" s="8">
        <f t="shared" si="502"/>
        <v>0.4884376536705306</v>
      </c>
      <c r="BN264" s="8">
        <f t="shared" si="503"/>
        <v>0.50491359089261068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</v>
      </c>
      <c r="F265">
        <f>VLOOKUP(B265,home!$B$2:$E$405,3,FALSE)</f>
        <v>0.96</v>
      </c>
      <c r="G265">
        <f>VLOOKUP(C265,away!$B$2:$E$405,4,FALSE)</f>
        <v>0.77</v>
      </c>
      <c r="H265">
        <f>VLOOKUP(A265,away!$A$2:$E$405,3,FALSE)</f>
        <v>1.26</v>
      </c>
      <c r="I265">
        <f>VLOOKUP(C265,away!$B$2:$E$405,3,FALSE)</f>
        <v>1.38</v>
      </c>
      <c r="J265">
        <f>VLOOKUP(B265,home!$B$2:$E$405,4,FALSE)</f>
        <v>1.59</v>
      </c>
      <c r="K265" s="3">
        <f t="shared" si="448"/>
        <v>0.96096000000000004</v>
      </c>
      <c r="L265" s="3">
        <f t="shared" si="449"/>
        <v>2.7646920000000001</v>
      </c>
      <c r="M265" s="5">
        <f t="shared" si="450"/>
        <v>2.4097383809512582E-2</v>
      </c>
      <c r="N265" s="5">
        <f t="shared" si="451"/>
        <v>2.315662194558921E-2</v>
      </c>
      <c r="O265" s="5">
        <f t="shared" si="452"/>
        <v>6.6621844239088956E-2</v>
      </c>
      <c r="P265" s="5">
        <f t="shared" si="453"/>
        <v>6.4020927439994921E-2</v>
      </c>
      <c r="Q265" s="5">
        <f t="shared" si="454"/>
        <v>1.1126293712416706E-2</v>
      </c>
      <c r="R265" s="5">
        <f t="shared" si="455"/>
        <v>9.2094439896527699E-2</v>
      </c>
      <c r="S265" s="5">
        <f t="shared" si="456"/>
        <v>4.2522034577246515E-2</v>
      </c>
      <c r="T265" s="5">
        <f t="shared" si="457"/>
        <v>3.0760775216368767E-2</v>
      </c>
      <c r="U265" s="5">
        <f t="shared" si="458"/>
        <v>8.849907296296726E-2</v>
      </c>
      <c r="V265" s="5">
        <f t="shared" si="459"/>
        <v>1.2552308175814002E-2</v>
      </c>
      <c r="W265" s="5">
        <f t="shared" si="460"/>
        <v>3.5639744019613194E-3</v>
      </c>
      <c r="X265" s="5">
        <f t="shared" si="461"/>
        <v>9.853291517307244E-3</v>
      </c>
      <c r="Y265" s="5">
        <f t="shared" si="462"/>
        <v>1.3620658115783606E-2</v>
      </c>
      <c r="Z265" s="5">
        <f t="shared" si="463"/>
        <v>8.487092040880366E-2</v>
      </c>
      <c r="AA265" s="5">
        <f t="shared" si="464"/>
        <v>8.1557559676043959E-2</v>
      </c>
      <c r="AB265" s="5">
        <f t="shared" si="465"/>
        <v>3.918677627314561E-2</v>
      </c>
      <c r="AC265" s="5">
        <f t="shared" si="466"/>
        <v>2.0842781556721663E-3</v>
      </c>
      <c r="AD265" s="5">
        <f t="shared" si="467"/>
        <v>8.5620921032718734E-4</v>
      </c>
      <c r="AE265" s="5">
        <f t="shared" si="468"/>
        <v>2.3671547541178921E-3</v>
      </c>
      <c r="AF265" s="5">
        <f t="shared" si="469"/>
        <v>3.2722269057358531E-3</v>
      </c>
      <c r="AG265" s="5">
        <f t="shared" si="470"/>
        <v>3.0155665161575558E-3</v>
      </c>
      <c r="AH265" s="5">
        <f t="shared" si="471"/>
        <v>5.8660488671714049E-2</v>
      </c>
      <c r="AI265" s="5">
        <f t="shared" si="472"/>
        <v>5.6370383193970329E-2</v>
      </c>
      <c r="AJ265" s="5">
        <f t="shared" si="473"/>
        <v>2.7084841717038868E-2</v>
      </c>
      <c r="AK265" s="5">
        <f t="shared" si="474"/>
        <v>8.6758164988018915E-3</v>
      </c>
      <c r="AL265" s="5">
        <f t="shared" si="475"/>
        <v>2.2149694194832718E-4</v>
      </c>
      <c r="AM265" s="5">
        <f t="shared" si="476"/>
        <v>1.6455656055120284E-4</v>
      </c>
      <c r="AN265" s="5">
        <f t="shared" si="477"/>
        <v>4.5494820650342606E-4</v>
      </c>
      <c r="AO265" s="5">
        <f t="shared" si="478"/>
        <v>6.2889583346718522E-4</v>
      </c>
      <c r="AP265" s="5">
        <f t="shared" si="479"/>
        <v>5.7956775987335306E-4</v>
      </c>
      <c r="AQ265" s="5">
        <f t="shared" si="480"/>
        <v>4.0058158729494505E-4</v>
      </c>
      <c r="AR265" s="5">
        <f t="shared" si="481"/>
        <v>3.2435636749355679E-2</v>
      </c>
      <c r="AS265" s="5">
        <f t="shared" si="482"/>
        <v>3.1169349490660834E-2</v>
      </c>
      <c r="AT265" s="5">
        <f t="shared" si="483"/>
        <v>1.4976249043272719E-2</v>
      </c>
      <c r="AU265" s="5">
        <f t="shared" si="484"/>
        <v>4.797192093541118E-3</v>
      </c>
      <c r="AV265" s="5">
        <f t="shared" si="485"/>
        <v>1.152477428552318E-3</v>
      </c>
      <c r="AW265" s="5">
        <f t="shared" si="486"/>
        <v>1.6346218513398238E-5</v>
      </c>
      <c r="AX265" s="5">
        <f t="shared" si="487"/>
        <v>2.6355378737880634E-5</v>
      </c>
      <c r="AY265" s="5">
        <f t="shared" si="488"/>
        <v>7.2864504753588684E-5</v>
      </c>
      <c r="AZ265" s="5">
        <f t="shared" si="489"/>
        <v>1.0072395668810435E-4</v>
      </c>
      <c r="BA265" s="5">
        <f t="shared" si="490"/>
        <v>9.2823572421316201E-5</v>
      </c>
      <c r="BB265" s="5">
        <f t="shared" si="491"/>
        <v>6.415714702115838E-5</v>
      </c>
      <c r="BC265" s="5">
        <f t="shared" si="492"/>
        <v>3.5474950222444064E-5</v>
      </c>
      <c r="BD265" s="5">
        <f t="shared" si="493"/>
        <v>1.4945757572641622E-2</v>
      </c>
      <c r="BE265" s="5">
        <f t="shared" si="494"/>
        <v>1.4362275197005694E-2</v>
      </c>
      <c r="BF265" s="5">
        <f t="shared" si="495"/>
        <v>6.9007859866572962E-3</v>
      </c>
      <c r="BG265" s="5">
        <f t="shared" si="496"/>
        <v>2.2104597672460654E-3</v>
      </c>
      <c r="BH265" s="5">
        <f t="shared" si="497"/>
        <v>5.3104085448319469E-4</v>
      </c>
      <c r="BI265" s="5">
        <f t="shared" si="498"/>
        <v>1.0206180390483419E-4</v>
      </c>
      <c r="BJ265" s="8">
        <f t="shared" si="499"/>
        <v>0.10421372175329992</v>
      </c>
      <c r="BK265" s="8">
        <f t="shared" si="500"/>
        <v>0.14557129360494211</v>
      </c>
      <c r="BL265" s="8">
        <f t="shared" si="501"/>
        <v>0.64233450911662004</v>
      </c>
      <c r="BM265" s="8">
        <f t="shared" si="502"/>
        <v>0.69581641555429563</v>
      </c>
      <c r="BN265" s="8">
        <f t="shared" si="503"/>
        <v>0.2811175110431301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</v>
      </c>
      <c r="F266">
        <f>VLOOKUP(B266,home!$B$2:$E$405,3,FALSE)</f>
        <v>0.92</v>
      </c>
      <c r="G266">
        <f>VLOOKUP(C266,away!$B$2:$E$405,4,FALSE)</f>
        <v>0.77</v>
      </c>
      <c r="H266">
        <f>VLOOKUP(A266,away!$A$2:$E$405,3,FALSE)</f>
        <v>1.26</v>
      </c>
      <c r="I266">
        <f>VLOOKUP(C266,away!$B$2:$E$405,3,FALSE)</f>
        <v>0.77</v>
      </c>
      <c r="J266">
        <f>VLOOKUP(B266,home!$B$2:$E$405,4,FALSE)</f>
        <v>1.43</v>
      </c>
      <c r="K266" s="3">
        <f t="shared" si="448"/>
        <v>0.92092000000000018</v>
      </c>
      <c r="L266" s="3">
        <f t="shared" si="449"/>
        <v>1.387386</v>
      </c>
      <c r="M266" s="5">
        <f t="shared" si="450"/>
        <v>9.9429542622073055E-2</v>
      </c>
      <c r="N266" s="5">
        <f t="shared" si="451"/>
        <v>9.1566654391519536E-2</v>
      </c>
      <c r="O266" s="5">
        <f t="shared" si="452"/>
        <v>0.13794715542026742</v>
      </c>
      <c r="P266" s="5">
        <f t="shared" si="453"/>
        <v>0.12703829436963271</v>
      </c>
      <c r="Q266" s="5">
        <f t="shared" si="454"/>
        <v>4.2162781681119088E-2</v>
      </c>
      <c r="R266" s="5">
        <f t="shared" si="455"/>
        <v>9.56929760849516E-2</v>
      </c>
      <c r="S266" s="5">
        <f t="shared" si="456"/>
        <v>4.0578302511377312E-2</v>
      </c>
      <c r="T266" s="5">
        <f t="shared" si="457"/>
        <v>5.8496053025441079E-2</v>
      </c>
      <c r="U266" s="5">
        <f t="shared" si="458"/>
        <v>8.8125575536153647E-2</v>
      </c>
      <c r="V266" s="5">
        <f t="shared" si="459"/>
        <v>5.7606379167454615E-3</v>
      </c>
      <c r="W266" s="5">
        <f t="shared" si="460"/>
        <v>1.2942849635258734E-2</v>
      </c>
      <c r="X266" s="5">
        <f t="shared" si="461"/>
        <v>1.7956728384063071E-2</v>
      </c>
      <c r="Y266" s="5">
        <f t="shared" si="462"/>
        <v>1.2456456782925869E-2</v>
      </c>
      <c r="Z266" s="5">
        <f t="shared" si="463"/>
        <v>4.425436510619888E-2</v>
      </c>
      <c r="AA266" s="5">
        <f t="shared" si="464"/>
        <v>4.0754729913600678E-2</v>
      </c>
      <c r="AB266" s="5">
        <f t="shared" si="465"/>
        <v>1.8765922936016567E-2</v>
      </c>
      <c r="AC266" s="5">
        <f t="shared" si="466"/>
        <v>4.6001268594661839E-4</v>
      </c>
      <c r="AD266" s="5">
        <f t="shared" si="467"/>
        <v>2.9798322715256184E-3</v>
      </c>
      <c r="AE266" s="5">
        <f t="shared" si="468"/>
        <v>4.1341775758628411E-3</v>
      </c>
      <c r="AF266" s="5">
        <f t="shared" si="469"/>
        <v>2.8678500451330227E-3</v>
      </c>
      <c r="AG266" s="5">
        <f t="shared" si="470"/>
        <v>1.3262716675723075E-3</v>
      </c>
      <c r="AH266" s="5">
        <f t="shared" si="471"/>
        <v>1.5349471646807212E-2</v>
      </c>
      <c r="AI266" s="5">
        <f t="shared" si="472"/>
        <v>1.4135635428977699E-2</v>
      </c>
      <c r="AJ266" s="5">
        <f t="shared" si="473"/>
        <v>6.5088946896270719E-3</v>
      </c>
      <c r="AK266" s="5">
        <f t="shared" si="474"/>
        <v>1.998057099190455E-3</v>
      </c>
      <c r="AL266" s="5">
        <f t="shared" si="475"/>
        <v>2.3509804217113485E-5</v>
      </c>
      <c r="AM266" s="5">
        <f t="shared" si="476"/>
        <v>5.4883742709867483E-4</v>
      </c>
      <c r="AN266" s="5">
        <f t="shared" si="477"/>
        <v>7.614493626327219E-4</v>
      </c>
      <c r="AO266" s="5">
        <f t="shared" si="478"/>
        <v>5.2821209271278094E-4</v>
      </c>
      <c r="AP266" s="5">
        <f t="shared" si="479"/>
        <v>2.4427802082013805E-4</v>
      </c>
      <c r="AQ266" s="5">
        <f t="shared" si="480"/>
        <v>8.4726976548392025E-5</v>
      </c>
      <c r="AR266" s="5">
        <f t="shared" si="481"/>
        <v>4.2591284140354544E-3</v>
      </c>
      <c r="AS266" s="5">
        <f t="shared" si="482"/>
        <v>3.9223165390535313E-3</v>
      </c>
      <c r="AT266" s="5">
        <f t="shared" si="483"/>
        <v>1.806069873572589E-3</v>
      </c>
      <c r="AU266" s="5">
        <f t="shared" si="484"/>
        <v>5.544152893234898E-4</v>
      </c>
      <c r="AV266" s="5">
        <f t="shared" si="485"/>
        <v>1.2764303206094703E-4</v>
      </c>
      <c r="AW266" s="5">
        <f t="shared" si="486"/>
        <v>8.3438353261816442E-7</v>
      </c>
      <c r="AX266" s="5">
        <f t="shared" si="487"/>
        <v>8.4239227227285251E-5</v>
      </c>
      <c r="AY266" s="5">
        <f t="shared" si="488"/>
        <v>1.1687232450595435E-4</v>
      </c>
      <c r="AZ266" s="5">
        <f t="shared" si="489"/>
        <v>8.1073513403509025E-5</v>
      </c>
      <c r="BA266" s="5">
        <f t="shared" si="490"/>
        <v>3.7493419155613581E-5</v>
      </c>
      <c r="BB266" s="5">
        <f t="shared" si="491"/>
        <v>1.3004461207157527E-5</v>
      </c>
      <c r="BC266" s="5">
        <f t="shared" si="492"/>
        <v>3.6084414832706908E-6</v>
      </c>
      <c r="BD266" s="5">
        <f t="shared" si="493"/>
        <v>9.8484252230583128E-4</v>
      </c>
      <c r="BE266" s="5">
        <f t="shared" si="494"/>
        <v>9.0696117564188642E-4</v>
      </c>
      <c r="BF266" s="5">
        <f t="shared" si="495"/>
        <v>4.17619342936063E-4</v>
      </c>
      <c r="BG266" s="5">
        <f t="shared" si="496"/>
        <v>1.2819800176555975E-4</v>
      </c>
      <c r="BH266" s="5">
        <f t="shared" si="497"/>
        <v>2.9515025946484823E-5</v>
      </c>
      <c r="BI266" s="5">
        <f t="shared" si="498"/>
        <v>5.4361955389273641E-6</v>
      </c>
      <c r="BJ266" s="8">
        <f t="shared" si="499"/>
        <v>0.24939345072721675</v>
      </c>
      <c r="BK266" s="8">
        <f t="shared" si="500"/>
        <v>0.27340717223449829</v>
      </c>
      <c r="BL266" s="8">
        <f t="shared" si="501"/>
        <v>0.43242056416777308</v>
      </c>
      <c r="BM266" s="8">
        <f t="shared" si="502"/>
        <v>0.40552210972515013</v>
      </c>
      <c r="BN266" s="8">
        <f t="shared" si="503"/>
        <v>0.59383740456956347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</v>
      </c>
      <c r="F267">
        <f>VLOOKUP(B267,home!$B$2:$E$405,3,FALSE)</f>
        <v>0.77</v>
      </c>
      <c r="G267">
        <f>VLOOKUP(C267,away!$B$2:$E$405,4,FALSE)</f>
        <v>1.73</v>
      </c>
      <c r="H267">
        <f>VLOOKUP(A267,away!$A$2:$E$405,3,FALSE)</f>
        <v>1.26</v>
      </c>
      <c r="I267">
        <f>VLOOKUP(C267,away!$B$2:$E$405,3,FALSE)</f>
        <v>0.38</v>
      </c>
      <c r="J267">
        <f>VLOOKUP(B267,home!$B$2:$E$405,4,FALSE)</f>
        <v>0.95</v>
      </c>
      <c r="K267" s="3">
        <f t="shared" si="448"/>
        <v>1.7317300000000002</v>
      </c>
      <c r="L267" s="3">
        <f t="shared" si="449"/>
        <v>0.45485999999999999</v>
      </c>
      <c r="M267" s="5">
        <f t="shared" si="450"/>
        <v>0.11229903615993435</v>
      </c>
      <c r="N267" s="5">
        <f t="shared" si="451"/>
        <v>0.19447160988924311</v>
      </c>
      <c r="O267" s="5">
        <f t="shared" si="452"/>
        <v>5.1080339587707732E-2</v>
      </c>
      <c r="P267" s="5">
        <f t="shared" si="453"/>
        <v>8.8457356474221108E-2</v>
      </c>
      <c r="Q267" s="5">
        <f t="shared" si="454"/>
        <v>0.16838616049674957</v>
      </c>
      <c r="R267" s="5">
        <f t="shared" si="455"/>
        <v>1.1617201632432368E-2</v>
      </c>
      <c r="S267" s="5">
        <f t="shared" si="456"/>
        <v>1.7419347890180514E-2</v>
      </c>
      <c r="T267" s="5">
        <f t="shared" si="457"/>
        <v>7.6592128963551512E-2</v>
      </c>
      <c r="U267" s="5">
        <f t="shared" si="458"/>
        <v>2.0117856582932102E-2</v>
      </c>
      <c r="V267" s="5">
        <f t="shared" si="459"/>
        <v>1.5245697940469219E-3</v>
      </c>
      <c r="W267" s="5">
        <f t="shared" si="460"/>
        <v>9.719978857234543E-2</v>
      </c>
      <c r="X267" s="5">
        <f t="shared" si="461"/>
        <v>4.421229583001704E-2</v>
      </c>
      <c r="Y267" s="5">
        <f t="shared" si="462"/>
        <v>1.0055202440620773E-2</v>
      </c>
      <c r="Z267" s="5">
        <f t="shared" si="463"/>
        <v>1.7614001115093959E-3</v>
      </c>
      <c r="AA267" s="5">
        <f t="shared" si="464"/>
        <v>3.0502694151041659E-3</v>
      </c>
      <c r="AB267" s="5">
        <f t="shared" si="465"/>
        <v>2.6411215271091703E-3</v>
      </c>
      <c r="AC267" s="5">
        <f t="shared" si="466"/>
        <v>7.5055972402655934E-5</v>
      </c>
      <c r="AD267" s="5">
        <f t="shared" si="467"/>
        <v>4.2080947466096905E-2</v>
      </c>
      <c r="AE267" s="5">
        <f t="shared" si="468"/>
        <v>1.9140939764428835E-2</v>
      </c>
      <c r="AF267" s="5">
        <f t="shared" si="469"/>
        <v>4.3532239306240499E-3</v>
      </c>
      <c r="AG267" s="5">
        <f t="shared" si="470"/>
        <v>6.6003581236121845E-4</v>
      </c>
      <c r="AH267" s="5">
        <f t="shared" si="471"/>
        <v>2.0029761368029088E-4</v>
      </c>
      <c r="AI267" s="5">
        <f t="shared" si="472"/>
        <v>3.468613865385701E-4</v>
      </c>
      <c r="AJ267" s="5">
        <f t="shared" si="473"/>
        <v>3.0033513445521914E-4</v>
      </c>
      <c r="AK267" s="5">
        <f t="shared" si="474"/>
        <v>1.7336645413004565E-4</v>
      </c>
      <c r="AL267" s="5">
        <f t="shared" si="475"/>
        <v>2.364847690014199E-6</v>
      </c>
      <c r="AM267" s="5">
        <f t="shared" si="476"/>
        <v>1.4574567831092809E-2</v>
      </c>
      <c r="AN267" s="5">
        <f t="shared" si="477"/>
        <v>6.6293879236508741E-3</v>
      </c>
      <c r="AO267" s="5">
        <f t="shared" si="478"/>
        <v>1.507721695475918E-3</v>
      </c>
      <c r="AP267" s="5">
        <f t="shared" si="479"/>
        <v>2.2860076346805874E-4</v>
      </c>
      <c r="AQ267" s="5">
        <f t="shared" si="480"/>
        <v>2.5995335817770287E-5</v>
      </c>
      <c r="AR267" s="5">
        <f t="shared" si="481"/>
        <v>1.8221474511723426E-5</v>
      </c>
      <c r="AS267" s="5">
        <f t="shared" si="482"/>
        <v>3.1554674056186806E-5</v>
      </c>
      <c r="AT267" s="5">
        <f t="shared" si="483"/>
        <v>2.7322087851660202E-5</v>
      </c>
      <c r="AU267" s="5">
        <f t="shared" si="484"/>
        <v>1.5771493065118518E-5</v>
      </c>
      <c r="AV267" s="5">
        <f t="shared" si="485"/>
        <v>6.8279919214144163E-6</v>
      </c>
      <c r="AW267" s="5">
        <f t="shared" si="486"/>
        <v>5.1743833616034416E-8</v>
      </c>
      <c r="AX267" s="5">
        <f t="shared" si="487"/>
        <v>4.2065360583563903E-3</v>
      </c>
      <c r="AY267" s="5">
        <f t="shared" si="488"/>
        <v>1.9133849915039876E-3</v>
      </c>
      <c r="AZ267" s="5">
        <f t="shared" si="489"/>
        <v>4.3516114861775183E-4</v>
      </c>
      <c r="BA267" s="5">
        <f t="shared" si="490"/>
        <v>6.5979133353423545E-5</v>
      </c>
      <c r="BB267" s="5">
        <f t="shared" si="491"/>
        <v>7.5028171492845546E-6</v>
      </c>
      <c r="BC267" s="5">
        <f t="shared" si="492"/>
        <v>6.8254628170471467E-7</v>
      </c>
      <c r="BD267" s="5">
        <f t="shared" si="493"/>
        <v>1.3813699827337526E-6</v>
      </c>
      <c r="BE267" s="5">
        <f t="shared" si="494"/>
        <v>2.3921598401995213E-6</v>
      </c>
      <c r="BF267" s="5">
        <f t="shared" si="495"/>
        <v>2.0712874800343598E-6</v>
      </c>
      <c r="BG267" s="5">
        <f t="shared" si="496"/>
        <v>1.1956368892666347E-6</v>
      </c>
      <c r="BH267" s="5">
        <f t="shared" si="497"/>
        <v>5.1763006756242685E-7</v>
      </c>
      <c r="BI267" s="5">
        <f t="shared" si="498"/>
        <v>1.7927910337997642E-7</v>
      </c>
      <c r="BJ267" s="8">
        <f t="shared" si="499"/>
        <v>0.68674785341080646</v>
      </c>
      <c r="BK267" s="8">
        <f t="shared" si="500"/>
        <v>0.22169111612997952</v>
      </c>
      <c r="BL267" s="8">
        <f t="shared" si="501"/>
        <v>8.9635084418858965E-2</v>
      </c>
      <c r="BM267" s="8">
        <f t="shared" si="502"/>
        <v>0.37161041658319571</v>
      </c>
      <c r="BN267" s="8">
        <f t="shared" si="503"/>
        <v>0.62631170424028826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</v>
      </c>
      <c r="F268">
        <f>VLOOKUP(B268,home!$B$2:$E$405,3,FALSE)</f>
        <v>1.54</v>
      </c>
      <c r="G268">
        <f>VLOOKUP(C268,away!$B$2:$E$405,4,FALSE)</f>
        <v>0.92</v>
      </c>
      <c r="H268">
        <f>VLOOKUP(A268,away!$A$2:$E$405,3,FALSE)</f>
        <v>1.26</v>
      </c>
      <c r="I268">
        <f>VLOOKUP(C268,away!$B$2:$E$405,3,FALSE)</f>
        <v>2.31</v>
      </c>
      <c r="J268">
        <f>VLOOKUP(B268,home!$B$2:$E$405,4,FALSE)</f>
        <v>0.63</v>
      </c>
      <c r="K268" s="3">
        <f t="shared" si="448"/>
        <v>1.8418400000000004</v>
      </c>
      <c r="L268" s="3">
        <f t="shared" si="449"/>
        <v>1.8336780000000001</v>
      </c>
      <c r="M268" s="5">
        <f t="shared" si="450"/>
        <v>2.5336277931003948E-2</v>
      </c>
      <c r="N268" s="5">
        <f t="shared" si="451"/>
        <v>4.6665370144440325E-2</v>
      </c>
      <c r="O268" s="5">
        <f t="shared" si="452"/>
        <v>4.6458575443967455E-2</v>
      </c>
      <c r="P268" s="5">
        <f t="shared" si="453"/>
        <v>8.5569262595717038E-2</v>
      </c>
      <c r="Q268" s="5">
        <f t="shared" si="454"/>
        <v>4.2975072673418005E-2</v>
      </c>
      <c r="R268" s="5">
        <f t="shared" si="455"/>
        <v>4.2595033851471696E-2</v>
      </c>
      <c r="S268" s="5">
        <f t="shared" si="456"/>
        <v>7.2249155155252182E-2</v>
      </c>
      <c r="T268" s="5">
        <f t="shared" si="457"/>
        <v>7.8802445309647765E-2</v>
      </c>
      <c r="U268" s="5">
        <f t="shared" si="458"/>
        <v>7.8453237148994645E-2</v>
      </c>
      <c r="V268" s="5">
        <f t="shared" si="459"/>
        <v>2.7112229904900295E-2</v>
      </c>
      <c r="W268" s="5">
        <f t="shared" si="460"/>
        <v>2.6384402617602738E-2</v>
      </c>
      <c r="X268" s="5">
        <f t="shared" si="461"/>
        <v>4.8380498623040544E-2</v>
      </c>
      <c r="Y268" s="5">
        <f t="shared" si="462"/>
        <v>4.4357127977049889E-2</v>
      </c>
      <c r="Z268" s="5">
        <f t="shared" si="463"/>
        <v>2.603519216089964E-2</v>
      </c>
      <c r="AA268" s="5">
        <f t="shared" si="464"/>
        <v>4.7952658329631401E-2</v>
      </c>
      <c r="AB268" s="5">
        <f t="shared" si="465"/>
        <v>4.4160562108924169E-2</v>
      </c>
      <c r="AC268" s="5">
        <f t="shared" si="466"/>
        <v>5.7229536798125164E-3</v>
      </c>
      <c r="AD268" s="5">
        <f t="shared" si="467"/>
        <v>1.2148962029301361E-2</v>
      </c>
      <c r="AE268" s="5">
        <f t="shared" si="468"/>
        <v>2.2277284395965258E-2</v>
      </c>
      <c r="AF268" s="5">
        <f t="shared" si="469"/>
        <v>2.04246831483124E-2</v>
      </c>
      <c r="AG268" s="5">
        <f t="shared" si="470"/>
        <v>1.2484097382010395E-2</v>
      </c>
      <c r="AH268" s="5">
        <f t="shared" si="471"/>
        <v>1.1935039772803536E-2</v>
      </c>
      <c r="AI268" s="5">
        <f t="shared" si="472"/>
        <v>2.1982433655140472E-2</v>
      </c>
      <c r="AJ268" s="5">
        <f t="shared" si="473"/>
        <v>2.0244062801691973E-2</v>
      </c>
      <c r="AK268" s="5">
        <f t="shared" si="474"/>
        <v>1.2428774876889447E-2</v>
      </c>
      <c r="AL268" s="5">
        <f t="shared" si="475"/>
        <v>7.7313475575944231E-4</v>
      </c>
      <c r="AM268" s="5">
        <f t="shared" si="476"/>
        <v>4.4752888448096866E-3</v>
      </c>
      <c r="AN268" s="5">
        <f t="shared" si="477"/>
        <v>8.2062386983729353E-3</v>
      </c>
      <c r="AO268" s="5">
        <f t="shared" si="478"/>
        <v>7.5237996819775459E-3</v>
      </c>
      <c r="AP268" s="5">
        <f t="shared" si="479"/>
        <v>4.5987419844164077E-3</v>
      </c>
      <c r="AQ268" s="5">
        <f t="shared" si="480"/>
        <v>2.1081530011251783E-3</v>
      </c>
      <c r="AR268" s="5">
        <f t="shared" si="481"/>
        <v>4.3770039721029649E-3</v>
      </c>
      <c r="AS268" s="5">
        <f t="shared" si="482"/>
        <v>8.0617409959781259E-3</v>
      </c>
      <c r="AT268" s="5">
        <f t="shared" si="483"/>
        <v>7.4242185180161792E-3</v>
      </c>
      <c r="AU268" s="5">
        <f t="shared" si="484"/>
        <v>4.5580742117409733E-3</v>
      </c>
      <c r="AV268" s="5">
        <f t="shared" si="485"/>
        <v>2.0988108515382492E-3</v>
      </c>
      <c r="AW268" s="5">
        <f t="shared" si="486"/>
        <v>7.2531669057500158E-5</v>
      </c>
      <c r="AX268" s="5">
        <f t="shared" si="487"/>
        <v>1.3737943343207105E-3</v>
      </c>
      <c r="AY268" s="5">
        <f t="shared" si="488"/>
        <v>2.5190964473685317E-3</v>
      </c>
      <c r="AZ268" s="5">
        <f t="shared" si="489"/>
        <v>2.3096058677089179E-3</v>
      </c>
      <c r="BA268" s="5">
        <f t="shared" si="490"/>
        <v>1.4116911560962512E-3</v>
      </c>
      <c r="BB268" s="5">
        <f t="shared" si="491"/>
        <v>6.4714675393206568E-4</v>
      </c>
      <c r="BC268" s="5">
        <f t="shared" si="492"/>
        <v>2.3733175309132825E-4</v>
      </c>
      <c r="BD268" s="5">
        <f t="shared" si="493"/>
        <v>1.3376693149263045E-3</v>
      </c>
      <c r="BE268" s="5">
        <f t="shared" si="494"/>
        <v>2.4637728510038654E-3</v>
      </c>
      <c r="BF268" s="5">
        <f t="shared" si="495"/>
        <v>2.2689376939464805E-3</v>
      </c>
      <c r="BG268" s="5">
        <f t="shared" si="496"/>
        <v>1.3930067340727952E-3</v>
      </c>
      <c r="BH268" s="5">
        <f t="shared" si="497"/>
        <v>6.4142388077115947E-4</v>
      </c>
      <c r="BI268" s="5">
        <f t="shared" si="498"/>
        <v>2.3628003211191063E-4</v>
      </c>
      <c r="BJ268" s="8">
        <f t="shared" si="499"/>
        <v>0.39031083282400819</v>
      </c>
      <c r="BK268" s="8">
        <f t="shared" si="500"/>
        <v>0.21928211046981397</v>
      </c>
      <c r="BL268" s="8">
        <f t="shared" si="501"/>
        <v>0.36107131704572371</v>
      </c>
      <c r="BM268" s="8">
        <f t="shared" si="502"/>
        <v>0.70465329508211638</v>
      </c>
      <c r="BN268" s="8">
        <f t="shared" si="503"/>
        <v>0.28959959264001844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1.30232558139535</v>
      </c>
      <c r="F269">
        <f>VLOOKUP(B269,home!$B$2:$E$405,3,FALSE)</f>
        <v>0.46</v>
      </c>
      <c r="G269">
        <f>VLOOKUP(C269,away!$B$2:$E$405,4,FALSE)</f>
        <v>1.08</v>
      </c>
      <c r="H269">
        <f>VLOOKUP(A269,away!$A$2:$E$405,3,FALSE)</f>
        <v>0.918604651162791</v>
      </c>
      <c r="I269">
        <f>VLOOKUP(C269,away!$B$2:$E$405,3,FALSE)</f>
        <v>0.31</v>
      </c>
      <c r="J269">
        <f>VLOOKUP(B269,home!$B$2:$E$405,4,FALSE)</f>
        <v>1.31</v>
      </c>
      <c r="K269" s="3">
        <f t="shared" si="448"/>
        <v>0.64699534883720999</v>
      </c>
      <c r="L269" s="3">
        <f t="shared" si="449"/>
        <v>0.37304534883720941</v>
      </c>
      <c r="M269" s="5">
        <f t="shared" si="450"/>
        <v>0.36058026509622865</v>
      </c>
      <c r="N269" s="5">
        <f t="shared" si="451"/>
        <v>0.23329375439974809</v>
      </c>
      <c r="O269" s="5">
        <f t="shared" si="452"/>
        <v>0.13451279077663605</v>
      </c>
      <c r="P269" s="5">
        <f t="shared" si="453"/>
        <v>8.7029149991596277E-2</v>
      </c>
      <c r="Q269" s="5">
        <f t="shared" si="454"/>
        <v>7.5469987004703698E-2</v>
      </c>
      <c r="R269" s="5">
        <f t="shared" si="455"/>
        <v>2.5089685479168379E-2</v>
      </c>
      <c r="S269" s="5">
        <f t="shared" si="456"/>
        <v>5.2513085721971348E-3</v>
      </c>
      <c r="T269" s="5">
        <f t="shared" si="457"/>
        <v>2.8153727628909348E-2</v>
      </c>
      <c r="U269" s="5">
        <f t="shared" si="458"/>
        <v>1.6232909808810429E-2</v>
      </c>
      <c r="V269" s="5">
        <f t="shared" si="459"/>
        <v>1.4082761273074825E-4</v>
      </c>
      <c r="W269" s="5">
        <f t="shared" si="460"/>
        <v>1.6276243522949329E-2</v>
      </c>
      <c r="X269" s="5">
        <f t="shared" si="461"/>
        <v>6.0717769427780025E-3</v>
      </c>
      <c r="Y269" s="5">
        <f t="shared" si="462"/>
        <v>1.1325240738401725E-3</v>
      </c>
      <c r="Z269" s="5">
        <f t="shared" si="463"/>
        <v>3.1198634905974126E-3</v>
      </c>
      <c r="AA269" s="5">
        <f t="shared" si="464"/>
        <v>2.0185371674235485E-3</v>
      </c>
      <c r="AB269" s="5">
        <f t="shared" si="465"/>
        <v>6.5299207938903617E-4</v>
      </c>
      <c r="AC269" s="5">
        <f t="shared" si="466"/>
        <v>2.1243722649435465E-6</v>
      </c>
      <c r="AD269" s="5">
        <f t="shared" si="467"/>
        <v>2.632663463972494E-3</v>
      </c>
      <c r="AE269" s="5">
        <f t="shared" si="468"/>
        <v>9.8210286028859524E-4</v>
      </c>
      <c r="AF269" s="5">
        <f t="shared" si="469"/>
        <v>1.8318445205519005E-4</v>
      </c>
      <c r="AG269" s="5">
        <f t="shared" si="470"/>
        <v>2.2778702606160482E-5</v>
      </c>
      <c r="AH269" s="5">
        <f t="shared" si="471"/>
        <v>2.9096264104359627E-4</v>
      </c>
      <c r="AI269" s="5">
        <f t="shared" si="472"/>
        <v>1.8825147544059749E-4</v>
      </c>
      <c r="AJ269" s="5">
        <f t="shared" si="473"/>
        <v>6.0898914510904414E-5</v>
      </c>
      <c r="AK269" s="5">
        <f t="shared" si="474"/>
        <v>1.3133771479263348E-5</v>
      </c>
      <c r="AL269" s="5">
        <f t="shared" si="475"/>
        <v>2.0509421105940922E-8</v>
      </c>
      <c r="AM269" s="5">
        <f t="shared" si="476"/>
        <v>3.4066420324877238E-4</v>
      </c>
      <c r="AN269" s="5">
        <f t="shared" si="477"/>
        <v>1.2708319653728829E-4</v>
      </c>
      <c r="AO269" s="5">
        <f t="shared" si="478"/>
        <v>2.3703897691800177E-5</v>
      </c>
      <c r="AP269" s="5">
        <f t="shared" si="479"/>
        <v>2.9475429277463742E-6</v>
      </c>
      <c r="AQ269" s="5">
        <f t="shared" si="480"/>
        <v>2.7489179492344881E-7</v>
      </c>
      <c r="AR269" s="5">
        <f t="shared" si="481"/>
        <v>2.170845198534083E-5</v>
      </c>
      <c r="AS269" s="5">
        <f t="shared" si="482"/>
        <v>1.4045267464971414E-5</v>
      </c>
      <c r="AT269" s="5">
        <f t="shared" si="483"/>
        <v>4.5436113615055474E-6</v>
      </c>
      <c r="AU269" s="5">
        <f t="shared" si="484"/>
        <v>9.7989847260599775E-7</v>
      </c>
      <c r="AV269" s="5">
        <f t="shared" si="485"/>
        <v>1.5849743852719163E-7</v>
      </c>
      <c r="AW269" s="5">
        <f t="shared" si="486"/>
        <v>1.3750347999597872E-10</v>
      </c>
      <c r="AX269" s="5">
        <f t="shared" si="487"/>
        <v>3.6734692502881608E-5</v>
      </c>
      <c r="AY269" s="5">
        <f t="shared" si="488"/>
        <v>1.370370617916509E-5</v>
      </c>
      <c r="AZ269" s="5">
        <f t="shared" si="489"/>
        <v>2.5560519259846317E-6</v>
      </c>
      <c r="BA269" s="5">
        <f t="shared" si="490"/>
        <v>3.17841094124986E-7</v>
      </c>
      <c r="BB269" s="5">
        <f t="shared" si="491"/>
        <v>2.9642285458163919E-8</v>
      </c>
      <c r="BC269" s="5">
        <f t="shared" si="492"/>
        <v>2.2115833438145801E-9</v>
      </c>
      <c r="BD269" s="5">
        <f t="shared" si="493"/>
        <v>1.3497061739312139E-6</v>
      </c>
      <c r="BE269" s="5">
        <f t="shared" si="494"/>
        <v>8.732536168303617E-7</v>
      </c>
      <c r="BF269" s="5">
        <f t="shared" si="495"/>
        <v>2.8249551422225756E-7</v>
      </c>
      <c r="BG269" s="5">
        <f t="shared" si="496"/>
        <v>6.0924427923058863E-8</v>
      </c>
      <c r="BH269" s="5">
        <f t="shared" si="497"/>
        <v>9.8544553741967275E-9</v>
      </c>
      <c r="BI269" s="5">
        <f t="shared" si="498"/>
        <v>1.2751573584858264E-9</v>
      </c>
      <c r="BJ269" s="8">
        <f t="shared" si="499"/>
        <v>0.36476676092962257</v>
      </c>
      <c r="BK269" s="8">
        <f t="shared" si="500"/>
        <v>0.45301739986061801</v>
      </c>
      <c r="BL269" s="8">
        <f t="shared" si="501"/>
        <v>0.17910417534997047</v>
      </c>
      <c r="BM269" s="8">
        <f t="shared" si="502"/>
        <v>8.4018863314051548E-2</v>
      </c>
      <c r="BN269" s="8">
        <f t="shared" si="503"/>
        <v>0.91597563274808114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1.30232558139535</v>
      </c>
      <c r="F270">
        <f>VLOOKUP(B270,home!$B$2:$E$405,3,FALSE)</f>
        <v>0.77</v>
      </c>
      <c r="G270">
        <f>VLOOKUP(C270,away!$B$2:$E$405,4,FALSE)</f>
        <v>0.77</v>
      </c>
      <c r="H270">
        <f>VLOOKUP(A270,away!$A$2:$E$405,3,FALSE)</f>
        <v>0.918604651162791</v>
      </c>
      <c r="I270">
        <f>VLOOKUP(C270,away!$B$2:$E$405,3,FALSE)</f>
        <v>1.08</v>
      </c>
      <c r="J270">
        <f>VLOOKUP(B270,home!$B$2:$E$405,4,FALSE)</f>
        <v>0.87</v>
      </c>
      <c r="K270" s="3">
        <f t="shared" si="448"/>
        <v>0.77214883720930316</v>
      </c>
      <c r="L270" s="3">
        <f t="shared" si="449"/>
        <v>0.86312093023255854</v>
      </c>
      <c r="M270" s="5">
        <f t="shared" si="450"/>
        <v>0.1948997865898324</v>
      </c>
      <c r="N270" s="5">
        <f t="shared" si="451"/>
        <v>0.15049164358768044</v>
      </c>
      <c r="O270" s="5">
        <f t="shared" si="452"/>
        <v>0.16822208510354328</v>
      </c>
      <c r="P270" s="5">
        <f t="shared" si="453"/>
        <v>0.1298924874056254</v>
      </c>
      <c r="Q270" s="5">
        <f t="shared" si="454"/>
        <v>5.8100973802972154E-2</v>
      </c>
      <c r="R270" s="5">
        <f t="shared" si="455"/>
        <v>7.2598001290115455E-2</v>
      </c>
      <c r="S270" s="5">
        <f t="shared" si="456"/>
        <v>2.1641966083739073E-2</v>
      </c>
      <c r="T270" s="5">
        <f t="shared" si="457"/>
        <v>5.0148166556238841E-2</v>
      </c>
      <c r="U270" s="5">
        <f t="shared" si="458"/>
        <v>5.605646227988214E-2</v>
      </c>
      <c r="V270" s="5">
        <f t="shared" si="459"/>
        <v>1.6026063993372966E-3</v>
      </c>
      <c r="W270" s="5">
        <f t="shared" si="460"/>
        <v>1.495419978756438E-2</v>
      </c>
      <c r="X270" s="5">
        <f t="shared" si="461"/>
        <v>1.2907282831526097E-2</v>
      </c>
      <c r="Y270" s="5">
        <f t="shared" si="462"/>
        <v>5.5702729821607688E-3</v>
      </c>
      <c r="Z270" s="5">
        <f t="shared" si="463"/>
        <v>2.088695146884964E-2</v>
      </c>
      <c r="AA270" s="5">
        <f t="shared" si="464"/>
        <v>1.6127835289519398E-2</v>
      </c>
      <c r="AB270" s="5">
        <f t="shared" si="465"/>
        <v>6.2265446327527839E-3</v>
      </c>
      <c r="AC270" s="5">
        <f t="shared" si="466"/>
        <v>6.6754348216713905E-5</v>
      </c>
      <c r="AD270" s="5">
        <f t="shared" si="467"/>
        <v>2.8867169943408606E-3</v>
      </c>
      <c r="AE270" s="5">
        <f t="shared" si="468"/>
        <v>2.4915858574736192E-3</v>
      </c>
      <c r="AF270" s="5">
        <f t="shared" si="469"/>
        <v>1.0752699515284587E-3</v>
      </c>
      <c r="AG270" s="5">
        <f t="shared" si="470"/>
        <v>3.0936266693812038E-4</v>
      </c>
      <c r="AH270" s="5">
        <f t="shared" si="471"/>
        <v>4.5069912453789508E-3</v>
      </c>
      <c r="AI270" s="5">
        <f t="shared" si="472"/>
        <v>3.4800680494318668E-3</v>
      </c>
      <c r="AJ270" s="5">
        <f t="shared" si="473"/>
        <v>1.3435652488890315E-3</v>
      </c>
      <c r="AK270" s="5">
        <f t="shared" si="474"/>
        <v>3.4581078154816462E-4</v>
      </c>
      <c r="AL270" s="5">
        <f t="shared" si="475"/>
        <v>1.779558302597463E-6</v>
      </c>
      <c r="AM270" s="5">
        <f t="shared" si="476"/>
        <v>4.4579503410652617E-4</v>
      </c>
      <c r="AN270" s="5">
        <f t="shared" si="477"/>
        <v>3.8477502453108004E-4</v>
      </c>
      <c r="AO270" s="5">
        <f t="shared" si="478"/>
        <v>1.6605368855176066E-4</v>
      </c>
      <c r="AP270" s="5">
        <f t="shared" si="479"/>
        <v>4.7774804710447732E-5</v>
      </c>
      <c r="AQ270" s="5">
        <f t="shared" si="480"/>
        <v>1.0308858470840114E-5</v>
      </c>
      <c r="AR270" s="5">
        <f t="shared" si="481"/>
        <v>7.780156952522959E-4</v>
      </c>
      <c r="AS270" s="5">
        <f t="shared" si="482"/>
        <v>6.007439144196479E-4</v>
      </c>
      <c r="AT270" s="5">
        <f t="shared" si="483"/>
        <v>2.3193185748984809E-4</v>
      </c>
      <c r="AU270" s="5">
        <f t="shared" si="484"/>
        <v>5.9695304690860016E-5</v>
      </c>
      <c r="AV270" s="5">
        <f t="shared" si="485"/>
        <v>1.1523415025975654E-5</v>
      </c>
      <c r="AW270" s="5">
        <f t="shared" si="486"/>
        <v>3.2944459767443896E-8</v>
      </c>
      <c r="AX270" s="5">
        <f t="shared" si="487"/>
        <v>5.7370019536505946E-5</v>
      </c>
      <c r="AY270" s="5">
        <f t="shared" si="488"/>
        <v>4.9517264629809074E-5</v>
      </c>
      <c r="AZ270" s="5">
        <f t="shared" si="489"/>
        <v>2.1369693754926287E-5</v>
      </c>
      <c r="BA270" s="5">
        <f t="shared" si="490"/>
        <v>6.1482099841789574E-6</v>
      </c>
      <c r="BB270" s="5">
        <f t="shared" si="491"/>
        <v>1.3266621802024112E-6</v>
      </c>
      <c r="BC270" s="5">
        <f t="shared" si="492"/>
        <v>2.2901397901613197E-7</v>
      </c>
      <c r="BD270" s="5">
        <f t="shared" si="493"/>
        <v>1.1192027177028203E-4</v>
      </c>
      <c r="BE270" s="5">
        <f t="shared" si="494"/>
        <v>8.6419107707572476E-5</v>
      </c>
      <c r="BF270" s="5">
        <f t="shared" si="495"/>
        <v>3.33642067645338E-5</v>
      </c>
      <c r="BG270" s="5">
        <f t="shared" si="496"/>
        <v>8.5873778192151814E-6</v>
      </c>
      <c r="BH270" s="5">
        <f t="shared" si="497"/>
        <v>1.6576834494459908E-6</v>
      </c>
      <c r="BI270" s="5">
        <f t="shared" si="498"/>
        <v>2.5599566959016579E-7</v>
      </c>
      <c r="BJ270" s="8">
        <f t="shared" si="499"/>
        <v>0.30012614329285908</v>
      </c>
      <c r="BK270" s="8">
        <f t="shared" si="500"/>
        <v>0.34815489764968333</v>
      </c>
      <c r="BL270" s="8">
        <f t="shared" si="501"/>
        <v>0.33083147875112034</v>
      </c>
      <c r="BM270" s="8">
        <f t="shared" si="502"/>
        <v>0.22574500906257311</v>
      </c>
      <c r="BN270" s="8">
        <f t="shared" si="503"/>
        <v>0.77420497777976927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1.30232558139535</v>
      </c>
      <c r="F271">
        <f>VLOOKUP(B271,home!$B$2:$E$405,3,FALSE)</f>
        <v>0.31</v>
      </c>
      <c r="G271">
        <f>VLOOKUP(C271,away!$B$2:$E$405,4,FALSE)</f>
        <v>1.08</v>
      </c>
      <c r="H271">
        <f>VLOOKUP(A271,away!$A$2:$E$405,3,FALSE)</f>
        <v>0.918604651162791</v>
      </c>
      <c r="I271">
        <f>VLOOKUP(C271,away!$B$2:$E$405,3,FALSE)</f>
        <v>1.69</v>
      </c>
      <c r="J271">
        <f>VLOOKUP(B271,home!$B$2:$E$405,4,FALSE)</f>
        <v>1.74</v>
      </c>
      <c r="K271" s="3">
        <f t="shared" si="448"/>
        <v>0.43601860465116321</v>
      </c>
      <c r="L271" s="3">
        <f t="shared" si="449"/>
        <v>2.7012488372093029</v>
      </c>
      <c r="M271" s="5">
        <f t="shared" si="450"/>
        <v>4.3401232404562139E-2</v>
      </c>
      <c r="N271" s="5">
        <f t="shared" si="451"/>
        <v>1.8923744793178029E-2</v>
      </c>
      <c r="O271" s="5">
        <f t="shared" si="452"/>
        <v>0.11723752856627417</v>
      </c>
      <c r="P271" s="5">
        <f t="shared" si="453"/>
        <v>5.1117743618217755E-2</v>
      </c>
      <c r="Q271" s="5">
        <f t="shared" si="454"/>
        <v>4.1255523997481003E-3</v>
      </c>
      <c r="R271" s="5">
        <f t="shared" si="455"/>
        <v>0.15834386885847032</v>
      </c>
      <c r="S271" s="5">
        <f t="shared" si="456"/>
        <v>1.5051552501209471E-2</v>
      </c>
      <c r="T271" s="5">
        <f t="shared" si="457"/>
        <v>1.1144143622665604E-2</v>
      </c>
      <c r="U271" s="5">
        <f t="shared" si="458"/>
        <v>6.9040872754737012E-2</v>
      </c>
      <c r="V271" s="5">
        <f t="shared" si="459"/>
        <v>1.9697377219384977E-3</v>
      </c>
      <c r="W271" s="5">
        <f t="shared" si="460"/>
        <v>5.9960586691780806E-4</v>
      </c>
      <c r="X271" s="5">
        <f t="shared" si="461"/>
        <v>1.6196846507956048E-3</v>
      </c>
      <c r="Y271" s="5">
        <f t="shared" si="462"/>
        <v>2.1875856398036924E-3</v>
      </c>
      <c r="Z271" s="5">
        <f t="shared" si="463"/>
        <v>0.14257539721105511</v>
      </c>
      <c r="AA271" s="5">
        <f t="shared" si="464"/>
        <v>6.2165525749549588E-2</v>
      </c>
      <c r="AB271" s="5">
        <f t="shared" si="465"/>
        <v>1.3552662897362285E-2</v>
      </c>
      <c r="AC271" s="5">
        <f t="shared" si="466"/>
        <v>1.4499667159019504E-4</v>
      </c>
      <c r="AD271" s="5">
        <f t="shared" si="467"/>
        <v>6.5359828358538442E-5</v>
      </c>
      <c r="AE271" s="5">
        <f t="shared" si="468"/>
        <v>1.7655316035370156E-4</v>
      </c>
      <c r="AF271" s="5">
        <f t="shared" si="469"/>
        <v>2.3845700955553206E-4</v>
      </c>
      <c r="AG271" s="5">
        <f t="shared" si="470"/>
        <v>2.147105732620962E-4</v>
      </c>
      <c r="AH271" s="5">
        <f t="shared" si="471"/>
        <v>9.6282906482754269E-2</v>
      </c>
      <c r="AI271" s="5">
        <f t="shared" si="472"/>
        <v>4.198113853636895E-2</v>
      </c>
      <c r="AJ271" s="5">
        <f t="shared" si="473"/>
        <v>9.1522787231473838E-3</v>
      </c>
      <c r="AK271" s="5">
        <f t="shared" si="474"/>
        <v>1.330187932748417E-3</v>
      </c>
      <c r="AL271" s="5">
        <f t="shared" si="475"/>
        <v>6.8310527357867469E-6</v>
      </c>
      <c r="AM271" s="5">
        <f t="shared" si="476"/>
        <v>5.6996202322258945E-6</v>
      </c>
      <c r="AN271" s="5">
        <f t="shared" si="477"/>
        <v>1.5396092524834812E-5</v>
      </c>
      <c r="AO271" s="5">
        <f t="shared" si="478"/>
        <v>2.0794338515138448E-5</v>
      </c>
      <c r="AP271" s="5">
        <f t="shared" si="479"/>
        <v>1.8723560911518116E-5</v>
      </c>
      <c r="AQ271" s="5">
        <f t="shared" si="480"/>
        <v>1.2644249285163966E-5</v>
      </c>
      <c r="AR271" s="5">
        <f t="shared" si="481"/>
        <v>5.2016817835934419E-2</v>
      </c>
      <c r="AS271" s="5">
        <f t="shared" si="482"/>
        <v>2.2680300331217863E-2</v>
      </c>
      <c r="AT271" s="5">
        <f t="shared" si="483"/>
        <v>4.9445164517434642E-3</v>
      </c>
      <c r="AU271" s="5">
        <f t="shared" si="484"/>
        <v>7.1863372132130172E-4</v>
      </c>
      <c r="AV271" s="5">
        <f t="shared" si="485"/>
        <v>7.8334418106446721E-5</v>
      </c>
      <c r="AW271" s="5">
        <f t="shared" si="486"/>
        <v>2.2348827891921956E-7</v>
      </c>
      <c r="AX271" s="5">
        <f t="shared" si="487"/>
        <v>4.1419007678277839E-7</v>
      </c>
      <c r="AY271" s="5">
        <f t="shared" si="488"/>
        <v>1.118830463293112E-6</v>
      </c>
      <c r="AZ271" s="5">
        <f t="shared" si="489"/>
        <v>1.5111197440024328E-6</v>
      </c>
      <c r="BA271" s="5">
        <f t="shared" si="490"/>
        <v>1.3606368171235302E-6</v>
      </c>
      <c r="BB271" s="5">
        <f t="shared" si="491"/>
        <v>9.1885465502977569E-7</v>
      </c>
      <c r="BC271" s="5">
        <f t="shared" si="492"/>
        <v>4.9641101369270741E-7</v>
      </c>
      <c r="BD271" s="5">
        <f t="shared" si="493"/>
        <v>2.3418394782440996E-2</v>
      </c>
      <c r="BE271" s="5">
        <f t="shared" si="494"/>
        <v>1.0210855816210004E-2</v>
      </c>
      <c r="BF271" s="5">
        <f t="shared" si="495"/>
        <v>2.2260615526390496E-3</v>
      </c>
      <c r="BG271" s="5">
        <f t="shared" si="496"/>
        <v>3.2353475068309343E-4</v>
      </c>
      <c r="BH271" s="5">
        <f t="shared" si="497"/>
        <v>3.5266792637251093E-5</v>
      </c>
      <c r="BI271" s="5">
        <f t="shared" si="498"/>
        <v>3.0753955432432292E-6</v>
      </c>
      <c r="BJ271" s="8">
        <f t="shared" si="499"/>
        <v>3.9374475448877511E-2</v>
      </c>
      <c r="BK271" s="8">
        <f t="shared" si="500"/>
        <v>0.11169321280071713</v>
      </c>
      <c r="BL271" s="8">
        <f t="shared" si="501"/>
        <v>0.6857427623498894</v>
      </c>
      <c r="BM271" s="8">
        <f t="shared" si="502"/>
        <v>0.5862352818279043</v>
      </c>
      <c r="BN271" s="8">
        <f t="shared" si="503"/>
        <v>0.39314967064045048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1.30232558139535</v>
      </c>
      <c r="F272">
        <f>VLOOKUP(B272,home!$B$2:$E$405,3,FALSE)</f>
        <v>0.46</v>
      </c>
      <c r="G272">
        <f>VLOOKUP(C272,away!$B$2:$E$405,4,FALSE)</f>
        <v>0.96</v>
      </c>
      <c r="H272">
        <f>VLOOKUP(A272,away!$A$2:$E$405,3,FALSE)</f>
        <v>0.918604651162791</v>
      </c>
      <c r="I272">
        <f>VLOOKUP(C272,away!$B$2:$E$405,3,FALSE)</f>
        <v>0.38</v>
      </c>
      <c r="J272">
        <f>VLOOKUP(B272,home!$B$2:$E$405,4,FALSE)</f>
        <v>1.52</v>
      </c>
      <c r="K272" s="3">
        <f t="shared" si="448"/>
        <v>0.57510697674418654</v>
      </c>
      <c r="L272" s="3">
        <f t="shared" si="449"/>
        <v>0.53058604651162811</v>
      </c>
      <c r="M272" s="5">
        <f t="shared" si="450"/>
        <v>0.33098142491682336</v>
      </c>
      <c r="N272" s="5">
        <f t="shared" si="451"/>
        <v>0.19034972664239727</v>
      </c>
      <c r="O272" s="5">
        <f t="shared" si="452"/>
        <v>0.17561412571540258</v>
      </c>
      <c r="P272" s="5">
        <f t="shared" si="453"/>
        <v>0.10099690891375869</v>
      </c>
      <c r="Q272" s="5">
        <f t="shared" si="454"/>
        <v>5.4735727906695703E-2</v>
      </c>
      <c r="R272" s="5">
        <f t="shared" si="455"/>
        <v>4.6589202337465753E-2</v>
      </c>
      <c r="S272" s="5">
        <f t="shared" si="456"/>
        <v>7.7046435556749537E-3</v>
      </c>
      <c r="T272" s="5">
        <f t="shared" si="457"/>
        <v>2.9042013472949865E-2</v>
      </c>
      <c r="U272" s="5">
        <f t="shared" si="458"/>
        <v>2.6793775305223116E-2</v>
      </c>
      <c r="V272" s="5">
        <f t="shared" si="459"/>
        <v>2.6122485863268666E-4</v>
      </c>
      <c r="W272" s="5">
        <f t="shared" si="460"/>
        <v>1.0492966332104057E-2</v>
      </c>
      <c r="X272" s="5">
        <f t="shared" si="461"/>
        <v>5.5674215223307112E-3</v>
      </c>
      <c r="Y272" s="5">
        <f t="shared" si="462"/>
        <v>1.4769980873986009E-3</v>
      </c>
      <c r="Z272" s="5">
        <f t="shared" si="463"/>
        <v>8.2398602261220862E-3</v>
      </c>
      <c r="AA272" s="5">
        <f t="shared" si="464"/>
        <v>4.738801103439742E-3</v>
      </c>
      <c r="AB272" s="5">
        <f t="shared" si="465"/>
        <v>1.3626587879956222E-3</v>
      </c>
      <c r="AC272" s="5">
        <f t="shared" si="466"/>
        <v>4.9819455993574712E-6</v>
      </c>
      <c r="AD272" s="5">
        <f t="shared" si="467"/>
        <v>1.5086445360837251E-3</v>
      </c>
      <c r="AE272" s="5">
        <f t="shared" si="468"/>
        <v>8.0046573999203291E-4</v>
      </c>
      <c r="AF272" s="5">
        <f t="shared" si="469"/>
        <v>2.1235797617518879E-4</v>
      </c>
      <c r="AG272" s="5">
        <f t="shared" si="470"/>
        <v>3.755805967466798E-5</v>
      </c>
      <c r="AH272" s="5">
        <f t="shared" si="471"/>
        <v>1.0929887152966316E-3</v>
      </c>
      <c r="AI272" s="5">
        <f t="shared" si="472"/>
        <v>6.2858543566975827E-4</v>
      </c>
      <c r="AJ272" s="5">
        <f t="shared" si="473"/>
        <v>1.8075193476673097E-4</v>
      </c>
      <c r="AK272" s="5">
        <f t="shared" si="474"/>
        <v>3.4650566248119027E-5</v>
      </c>
      <c r="AL272" s="5">
        <f t="shared" si="475"/>
        <v>6.0808379931055475E-8</v>
      </c>
      <c r="AM272" s="5">
        <f t="shared" si="476"/>
        <v>1.7352639962574945E-4</v>
      </c>
      <c r="AN272" s="5">
        <f t="shared" si="477"/>
        <v>9.2070686342823251E-5</v>
      </c>
      <c r="AO272" s="5">
        <f t="shared" si="478"/>
        <v>2.4425710733125369E-5</v>
      </c>
      <c r="AP272" s="5">
        <f t="shared" si="479"/>
        <v>4.3199804303752107E-6</v>
      </c>
      <c r="AQ272" s="5">
        <f t="shared" si="480"/>
        <v>5.7303033439009603E-7</v>
      </c>
      <c r="AR272" s="5">
        <f t="shared" si="481"/>
        <v>1.1598491226621268E-4</v>
      </c>
      <c r="AS272" s="5">
        <f t="shared" si="482"/>
        <v>6.6703732241361297E-5</v>
      </c>
      <c r="AT272" s="5">
        <f t="shared" si="483"/>
        <v>1.9180890893441504E-5</v>
      </c>
      <c r="AU272" s="5">
        <f t="shared" si="484"/>
        <v>3.6770213909957478E-6</v>
      </c>
      <c r="AV272" s="5">
        <f t="shared" si="485"/>
        <v>5.2867016389981696E-7</v>
      </c>
      <c r="AW272" s="5">
        <f t="shared" si="486"/>
        <v>5.1542489721904791E-10</v>
      </c>
      <c r="AX272" s="5">
        <f t="shared" si="487"/>
        <v>1.6632707179011377E-5</v>
      </c>
      <c r="AY272" s="5">
        <f t="shared" si="488"/>
        <v>8.8250823448972204E-6</v>
      </c>
      <c r="AZ272" s="5">
        <f t="shared" si="489"/>
        <v>2.3412327757592923E-6</v>
      </c>
      <c r="BA272" s="5">
        <f t="shared" si="490"/>
        <v>4.1407514748452268E-7</v>
      </c>
      <c r="BB272" s="5">
        <f t="shared" si="491"/>
        <v>5.4925623865633044E-8</v>
      </c>
      <c r="BC272" s="5">
        <f t="shared" si="492"/>
        <v>5.8285539238101943E-9</v>
      </c>
      <c r="BD272" s="5">
        <f t="shared" si="493"/>
        <v>1.02566626757213E-5</v>
      </c>
      <c r="BE272" s="5">
        <f t="shared" si="494"/>
        <v>5.8986782629190164E-6</v>
      </c>
      <c r="BF272" s="5">
        <f t="shared" si="495"/>
        <v>1.6961855112870023E-6</v>
      </c>
      <c r="BG272" s="5">
        <f t="shared" si="496"/>
        <v>3.2516270713118678E-7</v>
      </c>
      <c r="BH272" s="5">
        <f t="shared" si="497"/>
        <v>4.6750835362043041E-8</v>
      </c>
      <c r="BI272" s="5">
        <f t="shared" si="498"/>
        <v>5.3773463170659573E-9</v>
      </c>
      <c r="BJ272" s="8">
        <f t="shared" si="499"/>
        <v>0.29454706993489327</v>
      </c>
      <c r="BK272" s="8">
        <f t="shared" si="500"/>
        <v>0.43995807008121385</v>
      </c>
      <c r="BL272" s="8">
        <f t="shared" si="501"/>
        <v>0.25725984394580265</v>
      </c>
      <c r="BM272" s="8">
        <f t="shared" si="502"/>
        <v>0.1007289031885685</v>
      </c>
      <c r="BN272" s="8">
        <f t="shared" si="503"/>
        <v>0.89926711643254331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1.26495726495726</v>
      </c>
      <c r="F273">
        <f>VLOOKUP(B273,home!$B$2:$E$405,3,FALSE)</f>
        <v>0.66</v>
      </c>
      <c r="G273">
        <f>VLOOKUP(C273,away!$B$2:$E$405,4,FALSE)</f>
        <v>1.32</v>
      </c>
      <c r="H273">
        <f>VLOOKUP(A273,away!$A$2:$E$405,3,FALSE)</f>
        <v>0.97435897435897401</v>
      </c>
      <c r="I273">
        <f>VLOOKUP(C273,away!$B$2:$E$405,3,FALSE)</f>
        <v>1.05</v>
      </c>
      <c r="J273">
        <f>VLOOKUP(B273,home!$B$2:$E$405,4,FALSE)</f>
        <v>1.2</v>
      </c>
      <c r="K273" s="3">
        <f t="shared" si="448"/>
        <v>1.1020307692307649</v>
      </c>
      <c r="L273" s="3">
        <f t="shared" si="449"/>
        <v>1.2276923076923072</v>
      </c>
      <c r="M273" s="5">
        <f t="shared" si="450"/>
        <v>9.7322694258163006E-2</v>
      </c>
      <c r="N273" s="5">
        <f t="shared" si="451"/>
        <v>0.10725260361693394</v>
      </c>
      <c r="O273" s="5">
        <f t="shared" si="452"/>
        <v>0.11948232310463699</v>
      </c>
      <c r="P273" s="5">
        <f t="shared" si="453"/>
        <v>0.13167319644048189</v>
      </c>
      <c r="Q273" s="5">
        <f t="shared" si="454"/>
        <v>5.909783463298604E-2</v>
      </c>
      <c r="R273" s="5">
        <f t="shared" si="455"/>
        <v>7.334376449038485E-2</v>
      </c>
      <c r="S273" s="5">
        <f t="shared" si="456"/>
        <v>4.4536967438608306E-2</v>
      </c>
      <c r="T273" s="5">
        <f t="shared" si="457"/>
        <v>7.2553956980188974E-2</v>
      </c>
      <c r="U273" s="5">
        <f t="shared" si="458"/>
        <v>8.0827085199618884E-2</v>
      </c>
      <c r="V273" s="5">
        <f t="shared" si="459"/>
        <v>6.6951665934168987E-3</v>
      </c>
      <c r="W273" s="5">
        <f t="shared" si="460"/>
        <v>2.170921072015404E-2</v>
      </c>
      <c r="X273" s="5">
        <f t="shared" si="461"/>
        <v>2.6652231007204489E-2</v>
      </c>
      <c r="Y273" s="5">
        <f t="shared" si="462"/>
        <v>1.6360369495191675E-2</v>
      </c>
      <c r="Z273" s="5">
        <f t="shared" si="463"/>
        <v>3.0014525160680563E-2</v>
      </c>
      <c r="AA273" s="5">
        <f t="shared" si="464"/>
        <v>3.3076930250920948E-2</v>
      </c>
      <c r="AB273" s="5">
        <f t="shared" si="465"/>
        <v>1.8225897444107395E-2</v>
      </c>
      <c r="AC273" s="5">
        <f t="shared" si="466"/>
        <v>5.6614106862258975E-4</v>
      </c>
      <c r="AD273" s="5">
        <f t="shared" si="467"/>
        <v>5.9810545473310359E-3</v>
      </c>
      <c r="AE273" s="5">
        <f t="shared" si="468"/>
        <v>7.3428946596464069E-3</v>
      </c>
      <c r="AF273" s="5">
        <f t="shared" si="469"/>
        <v>4.5074076449214094E-3</v>
      </c>
      <c r="AG273" s="5">
        <f t="shared" si="470"/>
        <v>1.8445698977678376E-3</v>
      </c>
      <c r="AH273" s="5">
        <f t="shared" si="471"/>
        <v>9.2121504147011802E-3</v>
      </c>
      <c r="AI273" s="5">
        <f t="shared" si="472"/>
        <v>1.0152073207782653E-2</v>
      </c>
      <c r="AJ273" s="5">
        <f t="shared" si="473"/>
        <v>5.5939485232298801E-3</v>
      </c>
      <c r="AK273" s="5">
        <f t="shared" si="474"/>
        <v>2.0549011313641084E-3</v>
      </c>
      <c r="AL273" s="5">
        <f t="shared" si="475"/>
        <v>3.0638528746038646E-5</v>
      </c>
      <c r="AM273" s="5">
        <f t="shared" si="476"/>
        <v>1.3182612287212757E-3</v>
      </c>
      <c r="AN273" s="5">
        <f t="shared" si="477"/>
        <v>1.6184191700301192E-3</v>
      </c>
      <c r="AO273" s="5">
        <f t="shared" si="478"/>
        <v>9.9346038283387316E-4</v>
      </c>
      <c r="AP273" s="5">
        <f t="shared" si="479"/>
        <v>4.0655455666740027E-4</v>
      </c>
      <c r="AQ273" s="5">
        <f t="shared" si="480"/>
        <v>1.2478097546945582E-4</v>
      </c>
      <c r="AR273" s="5">
        <f t="shared" si="481"/>
        <v>2.2619372402866247E-3</v>
      </c>
      <c r="AS273" s="5">
        <f t="shared" si="482"/>
        <v>2.4927244368647826E-3</v>
      </c>
      <c r="AT273" s="5">
        <f t="shared" si="483"/>
        <v>1.3735295143192116E-3</v>
      </c>
      <c r="AU273" s="5">
        <f t="shared" si="484"/>
        <v>5.0455726240878642E-4</v>
      </c>
      <c r="AV273" s="5">
        <f t="shared" si="485"/>
        <v>1.3900940700333105E-4</v>
      </c>
      <c r="AW273" s="5">
        <f t="shared" si="486"/>
        <v>1.1514594837124987E-6</v>
      </c>
      <c r="AX273" s="5">
        <f t="shared" si="487"/>
        <v>2.4212740598913334E-4</v>
      </c>
      <c r="AY273" s="5">
        <f t="shared" si="488"/>
        <v>2.9725795381435122E-4</v>
      </c>
      <c r="AZ273" s="5">
        <f t="shared" si="489"/>
        <v>1.8247065164911713E-4</v>
      </c>
      <c r="BA273" s="5">
        <f t="shared" si="490"/>
        <v>7.4672605136407908E-5</v>
      </c>
      <c r="BB273" s="5">
        <f t="shared" si="491"/>
        <v>2.2918745730328258E-5</v>
      </c>
      <c r="BC273" s="5">
        <f t="shared" si="492"/>
        <v>5.627433567015975E-6</v>
      </c>
      <c r="BD273" s="5">
        <f t="shared" si="493"/>
        <v>4.6282715839710903E-4</v>
      </c>
      <c r="BE273" s="5">
        <f t="shared" si="494"/>
        <v>5.1004976938925516E-4</v>
      </c>
      <c r="BF273" s="5">
        <f t="shared" si="495"/>
        <v>2.8104526985300767E-4</v>
      </c>
      <c r="BG273" s="5">
        <f t="shared" si="496"/>
        <v>1.0324017830825929E-4</v>
      </c>
      <c r="BH273" s="5">
        <f t="shared" si="497"/>
        <v>2.8443463279143101E-5</v>
      </c>
      <c r="BI273" s="5">
        <f t="shared" si="498"/>
        <v>6.2691143434202104E-6</v>
      </c>
      <c r="BJ273" s="8">
        <f t="shared" si="499"/>
        <v>0.32858868431193422</v>
      </c>
      <c r="BK273" s="8">
        <f t="shared" si="500"/>
        <v>0.28112206228185305</v>
      </c>
      <c r="BL273" s="8">
        <f t="shared" si="501"/>
        <v>0.36013270658119984</v>
      </c>
      <c r="BM273" s="8">
        <f t="shared" si="502"/>
        <v>0.41138945529775028</v>
      </c>
      <c r="BN273" s="8">
        <f t="shared" si="503"/>
        <v>0.58817241654358665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1.26495726495726</v>
      </c>
      <c r="F274">
        <f>VLOOKUP(B274,home!$B$2:$E$405,3,FALSE)</f>
        <v>0.79</v>
      </c>
      <c r="G274">
        <f>VLOOKUP(C274,away!$B$2:$E$405,4,FALSE)</f>
        <v>1.05</v>
      </c>
      <c r="H274">
        <f>VLOOKUP(A274,away!$A$2:$E$405,3,FALSE)</f>
        <v>0.97435897435897401</v>
      </c>
      <c r="I274">
        <f>VLOOKUP(C274,away!$B$2:$E$405,3,FALSE)</f>
        <v>0.26</v>
      </c>
      <c r="J274">
        <f>VLOOKUP(B274,home!$B$2:$E$405,4,FALSE)</f>
        <v>1.2</v>
      </c>
      <c r="K274" s="3">
        <f t="shared" si="448"/>
        <v>1.0492820512820473</v>
      </c>
      <c r="L274" s="3">
        <f t="shared" si="449"/>
        <v>0.30399999999999988</v>
      </c>
      <c r="M274" s="5">
        <f t="shared" si="450"/>
        <v>0.25839081553978871</v>
      </c>
      <c r="N274" s="5">
        <f t="shared" si="451"/>
        <v>0.2711248449620306</v>
      </c>
      <c r="O274" s="5">
        <f t="shared" si="452"/>
        <v>7.8550807924095745E-2</v>
      </c>
      <c r="P274" s="5">
        <f t="shared" si="453"/>
        <v>8.2421952868457271E-2</v>
      </c>
      <c r="Q274" s="5">
        <f t="shared" si="454"/>
        <v>0.14224321673764323</v>
      </c>
      <c r="R274" s="5">
        <f t="shared" si="455"/>
        <v>1.1939722804462547E-2</v>
      </c>
      <c r="S274" s="5">
        <f t="shared" si="456"/>
        <v>6.5727745590130129E-3</v>
      </c>
      <c r="T274" s="5">
        <f t="shared" si="457"/>
        <v>4.3241937888243528E-2</v>
      </c>
      <c r="U274" s="5">
        <f t="shared" si="458"/>
        <v>1.2528136836005498E-2</v>
      </c>
      <c r="V274" s="5">
        <f t="shared" si="459"/>
        <v>2.3295500989514112E-4</v>
      </c>
      <c r="W274" s="5">
        <f t="shared" si="460"/>
        <v>4.9751084746477055E-2</v>
      </c>
      <c r="X274" s="5">
        <f t="shared" si="461"/>
        <v>1.5124329762929017E-2</v>
      </c>
      <c r="Y274" s="5">
        <f t="shared" si="462"/>
        <v>2.2988981239652094E-3</v>
      </c>
      <c r="Z274" s="5">
        <f t="shared" si="463"/>
        <v>1.2098919108522043E-3</v>
      </c>
      <c r="AA274" s="5">
        <f t="shared" si="464"/>
        <v>1.2695178660485566E-3</v>
      </c>
      <c r="AB274" s="5">
        <f t="shared" si="465"/>
        <v>6.6604115531331833E-4</v>
      </c>
      <c r="AC274" s="5">
        <f t="shared" si="466"/>
        <v>4.6442747021448601E-6</v>
      </c>
      <c r="AD274" s="5">
        <f t="shared" si="467"/>
        <v>1.3050730064072605E-2</v>
      </c>
      <c r="AE274" s="5">
        <f t="shared" si="468"/>
        <v>3.9674219394780705E-3</v>
      </c>
      <c r="AF274" s="5">
        <f t="shared" si="469"/>
        <v>6.0304813480066641E-4</v>
      </c>
      <c r="AG274" s="5">
        <f t="shared" si="470"/>
        <v>6.1108877659800831E-5</v>
      </c>
      <c r="AH274" s="5">
        <f t="shared" si="471"/>
        <v>9.1951785224767452E-5</v>
      </c>
      <c r="AI274" s="5">
        <f t="shared" si="472"/>
        <v>9.6483357819690237E-5</v>
      </c>
      <c r="AJ274" s="5">
        <f t="shared" si="473"/>
        <v>5.0619127803812161E-5</v>
      </c>
      <c r="AK274" s="5">
        <f t="shared" si="474"/>
        <v>1.7704580752030716E-5</v>
      </c>
      <c r="AL274" s="5">
        <f t="shared" si="475"/>
        <v>5.925755368799596E-8</v>
      </c>
      <c r="AM274" s="5">
        <f t="shared" si="476"/>
        <v>2.7387793624716779E-3</v>
      </c>
      <c r="AN274" s="5">
        <f t="shared" si="477"/>
        <v>8.3258892619138974E-4</v>
      </c>
      <c r="AO274" s="5">
        <f t="shared" si="478"/>
        <v>1.2655351678109118E-4</v>
      </c>
      <c r="AP274" s="5">
        <f t="shared" si="479"/>
        <v>1.2824089700483901E-5</v>
      </c>
      <c r="AQ274" s="5">
        <f t="shared" si="480"/>
        <v>9.7463081723677582E-7</v>
      </c>
      <c r="AR274" s="5">
        <f t="shared" si="481"/>
        <v>5.5906685416658609E-6</v>
      </c>
      <c r="AS274" s="5">
        <f t="shared" si="482"/>
        <v>5.8661881554371657E-6</v>
      </c>
      <c r="AT274" s="5">
        <f t="shared" si="483"/>
        <v>3.0776429704717789E-6</v>
      </c>
      <c r="AU274" s="5">
        <f t="shared" si="484"/>
        <v>1.0764385097234672E-6</v>
      </c>
      <c r="AV274" s="5">
        <f t="shared" si="485"/>
        <v>2.8237190189040746E-7</v>
      </c>
      <c r="AW274" s="5">
        <f t="shared" si="486"/>
        <v>5.2505771656276927E-10</v>
      </c>
      <c r="AX274" s="5">
        <f t="shared" si="487"/>
        <v>4.7895867124386982E-4</v>
      </c>
      <c r="AY274" s="5">
        <f t="shared" si="488"/>
        <v>1.4560343605813636E-4</v>
      </c>
      <c r="AZ274" s="5">
        <f t="shared" si="489"/>
        <v>2.2131722280836715E-5</v>
      </c>
      <c r="BA274" s="5">
        <f t="shared" si="490"/>
        <v>2.2426811911247864E-6</v>
      </c>
      <c r="BB274" s="5">
        <f t="shared" si="491"/>
        <v>1.7044377052548365E-7</v>
      </c>
      <c r="BC274" s="5">
        <f t="shared" si="492"/>
        <v>1.0362981247949404E-8</v>
      </c>
      <c r="BD274" s="5">
        <f t="shared" si="493"/>
        <v>2.8326053944440331E-7</v>
      </c>
      <c r="BE274" s="5">
        <f t="shared" si="494"/>
        <v>2.9722019987548276E-7</v>
      </c>
      <c r="BF274" s="5">
        <f t="shared" si="495"/>
        <v>1.559339105039033E-7</v>
      </c>
      <c r="BG274" s="5">
        <f t="shared" si="496"/>
        <v>5.4539551159322288E-8</v>
      </c>
      <c r="BH274" s="5">
        <f t="shared" si="497"/>
        <v>1.4306843029113963E-8</v>
      </c>
      <c r="BI274" s="5">
        <f t="shared" si="498"/>
        <v>3.0023827201917924E-9</v>
      </c>
      <c r="BJ274" s="8">
        <f t="shared" si="499"/>
        <v>0.54582745908078756</v>
      </c>
      <c r="BK274" s="8">
        <f t="shared" si="500"/>
        <v>0.34776880494546808</v>
      </c>
      <c r="BL274" s="8">
        <f t="shared" si="501"/>
        <v>0.10522768701103187</v>
      </c>
      <c r="BM274" s="8">
        <f t="shared" si="502"/>
        <v>0.15521687920066113</v>
      </c>
      <c r="BN274" s="8">
        <f t="shared" si="503"/>
        <v>0.84467136083647809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1.26495726495726</v>
      </c>
      <c r="F275">
        <f>VLOOKUP(B275,home!$B$2:$E$405,3,FALSE)</f>
        <v>1.32</v>
      </c>
      <c r="G275">
        <f>VLOOKUP(C275,away!$B$2:$E$405,4,FALSE)</f>
        <v>0.95</v>
      </c>
      <c r="H275">
        <f>VLOOKUP(A275,away!$A$2:$E$405,3,FALSE)</f>
        <v>0.97435897435897401</v>
      </c>
      <c r="I275">
        <f>VLOOKUP(C275,away!$B$2:$E$405,3,FALSE)</f>
        <v>0.47</v>
      </c>
      <c r="J275">
        <f>VLOOKUP(B275,home!$B$2:$E$405,4,FALSE)</f>
        <v>0.51</v>
      </c>
      <c r="K275" s="3">
        <f t="shared" si="448"/>
        <v>1.5862564102564041</v>
      </c>
      <c r="L275" s="3">
        <f t="shared" si="449"/>
        <v>0.23355384615384606</v>
      </c>
      <c r="M275" s="5">
        <f t="shared" si="450"/>
        <v>0.16205649719835591</v>
      </c>
      <c r="N275" s="5">
        <f t="shared" si="451"/>
        <v>0.25706315750459102</v>
      </c>
      <c r="O275" s="5">
        <f t="shared" si="452"/>
        <v>3.7848918214896006E-2</v>
      </c>
      <c r="P275" s="5">
        <f t="shared" si="453"/>
        <v>6.0038089139649156E-2</v>
      </c>
      <c r="Q275" s="5">
        <f t="shared" si="454"/>
        <v>0.20388404071620464</v>
      </c>
      <c r="R275" s="5">
        <f t="shared" si="455"/>
        <v>4.4198802109256616E-3</v>
      </c>
      <c r="S275" s="5">
        <f t="shared" si="456"/>
        <v>5.5606720647683912E-3</v>
      </c>
      <c r="T275" s="5">
        <f t="shared" si="457"/>
        <v>4.761790187865695E-2</v>
      </c>
      <c r="U275" s="5">
        <f t="shared" si="458"/>
        <v>7.0110633171462568E-3</v>
      </c>
      <c r="V275" s="5">
        <f t="shared" si="459"/>
        <v>2.2889968133376018E-4</v>
      </c>
      <c r="W275" s="5">
        <f t="shared" si="460"/>
        <v>0.1078041221783524</v>
      </c>
      <c r="X275" s="5">
        <f t="shared" si="461"/>
        <v>2.5178067365993345E-2</v>
      </c>
      <c r="Y275" s="5">
        <f t="shared" si="462"/>
        <v>2.9402172360241904E-3</v>
      </c>
      <c r="Z275" s="5">
        <f t="shared" si="463"/>
        <v>3.4409334093365366E-4</v>
      </c>
      <c r="AA275" s="5">
        <f t="shared" si="464"/>
        <v>5.4582026778255039E-4</v>
      </c>
      <c r="AB275" s="5">
        <f t="shared" si="465"/>
        <v>4.3290544930896891E-4</v>
      </c>
      <c r="AC275" s="5">
        <f t="shared" si="466"/>
        <v>5.3001189822447458E-6</v>
      </c>
      <c r="AD275" s="5">
        <f t="shared" si="467"/>
        <v>4.275124496436903E-2</v>
      </c>
      <c r="AE275" s="5">
        <f t="shared" si="468"/>
        <v>9.9847176892936314E-3</v>
      </c>
      <c r="AF275" s="5">
        <f t="shared" si="469"/>
        <v>1.165984609547435E-3</v>
      </c>
      <c r="AG275" s="5">
        <f t="shared" si="470"/>
        <v>9.0773396705331325E-5</v>
      </c>
      <c r="AH275" s="5">
        <f t="shared" si="471"/>
        <v>2.0091080802745355E-5</v>
      </c>
      <c r="AI275" s="5">
        <f t="shared" si="472"/>
        <v>3.1869605712334201E-5</v>
      </c>
      <c r="AJ275" s="5">
        <f t="shared" si="473"/>
        <v>2.5276683176767124E-5</v>
      </c>
      <c r="AK275" s="5">
        <f t="shared" si="474"/>
        <v>1.3365100239722349E-5</v>
      </c>
      <c r="AL275" s="5">
        <f t="shared" si="475"/>
        <v>7.8542735751537628E-8</v>
      </c>
      <c r="AM275" s="5">
        <f t="shared" si="476"/>
        <v>1.356288727423444E-2</v>
      </c>
      <c r="AN275" s="5">
        <f t="shared" si="477"/>
        <v>3.167664487848507E-3</v>
      </c>
      <c r="AO275" s="5">
        <f t="shared" si="478"/>
        <v>3.6991011223098589E-4</v>
      </c>
      <c r="AP275" s="5">
        <f t="shared" si="479"/>
        <v>2.879797648091588E-5</v>
      </c>
      <c r="AQ275" s="5">
        <f t="shared" si="480"/>
        <v>1.6814695421414756E-6</v>
      </c>
      <c r="AR275" s="5">
        <f t="shared" si="481"/>
        <v>9.3846983897377582E-7</v>
      </c>
      <c r="AS275" s="5">
        <f t="shared" si="482"/>
        <v>1.488653797904447E-6</v>
      </c>
      <c r="AT275" s="5">
        <f t="shared" si="483"/>
        <v>1.1806933147892357E-6</v>
      </c>
      <c r="AU275" s="5">
        <f t="shared" si="484"/>
        <v>6.2429411304376898E-7</v>
      </c>
      <c r="AV275" s="5">
        <f t="shared" si="485"/>
        <v>2.4757263467525372E-7</v>
      </c>
      <c r="AW275" s="5">
        <f t="shared" si="486"/>
        <v>8.0828391672821676E-10</v>
      </c>
      <c r="AX275" s="5">
        <f t="shared" si="487"/>
        <v>3.585702813389898E-3</v>
      </c>
      <c r="AY275" s="5">
        <f t="shared" si="488"/>
        <v>8.3745468323187728E-4</v>
      </c>
      <c r="AZ275" s="5">
        <f t="shared" si="489"/>
        <v>9.7795381124177866E-5</v>
      </c>
      <c r="BA275" s="5">
        <f t="shared" si="490"/>
        <v>7.6134957992109965E-6</v>
      </c>
      <c r="BB275" s="5">
        <f t="shared" si="491"/>
        <v>4.4454030664546942E-7</v>
      </c>
      <c r="BC275" s="5">
        <f t="shared" si="492"/>
        <v>2.0764819677491904E-8</v>
      </c>
      <c r="BD275" s="5">
        <f t="shared" si="493"/>
        <v>3.6530540065284327E-8</v>
      </c>
      <c r="BE275" s="5">
        <f t="shared" si="494"/>
        <v>5.7946803348685662E-8</v>
      </c>
      <c r="BF275" s="5">
        <f t="shared" si="495"/>
        <v>4.5959244132859956E-8</v>
      </c>
      <c r="BG275" s="5">
        <f t="shared" si="496"/>
        <v>2.4301048538762704E-8</v>
      </c>
      <c r="BH275" s="5">
        <f t="shared" si="497"/>
        <v>9.6369235051410923E-9</v>
      </c>
      <c r="BI275" s="5">
        <f t="shared" si="498"/>
        <v>3.057326337036135E-9</v>
      </c>
      <c r="BJ275" s="8">
        <f t="shared" si="499"/>
        <v>0.72014020053874683</v>
      </c>
      <c r="BK275" s="8">
        <f t="shared" si="500"/>
        <v>0.22872699142905711</v>
      </c>
      <c r="BL275" s="8">
        <f t="shared" si="501"/>
        <v>5.0353847045576328E-2</v>
      </c>
      <c r="BM275" s="8">
        <f t="shared" si="502"/>
        <v>0.27341709549474319</v>
      </c>
      <c r="BN275" s="8">
        <f t="shared" si="503"/>
        <v>0.72531058298462248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1.62222222222222</v>
      </c>
      <c r="F276">
        <f>VLOOKUP(B276,home!$B$2:$E$405,3,FALSE)</f>
        <v>1.54</v>
      </c>
      <c r="G276">
        <f>VLOOKUP(C276,away!$B$2:$E$405,4,FALSE)</f>
        <v>1.48</v>
      </c>
      <c r="H276">
        <f>VLOOKUP(A276,away!$A$2:$E$405,3,FALSE)</f>
        <v>1.13333333333333</v>
      </c>
      <c r="I276">
        <f>VLOOKUP(C276,away!$B$2:$E$405,3,FALSE)</f>
        <v>0.49</v>
      </c>
      <c r="J276">
        <f>VLOOKUP(B276,home!$B$2:$E$405,4,FALSE)</f>
        <v>0.66</v>
      </c>
      <c r="K276" s="3">
        <f t="shared" si="448"/>
        <v>3.6973688888888843</v>
      </c>
      <c r="L276" s="3">
        <f t="shared" si="449"/>
        <v>0.3665199999999989</v>
      </c>
      <c r="M276" s="5">
        <f t="shared" si="450"/>
        <v>1.7182069860047319E-2</v>
      </c>
      <c r="N276" s="5">
        <f t="shared" si="451"/>
        <v>6.3528450547254339E-2</v>
      </c>
      <c r="O276" s="5">
        <f t="shared" si="452"/>
        <v>6.2975722451045256E-3</v>
      </c>
      <c r="P276" s="5">
        <f t="shared" si="453"/>
        <v>2.3284447694579595E-2</v>
      </c>
      <c r="Q276" s="5">
        <f t="shared" si="454"/>
        <v>0.11744405830636713</v>
      </c>
      <c r="R276" s="5">
        <f t="shared" si="455"/>
        <v>1.1540930896378515E-3</v>
      </c>
      <c r="S276" s="5">
        <f t="shared" si="456"/>
        <v>7.8885359688573593E-3</v>
      </c>
      <c r="T276" s="5">
        <f t="shared" si="457"/>
        <v>4.3045596250449555E-2</v>
      </c>
      <c r="U276" s="5">
        <f t="shared" si="458"/>
        <v>4.2671078845086426E-3</v>
      </c>
      <c r="V276" s="5">
        <f t="shared" si="459"/>
        <v>1.1878028449281701E-3</v>
      </c>
      <c r="W276" s="5">
        <f t="shared" si="460"/>
        <v>0.14474466912227132</v>
      </c>
      <c r="X276" s="5">
        <f t="shared" si="461"/>
        <v>5.3051816126694733E-2</v>
      </c>
      <c r="Y276" s="5">
        <f t="shared" si="462"/>
        <v>9.7222758233780453E-3</v>
      </c>
      <c r="Z276" s="5">
        <f t="shared" si="463"/>
        <v>1.4099939973802135E-4</v>
      </c>
      <c r="AA276" s="5">
        <f t="shared" si="464"/>
        <v>5.2132679394336766E-4</v>
      </c>
      <c r="AB276" s="5">
        <f t="shared" si="465"/>
        <v>9.6376873443519684E-4</v>
      </c>
      <c r="AC276" s="5">
        <f t="shared" si="466"/>
        <v>1.0060390511547572E-4</v>
      </c>
      <c r="AD276" s="5">
        <f t="shared" si="467"/>
        <v>0.13379360911130039</v>
      </c>
      <c r="AE276" s="5">
        <f t="shared" si="468"/>
        <v>4.9038033611473686E-2</v>
      </c>
      <c r="AF276" s="5">
        <f t="shared" si="469"/>
        <v>8.986710039638638E-3</v>
      </c>
      <c r="AG276" s="5">
        <f t="shared" si="470"/>
        <v>1.0979363212427812E-3</v>
      </c>
      <c r="AH276" s="5">
        <f t="shared" si="471"/>
        <v>1.2919774997994856E-5</v>
      </c>
      <c r="AI276" s="5">
        <f t="shared" si="472"/>
        <v>4.7769174129030628E-5</v>
      </c>
      <c r="AJ276" s="5">
        <f t="shared" si="473"/>
        <v>8.8310129136296816E-5</v>
      </c>
      <c r="AK276" s="5">
        <f t="shared" si="474"/>
        <v>1.0883837468076789E-4</v>
      </c>
      <c r="AL276" s="5">
        <f t="shared" si="475"/>
        <v>5.4533740943020261E-6</v>
      </c>
      <c r="AM276" s="5">
        <f t="shared" si="476"/>
        <v>9.8936865572056457E-2</v>
      </c>
      <c r="AN276" s="5">
        <f t="shared" si="477"/>
        <v>3.6262339969470023E-2</v>
      </c>
      <c r="AO276" s="5">
        <f t="shared" si="478"/>
        <v>6.6454364228050551E-3</v>
      </c>
      <c r="AP276" s="5">
        <f t="shared" si="479"/>
        <v>8.1189511922883381E-4</v>
      </c>
      <c r="AQ276" s="5">
        <f t="shared" si="480"/>
        <v>7.4393949774937806E-5</v>
      </c>
      <c r="AR276" s="5">
        <f t="shared" si="481"/>
        <v>9.4707118645301237E-7</v>
      </c>
      <c r="AS276" s="5">
        <f t="shared" si="482"/>
        <v>3.5016715403544515E-6</v>
      </c>
      <c r="AT276" s="5">
        <f t="shared" si="483"/>
        <v>6.4734857062070839E-6</v>
      </c>
      <c r="AU276" s="5">
        <f t="shared" si="484"/>
        <v>7.9782882175989881E-6</v>
      </c>
      <c r="AV276" s="5">
        <f t="shared" si="485"/>
        <v>7.3746686605848128E-6</v>
      </c>
      <c r="AW276" s="5">
        <f t="shared" si="486"/>
        <v>2.0528312507041115E-7</v>
      </c>
      <c r="AX276" s="5">
        <f t="shared" si="487"/>
        <v>6.0967681455050569E-2</v>
      </c>
      <c r="AY276" s="5">
        <f t="shared" si="488"/>
        <v>2.234587460690507E-2</v>
      </c>
      <c r="AZ276" s="5">
        <f t="shared" si="489"/>
        <v>4.0951049804614096E-3</v>
      </c>
      <c r="BA276" s="5">
        <f t="shared" si="490"/>
        <v>5.0031262581290382E-4</v>
      </c>
      <c r="BB276" s="5">
        <f t="shared" si="491"/>
        <v>4.5843645903236232E-5</v>
      </c>
      <c r="BC276" s="5">
        <f t="shared" si="492"/>
        <v>3.3605226192908197E-6</v>
      </c>
      <c r="BD276" s="5">
        <f t="shared" si="493"/>
        <v>5.7853421876459481E-8</v>
      </c>
      <c r="BE276" s="5">
        <f t="shared" si="494"/>
        <v>2.1390544216178488E-7</v>
      </c>
      <c r="BF276" s="5">
        <f t="shared" si="495"/>
        <v>3.9544366350650204E-7</v>
      </c>
      <c r="BG276" s="5">
        <f t="shared" si="496"/>
        <v>4.8736703291906181E-7</v>
      </c>
      <c r="BH276" s="5">
        <f t="shared" si="497"/>
        <v>4.5049392624625604E-7</v>
      </c>
      <c r="BI276" s="5">
        <f t="shared" si="498"/>
        <v>3.3312844550726198E-7</v>
      </c>
      <c r="BJ276" s="8">
        <f t="shared" si="499"/>
        <v>0.85514226413015848</v>
      </c>
      <c r="BK276" s="8">
        <f t="shared" si="500"/>
        <v>7.1994788254527292E-2</v>
      </c>
      <c r="BL276" s="8">
        <f t="shared" si="501"/>
        <v>1.3489919577817091E-2</v>
      </c>
      <c r="BM276" s="8">
        <f t="shared" si="502"/>
        <v>0.68953161029547005</v>
      </c>
      <c r="BN276" s="8">
        <f t="shared" si="503"/>
        <v>0.22889069174299073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1.62222222222222</v>
      </c>
      <c r="F277">
        <f>VLOOKUP(B277,home!$B$2:$E$405,3,FALSE)</f>
        <v>0.86</v>
      </c>
      <c r="G277">
        <f>VLOOKUP(C277,away!$B$2:$E$405,4,FALSE)</f>
        <v>1.48</v>
      </c>
      <c r="H277">
        <f>VLOOKUP(A277,away!$A$2:$E$405,3,FALSE)</f>
        <v>1.13333333333333</v>
      </c>
      <c r="I277">
        <f>VLOOKUP(C277,away!$B$2:$E$405,3,FALSE)</f>
        <v>0.74</v>
      </c>
      <c r="J277">
        <f>VLOOKUP(B277,home!$B$2:$E$405,4,FALSE)</f>
        <v>0.88</v>
      </c>
      <c r="K277" s="3">
        <f t="shared" si="448"/>
        <v>2.0647644444444415</v>
      </c>
      <c r="L277" s="3">
        <f t="shared" si="449"/>
        <v>0.73802666666666439</v>
      </c>
      <c r="M277" s="5">
        <f t="shared" si="450"/>
        <v>6.0640571627892756E-2</v>
      </c>
      <c r="N277" s="5">
        <f t="shared" si="451"/>
        <v>0.12520849618805935</v>
      </c>
      <c r="O277" s="5">
        <f t="shared" si="452"/>
        <v>4.4754358943294791E-2</v>
      </c>
      <c r="P277" s="5">
        <f t="shared" si="453"/>
        <v>9.2407209080019204E-2</v>
      </c>
      <c r="Q277" s="5">
        <f t="shared" si="454"/>
        <v>0.12926302553573119</v>
      </c>
      <c r="R277" s="5">
        <f t="shared" si="455"/>
        <v>1.6514955174861637E-2</v>
      </c>
      <c r="S277" s="5">
        <f t="shared" si="456"/>
        <v>3.5203709582243899E-2</v>
      </c>
      <c r="T277" s="5">
        <f t="shared" si="457"/>
        <v>9.5399559859383615E-2</v>
      </c>
      <c r="U277" s="5">
        <f t="shared" si="458"/>
        <v>3.4099492246648044E-2</v>
      </c>
      <c r="V277" s="5">
        <f t="shared" si="459"/>
        <v>5.9605795343319742E-3</v>
      </c>
      <c r="W277" s="5">
        <f t="shared" si="460"/>
        <v>8.8965899702497214E-2</v>
      </c>
      <c r="X277" s="5">
        <f t="shared" si="461"/>
        <v>6.5659206404434817E-2</v>
      </c>
      <c r="Y277" s="5">
        <f t="shared" si="462"/>
        <v>2.4229122619321763E-2</v>
      </c>
      <c r="Z277" s="5">
        <f t="shared" si="463"/>
        <v>4.0628257726175055E-3</v>
      </c>
      <c r="AA277" s="5">
        <f t="shared" si="464"/>
        <v>8.3887781992731426E-3</v>
      </c>
      <c r="AB277" s="5">
        <f t="shared" si="465"/>
        <v>8.660425479094928E-3</v>
      </c>
      <c r="AC277" s="5">
        <f t="shared" si="466"/>
        <v>5.676897748496685E-4</v>
      </c>
      <c r="AD277" s="5">
        <f t="shared" si="467"/>
        <v>4.5923406618431653E-2</v>
      </c>
      <c r="AE277" s="5">
        <f t="shared" si="468"/>
        <v>3.3892698708578944E-2</v>
      </c>
      <c r="AF277" s="5">
        <f t="shared" si="469"/>
        <v>1.2506857726115039E-2</v>
      </c>
      <c r="AG277" s="5">
        <f t="shared" si="470"/>
        <v>3.0767981726929675E-3</v>
      </c>
      <c r="AH277" s="5">
        <f t="shared" si="471"/>
        <v>7.4961844055307803E-4</v>
      </c>
      <c r="AI277" s="5">
        <f t="shared" si="472"/>
        <v>1.5477855029538848E-3</v>
      </c>
      <c r="AJ277" s="5">
        <f t="shared" si="473"/>
        <v>1.5979062370628694E-3</v>
      </c>
      <c r="AK277" s="5">
        <f t="shared" si="474"/>
        <v>1.099766661281141E-3</v>
      </c>
      <c r="AL277" s="5">
        <f t="shared" si="475"/>
        <v>3.4602990248194213E-5</v>
      </c>
      <c r="AM277" s="5">
        <f t="shared" si="476"/>
        <v>1.8964203430700453E-2</v>
      </c>
      <c r="AN277" s="5">
        <f t="shared" si="477"/>
        <v>1.3996087843948377E-2</v>
      </c>
      <c r="AO277" s="5">
        <f t="shared" si="478"/>
        <v>5.1647430289215208E-3</v>
      </c>
      <c r="AP277" s="5">
        <f t="shared" si="479"/>
        <v>1.2705726939416142E-3</v>
      </c>
      <c r="AQ277" s="5">
        <f t="shared" si="480"/>
        <v>2.3442913251685331E-4</v>
      </c>
      <c r="AR277" s="5">
        <f t="shared" si="481"/>
        <v>1.106476797906503E-4</v>
      </c>
      <c r="AS277" s="5">
        <f t="shared" si="482"/>
        <v>2.2846139509200854E-4</v>
      </c>
      <c r="AT277" s="5">
        <f t="shared" si="483"/>
        <v>2.3585948275707658E-4</v>
      </c>
      <c r="AU277" s="5">
        <f t="shared" si="484"/>
        <v>1.6233142462728951E-4</v>
      </c>
      <c r="AV277" s="5">
        <f t="shared" si="485"/>
        <v>8.3794038446610049E-5</v>
      </c>
      <c r="AW277" s="5">
        <f t="shared" si="486"/>
        <v>1.4647169144079748E-6</v>
      </c>
      <c r="AX277" s="5">
        <f t="shared" si="487"/>
        <v>6.5261021601535915E-3</v>
      </c>
      <c r="AY277" s="5">
        <f t="shared" si="488"/>
        <v>4.8164374235842734E-3</v>
      </c>
      <c r="AZ277" s="5">
        <f t="shared" si="489"/>
        <v>1.7773296284682391E-3</v>
      </c>
      <c r="BA277" s="5">
        <f t="shared" si="490"/>
        <v>4.3723888708877191E-4</v>
      </c>
      <c r="BB277" s="5">
        <f t="shared" si="491"/>
        <v>8.0673489593792067E-5</v>
      </c>
      <c r="BC277" s="5">
        <f t="shared" si="492"/>
        <v>1.1907837322654846E-5</v>
      </c>
      <c r="BD277" s="5">
        <f t="shared" si="493"/>
        <v>1.3610156381715676E-5</v>
      </c>
      <c r="BE277" s="5">
        <f t="shared" si="494"/>
        <v>2.8101766980295139E-5</v>
      </c>
      <c r="BF277" s="5">
        <f t="shared" si="495"/>
        <v>2.9011764643488125E-5</v>
      </c>
      <c r="BG277" s="5">
        <f t="shared" si="496"/>
        <v>1.996748670215488E-5</v>
      </c>
      <c r="BH277" s="5">
        <f t="shared" si="497"/>
        <v>1.0307039146881652E-5</v>
      </c>
      <c r="BI277" s="5">
        <f t="shared" si="498"/>
        <v>4.2563215915956432E-6</v>
      </c>
      <c r="BJ277" s="8">
        <f t="shared" si="499"/>
        <v>0.67740479709148671</v>
      </c>
      <c r="BK277" s="8">
        <f t="shared" si="500"/>
        <v>0.19963080001316996</v>
      </c>
      <c r="BL277" s="8">
        <f t="shared" si="501"/>
        <v>0.11833943544118326</v>
      </c>
      <c r="BM277" s="8">
        <f t="shared" si="502"/>
        <v>0.52583426906192865</v>
      </c>
      <c r="BN277" s="8">
        <f t="shared" si="503"/>
        <v>0.46878861654985898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1.62222222222222</v>
      </c>
      <c r="F278">
        <f>VLOOKUP(B278,home!$B$2:$E$405,3,FALSE)</f>
        <v>1.36</v>
      </c>
      <c r="G278">
        <f>VLOOKUP(C278,away!$B$2:$E$405,4,FALSE)</f>
        <v>1.08</v>
      </c>
      <c r="H278">
        <f>VLOOKUP(A278,away!$A$2:$E$405,3,FALSE)</f>
        <v>1.13333333333333</v>
      </c>
      <c r="I278">
        <f>VLOOKUP(C278,away!$B$2:$E$405,3,FALSE)</f>
        <v>0.31</v>
      </c>
      <c r="J278">
        <f>VLOOKUP(B278,home!$B$2:$E$405,4,FALSE)</f>
        <v>0.88</v>
      </c>
      <c r="K278" s="3">
        <f t="shared" si="448"/>
        <v>2.3827199999999968</v>
      </c>
      <c r="L278" s="3">
        <f t="shared" si="449"/>
        <v>0.30917333333333241</v>
      </c>
      <c r="M278" s="5">
        <f t="shared" si="450"/>
        <v>6.7752539716581059E-2</v>
      </c>
      <c r="N278" s="5">
        <f t="shared" si="451"/>
        <v>0.16143533143349179</v>
      </c>
      <c r="O278" s="5">
        <f t="shared" si="452"/>
        <v>2.0947278545974356E-2</v>
      </c>
      <c r="P278" s="5">
        <f t="shared" si="453"/>
        <v>4.9911499537063947E-2</v>
      </c>
      <c r="Q278" s="5">
        <f t="shared" si="454"/>
        <v>0.19232759645660455</v>
      </c>
      <c r="R278" s="5">
        <f t="shared" si="455"/>
        <v>3.2381699661603461E-3</v>
      </c>
      <c r="S278" s="5">
        <f t="shared" si="456"/>
        <v>9.192119573890583E-3</v>
      </c>
      <c r="T278" s="5">
        <f t="shared" si="457"/>
        <v>5.9462564088476437E-2</v>
      </c>
      <c r="U278" s="5">
        <f t="shared" si="458"/>
        <v>7.7156523417695692E-3</v>
      </c>
      <c r="V278" s="5">
        <f t="shared" si="459"/>
        <v>7.5239897324402632E-4</v>
      </c>
      <c r="W278" s="5">
        <f t="shared" si="460"/>
        <v>0.15275427020969337</v>
      </c>
      <c r="X278" s="5">
        <f t="shared" si="461"/>
        <v>4.7227546901631459E-2</v>
      </c>
      <c r="Y278" s="5">
        <f t="shared" si="462"/>
        <v>7.3007490503668457E-3</v>
      </c>
      <c r="Z278" s="5">
        <f t="shared" si="463"/>
        <v>3.3371860077922611E-4</v>
      </c>
      <c r="AA278" s="5">
        <f t="shared" si="464"/>
        <v>7.9515798444867655E-4</v>
      </c>
      <c r="AB278" s="5">
        <f t="shared" si="465"/>
        <v>9.4731941635277416E-4</v>
      </c>
      <c r="AC278" s="5">
        <f t="shared" si="466"/>
        <v>3.4642023348726034E-5</v>
      </c>
      <c r="AD278" s="5">
        <f t="shared" si="467"/>
        <v>9.0992663678510055E-2</v>
      </c>
      <c r="AE278" s="5">
        <f t="shared" si="468"/>
        <v>2.8132505138363798E-2</v>
      </c>
      <c r="AF278" s="5">
        <f t="shared" si="469"/>
        <v>4.3489101943225182E-3</v>
      </c>
      <c r="AG278" s="5">
        <f t="shared" si="470"/>
        <v>4.4818902038200114E-4</v>
      </c>
      <c r="AH278" s="5">
        <f t="shared" si="471"/>
        <v>2.579422304956224E-5</v>
      </c>
      <c r="AI278" s="5">
        <f t="shared" si="472"/>
        <v>6.1460411144652853E-5</v>
      </c>
      <c r="AJ278" s="5">
        <f t="shared" si="473"/>
        <v>7.3221475421293529E-5</v>
      </c>
      <c r="AK278" s="5">
        <f t="shared" si="474"/>
        <v>5.8155424638608091E-5</v>
      </c>
      <c r="AL278" s="5">
        <f t="shared" si="475"/>
        <v>1.0207944024331543E-6</v>
      </c>
      <c r="AM278" s="5">
        <f t="shared" si="476"/>
        <v>4.3362007920011804E-2</v>
      </c>
      <c r="AN278" s="5">
        <f t="shared" si="477"/>
        <v>1.340637652865641E-2</v>
      </c>
      <c r="AO278" s="5">
        <f t="shared" si="478"/>
        <v>2.072447059643226E-3</v>
      </c>
      <c r="AP278" s="5">
        <f t="shared" si="479"/>
        <v>2.1358178852891991E-4</v>
      </c>
      <c r="AQ278" s="5">
        <f t="shared" si="480"/>
        <v>1.6508448374695264E-5</v>
      </c>
      <c r="AR278" s="5">
        <f t="shared" si="481"/>
        <v>1.5949771841953271E-6</v>
      </c>
      <c r="AS278" s="5">
        <f t="shared" si="482"/>
        <v>3.8003840363258847E-6</v>
      </c>
      <c r="AT278" s="5">
        <f t="shared" si="483"/>
        <v>4.5276255255172007E-6</v>
      </c>
      <c r="AU278" s="5">
        <f t="shared" si="484"/>
        <v>3.596021297386776E-6</v>
      </c>
      <c r="AV278" s="5">
        <f t="shared" si="485"/>
        <v>2.1420779664273528E-6</v>
      </c>
      <c r="AW278" s="5">
        <f t="shared" si="486"/>
        <v>2.0888671380687831E-8</v>
      </c>
      <c r="AX278" s="5">
        <f t="shared" si="487"/>
        <v>1.7219920585195073E-2</v>
      </c>
      <c r="AY278" s="5">
        <f t="shared" si="488"/>
        <v>5.3239402470600288E-3</v>
      </c>
      <c r="AZ278" s="5">
        <f t="shared" si="489"/>
        <v>8.2301017632551723E-4</v>
      </c>
      <c r="BA278" s="5">
        <f t="shared" si="490"/>
        <v>8.48175998606046E-5</v>
      </c>
      <c r="BB278" s="5">
        <f t="shared" si="491"/>
        <v>6.555835018558978E-6</v>
      </c>
      <c r="BC278" s="5">
        <f t="shared" si="492"/>
        <v>4.0537787309425386E-7</v>
      </c>
      <c r="BD278" s="5">
        <f t="shared" si="493"/>
        <v>8.218740210471357E-8</v>
      </c>
      <c r="BE278" s="5">
        <f t="shared" si="494"/>
        <v>1.9582956674294286E-7</v>
      </c>
      <c r="BF278" s="5">
        <f t="shared" si="495"/>
        <v>2.3330351263487212E-7</v>
      </c>
      <c r="BG278" s="5">
        <f t="shared" si="496"/>
        <v>1.8529898187512057E-7</v>
      </c>
      <c r="BH278" s="5">
        <f t="shared" si="497"/>
        <v>1.1037889752337171E-7</v>
      </c>
      <c r="BI278" s="5">
        <f t="shared" si="498"/>
        <v>5.2600401341377538E-8</v>
      </c>
      <c r="BJ278" s="8">
        <f t="shared" si="499"/>
        <v>0.82695989773839063</v>
      </c>
      <c r="BK278" s="8">
        <f t="shared" si="500"/>
        <v>0.1329681608655908</v>
      </c>
      <c r="BL278" s="8">
        <f t="shared" si="501"/>
        <v>3.3878730473731911E-2</v>
      </c>
      <c r="BM278" s="8">
        <f t="shared" si="502"/>
        <v>0.49320417266422811</v>
      </c>
      <c r="BN278" s="8">
        <f t="shared" si="503"/>
        <v>0.49561241565587599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1.60606060606061</v>
      </c>
      <c r="F279">
        <f>VLOOKUP(B279,home!$B$2:$E$405,3,FALSE)</f>
        <v>0</v>
      </c>
      <c r="G279">
        <f>VLOOKUP(C279,away!$B$2:$E$405,4,FALSE)</f>
        <v>1</v>
      </c>
      <c r="H279">
        <f>VLOOKUP(A279,away!$A$2:$E$405,3,FALSE)</f>
        <v>1.4242424242424201</v>
      </c>
      <c r="I279">
        <f>VLOOKUP(C279,away!$B$2:$E$405,3,FALSE)</f>
        <v>0.62</v>
      </c>
      <c r="J279">
        <f>VLOOKUP(B279,home!$B$2:$E$405,4,FALSE)</f>
        <v>1.17</v>
      </c>
      <c r="K279" s="3">
        <f t="shared" si="448"/>
        <v>0</v>
      </c>
      <c r="L279" s="3">
        <f t="shared" si="449"/>
        <v>1.0331454545454515</v>
      </c>
      <c r="M279" s="5">
        <f t="shared" si="450"/>
        <v>0.35588577564478163</v>
      </c>
      <c r="N279" s="5">
        <f t="shared" si="451"/>
        <v>0</v>
      </c>
      <c r="O279" s="5">
        <f t="shared" si="452"/>
        <v>0.36768177144478853</v>
      </c>
      <c r="P279" s="5">
        <f t="shared" si="453"/>
        <v>0</v>
      </c>
      <c r="Q279" s="5">
        <f t="shared" si="454"/>
        <v>0</v>
      </c>
      <c r="R279" s="5">
        <f t="shared" si="455"/>
        <v>0.1899343754437014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6.5409945550529772E-2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1.6894496981898825E-2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3.4908945527361256E-3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6.0110030657613397E-4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0.35588577564478163</v>
      </c>
      <c r="BL279" s="8">
        <f t="shared" si="501"/>
        <v>0.57860263872970097</v>
      </c>
      <c r="BM279" s="8">
        <f t="shared" si="502"/>
        <v>8.6396437391740855E-2</v>
      </c>
      <c r="BN279" s="8">
        <f t="shared" si="503"/>
        <v>0.91350192253327156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1.60606060606061</v>
      </c>
      <c r="F280">
        <f>VLOOKUP(B280,home!$B$2:$E$405,3,FALSE)</f>
        <v>1.66</v>
      </c>
      <c r="G280">
        <f>VLOOKUP(C280,away!$B$2:$E$405,4,FALSE)</f>
        <v>1.25</v>
      </c>
      <c r="H280">
        <f>VLOOKUP(A280,away!$A$2:$E$405,3,FALSE)</f>
        <v>1.4242424242424201</v>
      </c>
      <c r="I280">
        <f>VLOOKUP(C280,away!$B$2:$E$405,3,FALSE)</f>
        <v>0.73</v>
      </c>
      <c r="J280">
        <f>VLOOKUP(B280,home!$B$2:$E$405,4,FALSE)</f>
        <v>0.82</v>
      </c>
      <c r="K280" s="3">
        <f t="shared" si="448"/>
        <v>3.3325757575757651</v>
      </c>
      <c r="L280" s="3">
        <f t="shared" si="449"/>
        <v>0.85255151515151262</v>
      </c>
      <c r="M280" s="5">
        <f t="shared" si="450"/>
        <v>1.5220268693532211E-2</v>
      </c>
      <c r="N280" s="5">
        <f t="shared" si="451"/>
        <v>5.0722698471854809E-2</v>
      </c>
      <c r="O280" s="5">
        <f t="shared" si="452"/>
        <v>1.2976063135684019E-2</v>
      </c>
      <c r="P280" s="5">
        <f t="shared" si="453"/>
        <v>4.3243713434753132E-2</v>
      </c>
      <c r="Q280" s="5">
        <f t="shared" si="454"/>
        <v>8.4518617643064328E-2</v>
      </c>
      <c r="R280" s="5">
        <f t="shared" si="455"/>
        <v>5.5313811435145493E-3</v>
      </c>
      <c r="S280" s="5">
        <f t="shared" si="456"/>
        <v>3.0715928694834818E-2</v>
      </c>
      <c r="T280" s="5">
        <f t="shared" si="457"/>
        <v>7.2056475530105857E-2</v>
      </c>
      <c r="U280" s="5">
        <f t="shared" si="458"/>
        <v>1.8433746704788301E-2</v>
      </c>
      <c r="V280" s="5">
        <f t="shared" si="459"/>
        <v>9.6966518434299757E-3</v>
      </c>
      <c r="W280" s="5">
        <f t="shared" si="460"/>
        <v>9.3888232073697175E-2</v>
      </c>
      <c r="X280" s="5">
        <f t="shared" si="461"/>
        <v>8.0044554509327376E-2</v>
      </c>
      <c r="Y280" s="5">
        <f t="shared" si="462"/>
        <v>3.4121053113277448E-2</v>
      </c>
      <c r="Z280" s="5">
        <f t="shared" si="463"/>
        <v>1.5719291249279453E-3</v>
      </c>
      <c r="AA280" s="5">
        <f t="shared" si="464"/>
        <v>5.2385728943621576E-3</v>
      </c>
      <c r="AB280" s="5">
        <f t="shared" si="465"/>
        <v>8.7289705160224166E-3</v>
      </c>
      <c r="AC280" s="5">
        <f t="shared" si="466"/>
        <v>1.7218784127479153E-3</v>
      </c>
      <c r="AD280" s="5">
        <f t="shared" si="467"/>
        <v>7.8222411532612668E-2</v>
      </c>
      <c r="AE280" s="5">
        <f t="shared" si="468"/>
        <v>6.668863547093408E-2</v>
      </c>
      <c r="AF280" s="5">
        <f t="shared" si="469"/>
        <v>2.8427748607065876E-2</v>
      </c>
      <c r="AG280" s="5">
        <f t="shared" si="470"/>
        <v>8.0787067157667737E-3</v>
      </c>
      <c r="AH280" s="5">
        <f t="shared" si="471"/>
        <v>3.3503763929202773E-4</v>
      </c>
      <c r="AI280" s="5">
        <f t="shared" si="472"/>
        <v>1.1165383145800253E-3</v>
      </c>
      <c r="AJ280" s="5">
        <f t="shared" si="473"/>
        <v>1.8604742597869476E-3</v>
      </c>
      <c r="AK280" s="5">
        <f t="shared" si="474"/>
        <v>2.0667238052532329E-3</v>
      </c>
      <c r="AL280" s="5">
        <f t="shared" si="475"/>
        <v>1.9568752207902896E-4</v>
      </c>
      <c r="AM280" s="5">
        <f t="shared" si="476"/>
        <v>5.2136422474539978E-2</v>
      </c>
      <c r="AN280" s="5">
        <f t="shared" si="477"/>
        <v>4.4448985975248427E-2</v>
      </c>
      <c r="AO280" s="5">
        <f t="shared" si="478"/>
        <v>1.8947525170073191E-2</v>
      </c>
      <c r="AP280" s="5">
        <f t="shared" si="479"/>
        <v>5.3845804307057739E-3</v>
      </c>
      <c r="AQ280" s="5">
        <f t="shared" si="480"/>
        <v>1.1476580511633478E-3</v>
      </c>
      <c r="AR280" s="5">
        <f t="shared" si="481"/>
        <v>5.7127369402240862E-5</v>
      </c>
      <c r="AS280" s="5">
        <f t="shared" si="482"/>
        <v>1.9038128636398344E-4</v>
      </c>
      <c r="AT280" s="5">
        <f t="shared" si="483"/>
        <v>3.1723002981635039E-4</v>
      </c>
      <c r="AU280" s="5">
        <f t="shared" si="484"/>
        <v>3.5239770231366882E-4</v>
      </c>
      <c r="AV280" s="5">
        <f t="shared" si="485"/>
        <v>2.935980099389835E-4</v>
      </c>
      <c r="AW280" s="5">
        <f t="shared" si="486"/>
        <v>1.544405339779734E-5</v>
      </c>
      <c r="AX280" s="5">
        <f t="shared" si="487"/>
        <v>2.8958096270896686E-2</v>
      </c>
      <c r="AY280" s="5">
        <f t="shared" si="488"/>
        <v>2.4688268851656339E-2</v>
      </c>
      <c r="AZ280" s="5">
        <f t="shared" si="489"/>
        <v>1.0524010507973752E-2</v>
      </c>
      <c r="BA280" s="5">
        <f t="shared" si="490"/>
        <v>2.990753701347821E-3</v>
      </c>
      <c r="BB280" s="5">
        <f t="shared" si="491"/>
        <v>6.3744289988226972E-4</v>
      </c>
      <c r="BC280" s="5">
        <f t="shared" si="492"/>
        <v>1.0869058202344065E-4</v>
      </c>
      <c r="BD280" s="5">
        <f t="shared" si="493"/>
        <v>8.1173375567500981E-6</v>
      </c>
      <c r="BE280" s="5">
        <f t="shared" si="494"/>
        <v>2.7051642357684668E-5</v>
      </c>
      <c r="BF280" s="5">
        <f t="shared" si="495"/>
        <v>4.5075823761914819E-5</v>
      </c>
      <c r="BG280" s="5">
        <f t="shared" si="496"/>
        <v>5.0072865840571655E-5</v>
      </c>
      <c r="BH280" s="5">
        <f t="shared" si="497"/>
        <v>4.1717904703158187E-5</v>
      </c>
      <c r="BI280" s="5">
        <f t="shared" si="498"/>
        <v>2.780561557412019E-5</v>
      </c>
      <c r="BJ280" s="8">
        <f t="shared" si="499"/>
        <v>0.78674156858321753</v>
      </c>
      <c r="BK280" s="8">
        <f t="shared" si="500"/>
        <v>0.12548239745303341</v>
      </c>
      <c r="BL280" s="8">
        <f t="shared" si="501"/>
        <v>5.76980840009131E-2</v>
      </c>
      <c r="BM280" s="8">
        <f t="shared" si="502"/>
        <v>0.73460841184143033</v>
      </c>
      <c r="BN280" s="8">
        <f t="shared" si="503"/>
        <v>0.21221274252240302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1.60606060606061</v>
      </c>
      <c r="F281">
        <f>VLOOKUP(B281,home!$B$2:$E$405,3,FALSE)</f>
        <v>0.37</v>
      </c>
      <c r="G281">
        <f>VLOOKUP(C281,away!$B$2:$E$405,4,FALSE)</f>
        <v>0.73</v>
      </c>
      <c r="H281">
        <f>VLOOKUP(A281,away!$A$2:$E$405,3,FALSE)</f>
        <v>1.4242424242424201</v>
      </c>
      <c r="I281">
        <f>VLOOKUP(C281,away!$B$2:$E$405,3,FALSE)</f>
        <v>0.83</v>
      </c>
      <c r="J281">
        <f>VLOOKUP(B281,home!$B$2:$E$405,4,FALSE)</f>
        <v>1.26</v>
      </c>
      <c r="K281" s="3">
        <f t="shared" si="448"/>
        <v>0.43379696969697074</v>
      </c>
      <c r="L281" s="3">
        <f t="shared" si="449"/>
        <v>1.4894727272727228</v>
      </c>
      <c r="M281" s="5">
        <f t="shared" si="450"/>
        <v>0.14612838461862585</v>
      </c>
      <c r="N281" s="5">
        <f t="shared" si="451"/>
        <v>6.3390050434273315E-2</v>
      </c>
      <c r="O281" s="5">
        <f t="shared" si="452"/>
        <v>0.21765424356986204</v>
      </c>
      <c r="P281" s="5">
        <f t="shared" si="453"/>
        <v>9.4417751302292532E-2</v>
      </c>
      <c r="Q281" s="5">
        <f t="shared" si="454"/>
        <v>1.3749205893662951E-2</v>
      </c>
      <c r="R281" s="5">
        <f t="shared" si="455"/>
        <v>0.16209502988624197</v>
      </c>
      <c r="S281" s="5">
        <f t="shared" si="456"/>
        <v>1.5251506037392535E-2</v>
      </c>
      <c r="T281" s="5">
        <f t="shared" si="457"/>
        <v>2.0479067200268351E-2</v>
      </c>
      <c r="U281" s="5">
        <f t="shared" si="458"/>
        <v>7.031633276759168E-2</v>
      </c>
      <c r="V281" s="5">
        <f t="shared" si="459"/>
        <v>1.0949374017787086E-3</v>
      </c>
      <c r="W281" s="5">
        <f t="shared" si="460"/>
        <v>1.9881212841369065E-3</v>
      </c>
      <c r="X281" s="5">
        <f t="shared" si="461"/>
        <v>2.961252431232346E-3</v>
      </c>
      <c r="Y281" s="5">
        <f t="shared" si="462"/>
        <v>2.2053523674453123E-3</v>
      </c>
      <c r="Z281" s="5">
        <f t="shared" si="463"/>
        <v>8.0478708747338132E-2</v>
      </c>
      <c r="AA281" s="5">
        <f t="shared" si="464"/>
        <v>3.4911419979720373E-2</v>
      </c>
      <c r="AB281" s="5">
        <f t="shared" si="465"/>
        <v>7.5722340975104873E-3</v>
      </c>
      <c r="AC281" s="5">
        <f t="shared" si="466"/>
        <v>4.4216908800150042E-5</v>
      </c>
      <c r="AD281" s="5">
        <f t="shared" si="467"/>
        <v>2.1561024711216003E-4</v>
      </c>
      <c r="AE281" s="5">
        <f t="shared" si="468"/>
        <v>3.2114558279409472E-4</v>
      </c>
      <c r="AF281" s="5">
        <f t="shared" si="469"/>
        <v>2.391687935279542E-4</v>
      </c>
      <c r="AG281" s="5">
        <f t="shared" si="470"/>
        <v>1.1874513172486958E-4</v>
      </c>
      <c r="AH281" s="5">
        <f t="shared" si="471"/>
        <v>2.9967710451321204E-2</v>
      </c>
      <c r="AI281" s="5">
        <f t="shared" si="472"/>
        <v>1.2999901982539379E-2</v>
      </c>
      <c r="AJ281" s="5">
        <f t="shared" si="473"/>
        <v>2.8196590431916117E-3</v>
      </c>
      <c r="AK281" s="5">
        <f t="shared" si="474"/>
        <v>4.0771984950506039E-4</v>
      </c>
      <c r="AL281" s="5">
        <f t="shared" si="475"/>
        <v>1.1427926502696939E-6</v>
      </c>
      <c r="AM281" s="5">
        <f t="shared" si="476"/>
        <v>1.8706214366574019E-5</v>
      </c>
      <c r="AN281" s="5">
        <f t="shared" si="477"/>
        <v>2.7862396129529195E-5</v>
      </c>
      <c r="AO281" s="5">
        <f t="shared" si="478"/>
        <v>2.0750139575701409E-5</v>
      </c>
      <c r="AP281" s="5">
        <f t="shared" si="479"/>
        <v>1.0302255661703214E-5</v>
      </c>
      <c r="AQ281" s="5">
        <f t="shared" si="480"/>
        <v>3.8362322093744826E-6</v>
      </c>
      <c r="AR281" s="5">
        <f t="shared" si="481"/>
        <v>8.9272174832097286E-3</v>
      </c>
      <c r="AS281" s="5">
        <f t="shared" si="482"/>
        <v>3.8725998920421979E-3</v>
      </c>
      <c r="AT281" s="5">
        <f t="shared" si="483"/>
        <v>8.3996104900836059E-4</v>
      </c>
      <c r="AU281" s="5">
        <f t="shared" si="484"/>
        <v>1.2145751924110519E-4</v>
      </c>
      <c r="AV281" s="5">
        <f t="shared" si="485"/>
        <v>1.3171975948425737E-5</v>
      </c>
      <c r="AW281" s="5">
        <f t="shared" si="486"/>
        <v>2.0510866470994587E-8</v>
      </c>
      <c r="AX281" s="5">
        <f t="shared" si="487"/>
        <v>1.3524498511202906E-6</v>
      </c>
      <c r="AY281" s="5">
        <f t="shared" si="488"/>
        <v>2.0144371682477274E-6</v>
      </c>
      <c r="AZ281" s="5">
        <f t="shared" si="489"/>
        <v>1.5002246114547418E-6</v>
      </c>
      <c r="BA281" s="5">
        <f t="shared" si="490"/>
        <v>7.4484788118171852E-7</v>
      </c>
      <c r="BB281" s="5">
        <f t="shared" si="491"/>
        <v>2.7735765124676075E-7</v>
      </c>
      <c r="BC281" s="5">
        <f t="shared" si="492"/>
        <v>8.2623331446493825E-8</v>
      </c>
      <c r="BD281" s="5">
        <f t="shared" si="493"/>
        <v>2.2161411619455256E-3</v>
      </c>
      <c r="BE281" s="5">
        <f t="shared" si="494"/>
        <v>9.6135532047269265E-4</v>
      </c>
      <c r="BF281" s="5">
        <f t="shared" si="495"/>
        <v>2.0851651241155709E-4</v>
      </c>
      <c r="BG281" s="5">
        <f t="shared" si="496"/>
        <v>3.0151277071971421E-5</v>
      </c>
      <c r="BH281" s="5">
        <f t="shared" si="497"/>
        <v>3.2698831565787388E-6</v>
      </c>
      <c r="BI281" s="5">
        <f t="shared" si="498"/>
        <v>2.8369308091740452E-7</v>
      </c>
      <c r="BJ281" s="8">
        <f t="shared" si="499"/>
        <v>0.10575514854461585</v>
      </c>
      <c r="BK281" s="8">
        <f t="shared" si="500"/>
        <v>0.2569399534987083</v>
      </c>
      <c r="BL281" s="8">
        <f t="shared" si="501"/>
        <v>0.55593837739507301</v>
      </c>
      <c r="BM281" s="8">
        <f t="shared" si="502"/>
        <v>0.30167552855447449</v>
      </c>
      <c r="BN281" s="8">
        <f t="shared" si="503"/>
        <v>0.6974346657049586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1.60606060606061</v>
      </c>
      <c r="F282">
        <f>VLOOKUP(B282,home!$B$2:$E$405,3,FALSE)</f>
        <v>0.93</v>
      </c>
      <c r="G282">
        <f>VLOOKUP(C282,away!$B$2:$E$405,4,FALSE)</f>
        <v>0.87</v>
      </c>
      <c r="H282">
        <f>VLOOKUP(A282,away!$A$2:$E$405,3,FALSE)</f>
        <v>1.4242424242424201</v>
      </c>
      <c r="I282">
        <f>VLOOKUP(C282,away!$B$2:$E$405,3,FALSE)</f>
        <v>1</v>
      </c>
      <c r="J282">
        <f>VLOOKUP(B282,home!$B$2:$E$405,4,FALSE)</f>
        <v>1.76</v>
      </c>
      <c r="K282" s="3">
        <f t="shared" si="448"/>
        <v>1.2994636363636396</v>
      </c>
      <c r="L282" s="3">
        <f t="shared" si="449"/>
        <v>2.5066666666666593</v>
      </c>
      <c r="M282" s="5">
        <f t="shared" si="450"/>
        <v>2.2234051741700189E-2</v>
      </c>
      <c r="N282" s="5">
        <f t="shared" si="451"/>
        <v>2.8892341727367044E-2</v>
      </c>
      <c r="O282" s="5">
        <f t="shared" si="452"/>
        <v>5.5733356365861637E-2</v>
      </c>
      <c r="P282" s="5">
        <f t="shared" si="453"/>
        <v>7.2423469929933176E-2</v>
      </c>
      <c r="Q282" s="5">
        <f t="shared" si="454"/>
        <v>1.8772273722052653E-2</v>
      </c>
      <c r="R282" s="5">
        <f t="shared" si="455"/>
        <v>6.9852473311879729E-2</v>
      </c>
      <c r="S282" s="5">
        <f t="shared" si="456"/>
        <v>5.8976643771753351E-2</v>
      </c>
      <c r="T282" s="5">
        <f t="shared" si="457"/>
        <v>4.7055832796611845E-2</v>
      </c>
      <c r="U282" s="5">
        <f t="shared" si="458"/>
        <v>9.0770748978849319E-2</v>
      </c>
      <c r="V282" s="5">
        <f t="shared" si="459"/>
        <v>2.1345103329657913E-2</v>
      </c>
      <c r="W282" s="5">
        <f t="shared" si="460"/>
        <v>8.1312956912240469E-3</v>
      </c>
      <c r="X282" s="5">
        <f t="shared" si="461"/>
        <v>2.0382447866001546E-2</v>
      </c>
      <c r="Y282" s="5">
        <f t="shared" si="462"/>
        <v>2.5546001325388534E-2</v>
      </c>
      <c r="Z282" s="5">
        <f t="shared" si="463"/>
        <v>5.8365622145037106E-2</v>
      </c>
      <c r="AA282" s="5">
        <f t="shared" si="464"/>
        <v>7.5844003591216097E-2</v>
      </c>
      <c r="AB282" s="5">
        <f t="shared" si="465"/>
        <v>4.9278262351509318E-2</v>
      </c>
      <c r="AC282" s="5">
        <f t="shared" si="466"/>
        <v>4.3454924093059922E-3</v>
      </c>
      <c r="AD282" s="5">
        <f t="shared" si="467"/>
        <v>2.6415807668164993E-3</v>
      </c>
      <c r="AE282" s="5">
        <f t="shared" si="468"/>
        <v>6.6215624554866719E-3</v>
      </c>
      <c r="AF282" s="5">
        <f t="shared" si="469"/>
        <v>8.2990249442099397E-3</v>
      </c>
      <c r="AG282" s="5">
        <f t="shared" si="470"/>
        <v>6.9342963978287287E-3</v>
      </c>
      <c r="AH282" s="5">
        <f t="shared" si="471"/>
        <v>3.6575789877556497E-2</v>
      </c>
      <c r="AI282" s="5">
        <f t="shared" si="472"/>
        <v>4.7528908917161966E-2</v>
      </c>
      <c r="AJ282" s="5">
        <f t="shared" si="473"/>
        <v>3.0881044406945762E-2</v>
      </c>
      <c r="AK282" s="5">
        <f t="shared" si="474"/>
        <v>1.3376264753252258E-2</v>
      </c>
      <c r="AL282" s="5">
        <f t="shared" si="475"/>
        <v>5.6618675263019741E-4</v>
      </c>
      <c r="AM282" s="5">
        <f t="shared" si="476"/>
        <v>6.8652762979912413E-4</v>
      </c>
      <c r="AN282" s="5">
        <f t="shared" si="477"/>
        <v>1.7208959253631328E-3</v>
      </c>
      <c r="AO282" s="5">
        <f t="shared" si="478"/>
        <v>2.1568562264551202E-3</v>
      </c>
      <c r="AP282" s="5">
        <f t="shared" si="479"/>
        <v>1.8021732025491619E-3</v>
      </c>
      <c r="AQ282" s="5">
        <f t="shared" si="480"/>
        <v>1.1293618735974719E-3</v>
      </c>
      <c r="AR282" s="5">
        <f t="shared" si="481"/>
        <v>1.833666265861493E-2</v>
      </c>
      <c r="AS282" s="5">
        <f t="shared" si="482"/>
        <v>2.3827826337137124E-2</v>
      </c>
      <c r="AT282" s="5">
        <f t="shared" si="483"/>
        <v>1.5481696929348757E-2</v>
      </c>
      <c r="AU282" s="5">
        <f t="shared" si="484"/>
        <v>6.7059673962971099E-3</v>
      </c>
      <c r="AV282" s="5">
        <f t="shared" si="485"/>
        <v>2.1785401945320637E-3</v>
      </c>
      <c r="AW282" s="5">
        <f t="shared" si="486"/>
        <v>5.1229240788720634E-5</v>
      </c>
      <c r="AX282" s="5">
        <f t="shared" si="487"/>
        <v>1.486862817138132E-4</v>
      </c>
      <c r="AY282" s="5">
        <f t="shared" si="488"/>
        <v>3.7270694616262394E-4</v>
      </c>
      <c r="AZ282" s="5">
        <f t="shared" si="489"/>
        <v>4.6712603919048744E-4</v>
      </c>
      <c r="BA282" s="5">
        <f t="shared" si="490"/>
        <v>3.9030975719027276E-4</v>
      </c>
      <c r="BB282" s="5">
        <f t="shared" si="491"/>
        <v>2.4459411450590367E-4</v>
      </c>
      <c r="BC282" s="5">
        <f t="shared" si="492"/>
        <v>1.2262318273895931E-4</v>
      </c>
      <c r="BD282" s="5">
        <f t="shared" si="493"/>
        <v>7.6606501773768838E-3</v>
      </c>
      <c r="BE282" s="5">
        <f t="shared" si="494"/>
        <v>9.954736336403926E-3</v>
      </c>
      <c r="BF282" s="5">
        <f t="shared" si="495"/>
        <v>6.4679089393723521E-3</v>
      </c>
      <c r="BG282" s="5">
        <f t="shared" si="496"/>
        <v>2.8016041566752297E-3</v>
      </c>
      <c r="BH282" s="5">
        <f t="shared" si="497"/>
        <v>9.1014568127117078E-4</v>
      </c>
      <c r="BI282" s="5">
        <f t="shared" si="498"/>
        <v>2.3654024332105963E-4</v>
      </c>
      <c r="BJ282" s="8">
        <f t="shared" si="499"/>
        <v>0.18251851887225351</v>
      </c>
      <c r="BK282" s="8">
        <f t="shared" si="500"/>
        <v>0.18026365488114343</v>
      </c>
      <c r="BL282" s="8">
        <f t="shared" si="501"/>
        <v>0.56440313160458322</v>
      </c>
      <c r="BM282" s="8">
        <f t="shared" si="502"/>
        <v>0.71732148299884901</v>
      </c>
      <c r="BN282" s="8">
        <f t="shared" si="503"/>
        <v>0.26790796679879442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1.80555555555556</v>
      </c>
      <c r="F283">
        <f>VLOOKUP(B283,home!$B$2:$E$405,3,FALSE)</f>
        <v>0.69</v>
      </c>
      <c r="G283">
        <f>VLOOKUP(C283,away!$B$2:$E$405,4,FALSE)</f>
        <v>0.55000000000000004</v>
      </c>
      <c r="H283">
        <f>VLOOKUP(A283,away!$A$2:$E$405,3,FALSE)</f>
        <v>1.2361111111111101</v>
      </c>
      <c r="I283">
        <f>VLOOKUP(C283,away!$B$2:$E$405,3,FALSE)</f>
        <v>0.28000000000000003</v>
      </c>
      <c r="J283">
        <f>VLOOKUP(B283,home!$B$2:$E$405,4,FALSE)</f>
        <v>0.4</v>
      </c>
      <c r="K283" s="3">
        <f t="shared" si="448"/>
        <v>0.68520833333333497</v>
      </c>
      <c r="L283" s="3">
        <f t="shared" si="449"/>
        <v>0.13844444444444434</v>
      </c>
      <c r="M283" s="5">
        <f t="shared" si="450"/>
        <v>0.43882579026395596</v>
      </c>
      <c r="N283" s="5">
        <f t="shared" si="451"/>
        <v>0.30068708837044894</v>
      </c>
      <c r="O283" s="5">
        <f t="shared" si="452"/>
        <v>6.0752992740987631E-2</v>
      </c>
      <c r="P283" s="5">
        <f t="shared" si="453"/>
        <v>4.1628456901064335E-2</v>
      </c>
      <c r="Q283" s="5">
        <f t="shared" si="454"/>
        <v>0.10301664933858423</v>
      </c>
      <c r="R283" s="5">
        <f t="shared" si="455"/>
        <v>4.2054571641816961E-3</v>
      </c>
      <c r="S283" s="5">
        <f t="shared" si="456"/>
        <v>9.872530639786492E-4</v>
      </c>
      <c r="T283" s="5">
        <f t="shared" si="457"/>
        <v>1.4262082786208427E-2</v>
      </c>
      <c r="U283" s="5">
        <f t="shared" si="458"/>
        <v>2.8816142943736732E-3</v>
      </c>
      <c r="V283" s="5">
        <f t="shared" si="459"/>
        <v>1.040600786515567E-5</v>
      </c>
      <c r="W283" s="5">
        <f t="shared" si="460"/>
        <v>2.3529288866291975E-2</v>
      </c>
      <c r="X283" s="5">
        <f t="shared" si="461"/>
        <v>3.2574993252666418E-3</v>
      </c>
      <c r="Y283" s="5">
        <f t="shared" si="462"/>
        <v>2.2549134218234623E-4</v>
      </c>
      <c r="Z283" s="5">
        <f t="shared" si="463"/>
        <v>1.9407406024334766E-4</v>
      </c>
      <c r="AA283" s="5">
        <f t="shared" si="464"/>
        <v>1.3298116336257751E-4</v>
      </c>
      <c r="AB283" s="5">
        <f t="shared" si="465"/>
        <v>4.5559900656199837E-5</v>
      </c>
      <c r="AC283" s="5">
        <f t="shared" si="466"/>
        <v>6.1696756938870577E-8</v>
      </c>
      <c r="AD283" s="5">
        <f t="shared" si="467"/>
        <v>4.0306162021476293E-3</v>
      </c>
      <c r="AE283" s="5">
        <f t="shared" si="468"/>
        <v>5.5801642087510467E-4</v>
      </c>
      <c r="AF283" s="5">
        <f t="shared" si="469"/>
        <v>3.8627136689465541E-5</v>
      </c>
      <c r="AG283" s="5">
        <f t="shared" si="470"/>
        <v>1.7825708264842228E-6</v>
      </c>
      <c r="AH283" s="5">
        <f t="shared" si="471"/>
        <v>6.7171188628669751E-6</v>
      </c>
      <c r="AI283" s="5">
        <f t="shared" si="472"/>
        <v>4.6026258208269869E-6</v>
      </c>
      <c r="AJ283" s="5">
        <f t="shared" si="473"/>
        <v>1.5768787838229159E-6</v>
      </c>
      <c r="AK283" s="5">
        <f t="shared" si="474"/>
        <v>3.6016349444399888E-7</v>
      </c>
      <c r="AL283" s="5">
        <f t="shared" si="475"/>
        <v>2.3411028650985604E-10</v>
      </c>
      <c r="AM283" s="5">
        <f t="shared" si="476"/>
        <v>5.5236236203598283E-4</v>
      </c>
      <c r="AN283" s="5">
        <f t="shared" si="477"/>
        <v>7.6471500344092676E-5</v>
      </c>
      <c r="AO283" s="5">
        <f t="shared" si="478"/>
        <v>5.2935271904855209E-6</v>
      </c>
      <c r="AP283" s="5">
        <f t="shared" si="479"/>
        <v>2.4428647701277601E-7</v>
      </c>
      <c r="AQ283" s="5">
        <f t="shared" si="480"/>
        <v>8.4550263988310784E-9</v>
      </c>
      <c r="AR283" s="5">
        <f t="shared" si="481"/>
        <v>1.8598955784738332E-7</v>
      </c>
      <c r="AS283" s="5">
        <f t="shared" si="482"/>
        <v>1.2744159495000944E-7</v>
      </c>
      <c r="AT283" s="5">
        <f t="shared" si="483"/>
        <v>4.3662021436518953E-8</v>
      </c>
      <c r="AU283" s="5">
        <f t="shared" si="484"/>
        <v>9.9725269794938344E-9</v>
      </c>
      <c r="AV283" s="5">
        <f t="shared" si="485"/>
        <v>1.7083146476851716E-9</v>
      </c>
      <c r="AW283" s="5">
        <f t="shared" si="486"/>
        <v>6.1690198076409567E-13</v>
      </c>
      <c r="AX283" s="5">
        <f t="shared" si="487"/>
        <v>6.3080548914456639E-5</v>
      </c>
      <c r="AY283" s="5">
        <f t="shared" si="488"/>
        <v>8.7331515497125453E-6</v>
      </c>
      <c r="AZ283" s="5">
        <f t="shared" si="489"/>
        <v>6.0452815727454568E-7</v>
      </c>
      <c r="BA283" s="5">
        <f t="shared" si="490"/>
        <v>2.7897854961632706E-8</v>
      </c>
      <c r="BB283" s="5">
        <f t="shared" si="491"/>
        <v>9.6557575783873156E-10</v>
      </c>
      <c r="BC283" s="5">
        <f t="shared" si="492"/>
        <v>2.673571987260132E-11</v>
      </c>
      <c r="BD283" s="5">
        <f t="shared" si="493"/>
        <v>4.2915368347747979E-9</v>
      </c>
      <c r="BE283" s="5">
        <f t="shared" si="494"/>
        <v>2.9405968019946552E-9</v>
      </c>
      <c r="BF283" s="5">
        <f t="shared" si="495"/>
        <v>1.007460716850046E-9</v>
      </c>
      <c r="BG283" s="5">
        <f t="shared" si="496"/>
        <v>2.3010682623054238E-10</v>
      </c>
      <c r="BH283" s="5">
        <f t="shared" si="497"/>
        <v>3.9417778722513315E-11</v>
      </c>
      <c r="BI283" s="5">
        <f t="shared" si="498"/>
        <v>5.4018780924311097E-12</v>
      </c>
      <c r="BJ283" s="8">
        <f t="shared" si="499"/>
        <v>0.45031396960938302</v>
      </c>
      <c r="BK283" s="8">
        <f t="shared" si="500"/>
        <v>0.48146070131928098</v>
      </c>
      <c r="BL283" s="8">
        <f t="shared" si="501"/>
        <v>6.8032239339060441E-2</v>
      </c>
      <c r="BM283" s="8">
        <f t="shared" si="502"/>
        <v>5.0875816397812329E-2</v>
      </c>
      <c r="BN283" s="8">
        <f t="shared" si="503"/>
        <v>0.94911643477922292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1.80555555555556</v>
      </c>
      <c r="F284">
        <f>VLOOKUP(B284,home!$B$2:$E$405,3,FALSE)</f>
        <v>1.25</v>
      </c>
      <c r="G284">
        <f>VLOOKUP(C284,away!$B$2:$E$405,4,FALSE)</f>
        <v>1.77</v>
      </c>
      <c r="H284">
        <f>VLOOKUP(A284,away!$A$2:$E$405,3,FALSE)</f>
        <v>1.2361111111111101</v>
      </c>
      <c r="I284">
        <f>VLOOKUP(C284,away!$B$2:$E$405,3,FALSE)</f>
        <v>0.66</v>
      </c>
      <c r="J284">
        <f>VLOOKUP(B284,home!$B$2:$E$405,4,FALSE)</f>
        <v>0.81</v>
      </c>
      <c r="K284" s="3">
        <f t="shared" si="448"/>
        <v>3.9947916666666763</v>
      </c>
      <c r="L284" s="3">
        <f t="shared" si="449"/>
        <v>0.66082499999999944</v>
      </c>
      <c r="M284" s="5">
        <f t="shared" si="450"/>
        <v>9.5080481373907774E-3</v>
      </c>
      <c r="N284" s="5">
        <f t="shared" si="451"/>
        <v>3.7982671465514282E-2</v>
      </c>
      <c r="O284" s="5">
        <f t="shared" si="452"/>
        <v>6.283155910391254E-3</v>
      </c>
      <c r="P284" s="5">
        <f t="shared" si="453"/>
        <v>2.5099898871198453E-2</v>
      </c>
      <c r="Q284" s="5">
        <f t="shared" si="454"/>
        <v>7.5866429724087317E-2</v>
      </c>
      <c r="R284" s="5">
        <f t="shared" si="455"/>
        <v>2.0760332522421483E-3</v>
      </c>
      <c r="S284" s="5">
        <f t="shared" si="456"/>
        <v>1.656504348318532E-2</v>
      </c>
      <c r="T284" s="5">
        <f t="shared" si="457"/>
        <v>5.0134433422419952E-2</v>
      </c>
      <c r="U284" s="5">
        <f t="shared" si="458"/>
        <v>8.2933203357798517E-3</v>
      </c>
      <c r="V284" s="5">
        <f t="shared" si="459"/>
        <v>4.8588184360232409E-3</v>
      </c>
      <c r="W284" s="5">
        <f t="shared" si="460"/>
        <v>0.10102352708051236</v>
      </c>
      <c r="X284" s="5">
        <f t="shared" si="461"/>
        <v>6.6758872282979512E-2</v>
      </c>
      <c r="Y284" s="5">
        <f t="shared" si="462"/>
        <v>2.2057965888199946E-2</v>
      </c>
      <c r="Z284" s="5">
        <f t="shared" si="463"/>
        <v>4.5729822463763897E-4</v>
      </c>
      <c r="AA284" s="5">
        <f t="shared" si="464"/>
        <v>1.8268111369639057E-3</v>
      </c>
      <c r="AB284" s="5">
        <f t="shared" si="465"/>
        <v>3.6488649532586438E-3</v>
      </c>
      <c r="AC284" s="5">
        <f t="shared" si="466"/>
        <v>8.0166198161443444E-4</v>
      </c>
      <c r="AD284" s="5">
        <f t="shared" si="467"/>
        <v>0.10089198602962653</v>
      </c>
      <c r="AE284" s="5">
        <f t="shared" si="468"/>
        <v>6.6671946668027879E-2</v>
      </c>
      <c r="AF284" s="5">
        <f t="shared" si="469"/>
        <v>2.2029244578449743E-2</v>
      </c>
      <c r="AG284" s="5">
        <f t="shared" si="470"/>
        <v>4.8524918495180145E-3</v>
      </c>
      <c r="AH284" s="5">
        <f t="shared" si="471"/>
        <v>7.5548524824041853E-5</v>
      </c>
      <c r="AI284" s="5">
        <f t="shared" si="472"/>
        <v>3.0180061739604289E-4</v>
      </c>
      <c r="AJ284" s="5">
        <f t="shared" si="473"/>
        <v>6.0281529568428503E-4</v>
      </c>
      <c r="AK284" s="5">
        <f t="shared" si="474"/>
        <v>8.0270717324626352E-4</v>
      </c>
      <c r="AL284" s="5">
        <f t="shared" si="475"/>
        <v>8.4650958331932444E-5</v>
      </c>
      <c r="AM284" s="5">
        <f t="shared" si="476"/>
        <v>8.0608493004920539E-2</v>
      </c>
      <c r="AN284" s="5">
        <f t="shared" si="477"/>
        <v>5.3268107389976567E-2</v>
      </c>
      <c r="AO284" s="5">
        <f t="shared" si="478"/>
        <v>1.7600448532990615E-2</v>
      </c>
      <c r="AP284" s="5">
        <f t="shared" si="479"/>
        <v>3.8769388006045058E-3</v>
      </c>
      <c r="AQ284" s="5">
        <f t="shared" si="480"/>
        <v>6.4049452072736728E-4</v>
      </c>
      <c r="AR284" s="5">
        <f t="shared" si="481"/>
        <v>9.9848707833694846E-6</v>
      </c>
      <c r="AS284" s="5">
        <f t="shared" si="482"/>
        <v>3.9887478598147983E-5</v>
      </c>
      <c r="AT284" s="5">
        <f t="shared" si="483"/>
        <v>7.9671083554113488E-5</v>
      </c>
      <c r="AU284" s="5">
        <f t="shared" si="484"/>
        <v>1.0608979355209236E-4</v>
      </c>
      <c r="AV284" s="5">
        <f t="shared" si="485"/>
        <v>1.0595165580007167E-4</v>
      </c>
      <c r="AW284" s="5">
        <f t="shared" si="486"/>
        <v>6.2074035209706838E-6</v>
      </c>
      <c r="AX284" s="5">
        <f t="shared" si="487"/>
        <v>5.3669022686435912E-2</v>
      </c>
      <c r="AY284" s="5">
        <f t="shared" si="488"/>
        <v>3.546583191676398E-2</v>
      </c>
      <c r="AZ284" s="5">
        <f t="shared" si="489"/>
        <v>1.1718354188197767E-2</v>
      </c>
      <c r="BA284" s="5">
        <f t="shared" si="490"/>
        <v>2.5812604688052617E-3</v>
      </c>
      <c r="BB284" s="5">
        <f t="shared" si="491"/>
        <v>4.2644036232455875E-4</v>
      </c>
      <c r="BC284" s="5">
        <f t="shared" si="492"/>
        <v>5.6360490486625269E-5</v>
      </c>
      <c r="BD284" s="5">
        <f t="shared" si="493"/>
        <v>1.0997087059033553E-6</v>
      </c>
      <c r="BE284" s="5">
        <f t="shared" si="494"/>
        <v>4.3931071741035179E-6</v>
      </c>
      <c r="BF284" s="5">
        <f t="shared" si="495"/>
        <v>8.774773964941164E-6</v>
      </c>
      <c r="BG284" s="5">
        <f t="shared" si="496"/>
        <v>1.1684464637343557E-5</v>
      </c>
      <c r="BH284" s="5">
        <f t="shared" si="497"/>
        <v>1.1669250490680379E-5</v>
      </c>
      <c r="BI284" s="5">
        <f t="shared" si="498"/>
        <v>9.3232449232831999E-6</v>
      </c>
      <c r="BJ284" s="8">
        <f t="shared" si="499"/>
        <v>0.80818132135156917</v>
      </c>
      <c r="BK284" s="8">
        <f t="shared" si="500"/>
        <v>9.2383953784508144E-2</v>
      </c>
      <c r="BL284" s="8">
        <f t="shared" si="501"/>
        <v>2.4299586631970491E-2</v>
      </c>
      <c r="BM284" s="8">
        <f t="shared" si="502"/>
        <v>0.73304629811861843</v>
      </c>
      <c r="BN284" s="8">
        <f t="shared" si="503"/>
        <v>0.15681623736082423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1.43333333333333</v>
      </c>
      <c r="F285">
        <f>VLOOKUP(B285,home!$B$2:$E$405,3,FALSE)</f>
        <v>1.95</v>
      </c>
      <c r="G285">
        <f>VLOOKUP(C285,away!$B$2:$E$405,4,FALSE)</f>
        <v>2.23</v>
      </c>
      <c r="H285">
        <f>VLOOKUP(A285,away!$A$2:$E$405,3,FALSE)</f>
        <v>1.3888888888888899</v>
      </c>
      <c r="I285">
        <f>VLOOKUP(C285,away!$B$2:$E$405,3,FALSE)</f>
        <v>0.56000000000000005</v>
      </c>
      <c r="J285">
        <f>VLOOKUP(B285,home!$B$2:$E$405,4,FALSE)</f>
        <v>0.43</v>
      </c>
      <c r="K285" s="3">
        <f t="shared" si="448"/>
        <v>6.2328499999999849</v>
      </c>
      <c r="L285" s="3">
        <f t="shared" si="449"/>
        <v>0.33444444444444471</v>
      </c>
      <c r="M285" s="5">
        <f t="shared" si="450"/>
        <v>1.4055951881431993E-3</v>
      </c>
      <c r="N285" s="5">
        <f t="shared" si="451"/>
        <v>8.7608639684183184E-3</v>
      </c>
      <c r="O285" s="5">
        <f t="shared" si="452"/>
        <v>4.70093501812337E-4</v>
      </c>
      <c r="P285" s="5">
        <f t="shared" si="453"/>
        <v>2.9300222827710175E-3</v>
      </c>
      <c r="Q285" s="5">
        <f t="shared" si="454"/>
        <v>2.7302575492777988E-2</v>
      </c>
      <c r="R285" s="5">
        <f t="shared" si="455"/>
        <v>7.8610080025285302E-5</v>
      </c>
      <c r="S285" s="5">
        <f t="shared" si="456"/>
        <v>1.5269386680377669E-3</v>
      </c>
      <c r="T285" s="5">
        <f t="shared" si="457"/>
        <v>9.1311946925846446E-3</v>
      </c>
      <c r="U285" s="5">
        <f t="shared" si="458"/>
        <v>4.8996483728559834E-4</v>
      </c>
      <c r="V285" s="5">
        <f t="shared" si="459"/>
        <v>3.5366309664207828E-4</v>
      </c>
      <c r="W285" s="5">
        <f t="shared" si="460"/>
        <v>5.6724285886720301E-2</v>
      </c>
      <c r="X285" s="5">
        <f t="shared" si="461"/>
        <v>1.8971122279892026E-2</v>
      </c>
      <c r="Y285" s="5">
        <f t="shared" si="462"/>
        <v>3.1723932256930579E-3</v>
      </c>
      <c r="Z285" s="5">
        <f t="shared" si="463"/>
        <v>8.7635681805966293E-6</v>
      </c>
      <c r="AA285" s="5">
        <f t="shared" si="464"/>
        <v>5.4622005934431569E-5</v>
      </c>
      <c r="AB285" s="5">
        <f t="shared" si="465"/>
        <v>1.7022538484421046E-4</v>
      </c>
      <c r="AC285" s="5">
        <f t="shared" si="466"/>
        <v>4.6076599903026212E-5</v>
      </c>
      <c r="AD285" s="5">
        <f t="shared" si="467"/>
        <v>8.8388491322260912E-2</v>
      </c>
      <c r="AE285" s="5">
        <f t="shared" si="468"/>
        <v>2.9561039875556173E-2</v>
      </c>
      <c r="AF285" s="5">
        <f t="shared" si="469"/>
        <v>4.9432627791902309E-3</v>
      </c>
      <c r="AG285" s="5">
        <f t="shared" si="470"/>
        <v>5.510822579763929E-4</v>
      </c>
      <c r="AH285" s="5">
        <f t="shared" si="471"/>
        <v>7.3273167287766304E-7</v>
      </c>
      <c r="AI285" s="5">
        <f t="shared" si="472"/>
        <v>4.5670066072955311E-6</v>
      </c>
      <c r="AJ285" s="5">
        <f t="shared" si="473"/>
        <v>1.423273356614094E-5</v>
      </c>
      <c r="AK285" s="5">
        <f t="shared" si="474"/>
        <v>2.9570164469240452E-5</v>
      </c>
      <c r="AL285" s="5">
        <f t="shared" si="475"/>
        <v>3.8419444109946009E-6</v>
      </c>
      <c r="AM285" s="5">
        <f t="shared" si="476"/>
        <v>0.11018244162759055</v>
      </c>
      <c r="AN285" s="5">
        <f t="shared" si="477"/>
        <v>3.6849905477671981E-2</v>
      </c>
      <c r="AO285" s="5">
        <f t="shared" si="478"/>
        <v>6.1621230826551521E-3</v>
      </c>
      <c r="AP285" s="5">
        <f t="shared" si="479"/>
        <v>6.8696261032563058E-4</v>
      </c>
      <c r="AQ285" s="5">
        <f t="shared" si="480"/>
        <v>5.7437707141115262E-5</v>
      </c>
      <c r="AR285" s="5">
        <f t="shared" si="481"/>
        <v>4.9011607452483716E-8</v>
      </c>
      <c r="AS285" s="5">
        <f t="shared" si="482"/>
        <v>3.0548199751021241E-7</v>
      </c>
      <c r="AT285" s="5">
        <f t="shared" si="483"/>
        <v>9.5201173409076122E-7</v>
      </c>
      <c r="AU285" s="5">
        <f t="shared" si="484"/>
        <v>1.977915445609196E-6</v>
      </c>
      <c r="AV285" s="5">
        <f t="shared" si="485"/>
        <v>3.082012571291311E-6</v>
      </c>
      <c r="AW285" s="5">
        <f t="shared" si="486"/>
        <v>2.2246374166180144E-7</v>
      </c>
      <c r="AX285" s="5">
        <f t="shared" si="487"/>
        <v>0.11445843854975435</v>
      </c>
      <c r="AY285" s="5">
        <f t="shared" si="488"/>
        <v>3.8279988892751207E-2</v>
      </c>
      <c r="AZ285" s="5">
        <f t="shared" si="489"/>
        <v>6.4012648092878453E-3</v>
      </c>
      <c r="BA285" s="5">
        <f t="shared" si="490"/>
        <v>7.1362248429468272E-4</v>
      </c>
      <c r="BB285" s="5">
        <f t="shared" si="491"/>
        <v>5.9666768825749905E-5</v>
      </c>
      <c r="BC285" s="5">
        <f t="shared" si="492"/>
        <v>3.9910438703446074E-6</v>
      </c>
      <c r="BD285" s="5">
        <f t="shared" si="493"/>
        <v>2.7319433042958539E-9</v>
      </c>
      <c r="BE285" s="5">
        <f t="shared" si="494"/>
        <v>1.7027792824180374E-8</v>
      </c>
      <c r="BF285" s="5">
        <f t="shared" si="495"/>
        <v>5.3065839252096181E-8</v>
      </c>
      <c r="BG285" s="5">
        <f t="shared" si="496"/>
        <v>1.1025047206080897E-7</v>
      </c>
      <c r="BH285" s="5">
        <f t="shared" si="497"/>
        <v>1.7179366369605285E-7</v>
      </c>
      <c r="BI285" s="5">
        <f t="shared" si="498"/>
        <v>2.1415282735358814E-7</v>
      </c>
      <c r="BJ285" s="8">
        <f t="shared" si="499"/>
        <v>0.56136215483523866</v>
      </c>
      <c r="BK285" s="8">
        <f t="shared" si="500"/>
        <v>4.4546126672659295E-2</v>
      </c>
      <c r="BL285" s="8">
        <f t="shared" si="501"/>
        <v>1.3195539021118626E-3</v>
      </c>
      <c r="BM285" s="8">
        <f t="shared" si="502"/>
        <v>0.52800907203523284</v>
      </c>
      <c r="BN285" s="8">
        <f t="shared" si="503"/>
        <v>4.0947760513948148E-2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1.43333333333333</v>
      </c>
      <c r="F286">
        <f>VLOOKUP(B286,home!$B$2:$E$405,3,FALSE)</f>
        <v>0.81</v>
      </c>
      <c r="G286">
        <f>VLOOKUP(C286,away!$B$2:$E$405,4,FALSE)</f>
        <v>0.7</v>
      </c>
      <c r="H286">
        <f>VLOOKUP(A286,away!$A$2:$E$405,3,FALSE)</f>
        <v>1.3888888888888899</v>
      </c>
      <c r="I286">
        <f>VLOOKUP(C286,away!$B$2:$E$405,3,FALSE)</f>
        <v>0.84</v>
      </c>
      <c r="J286">
        <f>VLOOKUP(B286,home!$B$2:$E$405,4,FALSE)</f>
        <v>0.84</v>
      </c>
      <c r="K286" s="3">
        <f t="shared" si="448"/>
        <v>0.81269999999999809</v>
      </c>
      <c r="L286" s="3">
        <f t="shared" si="449"/>
        <v>0.98000000000000054</v>
      </c>
      <c r="M286" s="5">
        <f t="shared" si="450"/>
        <v>0.16650998523141503</v>
      </c>
      <c r="N286" s="5">
        <f t="shared" si="451"/>
        <v>0.13532266499757067</v>
      </c>
      <c r="O286" s="5">
        <f t="shared" si="452"/>
        <v>0.1631797855267868</v>
      </c>
      <c r="P286" s="5">
        <f t="shared" si="453"/>
        <v>0.13261621169761931</v>
      </c>
      <c r="Q286" s="5">
        <f t="shared" si="454"/>
        <v>5.4988364921762713E-2</v>
      </c>
      <c r="R286" s="5">
        <f t="shared" si="455"/>
        <v>7.9958094908125582E-2</v>
      </c>
      <c r="S286" s="5">
        <f t="shared" si="456"/>
        <v>2.6405412835430481E-2</v>
      </c>
      <c r="T286" s="5">
        <f t="shared" si="457"/>
        <v>5.3888597623327483E-2</v>
      </c>
      <c r="U286" s="5">
        <f t="shared" si="458"/>
        <v>6.4981943731833497E-2</v>
      </c>
      <c r="V286" s="5">
        <f t="shared" si="459"/>
        <v>2.3367206034585813E-3</v>
      </c>
      <c r="W286" s="5">
        <f t="shared" si="460"/>
        <v>1.4896348057305485E-2</v>
      </c>
      <c r="X286" s="5">
        <f t="shared" si="461"/>
        <v>1.4598421096159381E-2</v>
      </c>
      <c r="Y286" s="5">
        <f t="shared" si="462"/>
        <v>7.1532263371181012E-3</v>
      </c>
      <c r="Z286" s="5">
        <f t="shared" si="463"/>
        <v>2.6119644336654372E-2</v>
      </c>
      <c r="AA286" s="5">
        <f t="shared" si="464"/>
        <v>2.1227434952398958E-2</v>
      </c>
      <c r="AB286" s="5">
        <f t="shared" si="465"/>
        <v>8.6257681929072967E-3</v>
      </c>
      <c r="AC286" s="5">
        <f t="shared" si="466"/>
        <v>1.1631698610888558E-4</v>
      </c>
      <c r="AD286" s="5">
        <f t="shared" si="467"/>
        <v>3.0265655165430342E-3</v>
      </c>
      <c r="AE286" s="5">
        <f t="shared" si="468"/>
        <v>2.9660342062121751E-3</v>
      </c>
      <c r="AF286" s="5">
        <f t="shared" si="469"/>
        <v>1.4533567610439666E-3</v>
      </c>
      <c r="AG286" s="5">
        <f t="shared" si="470"/>
        <v>4.7476320860769607E-4</v>
      </c>
      <c r="AH286" s="5">
        <f t="shared" si="471"/>
        <v>6.399312862480324E-3</v>
      </c>
      <c r="AI286" s="5">
        <f t="shared" si="472"/>
        <v>5.2007215633377464E-3</v>
      </c>
      <c r="AJ286" s="5">
        <f t="shared" si="473"/>
        <v>2.1133132072622884E-3</v>
      </c>
      <c r="AK286" s="5">
        <f t="shared" si="474"/>
        <v>5.7249654784735258E-4</v>
      </c>
      <c r="AL286" s="5">
        <f t="shared" si="475"/>
        <v>3.7056079327390944E-6</v>
      </c>
      <c r="AM286" s="5">
        <f t="shared" si="476"/>
        <v>4.9193795905890382E-4</v>
      </c>
      <c r="AN286" s="5">
        <f t="shared" si="477"/>
        <v>4.8209919987772591E-4</v>
      </c>
      <c r="AO286" s="5">
        <f t="shared" si="478"/>
        <v>2.3622860794008583E-4</v>
      </c>
      <c r="AP286" s="5">
        <f t="shared" si="479"/>
        <v>7.7168011927094759E-5</v>
      </c>
      <c r="AQ286" s="5">
        <f t="shared" si="480"/>
        <v>1.8906162922138222E-5</v>
      </c>
      <c r="AR286" s="5">
        <f t="shared" si="481"/>
        <v>1.2542653210461446E-3</v>
      </c>
      <c r="AS286" s="5">
        <f t="shared" si="482"/>
        <v>1.0193414264141991E-3</v>
      </c>
      <c r="AT286" s="5">
        <f t="shared" si="483"/>
        <v>4.1420938862340886E-4</v>
      </c>
      <c r="AU286" s="5">
        <f t="shared" si="484"/>
        <v>1.122093233780812E-4</v>
      </c>
      <c r="AV286" s="5">
        <f t="shared" si="485"/>
        <v>2.2798129277341593E-5</v>
      </c>
      <c r="AW286" s="5">
        <f t="shared" si="486"/>
        <v>8.198101709995315E-8</v>
      </c>
      <c r="AX286" s="5">
        <f t="shared" si="487"/>
        <v>6.6632996554528333E-5</v>
      </c>
      <c r="AY286" s="5">
        <f t="shared" si="488"/>
        <v>6.5300336623437798E-5</v>
      </c>
      <c r="AZ286" s="5">
        <f t="shared" si="489"/>
        <v>3.1997164945484543E-5</v>
      </c>
      <c r="BA286" s="5">
        <f t="shared" si="490"/>
        <v>1.0452407215524956E-5</v>
      </c>
      <c r="BB286" s="5">
        <f t="shared" si="491"/>
        <v>2.5608397678036154E-6</v>
      </c>
      <c r="BC286" s="5">
        <f t="shared" si="492"/>
        <v>5.01924594489509E-7</v>
      </c>
      <c r="BD286" s="5">
        <f t="shared" si="493"/>
        <v>2.0486333577087029E-4</v>
      </c>
      <c r="BE286" s="5">
        <f t="shared" si="494"/>
        <v>1.6649243298098588E-4</v>
      </c>
      <c r="BF286" s="5">
        <f t="shared" si="495"/>
        <v>6.7654200141823456E-5</v>
      </c>
      <c r="BG286" s="5">
        <f t="shared" si="496"/>
        <v>1.8327522818419931E-5</v>
      </c>
      <c r="BH286" s="5">
        <f t="shared" si="497"/>
        <v>3.7236944486324602E-6</v>
      </c>
      <c r="BI286" s="5">
        <f t="shared" si="498"/>
        <v>6.052492956807188E-7</v>
      </c>
      <c r="BJ286" s="8">
        <f t="shared" si="499"/>
        <v>0.29025212833707792</v>
      </c>
      <c r="BK286" s="8">
        <f t="shared" si="500"/>
        <v>0.32805365329858838</v>
      </c>
      <c r="BL286" s="8">
        <f t="shared" si="501"/>
        <v>0.35554336151717542</v>
      </c>
      <c r="BM286" s="8">
        <f t="shared" si="502"/>
        <v>0.26732846185060977</v>
      </c>
      <c r="BN286" s="8">
        <f t="shared" si="503"/>
        <v>0.73257510728328012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1.43333333333333</v>
      </c>
      <c r="F287">
        <f>VLOOKUP(B287,home!$B$2:$E$405,3,FALSE)</f>
        <v>1.1200000000000001</v>
      </c>
      <c r="G287">
        <f>VLOOKUP(C287,away!$B$2:$E$405,4,FALSE)</f>
        <v>0.56000000000000005</v>
      </c>
      <c r="H287">
        <f>VLOOKUP(A287,away!$A$2:$E$405,3,FALSE)</f>
        <v>1.3888888888888899</v>
      </c>
      <c r="I287">
        <f>VLOOKUP(C287,away!$B$2:$E$405,3,FALSE)</f>
        <v>1.95</v>
      </c>
      <c r="J287">
        <f>VLOOKUP(B287,home!$B$2:$E$405,4,FALSE)</f>
        <v>1.01</v>
      </c>
      <c r="K287" s="3">
        <f t="shared" si="448"/>
        <v>0.89898666666666471</v>
      </c>
      <c r="L287" s="3">
        <f t="shared" si="449"/>
        <v>2.7354166666666688</v>
      </c>
      <c r="M287" s="5">
        <f t="shared" si="450"/>
        <v>2.6399681499029756E-2</v>
      </c>
      <c r="N287" s="5">
        <f t="shared" si="451"/>
        <v>2.3732961671874379E-2</v>
      </c>
      <c r="O287" s="5">
        <f t="shared" si="452"/>
        <v>7.2214128767137689E-2</v>
      </c>
      <c r="P287" s="5">
        <f t="shared" si="453"/>
        <v>6.4919538906606414E-2</v>
      </c>
      <c r="Q287" s="5">
        <f t="shared" si="454"/>
        <v>1.0667808051763029E-2</v>
      </c>
      <c r="R287" s="5">
        <f t="shared" si="455"/>
        <v>9.8767865699220719E-2</v>
      </c>
      <c r="S287" s="5">
        <f t="shared" si="456"/>
        <v>3.9910960024283605E-2</v>
      </c>
      <c r="T287" s="5">
        <f t="shared" si="457"/>
        <v>2.9180899941593466E-2</v>
      </c>
      <c r="U287" s="5">
        <f t="shared" si="458"/>
        <v>8.8790994358723244E-2</v>
      </c>
      <c r="V287" s="5">
        <f t="shared" si="459"/>
        <v>1.0905018440349655E-2</v>
      </c>
      <c r="W287" s="5">
        <f t="shared" si="460"/>
        <v>3.1967390670314183E-3</v>
      </c>
      <c r="X287" s="5">
        <f t="shared" si="461"/>
        <v>8.7444133229421968E-3</v>
      </c>
      <c r="Y287" s="5">
        <f t="shared" si="462"/>
        <v>1.1959806971899078E-2</v>
      </c>
      <c r="Z287" s="5">
        <f t="shared" si="463"/>
        <v>9.0057088654914505E-2</v>
      </c>
      <c r="AA287" s="5">
        <f t="shared" si="464"/>
        <v>8.0960121939585905E-2</v>
      </c>
      <c r="AB287" s="5">
        <f t="shared" si="465"/>
        <v>3.639103507769751E-2</v>
      </c>
      <c r="AC287" s="5">
        <f t="shared" si="466"/>
        <v>1.6760352983367396E-3</v>
      </c>
      <c r="AD287" s="5">
        <f t="shared" si="467"/>
        <v>7.1845644951841947E-4</v>
      </c>
      <c r="AE287" s="5">
        <f t="shared" si="468"/>
        <v>1.965277746286844E-3</v>
      </c>
      <c r="AF287" s="5">
        <f t="shared" si="469"/>
        <v>2.6879267509110722E-3</v>
      </c>
      <c r="AG287" s="5">
        <f t="shared" si="470"/>
        <v>2.4508665444071113E-3</v>
      </c>
      <c r="AH287" s="5">
        <f t="shared" si="471"/>
        <v>6.1585915314532731E-2</v>
      </c>
      <c r="AI287" s="5">
        <f t="shared" si="472"/>
        <v>5.5364916722227285E-2</v>
      </c>
      <c r="AJ287" s="5">
        <f t="shared" si="473"/>
        <v>2.4886160967196289E-2</v>
      </c>
      <c r="AK287" s="5">
        <f t="shared" si="474"/>
        <v>7.4574422980099525E-3</v>
      </c>
      <c r="AL287" s="5">
        <f t="shared" si="475"/>
        <v>1.6486174465887651E-4</v>
      </c>
      <c r="AM287" s="5">
        <f t="shared" si="476"/>
        <v>1.2917655373954618E-4</v>
      </c>
      <c r="AN287" s="5">
        <f t="shared" si="477"/>
        <v>3.5335169804171716E-4</v>
      </c>
      <c r="AO287" s="5">
        <f t="shared" si="478"/>
        <v>4.8328206200914079E-4</v>
      </c>
      <c r="AP287" s="5">
        <f t="shared" si="479"/>
        <v>4.406592690402794E-4</v>
      </c>
      <c r="AQ287" s="5">
        <f t="shared" si="480"/>
        <v>3.0134667721348296E-4</v>
      </c>
      <c r="AR287" s="5">
        <f t="shared" si="481"/>
        <v>3.3692627836658988E-2</v>
      </c>
      <c r="AS287" s="5">
        <f t="shared" si="482"/>
        <v>3.0289223190118543E-2</v>
      </c>
      <c r="AT287" s="5">
        <f t="shared" si="483"/>
        <v>1.3614803895803652E-2</v>
      </c>
      <c r="AU287" s="5">
        <f t="shared" si="484"/>
        <v>4.0798423905362823E-3</v>
      </c>
      <c r="AV287" s="5">
        <f t="shared" si="485"/>
        <v>9.1693097779839232E-4</v>
      </c>
      <c r="AW287" s="5">
        <f t="shared" si="486"/>
        <v>1.1261445255384672E-5</v>
      </c>
      <c r="AX287" s="5">
        <f t="shared" si="487"/>
        <v>1.9354666576300312E-5</v>
      </c>
      <c r="AY287" s="5">
        <f t="shared" si="488"/>
        <v>5.2943077530588176E-5</v>
      </c>
      <c r="AZ287" s="5">
        <f t="shared" si="489"/>
        <v>7.2410688330898281E-5</v>
      </c>
      <c r="BA287" s="5">
        <f t="shared" si="490"/>
        <v>6.6024467901714935E-5</v>
      </c>
      <c r="BB287" s="5">
        <f t="shared" si="491"/>
        <v>4.515110747653739E-5</v>
      </c>
      <c r="BC287" s="5">
        <f t="shared" si="492"/>
        <v>2.470141838195569E-5</v>
      </c>
      <c r="BD287" s="5">
        <f t="shared" si="493"/>
        <v>1.5360562621365727E-2</v>
      </c>
      <c r="BE287" s="5">
        <f t="shared" si="494"/>
        <v>1.3808940989106141E-2</v>
      </c>
      <c r="BF287" s="5">
        <f t="shared" si="495"/>
        <v>6.2070269149966011E-3</v>
      </c>
      <c r="BG287" s="5">
        <f t="shared" si="496"/>
        <v>1.8600114787410225E-3</v>
      </c>
      <c r="BH287" s="5">
        <f t="shared" si="497"/>
        <v>4.1803137980878135E-4</v>
      </c>
      <c r="BI287" s="5">
        <f t="shared" si="498"/>
        <v>7.5160927339272584E-5</v>
      </c>
      <c r="BJ287" s="8">
        <f t="shared" si="499"/>
        <v>9.7293558204469194E-2</v>
      </c>
      <c r="BK287" s="8">
        <f t="shared" si="500"/>
        <v>0.14402903899079564</v>
      </c>
      <c r="BL287" s="8">
        <f t="shared" si="501"/>
        <v>0.64674174374660465</v>
      </c>
      <c r="BM287" s="8">
        <f t="shared" si="502"/>
        <v>0.68137776336887679</v>
      </c>
      <c r="BN287" s="8">
        <f t="shared" si="503"/>
        <v>0.29670198459563202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1.4750000000000001</v>
      </c>
      <c r="F288">
        <f>VLOOKUP(B288,home!$B$2:$E$405,3,FALSE)</f>
        <v>1.19</v>
      </c>
      <c r="G288">
        <f>VLOOKUP(C288,away!$B$2:$E$405,4,FALSE)</f>
        <v>0.51</v>
      </c>
      <c r="H288">
        <f>VLOOKUP(A288,away!$A$2:$E$405,3,FALSE)</f>
        <v>1.175</v>
      </c>
      <c r="I288">
        <f>VLOOKUP(C288,away!$B$2:$E$405,3,FALSE)</f>
        <v>1.19</v>
      </c>
      <c r="J288">
        <f>VLOOKUP(B288,home!$B$2:$E$405,4,FALSE)</f>
        <v>2.13</v>
      </c>
      <c r="K288" s="3">
        <f t="shared" si="448"/>
        <v>0.89517749999999996</v>
      </c>
      <c r="L288" s="3">
        <f t="shared" si="449"/>
        <v>2.9782724999999997</v>
      </c>
      <c r="M288" s="5">
        <f t="shared" si="450"/>
        <v>2.0786532041438443E-2</v>
      </c>
      <c r="N288" s="5">
        <f t="shared" si="451"/>
        <v>1.8607635786524756E-2</v>
      </c>
      <c r="O288" s="5">
        <f t="shared" si="452"/>
        <v>6.1907956749384957E-2</v>
      </c>
      <c r="P288" s="5">
        <f t="shared" si="453"/>
        <v>5.5418609953022543E-2</v>
      </c>
      <c r="Q288" s="5">
        <f t="shared" si="454"/>
        <v>8.3285684421458821E-3</v>
      </c>
      <c r="R288" s="5">
        <f t="shared" si="455"/>
        <v>9.2189382558941324E-2</v>
      </c>
      <c r="S288" s="5">
        <f t="shared" si="456"/>
        <v>3.6937646970195616E-2</v>
      </c>
      <c r="T288" s="5">
        <f t="shared" si="457"/>
        <v>2.4804746355610918E-2</v>
      </c>
      <c r="U288" s="5">
        <f t="shared" si="458"/>
        <v>8.2525861005656689E-2</v>
      </c>
      <c r="V288" s="5">
        <f t="shared" si="459"/>
        <v>1.0942090590959503E-2</v>
      </c>
      <c r="W288" s="5">
        <f t="shared" si="460"/>
        <v>2.4851823588730149E-3</v>
      </c>
      <c r="X288" s="5">
        <f t="shared" si="461"/>
        <v>7.4015502769166309E-3</v>
      </c>
      <c r="Y288" s="5">
        <f t="shared" si="462"/>
        <v>1.1021916823554094E-2</v>
      </c>
      <c r="Z288" s="5">
        <f t="shared" si="463"/>
        <v>9.1521700955758178E-2</v>
      </c>
      <c r="AA288" s="5">
        <f t="shared" si="464"/>
        <v>8.1928167457323203E-2</v>
      </c>
      <c r="AB288" s="5">
        <f t="shared" si="465"/>
        <v>3.6670126062013968E-2</v>
      </c>
      <c r="AC288" s="5">
        <f t="shared" si="466"/>
        <v>1.8232822859837777E-3</v>
      </c>
      <c r="AD288" s="5">
        <f t="shared" si="467"/>
        <v>5.5616983276501213E-4</v>
      </c>
      <c r="AE288" s="5">
        <f t="shared" si="468"/>
        <v>1.6564253182536344E-3</v>
      </c>
      <c r="AF288" s="5">
        <f t="shared" si="469"/>
        <v>2.4666429868292739E-3</v>
      </c>
      <c r="AG288" s="5">
        <f t="shared" si="470"/>
        <v>2.4487783249971628E-3</v>
      </c>
      <c r="AH288" s="5">
        <f t="shared" si="471"/>
        <v>6.8144141277439563E-2</v>
      </c>
      <c r="AI288" s="5">
        <f t="shared" si="472"/>
        <v>6.1001102028385143E-2</v>
      </c>
      <c r="AJ288" s="5">
        <f t="shared" si="473"/>
        <v>2.7303407005507371E-2</v>
      </c>
      <c r="AK288" s="5">
        <f t="shared" si="474"/>
        <v>8.1471318748908578E-3</v>
      </c>
      <c r="AL288" s="5">
        <f t="shared" si="475"/>
        <v>1.944408420601516E-4</v>
      </c>
      <c r="AM288" s="5">
        <f t="shared" si="476"/>
        <v>9.9574144094000342E-5</v>
      </c>
      <c r="AN288" s="5">
        <f t="shared" si="477"/>
        <v>2.9655893506619856E-4</v>
      </c>
      <c r="AO288" s="5">
        <f t="shared" si="478"/>
        <v>4.4161666046847254E-4</v>
      </c>
      <c r="AP288" s="5">
        <f t="shared" si="479"/>
        <v>4.3841825180502956E-4</v>
      </c>
      <c r="AQ288" s="5">
        <f t="shared" si="480"/>
        <v>3.2643225571224867E-4</v>
      </c>
      <c r="AR288" s="5">
        <f t="shared" si="481"/>
        <v>4.0590364400542617E-2</v>
      </c>
      <c r="AS288" s="5">
        <f t="shared" si="482"/>
        <v>3.6335580928166737E-2</v>
      </c>
      <c r="AT288" s="5">
        <f t="shared" si="483"/>
        <v>1.626339724816199E-2</v>
      </c>
      <c r="AU288" s="5">
        <f t="shared" si="484"/>
        <v>4.8528757633721758E-3</v>
      </c>
      <c r="AV288" s="5">
        <f t="shared" si="485"/>
        <v>1.0860462984165239E-3</v>
      </c>
      <c r="AW288" s="5">
        <f t="shared" si="486"/>
        <v>1.4399870341777205E-5</v>
      </c>
      <c r="AX288" s="5">
        <f t="shared" si="487"/>
        <v>1.4856088895784491E-5</v>
      </c>
      <c r="AY288" s="5">
        <f t="shared" si="488"/>
        <v>4.4245481015870311E-5</v>
      </c>
      <c r="AZ288" s="5">
        <f t="shared" si="489"/>
        <v>6.588754967941932E-5</v>
      </c>
      <c r="BA288" s="5">
        <f t="shared" si="490"/>
        <v>6.5410359100866121E-5</v>
      </c>
      <c r="BB288" s="5">
        <f t="shared" si="491"/>
        <v>4.8702468431308563E-5</v>
      </c>
      <c r="BC288" s="5">
        <f t="shared" si="492"/>
        <v>2.9009844482216882E-5</v>
      </c>
      <c r="BD288" s="5">
        <f t="shared" si="493"/>
        <v>2.0148194343185835E-2</v>
      </c>
      <c r="BE288" s="5">
        <f t="shared" si="494"/>
        <v>1.8036210241647234E-2</v>
      </c>
      <c r="BF288" s="5">
        <f t="shared" si="495"/>
        <v>8.0728047967960834E-3</v>
      </c>
      <c r="BG288" s="5">
        <f t="shared" si="496"/>
        <v>2.4088644053279753E-3</v>
      </c>
      <c r="BH288" s="5">
        <f t="shared" si="497"/>
        <v>5.390903040501209E-4</v>
      </c>
      <c r="BI288" s="5">
        <f t="shared" si="498"/>
        <v>9.6516302130765429E-5</v>
      </c>
      <c r="BJ288" s="8">
        <f t="shared" si="499"/>
        <v>8.1648328545221791E-2</v>
      </c>
      <c r="BK288" s="8">
        <f t="shared" si="500"/>
        <v>0.12614684816467592</v>
      </c>
      <c r="BL288" s="8">
        <f t="shared" si="501"/>
        <v>0.66824722105134116</v>
      </c>
      <c r="BM288" s="8">
        <f t="shared" si="502"/>
        <v>0.71029556757486501</v>
      </c>
      <c r="BN288" s="8">
        <f t="shared" si="503"/>
        <v>0.2572386855314579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1.4750000000000001</v>
      </c>
      <c r="F289">
        <f>VLOOKUP(B289,home!$B$2:$E$405,3,FALSE)</f>
        <v>0.68</v>
      </c>
      <c r="G289">
        <f>VLOOKUP(C289,away!$B$2:$E$405,4,FALSE)</f>
        <v>0.51</v>
      </c>
      <c r="H289">
        <f>VLOOKUP(A289,away!$A$2:$E$405,3,FALSE)</f>
        <v>1.175</v>
      </c>
      <c r="I289">
        <f>VLOOKUP(C289,away!$B$2:$E$405,3,FALSE)</f>
        <v>0.68</v>
      </c>
      <c r="J289">
        <f>VLOOKUP(B289,home!$B$2:$E$405,4,FALSE)</f>
        <v>0.85</v>
      </c>
      <c r="K289" s="3">
        <f t="shared" si="448"/>
        <v>0.51153000000000004</v>
      </c>
      <c r="L289" s="3">
        <f t="shared" si="449"/>
        <v>0.67915000000000003</v>
      </c>
      <c r="M289" s="5">
        <f t="shared" si="450"/>
        <v>0.30401446392715481</v>
      </c>
      <c r="N289" s="5">
        <f t="shared" si="451"/>
        <v>0.15551251873265751</v>
      </c>
      <c r="O289" s="5">
        <f t="shared" si="452"/>
        <v>0.20647142317612721</v>
      </c>
      <c r="P289" s="5">
        <f t="shared" si="453"/>
        <v>0.10561632709728437</v>
      </c>
      <c r="Q289" s="5">
        <f t="shared" si="454"/>
        <v>3.9774659353658148E-2</v>
      </c>
      <c r="R289" s="5">
        <f t="shared" si="455"/>
        <v>7.0112533525033383E-2</v>
      </c>
      <c r="S289" s="5">
        <f t="shared" si="456"/>
        <v>9.1729258580550404E-3</v>
      </c>
      <c r="T289" s="5">
        <f t="shared" si="457"/>
        <v>2.7012959900036933E-2</v>
      </c>
      <c r="U289" s="5">
        <f t="shared" si="458"/>
        <v>3.5864664274060334E-2</v>
      </c>
      <c r="V289" s="5">
        <f t="shared" si="459"/>
        <v>3.5408064520962948E-4</v>
      </c>
      <c r="W289" s="5">
        <f t="shared" si="460"/>
        <v>6.7819771663922522E-3</v>
      </c>
      <c r="X289" s="5">
        <f t="shared" si="461"/>
        <v>4.6059797925552988E-3</v>
      </c>
      <c r="Y289" s="5">
        <f t="shared" si="462"/>
        <v>1.5640755880569654E-3</v>
      </c>
      <c r="Z289" s="5">
        <f t="shared" si="463"/>
        <v>1.5872309047842148E-2</v>
      </c>
      <c r="AA289" s="5">
        <f t="shared" si="464"/>
        <v>8.119162247242696E-3</v>
      </c>
      <c r="AB289" s="5">
        <f t="shared" si="465"/>
        <v>2.0765975321660277E-3</v>
      </c>
      <c r="AC289" s="5">
        <f t="shared" si="466"/>
        <v>7.6880999262748792E-6</v>
      </c>
      <c r="AD289" s="5">
        <f t="shared" si="467"/>
        <v>8.6729619498115713E-4</v>
      </c>
      <c r="AE289" s="5">
        <f t="shared" si="468"/>
        <v>5.8902421082145291E-4</v>
      </c>
      <c r="AF289" s="5">
        <f t="shared" si="469"/>
        <v>2.0001789638969484E-4</v>
      </c>
      <c r="AG289" s="5">
        <f t="shared" si="470"/>
        <v>4.5280718111020437E-5</v>
      </c>
      <c r="AH289" s="5">
        <f t="shared" si="471"/>
        <v>2.6949196724604979E-3</v>
      </c>
      <c r="AI289" s="5">
        <f t="shared" si="472"/>
        <v>1.3785322600537186E-3</v>
      </c>
      <c r="AJ289" s="5">
        <f t="shared" si="473"/>
        <v>3.5258030349263929E-4</v>
      </c>
      <c r="AK289" s="5">
        <f t="shared" si="474"/>
        <v>6.0118467548529945E-5</v>
      </c>
      <c r="AL289" s="5">
        <f t="shared" si="475"/>
        <v>1.068355585561373E-7</v>
      </c>
      <c r="AM289" s="5">
        <f t="shared" si="476"/>
        <v>8.87296045237423E-5</v>
      </c>
      <c r="AN289" s="5">
        <f t="shared" si="477"/>
        <v>6.0260710912299592E-5</v>
      </c>
      <c r="AO289" s="5">
        <f t="shared" si="478"/>
        <v>2.046303090804413E-5</v>
      </c>
      <c r="AP289" s="5">
        <f t="shared" si="479"/>
        <v>4.6324891470660591E-6</v>
      </c>
      <c r="AQ289" s="5">
        <f t="shared" si="480"/>
        <v>7.8653875105747825E-7</v>
      </c>
      <c r="AR289" s="5">
        <f t="shared" si="481"/>
        <v>3.6605093911030952E-4</v>
      </c>
      <c r="AS289" s="5">
        <f t="shared" si="482"/>
        <v>1.8724603688309666E-4</v>
      </c>
      <c r="AT289" s="5">
        <f t="shared" si="483"/>
        <v>4.7890982623405214E-5</v>
      </c>
      <c r="AU289" s="5">
        <f t="shared" si="484"/>
        <v>8.1658914471168254E-6</v>
      </c>
      <c r="AV289" s="5">
        <f t="shared" si="485"/>
        <v>1.0442746129859173E-6</v>
      </c>
      <c r="AW289" s="5">
        <f t="shared" si="486"/>
        <v>1.0309797574475614E-9</v>
      </c>
      <c r="AX289" s="5">
        <f t="shared" si="487"/>
        <v>7.5646424336716468E-6</v>
      </c>
      <c r="AY289" s="5">
        <f t="shared" si="488"/>
        <v>5.1375269088281002E-6</v>
      </c>
      <c r="AZ289" s="5">
        <f t="shared" si="489"/>
        <v>1.7445757000653017E-6</v>
      </c>
      <c r="BA289" s="5">
        <f t="shared" si="490"/>
        <v>3.9494286223311672E-7</v>
      </c>
      <c r="BB289" s="5">
        <f t="shared" si="491"/>
        <v>6.7056361221405281E-8</v>
      </c>
      <c r="BC289" s="5">
        <f t="shared" si="492"/>
        <v>9.1082655447034821E-9</v>
      </c>
      <c r="BD289" s="5">
        <f t="shared" si="493"/>
        <v>4.1433915882794445E-5</v>
      </c>
      <c r="BE289" s="5">
        <f t="shared" si="494"/>
        <v>2.1194690991525846E-5</v>
      </c>
      <c r="BF289" s="5">
        <f t="shared" si="495"/>
        <v>5.4208601414476071E-6</v>
      </c>
      <c r="BG289" s="5">
        <f t="shared" si="496"/>
        <v>9.2431086271823174E-7</v>
      </c>
      <c r="BH289" s="5">
        <f t="shared" si="497"/>
        <v>1.1820318390156426E-7</v>
      </c>
      <c r="BI289" s="5">
        <f t="shared" si="498"/>
        <v>1.2092894932233439E-8</v>
      </c>
      <c r="BJ289" s="8">
        <f t="shared" si="499"/>
        <v>0.23714357978043424</v>
      </c>
      <c r="BK289" s="8">
        <f t="shared" si="500"/>
        <v>0.41917072999009752</v>
      </c>
      <c r="BL289" s="8">
        <f t="shared" si="501"/>
        <v>0.32781003365681938</v>
      </c>
      <c r="BM289" s="8">
        <f t="shared" si="502"/>
        <v>0.11848959016734865</v>
      </c>
      <c r="BN289" s="8">
        <f t="shared" si="503"/>
        <v>0.88150192581191544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1.63636363636364</v>
      </c>
      <c r="F290">
        <f>VLOOKUP(B290,home!$B$2:$E$405,3,FALSE)</f>
        <v>1.1000000000000001</v>
      </c>
      <c r="G290">
        <f>VLOOKUP(C290,away!$B$2:$E$405,4,FALSE)</f>
        <v>0.92</v>
      </c>
      <c r="H290">
        <f>VLOOKUP(A290,away!$A$2:$E$405,3,FALSE)</f>
        <v>1.23232323232323</v>
      </c>
      <c r="I290">
        <f>VLOOKUP(C290,away!$B$2:$E$405,3,FALSE)</f>
        <v>0.46</v>
      </c>
      <c r="J290">
        <f>VLOOKUP(B290,home!$B$2:$E$405,4,FALSE)</f>
        <v>0.97</v>
      </c>
      <c r="K290" s="3">
        <f t="shared" si="448"/>
        <v>1.6560000000000039</v>
      </c>
      <c r="L290" s="3">
        <f t="shared" si="449"/>
        <v>0.54986262626262528</v>
      </c>
      <c r="M290" s="5">
        <f t="shared" si="450"/>
        <v>0.11015546131413122</v>
      </c>
      <c r="N290" s="5">
        <f t="shared" si="451"/>
        <v>0.18241744393620171</v>
      </c>
      <c r="O290" s="5">
        <f t="shared" si="452"/>
        <v>6.0570371255359204E-2</v>
      </c>
      <c r="P290" s="5">
        <f t="shared" si="453"/>
        <v>0.10030453479887506</v>
      </c>
      <c r="Q290" s="5">
        <f t="shared" si="454"/>
        <v>0.15104164357917543</v>
      </c>
      <c r="R290" s="5">
        <f t="shared" si="455"/>
        <v>1.6652691706087019E-2</v>
      </c>
      <c r="S290" s="5">
        <f t="shared" si="456"/>
        <v>2.2833637981252038E-2</v>
      </c>
      <c r="T290" s="5">
        <f t="shared" si="457"/>
        <v>8.3052154813468781E-2</v>
      </c>
      <c r="U290" s="5">
        <f t="shared" si="458"/>
        <v>2.7576857465280161E-2</v>
      </c>
      <c r="V290" s="5">
        <f t="shared" si="459"/>
        <v>2.3101870031402402E-3</v>
      </c>
      <c r="W290" s="5">
        <f t="shared" si="460"/>
        <v>8.3374987255705038E-2</v>
      </c>
      <c r="X290" s="5">
        <f t="shared" si="461"/>
        <v>4.5844789457034879E-2</v>
      </c>
      <c r="Y290" s="5">
        <f t="shared" si="462"/>
        <v>1.2604168165651155E-2</v>
      </c>
      <c r="Z290" s="5">
        <f t="shared" si="463"/>
        <v>3.0522309319502821E-3</v>
      </c>
      <c r="AA290" s="5">
        <f t="shared" si="464"/>
        <v>5.0544944233096778E-3</v>
      </c>
      <c r="AB290" s="5">
        <f t="shared" si="465"/>
        <v>4.1851213825004254E-3</v>
      </c>
      <c r="AC290" s="5">
        <f t="shared" si="466"/>
        <v>1.3147454849491357E-4</v>
      </c>
      <c r="AD290" s="5">
        <f t="shared" si="467"/>
        <v>3.4517244723861959E-2</v>
      </c>
      <c r="AE290" s="5">
        <f t="shared" si="468"/>
        <v>1.897974283521248E-2</v>
      </c>
      <c r="AF290" s="5">
        <f t="shared" si="469"/>
        <v>5.21812562057959E-3</v>
      </c>
      <c r="AG290" s="5">
        <f t="shared" si="470"/>
        <v>9.5641741930006146E-4</v>
      </c>
      <c r="AH290" s="5">
        <f t="shared" si="471"/>
        <v>4.1957692905055058E-4</v>
      </c>
      <c r="AI290" s="5">
        <f t="shared" si="472"/>
        <v>6.9481939450771323E-4</v>
      </c>
      <c r="AJ290" s="5">
        <f t="shared" si="473"/>
        <v>5.753104586523882E-4</v>
      </c>
      <c r="AK290" s="5">
        <f t="shared" si="474"/>
        <v>3.1757137317611902E-4</v>
      </c>
      <c r="AL290" s="5">
        <f t="shared" si="475"/>
        <v>4.7886843801843128E-6</v>
      </c>
      <c r="AM290" s="5">
        <f t="shared" si="476"/>
        <v>1.1432111452543097E-2</v>
      </c>
      <c r="AN290" s="5">
        <f t="shared" si="477"/>
        <v>6.2860908270223814E-3</v>
      </c>
      <c r="AO290" s="5">
        <f t="shared" si="478"/>
        <v>1.7282432055359623E-3</v>
      </c>
      <c r="AP290" s="5">
        <f t="shared" si="479"/>
        <v>3.1676544927218081E-4</v>
      </c>
      <c r="AQ290" s="5">
        <f t="shared" si="480"/>
        <v>4.3544370461515429E-5</v>
      </c>
      <c r="AR290" s="5">
        <f t="shared" si="481"/>
        <v>4.6141934425388599E-5</v>
      </c>
      <c r="AS290" s="5">
        <f t="shared" si="482"/>
        <v>7.641104340844368E-5</v>
      </c>
      <c r="AT290" s="5">
        <f t="shared" si="483"/>
        <v>6.3268343942191545E-5</v>
      </c>
      <c r="AU290" s="5">
        <f t="shared" si="484"/>
        <v>3.4924125856089818E-5</v>
      </c>
      <c r="AV290" s="5">
        <f t="shared" si="485"/>
        <v>1.4458588104421217E-5</v>
      </c>
      <c r="AW290" s="5">
        <f t="shared" si="486"/>
        <v>1.2112345420302453E-7</v>
      </c>
      <c r="AX290" s="5">
        <f t="shared" si="487"/>
        <v>3.1552627609019068E-3</v>
      </c>
      <c r="AY290" s="5">
        <f t="shared" si="488"/>
        <v>1.7349610682581842E-3</v>
      </c>
      <c r="AZ290" s="5">
        <f t="shared" si="489"/>
        <v>4.769951247279275E-4</v>
      </c>
      <c r="BA290" s="5">
        <f t="shared" si="490"/>
        <v>8.7427263999122247E-5</v>
      </c>
      <c r="BB290" s="5">
        <f t="shared" si="491"/>
        <v>1.2018246247378305E-5</v>
      </c>
      <c r="BC290" s="5">
        <f t="shared" si="492"/>
        <v>1.3216768889308757E-6</v>
      </c>
      <c r="BD290" s="5">
        <f t="shared" si="493"/>
        <v>4.2286208739970013E-6</v>
      </c>
      <c r="BE290" s="5">
        <f t="shared" si="494"/>
        <v>7.0025961673390493E-6</v>
      </c>
      <c r="BF290" s="5">
        <f t="shared" si="495"/>
        <v>5.7981496265567487E-6</v>
      </c>
      <c r="BG290" s="5">
        <f t="shared" si="496"/>
        <v>3.2005785938593332E-6</v>
      </c>
      <c r="BH290" s="5">
        <f t="shared" si="497"/>
        <v>1.3250395378577667E-6</v>
      </c>
      <c r="BI290" s="5">
        <f t="shared" si="498"/>
        <v>4.3885309493849291E-7</v>
      </c>
      <c r="BJ290" s="8">
        <f t="shared" si="499"/>
        <v>0.64328145925204971</v>
      </c>
      <c r="BK290" s="8">
        <f t="shared" si="500"/>
        <v>0.23747504539853184</v>
      </c>
      <c r="BL290" s="8">
        <f t="shared" si="501"/>
        <v>0.11630401226155433</v>
      </c>
      <c r="BM290" s="8">
        <f t="shared" si="502"/>
        <v>0.37723576130945247</v>
      </c>
      <c r="BN290" s="8">
        <f t="shared" si="503"/>
        <v>0.62114214658982969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1.63636363636364</v>
      </c>
      <c r="F291">
        <f>VLOOKUP(B291,home!$B$2:$E$405,3,FALSE)</f>
        <v>0.73</v>
      </c>
      <c r="G291">
        <f>VLOOKUP(C291,away!$B$2:$E$405,4,FALSE)</f>
        <v>0.73</v>
      </c>
      <c r="H291">
        <f>VLOOKUP(A291,away!$A$2:$E$405,3,FALSE)</f>
        <v>1.23232323232323</v>
      </c>
      <c r="I291">
        <f>VLOOKUP(C291,away!$B$2:$E$405,3,FALSE)</f>
        <v>0.61</v>
      </c>
      <c r="J291">
        <f>VLOOKUP(B291,home!$B$2:$E$405,4,FALSE)</f>
        <v>1.46</v>
      </c>
      <c r="K291" s="3">
        <f t="shared" si="448"/>
        <v>0.8720181818181838</v>
      </c>
      <c r="L291" s="3">
        <f t="shared" si="449"/>
        <v>1.0975070707070687</v>
      </c>
      <c r="M291" s="5">
        <f t="shared" si="450"/>
        <v>0.1395230787236158</v>
      </c>
      <c r="N291" s="5">
        <f t="shared" si="451"/>
        <v>0.12166666143024278</v>
      </c>
      <c r="O291" s="5">
        <f t="shared" si="452"/>
        <v>0.15312756542598735</v>
      </c>
      <c r="P291" s="5">
        <f t="shared" si="453"/>
        <v>0.13353002118901447</v>
      </c>
      <c r="Q291" s="5">
        <f t="shared" si="454"/>
        <v>5.3047770444144424E-2</v>
      </c>
      <c r="R291" s="5">
        <f t="shared" si="455"/>
        <v>8.4029292887590173E-2</v>
      </c>
      <c r="S291" s="5">
        <f t="shared" si="456"/>
        <v>3.1948597181651564E-2</v>
      </c>
      <c r="T291" s="5">
        <f t="shared" si="457"/>
        <v>5.8220303147693962E-2</v>
      </c>
      <c r="U291" s="5">
        <f t="shared" si="458"/>
        <v>7.3275071203304037E-2</v>
      </c>
      <c r="V291" s="5">
        <f t="shared" si="459"/>
        <v>3.3973645536337894E-3</v>
      </c>
      <c r="W291" s="5">
        <f t="shared" si="460"/>
        <v>1.5419540110737073E-2</v>
      </c>
      <c r="X291" s="5">
        <f t="shared" si="461"/>
        <v>1.6923054298585195E-2</v>
      </c>
      <c r="Y291" s="5">
        <f t="shared" si="462"/>
        <v>9.2865858753284503E-3</v>
      </c>
      <c r="Z291" s="5">
        <f t="shared" si="463"/>
        <v>3.0740914363548474E-2</v>
      </c>
      <c r="AA291" s="5">
        <f t="shared" si="464"/>
        <v>2.6806636250730032E-2</v>
      </c>
      <c r="AB291" s="5">
        <f t="shared" si="465"/>
        <v>1.1687937102011506E-2</v>
      </c>
      <c r="AC291" s="5">
        <f t="shared" si="466"/>
        <v>2.0321466033774039E-4</v>
      </c>
      <c r="AD291" s="5">
        <f t="shared" si="467"/>
        <v>3.3615298329593736E-3</v>
      </c>
      <c r="AE291" s="5">
        <f t="shared" si="468"/>
        <v>3.6893027600656643E-3</v>
      </c>
      <c r="AF291" s="5">
        <f t="shared" si="469"/>
        <v>2.0245179325755849E-3</v>
      </c>
      <c r="AG291" s="5">
        <f t="shared" si="470"/>
        <v>7.4064091525832051E-4</v>
      </c>
      <c r="AH291" s="5">
        <f t="shared" si="471"/>
        <v>8.4345927184987339E-3</v>
      </c>
      <c r="AI291" s="5">
        <f t="shared" si="472"/>
        <v>7.3551182067621585E-3</v>
      </c>
      <c r="AJ291" s="5">
        <f t="shared" si="473"/>
        <v>3.2068984028592782E-3</v>
      </c>
      <c r="AK291" s="5">
        <f t="shared" si="474"/>
        <v>9.3215790484566202E-4</v>
      </c>
      <c r="AL291" s="5">
        <f t="shared" si="475"/>
        <v>7.7794320908212371E-6</v>
      </c>
      <c r="AM291" s="5">
        <f t="shared" si="476"/>
        <v>5.8626302661296341E-4</v>
      </c>
      <c r="AN291" s="5">
        <f t="shared" si="477"/>
        <v>6.4342781700185388E-4</v>
      </c>
      <c r="AO291" s="5">
        <f t="shared" si="478"/>
        <v>3.5308328932457419E-4</v>
      </c>
      <c r="AP291" s="5">
        <f t="shared" si="479"/>
        <v>1.2917046886074329E-4</v>
      </c>
      <c r="AQ291" s="5">
        <f t="shared" si="480"/>
        <v>3.5441375725303248E-5</v>
      </c>
      <c r="AR291" s="5">
        <f t="shared" si="481"/>
        <v>1.8514050294173435E-3</v>
      </c>
      <c r="AS291" s="5">
        <f t="shared" si="482"/>
        <v>1.6144588475615531E-3</v>
      </c>
      <c r="AT291" s="5">
        <f t="shared" si="483"/>
        <v>7.0391873443545277E-4</v>
      </c>
      <c r="AU291" s="5">
        <f t="shared" si="484"/>
        <v>2.0460997831672022E-4</v>
      </c>
      <c r="AV291" s="5">
        <f t="shared" si="485"/>
        <v>4.460590531840108E-5</v>
      </c>
      <c r="AW291" s="5">
        <f t="shared" si="486"/>
        <v>2.0681320280265727E-7</v>
      </c>
      <c r="AX291" s="5">
        <f t="shared" si="487"/>
        <v>8.5205336422376958E-5</v>
      </c>
      <c r="AY291" s="5">
        <f t="shared" si="488"/>
        <v>9.3513459185533249E-5</v>
      </c>
      <c r="AZ291" s="5">
        <f t="shared" si="489"/>
        <v>5.1315841331199803E-5</v>
      </c>
      <c r="BA291" s="5">
        <f t="shared" si="490"/>
        <v>1.8773166233424607E-5</v>
      </c>
      <c r="BB291" s="5">
        <f t="shared" si="491"/>
        <v>5.1509206701856738E-6</v>
      </c>
      <c r="BC291" s="5">
        <f t="shared" si="492"/>
        <v>1.1306343712359941E-6</v>
      </c>
      <c r="BD291" s="5">
        <f t="shared" si="493"/>
        <v>3.3865501842136035E-4</v>
      </c>
      <c r="BE291" s="5">
        <f t="shared" si="494"/>
        <v>2.9531333342739817E-4</v>
      </c>
      <c r="BF291" s="5">
        <f t="shared" si="495"/>
        <v>1.2875929804101341E-4</v>
      </c>
      <c r="BG291" s="5">
        <f t="shared" si="496"/>
        <v>3.7426816323303392E-5</v>
      </c>
      <c r="BH291" s="5">
        <f t="shared" si="497"/>
        <v>8.159216080372534E-6</v>
      </c>
      <c r="BI291" s="5">
        <f t="shared" si="498"/>
        <v>1.4229969542936296E-6</v>
      </c>
      <c r="BJ291" s="8">
        <f t="shared" si="499"/>
        <v>0.28638238208333022</v>
      </c>
      <c r="BK291" s="8">
        <f t="shared" si="500"/>
        <v>0.30870356919952968</v>
      </c>
      <c r="BL291" s="8">
        <f t="shared" si="501"/>
        <v>0.37408400527688612</v>
      </c>
      <c r="BM291" s="8">
        <f t="shared" si="502"/>
        <v>0.31489317417671681</v>
      </c>
      <c r="BN291" s="8">
        <f t="shared" si="503"/>
        <v>0.68492439010059503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1.63636363636364</v>
      </c>
      <c r="F292">
        <f>VLOOKUP(B292,home!$B$2:$E$405,3,FALSE)</f>
        <v>0.86</v>
      </c>
      <c r="G292">
        <f>VLOOKUP(C292,away!$B$2:$E$405,4,FALSE)</f>
        <v>0.98</v>
      </c>
      <c r="H292">
        <f>VLOOKUP(A292,away!$A$2:$E$405,3,FALSE)</f>
        <v>1.23232323232323</v>
      </c>
      <c r="I292">
        <f>VLOOKUP(C292,away!$B$2:$E$405,3,FALSE)</f>
        <v>0.49</v>
      </c>
      <c r="J292">
        <f>VLOOKUP(B292,home!$B$2:$E$405,4,FALSE)</f>
        <v>0.97</v>
      </c>
      <c r="K292" s="3">
        <f t="shared" si="448"/>
        <v>1.3791272727272756</v>
      </c>
      <c r="L292" s="3">
        <f t="shared" si="449"/>
        <v>0.5857232323232312</v>
      </c>
      <c r="M292" s="5">
        <f t="shared" si="450"/>
        <v>0.14017684077923795</v>
      </c>
      <c r="N292" s="5">
        <f t="shared" si="451"/>
        <v>0.193321704123396</v>
      </c>
      <c r="O292" s="5">
        <f t="shared" si="452"/>
        <v>8.2104832278074177E-2</v>
      </c>
      <c r="P292" s="5">
        <f t="shared" si="453"/>
        <v>0.11323301341739084</v>
      </c>
      <c r="Q292" s="5">
        <f t="shared" si="454"/>
        <v>0.13330761728334425</v>
      </c>
      <c r="R292" s="5">
        <f t="shared" si="455"/>
        <v>2.4045353875635181E-2</v>
      </c>
      <c r="S292" s="5">
        <f t="shared" si="456"/>
        <v>2.286703576765528E-2</v>
      </c>
      <c r="T292" s="5">
        <f t="shared" si="457"/>
        <v>7.8081368488508635E-2</v>
      </c>
      <c r="U292" s="5">
        <f t="shared" si="458"/>
        <v>3.3161603312266981E-2</v>
      </c>
      <c r="V292" s="5">
        <f t="shared" si="459"/>
        <v>2.0524101742572095E-3</v>
      </c>
      <c r="W292" s="5">
        <f t="shared" si="460"/>
        <v>6.1282723552583351E-2</v>
      </c>
      <c r="X292" s="5">
        <f t="shared" si="461"/>
        <v>3.5894714924790128E-2</v>
      </c>
      <c r="Y292" s="5">
        <f t="shared" si="462"/>
        <v>1.0512184224534499E-2</v>
      </c>
      <c r="Z292" s="5">
        <f t="shared" si="463"/>
        <v>4.6946407981309926E-3</v>
      </c>
      <c r="AA292" s="5">
        <f t="shared" si="464"/>
        <v>6.4745071603605972E-3</v>
      </c>
      <c r="AB292" s="5">
        <f t="shared" si="465"/>
        <v>4.4645847011606649E-3</v>
      </c>
      <c r="AC292" s="5">
        <f t="shared" si="466"/>
        <v>1.0361937620532998E-4</v>
      </c>
      <c r="AD292" s="5">
        <f t="shared" si="467"/>
        <v>2.1129168849593462E-2</v>
      </c>
      <c r="AE292" s="5">
        <f t="shared" si="468"/>
        <v>1.2375845074887209E-2</v>
      </c>
      <c r="AF292" s="5">
        <f t="shared" si="469"/>
        <v>3.6244099899972386E-3</v>
      </c>
      <c r="AG292" s="5">
        <f t="shared" si="470"/>
        <v>7.0763371153526435E-4</v>
      </c>
      <c r="AH292" s="5">
        <f t="shared" si="471"/>
        <v>6.8744004571944948E-4</v>
      </c>
      <c r="AI292" s="5">
        <f t="shared" si="472"/>
        <v>9.4806731541657819E-4</v>
      </c>
      <c r="AJ292" s="5">
        <f t="shared" si="473"/>
        <v>6.5375274553616781E-4</v>
      </c>
      <c r="AK292" s="5">
        <f t="shared" si="474"/>
        <v>3.0053608032975463E-4</v>
      </c>
      <c r="AL292" s="5">
        <f t="shared" si="475"/>
        <v>3.348094920940071E-6</v>
      </c>
      <c r="AM292" s="5">
        <f t="shared" si="476"/>
        <v>5.8279626021067827E-3</v>
      </c>
      <c r="AN292" s="5">
        <f t="shared" si="477"/>
        <v>3.4135730931648938E-3</v>
      </c>
      <c r="AO292" s="5">
        <f t="shared" si="478"/>
        <v>9.9970453295007591E-4</v>
      </c>
      <c r="AP292" s="5">
        <f t="shared" si="479"/>
        <v>1.9518339013590159E-4</v>
      </c>
      <c r="AQ292" s="5">
        <f t="shared" si="480"/>
        <v>2.8580861541551632E-5</v>
      </c>
      <c r="AR292" s="5">
        <f t="shared" si="481"/>
        <v>8.0529921121445179E-5</v>
      </c>
      <c r="AS292" s="5">
        <f t="shared" si="482"/>
        <v>1.1106101048916134E-4</v>
      </c>
      <c r="AT292" s="5">
        <f t="shared" si="483"/>
        <v>7.6583634251126237E-5</v>
      </c>
      <c r="AU292" s="5">
        <f t="shared" si="484"/>
        <v>3.5206192880099643E-5</v>
      </c>
      <c r="AV292" s="5">
        <f t="shared" si="485"/>
        <v>1.2138455192460561E-5</v>
      </c>
      <c r="AW292" s="5">
        <f t="shared" si="486"/>
        <v>7.5126310094770209E-8</v>
      </c>
      <c r="AX292" s="5">
        <f t="shared" si="487"/>
        <v>1.3395836948333483E-3</v>
      </c>
      <c r="AY292" s="5">
        <f t="shared" si="488"/>
        <v>7.8462529170528574E-4</v>
      </c>
      <c r="AZ292" s="5">
        <f t="shared" si="489"/>
        <v>2.2978663101008901E-4</v>
      </c>
      <c r="BA292" s="5">
        <f t="shared" si="490"/>
        <v>4.4863789419965006E-5</v>
      </c>
      <c r="BB292" s="5">
        <f t="shared" si="491"/>
        <v>6.569440938332669E-6</v>
      </c>
      <c r="BC292" s="5">
        <f t="shared" si="492"/>
        <v>7.6957483619135458E-7</v>
      </c>
      <c r="BD292" s="5">
        <f t="shared" si="493"/>
        <v>7.8613742829979508E-6</v>
      </c>
      <c r="BE292" s="5">
        <f t="shared" si="494"/>
        <v>1.0841835674799308E-5</v>
      </c>
      <c r="BF292" s="5">
        <f t="shared" si="495"/>
        <v>7.4761356327716275E-6</v>
      </c>
      <c r="BG292" s="5">
        <f t="shared" si="496"/>
        <v>3.4368475152545143E-6</v>
      </c>
      <c r="BH292" s="5">
        <f t="shared" si="497"/>
        <v>1.184962535123118E-6</v>
      </c>
      <c r="BI292" s="5">
        <f t="shared" si="498"/>
        <v>3.2684282986966855E-7</v>
      </c>
      <c r="BJ292" s="8">
        <f t="shared" si="499"/>
        <v>0.56310857312581264</v>
      </c>
      <c r="BK292" s="8">
        <f t="shared" si="500"/>
        <v>0.27922089290137281</v>
      </c>
      <c r="BL292" s="8">
        <f t="shared" si="501"/>
        <v>0.15318732472690461</v>
      </c>
      <c r="BM292" s="8">
        <f t="shared" si="502"/>
        <v>0.31323751962974744</v>
      </c>
      <c r="BN292" s="8">
        <f t="shared" si="503"/>
        <v>0.68618936175707856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1.63636363636364</v>
      </c>
      <c r="F293">
        <f>VLOOKUP(B293,home!$B$2:$E$405,3,FALSE)</f>
        <v>0.86</v>
      </c>
      <c r="G293">
        <f>VLOOKUP(C293,away!$B$2:$E$405,4,FALSE)</f>
        <v>1.34</v>
      </c>
      <c r="H293">
        <f>VLOOKUP(A293,away!$A$2:$E$405,3,FALSE)</f>
        <v>1.23232323232323</v>
      </c>
      <c r="I293">
        <f>VLOOKUP(C293,away!$B$2:$E$405,3,FALSE)</f>
        <v>0.73</v>
      </c>
      <c r="J293">
        <f>VLOOKUP(B293,home!$B$2:$E$405,4,FALSE)</f>
        <v>0.65</v>
      </c>
      <c r="K293" s="3">
        <f t="shared" si="448"/>
        <v>1.8857454545454588</v>
      </c>
      <c r="L293" s="3">
        <f t="shared" si="449"/>
        <v>0.58473737373737267</v>
      </c>
      <c r="M293" s="5">
        <f t="shared" si="450"/>
        <v>8.4544028897097251E-2</v>
      </c>
      <c r="N293" s="5">
        <f t="shared" si="451"/>
        <v>0.15942851820166104</v>
      </c>
      <c r="O293" s="5">
        <f t="shared" si="452"/>
        <v>4.9436053422465188E-2</v>
      </c>
      <c r="P293" s="5">
        <f t="shared" si="453"/>
        <v>9.3223813032080202E-2</v>
      </c>
      <c r="Q293" s="5">
        <f t="shared" si="454"/>
        <v>0.15032080176185017</v>
      </c>
      <c r="R293" s="5">
        <f t="shared" si="455"/>
        <v>1.4453554023096372E-2</v>
      </c>
      <c r="S293" s="5">
        <f t="shared" si="456"/>
        <v>2.5698678634117691E-2</v>
      </c>
      <c r="T293" s="5">
        <f t="shared" si="457"/>
        <v>8.7898190840320495E-2</v>
      </c>
      <c r="U293" s="5">
        <f t="shared" si="458"/>
        <v>2.7255723801081214E-2</v>
      </c>
      <c r="V293" s="5">
        <f t="shared" si="459"/>
        <v>3.1485616868795001E-3</v>
      </c>
      <c r="W293" s="5">
        <f t="shared" si="460"/>
        <v>9.4488922882012674E-2</v>
      </c>
      <c r="X293" s="5">
        <f t="shared" si="461"/>
        <v>5.5251204613301227E-2</v>
      </c>
      <c r="Y293" s="5">
        <f t="shared" si="462"/>
        <v>1.6153722140703985E-2</v>
      </c>
      <c r="Z293" s="5">
        <f t="shared" si="463"/>
        <v>2.8171777402122046E-3</v>
      </c>
      <c r="AA293" s="5">
        <f t="shared" si="464"/>
        <v>5.3124801182518116E-3</v>
      </c>
      <c r="AB293" s="5">
        <f t="shared" si="465"/>
        <v>5.0089926176782387E-3</v>
      </c>
      <c r="AC293" s="5">
        <f t="shared" si="466"/>
        <v>2.16988214489166E-4</v>
      </c>
      <c r="AD293" s="5">
        <f t="shared" si="467"/>
        <v>4.4545514207412942E-2</v>
      </c>
      <c r="AE293" s="5">
        <f t="shared" si="468"/>
        <v>2.6047426989423465E-2</v>
      </c>
      <c r="AF293" s="5">
        <f t="shared" si="469"/>
        <v>7.6154520252057177E-3</v>
      </c>
      <c r="AG293" s="5">
        <f t="shared" si="470"/>
        <v>1.4843464723472495E-3</v>
      </c>
      <c r="AH293" s="5">
        <f t="shared" si="471"/>
        <v>4.1182727829076752E-4</v>
      </c>
      <c r="AI293" s="5">
        <f t="shared" si="472"/>
        <v>7.7660141809464248E-4</v>
      </c>
      <c r="AJ293" s="5">
        <f t="shared" si="473"/>
        <v>7.3223629708276501E-4</v>
      </c>
      <c r="AK293" s="5">
        <f t="shared" si="474"/>
        <v>4.6027042295900754E-4</v>
      </c>
      <c r="AL293" s="5">
        <f t="shared" si="475"/>
        <v>9.5706197121615815E-6</v>
      </c>
      <c r="AM293" s="5">
        <f t="shared" si="476"/>
        <v>1.6800300187403822E-2</v>
      </c>
      <c r="AN293" s="5">
        <f t="shared" si="477"/>
        <v>9.8237634095820012E-3</v>
      </c>
      <c r="AO293" s="5">
        <f t="shared" si="478"/>
        <v>2.8721608081681382E-3</v>
      </c>
      <c r="AP293" s="5">
        <f t="shared" si="479"/>
        <v>5.5981992263988249E-4</v>
      </c>
      <c r="AQ293" s="5">
        <f t="shared" si="480"/>
        <v>8.183690783257598E-5</v>
      </c>
      <c r="AR293" s="5">
        <f t="shared" si="481"/>
        <v>4.8162160228230712E-5</v>
      </c>
      <c r="AS293" s="5">
        <f t="shared" si="482"/>
        <v>9.0821574731476146E-5</v>
      </c>
      <c r="AT293" s="5">
        <f t="shared" si="483"/>
        <v>8.5633185862270939E-5</v>
      </c>
      <c r="AU293" s="5">
        <f t="shared" si="484"/>
        <v>5.3827463666007971E-5</v>
      </c>
      <c r="AV293" s="5">
        <f t="shared" si="485"/>
        <v>2.5376223734471338E-5</v>
      </c>
      <c r="AW293" s="5">
        <f t="shared" si="486"/>
        <v>2.931443185701385E-7</v>
      </c>
      <c r="AX293" s="5">
        <f t="shared" si="487"/>
        <v>5.280181618899326E-3</v>
      </c>
      <c r="AY293" s="5">
        <f t="shared" si="488"/>
        <v>3.087519532691541E-3</v>
      </c>
      <c r="AZ293" s="5">
        <f t="shared" si="489"/>
        <v>9.0269403145444582E-4</v>
      </c>
      <c r="BA293" s="5">
        <f t="shared" si="490"/>
        <v>1.7594631241369136E-4</v>
      </c>
      <c r="BB293" s="5">
        <f t="shared" si="491"/>
        <v>2.5720596159889285E-5</v>
      </c>
      <c r="BC293" s="5">
        <f t="shared" si="492"/>
        <v>3.0079587698986432E-6</v>
      </c>
      <c r="BD293" s="5">
        <f t="shared" si="493"/>
        <v>4.6937025142290285E-6</v>
      </c>
      <c r="BE293" s="5">
        <f t="shared" si="494"/>
        <v>8.8511281811959809E-6</v>
      </c>
      <c r="BF293" s="5">
        <f t="shared" si="495"/>
        <v>8.3454873676447704E-6</v>
      </c>
      <c r="BG293" s="5">
        <f t="shared" si="496"/>
        <v>5.2458216231675584E-6</v>
      </c>
      <c r="BH293" s="5">
        <f t="shared" si="497"/>
        <v>2.4730710703111253E-6</v>
      </c>
      <c r="BI293" s="5">
        <f t="shared" si="498"/>
        <v>9.3271650592141549E-7</v>
      </c>
      <c r="BJ293" s="8">
        <f t="shared" si="499"/>
        <v>0.68284705142025426</v>
      </c>
      <c r="BK293" s="8">
        <f t="shared" si="500"/>
        <v>0.20992916061706748</v>
      </c>
      <c r="BL293" s="8">
        <f t="shared" si="501"/>
        <v>0.10418210193448492</v>
      </c>
      <c r="BM293" s="8">
        <f t="shared" si="502"/>
        <v>0.44528149598539568</v>
      </c>
      <c r="BN293" s="8">
        <f t="shared" si="503"/>
        <v>0.55140676933825017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1.63636363636364</v>
      </c>
      <c r="F294">
        <f>VLOOKUP(B294,home!$B$2:$E$405,3,FALSE)</f>
        <v>0.92</v>
      </c>
      <c r="G294">
        <f>VLOOKUP(C294,away!$B$2:$E$405,4,FALSE)</f>
        <v>1.22</v>
      </c>
      <c r="H294">
        <f>VLOOKUP(A294,away!$A$2:$E$405,3,FALSE)</f>
        <v>1.23232323232323</v>
      </c>
      <c r="I294">
        <f>VLOOKUP(C294,away!$B$2:$E$405,3,FALSE)</f>
        <v>0.76</v>
      </c>
      <c r="J294">
        <f>VLOOKUP(B294,home!$B$2:$E$405,4,FALSE)</f>
        <v>1.22</v>
      </c>
      <c r="K294" s="3">
        <f t="shared" si="448"/>
        <v>1.8366545454545498</v>
      </c>
      <c r="L294" s="3">
        <f t="shared" si="449"/>
        <v>1.1426101010100989</v>
      </c>
      <c r="M294" s="5">
        <f t="shared" si="450"/>
        <v>5.0830198291199336E-2</v>
      </c>
      <c r="N294" s="5">
        <f t="shared" si="451"/>
        <v>9.3357514737887351E-2</v>
      </c>
      <c r="O294" s="5">
        <f t="shared" si="452"/>
        <v>5.8079098003870636E-2</v>
      </c>
      <c r="P294" s="5">
        <f t="shared" si="453"/>
        <v>0.10667123934470926</v>
      </c>
      <c r="Q294" s="5">
        <f t="shared" si="454"/>
        <v>8.5732751897840465E-2</v>
      </c>
      <c r="R294" s="5">
        <f t="shared" si="455"/>
        <v>3.3180882018389035E-2</v>
      </c>
      <c r="S294" s="5">
        <f t="shared" si="456"/>
        <v>5.5964533318111964E-2</v>
      </c>
      <c r="T294" s="5">
        <f t="shared" si="457"/>
        <v>9.7959108305865253E-2</v>
      </c>
      <c r="U294" s="5">
        <f t="shared" si="458"/>
        <v>6.0941817781265353E-2</v>
      </c>
      <c r="V294" s="5">
        <f t="shared" si="459"/>
        <v>1.3049561369866227E-2</v>
      </c>
      <c r="W294" s="5">
        <f t="shared" si="460"/>
        <v>5.2487149489165295E-2</v>
      </c>
      <c r="X294" s="5">
        <f t="shared" si="461"/>
        <v>5.9972347179547324E-2</v>
      </c>
      <c r="Y294" s="5">
        <f t="shared" si="462"/>
        <v>3.4262504834317649E-2</v>
      </c>
      <c r="Z294" s="5">
        <f t="shared" si="463"/>
        <v>1.2637603651545221E-2</v>
      </c>
      <c r="AA294" s="5">
        <f t="shared" si="464"/>
        <v>2.3210912190263545E-2</v>
      </c>
      <c r="AB294" s="5">
        <f t="shared" si="465"/>
        <v>2.1315213689196984E-2</v>
      </c>
      <c r="AC294" s="5">
        <f t="shared" si="466"/>
        <v>1.7115968103422236E-3</v>
      </c>
      <c r="AD294" s="5">
        <f t="shared" si="467"/>
        <v>2.4100190421806972E-2</v>
      </c>
      <c r="AE294" s="5">
        <f t="shared" si="468"/>
        <v>2.7537121012223484E-2</v>
      </c>
      <c r="AF294" s="5">
        <f t="shared" si="469"/>
        <v>1.5732096310651998E-2</v>
      </c>
      <c r="AG294" s="5">
        <f t="shared" si="470"/>
        <v>5.9918840515382271E-3</v>
      </c>
      <c r="AH294" s="5">
        <f t="shared" si="471"/>
        <v>3.6099633962044203E-3</v>
      </c>
      <c r="AI294" s="5">
        <f t="shared" si="472"/>
        <v>6.6302556805633919E-3</v>
      </c>
      <c r="AJ294" s="5">
        <f t="shared" si="473"/>
        <v>6.0887446166163024E-3</v>
      </c>
      <c r="AK294" s="5">
        <f t="shared" si="474"/>
        <v>3.7276401587400844E-3</v>
      </c>
      <c r="AL294" s="5">
        <f t="shared" si="475"/>
        <v>1.4367691581424914E-4</v>
      </c>
      <c r="AM294" s="5">
        <f t="shared" si="476"/>
        <v>8.8527448569063819E-3</v>
      </c>
      <c r="AN294" s="5">
        <f t="shared" si="477"/>
        <v>1.0115235695166437E-2</v>
      </c>
      <c r="AO294" s="5">
        <f t="shared" si="478"/>
        <v>5.7788852396975406E-3</v>
      </c>
      <c r="AP294" s="5">
        <f t="shared" si="479"/>
        <v>2.2010042158188583E-3</v>
      </c>
      <c r="AQ294" s="5">
        <f t="shared" si="480"/>
        <v>6.2872241234010993E-4</v>
      </c>
      <c r="AR294" s="5">
        <f t="shared" si="481"/>
        <v>8.2495612815597808E-4</v>
      </c>
      <c r="AS294" s="5">
        <f t="shared" si="482"/>
        <v>1.5151594225782633E-3</v>
      </c>
      <c r="AT294" s="5">
        <f t="shared" si="483"/>
        <v>1.3914122202833292E-3</v>
      </c>
      <c r="AU294" s="5">
        <f t="shared" si="484"/>
        <v>8.5184785966146135E-4</v>
      </c>
      <c r="AV294" s="5">
        <f t="shared" si="485"/>
        <v>3.911375608707381E-4</v>
      </c>
      <c r="AW294" s="5">
        <f t="shared" si="486"/>
        <v>8.3754863088635878E-6</v>
      </c>
      <c r="AX294" s="5">
        <f t="shared" si="487"/>
        <v>2.7099056801977517E-3</v>
      </c>
      <c r="AY294" s="5">
        <f t="shared" si="488"/>
        <v>3.0963656029785939E-3</v>
      </c>
      <c r="AZ294" s="5">
        <f t="shared" si="489"/>
        <v>1.7689693071917837E-3</v>
      </c>
      <c r="BA294" s="5">
        <f t="shared" si="490"/>
        <v>6.7374739959138942E-4</v>
      </c>
      <c r="BB294" s="5">
        <f t="shared" si="491"/>
        <v>1.9245764607560227E-4</v>
      </c>
      <c r="BC294" s="5">
        <f t="shared" si="492"/>
        <v>4.3980810084521933E-5</v>
      </c>
      <c r="BD294" s="5">
        <f t="shared" si="493"/>
        <v>1.5710053415353352E-4</v>
      </c>
      <c r="BE294" s="5">
        <f t="shared" si="494"/>
        <v>2.8853941014642511E-4</v>
      </c>
      <c r="BF294" s="5">
        <f t="shared" si="495"/>
        <v>2.6497360959410317E-4</v>
      </c>
      <c r="BG294" s="5">
        <f t="shared" si="496"/>
        <v>1.6222166149550298E-4</v>
      </c>
      <c r="BH294" s="5">
        <f t="shared" si="497"/>
        <v>7.4486287989226208E-5</v>
      </c>
      <c r="BI294" s="5">
        <f t="shared" si="498"/>
        <v>2.7361115881889751E-5</v>
      </c>
      <c r="BJ294" s="8">
        <f t="shared" si="499"/>
        <v>0.53319468710689288</v>
      </c>
      <c r="BK294" s="8">
        <f t="shared" si="500"/>
        <v>0.23146717165302186</v>
      </c>
      <c r="BL294" s="8">
        <f t="shared" si="501"/>
        <v>0.22273372334592018</v>
      </c>
      <c r="BM294" s="8">
        <f t="shared" si="502"/>
        <v>0.56909351134681441</v>
      </c>
      <c r="BN294" s="8">
        <f t="shared" si="503"/>
        <v>0.42785168429389603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1.63636363636364</v>
      </c>
      <c r="F295">
        <f>VLOOKUP(B295,home!$B$2:$E$405,3,FALSE)</f>
        <v>0.86</v>
      </c>
      <c r="G295">
        <f>VLOOKUP(C295,away!$B$2:$E$405,4,FALSE)</f>
        <v>1.83</v>
      </c>
      <c r="H295">
        <f>VLOOKUP(A295,away!$A$2:$E$405,3,FALSE)</f>
        <v>1.23232323232323</v>
      </c>
      <c r="I295">
        <f>VLOOKUP(C295,away!$B$2:$E$405,3,FALSE)</f>
        <v>0.61</v>
      </c>
      <c r="J295">
        <f>VLOOKUP(B295,home!$B$2:$E$405,4,FALSE)</f>
        <v>0.81</v>
      </c>
      <c r="K295" s="3">
        <f t="shared" si="448"/>
        <v>2.5753090909090965</v>
      </c>
      <c r="L295" s="3">
        <f t="shared" si="449"/>
        <v>0.60889090909090804</v>
      </c>
      <c r="M295" s="5">
        <f t="shared" si="450"/>
        <v>4.1411361642181281E-2</v>
      </c>
      <c r="N295" s="5">
        <f t="shared" si="451"/>
        <v>0.10664705610403369</v>
      </c>
      <c r="O295" s="5">
        <f t="shared" si="452"/>
        <v>2.521500163700011E-2</v>
      </c>
      <c r="P295" s="5">
        <f t="shared" si="453"/>
        <v>6.4936422943054128E-2</v>
      </c>
      <c r="Q295" s="5">
        <f t="shared" si="454"/>
        <v>0.13732456655170522</v>
      </c>
      <c r="R295" s="5">
        <f t="shared" si="455"/>
        <v>7.6765926347408669E-3</v>
      </c>
      <c r="S295" s="5">
        <f t="shared" si="456"/>
        <v>2.5456413755929684E-2</v>
      </c>
      <c r="T295" s="5">
        <f t="shared" si="457"/>
        <v>8.3615680168182674E-2</v>
      </c>
      <c r="U295" s="5">
        <f t="shared" si="458"/>
        <v>1.9769598799453968E-2</v>
      </c>
      <c r="V295" s="5">
        <f t="shared" si="459"/>
        <v>4.4353057408945207E-3</v>
      </c>
      <c r="W295" s="5">
        <f t="shared" si="460"/>
        <v>0.11788440154858591</v>
      </c>
      <c r="X295" s="5">
        <f t="shared" si="461"/>
        <v>7.1778740426556104E-2</v>
      </c>
      <c r="Y295" s="5">
        <f t="shared" si="462"/>
        <v>2.1852711255863033E-2</v>
      </c>
      <c r="Z295" s="5">
        <f t="shared" si="463"/>
        <v>1.5580691560293121E-3</v>
      </c>
      <c r="AA295" s="5">
        <f t="shared" si="464"/>
        <v>4.0125096617873507E-3</v>
      </c>
      <c r="AB295" s="5">
        <f t="shared" si="465"/>
        <v>5.1667263046807754E-3</v>
      </c>
      <c r="AC295" s="5">
        <f t="shared" si="466"/>
        <v>4.3468277492461621E-4</v>
      </c>
      <c r="AD295" s="5">
        <f t="shared" si="467"/>
        <v>7.5897192746112924E-2</v>
      </c>
      <c r="AE295" s="5">
        <f t="shared" si="468"/>
        <v>4.6213110688628559E-2</v>
      </c>
      <c r="AF295" s="5">
        <f t="shared" si="469"/>
        <v>1.4069371489558903E-2</v>
      </c>
      <c r="AG295" s="5">
        <f t="shared" si="470"/>
        <v>2.8555707988717417E-3</v>
      </c>
      <c r="AH295" s="5">
        <f t="shared" si="471"/>
        <v>2.3717353621029784E-4</v>
      </c>
      <c r="AI295" s="5">
        <f t="shared" si="472"/>
        <v>6.1079516392543781E-4</v>
      </c>
      <c r="AJ295" s="5">
        <f t="shared" si="473"/>
        <v>7.8649316917024604E-4</v>
      </c>
      <c r="AK295" s="5">
        <f t="shared" si="474"/>
        <v>6.7515433616734686E-4</v>
      </c>
      <c r="AL295" s="5">
        <f t="shared" si="475"/>
        <v>2.7264734506883502E-5</v>
      </c>
      <c r="AM295" s="5">
        <f t="shared" si="476"/>
        <v>3.9091746090708902E-2</v>
      </c>
      <c r="AN295" s="5">
        <f t="shared" si="477"/>
        <v>2.3802608815122688E-2</v>
      </c>
      <c r="AO295" s="5">
        <f t="shared" si="478"/>
        <v>7.2465960600876589E-3</v>
      </c>
      <c r="AP295" s="5">
        <f t="shared" si="479"/>
        <v>1.4707954876137892E-3</v>
      </c>
      <c r="AQ295" s="5">
        <f t="shared" si="480"/>
        <v>2.238885003849913E-4</v>
      </c>
      <c r="AR295" s="5">
        <f t="shared" si="481"/>
        <v>2.8882562015078738E-5</v>
      </c>
      <c r="AS295" s="5">
        <f t="shared" si="482"/>
        <v>7.4381524526178031E-5</v>
      </c>
      <c r="AT295" s="5">
        <f t="shared" si="483"/>
        <v>9.5777708153972109E-5</v>
      </c>
      <c r="AU295" s="5">
        <f t="shared" si="484"/>
        <v>8.2219067505120898E-5</v>
      </c>
      <c r="AV295" s="5">
        <f t="shared" si="485"/>
        <v>5.2934877998001633E-5</v>
      </c>
      <c r="AW295" s="5">
        <f t="shared" si="486"/>
        <v>1.1875929838524211E-6</v>
      </c>
      <c r="AX295" s="5">
        <f t="shared" si="487"/>
        <v>1.6778888181152141E-2</v>
      </c>
      <c r="AY295" s="5">
        <f t="shared" si="488"/>
        <v>1.0216512478156418E-2</v>
      </c>
      <c r="AZ295" s="5">
        <f t="shared" si="489"/>
        <v>3.1103707852816339E-3</v>
      </c>
      <c r="BA295" s="5">
        <f t="shared" si="490"/>
        <v>6.3129216501997868E-4</v>
      </c>
      <c r="BB295" s="5">
        <f t="shared" si="491"/>
        <v>9.6097015065245558E-5</v>
      </c>
      <c r="BC295" s="5">
        <f t="shared" si="492"/>
        <v>1.1702519772800014E-5</v>
      </c>
      <c r="BD295" s="5">
        <f t="shared" si="493"/>
        <v>2.9310549070393034E-6</v>
      </c>
      <c r="BE295" s="5">
        <f t="shared" si="494"/>
        <v>7.5483723480520346E-6</v>
      </c>
      <c r="BF295" s="5">
        <f t="shared" si="495"/>
        <v>9.7196959647526248E-6</v>
      </c>
      <c r="BG295" s="5">
        <f t="shared" si="496"/>
        <v>8.3437404596332983E-6</v>
      </c>
      <c r="BH295" s="5">
        <f t="shared" si="497"/>
        <v>5.3719276644699201E-6</v>
      </c>
      <c r="BI295" s="5">
        <f t="shared" si="498"/>
        <v>2.7668748300030905E-6</v>
      </c>
      <c r="BJ295" s="8">
        <f t="shared" si="499"/>
        <v>0.78081889987646513</v>
      </c>
      <c r="BK295" s="8">
        <f t="shared" si="500"/>
        <v>0.14691796406964752</v>
      </c>
      <c r="BL295" s="8">
        <f t="shared" si="501"/>
        <v>6.4520922649508677E-2</v>
      </c>
      <c r="BM295" s="8">
        <f t="shared" si="502"/>
        <v>0.60038952935376255</v>
      </c>
      <c r="BN295" s="8">
        <f t="shared" si="503"/>
        <v>0.38321100151271525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1.63636363636364</v>
      </c>
      <c r="F296">
        <f>VLOOKUP(B296,home!$B$2:$E$405,3,FALSE)</f>
        <v>1.59</v>
      </c>
      <c r="G296">
        <f>VLOOKUP(C296,away!$B$2:$E$405,4,FALSE)</f>
        <v>1.59</v>
      </c>
      <c r="H296">
        <f>VLOOKUP(A296,away!$A$2:$E$405,3,FALSE)</f>
        <v>1.23232323232323</v>
      </c>
      <c r="I296">
        <f>VLOOKUP(C296,away!$B$2:$E$405,3,FALSE)</f>
        <v>0.86</v>
      </c>
      <c r="J296">
        <f>VLOOKUP(B296,home!$B$2:$E$405,4,FALSE)</f>
        <v>1.1399999999999999</v>
      </c>
      <c r="K296" s="3">
        <f t="shared" si="448"/>
        <v>4.1368909090909192</v>
      </c>
      <c r="L296" s="3">
        <f t="shared" si="449"/>
        <v>1.2081696969696945</v>
      </c>
      <c r="M296" s="5">
        <f t="shared" si="450"/>
        <v>4.771662004939353E-3</v>
      </c>
      <c r="N296" s="5">
        <f t="shared" si="451"/>
        <v>1.9739845169488155E-2</v>
      </c>
      <c r="O296" s="5">
        <f t="shared" si="452"/>
        <v>5.7649774385493827E-3</v>
      </c>
      <c r="P296" s="5">
        <f t="shared" si="453"/>
        <v>2.3849082756649192E-2</v>
      </c>
      <c r="Q296" s="5">
        <f t="shared" si="454"/>
        <v>4.0830793014258931E-2</v>
      </c>
      <c r="R296" s="5">
        <f t="shared" si="455"/>
        <v>3.4825355224846677E-3</v>
      </c>
      <c r="S296" s="5">
        <f t="shared" si="456"/>
        <v>2.9799823821591655E-2</v>
      </c>
      <c r="T296" s="5">
        <f t="shared" si="457"/>
        <v>4.9330526823069529E-2</v>
      </c>
      <c r="U296" s="5">
        <f t="shared" si="458"/>
        <v>1.4406869543553013E-2</v>
      </c>
      <c r="V296" s="5">
        <f t="shared" si="459"/>
        <v>1.6549054809158987E-2</v>
      </c>
      <c r="W296" s="5">
        <f t="shared" si="460"/>
        <v>5.6304178810553593E-2</v>
      </c>
      <c r="X296" s="5">
        <f t="shared" si="461"/>
        <v>6.8025002651674021E-2</v>
      </c>
      <c r="Y296" s="5">
        <f t="shared" si="462"/>
        <v>4.1092873420017842E-2</v>
      </c>
      <c r="Z296" s="5">
        <f t="shared" si="463"/>
        <v>1.4024979622954989E-3</v>
      </c>
      <c r="AA296" s="5">
        <f t="shared" si="464"/>
        <v>5.8019810702387873E-3</v>
      </c>
      <c r="AB296" s="5">
        <f t="shared" si="465"/>
        <v>1.2001081372094222E-2</v>
      </c>
      <c r="AC296" s="5">
        <f t="shared" si="466"/>
        <v>5.1695795049948833E-3</v>
      </c>
      <c r="AD296" s="5">
        <f t="shared" si="467"/>
        <v>5.8231061366302184E-2</v>
      </c>
      <c r="AE296" s="5">
        <f t="shared" si="468"/>
        <v>7.0353003765148983E-2</v>
      </c>
      <c r="AF296" s="5">
        <f t="shared" si="469"/>
        <v>4.2499183619923928E-2</v>
      </c>
      <c r="AG296" s="5">
        <f t="shared" si="470"/>
        <v>1.7115408598514292E-2</v>
      </c>
      <c r="AH296" s="5">
        <f t="shared" si="471"/>
        <v>4.2361388452679202E-4</v>
      </c>
      <c r="AI296" s="5">
        <f t="shared" si="472"/>
        <v>1.7524444278635759E-3</v>
      </c>
      <c r="AJ296" s="5">
        <f t="shared" si="473"/>
        <v>3.6248357111579332E-3</v>
      </c>
      <c r="AK296" s="5">
        <f t="shared" si="474"/>
        <v>4.998516633479123E-3</v>
      </c>
      <c r="AL296" s="5">
        <f t="shared" si="475"/>
        <v>1.0335160311361351E-3</v>
      </c>
      <c r="AM296" s="5">
        <f t="shared" si="476"/>
        <v>4.8179109678594186E-2</v>
      </c>
      <c r="AN296" s="5">
        <f t="shared" si="477"/>
        <v>5.8208540340656804E-2</v>
      </c>
      <c r="AO296" s="5">
        <f t="shared" si="478"/>
        <v>3.5162897272209795E-2</v>
      </c>
      <c r="AP296" s="5">
        <f t="shared" si="479"/>
        <v>1.4160915647314065E-2</v>
      </c>
      <c r="AQ296" s="5">
        <f t="shared" si="480"/>
        <v>4.2771972916072123E-3</v>
      </c>
      <c r="AR296" s="5">
        <f t="shared" si="481"/>
        <v>1.0235949170017773E-4</v>
      </c>
      <c r="AS296" s="5">
        <f t="shared" si="482"/>
        <v>4.2345005067363257E-4</v>
      </c>
      <c r="AT296" s="5">
        <f t="shared" si="483"/>
        <v>8.7588333254292E-4</v>
      </c>
      <c r="AU296" s="5">
        <f t="shared" si="484"/>
        <v>1.207811265273688E-3</v>
      </c>
      <c r="AV296" s="5">
        <f t="shared" si="485"/>
        <v>1.2491458608020801E-3</v>
      </c>
      <c r="AW296" s="5">
        <f t="shared" si="486"/>
        <v>1.4348837721167815E-4</v>
      </c>
      <c r="AX296" s="5">
        <f t="shared" si="487"/>
        <v>3.3218620139578429E-2</v>
      </c>
      <c r="AY296" s="5">
        <f t="shared" si="488"/>
        <v>4.0133730227785859E-2</v>
      </c>
      <c r="AZ296" s="5">
        <f t="shared" si="489"/>
        <v>2.424417834378376E-2</v>
      </c>
      <c r="BA296" s="5">
        <f t="shared" si="490"/>
        <v>9.7636938676294825E-3</v>
      </c>
      <c r="BB296" s="5">
        <f t="shared" si="491"/>
        <v>2.9490497653396962E-3</v>
      </c>
      <c r="BC296" s="5">
        <f t="shared" si="492"/>
        <v>7.125905122678008E-4</v>
      </c>
      <c r="BD296" s="5">
        <f t="shared" si="493"/>
        <v>2.0611272678229297E-5</v>
      </c>
      <c r="BE296" s="5">
        <f t="shared" si="494"/>
        <v>8.5266586567360811E-5</v>
      </c>
      <c r="BF296" s="5">
        <f t="shared" si="495"/>
        <v>1.7636928340986446E-4</v>
      </c>
      <c r="BG296" s="5">
        <f t="shared" si="496"/>
        <v>2.4320682839371603E-4</v>
      </c>
      <c r="BH296" s="5">
        <f t="shared" si="497"/>
        <v>2.5153002935269977E-4</v>
      </c>
      <c r="BI296" s="5">
        <f t="shared" si="498"/>
        <v>2.0811045835851115E-4</v>
      </c>
      <c r="BJ296" s="8">
        <f t="shared" si="499"/>
        <v>0.73453240032571854</v>
      </c>
      <c r="BK296" s="8">
        <f t="shared" si="500"/>
        <v>0.12130644915625607</v>
      </c>
      <c r="BL296" s="8">
        <f t="shared" si="501"/>
        <v>5.710060006370038E-2</v>
      </c>
      <c r="BM296" s="8">
        <f t="shared" si="502"/>
        <v>0.77591280975102705</v>
      </c>
      <c r="BN296" s="8">
        <f t="shared" si="503"/>
        <v>9.8438895906369672E-2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1.78481012658228</v>
      </c>
      <c r="F297">
        <f>VLOOKUP(B297,home!$B$2:$E$405,3,FALSE)</f>
        <v>1.23</v>
      </c>
      <c r="G297">
        <f>VLOOKUP(C297,away!$B$2:$E$405,4,FALSE)</f>
        <v>1.34</v>
      </c>
      <c r="H297">
        <f>VLOOKUP(A297,away!$A$2:$E$405,3,FALSE)</f>
        <v>1.36708860759494</v>
      </c>
      <c r="I297">
        <f>VLOOKUP(C297,away!$B$2:$E$405,3,FALSE)</f>
        <v>0.67</v>
      </c>
      <c r="J297">
        <f>VLOOKUP(B297,home!$B$2:$E$405,4,FALSE)</f>
        <v>1.17</v>
      </c>
      <c r="K297" s="3">
        <f t="shared" si="448"/>
        <v>2.9417240506329141</v>
      </c>
      <c r="L297" s="3">
        <f t="shared" si="449"/>
        <v>1.0716607594936736</v>
      </c>
      <c r="M297" s="5">
        <f t="shared" si="450"/>
        <v>1.8072120896479298E-2</v>
      </c>
      <c r="N297" s="5">
        <f t="shared" si="451"/>
        <v>5.3163192687118804E-2</v>
      </c>
      <c r="O297" s="5">
        <f t="shared" si="452"/>
        <v>1.9367182805582497E-2</v>
      </c>
      <c r="P297" s="5">
        <f t="shared" si="453"/>
        <v>5.6972907452186264E-2</v>
      </c>
      <c r="Q297" s="5">
        <f t="shared" si="454"/>
        <v>7.8195721268064636E-2</v>
      </c>
      <c r="R297" s="5">
        <f t="shared" si="455"/>
        <v>1.0377524917341676E-2</v>
      </c>
      <c r="S297" s="5">
        <f t="shared" si="456"/>
        <v>4.4902203263089753E-2</v>
      </c>
      <c r="T297" s="5">
        <f t="shared" si="457"/>
        <v>8.3799286043289775E-2</v>
      </c>
      <c r="U297" s="5">
        <f t="shared" si="458"/>
        <v>3.0527814635386348E-2</v>
      </c>
      <c r="V297" s="5">
        <f t="shared" si="459"/>
        <v>1.572839479943966E-2</v>
      </c>
      <c r="W297" s="5">
        <f t="shared" si="460"/>
        <v>7.667674463695115E-2</v>
      </c>
      <c r="X297" s="5">
        <f t="shared" si="461"/>
        <v>8.2171458393137539E-2</v>
      </c>
      <c r="Y297" s="5">
        <f t="shared" si="462"/>
        <v>4.4029963755146284E-2</v>
      </c>
      <c r="Z297" s="5">
        <f t="shared" si="463"/>
        <v>3.7070620781943005E-3</v>
      </c>
      <c r="AA297" s="5">
        <f t="shared" si="464"/>
        <v>1.0905153672613405E-2</v>
      </c>
      <c r="AB297" s="5">
        <f t="shared" si="465"/>
        <v>1.6039976417287355E-2</v>
      </c>
      <c r="AC297" s="5">
        <f t="shared" si="466"/>
        <v>3.0990150049796266E-3</v>
      </c>
      <c r="AD297" s="5">
        <f t="shared" si="467"/>
        <v>5.6390455955689374E-2</v>
      </c>
      <c r="AE297" s="5">
        <f t="shared" si="468"/>
        <v>6.0431438857668635E-2</v>
      </c>
      <c r="AF297" s="5">
        <f t="shared" si="469"/>
        <v>3.2381000831752327E-2</v>
      </c>
      <c r="AG297" s="5">
        <f t="shared" si="470"/>
        <v>1.1567149314840324E-2</v>
      </c>
      <c r="AH297" s="5">
        <f t="shared" si="471"/>
        <v>9.9317824055197498E-4</v>
      </c>
      <c r="AI297" s="5">
        <f t="shared" si="472"/>
        <v>2.921656316797026E-3</v>
      </c>
      <c r="AJ297" s="5">
        <f t="shared" si="473"/>
        <v>4.2973533274026946E-3</v>
      </c>
      <c r="AK297" s="5">
        <f t="shared" si="474"/>
        <v>4.2138758790959624E-3</v>
      </c>
      <c r="AL297" s="5">
        <f t="shared" si="475"/>
        <v>3.9078953949679956E-4</v>
      </c>
      <c r="AM297" s="5">
        <f t="shared" si="476"/>
        <v>3.3177032102201492E-2</v>
      </c>
      <c r="AN297" s="5">
        <f t="shared" si="477"/>
        <v>3.5554523420391247E-2</v>
      </c>
      <c r="AO297" s="5">
        <f t="shared" si="478"/>
        <v>1.9051193786066043E-2</v>
      </c>
      <c r="AP297" s="5">
        <f t="shared" si="479"/>
        <v>6.8054722673455631E-3</v>
      </c>
      <c r="AQ297" s="5">
        <f t="shared" si="480"/>
        <v>1.8232893946841693E-3</v>
      </c>
      <c r="AR297" s="5">
        <f t="shared" si="481"/>
        <v>2.1287002951650403E-4</v>
      </c>
      <c r="AS297" s="5">
        <f t="shared" si="482"/>
        <v>6.2620488548763818E-4</v>
      </c>
      <c r="AT297" s="5">
        <f t="shared" si="483"/>
        <v>9.2106098613140767E-4</v>
      </c>
      <c r="AU297" s="5">
        <f t="shared" si="484"/>
        <v>9.0316908500081032E-4</v>
      </c>
      <c r="AV297" s="5">
        <f t="shared" si="485"/>
        <v>6.6421855478375166E-4</v>
      </c>
      <c r="AW297" s="5">
        <f t="shared" si="486"/>
        <v>3.4221551026591729E-5</v>
      </c>
      <c r="AX297" s="5">
        <f t="shared" si="487"/>
        <v>1.6266278877277728E-2</v>
      </c>
      <c r="AY297" s="5">
        <f t="shared" si="488"/>
        <v>1.7431932775759353E-2</v>
      </c>
      <c r="AZ297" s="5">
        <f t="shared" si="489"/>
        <v>9.3405591589564643E-3</v>
      </c>
      <c r="BA297" s="5">
        <f t="shared" si="490"/>
        <v>3.3366369074609575E-3</v>
      </c>
      <c r="BB297" s="5">
        <f t="shared" si="491"/>
        <v>8.9393571060105792E-4</v>
      </c>
      <c r="BC297" s="5">
        <f t="shared" si="492"/>
        <v>1.9159916451224934E-4</v>
      </c>
      <c r="BD297" s="5">
        <f t="shared" si="493"/>
        <v>3.8020742917516221E-5</v>
      </c>
      <c r="BE297" s="5">
        <f t="shared" si="494"/>
        <v>1.1184653386338849E-4</v>
      </c>
      <c r="BF297" s="5">
        <f t="shared" si="495"/>
        <v>1.6451081932292933E-4</v>
      </c>
      <c r="BG297" s="5">
        <f t="shared" si="496"/>
        <v>1.6131514459719572E-4</v>
      </c>
      <c r="BH297" s="5">
        <f t="shared" si="497"/>
        <v>1.1863616014822421E-4</v>
      </c>
      <c r="BI297" s="5">
        <f t="shared" si="498"/>
        <v>6.9798969116553836E-5</v>
      </c>
      <c r="BJ297" s="8">
        <f t="shared" si="499"/>
        <v>0.72267886530891512</v>
      </c>
      <c r="BK297" s="8">
        <f t="shared" si="500"/>
        <v>0.15659736373143077</v>
      </c>
      <c r="BL297" s="8">
        <f t="shared" si="501"/>
        <v>0.10363536812294487</v>
      </c>
      <c r="BM297" s="8">
        <f t="shared" si="502"/>
        <v>0.73307229798997875</v>
      </c>
      <c r="BN297" s="8">
        <f t="shared" si="503"/>
        <v>0.23614865002677315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1.78481012658228</v>
      </c>
      <c r="F298">
        <f>VLOOKUP(B298,home!$B$2:$E$405,3,FALSE)</f>
        <v>1.96</v>
      </c>
      <c r="G298">
        <f>VLOOKUP(C298,away!$B$2:$E$405,4,FALSE)</f>
        <v>1.26</v>
      </c>
      <c r="H298">
        <f>VLOOKUP(A298,away!$A$2:$E$405,3,FALSE)</f>
        <v>1.36708860759494</v>
      </c>
      <c r="I298">
        <f>VLOOKUP(C298,away!$B$2:$E$405,3,FALSE)</f>
        <v>0.28000000000000003</v>
      </c>
      <c r="J298">
        <f>VLOOKUP(B298,home!$B$2:$E$405,4,FALSE)</f>
        <v>0.73</v>
      </c>
      <c r="K298" s="3">
        <f t="shared" si="448"/>
        <v>4.4077670886075984</v>
      </c>
      <c r="L298" s="3">
        <f t="shared" si="449"/>
        <v>0.27943291139240573</v>
      </c>
      <c r="M298" s="5">
        <f t="shared" si="450"/>
        <v>9.2124449229264108E-3</v>
      </c>
      <c r="N298" s="5">
        <f t="shared" si="451"/>
        <v>4.0606311536885202E-2</v>
      </c>
      <c r="O298" s="5">
        <f t="shared" si="452"/>
        <v>2.5742603058555137E-3</v>
      </c>
      <c r="P298" s="5">
        <f t="shared" si="453"/>
        <v>1.1346739853658866E-2</v>
      </c>
      <c r="Q298" s="5">
        <f t="shared" si="454"/>
        <v>8.949158179101481E-2</v>
      </c>
      <c r="R298" s="5">
        <f t="shared" si="455"/>
        <v>3.5966652597355553E-4</v>
      </c>
      <c r="S298" s="5">
        <f t="shared" si="456"/>
        <v>3.4938744921612064E-3</v>
      </c>
      <c r="T298" s="5">
        <f t="shared" si="457"/>
        <v>2.5006893244974873E-2</v>
      </c>
      <c r="U298" s="5">
        <f t="shared" si="458"/>
        <v>1.5853262760600682E-3</v>
      </c>
      <c r="V298" s="5">
        <f t="shared" si="459"/>
        <v>4.7814650333880964E-4</v>
      </c>
      <c r="W298" s="5">
        <f t="shared" si="460"/>
        <v>0.13148601630862339</v>
      </c>
      <c r="X298" s="5">
        <f t="shared" si="461"/>
        <v>3.6741520344507977E-2</v>
      </c>
      <c r="Y298" s="5">
        <f t="shared" si="462"/>
        <v>5.1333949994245842E-3</v>
      </c>
      <c r="Z298" s="5">
        <f t="shared" si="463"/>
        <v>3.3500888161060988E-5</v>
      </c>
      <c r="AA298" s="5">
        <f t="shared" si="464"/>
        <v>1.4766411227544856E-4</v>
      </c>
      <c r="AB298" s="5">
        <f t="shared" si="465"/>
        <v>3.2543450712808973E-4</v>
      </c>
      <c r="AC298" s="5">
        <f t="shared" si="466"/>
        <v>3.680757409347064E-5</v>
      </c>
      <c r="AD298" s="5">
        <f t="shared" si="467"/>
        <v>0.144889933824318</v>
      </c>
      <c r="AE298" s="5">
        <f t="shared" si="468"/>
        <v>4.0487016039982185E-2</v>
      </c>
      <c r="AF298" s="5">
        <f t="shared" si="469"/>
        <v>5.6567023828216255E-3</v>
      </c>
      <c r="AG298" s="5">
        <f t="shared" si="470"/>
        <v>5.2688960523740197E-4</v>
      </c>
      <c r="AH298" s="5">
        <f t="shared" si="471"/>
        <v>2.3403126782691616E-6</v>
      </c>
      <c r="AI298" s="5">
        <f t="shared" si="472"/>
        <v>1.0315553200325914E-5</v>
      </c>
      <c r="AJ298" s="5">
        <f t="shared" si="473"/>
        <v>2.2734277948588675E-5</v>
      </c>
      <c r="AK298" s="5">
        <f t="shared" si="474"/>
        <v>3.3402467375015551E-5</v>
      </c>
      <c r="AL298" s="5">
        <f t="shared" si="475"/>
        <v>1.8133990330558894E-6</v>
      </c>
      <c r="AM298" s="5">
        <f t="shared" si="476"/>
        <v>0.12772821635627235</v>
      </c>
      <c r="AN298" s="5">
        <f t="shared" si="477"/>
        <v>3.5691467363392279E-2</v>
      </c>
      <c r="AO298" s="5">
        <f t="shared" si="478"/>
        <v>4.9866853186098679E-3</v>
      </c>
      <c r="AP298" s="5">
        <f t="shared" si="479"/>
        <v>4.6448133225897401E-4</v>
      </c>
      <c r="AQ298" s="5">
        <f t="shared" si="480"/>
        <v>3.2447842740137104E-5</v>
      </c>
      <c r="AR298" s="5">
        <f t="shared" si="481"/>
        <v>1.3079207705146208E-7</v>
      </c>
      <c r="AS298" s="5">
        <f t="shared" si="482"/>
        <v>5.7650101267806372E-7</v>
      </c>
      <c r="AT298" s="5">
        <f t="shared" si="483"/>
        <v>1.2705410951156605E-6</v>
      </c>
      <c r="AU298" s="5">
        <f t="shared" si="484"/>
        <v>1.8667497412580886E-6</v>
      </c>
      <c r="AV298" s="5">
        <f t="shared" si="485"/>
        <v>2.0570495180460382E-6</v>
      </c>
      <c r="AW298" s="5">
        <f t="shared" si="486"/>
        <v>6.2042183309603389E-8</v>
      </c>
      <c r="AX298" s="5">
        <f t="shared" si="487"/>
        <v>9.3832704723621332E-2</v>
      </c>
      <c r="AY298" s="5">
        <f t="shared" si="488"/>
        <v>2.6219945864745454E-2</v>
      </c>
      <c r="AZ298" s="5">
        <f t="shared" si="489"/>
        <v>3.6633579047685451E-3</v>
      </c>
      <c r="BA298" s="5">
        <f t="shared" si="490"/>
        <v>3.4122092160061943E-4</v>
      </c>
      <c r="BB298" s="5">
        <f t="shared" si="491"/>
        <v>2.3837088887715221E-5</v>
      </c>
      <c r="BC298" s="5">
        <f t="shared" si="492"/>
        <v>1.3321734294027654E-6</v>
      </c>
      <c r="BD298" s="5">
        <f t="shared" si="493"/>
        <v>6.0912684795916528E-9</v>
      </c>
      <c r="BE298" s="5">
        <f t="shared" si="494"/>
        <v>2.6848892732216936E-8</v>
      </c>
      <c r="BF298" s="5">
        <f t="shared" si="495"/>
        <v>5.917183287531078E-8</v>
      </c>
      <c r="BG298" s="5">
        <f t="shared" si="496"/>
        <v>8.693855250679466E-8</v>
      </c>
      <c r="BH298" s="5">
        <f t="shared" si="497"/>
        <v>9.5801222617658275E-8</v>
      </c>
      <c r="BI298" s="5">
        <f t="shared" si="498"/>
        <v>8.4453895220496797E-8</v>
      </c>
      <c r="BJ298" s="8">
        <f t="shared" si="499"/>
        <v>0.81301195696811679</v>
      </c>
      <c r="BK298" s="8">
        <f t="shared" si="500"/>
        <v>5.0789772609957276E-2</v>
      </c>
      <c r="BL298" s="8">
        <f t="shared" si="501"/>
        <v>5.0674052776034581E-3</v>
      </c>
      <c r="BM298" s="8">
        <f t="shared" si="502"/>
        <v>0.68909174698496212</v>
      </c>
      <c r="BN298" s="8">
        <f t="shared" si="503"/>
        <v>0.15359100493631436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1.78481012658228</v>
      </c>
      <c r="F299">
        <f>VLOOKUP(B299,home!$B$2:$E$405,3,FALSE)</f>
        <v>0.14000000000000001</v>
      </c>
      <c r="G299">
        <f>VLOOKUP(C299,away!$B$2:$E$405,4,FALSE)</f>
        <v>0.67</v>
      </c>
      <c r="H299">
        <f>VLOOKUP(A299,away!$A$2:$E$405,3,FALSE)</f>
        <v>1.36708860759494</v>
      </c>
      <c r="I299">
        <f>VLOOKUP(C299,away!$B$2:$E$405,3,FALSE)</f>
        <v>0.56000000000000005</v>
      </c>
      <c r="J299">
        <f>VLOOKUP(B299,home!$B$2:$E$405,4,FALSE)</f>
        <v>0.91</v>
      </c>
      <c r="K299" s="3">
        <f t="shared" si="448"/>
        <v>0.16741518987341789</v>
      </c>
      <c r="L299" s="3">
        <f t="shared" si="449"/>
        <v>0.69666835443038144</v>
      </c>
      <c r="M299" s="5">
        <f t="shared" si="450"/>
        <v>0.42143760459386237</v>
      </c>
      <c r="N299" s="5">
        <f t="shared" si="451"/>
        <v>7.0555056592879875E-2</v>
      </c>
      <c r="O299" s="5">
        <f t="shared" si="452"/>
        <v>0.2936022424874879</v>
      </c>
      <c r="P299" s="5">
        <f t="shared" si="453"/>
        <v>4.9153475173304061E-2</v>
      </c>
      <c r="Q299" s="5">
        <f t="shared" si="454"/>
        <v>5.9059940980133625E-3</v>
      </c>
      <c r="R299" s="5">
        <f t="shared" si="455"/>
        <v>0.10227169556541398</v>
      </c>
      <c r="S299" s="5">
        <f t="shared" si="456"/>
        <v>1.4332276565240116E-3</v>
      </c>
      <c r="T299" s="5">
        <f t="shared" si="457"/>
        <v>4.1145191895385147E-3</v>
      </c>
      <c r="U299" s="5">
        <f t="shared" si="458"/>
        <v>1.712183533176017E-2</v>
      </c>
      <c r="V299" s="5">
        <f t="shared" si="459"/>
        <v>1.8573494171360418E-5</v>
      </c>
      <c r="W299" s="5">
        <f t="shared" si="460"/>
        <v>3.2958437443673098E-4</v>
      </c>
      <c r="X299" s="5">
        <f t="shared" si="461"/>
        <v>2.2961100378480405E-4</v>
      </c>
      <c r="Y299" s="5">
        <f t="shared" si="462"/>
        <v>7.9981360082933745E-5</v>
      </c>
      <c r="Z299" s="5">
        <f t="shared" si="463"/>
        <v>2.3749817951453967E-2</v>
      </c>
      <c r="AA299" s="5">
        <f t="shared" si="464"/>
        <v>3.9760802818017745E-3</v>
      </c>
      <c r="AB299" s="5">
        <f t="shared" si="465"/>
        <v>3.3282811766489841E-4</v>
      </c>
      <c r="AC299" s="5">
        <f t="shared" si="466"/>
        <v>1.3539248970100793E-7</v>
      </c>
      <c r="AD299" s="5">
        <f t="shared" si="467"/>
        <v>1.379435765640924E-5</v>
      </c>
      <c r="AE299" s="5">
        <f t="shared" si="468"/>
        <v>9.6100924489147594E-6</v>
      </c>
      <c r="AF299" s="5">
        <f t="shared" si="469"/>
        <v>3.3475236461546391E-6</v>
      </c>
      <c r="AG299" s="5">
        <f t="shared" si="470"/>
        <v>7.7737126332778111E-7</v>
      </c>
      <c r="AH299" s="5">
        <f t="shared" si="471"/>
        <v>4.1364366475651407E-3</v>
      </c>
      <c r="AI299" s="5">
        <f t="shared" si="472"/>
        <v>6.925023267514821E-4</v>
      </c>
      <c r="AJ299" s="5">
        <f t="shared" si="473"/>
        <v>5.7967704260441511E-5</v>
      </c>
      <c r="AK299" s="5">
        <f t="shared" si="474"/>
        <v>3.2348914050959847E-6</v>
      </c>
      <c r="AL299" s="5">
        <f t="shared" si="475"/>
        <v>6.3164855804300883E-10</v>
      </c>
      <c r="AM299" s="5">
        <f t="shared" si="476"/>
        <v>4.6187700124591778E-7</v>
      </c>
      <c r="AN299" s="5">
        <f t="shared" si="477"/>
        <v>3.2177509040723284E-7</v>
      </c>
      <c r="AO299" s="5">
        <f t="shared" si="478"/>
        <v>1.1208526136534702E-7</v>
      </c>
      <c r="AP299" s="5">
        <f t="shared" si="479"/>
        <v>2.6028751530431845E-8</v>
      </c>
      <c r="AQ299" s="5">
        <f t="shared" si="480"/>
        <v>4.5333518741458045E-9</v>
      </c>
      <c r="AR299" s="5">
        <f t="shared" si="481"/>
        <v>5.7634490249294627E-4</v>
      </c>
      <c r="AS299" s="5">
        <f t="shared" si="482"/>
        <v>9.64888912834331E-5</v>
      </c>
      <c r="AT299" s="5">
        <f t="shared" si="483"/>
        <v>8.0768530274457635E-6</v>
      </c>
      <c r="AU299" s="5">
        <f t="shared" si="484"/>
        <v>4.5072929438984098E-7</v>
      </c>
      <c r="AV299" s="5">
        <f t="shared" si="485"/>
        <v>1.8864732600446722E-8</v>
      </c>
      <c r="AW299" s="5">
        <f t="shared" si="486"/>
        <v>2.046416135942649E-12</v>
      </c>
      <c r="AX299" s="5">
        <f t="shared" si="487"/>
        <v>1.2887537643625027E-8</v>
      </c>
      <c r="AY299" s="5">
        <f t="shared" si="488"/>
        <v>8.9783396428438431E-9</v>
      </c>
      <c r="AZ299" s="5">
        <f t="shared" si="489"/>
        <v>3.127462552248539E-9</v>
      </c>
      <c r="BA299" s="5">
        <f t="shared" si="490"/>
        <v>7.2626806327254359E-10</v>
      </c>
      <c r="BB299" s="5">
        <f t="shared" si="491"/>
        <v>1.2649199412885571E-10</v>
      </c>
      <c r="BC299" s="5">
        <f t="shared" si="492"/>
        <v>1.7624593879673483E-11</v>
      </c>
      <c r="BD299" s="5">
        <f t="shared" si="493"/>
        <v>6.6920209134016558E-5</v>
      </c>
      <c r="BE299" s="5">
        <f t="shared" si="494"/>
        <v>1.1203459518540216E-5</v>
      </c>
      <c r="BF299" s="5">
        <f t="shared" si="495"/>
        <v>9.378146512677804E-7</v>
      </c>
      <c r="BG299" s="5">
        <f t="shared" si="496"/>
        <v>5.233480596935623E-8</v>
      </c>
      <c r="BH299" s="5">
        <f t="shared" si="497"/>
        <v>2.1904103695870639E-9</v>
      </c>
      <c r="BI299" s="5">
        <f t="shared" si="498"/>
        <v>7.3341593585024352E-11</v>
      </c>
      <c r="BJ299" s="8">
        <f t="shared" si="499"/>
        <v>8.1243228126931952E-2</v>
      </c>
      <c r="BK299" s="8">
        <f t="shared" si="500"/>
        <v>0.4720430259203397</v>
      </c>
      <c r="BL299" s="8">
        <f t="shared" si="501"/>
        <v>0.42295531967680344</v>
      </c>
      <c r="BM299" s="8">
        <f t="shared" si="502"/>
        <v>5.7065314188274291E-2</v>
      </c>
      <c r="BN299" s="8">
        <f t="shared" si="503"/>
        <v>0.9429260685109615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1.78481012658228</v>
      </c>
      <c r="F300">
        <f>VLOOKUP(B300,home!$B$2:$E$405,3,FALSE)</f>
        <v>0.7</v>
      </c>
      <c r="G300">
        <f>VLOOKUP(C300,away!$B$2:$E$405,4,FALSE)</f>
        <v>0.7</v>
      </c>
      <c r="H300">
        <f>VLOOKUP(A300,away!$A$2:$E$405,3,FALSE)</f>
        <v>1.36708860759494</v>
      </c>
      <c r="I300">
        <f>VLOOKUP(C300,away!$B$2:$E$405,3,FALSE)</f>
        <v>1.4</v>
      </c>
      <c r="J300">
        <f>VLOOKUP(B300,home!$B$2:$E$405,4,FALSE)</f>
        <v>1.1000000000000001</v>
      </c>
      <c r="K300" s="3">
        <f t="shared" si="448"/>
        <v>0.87455696202531708</v>
      </c>
      <c r="L300" s="3">
        <f t="shared" si="449"/>
        <v>2.1053164556962076</v>
      </c>
      <c r="M300" s="5">
        <f t="shared" si="450"/>
        <v>5.0799263744485158E-2</v>
      </c>
      <c r="N300" s="5">
        <f t="shared" si="451"/>
        <v>4.4426849773499776E-2</v>
      </c>
      <c r="O300" s="5">
        <f t="shared" si="452"/>
        <v>0.10694852589851633</v>
      </c>
      <c r="P300" s="5">
        <f t="shared" si="453"/>
        <v>9.3532577902892391E-2</v>
      </c>
      <c r="Q300" s="5">
        <f t="shared" si="454"/>
        <v>1.9426905385133551E-2</v>
      </c>
      <c r="R300" s="5">
        <f t="shared" si="455"/>
        <v>0.11258024574329925</v>
      </c>
      <c r="S300" s="5">
        <f t="shared" si="456"/>
        <v>4.3053493713825573E-2</v>
      </c>
      <c r="T300" s="5">
        <f t="shared" si="457"/>
        <v>4.0899783590574931E-2</v>
      </c>
      <c r="U300" s="5">
        <f t="shared" si="458"/>
        <v>9.8457837701323436E-2</v>
      </c>
      <c r="V300" s="5">
        <f t="shared" si="459"/>
        <v>8.8078797428486257E-3</v>
      </c>
      <c r="W300" s="5">
        <f t="shared" si="460"/>
        <v>5.6633117850585571E-3</v>
      </c>
      <c r="X300" s="5">
        <f t="shared" si="461"/>
        <v>1.1923063494822042E-2</v>
      </c>
      <c r="Y300" s="5">
        <f t="shared" si="462"/>
        <v>1.2550910888979793E-2</v>
      </c>
      <c r="Z300" s="5">
        <f t="shared" si="463"/>
        <v>7.9005681316563617E-2</v>
      </c>
      <c r="AA300" s="5">
        <f t="shared" si="464"/>
        <v>6.9094968634954235E-2</v>
      </c>
      <c r="AB300" s="5">
        <f t="shared" si="465"/>
        <v>3.021374293031007E-2</v>
      </c>
      <c r="AC300" s="5">
        <f t="shared" si="466"/>
        <v>1.0135773108236395E-3</v>
      </c>
      <c r="AD300" s="5">
        <f t="shared" si="467"/>
        <v>1.2382221874357468E-3</v>
      </c>
      <c r="AE300" s="5">
        <f t="shared" si="468"/>
        <v>2.6068495470166313E-3</v>
      </c>
      <c r="AF300" s="5">
        <f t="shared" si="469"/>
        <v>2.7441216244291598E-3</v>
      </c>
      <c r="AG300" s="5">
        <f t="shared" si="470"/>
        <v>1.9257481374475062E-3</v>
      </c>
      <c r="AH300" s="5">
        <f t="shared" si="471"/>
        <v>4.1582990242312962E-2</v>
      </c>
      <c r="AI300" s="5">
        <f t="shared" si="472"/>
        <v>3.6366693618245627E-2</v>
      </c>
      <c r="AJ300" s="5">
        <f t="shared" si="473"/>
        <v>1.5902372544839189E-2</v>
      </c>
      <c r="AK300" s="5">
        <f t="shared" si="474"/>
        <v>4.6358435406031245E-3</v>
      </c>
      <c r="AL300" s="5">
        <f t="shared" si="475"/>
        <v>7.4648718738966449E-5</v>
      </c>
      <c r="AM300" s="5">
        <f t="shared" si="476"/>
        <v>2.1657916691122993E-4</v>
      </c>
      <c r="AN300" s="5">
        <f t="shared" si="477"/>
        <v>4.5596768405918787E-4</v>
      </c>
      <c r="AO300" s="5">
        <f t="shared" si="478"/>
        <v>4.799781342577489E-4</v>
      </c>
      <c r="AP300" s="5">
        <f t="shared" si="479"/>
        <v>3.3683528814240079E-4</v>
      </c>
      <c r="AQ300" s="5">
        <f t="shared" si="480"/>
        <v>1.7728621874634257E-4</v>
      </c>
      <c r="AR300" s="5">
        <f t="shared" si="481"/>
        <v>1.750907072683925E-2</v>
      </c>
      <c r="AS300" s="5">
        <f t="shared" si="482"/>
        <v>1.5312679702750945E-2</v>
      </c>
      <c r="AT300" s="5">
        <f t="shared" si="483"/>
        <v>6.6959053206523001E-3</v>
      </c>
      <c r="AU300" s="5">
        <f t="shared" si="484"/>
        <v>1.9519835384129442E-3</v>
      </c>
      <c r="AV300" s="5">
        <f t="shared" si="485"/>
        <v>4.2678019831946331E-4</v>
      </c>
      <c r="AW300" s="5">
        <f t="shared" si="486"/>
        <v>3.8179069855567164E-6</v>
      </c>
      <c r="AX300" s="5">
        <f t="shared" si="487"/>
        <v>3.1568469708643217E-5</v>
      </c>
      <c r="AY300" s="5">
        <f t="shared" si="488"/>
        <v>6.6461618758753815E-5</v>
      </c>
      <c r="AZ300" s="5">
        <f t="shared" si="489"/>
        <v>6.9961369822506105E-5</v>
      </c>
      <c r="BA300" s="5">
        <f t="shared" si="490"/>
        <v>4.9096941050123384E-5</v>
      </c>
      <c r="BB300" s="5">
        <f t="shared" si="491"/>
        <v>2.5841149479292858E-5</v>
      </c>
      <c r="BC300" s="5">
        <f t="shared" si="492"/>
        <v>1.088075944657214E-5</v>
      </c>
      <c r="BD300" s="5">
        <f t="shared" si="493"/>
        <v>6.1436891208605741E-3</v>
      </c>
      <c r="BE300" s="5">
        <f t="shared" si="494"/>
        <v>5.3730060931678151E-3</v>
      </c>
      <c r="BF300" s="5">
        <f t="shared" si="495"/>
        <v>2.3494999428921807E-3</v>
      </c>
      <c r="BG300" s="5">
        <f t="shared" si="496"/>
        <v>6.8492384411148052E-4</v>
      </c>
      <c r="BH300" s="5">
        <f t="shared" si="497"/>
        <v>1.4975122908120956E-4</v>
      </c>
      <c r="BI300" s="5">
        <f t="shared" si="498"/>
        <v>2.6193195992963996E-5</v>
      </c>
      <c r="BJ300" s="8">
        <f t="shared" si="499"/>
        <v>0.1453262232147805</v>
      </c>
      <c r="BK300" s="8">
        <f t="shared" si="500"/>
        <v>0.19734790275237313</v>
      </c>
      <c r="BL300" s="8">
        <f t="shared" si="501"/>
        <v>0.57240670376748537</v>
      </c>
      <c r="BM300" s="8">
        <f t="shared" si="502"/>
        <v>0.56630949889160298</v>
      </c>
      <c r="BN300" s="8">
        <f t="shared" si="503"/>
        <v>0.4277143684478264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1.3611111111111101</v>
      </c>
      <c r="F301">
        <f>VLOOKUP(B301,home!$B$2:$E$405,3,FALSE)</f>
        <v>0.37</v>
      </c>
      <c r="G301">
        <f>VLOOKUP(C301,away!$B$2:$E$405,4,FALSE)</f>
        <v>0.73</v>
      </c>
      <c r="H301">
        <f>VLOOKUP(A301,away!$A$2:$E$405,3,FALSE)</f>
        <v>1.1666666666666701</v>
      </c>
      <c r="I301">
        <f>VLOOKUP(C301,away!$B$2:$E$405,3,FALSE)</f>
        <v>0.73</v>
      </c>
      <c r="J301">
        <f>VLOOKUP(B301,home!$B$2:$E$405,4,FALSE)</f>
        <v>0.64</v>
      </c>
      <c r="K301" s="3">
        <f t="shared" ref="K301:K323" si="504">E301*F301*G301</f>
        <v>0.36763611111111077</v>
      </c>
      <c r="L301" s="3">
        <f t="shared" ref="L301:L323" si="505">H301*I301*J301</f>
        <v>0.54506666666666825</v>
      </c>
      <c r="M301" s="5">
        <f t="shared" ref="M301:M323" si="506">_xlfn.POISSON.DIST(0,K301,FALSE) * _xlfn.POISSON.DIST(0,L301,FALSE)</f>
        <v>0.40143775940351539</v>
      </c>
      <c r="N301" s="5">
        <f t="shared" ref="N301:N323" si="507">_xlfn.POISSON.DIST(1,K301,FALSE) * _xlfn.POISSON.DIST(0,L301,FALSE)</f>
        <v>0.14758301672026614</v>
      </c>
      <c r="O301" s="5">
        <f t="shared" ref="O301:O323" si="508">_xlfn.POISSON.DIST(0,K301,FALSE) * _xlfn.POISSON.DIST(1,L301,FALSE)</f>
        <v>0.21881034139221012</v>
      </c>
      <c r="P301" s="5">
        <f t="shared" ref="P301:P323" si="509">_xlfn.POISSON.DIST(1,K301,FALSE) * _xlfn.POISSON.DIST(1,L301,FALSE)</f>
        <v>8.0442582980326624E-2</v>
      </c>
      <c r="Q301" s="5">
        <f t="shared" ref="Q301:Q323" si="510">_xlfn.POISSON.DIST(2,K301,FALSE) * _xlfn.POISSON.DIST(0,L301,FALSE)</f>
        <v>2.7128423166542338E-2</v>
      </c>
      <c r="R301" s="5">
        <f t="shared" ref="R301:R323" si="511">_xlfn.POISSON.DIST(0,K301,FALSE) * _xlfn.POISSON.DIST(2,L301,FALSE)</f>
        <v>5.9633111707423817E-2</v>
      </c>
      <c r="S301" s="5">
        <f t="shared" ref="S301:S323" si="512">_xlfn.POISSON.DIST(2,K301,FALSE) * _xlfn.POISSON.DIST(2,L301,FALSE)</f>
        <v>4.0298956718482441E-3</v>
      </c>
      <c r="T301" s="5">
        <f t="shared" ref="T301:T323" si="513">_xlfn.POISSON.DIST(2,K301,FALSE) * _xlfn.POISSON.DIST(1,L301,FALSE)</f>
        <v>1.4786799187310054E-2</v>
      </c>
      <c r="U301" s="5">
        <f t="shared" ref="U301:U323" si="514">_xlfn.POISSON.DIST(1,K301,FALSE) * _xlfn.POISSON.DIST(2,L301,FALSE)</f>
        <v>2.1923285281571742E-2</v>
      </c>
      <c r="V301" s="5">
        <f t="shared" ref="V301:V323" si="515">_xlfn.POISSON.DIST(3,K301,FALSE) * _xlfn.POISSON.DIST(3,L301,FALSE)</f>
        <v>8.972615980962311E-5</v>
      </c>
      <c r="W301" s="5">
        <f t="shared" ref="W301:W323" si="516">_xlfn.POISSON.DIST(3,K301,FALSE) * _xlfn.POISSON.DIST(0,L301,FALSE)</f>
        <v>3.3244626645080643E-3</v>
      </c>
      <c r="X301" s="5">
        <f t="shared" ref="X301:X323" si="517">_xlfn.POISSON.DIST(3,K301,FALSE) * _xlfn.POISSON.DIST(1,L301,FALSE)</f>
        <v>1.8120537830012011E-3</v>
      </c>
      <c r="Y301" s="5">
        <f t="shared" ref="Y301:Y323" si="518">_xlfn.POISSON.DIST(3,K301,FALSE) * _xlfn.POISSON.DIST(2,L301,FALSE)</f>
        <v>4.9384505766059529E-4</v>
      </c>
      <c r="Z301" s="5">
        <f t="shared" ref="Z301:Z323" si="519">_xlfn.POISSON.DIST(0,K301,FALSE) * _xlfn.POISSON.DIST(3,L301,FALSE)</f>
        <v>1.083467380710886E-2</v>
      </c>
      <c r="AA301" s="5">
        <f t="shared" ref="AA301:AA323" si="520">_xlfn.POISSON.DIST(1,K301,FALSE) * _xlfn.POISSON.DIST(3,L301,FALSE)</f>
        <v>3.9832173436029142E-3</v>
      </c>
      <c r="AB301" s="5">
        <f t="shared" ref="AB301:AB323" si="521">_xlfn.POISSON.DIST(2,K301,FALSE) * _xlfn.POISSON.DIST(3,L301,FALSE)</f>
        <v>7.3218726695625216E-4</v>
      </c>
      <c r="AC301" s="5">
        <f t="shared" ref="AC301:AC323" si="522">_xlfn.POISSON.DIST(4,K301,FALSE) * _xlfn.POISSON.DIST(4,L301,FALSE)</f>
        <v>1.1237427046468505E-6</v>
      </c>
      <c r="AD301" s="5">
        <f t="shared" ref="AD301:AD323" si="523">_xlfn.POISSON.DIST(4,K301,FALSE) * _xlfn.POISSON.DIST(0,L301,FALSE)</f>
        <v>3.0554813137845634E-4</v>
      </c>
      <c r="AE301" s="5">
        <f t="shared" ref="AE301:AE323" si="524">_xlfn.POISSON.DIST(4,K301,FALSE) * _xlfn.POISSON.DIST(1,L301,FALSE)</f>
        <v>1.6654410147668445E-4</v>
      </c>
      <c r="AF301" s="5">
        <f t="shared" ref="AF301:AF323" si="525">_xlfn.POISSON.DIST(4,K301,FALSE) * _xlfn.POISSON.DIST(2,L301,FALSE)</f>
        <v>4.538881912244585E-5</v>
      </c>
      <c r="AG301" s="5">
        <f t="shared" ref="AG301:AG323" si="526">_xlfn.POISSON.DIST(4,K301,FALSE) * _xlfn.POISSON.DIST(3,L301,FALSE)</f>
        <v>8.2466441143359668E-6</v>
      </c>
      <c r="AH301" s="5">
        <f t="shared" ref="AH301:AH323" si="527">_xlfn.POISSON.DIST(0,K301,FALSE) * _xlfn.POISSON.DIST(4,L301,FALSE)</f>
        <v>1.4764048841153711E-3</v>
      </c>
      <c r="AI301" s="5">
        <f t="shared" ref="AI301:AI323" si="528">_xlfn.POISSON.DIST(1,K301,FALSE) * _xlfn.POISSON.DIST(4,L301,FALSE)</f>
        <v>5.4277975002162517E-4</v>
      </c>
      <c r="AJ301" s="5">
        <f t="shared" ref="AJ301:AJ323" si="529">_xlfn.POISSON.DIST(2,K301,FALSE) * _xlfn.POISSON.DIST(4,L301,FALSE)</f>
        <v>9.9772718243905546E-5</v>
      </c>
      <c r="AK301" s="5">
        <f t="shared" ref="AK301:AK323" si="530">_xlfn.POISSON.DIST(3,K301,FALSE) * _xlfn.POISSON.DIST(4,L301,FALSE)</f>
        <v>1.2226684710058006E-5</v>
      </c>
      <c r="AL301" s="5">
        <f t="shared" ref="AL301:AL323" si="531">_xlfn.POISSON.DIST(5,K301,FALSE) * _xlfn.POISSON.DIST(5,L301,FALSE)</f>
        <v>9.007300748331087E-9</v>
      </c>
      <c r="AM301" s="5">
        <f t="shared" ref="AM301:AM323" si="532">_xlfn.POISSON.DIST(5,K301,FALSE) * _xlfn.POISSON.DIST(0,L301,FALSE)</f>
        <v>2.2466105355448491E-5</v>
      </c>
      <c r="AN301" s="5">
        <f t="shared" ref="AN301:AN323" si="533">_xlfn.POISSON.DIST(5,K301,FALSE) * _xlfn.POISSON.DIST(1,L301,FALSE)</f>
        <v>1.2245525159076494E-5</v>
      </c>
      <c r="AO301" s="5">
        <f t="shared" ref="AO301:AO323" si="534">_xlfn.POISSON.DIST(5,K301,FALSE) * _xlfn.POISSON.DIST(2,L301,FALSE)</f>
        <v>3.3373137900203225E-6</v>
      </c>
      <c r="AP301" s="5">
        <f t="shared" ref="AP301:AP323" si="535">_xlfn.POISSON.DIST(5,K301,FALSE) * _xlfn.POISSON.DIST(3,L301,FALSE)</f>
        <v>6.0635283438236098E-7</v>
      </c>
      <c r="AQ301" s="5">
        <f t="shared" ref="AQ301:AQ323" si="536">_xlfn.POISSON.DIST(5,K301,FALSE) * _xlfn.POISSON.DIST(4,L301,FALSE)</f>
        <v>8.2625679565169938E-8</v>
      </c>
      <c r="AR301" s="5">
        <f t="shared" ref="AR301:AR323" si="537">_xlfn.POISSON.DIST(0,K301,FALSE) * _xlfn.POISSON.DIST(5,L301,FALSE)</f>
        <v>1.6094781776703081E-4</v>
      </c>
      <c r="AS301" s="5">
        <f t="shared" ref="AS301:AS323" si="538">_xlfn.POISSON.DIST(1,K301,FALSE) * _xlfn.POISSON.DIST(5,L301,FALSE)</f>
        <v>5.9170229815690943E-5</v>
      </c>
      <c r="AT301" s="5">
        <f t="shared" ref="AT301:AT323" si="539">_xlfn.POISSON.DIST(2,K301,FALSE) * _xlfn.POISSON.DIST(5,L301,FALSE)</f>
        <v>1.0876556591495657E-5</v>
      </c>
      <c r="AU301" s="5">
        <f t="shared" ref="AU301:AU323" si="540">_xlfn.POISSON.DIST(3,K301,FALSE) * _xlfn.POISSON.DIST(5,L301,FALSE)</f>
        <v>1.3328716558591277E-6</v>
      </c>
      <c r="AV301" s="5">
        <f t="shared" ref="AV301:AV323" si="541">_xlfn.POISSON.DIST(4,K301,FALSE) * _xlfn.POISSON.DIST(5,L301,FALSE)</f>
        <v>1.2250293804256905E-7</v>
      </c>
      <c r="AW301" s="5">
        <f t="shared" ref="AW301:AW323" si="542">_xlfn.POISSON.DIST(6,K301,FALSE) * _xlfn.POISSON.DIST(6,L301,FALSE)</f>
        <v>5.0137185439060604E-11</v>
      </c>
      <c r="AX301" s="5">
        <f t="shared" ref="AX301:AX323" si="543">_xlfn.POISSON.DIST(6,K301,FALSE) * _xlfn.POISSON.DIST(0,L301,FALSE)</f>
        <v>1.3765586007815974E-6</v>
      </c>
      <c r="AY301" s="5">
        <f t="shared" ref="AY301:AY323" si="544">_xlfn.POISSON.DIST(6,K301,FALSE) * _xlfn.POISSON.DIST(1,L301,FALSE)</f>
        <v>7.5031620799935823E-7</v>
      </c>
      <c r="AZ301" s="5">
        <f t="shared" ref="AZ301:AZ323" si="545">_xlfn.POISSON.DIST(6,K301,FALSE) * _xlfn.POISSON.DIST(2,L301,FALSE)</f>
        <v>2.0448617722009228E-7</v>
      </c>
      <c r="BA301" s="5">
        <f t="shared" ref="BA301:BA323" si="546">_xlfn.POISSON.DIST(6,K301,FALSE) * _xlfn.POISSON.DIST(3,L301,FALSE)</f>
        <v>3.7152866332255111E-8</v>
      </c>
      <c r="BB301" s="5">
        <f t="shared" ref="BB301:BB323" si="547">_xlfn.POISSON.DIST(6,K301,FALSE) * _xlfn.POISSON.DIST(4,L301,FALSE)</f>
        <v>5.0626972522086424E-9</v>
      </c>
      <c r="BC301" s="5">
        <f t="shared" ref="BC301:BC323" si="548">_xlfn.POISSON.DIST(6,K301,FALSE) * _xlfn.POISSON.DIST(5,L301,FALSE)</f>
        <v>5.5190150312077315E-10</v>
      </c>
      <c r="BD301" s="5">
        <f t="shared" ref="BD301:BD323" si="549">_xlfn.POISSON.DIST(0,K301,FALSE) * _xlfn.POISSON.DIST(6,L301,FALSE)</f>
        <v>1.4621215089591643E-5</v>
      </c>
      <c r="BE301" s="5">
        <f t="shared" ref="BE301:BE323" si="550">_xlfn.POISSON.DIST(1,K301,FALSE) * _xlfn.POISSON.DIST(6,L301,FALSE)</f>
        <v>5.3752866552565616E-6</v>
      </c>
      <c r="BF301" s="5">
        <f t="shared" ref="BF301:BF323" si="551">_xlfn.POISSON.DIST(2,K301,FALSE) * _xlfn.POISSON.DIST(6,L301,FALSE)</f>
        <v>9.8807474102298601E-7</v>
      </c>
      <c r="BG301" s="5">
        <f t="shared" ref="BG301:BG323" si="552">_xlfn.POISSON.DIST(3,K301,FALSE) * _xlfn.POISSON.DIST(6,L301,FALSE)</f>
        <v>1.2108398509226955E-7</v>
      </c>
      <c r="BH301" s="5">
        <f t="shared" ref="BH301:BH323" si="553">_xlfn.POISSON.DIST(4,K301,FALSE) * _xlfn.POISSON.DIST(6,L301,FALSE)</f>
        <v>1.1128711349289415E-8</v>
      </c>
      <c r="BI301" s="5">
        <f t="shared" ref="BI301:BI323" si="554">_xlfn.POISSON.DIST(5,K301,FALSE) * _xlfn.POISSON.DIST(6,L301,FALSE)</f>
        <v>8.1826323242616865E-10</v>
      </c>
      <c r="BJ301" s="8">
        <f t="shared" ref="BJ301:BJ323" si="555">SUM(N301,Q301,T301,W301,X301,Y301,AD301,AE301,AF301,AG301,AM301,AN301,AO301,AP301,AQ301,AX301,AY301,AZ301,BA301,BB301,BC301)</f>
        <v>0.19569544032664987</v>
      </c>
      <c r="BK301" s="8">
        <f t="shared" ref="BK301:BK323" si="556">SUM(M301,P301,S301,V301,AC301,AL301,AY301)</f>
        <v>0.48600184728171331</v>
      </c>
      <c r="BL301" s="8">
        <f t="shared" ref="BL301:BL323" si="557">SUM(O301,R301,U301,AA301,AB301,AH301,AI301,AJ301,AK301,AR301,AS301,AT301,AU301,AV301,BD301,BE301,BF301,BG301,BH301,BI301)</f>
        <v>0.30746689461506943</v>
      </c>
      <c r="BM301" s="8">
        <f t="shared" ref="BM301:BM323" si="558">SUM(S301:BI301)</f>
        <v>6.4962870394186273E-2</v>
      </c>
      <c r="BN301" s="8">
        <f t="shared" ref="BN301:BN323" si="559">SUM(M301:R301)</f>
        <v>0.93503523537028432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1.3611111111111101</v>
      </c>
      <c r="F302">
        <f>VLOOKUP(B302,home!$B$2:$E$405,3,FALSE)</f>
        <v>0.55000000000000004</v>
      </c>
      <c r="G302">
        <f>VLOOKUP(C302,away!$B$2:$E$405,4,FALSE)</f>
        <v>0.73</v>
      </c>
      <c r="H302">
        <f>VLOOKUP(A302,away!$A$2:$E$405,3,FALSE)</f>
        <v>1.1666666666666701</v>
      </c>
      <c r="I302">
        <f>VLOOKUP(C302,away!$B$2:$E$405,3,FALSE)</f>
        <v>1.1000000000000001</v>
      </c>
      <c r="J302">
        <f>VLOOKUP(B302,home!$B$2:$E$405,4,FALSE)</f>
        <v>1.07</v>
      </c>
      <c r="K302" s="3">
        <f t="shared" si="504"/>
        <v>0.54648611111111067</v>
      </c>
      <c r="L302" s="3">
        <f t="shared" si="505"/>
        <v>1.3731666666666709</v>
      </c>
      <c r="M302" s="5">
        <f t="shared" si="506"/>
        <v>0.14665787616426421</v>
      </c>
      <c r="N302" s="5">
        <f t="shared" si="507"/>
        <v>8.0146492408823586E-2</v>
      </c>
      <c r="O302" s="5">
        <f t="shared" si="508"/>
        <v>0.20138570695289607</v>
      </c>
      <c r="P302" s="5">
        <f t="shared" si="509"/>
        <v>0.11005449182604993</v>
      </c>
      <c r="Q302" s="5">
        <f t="shared" si="510"/>
        <v>2.1899472477847074E-2</v>
      </c>
      <c r="R302" s="5">
        <f t="shared" si="511"/>
        <v>0.13826806996540969</v>
      </c>
      <c r="S302" s="5">
        <f t="shared" si="512"/>
        <v>2.0646676959790507E-2</v>
      </c>
      <c r="T302" s="5">
        <f t="shared" si="513"/>
        <v>3.0071625624163767E-2</v>
      </c>
      <c r="U302" s="5">
        <f t="shared" si="514"/>
        <v>7.5561579846235696E-2</v>
      </c>
      <c r="V302" s="5">
        <f t="shared" si="515"/>
        <v>1.7215119221958702E-3</v>
      </c>
      <c r="W302" s="5">
        <f t="shared" si="516"/>
        <v>3.9892525166011494E-3</v>
      </c>
      <c r="X302" s="5">
        <f t="shared" si="517"/>
        <v>5.4779085807128286E-3</v>
      </c>
      <c r="Y302" s="5">
        <f t="shared" si="518"/>
        <v>3.7610407330410951E-3</v>
      </c>
      <c r="Z302" s="5">
        <f t="shared" si="519"/>
        <v>6.3288368246945184E-2</v>
      </c>
      <c r="AA302" s="5">
        <f t="shared" si="520"/>
        <v>3.4586214241840975E-2</v>
      </c>
      <c r="AB302" s="5">
        <f t="shared" si="521"/>
        <v>9.450442859539691E-3</v>
      </c>
      <c r="AC302" s="5">
        <f t="shared" si="522"/>
        <v>8.0740685705462954E-5</v>
      </c>
      <c r="AD302" s="5">
        <f t="shared" si="523"/>
        <v>5.4501777350939333E-4</v>
      </c>
      <c r="AE302" s="5">
        <f t="shared" si="524"/>
        <v>7.4840023932398422E-4</v>
      </c>
      <c r="AF302" s="5">
        <f t="shared" si="525"/>
        <v>5.1383913098252711E-4</v>
      </c>
      <c r="AG302" s="5">
        <f t="shared" si="526"/>
        <v>2.3519558889805846E-4</v>
      </c>
      <c r="AH302" s="5">
        <f t="shared" si="527"/>
        <v>2.172636941610764E-2</v>
      </c>
      <c r="AI302" s="5">
        <f t="shared" si="528"/>
        <v>1.1873159130772035E-2</v>
      </c>
      <c r="AJ302" s="5">
        <f t="shared" si="529"/>
        <v>3.244258279989492E-3</v>
      </c>
      <c r="AK302" s="5">
        <f t="shared" si="530"/>
        <v>5.9098069695715948E-4</v>
      </c>
      <c r="AL302" s="5">
        <f t="shared" si="531"/>
        <v>2.4235657483676926E-6</v>
      </c>
      <c r="AM302" s="5">
        <f t="shared" si="532"/>
        <v>5.956892870631691E-5</v>
      </c>
      <c r="AN302" s="5">
        <f t="shared" si="533"/>
        <v>8.1798067268557754E-5</v>
      </c>
      <c r="AO302" s="5">
        <f t="shared" si="534"/>
        <v>5.6161189685470788E-5</v>
      </c>
      <c r="AP302" s="5">
        <f t="shared" si="535"/>
        <v>2.5706224545477502E-5</v>
      </c>
      <c r="AQ302" s="5">
        <f t="shared" si="536"/>
        <v>8.8247326679245809E-6</v>
      </c>
      <c r="AR302" s="5">
        <f t="shared" si="537"/>
        <v>5.9667852539770404E-3</v>
      </c>
      <c r="AS302" s="5">
        <f t="shared" si="538"/>
        <v>3.2607652692810333E-3</v>
      </c>
      <c r="AT302" s="5">
        <f t="shared" si="539"/>
        <v>8.9098146562778264E-4</v>
      </c>
      <c r="AU302" s="5">
        <f t="shared" si="540"/>
        <v>1.6230299874100157E-4</v>
      </c>
      <c r="AV302" s="5">
        <f t="shared" si="541"/>
        <v>2.2174083650910358E-5</v>
      </c>
      <c r="AW302" s="5">
        <f t="shared" si="542"/>
        <v>5.0518993179458222E-8</v>
      </c>
      <c r="AX302" s="5">
        <f t="shared" si="543"/>
        <v>5.4255986986283531E-6</v>
      </c>
      <c r="AY302" s="5">
        <f t="shared" si="544"/>
        <v>7.4502512796665231E-6</v>
      </c>
      <c r="AZ302" s="5">
        <f t="shared" si="545"/>
        <v>5.1152183577643898E-6</v>
      </c>
      <c r="BA302" s="5">
        <f t="shared" si="546"/>
        <v>2.341349113867829E-6</v>
      </c>
      <c r="BB302" s="5">
        <f t="shared" si="547"/>
        <v>8.0376563954821318E-7</v>
      </c>
      <c r="BC302" s="5">
        <f t="shared" si="548"/>
        <v>2.2074083680792474E-7</v>
      </c>
      <c r="BD302" s="5">
        <f t="shared" si="549"/>
        <v>1.3655651029865817E-3</v>
      </c>
      <c r="BE302" s="5">
        <f t="shared" si="550"/>
        <v>7.4626236260018038E-4</v>
      </c>
      <c r="BF302" s="5">
        <f t="shared" si="551"/>
        <v>2.0391100820298105E-4</v>
      </c>
      <c r="BG302" s="5">
        <f t="shared" si="552"/>
        <v>3.714484462853097E-5</v>
      </c>
      <c r="BH302" s="5">
        <f t="shared" si="553"/>
        <v>5.0747854222180787E-6</v>
      </c>
      <c r="BI302" s="5">
        <f t="shared" si="554"/>
        <v>5.5465995002226283E-7</v>
      </c>
      <c r="BJ302" s="8">
        <f t="shared" si="555"/>
        <v>0.14764166114070348</v>
      </c>
      <c r="BK302" s="8">
        <f t="shared" si="556"/>
        <v>0.27917117137503406</v>
      </c>
      <c r="BL302" s="8">
        <f t="shared" si="557"/>
        <v>0.50934830322481672</v>
      </c>
      <c r="BM302" s="8">
        <f t="shared" si="558"/>
        <v>0.3010299944599224</v>
      </c>
      <c r="BN302" s="8">
        <f t="shared" si="559"/>
        <v>0.69841210979529045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1.3611111111111101</v>
      </c>
      <c r="F303">
        <f>VLOOKUP(B303,home!$B$2:$E$405,3,FALSE)</f>
        <v>0.73</v>
      </c>
      <c r="G303">
        <f>VLOOKUP(C303,away!$B$2:$E$405,4,FALSE)</f>
        <v>1.47</v>
      </c>
      <c r="H303">
        <f>VLOOKUP(A303,away!$A$2:$E$405,3,FALSE)</f>
        <v>1.1666666666666701</v>
      </c>
      <c r="I303">
        <f>VLOOKUP(C303,away!$B$2:$E$405,3,FALSE)</f>
        <v>0.55000000000000004</v>
      </c>
      <c r="J303">
        <f>VLOOKUP(B303,home!$B$2:$E$405,4,FALSE)</f>
        <v>1.71</v>
      </c>
      <c r="K303" s="3">
        <f t="shared" si="504"/>
        <v>1.4606083333333322</v>
      </c>
      <c r="L303" s="3">
        <f t="shared" si="505"/>
        <v>1.0972500000000034</v>
      </c>
      <c r="M303" s="5">
        <f t="shared" si="506"/>
        <v>7.7470478843936458E-2</v>
      </c>
      <c r="N303" s="5">
        <f t="shared" si="507"/>
        <v>0.11315402698677721</v>
      </c>
      <c r="O303" s="5">
        <f t="shared" si="508"/>
        <v>8.5004482911509555E-2</v>
      </c>
      <c r="P303" s="5">
        <f t="shared" si="509"/>
        <v>0.12415825611124169</v>
      </c>
      <c r="Q303" s="5">
        <f t="shared" si="510"/>
        <v>8.2636857383555778E-2</v>
      </c>
      <c r="R303" s="5">
        <f t="shared" si="511"/>
        <v>4.6635584437327071E-2</v>
      </c>
      <c r="S303" s="5">
        <f t="shared" si="512"/>
        <v>4.9745634694083281E-2</v>
      </c>
      <c r="T303" s="5">
        <f t="shared" si="513"/>
        <v>9.0673291764106864E-2</v>
      </c>
      <c r="U303" s="5">
        <f t="shared" si="514"/>
        <v>6.8116323259030179E-2</v>
      </c>
      <c r="V303" s="5">
        <f t="shared" si="515"/>
        <v>8.8583294995165894E-3</v>
      </c>
      <c r="W303" s="5">
        <f t="shared" si="516"/>
        <v>4.0233360844966579E-2</v>
      </c>
      <c r="X303" s="5">
        <f t="shared" si="517"/>
        <v>4.4146055187139717E-2</v>
      </c>
      <c r="Y303" s="5">
        <f t="shared" si="518"/>
        <v>2.4219629527044602E-2</v>
      </c>
      <c r="Z303" s="5">
        <f t="shared" si="519"/>
        <v>1.7056965007952427E-2</v>
      </c>
      <c r="AA303" s="5">
        <f t="shared" si="520"/>
        <v>2.4913545231990363E-2</v>
      </c>
      <c r="AB303" s="5">
        <f t="shared" si="521"/>
        <v>1.8194465889361015E-2</v>
      </c>
      <c r="AC303" s="5">
        <f t="shared" si="522"/>
        <v>8.8730149142871788E-4</v>
      </c>
      <c r="AD303" s="5">
        <f t="shared" si="523"/>
        <v>1.4691295532041298E-2</v>
      </c>
      <c r="AE303" s="5">
        <f t="shared" si="524"/>
        <v>1.6120024022532365E-2</v>
      </c>
      <c r="AF303" s="5">
        <f t="shared" si="525"/>
        <v>8.8438481793618462E-3</v>
      </c>
      <c r="AG303" s="5">
        <f t="shared" si="526"/>
        <v>3.2346374716016048E-3</v>
      </c>
      <c r="AH303" s="5">
        <f t="shared" si="527"/>
        <v>4.6789387137439646E-3</v>
      </c>
      <c r="AI303" s="5">
        <f t="shared" si="528"/>
        <v>6.8340968764503771E-3</v>
      </c>
      <c r="AJ303" s="5">
        <f t="shared" si="529"/>
        <v>4.9909694242753584E-3</v>
      </c>
      <c r="AK303" s="5">
        <f t="shared" si="530"/>
        <v>2.4299505108361518E-3</v>
      </c>
      <c r="AL303" s="5">
        <f t="shared" si="531"/>
        <v>5.6881437917853225E-5</v>
      </c>
      <c r="AM303" s="5">
        <f t="shared" si="532"/>
        <v>4.2916457363124478E-3</v>
      </c>
      <c r="AN303" s="5">
        <f t="shared" si="533"/>
        <v>4.7090082841688479E-3</v>
      </c>
      <c r="AO303" s="5">
        <f t="shared" si="534"/>
        <v>2.5834796699021425E-3</v>
      </c>
      <c r="AP303" s="5">
        <f t="shared" si="535"/>
        <v>9.4490768926671135E-4</v>
      </c>
      <c r="AQ303" s="5">
        <f t="shared" si="536"/>
        <v>2.5919999051197555E-4</v>
      </c>
      <c r="AR303" s="5">
        <f t="shared" si="537"/>
        <v>1.0267931007311164E-3</v>
      </c>
      <c r="AS303" s="5">
        <f t="shared" si="538"/>
        <v>1.4997425595370403E-3</v>
      </c>
      <c r="AT303" s="5">
        <f t="shared" si="539"/>
        <v>1.0952682401572311E-3</v>
      </c>
      <c r="AU303" s="5">
        <f t="shared" si="540"/>
        <v>5.3325263960299536E-4</v>
      </c>
      <c r="AV303" s="5">
        <f t="shared" si="541"/>
        <v>1.9471831229403281E-4</v>
      </c>
      <c r="AW303" s="5">
        <f t="shared" si="542"/>
        <v>2.5322549535314872E-6</v>
      </c>
      <c r="AX303" s="5">
        <f t="shared" si="543"/>
        <v>1.0447355876954053E-3</v>
      </c>
      <c r="AY303" s="5">
        <f t="shared" si="544"/>
        <v>1.1463361235987872E-3</v>
      </c>
      <c r="AZ303" s="5">
        <f t="shared" si="545"/>
        <v>6.2890865580938658E-4</v>
      </c>
      <c r="BA303" s="5">
        <f t="shared" si="546"/>
        <v>2.3002334086228381E-4</v>
      </c>
      <c r="BB303" s="5">
        <f t="shared" si="547"/>
        <v>6.3098277690285423E-5</v>
      </c>
      <c r="BC303" s="5">
        <f t="shared" si="548"/>
        <v>1.3846917039133182E-5</v>
      </c>
      <c r="BD303" s="5">
        <f t="shared" si="549"/>
        <v>1.8777478829620341E-4</v>
      </c>
      <c r="BE303" s="5">
        <f t="shared" si="550"/>
        <v>2.7426542057533697E-4</v>
      </c>
      <c r="BF303" s="5">
        <f t="shared" si="551"/>
        <v>2.0029717941875416E-4</v>
      </c>
      <c r="BG303" s="5">
        <f t="shared" si="552"/>
        <v>9.7518576467398025E-5</v>
      </c>
      <c r="BH303" s="5">
        <f t="shared" si="553"/>
        <v>3.5609111360771344E-5</v>
      </c>
      <c r="BI303" s="5">
        <f t="shared" si="554"/>
        <v>1.0402192959227436E-5</v>
      </c>
      <c r="BJ303" s="8">
        <f t="shared" si="555"/>
        <v>0.45386821717198539</v>
      </c>
      <c r="BK303" s="8">
        <f t="shared" si="556"/>
        <v>0.26232321820172338</v>
      </c>
      <c r="BL303" s="8">
        <f t="shared" si="557"/>
        <v>0.26695399937592412</v>
      </c>
      <c r="BM303" s="8">
        <f t="shared" si="558"/>
        <v>0.46999890921459236</v>
      </c>
      <c r="BN303" s="8">
        <f t="shared" si="559"/>
        <v>0.52905968667434777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1.30232558139535</v>
      </c>
      <c r="F304">
        <f>VLOOKUP(B304,home!$B$2:$E$405,3,FALSE)</f>
        <v>0.46</v>
      </c>
      <c r="G304">
        <f>VLOOKUP(C304,away!$B$2:$E$405,4,FALSE)</f>
        <v>0.77</v>
      </c>
      <c r="H304">
        <f>VLOOKUP(A304,away!$A$2:$E$405,3,FALSE)</f>
        <v>0.918604651162791</v>
      </c>
      <c r="I304">
        <f>VLOOKUP(C304,away!$B$2:$E$405,3,FALSE)</f>
        <v>1.1499999999999999</v>
      </c>
      <c r="J304">
        <f>VLOOKUP(B304,home!$B$2:$E$405,4,FALSE)</f>
        <v>1.31</v>
      </c>
      <c r="K304" s="3">
        <f t="shared" si="504"/>
        <v>0.46128372093023301</v>
      </c>
      <c r="L304" s="3">
        <f t="shared" si="505"/>
        <v>1.3838779069767446</v>
      </c>
      <c r="M304" s="5">
        <f t="shared" si="506"/>
        <v>0.15799978165176529</v>
      </c>
      <c r="N304" s="5">
        <f t="shared" si="507"/>
        <v>7.2882727186490637E-2</v>
      </c>
      <c r="O304" s="5">
        <f t="shared" si="508"/>
        <v>0.21865240713502765</v>
      </c>
      <c r="P304" s="5">
        <f t="shared" si="509"/>
        <v>0.10086079595359777</v>
      </c>
      <c r="Q304" s="5">
        <f t="shared" si="510"/>
        <v>1.6809807794063727E-2</v>
      </c>
      <c r="R304" s="5">
        <f t="shared" si="511"/>
        <v>0.15129411777072455</v>
      </c>
      <c r="S304" s="5">
        <f t="shared" si="512"/>
        <v>1.6096383257691079E-2</v>
      </c>
      <c r="T304" s="5">
        <f t="shared" si="513"/>
        <v>2.3262721626730286E-2</v>
      </c>
      <c r="U304" s="5">
        <f t="shared" si="514"/>
        <v>6.9789513600136702E-2</v>
      </c>
      <c r="V304" s="5">
        <f t="shared" si="515"/>
        <v>1.1416992060034764E-3</v>
      </c>
      <c r="W304" s="5">
        <f t="shared" si="516"/>
        <v>2.5846968957892497E-3</v>
      </c>
      <c r="X304" s="5">
        <f t="shared" si="517"/>
        <v>3.5769049303141166E-3</v>
      </c>
      <c r="Y304" s="5">
        <f t="shared" si="518"/>
        <v>2.4749998542089495E-3</v>
      </c>
      <c r="Z304" s="5">
        <f t="shared" si="519"/>
        <v>6.97908623461478E-2</v>
      </c>
      <c r="AA304" s="5">
        <f t="shared" si="520"/>
        <v>3.2193388669960743E-2</v>
      </c>
      <c r="AB304" s="5">
        <f t="shared" si="521"/>
        <v>7.4251430575163488E-3</v>
      </c>
      <c r="AC304" s="5">
        <f t="shared" si="522"/>
        <v>4.5550969063560166E-5</v>
      </c>
      <c r="AD304" s="5">
        <f t="shared" si="523"/>
        <v>2.9806965039162189E-4</v>
      </c>
      <c r="AE304" s="5">
        <f t="shared" si="524"/>
        <v>4.124920039172478E-4</v>
      </c>
      <c r="AF304" s="5">
        <f t="shared" si="525"/>
        <v>2.8541928551282202E-4</v>
      </c>
      <c r="AG304" s="5">
        <f t="shared" si="526"/>
        <v>1.31661814482094E-4</v>
      </c>
      <c r="AH304" s="5">
        <f t="shared" si="527"/>
        <v>2.4145508127422274E-2</v>
      </c>
      <c r="AI304" s="5">
        <f t="shared" si="528"/>
        <v>1.1137929832768527E-2</v>
      </c>
      <c r="AJ304" s="5">
        <f t="shared" si="529"/>
        <v>2.5688728583596575E-3</v>
      </c>
      <c r="AK304" s="5">
        <f t="shared" si="530"/>
        <v>3.9499307690027543E-4</v>
      </c>
      <c r="AL304" s="5">
        <f t="shared" si="531"/>
        <v>1.1631173026135771E-6</v>
      </c>
      <c r="AM304" s="5">
        <f t="shared" si="532"/>
        <v>2.7498935485804211E-5</v>
      </c>
      <c r="AN304" s="5">
        <f t="shared" si="533"/>
        <v>3.805516928418327E-5</v>
      </c>
      <c r="AO304" s="5">
        <f t="shared" si="534"/>
        <v>2.6331854009320624E-5</v>
      </c>
      <c r="AP304" s="5">
        <f t="shared" si="535"/>
        <v>1.2146690337745275E-5</v>
      </c>
      <c r="AQ304" s="5">
        <f t="shared" si="536"/>
        <v>4.2023841003233939E-6</v>
      </c>
      <c r="AR304" s="5">
        <f t="shared" si="537"/>
        <v>6.6828870500534199E-3</v>
      </c>
      <c r="AS304" s="5">
        <f t="shared" si="538"/>
        <v>3.0827070050051092E-3</v>
      </c>
      <c r="AT304" s="5">
        <f t="shared" si="539"/>
        <v>7.1100127890322566E-4</v>
      </c>
      <c r="AU304" s="5">
        <f t="shared" si="540"/>
        <v>1.0932443850621146E-4</v>
      </c>
      <c r="AV304" s="5">
        <f t="shared" si="541"/>
        <v>1.2607395945688413E-5</v>
      </c>
      <c r="AW304" s="5">
        <f t="shared" si="542"/>
        <v>2.0624665796403714E-8</v>
      </c>
      <c r="AX304" s="5">
        <f t="shared" si="543"/>
        <v>2.1141352137520314E-6</v>
      </c>
      <c r="AY304" s="5">
        <f t="shared" si="544"/>
        <v>2.9257050146729943E-6</v>
      </c>
      <c r="AZ304" s="5">
        <f t="shared" si="545"/>
        <v>2.0244092660685148E-6</v>
      </c>
      <c r="BA304" s="5">
        <f t="shared" si="546"/>
        <v>9.338450859970747E-7</v>
      </c>
      <c r="BB304" s="5">
        <f t="shared" si="547"/>
        <v>3.2308189576253738E-7</v>
      </c>
      <c r="BC304" s="5">
        <f t="shared" si="548"/>
        <v>8.9421179537987766E-8</v>
      </c>
      <c r="BD304" s="5">
        <f t="shared" si="549"/>
        <v>1.5413832905649871E-3</v>
      </c>
      <c r="BE304" s="5">
        <f t="shared" si="550"/>
        <v>7.1101501965150369E-4</v>
      </c>
      <c r="BF304" s="5">
        <f t="shared" si="551"/>
        <v>1.6398982695106418E-4</v>
      </c>
      <c r="BG304" s="5">
        <f t="shared" si="552"/>
        <v>2.5215279190230635E-5</v>
      </c>
      <c r="BH304" s="5">
        <f t="shared" si="553"/>
        <v>2.9078494522910644E-6</v>
      </c>
      <c r="BI304" s="5">
        <f t="shared" si="554"/>
        <v>2.6826872305155247E-7</v>
      </c>
      <c r="BJ304" s="8">
        <f t="shared" si="555"/>
        <v>0.12283614667277393</v>
      </c>
      <c r="BK304" s="8">
        <f t="shared" si="556"/>
        <v>0.27614829986043854</v>
      </c>
      <c r="BL304" s="8">
        <f t="shared" si="557"/>
        <v>0.53064518083176337</v>
      </c>
      <c r="BM304" s="8">
        <f t="shared" si="558"/>
        <v>0.28091794713910501</v>
      </c>
      <c r="BN304" s="8">
        <f t="shared" si="559"/>
        <v>0.71849963749166956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1.30232558139535</v>
      </c>
      <c r="F305">
        <f>VLOOKUP(B305,home!$B$2:$E$405,3,FALSE)</f>
        <v>2</v>
      </c>
      <c r="G305">
        <f>VLOOKUP(C305,away!$B$2:$E$405,4,FALSE)</f>
        <v>1.34</v>
      </c>
      <c r="H305">
        <f>VLOOKUP(A305,away!$A$2:$E$405,3,FALSE)</f>
        <v>0.918604651162791</v>
      </c>
      <c r="I305">
        <f>VLOOKUP(C305,away!$B$2:$E$405,3,FALSE)</f>
        <v>1.54</v>
      </c>
      <c r="J305">
        <f>VLOOKUP(B305,home!$B$2:$E$405,4,FALSE)</f>
        <v>1.0900000000000001</v>
      </c>
      <c r="K305" s="3">
        <f t="shared" si="504"/>
        <v>3.4902325581395384</v>
      </c>
      <c r="L305" s="3">
        <f t="shared" si="505"/>
        <v>1.5419697674418611</v>
      </c>
      <c r="M305" s="5">
        <f t="shared" si="506"/>
        <v>6.5244258265166211E-3</v>
      </c>
      <c r="N305" s="5">
        <f t="shared" si="507"/>
        <v>2.2771763442874779E-2</v>
      </c>
      <c r="O305" s="5">
        <f t="shared" si="508"/>
        <v>1.0060467374405507E-2</v>
      </c>
      <c r="P305" s="5">
        <f t="shared" si="509"/>
        <v>3.5113370780250695E-2</v>
      </c>
      <c r="Q305" s="5">
        <f t="shared" si="510"/>
        <v>3.9739375087286637E-2</v>
      </c>
      <c r="R305" s="5">
        <f t="shared" si="511"/>
        <v>7.7564682688342455E-3</v>
      </c>
      <c r="S305" s="5">
        <f t="shared" si="512"/>
        <v>4.724357515646832E-2</v>
      </c>
      <c r="T305" s="5">
        <f t="shared" si="513"/>
        <v>6.1276914961628265E-2</v>
      </c>
      <c r="U305" s="5">
        <f t="shared" si="514"/>
        <v>2.7071878088061507E-2</v>
      </c>
      <c r="V305" s="5">
        <f t="shared" si="515"/>
        <v>2.8250781764183507E-2</v>
      </c>
      <c r="W305" s="5">
        <f t="shared" si="516"/>
        <v>4.6233220256589033E-2</v>
      </c>
      <c r="X305" s="5">
        <f t="shared" si="517"/>
        <v>7.1290227887140928E-2</v>
      </c>
      <c r="Y305" s="5">
        <f t="shared" si="518"/>
        <v>5.4963688058005992E-2</v>
      </c>
      <c r="Z305" s="5">
        <f t="shared" si="519"/>
        <v>3.9867465242215067E-3</v>
      </c>
      <c r="AA305" s="5">
        <f t="shared" si="520"/>
        <v>1.3914672519887542E-2</v>
      </c>
      <c r="AB305" s="5">
        <f t="shared" si="521"/>
        <v>2.4282721532380522E-2</v>
      </c>
      <c r="AC305" s="5">
        <f t="shared" si="522"/>
        <v>9.5025620002271577E-3</v>
      </c>
      <c r="AD305" s="5">
        <f t="shared" si="523"/>
        <v>4.0341172651795862E-2</v>
      </c>
      <c r="AE305" s="5">
        <f t="shared" si="524"/>
        <v>6.2204868612221631E-2</v>
      </c>
      <c r="AF305" s="5">
        <f t="shared" si="525"/>
        <v>4.795901339386946E-2</v>
      </c>
      <c r="AG305" s="5">
        <f t="shared" si="526"/>
        <v>2.4650449576562004E-2</v>
      </c>
      <c r="AH305" s="5">
        <f t="shared" si="527"/>
        <v>1.5368606527008707E-3</v>
      </c>
      <c r="AI305" s="5">
        <f t="shared" si="528"/>
        <v>5.3640010873801606E-3</v>
      </c>
      <c r="AJ305" s="5">
        <f t="shared" si="529"/>
        <v>9.3608056185350633E-3</v>
      </c>
      <c r="AK305" s="5">
        <f t="shared" si="530"/>
        <v>1.0890462846742201E-2</v>
      </c>
      <c r="AL305" s="5">
        <f t="shared" si="531"/>
        <v>2.0456481029806788E-3</v>
      </c>
      <c r="AM305" s="5">
        <f t="shared" si="532"/>
        <v>2.8160014844565255E-2</v>
      </c>
      <c r="AN305" s="5">
        <f t="shared" si="533"/>
        <v>4.3421891541033639E-2</v>
      </c>
      <c r="AO305" s="5">
        <f t="shared" si="534"/>
        <v>3.3477622000706683E-2</v>
      </c>
      <c r="AP305" s="5">
        <f t="shared" si="535"/>
        <v>1.7207160336978743E-2</v>
      </c>
      <c r="AQ305" s="5">
        <f t="shared" si="536"/>
        <v>6.63323025578648E-3</v>
      </c>
      <c r="AR305" s="5">
        <f t="shared" si="537"/>
        <v>4.7395853264714164E-4</v>
      </c>
      <c r="AS305" s="5">
        <f t="shared" si="538"/>
        <v>1.6542255018530952E-3</v>
      </c>
      <c r="AT305" s="5">
        <f t="shared" si="539"/>
        <v>2.8868158525361953E-3</v>
      </c>
      <c r="AU305" s="5">
        <f t="shared" si="540"/>
        <v>3.3585528926250593E-3</v>
      </c>
      <c r="AV305" s="5">
        <f t="shared" si="541"/>
        <v>2.9305326635184268E-3</v>
      </c>
      <c r="AW305" s="5">
        <f t="shared" si="542"/>
        <v>3.0581490674775225E-4</v>
      </c>
      <c r="AX305" s="5">
        <f t="shared" si="543"/>
        <v>1.6380833441365723E-2</v>
      </c>
      <c r="AY305" s="5">
        <f t="shared" si="544"/>
        <v>2.5258749932086565E-2</v>
      </c>
      <c r="AZ305" s="5">
        <f t="shared" si="545"/>
        <v>1.9474114379325825E-2</v>
      </c>
      <c r="BA305" s="5">
        <f t="shared" si="546"/>
        <v>1.0009498540208417E-2</v>
      </c>
      <c r="BB305" s="5">
        <f t="shared" si="547"/>
        <v>3.8585860340637043E-3</v>
      </c>
      <c r="BC305" s="5">
        <f t="shared" si="548"/>
        <v>1.1899646019199244E-3</v>
      </c>
      <c r="BD305" s="5">
        <f t="shared" si="549"/>
        <v>1.2180495472716649E-4</v>
      </c>
      <c r="BE305" s="5">
        <f t="shared" si="550"/>
        <v>4.2512761873146897E-4</v>
      </c>
      <c r="BF305" s="5">
        <f t="shared" si="551"/>
        <v>7.418971281304528E-4</v>
      </c>
      <c r="BG305" s="5">
        <f t="shared" si="552"/>
        <v>8.6313117046370907E-4</v>
      </c>
      <c r="BH305" s="5">
        <f t="shared" si="553"/>
        <v>7.5313212827438135E-4</v>
      </c>
      <c r="BI305" s="5">
        <f t="shared" si="554"/>
        <v>5.2572125493683384E-4</v>
      </c>
      <c r="BJ305" s="8">
        <f t="shared" si="555"/>
        <v>0.67650235983601548</v>
      </c>
      <c r="BK305" s="8">
        <f t="shared" si="556"/>
        <v>0.15393911356271356</v>
      </c>
      <c r="BL305" s="8">
        <f t="shared" si="557"/>
        <v>0.12497323768737152</v>
      </c>
      <c r="BM305" s="8">
        <f t="shared" si="558"/>
        <v>0.8124826518048146</v>
      </c>
      <c r="BN305" s="8">
        <f t="shared" si="559"/>
        <v>0.12196587078016849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1.30232558139535</v>
      </c>
      <c r="F306">
        <f>VLOOKUP(B306,home!$B$2:$E$405,3,FALSE)</f>
        <v>2.0499999999999998</v>
      </c>
      <c r="G306">
        <f>VLOOKUP(C306,away!$B$2:$E$405,4,FALSE)</f>
        <v>1.08</v>
      </c>
      <c r="H306">
        <f>VLOOKUP(A306,away!$A$2:$E$405,3,FALSE)</f>
        <v>0.918604651162791</v>
      </c>
      <c r="I306">
        <f>VLOOKUP(C306,away!$B$2:$E$405,3,FALSE)</f>
        <v>0.46</v>
      </c>
      <c r="J306">
        <f>VLOOKUP(B306,home!$B$2:$E$405,4,FALSE)</f>
        <v>0.36</v>
      </c>
      <c r="K306" s="3">
        <f t="shared" si="504"/>
        <v>2.8833488372093052</v>
      </c>
      <c r="L306" s="3">
        <f t="shared" si="505"/>
        <v>0.15212093023255818</v>
      </c>
      <c r="M306" s="5">
        <f t="shared" si="506"/>
        <v>4.8052084267960267E-2</v>
      </c>
      <c r="N306" s="5">
        <f t="shared" si="507"/>
        <v>0.1385509212995068</v>
      </c>
      <c r="O306" s="5">
        <f t="shared" si="508"/>
        <v>7.3097277584553899E-3</v>
      </c>
      <c r="P306" s="5">
        <f t="shared" si="509"/>
        <v>2.1076495032658932E-2</v>
      </c>
      <c r="Q306" s="5">
        <f t="shared" si="510"/>
        <v>0.19974531891160546</v>
      </c>
      <c r="R306" s="5">
        <f t="shared" si="511"/>
        <v>5.5598129318149307E-4</v>
      </c>
      <c r="S306" s="5">
        <f t="shared" si="512"/>
        <v>2.3111309822927322E-3</v>
      </c>
      <c r="T306" s="5">
        <f t="shared" si="513"/>
        <v>3.0385443722432421E-2</v>
      </c>
      <c r="U306" s="5">
        <f t="shared" si="514"/>
        <v>1.6030880152049841E-3</v>
      </c>
      <c r="V306" s="5">
        <f t="shared" si="515"/>
        <v>1.1263366363623454E-4</v>
      </c>
      <c r="W306" s="5">
        <f t="shared" si="516"/>
        <v>0.19197847767392648</v>
      </c>
      <c r="X306" s="5">
        <f t="shared" si="517"/>
        <v>2.9203944608388099E-2</v>
      </c>
      <c r="Y306" s="5">
        <f t="shared" si="518"/>
        <v>2.2212656101440495E-3</v>
      </c>
      <c r="Z306" s="5">
        <f t="shared" si="519"/>
        <v>2.8192130503556452E-5</v>
      </c>
      <c r="AA306" s="5">
        <f t="shared" si="520"/>
        <v>8.1287746705882479E-5</v>
      </c>
      <c r="AB306" s="5">
        <f t="shared" si="521"/>
        <v>1.1719046497188541E-4</v>
      </c>
      <c r="AC306" s="5">
        <f t="shared" si="522"/>
        <v>3.0876949568165466E-6</v>
      </c>
      <c r="AD306" s="5">
        <f t="shared" si="523"/>
        <v>0.13838523009258211</v>
      </c>
      <c r="AE306" s="5">
        <f t="shared" si="524"/>
        <v>2.1051289932130197E-2</v>
      </c>
      <c r="AF306" s="5">
        <f t="shared" si="525"/>
        <v>1.6011709035354657E-3</v>
      </c>
      <c r="AG306" s="5">
        <f t="shared" si="526"/>
        <v>8.1190535769040217E-5</v>
      </c>
      <c r="AH306" s="5">
        <f t="shared" si="527"/>
        <v>1.0721532793596717E-6</v>
      </c>
      <c r="AI306" s="5">
        <f t="shared" si="528"/>
        <v>3.091391911351853E-6</v>
      </c>
      <c r="AJ306" s="5">
        <f t="shared" si="529"/>
        <v>4.4567806364773089E-6</v>
      </c>
      <c r="AK306" s="5">
        <f t="shared" si="530"/>
        <v>4.2834844219612654E-6</v>
      </c>
      <c r="AL306" s="5">
        <f t="shared" si="531"/>
        <v>5.4172707312179605E-8</v>
      </c>
      <c r="AM306" s="5">
        <f t="shared" si="532"/>
        <v>7.9802578454877801E-2</v>
      </c>
      <c r="AN306" s="5">
        <f t="shared" si="533"/>
        <v>1.2139642469512716E-2</v>
      </c>
      <c r="AO306" s="5">
        <f t="shared" si="534"/>
        <v>9.2334685257647201E-4</v>
      </c>
      <c r="AP306" s="5">
        <f t="shared" si="535"/>
        <v>4.6820127380412542E-5</v>
      </c>
      <c r="AQ306" s="5">
        <f t="shared" si="536"/>
        <v>1.780580332678806E-6</v>
      </c>
      <c r="AR306" s="5">
        <f t="shared" si="537"/>
        <v>3.2619390841616232E-8</v>
      </c>
      <c r="AS306" s="5">
        <f t="shared" si="538"/>
        <v>9.4053082653650026E-8</v>
      </c>
      <c r="AT306" s="5">
        <f t="shared" si="539"/>
        <v>1.3559392325267626E-7</v>
      </c>
      <c r="AU306" s="5">
        <f t="shared" si="540"/>
        <v>1.3032152698108395E-7</v>
      </c>
      <c r="AV306" s="5">
        <f t="shared" si="541"/>
        <v>9.3940605821062378E-8</v>
      </c>
      <c r="AW306" s="5">
        <f t="shared" si="542"/>
        <v>6.6003079665470882E-10</v>
      </c>
      <c r="AX306" s="5">
        <f t="shared" si="543"/>
        <v>3.8349778632362656E-2</v>
      </c>
      <c r="AY306" s="5">
        <f t="shared" si="544"/>
        <v>5.8338039997676908E-3</v>
      </c>
      <c r="AZ306" s="5">
        <f t="shared" si="545"/>
        <v>4.4372184561953978E-4</v>
      </c>
      <c r="BA306" s="5">
        <f t="shared" si="546"/>
        <v>2.2499793306717313E-5</v>
      </c>
      <c r="BB306" s="5">
        <f t="shared" si="547"/>
        <v>8.5567237196453109E-7</v>
      </c>
      <c r="BC306" s="5">
        <f t="shared" si="548"/>
        <v>2.6033135439508815E-8</v>
      </c>
      <c r="BD306" s="5">
        <f t="shared" si="549"/>
        <v>8.2701534640767389E-10</v>
      </c>
      <c r="BE306" s="5">
        <f t="shared" si="550"/>
        <v>2.3845737374188175E-9</v>
      </c>
      <c r="BF306" s="5">
        <f t="shared" si="551"/>
        <v>3.437778956513198E-9</v>
      </c>
      <c r="BG306" s="5">
        <f t="shared" si="552"/>
        <v>3.3041053189483159E-9</v>
      </c>
      <c r="BH306" s="5">
        <f t="shared" si="553"/>
        <v>2.3817220573516766E-9</v>
      </c>
      <c r="BI306" s="5">
        <f t="shared" si="554"/>
        <v>1.3734671049241428E-9</v>
      </c>
      <c r="BJ306" s="8">
        <f t="shared" si="555"/>
        <v>0.89076910775126428</v>
      </c>
      <c r="BK306" s="8">
        <f t="shared" si="556"/>
        <v>7.7389289813979967E-2</v>
      </c>
      <c r="BL306" s="8">
        <f t="shared" si="557"/>
        <v>9.6806793259608583E-3</v>
      </c>
      <c r="BM306" s="8">
        <f t="shared" si="558"/>
        <v>0.55674293711860368</v>
      </c>
      <c r="BN306" s="8">
        <f t="shared" si="559"/>
        <v>0.4152905285633684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1.26495726495726</v>
      </c>
      <c r="F307">
        <f>VLOOKUP(B307,home!$B$2:$E$405,3,FALSE)</f>
        <v>1.26</v>
      </c>
      <c r="G307">
        <f>VLOOKUP(C307,away!$B$2:$E$405,4,FALSE)</f>
        <v>0.95</v>
      </c>
      <c r="H307">
        <f>VLOOKUP(A307,away!$A$2:$E$405,3,FALSE)</f>
        <v>0.97435897435897401</v>
      </c>
      <c r="I307">
        <f>VLOOKUP(C307,away!$B$2:$E$405,3,FALSE)</f>
        <v>0.32</v>
      </c>
      <c r="J307">
        <f>VLOOKUP(B307,home!$B$2:$E$405,4,FALSE)</f>
        <v>0.62</v>
      </c>
      <c r="K307" s="3">
        <f t="shared" si="504"/>
        <v>1.5141538461538402</v>
      </c>
      <c r="L307" s="3">
        <f t="shared" si="505"/>
        <v>0.19331282051282045</v>
      </c>
      <c r="M307" s="5">
        <f t="shared" si="506"/>
        <v>0.18132456682705994</v>
      </c>
      <c r="N307" s="5">
        <f t="shared" si="507"/>
        <v>0.27455329026337183</v>
      </c>
      <c r="O307" s="5">
        <f t="shared" si="508"/>
        <v>3.5052363441604353E-2</v>
      </c>
      <c r="P307" s="5">
        <f t="shared" si="509"/>
        <v>5.3074670921887494E-2</v>
      </c>
      <c r="Q307" s="5">
        <f t="shared" si="510"/>
        <v>0.2078579602132381</v>
      </c>
      <c r="R307" s="5">
        <f t="shared" si="511"/>
        <v>3.3880356212685056E-3</v>
      </c>
      <c r="S307" s="5">
        <f t="shared" si="512"/>
        <v>3.8838100412412887E-3</v>
      </c>
      <c r="T307" s="5">
        <f t="shared" si="513"/>
        <v>4.018160855486267E-2</v>
      </c>
      <c r="U307" s="5">
        <f t="shared" si="514"/>
        <v>5.1300071668499234E-3</v>
      </c>
      <c r="V307" s="5">
        <f t="shared" si="515"/>
        <v>1.2631244223735251E-4</v>
      </c>
      <c r="W307" s="5">
        <f t="shared" si="516"/>
        <v>0.10490964330352215</v>
      </c>
      <c r="X307" s="5">
        <f t="shared" si="517"/>
        <v>2.028037904599779E-2</v>
      </c>
      <c r="Y307" s="5">
        <f t="shared" si="518"/>
        <v>1.9602286372254678E-3</v>
      </c>
      <c r="Z307" s="5">
        <f t="shared" si="519"/>
        <v>2.1831690731510695E-4</v>
      </c>
      <c r="AA307" s="5">
        <f t="shared" si="520"/>
        <v>3.3056538489158063E-4</v>
      </c>
      <c r="AB307" s="5">
        <f t="shared" si="521"/>
        <v>2.502634244694557E-4</v>
      </c>
      <c r="AC307" s="5">
        <f t="shared" si="522"/>
        <v>2.3107704813523013E-6</v>
      </c>
      <c r="AD307" s="5">
        <f t="shared" si="523"/>
        <v>3.9712334976663877E-2</v>
      </c>
      <c r="AE307" s="5">
        <f t="shared" si="524"/>
        <v>7.676903483488825E-3</v>
      </c>
      <c r="AF307" s="5">
        <f t="shared" si="525"/>
        <v>7.4202193259896056E-4</v>
      </c>
      <c r="AG307" s="5">
        <f t="shared" si="526"/>
        <v>4.7814117557693018E-5</v>
      </c>
      <c r="AH307" s="5">
        <f t="shared" si="527"/>
        <v>1.0550864279679829E-5</v>
      </c>
      <c r="AI307" s="5">
        <f t="shared" si="528"/>
        <v>1.5975631729324382E-5</v>
      </c>
      <c r="AJ307" s="5">
        <f t="shared" si="529"/>
        <v>1.2094782113846921E-5</v>
      </c>
      <c r="AK307" s="5">
        <f t="shared" si="530"/>
        <v>6.1044536186913312E-6</v>
      </c>
      <c r="AL307" s="5">
        <f t="shared" si="531"/>
        <v>2.7054995364363889E-8</v>
      </c>
      <c r="AM307" s="5">
        <f t="shared" si="532"/>
        <v>1.202611694893305E-2</v>
      </c>
      <c r="AN307" s="5">
        <f t="shared" si="533"/>
        <v>2.3248025872152824E-3</v>
      </c>
      <c r="AO307" s="5">
        <f t="shared" si="534"/>
        <v>2.2470707263504423E-4</v>
      </c>
      <c r="AP307" s="5">
        <f t="shared" si="535"/>
        <v>1.4479586000086541E-5</v>
      </c>
      <c r="AQ307" s="5">
        <f t="shared" si="536"/>
        <v>6.9977240238366919E-7</v>
      </c>
      <c r="AR307" s="5">
        <f t="shared" si="537"/>
        <v>4.0792346655057527E-7</v>
      </c>
      <c r="AS307" s="5">
        <f t="shared" si="538"/>
        <v>6.1765888581396093E-7</v>
      </c>
      <c r="AT307" s="5">
        <f t="shared" si="539"/>
        <v>4.6761528878315232E-7</v>
      </c>
      <c r="AU307" s="5">
        <f t="shared" si="540"/>
        <v>2.3601382934378299E-7</v>
      </c>
      <c r="AV307" s="5">
        <f t="shared" si="541"/>
        <v>8.9340311861596257E-8</v>
      </c>
      <c r="AW307" s="5">
        <f t="shared" si="542"/>
        <v>2.1997616405698577E-10</v>
      </c>
      <c r="AX307" s="5">
        <f t="shared" si="543"/>
        <v>3.0348985387538092E-3</v>
      </c>
      <c r="AY307" s="5">
        <f t="shared" si="544"/>
        <v>5.8668479649673616E-4</v>
      </c>
      <c r="AZ307" s="5">
        <f t="shared" si="545"/>
        <v>5.6706846381387071E-5</v>
      </c>
      <c r="BA307" s="5">
        <f t="shared" si="546"/>
        <v>3.6540534721243873E-6</v>
      </c>
      <c r="BB307" s="5">
        <f t="shared" si="547"/>
        <v>1.7659384575025749E-7</v>
      </c>
      <c r="BC307" s="5">
        <f t="shared" si="548"/>
        <v>6.8275708814376474E-9</v>
      </c>
      <c r="BD307" s="5">
        <f t="shared" si="549"/>
        <v>1.3142805978709805E-8</v>
      </c>
      <c r="BE307" s="5">
        <f t="shared" si="550"/>
        <v>1.990023022191714E-8</v>
      </c>
      <c r="BF307" s="5">
        <f t="shared" si="551"/>
        <v>1.5066005064931364E-8</v>
      </c>
      <c r="BG307" s="5">
        <f t="shared" si="552"/>
        <v>7.6040831717463556E-9</v>
      </c>
      <c r="BH307" s="5">
        <f t="shared" si="553"/>
        <v>2.8784379452433591E-9</v>
      </c>
      <c r="BI307" s="5">
        <f t="shared" si="554"/>
        <v>8.716795771410773E-10</v>
      </c>
      <c r="BJ307" s="8">
        <f t="shared" si="555"/>
        <v>0.71619511815223369</v>
      </c>
      <c r="BK307" s="8">
        <f t="shared" si="556"/>
        <v>0.2389983828543995</v>
      </c>
      <c r="BL307" s="8">
        <f t="shared" si="557"/>
        <v>4.4197838785849659E-2</v>
      </c>
      <c r="BM307" s="8">
        <f t="shared" si="558"/>
        <v>0.24377208483484744</v>
      </c>
      <c r="BN307" s="8">
        <f t="shared" si="559"/>
        <v>0.75525088728843026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1.26495726495726</v>
      </c>
      <c r="F308">
        <f>VLOOKUP(B308,home!$B$2:$E$405,3,FALSE)</f>
        <v>0.79</v>
      </c>
      <c r="G308">
        <f>VLOOKUP(C308,away!$B$2:$E$405,4,FALSE)</f>
        <v>1.1100000000000001</v>
      </c>
      <c r="H308">
        <f>VLOOKUP(A308,away!$A$2:$E$405,3,FALSE)</f>
        <v>0.97435897435897401</v>
      </c>
      <c r="I308">
        <f>VLOOKUP(C308,away!$B$2:$E$405,3,FALSE)</f>
        <v>0.95</v>
      </c>
      <c r="J308">
        <f>VLOOKUP(B308,home!$B$2:$E$405,4,FALSE)</f>
        <v>0.62</v>
      </c>
      <c r="K308" s="3">
        <f t="shared" si="504"/>
        <v>1.1092410256410214</v>
      </c>
      <c r="L308" s="3">
        <f t="shared" si="505"/>
        <v>0.57389743589743569</v>
      </c>
      <c r="M308" s="5">
        <f t="shared" si="506"/>
        <v>0.18578996541066156</v>
      </c>
      <c r="N308" s="5">
        <f t="shared" si="507"/>
        <v>0.20608585178593211</v>
      </c>
      <c r="O308" s="5">
        <f t="shared" si="508"/>
        <v>0.10662438476465193</v>
      </c>
      <c r="P308" s="5">
        <f t="shared" si="509"/>
        <v>0.11827214191468539</v>
      </c>
      <c r="Q308" s="5">
        <f t="shared" si="510"/>
        <v>0.11429944080256547</v>
      </c>
      <c r="R308" s="5">
        <f t="shared" si="511"/>
        <v>3.0595730510287675E-2</v>
      </c>
      <c r="S308" s="5">
        <f t="shared" si="512"/>
        <v>1.8822732866880618E-2</v>
      </c>
      <c r="T308" s="5">
        <f t="shared" si="513"/>
        <v>6.5596156001103065E-2</v>
      </c>
      <c r="U308" s="5">
        <f t="shared" si="514"/>
        <v>3.3938039491467786E-2</v>
      </c>
      <c r="V308" s="5">
        <f t="shared" si="515"/>
        <v>1.3313749378427982E-3</v>
      </c>
      <c r="W308" s="5">
        <f t="shared" si="516"/>
        <v>4.2261876315344289E-2</v>
      </c>
      <c r="X308" s="5">
        <f t="shared" si="517"/>
        <v>2.4253982453590651E-2</v>
      </c>
      <c r="Y308" s="5">
        <f t="shared" si="518"/>
        <v>6.9596491702085357E-3</v>
      </c>
      <c r="Z308" s="5">
        <f t="shared" si="519"/>
        <v>5.8529370964210126E-3</v>
      </c>
      <c r="AA308" s="5">
        <f t="shared" si="520"/>
        <v>6.4923179478464255E-3</v>
      </c>
      <c r="AB308" s="5">
        <f t="shared" si="521"/>
        <v>3.6007727096283916E-3</v>
      </c>
      <c r="AC308" s="5">
        <f t="shared" si="522"/>
        <v>5.2971296526344459E-5</v>
      </c>
      <c r="AD308" s="5">
        <f t="shared" si="523"/>
        <v>1.1719651757386627E-2</v>
      </c>
      <c r="AE308" s="5">
        <f t="shared" si="524"/>
        <v>6.7258780931750599E-3</v>
      </c>
      <c r="AF308" s="5">
        <f t="shared" si="525"/>
        <v>1.9299820959159505E-3</v>
      </c>
      <c r="AG308" s="5">
        <f t="shared" si="526"/>
        <v>3.6920392539137428E-4</v>
      </c>
      <c r="AH308" s="5">
        <f t="shared" si="527"/>
        <v>8.3974639802625035E-4</v>
      </c>
      <c r="AI308" s="5">
        <f t="shared" si="528"/>
        <v>9.3148115582499132E-4</v>
      </c>
      <c r="AJ308" s="5">
        <f t="shared" si="529"/>
        <v>5.1661855632629899E-4</v>
      </c>
      <c r="AK308" s="5">
        <f t="shared" si="530"/>
        <v>1.9101816576152242E-4</v>
      </c>
      <c r="AL308" s="5">
        <f t="shared" si="531"/>
        <v>1.3488411360259991E-6</v>
      </c>
      <c r="AM308" s="5">
        <f t="shared" si="532"/>
        <v>2.5999837071038279E-3</v>
      </c>
      <c r="AN308" s="5">
        <f t="shared" si="533"/>
        <v>1.4921239828819962E-3</v>
      </c>
      <c r="AO308" s="5">
        <f t="shared" si="534"/>
        <v>4.281630639085234E-4</v>
      </c>
      <c r="AP308" s="5">
        <f t="shared" si="535"/>
        <v>8.190722817436383E-5</v>
      </c>
      <c r="AQ308" s="5">
        <f t="shared" si="536"/>
        <v>1.17515870576834E-5</v>
      </c>
      <c r="AR308" s="5">
        <f t="shared" si="537"/>
        <v>9.6385660926274531E-5</v>
      </c>
      <c r="AS308" s="5">
        <f t="shared" si="538"/>
        <v>1.0691492938294848E-4</v>
      </c>
      <c r="AT308" s="5">
        <f t="shared" si="539"/>
        <v>5.9297212962539596E-5</v>
      </c>
      <c r="AU308" s="5">
        <f t="shared" si="540"/>
        <v>2.1924967108073819E-5</v>
      </c>
      <c r="AV308" s="5">
        <f t="shared" si="541"/>
        <v>6.0800182505263668E-6</v>
      </c>
      <c r="AW308" s="5">
        <f t="shared" si="542"/>
        <v>2.3851654490568577E-8</v>
      </c>
      <c r="AX308" s="5">
        <f t="shared" si="543"/>
        <v>4.8066809898629893E-4</v>
      </c>
      <c r="AY308" s="5">
        <f t="shared" si="544"/>
        <v>2.758541895259317E-4</v>
      </c>
      <c r="AZ308" s="5">
        <f t="shared" si="545"/>
        <v>7.915600602524874E-5</v>
      </c>
      <c r="BA308" s="5">
        <f t="shared" si="546"/>
        <v>1.5142476297924073E-5</v>
      </c>
      <c r="BB308" s="5">
        <f t="shared" si="547"/>
        <v>2.1725570801290801E-6</v>
      </c>
      <c r="BC308" s="5">
        <f t="shared" si="548"/>
        <v>2.493649875253798E-7</v>
      </c>
      <c r="BD308" s="5">
        <f t="shared" si="549"/>
        <v>9.2192472771447656E-6</v>
      </c>
      <c r="BE308" s="5">
        <f t="shared" si="550"/>
        <v>1.0226367305338253E-5</v>
      </c>
      <c r="BF308" s="5">
        <f t="shared" si="551"/>
        <v>5.6717530791776086E-6</v>
      </c>
      <c r="BG308" s="5">
        <f t="shared" si="552"/>
        <v>2.0971137342431961E-6</v>
      </c>
      <c r="BH308" s="5">
        <f t="shared" si="553"/>
        <v>5.8155114736444894E-7</v>
      </c>
      <c r="BI308" s="5">
        <f t="shared" si="554"/>
        <v>1.2901607823305083E-7</v>
      </c>
      <c r="BJ308" s="8">
        <f t="shared" si="555"/>
        <v>0.4856688446626426</v>
      </c>
      <c r="BK308" s="8">
        <f t="shared" si="556"/>
        <v>0.32454638945725867</v>
      </c>
      <c r="BL308" s="8">
        <f t="shared" si="557"/>
        <v>0.18404863753707315</v>
      </c>
      <c r="BM308" s="8">
        <f t="shared" si="558"/>
        <v>0.23817346322673985</v>
      </c>
      <c r="BN308" s="8">
        <f t="shared" si="559"/>
        <v>0.76166751518878417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1.26495726495726</v>
      </c>
      <c r="F309">
        <f>VLOOKUP(B309,home!$B$2:$E$405,3,FALSE)</f>
        <v>0.92</v>
      </c>
      <c r="G309">
        <f>VLOOKUP(C309,away!$B$2:$E$405,4,FALSE)</f>
        <v>0.92</v>
      </c>
      <c r="H309">
        <f>VLOOKUP(A309,away!$A$2:$E$405,3,FALSE)</f>
        <v>0.97435897435897401</v>
      </c>
      <c r="I309">
        <f>VLOOKUP(C309,away!$B$2:$E$405,3,FALSE)</f>
        <v>1.05</v>
      </c>
      <c r="J309">
        <f>VLOOKUP(B309,home!$B$2:$E$405,4,FALSE)</f>
        <v>1.03</v>
      </c>
      <c r="K309" s="3">
        <f t="shared" si="504"/>
        <v>1.070659829059825</v>
      </c>
      <c r="L309" s="3">
        <f t="shared" si="505"/>
        <v>1.0537692307692306</v>
      </c>
      <c r="M309" s="5">
        <f t="shared" si="506"/>
        <v>0.11950117681568569</v>
      </c>
      <c r="N309" s="5">
        <f t="shared" si="507"/>
        <v>0.12794510954192995</v>
      </c>
      <c r="O309" s="5">
        <f t="shared" si="508"/>
        <v>0.12592666316908291</v>
      </c>
      <c r="P309" s="5">
        <f t="shared" si="509"/>
        <v>0.13482461966268447</v>
      </c>
      <c r="Q309" s="5">
        <f t="shared" si="510"/>
        <v>6.8492844555601659E-2</v>
      </c>
      <c r="R309" s="5">
        <f t="shared" si="511"/>
        <v>6.6348821490510246E-2</v>
      </c>
      <c r="S309" s="5">
        <f t="shared" si="512"/>
        <v>3.8028240707671274E-2</v>
      </c>
      <c r="T309" s="5">
        <f t="shared" si="513"/>
        <v>7.2175652120552825E-2</v>
      </c>
      <c r="U309" s="5">
        <f t="shared" si="514"/>
        <v>7.103701787535055E-2</v>
      </c>
      <c r="V309" s="5">
        <f t="shared" si="515"/>
        <v>4.7671711753755983E-3</v>
      </c>
      <c r="W309" s="5">
        <f t="shared" si="516"/>
        <v>2.4444179081240545E-2</v>
      </c>
      <c r="X309" s="5">
        <f t="shared" si="517"/>
        <v>2.5758523787224166E-2</v>
      </c>
      <c r="Y309" s="5">
        <f t="shared" si="518"/>
        <v>1.3571769898507068E-2</v>
      </c>
      <c r="Z309" s="5">
        <f t="shared" si="519"/>
        <v>2.3305448861499996E-2</v>
      </c>
      <c r="AA309" s="5">
        <f t="shared" si="520"/>
        <v>2.4952207894216077E-2</v>
      </c>
      <c r="AB309" s="5">
        <f t="shared" si="521"/>
        <v>1.3357663319343301E-2</v>
      </c>
      <c r="AC309" s="5">
        <f t="shared" si="522"/>
        <v>3.3615361460951032E-4</v>
      </c>
      <c r="AD309" s="5">
        <f t="shared" si="523"/>
        <v>6.5428501491571877E-3</v>
      </c>
      <c r="AE309" s="5">
        <f t="shared" si="524"/>
        <v>6.8946541687157151E-3</v>
      </c>
      <c r="AF309" s="5">
        <f t="shared" si="525"/>
        <v>3.6326872098937143E-3</v>
      </c>
      <c r="AG309" s="5">
        <f t="shared" si="526"/>
        <v>1.2760046689316406E-3</v>
      </c>
      <c r="AH309" s="5">
        <f t="shared" si="527"/>
        <v>6.13964122987862E-3</v>
      </c>
      <c r="AI309" s="5">
        <f t="shared" si="528"/>
        <v>6.5734672296704974E-3</v>
      </c>
      <c r="AJ309" s="5">
        <f t="shared" si="529"/>
        <v>3.5189736502246878E-3</v>
      </c>
      <c r="AK309" s="5">
        <f t="shared" si="530"/>
        <v>1.2558745756051978E-3</v>
      </c>
      <c r="AL309" s="5">
        <f t="shared" si="531"/>
        <v>1.5170321981972298E-5</v>
      </c>
      <c r="AM309" s="5">
        <f t="shared" si="532"/>
        <v>1.4010333644521376E-3</v>
      </c>
      <c r="AN309" s="5">
        <f t="shared" si="533"/>
        <v>1.4763658507407559E-3</v>
      </c>
      <c r="AO309" s="5">
        <f t="shared" si="534"/>
        <v>7.7787445343452356E-4</v>
      </c>
      <c r="AP309" s="5">
        <f t="shared" si="535"/>
        <v>2.7323338814357788E-4</v>
      </c>
      <c r="AQ309" s="5">
        <f t="shared" si="536"/>
        <v>7.1981234311132143E-5</v>
      </c>
      <c r="AR309" s="5">
        <f t="shared" si="537"/>
        <v>1.2939530032016497E-3</v>
      </c>
      <c r="AS309" s="5">
        <f t="shared" si="538"/>
        <v>1.3853835012193256E-3</v>
      </c>
      <c r="AT309" s="5">
        <f t="shared" si="539"/>
        <v>7.4163723129889243E-4</v>
      </c>
      <c r="AU309" s="5">
        <f t="shared" si="540"/>
        <v>2.6468039709562471E-4</v>
      </c>
      <c r="AV309" s="5">
        <f t="shared" si="541"/>
        <v>7.0845667177472032E-5</v>
      </c>
      <c r="AW309" s="5">
        <f t="shared" si="542"/>
        <v>4.7543299616169465E-7</v>
      </c>
      <c r="AX309" s="5">
        <f t="shared" si="543"/>
        <v>2.500050237485728E-4</v>
      </c>
      <c r="AY309" s="5">
        <f t="shared" si="544"/>
        <v>2.6344760156397679E-4</v>
      </c>
      <c r="AZ309" s="5">
        <f t="shared" si="545"/>
        <v>1.3880648822403528E-4</v>
      </c>
      <c r="BA309" s="5">
        <f t="shared" si="546"/>
        <v>4.8756668773873315E-5</v>
      </c>
      <c r="BB309" s="5">
        <f t="shared" si="547"/>
        <v>1.2844569337178657E-5</v>
      </c>
      <c r="BC309" s="5">
        <f t="shared" si="548"/>
        <v>2.7070423900001608E-6</v>
      </c>
      <c r="BD309" s="5">
        <f t="shared" si="549"/>
        <v>2.272546434725563E-4</v>
      </c>
      <c r="BE309" s="5">
        <f t="shared" si="550"/>
        <v>2.433124177333786E-4</v>
      </c>
      <c r="BF309" s="5">
        <f t="shared" si="551"/>
        <v>1.3025241578927592E-4</v>
      </c>
      <c r="BG309" s="5">
        <f t="shared" si="552"/>
        <v>4.6485343074525141E-5</v>
      </c>
      <c r="BH309" s="5">
        <f t="shared" si="553"/>
        <v>1.2442497367489601E-5</v>
      </c>
      <c r="BI309" s="5">
        <f t="shared" si="554"/>
        <v>2.6643364209107485E-6</v>
      </c>
      <c r="BJ309" s="8">
        <f t="shared" si="555"/>
        <v>0.35545133086687414</v>
      </c>
      <c r="BK309" s="8">
        <f t="shared" si="556"/>
        <v>0.29773597989957257</v>
      </c>
      <c r="BL309" s="8">
        <f t="shared" si="557"/>
        <v>0.3235292418877333</v>
      </c>
      <c r="BM309" s="8">
        <f t="shared" si="558"/>
        <v>0.35671979411161719</v>
      </c>
      <c r="BN309" s="8">
        <f t="shared" si="559"/>
        <v>0.64303923523549489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1.26495726495726</v>
      </c>
      <c r="F310">
        <f>VLOOKUP(B310,home!$B$2:$E$405,3,FALSE)</f>
        <v>1.58</v>
      </c>
      <c r="G310">
        <f>VLOOKUP(C310,away!$B$2:$E$405,4,FALSE)</f>
        <v>0.92</v>
      </c>
      <c r="H310">
        <f>VLOOKUP(A310,away!$A$2:$E$405,3,FALSE)</f>
        <v>0.97435897435897401</v>
      </c>
      <c r="I310">
        <f>VLOOKUP(C310,away!$B$2:$E$405,3,FALSE)</f>
        <v>0.92</v>
      </c>
      <c r="J310">
        <f>VLOOKUP(B310,home!$B$2:$E$405,4,FALSE)</f>
        <v>1.03</v>
      </c>
      <c r="K310" s="3">
        <f t="shared" si="504"/>
        <v>1.8387418803418734</v>
      </c>
      <c r="L310" s="3">
        <f t="shared" si="505"/>
        <v>0.92330256410256384</v>
      </c>
      <c r="M310" s="5">
        <f t="shared" si="506"/>
        <v>6.3162504037326456E-2</v>
      </c>
      <c r="N310" s="5">
        <f t="shared" si="507"/>
        <v>0.11613954144069483</v>
      </c>
      <c r="O310" s="5">
        <f t="shared" si="508"/>
        <v>5.8318101932802055E-2</v>
      </c>
      <c r="P310" s="5">
        <f t="shared" si="509"/>
        <v>0.10723193640588949</v>
      </c>
      <c r="Q310" s="5">
        <f t="shared" si="510"/>
        <v>0.10677531940535309</v>
      </c>
      <c r="R310" s="5">
        <f t="shared" si="511"/>
        <v>2.6922626524075413E-2</v>
      </c>
      <c r="S310" s="5">
        <f t="shared" si="512"/>
        <v>4.5512319217749335E-2</v>
      </c>
      <c r="T310" s="5">
        <f t="shared" si="513"/>
        <v>9.8585926189832737E-2</v>
      </c>
      <c r="U310" s="5">
        <f t="shared" si="514"/>
        <v>4.9503760918620417E-2</v>
      </c>
      <c r="V310" s="5">
        <f t="shared" si="515"/>
        <v>8.5852168051372465E-3</v>
      </c>
      <c r="W310" s="5">
        <f t="shared" si="516"/>
        <v>6.5444083859167682E-2</v>
      </c>
      <c r="X310" s="5">
        <f t="shared" si="517"/>
        <v>6.0424690432512723E-2</v>
      </c>
      <c r="Y310" s="5">
        <f t="shared" si="518"/>
        <v>2.7895135805721328E-2</v>
      </c>
      <c r="Z310" s="5">
        <f t="shared" si="519"/>
        <v>8.2859100340181759E-3</v>
      </c>
      <c r="AA310" s="5">
        <f t="shared" si="520"/>
        <v>1.5235649796294175E-2</v>
      </c>
      <c r="AB310" s="5">
        <f t="shared" si="521"/>
        <v>1.4007213677334119E-2</v>
      </c>
      <c r="AC310" s="5">
        <f t="shared" si="522"/>
        <v>9.1095325908786872E-4</v>
      </c>
      <c r="AD310" s="5">
        <f t="shared" si="523"/>
        <v>3.0083694453114311E-2</v>
      </c>
      <c r="AE310" s="5">
        <f t="shared" si="524"/>
        <v>2.7776352226238518E-2</v>
      </c>
      <c r="AF310" s="5">
        <f t="shared" si="525"/>
        <v>1.282298861595099E-2</v>
      </c>
      <c r="AG310" s="5">
        <f t="shared" si="526"/>
        <v>3.9464994228551788E-3</v>
      </c>
      <c r="AH310" s="5">
        <f t="shared" si="527"/>
        <v>1.9126004950830357E-3</v>
      </c>
      <c r="AI310" s="5">
        <f t="shared" si="528"/>
        <v>3.5167786306717795E-3</v>
      </c>
      <c r="AJ310" s="5">
        <f t="shared" si="529"/>
        <v>3.2332240760537733E-3</v>
      </c>
      <c r="AK310" s="5">
        <f t="shared" si="530"/>
        <v>1.9816881723899106E-3</v>
      </c>
      <c r="AL310" s="5">
        <f t="shared" si="531"/>
        <v>6.1861563873098709E-5</v>
      </c>
      <c r="AM310" s="5">
        <f t="shared" si="532"/>
        <v>1.1063229781269959E-2</v>
      </c>
      <c r="AN310" s="5">
        <f t="shared" si="533"/>
        <v>1.0214708424302398E-2</v>
      </c>
      <c r="AO310" s="5">
        <f t="shared" si="534"/>
        <v>4.7156332398592318E-3</v>
      </c>
      <c r="AP310" s="5">
        <f t="shared" si="535"/>
        <v>1.45131875390977E-3</v>
      </c>
      <c r="AQ310" s="5">
        <f t="shared" si="536"/>
        <v>3.3500158170375713E-4</v>
      </c>
      <c r="AR310" s="5">
        <f t="shared" si="537"/>
        <v>3.5318178824280007E-4</v>
      </c>
      <c r="AS310" s="5">
        <f t="shared" si="538"/>
        <v>6.4941014541607155E-4</v>
      </c>
      <c r="AT310" s="5">
        <f t="shared" si="539"/>
        <v>5.9704881594771855E-4</v>
      </c>
      <c r="AU310" s="5">
        <f t="shared" si="540"/>
        <v>3.6593955416386564E-4</v>
      </c>
      <c r="AV310" s="5">
        <f t="shared" si="541"/>
        <v>1.6821709597868333E-4</v>
      </c>
      <c r="AW310" s="5">
        <f t="shared" si="542"/>
        <v>2.9173141848387538E-6</v>
      </c>
      <c r="AX310" s="5">
        <f t="shared" si="543"/>
        <v>3.3904039884444246E-3</v>
      </c>
      <c r="AY310" s="5">
        <f t="shared" si="544"/>
        <v>3.1303686958742958E-3</v>
      </c>
      <c r="AZ310" s="5">
        <f t="shared" si="545"/>
        <v>1.4451387217435682E-3</v>
      </c>
      <c r="BA310" s="5">
        <f t="shared" si="546"/>
        <v>4.4476676242324604E-4</v>
      </c>
      <c r="BB310" s="5">
        <f t="shared" si="547"/>
        <v>1.0266357304324472E-4</v>
      </c>
      <c r="BC310" s="5">
        <f t="shared" si="548"/>
        <v>1.8957908046151748E-5</v>
      </c>
      <c r="BD310" s="5">
        <f t="shared" si="549"/>
        <v>5.434894177981764E-5</v>
      </c>
      <c r="BE310" s="5">
        <f t="shared" si="550"/>
        <v>9.9933675402812894E-5</v>
      </c>
      <c r="BF310" s="5">
        <f t="shared" si="551"/>
        <v>9.1876117109821324E-5</v>
      </c>
      <c r="BG310" s="5">
        <f t="shared" si="552"/>
        <v>5.6312154777674332E-5</v>
      </c>
      <c r="BH310" s="5">
        <f t="shared" si="553"/>
        <v>2.5885879340500883E-5</v>
      </c>
      <c r="BI310" s="5">
        <f t="shared" si="554"/>
        <v>9.5194900905710886E-6</v>
      </c>
      <c r="BJ310" s="8">
        <f t="shared" si="555"/>
        <v>0.58620642328206141</v>
      </c>
      <c r="BK310" s="8">
        <f t="shared" si="556"/>
        <v>0.22859515998493782</v>
      </c>
      <c r="BL310" s="8">
        <f t="shared" si="557"/>
        <v>0.17710331788157507</v>
      </c>
      <c r="BM310" s="8">
        <f t="shared" si="558"/>
        <v>0.51851333005476163</v>
      </c>
      <c r="BN310" s="8">
        <f t="shared" si="559"/>
        <v>0.47855002974614136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1.62222222222222</v>
      </c>
      <c r="F311">
        <f>VLOOKUP(B311,home!$B$2:$E$405,3,FALSE)</f>
        <v>0.99</v>
      </c>
      <c r="G311">
        <f>VLOOKUP(C311,away!$B$2:$E$405,4,FALSE)</f>
        <v>0.86</v>
      </c>
      <c r="H311">
        <f>VLOOKUP(A311,away!$A$2:$E$405,3,FALSE)</f>
        <v>1.13333333333333</v>
      </c>
      <c r="I311">
        <f>VLOOKUP(C311,away!$B$2:$E$405,3,FALSE)</f>
        <v>0.49</v>
      </c>
      <c r="J311">
        <f>VLOOKUP(B311,home!$B$2:$E$405,4,FALSE)</f>
        <v>0.71</v>
      </c>
      <c r="K311" s="3">
        <f t="shared" si="504"/>
        <v>1.3811599999999982</v>
      </c>
      <c r="L311" s="3">
        <f t="shared" si="505"/>
        <v>0.39428666666666545</v>
      </c>
      <c r="M311" s="5">
        <f t="shared" si="506"/>
        <v>0.16940776379642622</v>
      </c>
      <c r="N311" s="5">
        <f t="shared" si="507"/>
        <v>0.23397922704507165</v>
      </c>
      <c r="O311" s="5">
        <f t="shared" si="508"/>
        <v>6.6795222494746689E-2</v>
      </c>
      <c r="P311" s="5">
        <f t="shared" si="509"/>
        <v>9.2254889500844192E-2</v>
      </c>
      <c r="Q311" s="5">
        <f t="shared" si="510"/>
        <v>0.16158137461278543</v>
      </c>
      <c r="R311" s="5">
        <f t="shared" si="511"/>
        <v>1.3168232813355971E-2</v>
      </c>
      <c r="S311" s="5">
        <f t="shared" si="512"/>
        <v>1.2559879851552181E-2</v>
      </c>
      <c r="T311" s="5">
        <f t="shared" si="513"/>
        <v>6.3709381591492933E-2</v>
      </c>
      <c r="U311" s="5">
        <f t="shared" si="514"/>
        <v>1.8187436432494701E-2</v>
      </c>
      <c r="V311" s="5">
        <f t="shared" si="515"/>
        <v>7.599745672690288E-4</v>
      </c>
      <c r="W311" s="5">
        <f t="shared" si="516"/>
        <v>7.43899104533981E-2</v>
      </c>
      <c r="X311" s="5">
        <f t="shared" si="517"/>
        <v>2.933094982630207E-2</v>
      </c>
      <c r="Y311" s="5">
        <f t="shared" si="518"/>
        <v>5.7824012185899261E-3</v>
      </c>
      <c r="Z311" s="5">
        <f t="shared" si="519"/>
        <v>1.7306862072895774E-3</v>
      </c>
      <c r="AA311" s="5">
        <f t="shared" si="520"/>
        <v>2.390354562060069E-3</v>
      </c>
      <c r="AB311" s="5">
        <f t="shared" si="521"/>
        <v>1.6507310534674409E-3</v>
      </c>
      <c r="AC311" s="5">
        <f t="shared" si="522"/>
        <v>2.5866350571714202E-5</v>
      </c>
      <c r="AD311" s="5">
        <f t="shared" si="523"/>
        <v>2.5686092180453826E-2</v>
      </c>
      <c r="AE311" s="5">
        <f t="shared" si="524"/>
        <v>1.0127683665523839E-2</v>
      </c>
      <c r="AF311" s="5">
        <f t="shared" si="525"/>
        <v>1.996605316766915E-3</v>
      </c>
      <c r="AG311" s="5">
        <f t="shared" si="526"/>
        <v>2.6241161833232289E-4</v>
      </c>
      <c r="AH311" s="5">
        <f t="shared" si="527"/>
        <v>1.7059662392954525E-4</v>
      </c>
      <c r="AI311" s="5">
        <f t="shared" si="528"/>
        <v>2.3562123310653032E-4</v>
      </c>
      <c r="AJ311" s="5">
        <f t="shared" si="529"/>
        <v>1.6271531115870757E-4</v>
      </c>
      <c r="AK311" s="5">
        <f t="shared" si="530"/>
        <v>7.4911959719986711E-5</v>
      </c>
      <c r="AL311" s="5">
        <f t="shared" si="531"/>
        <v>5.634446167771048E-7</v>
      </c>
      <c r="AM311" s="5">
        <f t="shared" si="532"/>
        <v>7.0953206151911034E-3</v>
      </c>
      <c r="AN311" s="5">
        <f t="shared" si="533"/>
        <v>2.7975903142949741E-3</v>
      </c>
      <c r="AO311" s="5">
        <f t="shared" si="534"/>
        <v>5.5152627986115703E-4</v>
      </c>
      <c r="AP311" s="5">
        <f t="shared" si="535"/>
        <v>7.248648615517403E-5</v>
      </c>
      <c r="AQ311" s="5">
        <f t="shared" si="536"/>
        <v>7.1451137511257404E-6</v>
      </c>
      <c r="AR311" s="5">
        <f t="shared" si="537"/>
        <v>1.3452794838753427E-5</v>
      </c>
      <c r="AS311" s="5">
        <f t="shared" si="538"/>
        <v>1.8580462119492651E-5</v>
      </c>
      <c r="AT311" s="5">
        <f t="shared" si="539"/>
        <v>1.2831295530479225E-5</v>
      </c>
      <c r="AU311" s="5">
        <f t="shared" si="540"/>
        <v>5.9073573782922176E-6</v>
      </c>
      <c r="AV311" s="5">
        <f t="shared" si="541"/>
        <v>2.0397514291505193E-6</v>
      </c>
      <c r="AW311" s="5">
        <f t="shared" si="542"/>
        <v>8.5232419393392068E-9</v>
      </c>
      <c r="AX311" s="5">
        <f t="shared" si="543"/>
        <v>1.6332955034795565E-3</v>
      </c>
      <c r="AY311" s="5">
        <f t="shared" si="544"/>
        <v>6.4398663974860743E-4</v>
      </c>
      <c r="AZ311" s="5">
        <f t="shared" si="545"/>
        <v>1.2695767278217255E-4</v>
      </c>
      <c r="BA311" s="5">
        <f t="shared" si="546"/>
        <v>1.6685905869680019E-5</v>
      </c>
      <c r="BB311" s="5">
        <f t="shared" si="547"/>
        <v>1.6447575514174703E-6</v>
      </c>
      <c r="BC311" s="5">
        <f t="shared" si="548"/>
        <v>1.2970119448464429E-7</v>
      </c>
      <c r="BD311" s="5">
        <f t="shared" si="549"/>
        <v>8.8404293905376747E-7</v>
      </c>
      <c r="BE311" s="5">
        <f t="shared" si="550"/>
        <v>1.2210047457034996E-6</v>
      </c>
      <c r="BF311" s="5">
        <f t="shared" si="551"/>
        <v>8.4320145728792198E-7</v>
      </c>
      <c r="BG311" s="5">
        <f t="shared" si="552"/>
        <v>3.8819870824926138E-7</v>
      </c>
      <c r="BH311" s="5">
        <f t="shared" si="553"/>
        <v>1.3404113197138742E-7</v>
      </c>
      <c r="BI311" s="5">
        <f t="shared" si="554"/>
        <v>3.7026449966720196E-8</v>
      </c>
      <c r="BJ311" s="8">
        <f t="shared" si="555"/>
        <v>0.61979280651859636</v>
      </c>
      <c r="BK311" s="8">
        <f t="shared" si="556"/>
        <v>0.27565292415102871</v>
      </c>
      <c r="BL311" s="8">
        <f t="shared" si="557"/>
        <v>0.10289214166076797</v>
      </c>
      <c r="BM311" s="8">
        <f t="shared" si="558"/>
        <v>0.26223787015794597</v>
      </c>
      <c r="BN311" s="8">
        <f t="shared" si="559"/>
        <v>0.73718671026323013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1.62222222222222</v>
      </c>
      <c r="F312">
        <f>VLOOKUP(B312,home!$B$2:$E$405,3,FALSE)</f>
        <v>0.99</v>
      </c>
      <c r="G312">
        <f>VLOOKUP(C312,away!$B$2:$E$405,4,FALSE)</f>
        <v>0.74</v>
      </c>
      <c r="H312">
        <f>VLOOKUP(A312,away!$A$2:$E$405,3,FALSE)</f>
        <v>1.13333333333333</v>
      </c>
      <c r="I312">
        <f>VLOOKUP(C312,away!$B$2:$E$405,3,FALSE)</f>
        <v>0.74</v>
      </c>
      <c r="J312">
        <f>VLOOKUP(B312,home!$B$2:$E$405,4,FALSE)</f>
        <v>0.88</v>
      </c>
      <c r="K312" s="3">
        <f t="shared" si="504"/>
        <v>1.1884399999999984</v>
      </c>
      <c r="L312" s="3">
        <f t="shared" si="505"/>
        <v>0.73802666666666439</v>
      </c>
      <c r="M312" s="5">
        <f t="shared" si="506"/>
        <v>0.14566196256697553</v>
      </c>
      <c r="N312" s="5">
        <f t="shared" si="507"/>
        <v>0.17311050279309614</v>
      </c>
      <c r="O312" s="5">
        <f t="shared" si="508"/>
        <v>0.1075024126934294</v>
      </c>
      <c r="P312" s="5">
        <f t="shared" si="509"/>
        <v>0.12776016734137904</v>
      </c>
      <c r="Q312" s="5">
        <f t="shared" si="510"/>
        <v>0.10286572296971348</v>
      </c>
      <c r="R312" s="5">
        <f t="shared" si="511"/>
        <v>3.9669823649377906E-2</v>
      </c>
      <c r="S312" s="5">
        <f t="shared" si="512"/>
        <v>2.8014623844560667E-2</v>
      </c>
      <c r="T312" s="5">
        <f t="shared" si="513"/>
        <v>7.5917646637594177E-2</v>
      </c>
      <c r="U312" s="5">
        <f t="shared" si="514"/>
        <v>4.7145205217866609E-2</v>
      </c>
      <c r="V312" s="5">
        <f t="shared" si="515"/>
        <v>2.7301820120687235E-3</v>
      </c>
      <c r="W312" s="5">
        <f t="shared" si="516"/>
        <v>4.0749913268708707E-2</v>
      </c>
      <c r="X312" s="5">
        <f t="shared" si="517"/>
        <v>3.0074522656660767E-2</v>
      </c>
      <c r="Y312" s="5">
        <f t="shared" si="518"/>
        <v>1.1097899853943209E-2</v>
      </c>
      <c r="Z312" s="5">
        <f t="shared" si="519"/>
        <v>9.7591292384015971E-3</v>
      </c>
      <c r="AA312" s="5">
        <f t="shared" si="520"/>
        <v>1.1598139552085978E-2</v>
      </c>
      <c r="AB312" s="5">
        <f t="shared" si="521"/>
        <v>6.8918464846405222E-3</v>
      </c>
      <c r="AC312" s="5">
        <f t="shared" si="522"/>
        <v>1.496652354307754E-4</v>
      </c>
      <c r="AD312" s="5">
        <f t="shared" si="523"/>
        <v>1.2107206731266027E-2</v>
      </c>
      <c r="AE312" s="5">
        <f t="shared" si="524"/>
        <v>8.9354414265204688E-3</v>
      </c>
      <c r="AF312" s="5">
        <f t="shared" si="525"/>
        <v>3.297297025605063E-3</v>
      </c>
      <c r="AG312" s="5">
        <f t="shared" si="526"/>
        <v>8.1116437760573733E-4</v>
      </c>
      <c r="AH312" s="5">
        <f t="shared" si="527"/>
        <v>1.8006244053466779E-3</v>
      </c>
      <c r="AI312" s="5">
        <f t="shared" si="528"/>
        <v>2.1399340682902029E-3</v>
      </c>
      <c r="AJ312" s="5">
        <f t="shared" si="529"/>
        <v>1.271591622059403E-3</v>
      </c>
      <c r="AK312" s="5">
        <f t="shared" si="530"/>
        <v>5.0373678244009152E-4</v>
      </c>
      <c r="AL312" s="5">
        <f t="shared" si="531"/>
        <v>5.2508575847399513E-6</v>
      </c>
      <c r="AM312" s="5">
        <f t="shared" si="532"/>
        <v>2.877737753541154E-3</v>
      </c>
      <c r="AN312" s="5">
        <f t="shared" si="533"/>
        <v>2.1238472017867929E-3</v>
      </c>
      <c r="AO312" s="5">
        <f t="shared" si="534"/>
        <v>7.837279354220146E-4</v>
      </c>
      <c r="AP312" s="5">
        <f t="shared" si="535"/>
        <v>1.9280403858435211E-4</v>
      </c>
      <c r="AQ312" s="5">
        <f t="shared" si="536"/>
        <v>3.5573630479070075E-5</v>
      </c>
      <c r="AR312" s="5">
        <f t="shared" si="537"/>
        <v>2.6578176555933081E-4</v>
      </c>
      <c r="AS312" s="5">
        <f t="shared" si="538"/>
        <v>3.1586568146133064E-4</v>
      </c>
      <c r="AT312" s="5">
        <f t="shared" si="539"/>
        <v>1.876937052379517E-4</v>
      </c>
      <c r="AU312" s="5">
        <f t="shared" si="540"/>
        <v>7.4354235684330328E-5</v>
      </c>
      <c r="AV312" s="5">
        <f t="shared" si="541"/>
        <v>2.2091386964171358E-5</v>
      </c>
      <c r="AW312" s="5">
        <f t="shared" si="542"/>
        <v>1.2793137082023576E-7</v>
      </c>
      <c r="AX312" s="5">
        <f t="shared" si="543"/>
        <v>5.7000310930307443E-4</v>
      </c>
      <c r="AY312" s="5">
        <f t="shared" si="544"/>
        <v>4.2067749474858238E-4</v>
      </c>
      <c r="AZ312" s="5">
        <f t="shared" si="545"/>
        <v>1.5523560459548973E-4</v>
      </c>
      <c r="BA312" s="5">
        <f t="shared" si="546"/>
        <v>3.818933860253121E-5</v>
      </c>
      <c r="BB312" s="5">
        <f t="shared" si="547"/>
        <v>7.0461875677576683E-6</v>
      </c>
      <c r="BC312" s="5">
        <f t="shared" si="548"/>
        <v>1.0400548646680572E-6</v>
      </c>
      <c r="BD312" s="5">
        <f t="shared" si="549"/>
        <v>3.2692338416088946E-5</v>
      </c>
      <c r="BE312" s="5">
        <f t="shared" si="550"/>
        <v>3.8852882667216695E-5</v>
      </c>
      <c r="BF312" s="5">
        <f t="shared" si="551"/>
        <v>2.3087159938513481E-5</v>
      </c>
      <c r="BG312" s="5">
        <f t="shared" si="552"/>
        <v>9.1459014524423076E-6</v>
      </c>
      <c r="BH312" s="5">
        <f t="shared" si="553"/>
        <v>2.7173387805351303E-6</v>
      </c>
      <c r="BI312" s="5">
        <f t="shared" si="554"/>
        <v>6.458788200678328E-7</v>
      </c>
      <c r="BJ312" s="8">
        <f t="shared" si="555"/>
        <v>0.46617320009020929</v>
      </c>
      <c r="BK312" s="8">
        <f t="shared" si="556"/>
        <v>0.30474252935274798</v>
      </c>
      <c r="BL312" s="8">
        <f t="shared" si="557"/>
        <v>0.21949624275051877</v>
      </c>
      <c r="BM312" s="8">
        <f t="shared" si="558"/>
        <v>0.30317995985452856</v>
      </c>
      <c r="BN312" s="8">
        <f t="shared" si="559"/>
        <v>0.69657059201397153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1.62222222222222</v>
      </c>
      <c r="F313">
        <f>VLOOKUP(B313,home!$B$2:$E$405,3,FALSE)</f>
        <v>0.99</v>
      </c>
      <c r="G313">
        <f>VLOOKUP(C313,away!$B$2:$E$405,4,FALSE)</f>
        <v>0.99</v>
      </c>
      <c r="H313">
        <f>VLOOKUP(A313,away!$A$2:$E$405,3,FALSE)</f>
        <v>1.13333333333333</v>
      </c>
      <c r="I313">
        <f>VLOOKUP(C313,away!$B$2:$E$405,3,FALSE)</f>
        <v>0.86</v>
      </c>
      <c r="J313">
        <f>VLOOKUP(B313,home!$B$2:$E$405,4,FALSE)</f>
        <v>1.41</v>
      </c>
      <c r="K313" s="3">
        <f t="shared" si="504"/>
        <v>1.5899399999999979</v>
      </c>
      <c r="L313" s="3">
        <f t="shared" si="505"/>
        <v>1.3742799999999959</v>
      </c>
      <c r="M313" s="5">
        <f t="shared" si="506"/>
        <v>5.1600702099899254E-2</v>
      </c>
      <c r="N313" s="5">
        <f t="shared" si="507"/>
        <v>8.2042020296713716E-2</v>
      </c>
      <c r="O313" s="5">
        <f t="shared" si="508"/>
        <v>7.0913812881849336E-2</v>
      </c>
      <c r="P313" s="5">
        <f t="shared" si="509"/>
        <v>0.11274870765336739</v>
      </c>
      <c r="Q313" s="5">
        <f t="shared" si="510"/>
        <v>6.5220944875278422E-2</v>
      </c>
      <c r="R313" s="5">
        <f t="shared" si="511"/>
        <v>4.8727717383633816E-2</v>
      </c>
      <c r="S313" s="5">
        <f t="shared" si="512"/>
        <v>6.1589622622253662E-2</v>
      </c>
      <c r="T313" s="5">
        <f t="shared" si="513"/>
        <v>8.9631840123197373E-2</v>
      </c>
      <c r="U313" s="5">
        <f t="shared" si="514"/>
        <v>7.7474146976934652E-2</v>
      </c>
      <c r="V313" s="5">
        <f t="shared" si="515"/>
        <v>1.4952747352747655E-2</v>
      </c>
      <c r="W313" s="5">
        <f t="shared" si="516"/>
        <v>3.4565796365000005E-2</v>
      </c>
      <c r="X313" s="5">
        <f t="shared" si="517"/>
        <v>4.7503082628492073E-2</v>
      </c>
      <c r="Y313" s="5">
        <f t="shared" si="518"/>
        <v>3.2641268197341949E-2</v>
      </c>
      <c r="Z313" s="5">
        <f t="shared" si="519"/>
        <v>2.2321842481993363E-2</v>
      </c>
      <c r="AA313" s="5">
        <f t="shared" si="520"/>
        <v>3.5490390235820485E-2</v>
      </c>
      <c r="AB313" s="5">
        <f t="shared" si="521"/>
        <v>2.8213795525770174E-2</v>
      </c>
      <c r="AC313" s="5">
        <f t="shared" si="522"/>
        <v>2.0420058149423184E-3</v>
      </c>
      <c r="AD313" s="5">
        <f t="shared" si="523"/>
        <v>1.3739385568142021E-2</v>
      </c>
      <c r="AE313" s="5">
        <f t="shared" si="524"/>
        <v>1.8881762798586162E-2</v>
      </c>
      <c r="AF313" s="5">
        <f t="shared" si="525"/>
        <v>1.2974414489420459E-2</v>
      </c>
      <c r="AG313" s="5">
        <f t="shared" si="526"/>
        <v>5.943492781506899E-3</v>
      </c>
      <c r="AH313" s="5">
        <f t="shared" si="527"/>
        <v>7.669115421538435E-3</v>
      </c>
      <c r="AI313" s="5">
        <f t="shared" si="528"/>
        <v>1.2193433373320803E-2</v>
      </c>
      <c r="AJ313" s="5">
        <f t="shared" si="529"/>
        <v>9.6934137287888276E-3</v>
      </c>
      <c r="AK313" s="5">
        <f t="shared" si="530"/>
        <v>5.137315407983495E-3</v>
      </c>
      <c r="AL313" s="5">
        <f t="shared" si="531"/>
        <v>1.7847316589582367E-4</v>
      </c>
      <c r="AM313" s="5">
        <f t="shared" si="532"/>
        <v>4.368959738042336E-3</v>
      </c>
      <c r="AN313" s="5">
        <f t="shared" si="533"/>
        <v>6.0041739887968047E-3</v>
      </c>
      <c r="AO313" s="5">
        <f t="shared" si="534"/>
        <v>4.1257081146618239E-3</v>
      </c>
      <c r="AP313" s="5">
        <f t="shared" si="535"/>
        <v>1.8899593826058119E-3</v>
      </c>
      <c r="AQ313" s="5">
        <f t="shared" si="536"/>
        <v>6.4933334508187669E-4</v>
      </c>
      <c r="AR313" s="5">
        <f t="shared" si="537"/>
        <v>2.1079023883023608E-3</v>
      </c>
      <c r="AS313" s="5">
        <f t="shared" si="538"/>
        <v>3.3514383232574507E-3</v>
      </c>
      <c r="AT313" s="5">
        <f t="shared" si="539"/>
        <v>2.6642929238399724E-3</v>
      </c>
      <c r="AU313" s="5">
        <f t="shared" si="540"/>
        <v>1.4120219637767065E-3</v>
      </c>
      <c r="AV313" s="5">
        <f t="shared" si="541"/>
        <v>5.6125755027178399E-4</v>
      </c>
      <c r="AW313" s="5">
        <f t="shared" si="542"/>
        <v>1.0832442403702213E-5</v>
      </c>
      <c r="AX313" s="5">
        <f t="shared" si="543"/>
        <v>1.1577306409838377E-3</v>
      </c>
      <c r="AY313" s="5">
        <f t="shared" si="544"/>
        <v>1.5910460652912638E-3</v>
      </c>
      <c r="AZ313" s="5">
        <f t="shared" si="545"/>
        <v>1.0932713933042358E-3</v>
      </c>
      <c r="BA313" s="5">
        <f t="shared" si="546"/>
        <v>5.0082033679671369E-4</v>
      </c>
      <c r="BB313" s="5">
        <f t="shared" si="547"/>
        <v>1.7206684311324633E-4</v>
      </c>
      <c r="BC313" s="5">
        <f t="shared" si="548"/>
        <v>4.729360423073427E-5</v>
      </c>
      <c r="BD313" s="5">
        <f t="shared" si="549"/>
        <v>4.8280801569935977E-4</v>
      </c>
      <c r="BE313" s="5">
        <f t="shared" si="550"/>
        <v>7.676357764810391E-4</v>
      </c>
      <c r="BF313" s="5">
        <f t="shared" si="551"/>
        <v>6.1024741322913089E-4</v>
      </c>
      <c r="BG313" s="5">
        <f t="shared" si="552"/>
        <v>3.234189240631743E-4</v>
      </c>
      <c r="BH313" s="5">
        <f t="shared" si="553"/>
        <v>1.2855417103125078E-4</v>
      </c>
      <c r="BI313" s="5">
        <f t="shared" si="554"/>
        <v>4.087868373788529E-5</v>
      </c>
      <c r="BJ313" s="8">
        <f t="shared" si="555"/>
        <v>0.42474437157658784</v>
      </c>
      <c r="BK313" s="8">
        <f t="shared" si="556"/>
        <v>0.24470330477439739</v>
      </c>
      <c r="BL313" s="8">
        <f t="shared" si="557"/>
        <v>0.30796359706933019</v>
      </c>
      <c r="BM313" s="8">
        <f t="shared" si="558"/>
        <v>0.56689899708867919</v>
      </c>
      <c r="BN313" s="8">
        <f t="shared" si="559"/>
        <v>0.43125390519074192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1.1583333333333301</v>
      </c>
      <c r="F314">
        <f>VLOOKUP(B314,home!$B$2:$E$405,3,FALSE)</f>
        <v>1.04</v>
      </c>
      <c r="G314">
        <f>VLOOKUP(C314,away!$B$2:$E$405,4,FALSE)</f>
        <v>1.29</v>
      </c>
      <c r="H314">
        <f>VLOOKUP(A314,away!$A$2:$E$405,3,FALSE)</f>
        <v>1.05</v>
      </c>
      <c r="I314">
        <f>VLOOKUP(C314,away!$B$2:$E$405,3,FALSE)</f>
        <v>1.01</v>
      </c>
      <c r="J314">
        <f>VLOOKUP(B314,home!$B$2:$E$405,4,FALSE)</f>
        <v>0.76</v>
      </c>
      <c r="K314" s="3">
        <f t="shared" si="504"/>
        <v>1.554019999999996</v>
      </c>
      <c r="L314" s="3">
        <f t="shared" si="505"/>
        <v>0.80598000000000003</v>
      </c>
      <c r="M314" s="5">
        <f t="shared" si="506"/>
        <v>9.4420223196302722E-2</v>
      </c>
      <c r="N314" s="5">
        <f t="shared" si="507"/>
        <v>0.14673091525151799</v>
      </c>
      <c r="O314" s="5">
        <f t="shared" si="508"/>
        <v>7.6100811491756071E-2</v>
      </c>
      <c r="P314" s="5">
        <f t="shared" si="509"/>
        <v>0.11826218307441846</v>
      </c>
      <c r="Q314" s="5">
        <f t="shared" si="510"/>
        <v>0.11401138845958168</v>
      </c>
      <c r="R314" s="5">
        <f t="shared" si="511"/>
        <v>3.0667866023062776E-2</v>
      </c>
      <c r="S314" s="5">
        <f t="shared" si="512"/>
        <v>3.7031113335884713E-2</v>
      </c>
      <c r="T314" s="5">
        <f t="shared" si="513"/>
        <v>9.1890898870653645E-2</v>
      </c>
      <c r="U314" s="5">
        <f t="shared" si="514"/>
        <v>4.7658477157159894E-2</v>
      </c>
      <c r="V314" s="5">
        <f t="shared" si="515"/>
        <v>5.1535337999608442E-3</v>
      </c>
      <c r="W314" s="5">
        <f t="shared" si="516"/>
        <v>5.9058659297986225E-2</v>
      </c>
      <c r="X314" s="5">
        <f t="shared" si="517"/>
        <v>4.7600098220990934E-2</v>
      </c>
      <c r="Y314" s="5">
        <f t="shared" si="518"/>
        <v>1.9182363582077137E-2</v>
      </c>
      <c r="Z314" s="5">
        <f t="shared" si="519"/>
        <v>8.2392288857560461E-3</v>
      </c>
      <c r="AA314" s="5">
        <f t="shared" si="520"/>
        <v>1.2803926473042579E-2</v>
      </c>
      <c r="AB314" s="5">
        <f t="shared" si="521"/>
        <v>9.9487789088187877E-3</v>
      </c>
      <c r="AC314" s="5">
        <f t="shared" si="522"/>
        <v>4.0342797939594248E-4</v>
      </c>
      <c r="AD314" s="5">
        <f t="shared" si="523"/>
        <v>2.2944584430564085E-2</v>
      </c>
      <c r="AE314" s="5">
        <f t="shared" si="524"/>
        <v>1.8492876159346042E-2</v>
      </c>
      <c r="AF314" s="5">
        <f t="shared" si="525"/>
        <v>7.4524441634548607E-3</v>
      </c>
      <c r="AG314" s="5">
        <f t="shared" si="526"/>
        <v>2.0021736489537834E-3</v>
      </c>
      <c r="AH314" s="5">
        <f t="shared" si="527"/>
        <v>1.6601634243354141E-3</v>
      </c>
      <c r="AI314" s="5">
        <f t="shared" si="528"/>
        <v>2.5799271646857135E-3</v>
      </c>
      <c r="AJ314" s="5">
        <f t="shared" si="529"/>
        <v>2.0046292062324412E-3</v>
      </c>
      <c r="AK314" s="5">
        <f t="shared" si="530"/>
        <v>1.0384112930231101E-3</v>
      </c>
      <c r="AL314" s="5">
        <f t="shared" si="531"/>
        <v>2.0211887640839175E-5</v>
      </c>
      <c r="AM314" s="5">
        <f t="shared" si="532"/>
        <v>7.131268619357021E-3</v>
      </c>
      <c r="AN314" s="5">
        <f t="shared" si="533"/>
        <v>5.7476598818293721E-3</v>
      </c>
      <c r="AO314" s="5">
        <f t="shared" si="534"/>
        <v>2.3162494557784183E-3</v>
      </c>
      <c r="AP314" s="5">
        <f t="shared" si="535"/>
        <v>6.2228357878942996E-4</v>
      </c>
      <c r="AQ314" s="5">
        <f t="shared" si="536"/>
        <v>1.2538702970817616E-4</v>
      </c>
      <c r="AR314" s="5">
        <f t="shared" si="537"/>
        <v>2.676117033491715E-4</v>
      </c>
      <c r="AS314" s="5">
        <f t="shared" si="538"/>
        <v>4.1587393923867846E-4</v>
      </c>
      <c r="AT314" s="5">
        <f t="shared" si="539"/>
        <v>3.2313820952784472E-4</v>
      </c>
      <c r="AU314" s="5">
        <f t="shared" si="540"/>
        <v>1.673877467901533E-4</v>
      </c>
      <c r="AV314" s="5">
        <f t="shared" si="541"/>
        <v>6.5030976566708365E-5</v>
      </c>
      <c r="AW314" s="5">
        <f t="shared" si="542"/>
        <v>7.0321033270918077E-7</v>
      </c>
      <c r="AX314" s="5">
        <f t="shared" si="543"/>
        <v>1.8470223433088614E-3</v>
      </c>
      <c r="AY314" s="5">
        <f t="shared" si="544"/>
        <v>1.4886630682600761E-3</v>
      </c>
      <c r="AZ314" s="5">
        <f t="shared" si="545"/>
        <v>5.9991632987812799E-4</v>
      </c>
      <c r="BA314" s="5">
        <f t="shared" si="546"/>
        <v>1.6117352118505789E-4</v>
      </c>
      <c r="BB314" s="5">
        <f t="shared" si="547"/>
        <v>3.2475658651183233E-5</v>
      </c>
      <c r="BC314" s="5">
        <f t="shared" si="548"/>
        <v>5.2349462719361343E-6</v>
      </c>
      <c r="BD314" s="5">
        <f t="shared" si="549"/>
        <v>3.5948280110894199E-5</v>
      </c>
      <c r="BE314" s="5">
        <f t="shared" si="550"/>
        <v>5.5864346257931662E-5</v>
      </c>
      <c r="BF314" s="5">
        <f t="shared" si="551"/>
        <v>4.3407155685875371E-5</v>
      </c>
      <c r="BG314" s="5">
        <f t="shared" si="552"/>
        <v>2.2485196026321286E-5</v>
      </c>
      <c r="BH314" s="5">
        <f t="shared" si="553"/>
        <v>8.7356110822059315E-6</v>
      </c>
      <c r="BI314" s="5">
        <f t="shared" si="554"/>
        <v>2.7150628667939255E-6</v>
      </c>
      <c r="BJ314" s="8">
        <f t="shared" si="555"/>
        <v>0.54944373651814415</v>
      </c>
      <c r="BK314" s="8">
        <f t="shared" si="556"/>
        <v>0.25677935634186361</v>
      </c>
      <c r="BL314" s="8">
        <f t="shared" si="557"/>
        <v>0.1858711893696193</v>
      </c>
      <c r="BM314" s="8">
        <f t="shared" si="558"/>
        <v>0.41865216376081582</v>
      </c>
      <c r="BN314" s="8">
        <f t="shared" si="559"/>
        <v>0.58019338749663973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1.3611111111111101</v>
      </c>
      <c r="F315">
        <f>VLOOKUP(B315,home!$B$2:$E$405,3,FALSE)</f>
        <v>1.29</v>
      </c>
      <c r="G315">
        <f>VLOOKUP(C315,away!$B$2:$E$405,4,FALSE)</f>
        <v>1.1000000000000001</v>
      </c>
      <c r="H315">
        <f>VLOOKUP(A315,away!$A$2:$E$405,3,FALSE)</f>
        <v>1.1666666666666701</v>
      </c>
      <c r="I315">
        <f>VLOOKUP(C315,away!$B$2:$E$405,3,FALSE)</f>
        <v>0.55000000000000004</v>
      </c>
      <c r="J315">
        <f>VLOOKUP(B315,home!$B$2:$E$405,4,FALSE)</f>
        <v>0.43</v>
      </c>
      <c r="K315" s="3">
        <f t="shared" si="504"/>
        <v>1.9314166666666654</v>
      </c>
      <c r="L315" s="3">
        <f t="shared" si="505"/>
        <v>0.27591666666666748</v>
      </c>
      <c r="M315" s="5">
        <f t="shared" si="506"/>
        <v>0.10999357397190923</v>
      </c>
      <c r="N315" s="5">
        <f t="shared" si="507"/>
        <v>0.2124434219955782</v>
      </c>
      <c r="O315" s="5">
        <f t="shared" si="508"/>
        <v>3.0349060285082712E-2</v>
      </c>
      <c r="P315" s="5">
        <f t="shared" si="509"/>
        <v>5.8616680852280126E-2</v>
      </c>
      <c r="Q315" s="5">
        <f t="shared" si="510"/>
        <v>0.20515838298297975</v>
      </c>
      <c r="R315" s="5">
        <f t="shared" si="511"/>
        <v>4.1869057751628804E-3</v>
      </c>
      <c r="S315" s="5">
        <f t="shared" si="512"/>
        <v>7.8093545606026651E-3</v>
      </c>
      <c r="T315" s="5">
        <f t="shared" si="513"/>
        <v>5.6606617171387326E-2</v>
      </c>
      <c r="U315" s="5">
        <f t="shared" si="514"/>
        <v>8.0866595959125012E-3</v>
      </c>
      <c r="V315" s="5">
        <f t="shared" si="515"/>
        <v>4.6240927983468656E-4</v>
      </c>
      <c r="W315" s="5">
        <f t="shared" si="516"/>
        <v>0.13208210673323667</v>
      </c>
      <c r="X315" s="5">
        <f t="shared" si="517"/>
        <v>3.6443654616145661E-2</v>
      </c>
      <c r="Y315" s="5">
        <f t="shared" si="518"/>
        <v>5.0277058514191092E-3</v>
      </c>
      <c r="Z315" s="5">
        <f t="shared" si="519"/>
        <v>3.8507902837678712E-4</v>
      </c>
      <c r="AA315" s="5">
        <f t="shared" si="520"/>
        <v>7.437480533907324E-4</v>
      </c>
      <c r="AB315" s="5">
        <f t="shared" si="521"/>
        <v>7.1824369305987493E-4</v>
      </c>
      <c r="AC315" s="5">
        <f t="shared" si="522"/>
        <v>1.540140948718326E-5</v>
      </c>
      <c r="AD315" s="5">
        <f t="shared" si="523"/>
        <v>6.3776395578254666E-2</v>
      </c>
      <c r="AE315" s="5">
        <f t="shared" si="524"/>
        <v>1.7596970479966816E-2</v>
      </c>
      <c r="AF315" s="5">
        <f t="shared" si="525"/>
        <v>2.4276487191320956E-3</v>
      </c>
      <c r="AG315" s="5">
        <f t="shared" si="526"/>
        <v>2.2327624747351085E-4</v>
      </c>
      <c r="AH315" s="5">
        <f t="shared" si="527"/>
        <v>2.6562430478240535E-5</v>
      </c>
      <c r="AI315" s="5">
        <f t="shared" si="528"/>
        <v>5.1303120932848371E-5</v>
      </c>
      <c r="AJ315" s="5">
        <f t="shared" si="529"/>
        <v>4.9543851410859427E-5</v>
      </c>
      <c r="AK315" s="5">
        <f t="shared" si="530"/>
        <v>3.1896606781930237E-5</v>
      </c>
      <c r="AL315" s="5">
        <f t="shared" si="531"/>
        <v>3.2830263513977931E-7</v>
      </c>
      <c r="AM315" s="5">
        <f t="shared" si="532"/>
        <v>2.4635758671953455E-2</v>
      </c>
      <c r="AN315" s="5">
        <f t="shared" si="533"/>
        <v>6.7974164135698447E-3</v>
      </c>
      <c r="AO315" s="5">
        <f t="shared" si="534"/>
        <v>9.3776023938874238E-4</v>
      </c>
      <c r="AP315" s="5">
        <f t="shared" si="535"/>
        <v>8.6247893128225961E-5</v>
      </c>
      <c r="AQ315" s="5">
        <f t="shared" si="536"/>
        <v>5.9493077947407702E-6</v>
      </c>
      <c r="AR315" s="5">
        <f t="shared" si="537"/>
        <v>1.4658034552242454E-6</v>
      </c>
      <c r="AS315" s="5">
        <f t="shared" si="538"/>
        <v>2.8310772234776926E-6</v>
      </c>
      <c r="AT315" s="5">
        <f t="shared" si="539"/>
        <v>2.7339948670226023E-6</v>
      </c>
      <c r="AU315" s="5">
        <f t="shared" si="540"/>
        <v>1.7601610842495232E-6</v>
      </c>
      <c r="AV315" s="5">
        <f t="shared" si="541"/>
        <v>8.4990111353439935E-7</v>
      </c>
      <c r="AW315" s="5">
        <f t="shared" si="542"/>
        <v>4.8598825903193349E-9</v>
      </c>
      <c r="AX315" s="5">
        <f t="shared" si="543"/>
        <v>7.9303191491648002E-3</v>
      </c>
      <c r="AY315" s="5">
        <f t="shared" si="544"/>
        <v>2.1881072252403939E-3</v>
      </c>
      <c r="AZ315" s="5">
        <f t="shared" si="545"/>
        <v>3.0186762594879018E-4</v>
      </c>
      <c r="BA315" s="5">
        <f t="shared" si="546"/>
        <v>2.7763436375456862E-5</v>
      </c>
      <c r="BB315" s="5">
        <f t="shared" si="547"/>
        <v>1.9150987049820403E-6</v>
      </c>
      <c r="BC315" s="5">
        <f t="shared" si="548"/>
        <v>1.0568153020325929E-7</v>
      </c>
      <c r="BD315" s="5">
        <f t="shared" si="549"/>
        <v>6.740660055899285E-8</v>
      </c>
      <c r="BE315" s="5">
        <f t="shared" si="550"/>
        <v>1.3019023176298133E-7</v>
      </c>
      <c r="BF315" s="5">
        <f t="shared" si="551"/>
        <v>1.2572579173210906E-7</v>
      </c>
      <c r="BG315" s="5">
        <f t="shared" si="552"/>
        <v>8.0942963193752524E-8</v>
      </c>
      <c r="BH315" s="5">
        <f t="shared" si="553"/>
        <v>3.908364704045001E-8</v>
      </c>
      <c r="BI315" s="5">
        <f t="shared" si="554"/>
        <v>1.509736145760849E-8</v>
      </c>
      <c r="BJ315" s="8">
        <f t="shared" si="555"/>
        <v>0.77469939111837327</v>
      </c>
      <c r="BK315" s="8">
        <f t="shared" si="556"/>
        <v>0.17908585560198942</v>
      </c>
      <c r="BL315" s="8">
        <f t="shared" si="557"/>
        <v>4.4254022796551822E-2</v>
      </c>
      <c r="BM315" s="8">
        <f t="shared" si="558"/>
        <v>0.37548822031694085</v>
      </c>
      <c r="BN315" s="8">
        <f t="shared" si="559"/>
        <v>0.62074802586299294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1.3611111111111101</v>
      </c>
      <c r="F316">
        <f>VLOOKUP(B316,home!$B$2:$E$405,3,FALSE)</f>
        <v>0.55000000000000004</v>
      </c>
      <c r="G316">
        <f>VLOOKUP(C316,away!$B$2:$E$405,4,FALSE)</f>
        <v>0.73</v>
      </c>
      <c r="H316">
        <f>VLOOKUP(A316,away!$A$2:$E$405,3,FALSE)</f>
        <v>1.1666666666666701</v>
      </c>
      <c r="I316">
        <f>VLOOKUP(C316,away!$B$2:$E$405,3,FALSE)</f>
        <v>0.55000000000000004</v>
      </c>
      <c r="J316">
        <f>VLOOKUP(B316,home!$B$2:$E$405,4,FALSE)</f>
        <v>1.29</v>
      </c>
      <c r="K316" s="3">
        <f t="shared" si="504"/>
        <v>0.54648611111111067</v>
      </c>
      <c r="L316" s="3">
        <f t="shared" si="505"/>
        <v>0.82775000000000254</v>
      </c>
      <c r="M316" s="5">
        <f t="shared" si="506"/>
        <v>0.2530328109507084</v>
      </c>
      <c r="N316" s="5">
        <f t="shared" si="507"/>
        <v>0.13827891683996549</v>
      </c>
      <c r="O316" s="5">
        <f t="shared" si="508"/>
        <v>0.20944790926444953</v>
      </c>
      <c r="P316" s="5">
        <f t="shared" si="509"/>
        <v>0.11446037341428178</v>
      </c>
      <c r="Q316" s="5">
        <f t="shared" si="510"/>
        <v>3.77837537562647E-2</v>
      </c>
      <c r="R316" s="5">
        <f t="shared" si="511"/>
        <v>8.6685253446824304E-2</v>
      </c>
      <c r="S316" s="5">
        <f t="shared" si="512"/>
        <v>1.2944148461332324E-2</v>
      </c>
      <c r="T316" s="5">
        <f t="shared" si="513"/>
        <v>3.1275502171748203E-2</v>
      </c>
      <c r="U316" s="5">
        <f t="shared" si="514"/>
        <v>4.7372287046836013E-2</v>
      </c>
      <c r="V316" s="5">
        <f t="shared" si="515"/>
        <v>6.5059286222265999E-4</v>
      </c>
      <c r="W316" s="5">
        <f t="shared" si="516"/>
        <v>6.8827655511469734E-3</v>
      </c>
      <c r="X316" s="5">
        <f t="shared" si="517"/>
        <v>5.6972091849619242E-3</v>
      </c>
      <c r="Y316" s="5">
        <f t="shared" si="518"/>
        <v>2.3579324514261231E-3</v>
      </c>
      <c r="Z316" s="5">
        <f t="shared" si="519"/>
        <v>2.3917906180203015E-2</v>
      </c>
      <c r="AA316" s="5">
        <f t="shared" si="520"/>
        <v>1.3070803534339544E-2</v>
      </c>
      <c r="AB316" s="5">
        <f t="shared" si="521"/>
        <v>3.5715062962892886E-3</v>
      </c>
      <c r="AC316" s="5">
        <f t="shared" si="522"/>
        <v>1.8393637783297805E-5</v>
      </c>
      <c r="AD316" s="5">
        <f t="shared" si="523"/>
        <v>9.4033394493395726E-4</v>
      </c>
      <c r="AE316" s="5">
        <f t="shared" si="524"/>
        <v>7.7836142291908548E-4</v>
      </c>
      <c r="AF316" s="5">
        <f t="shared" si="525"/>
        <v>3.2214433391063743E-4</v>
      </c>
      <c r="AG316" s="5">
        <f t="shared" si="526"/>
        <v>8.8884990798176994E-5</v>
      </c>
      <c r="AH316" s="5">
        <f t="shared" si="527"/>
        <v>4.9495117101657753E-3</v>
      </c>
      <c r="AI316" s="5">
        <f t="shared" si="528"/>
        <v>2.7048394063873969E-3</v>
      </c>
      <c r="AJ316" s="5">
        <f t="shared" si="529"/>
        <v>7.3907858418836674E-4</v>
      </c>
      <c r="AK316" s="5">
        <f t="shared" si="530"/>
        <v>1.3463206042620208E-4</v>
      </c>
      <c r="AL316" s="5">
        <f t="shared" si="531"/>
        <v>3.3281733561951974E-7</v>
      </c>
      <c r="AM316" s="5">
        <f t="shared" si="532"/>
        <v>1.0277588814254554E-4</v>
      </c>
      <c r="AN316" s="5">
        <f t="shared" si="533"/>
        <v>8.5072741409992334E-5</v>
      </c>
      <c r="AO316" s="5">
        <f t="shared" si="534"/>
        <v>3.5209480851060678E-5</v>
      </c>
      <c r="AP316" s="5">
        <f t="shared" si="535"/>
        <v>9.7148825914885229E-6</v>
      </c>
      <c r="AQ316" s="5">
        <f t="shared" si="536"/>
        <v>2.0103735162761619E-6</v>
      </c>
      <c r="AR316" s="5">
        <f t="shared" si="537"/>
        <v>8.1939166361794699E-4</v>
      </c>
      <c r="AS316" s="5">
        <f t="shared" si="538"/>
        <v>4.4778616372743513E-4</v>
      </c>
      <c r="AT316" s="5">
        <f t="shared" si="539"/>
        <v>1.2235445961238453E-4</v>
      </c>
      <c r="AU316" s="5">
        <f t="shared" si="540"/>
        <v>2.2288337603557829E-5</v>
      </c>
      <c r="AV316" s="5">
        <f t="shared" si="541"/>
        <v>3.0450667350249621E-6</v>
      </c>
      <c r="AW316" s="5">
        <f t="shared" si="542"/>
        <v>4.181978127507813E-9</v>
      </c>
      <c r="AX316" s="5">
        <f t="shared" si="543"/>
        <v>9.3609325711683666E-6</v>
      </c>
      <c r="AY316" s="5">
        <f t="shared" si="544"/>
        <v>7.7485119357846399E-6</v>
      </c>
      <c r="AZ316" s="5">
        <f t="shared" si="545"/>
        <v>3.2069153774228769E-6</v>
      </c>
      <c r="BA316" s="5">
        <f t="shared" si="546"/>
        <v>8.8484140122059832E-7</v>
      </c>
      <c r="BB316" s="5">
        <f t="shared" si="547"/>
        <v>1.8310686746508808E-7</v>
      </c>
      <c r="BC316" s="5">
        <f t="shared" si="548"/>
        <v>3.0313341908845436E-8</v>
      </c>
      <c r="BD316" s="5">
        <f t="shared" si="549"/>
        <v>1.1304190825995957E-4</v>
      </c>
      <c r="BE316" s="5">
        <f t="shared" si="550"/>
        <v>6.1775832837564237E-5</v>
      </c>
      <c r="BF316" s="5">
        <f t="shared" si="551"/>
        <v>1.6879817324025265E-5</v>
      </c>
      <c r="BG316" s="5">
        <f t="shared" si="552"/>
        <v>3.0748619085575072E-6</v>
      </c>
      <c r="BH316" s="5">
        <f t="shared" si="553"/>
        <v>4.2009233165281987E-7</v>
      </c>
      <c r="BI316" s="5">
        <f t="shared" si="554"/>
        <v>4.5914924926509705E-8</v>
      </c>
      <c r="BJ316" s="8">
        <f t="shared" si="555"/>
        <v>0.22466200263608163</v>
      </c>
      <c r="BK316" s="8">
        <f t="shared" si="556"/>
        <v>0.38111440065559993</v>
      </c>
      <c r="BL316" s="8">
        <f t="shared" si="557"/>
        <v>0.3702859254687893</v>
      </c>
      <c r="BM316" s="8">
        <f t="shared" si="558"/>
        <v>0.16028347293822209</v>
      </c>
      <c r="BN316" s="8">
        <f t="shared" si="559"/>
        <v>0.83968901767249438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1.30232558139535</v>
      </c>
      <c r="F317">
        <f>VLOOKUP(B317,home!$B$2:$E$405,3,FALSE)</f>
        <v>1.34</v>
      </c>
      <c r="G317">
        <f>VLOOKUP(C317,away!$B$2:$E$405,4,FALSE)</f>
        <v>1.1499999999999999</v>
      </c>
      <c r="H317">
        <f>VLOOKUP(A317,away!$A$2:$E$405,3,FALSE)</f>
        <v>0.918604651162791</v>
      </c>
      <c r="I317">
        <f>VLOOKUP(C317,away!$B$2:$E$405,3,FALSE)</f>
        <v>0.19</v>
      </c>
      <c r="J317">
        <f>VLOOKUP(B317,home!$B$2:$E$405,4,FALSE)</f>
        <v>0.82</v>
      </c>
      <c r="K317" s="3">
        <f t="shared" si="504"/>
        <v>2.0068837209302344</v>
      </c>
      <c r="L317" s="3">
        <f t="shared" si="505"/>
        <v>0.14311860465116283</v>
      </c>
      <c r="M317" s="5">
        <f t="shared" si="506"/>
        <v>0.11648388688042156</v>
      </c>
      <c r="N317" s="5">
        <f t="shared" si="507"/>
        <v>0.23376961633099688</v>
      </c>
      <c r="O317" s="5">
        <f t="shared" si="508"/>
        <v>1.6671011354669828E-2</v>
      </c>
      <c r="P317" s="5">
        <f t="shared" si="509"/>
        <v>3.3456781299129962E-2</v>
      </c>
      <c r="Q317" s="5">
        <f t="shared" si="510"/>
        <v>0.23457421873139225</v>
      </c>
      <c r="R317" s="5">
        <f t="shared" si="511"/>
        <v>1.1929659416020186E-3</v>
      </c>
      <c r="S317" s="5">
        <f t="shared" si="512"/>
        <v>2.4023842371582822E-3</v>
      </c>
      <c r="T317" s="5">
        <f t="shared" si="513"/>
        <v>3.3571934871973519E-2</v>
      </c>
      <c r="U317" s="5">
        <f t="shared" si="514"/>
        <v>2.3941439278252993E-3</v>
      </c>
      <c r="V317" s="5">
        <f t="shared" si="515"/>
        <v>7.6668729013513123E-5</v>
      </c>
      <c r="W317" s="5">
        <f t="shared" si="516"/>
        <v>0.15692106030731973</v>
      </c>
      <c r="X317" s="5">
        <f t="shared" si="517"/>
        <v>2.2458323191564572E-2</v>
      </c>
      <c r="Y317" s="5">
        <f t="shared" si="518"/>
        <v>1.6071019389907856E-3</v>
      </c>
      <c r="Z317" s="5">
        <f t="shared" si="519"/>
        <v>5.6911873652813821E-5</v>
      </c>
      <c r="AA317" s="5">
        <f t="shared" si="520"/>
        <v>1.1421551276147033E-4</v>
      </c>
      <c r="AB317" s="5">
        <f t="shared" si="521"/>
        <v>1.1460862661934717E-4</v>
      </c>
      <c r="AC317" s="5">
        <f t="shared" si="522"/>
        <v>1.3763110116469384E-6</v>
      </c>
      <c r="AD317" s="5">
        <f t="shared" si="523"/>
        <v>7.8730580350467844E-2</v>
      </c>
      <c r="AE317" s="5">
        <f t="shared" si="524"/>
        <v>1.1267810803135216E-2</v>
      </c>
      <c r="AF317" s="5">
        <f t="shared" si="525"/>
        <v>8.0631667980900516E-4</v>
      </c>
      <c r="AG317" s="5">
        <f t="shared" si="526"/>
        <v>3.8466306040407745E-5</v>
      </c>
      <c r="AH317" s="5">
        <f t="shared" si="527"/>
        <v>2.0362869863184983E-6</v>
      </c>
      <c r="AI317" s="5">
        <f t="shared" si="528"/>
        <v>4.0865912039846795E-6</v>
      </c>
      <c r="AJ317" s="5">
        <f t="shared" si="529"/>
        <v>4.1006566806867717E-6</v>
      </c>
      <c r="AK317" s="5">
        <f t="shared" si="530"/>
        <v>2.7431803791980311E-6</v>
      </c>
      <c r="AL317" s="5">
        <f t="shared" si="531"/>
        <v>1.5812293957369818E-8</v>
      </c>
      <c r="AM317" s="5">
        <f t="shared" si="532"/>
        <v>3.1600624008948766E-2</v>
      </c>
      <c r="AN317" s="5">
        <f t="shared" si="533"/>
        <v>4.5226372142667826E-3</v>
      </c>
      <c r="AO317" s="5">
        <f t="shared" si="534"/>
        <v>3.2363676372464199E-4</v>
      </c>
      <c r="AP317" s="5">
        <f t="shared" si="535"/>
        <v>1.543948067936294E-5</v>
      </c>
      <c r="AQ317" s="5">
        <f t="shared" si="536"/>
        <v>5.5241923284225291E-7</v>
      </c>
      <c r="AR317" s="5">
        <f t="shared" si="537"/>
        <v>5.8286110430245011E-8</v>
      </c>
      <c r="AS317" s="5">
        <f t="shared" si="538"/>
        <v>1.1697344617880062E-7</v>
      </c>
      <c r="AT317" s="5">
        <f t="shared" si="539"/>
        <v>1.1737605245867199E-7</v>
      </c>
      <c r="AU317" s="5">
        <f t="shared" si="540"/>
        <v>7.852002963545402E-8</v>
      </c>
      <c r="AV317" s="5">
        <f t="shared" si="541"/>
        <v>3.9395142310588045E-8</v>
      </c>
      <c r="AW317" s="5">
        <f t="shared" si="542"/>
        <v>1.2615680515927835E-10</v>
      </c>
      <c r="AX317" s="5">
        <f t="shared" si="543"/>
        <v>1.0569796315799391E-2</v>
      </c>
      <c r="AY317" s="5">
        <f t="shared" si="544"/>
        <v>1.5127345001642103E-3</v>
      </c>
      <c r="AZ317" s="5">
        <f t="shared" si="545"/>
        <v>1.0825022543558801E-4</v>
      </c>
      <c r="BA317" s="5">
        <f t="shared" si="546"/>
        <v>5.164207072505056E-6</v>
      </c>
      <c r="BB317" s="5">
        <f t="shared" si="547"/>
        <v>1.8477352758664754E-7</v>
      </c>
      <c r="BC317" s="5">
        <f t="shared" si="548"/>
        <v>5.2889058889348298E-9</v>
      </c>
      <c r="BD317" s="5">
        <f t="shared" si="549"/>
        <v>1.3903044658867076E-9</v>
      </c>
      <c r="BE317" s="5">
        <f t="shared" si="550"/>
        <v>2.7901793997246371E-9</v>
      </c>
      <c r="BF317" s="5">
        <f t="shared" si="551"/>
        <v>2.7997828078911348E-9</v>
      </c>
      <c r="BG317" s="5">
        <f t="shared" si="552"/>
        <v>1.8729461797656868E-9</v>
      </c>
      <c r="BH317" s="5">
        <f t="shared" si="553"/>
        <v>9.3969629958755703E-10</v>
      </c>
      <c r="BI317" s="5">
        <f t="shared" si="554"/>
        <v>3.7717224125212997E-10</v>
      </c>
      <c r="BJ317" s="8">
        <f t="shared" si="555"/>
        <v>0.82240445470944779</v>
      </c>
      <c r="BK317" s="8">
        <f t="shared" si="556"/>
        <v>0.15393384776919314</v>
      </c>
      <c r="BL317" s="8">
        <f t="shared" si="557"/>
        <v>2.050033279959056E-2</v>
      </c>
      <c r="BM317" s="8">
        <f t="shared" si="558"/>
        <v>0.35923433223966439</v>
      </c>
      <c r="BN317" s="8">
        <f t="shared" si="559"/>
        <v>0.63614848053821249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1.30232558139535</v>
      </c>
      <c r="F318">
        <f>VLOOKUP(B318,home!$B$2:$E$405,3,FALSE)</f>
        <v>0.57999999999999996</v>
      </c>
      <c r="G318">
        <f>VLOOKUP(C318,away!$B$2:$E$405,4,FALSE)</f>
        <v>0.19</v>
      </c>
      <c r="H318">
        <f>VLOOKUP(A318,away!$A$2:$E$405,3,FALSE)</f>
        <v>0.918604651162791</v>
      </c>
      <c r="I318">
        <f>VLOOKUP(C318,away!$B$2:$E$405,3,FALSE)</f>
        <v>0.38</v>
      </c>
      <c r="J318">
        <f>VLOOKUP(B318,home!$B$2:$E$405,4,FALSE)</f>
        <v>0.54</v>
      </c>
      <c r="K318" s="3">
        <f t="shared" si="504"/>
        <v>0.14351627906976758</v>
      </c>
      <c r="L318" s="3">
        <f t="shared" si="505"/>
        <v>0.18849767441860474</v>
      </c>
      <c r="M318" s="5">
        <f t="shared" si="506"/>
        <v>0.71747731147327354</v>
      </c>
      <c r="N318" s="5">
        <f t="shared" si="507"/>
        <v>0.10296967405962489</v>
      </c>
      <c r="O318" s="5">
        <f t="shared" si="508"/>
        <v>0.13524280466082497</v>
      </c>
      <c r="P318" s="5">
        <f t="shared" si="509"/>
        <v>1.9409544095881019E-2</v>
      </c>
      <c r="Q318" s="5">
        <f t="shared" si="510"/>
        <v>7.3889122390320642E-3</v>
      </c>
      <c r="R318" s="5">
        <f t="shared" si="511"/>
        <v>1.2746477080207572E-2</v>
      </c>
      <c r="S318" s="5">
        <f t="shared" si="512"/>
        <v>1.3126909937973111E-4</v>
      </c>
      <c r="T318" s="5">
        <f t="shared" si="513"/>
        <v>1.3927927735407097E-3</v>
      </c>
      <c r="U318" s="5">
        <f t="shared" si="514"/>
        <v>1.8293269617994663E-3</v>
      </c>
      <c r="V318" s="5">
        <f t="shared" si="515"/>
        <v>3.9457281352224643E-7</v>
      </c>
      <c r="W318" s="5">
        <f t="shared" si="516"/>
        <v>3.5347639697298246E-4</v>
      </c>
      <c r="X318" s="5">
        <f t="shared" si="517"/>
        <v>6.6629478791274723E-5</v>
      </c>
      <c r="Y318" s="5">
        <f t="shared" si="518"/>
        <v>6.2797508999395174E-6</v>
      </c>
      <c r="Z318" s="5">
        <f t="shared" si="519"/>
        <v>8.0089376221639157E-4</v>
      </c>
      <c r="AA318" s="5">
        <f t="shared" si="520"/>
        <v>1.1494129268348374E-4</v>
      </c>
      <c r="AB318" s="5">
        <f t="shared" si="521"/>
        <v>8.2479733187013412E-6</v>
      </c>
      <c r="AC318" s="5">
        <f t="shared" si="522"/>
        <v>6.671359411499974E-10</v>
      </c>
      <c r="AD318" s="5">
        <f t="shared" si="523"/>
        <v>1.2682404308137616E-5</v>
      </c>
      <c r="AE318" s="5">
        <f t="shared" si="524"/>
        <v>2.3906037181204343E-6</v>
      </c>
      <c r="AF318" s="5">
        <f t="shared" si="525"/>
        <v>2.2531162066108579E-7</v>
      </c>
      <c r="AG318" s="5">
        <f t="shared" si="526"/>
        <v>1.415690550470051E-8</v>
      </c>
      <c r="AH318" s="5">
        <f t="shared" si="527"/>
        <v>3.7741652908539201E-5</v>
      </c>
      <c r="AI318" s="5">
        <f t="shared" si="528"/>
        <v>5.4165415913762177E-6</v>
      </c>
      <c r="AJ318" s="5">
        <f t="shared" si="529"/>
        <v>3.8868094731047596E-7</v>
      </c>
      <c r="AK318" s="5">
        <f t="shared" si="530"/>
        <v>1.8594014434437308E-8</v>
      </c>
      <c r="AL318" s="5">
        <f t="shared" si="531"/>
        <v>7.2190739752362543E-13</v>
      </c>
      <c r="AM318" s="5">
        <f t="shared" si="532"/>
        <v>3.640262951924602E-7</v>
      </c>
      <c r="AN318" s="5">
        <f t="shared" si="533"/>
        <v>6.8618110070999256E-8</v>
      </c>
      <c r="AO318" s="5">
        <f t="shared" si="534"/>
        <v>6.4671770856916005E-9</v>
      </c>
      <c r="AP318" s="5">
        <f t="shared" si="535"/>
        <v>4.0634928023538551E-10</v>
      </c>
      <c r="AQ318" s="5">
        <f t="shared" si="536"/>
        <v>1.9148973581511016E-11</v>
      </c>
      <c r="AR318" s="5">
        <f t="shared" si="537"/>
        <v>1.4228427603947619E-6</v>
      </c>
      <c r="AS318" s="5">
        <f t="shared" si="538"/>
        <v>2.0420109867321311E-7</v>
      </c>
      <c r="AT318" s="5">
        <f t="shared" si="539"/>
        <v>1.4653090931768996E-8</v>
      </c>
      <c r="AU318" s="5">
        <f t="shared" si="540"/>
        <v>7.0098569579948022E-10</v>
      </c>
      <c r="AV318" s="5">
        <f t="shared" si="541"/>
        <v>2.5150714685568336E-11</v>
      </c>
      <c r="AW318" s="5">
        <f t="shared" si="542"/>
        <v>5.4248302587844566E-16</v>
      </c>
      <c r="AX318" s="5">
        <f t="shared" si="543"/>
        <v>8.7072832282624594E-9</v>
      </c>
      <c r="AY318" s="5">
        <f t="shared" si="544"/>
        <v>1.6413026390315943E-9</v>
      </c>
      <c r="AZ318" s="5">
        <f t="shared" si="545"/>
        <v>1.5469086523728711E-10</v>
      </c>
      <c r="BA318" s="5">
        <f t="shared" si="546"/>
        <v>9.7196227836768041E-12</v>
      </c>
      <c r="BB318" s="5">
        <f t="shared" si="547"/>
        <v>4.5803157273729067E-13</v>
      </c>
      <c r="BC318" s="5">
        <f t="shared" si="548"/>
        <v>1.726757725425506E-14</v>
      </c>
      <c r="BD318" s="5">
        <f t="shared" si="549"/>
        <v>4.4700425232960097E-8</v>
      </c>
      <c r="BE318" s="5">
        <f t="shared" si="550"/>
        <v>6.4152387022707819E-9</v>
      </c>
      <c r="BF318" s="5">
        <f t="shared" si="551"/>
        <v>4.6034559394713343E-10</v>
      </c>
      <c r="BG318" s="5">
        <f t="shared" si="552"/>
        <v>2.2022362243151581E-11</v>
      </c>
      <c r="BH318" s="5">
        <f t="shared" si="553"/>
        <v>7.9014187136591322E-13</v>
      </c>
      <c r="BI318" s="5">
        <f t="shared" si="554"/>
        <v>2.2679644263131761E-14</v>
      </c>
      <c r="BJ318" s="8">
        <f t="shared" si="555"/>
        <v>0.11219352722596655</v>
      </c>
      <c r="BK318" s="8">
        <f t="shared" si="556"/>
        <v>0.73701852155050829</v>
      </c>
      <c r="BL318" s="8">
        <f t="shared" si="557"/>
        <v>0.14998705746022695</v>
      </c>
      <c r="BM318" s="8">
        <f t="shared" si="558"/>
        <v>4.7652747487720564E-3</v>
      </c>
      <c r="BN318" s="8">
        <f t="shared" si="559"/>
        <v>0.99523472360884402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1.26495726495726</v>
      </c>
      <c r="F319">
        <f>VLOOKUP(B319,home!$B$2:$E$405,3,FALSE)</f>
        <v>0.79</v>
      </c>
      <c r="G319">
        <f>VLOOKUP(C319,away!$B$2:$E$405,4,FALSE)</f>
        <v>0.63</v>
      </c>
      <c r="H319">
        <f>VLOOKUP(A319,away!$A$2:$E$405,3,FALSE)</f>
        <v>0.97435897435897401</v>
      </c>
      <c r="I319">
        <f>VLOOKUP(C319,away!$B$2:$E$405,3,FALSE)</f>
        <v>0.79</v>
      </c>
      <c r="J319">
        <f>VLOOKUP(B319,home!$B$2:$E$405,4,FALSE)</f>
        <v>0.21</v>
      </c>
      <c r="K319" s="3">
        <f t="shared" si="504"/>
        <v>0.62956923076922833</v>
      </c>
      <c r="L319" s="3">
        <f t="shared" si="505"/>
        <v>0.16164615384615377</v>
      </c>
      <c r="M319" s="5">
        <f t="shared" si="506"/>
        <v>0.45329353436527564</v>
      </c>
      <c r="N319" s="5">
        <f t="shared" si="507"/>
        <v>0.28537966174301133</v>
      </c>
      <c r="O319" s="5">
        <f t="shared" si="508"/>
        <v>7.3273156393476133E-2</v>
      </c>
      <c r="P319" s="5">
        <f t="shared" si="509"/>
        <v>4.6130524706674128E-2</v>
      </c>
      <c r="Q319" s="5">
        <f t="shared" si="510"/>
        <v>8.9833127060365101E-2</v>
      </c>
      <c r="R319" s="5">
        <f t="shared" si="511"/>
        <v>5.9221619555865652E-3</v>
      </c>
      <c r="S319" s="5">
        <f t="shared" si="512"/>
        <v>1.1736464059060763E-3</v>
      </c>
      <c r="T319" s="5">
        <f t="shared" si="513"/>
        <v>1.4521179477280856E-2</v>
      </c>
      <c r="U319" s="5">
        <f t="shared" si="514"/>
        <v>3.7284109468694224E-3</v>
      </c>
      <c r="V319" s="5">
        <f t="shared" si="515"/>
        <v>1.3270999527776046E-5</v>
      </c>
      <c r="W319" s="5">
        <f t="shared" si="516"/>
        <v>1.8852057566996136E-2</v>
      </c>
      <c r="X319" s="5">
        <f t="shared" si="517"/>
        <v>3.0473625977912046E-3</v>
      </c>
      <c r="Y319" s="5">
        <f t="shared" si="518"/>
        <v>2.4629722165378596E-4</v>
      </c>
      <c r="Z319" s="5">
        <f t="shared" si="519"/>
        <v>3.1909823419152839E-4</v>
      </c>
      <c r="AA319" s="5">
        <f t="shared" si="520"/>
        <v>2.0089442983977957E-4</v>
      </c>
      <c r="AB319" s="5">
        <f t="shared" si="521"/>
        <v>6.3238475830026361E-5</v>
      </c>
      <c r="AC319" s="5">
        <f t="shared" si="522"/>
        <v>8.4409731937766908E-8</v>
      </c>
      <c r="AD319" s="5">
        <f t="shared" si="523"/>
        <v>2.9671688452177422E-3</v>
      </c>
      <c r="AE319" s="5">
        <f t="shared" si="524"/>
        <v>4.7963143164158153E-4</v>
      </c>
      <c r="AF319" s="5">
        <f t="shared" si="525"/>
        <v>3.8765288094293043E-5</v>
      </c>
      <c r="AG319" s="5">
        <f t="shared" si="526"/>
        <v>2.0887532410601896E-6</v>
      </c>
      <c r="AH319" s="5">
        <f t="shared" si="527"/>
        <v>1.2895250564039948E-5</v>
      </c>
      <c r="AI319" s="5">
        <f t="shared" si="528"/>
        <v>8.1184529781790862E-6</v>
      </c>
      <c r="AJ319" s="5">
        <f t="shared" si="529"/>
        <v>2.5555640982541791E-6</v>
      </c>
      <c r="AK319" s="5">
        <f t="shared" si="530"/>
        <v>5.3630150783978003E-7</v>
      </c>
      <c r="AL319" s="5">
        <f t="shared" si="531"/>
        <v>3.4360650919861732E-10</v>
      </c>
      <c r="AM319" s="5">
        <f t="shared" si="532"/>
        <v>3.7360764148923085E-4</v>
      </c>
      <c r="AN319" s="5">
        <f t="shared" si="533"/>
        <v>6.0392238294266867E-5</v>
      </c>
      <c r="AO319" s="5">
        <f t="shared" si="534"/>
        <v>4.8810865212143208E-6</v>
      </c>
      <c r="AP319" s="5">
        <f t="shared" si="535"/>
        <v>2.6300295424819932E-7</v>
      </c>
      <c r="AQ319" s="5">
        <f t="shared" si="536"/>
        <v>1.0628354001099339E-8</v>
      </c>
      <c r="AR319" s="5">
        <f t="shared" si="537"/>
        <v>4.1689353131190021E-7</v>
      </c>
      <c r="AS319" s="5">
        <f t="shared" si="538"/>
        <v>2.624633398207002E-7</v>
      </c>
      <c r="AT319" s="5">
        <f t="shared" si="539"/>
        <v>8.2619421478020396E-8</v>
      </c>
      <c r="AU319" s="5">
        <f t="shared" si="540"/>
        <v>1.7338215208838655E-8</v>
      </c>
      <c r="AV319" s="5">
        <f t="shared" si="541"/>
        <v>2.7289017029849719E-9</v>
      </c>
      <c r="AW319" s="5">
        <f t="shared" si="542"/>
        <v>9.713321231949799E-13</v>
      </c>
      <c r="AX319" s="5">
        <f t="shared" si="543"/>
        <v>3.9201979243646755E-5</v>
      </c>
      <c r="AY319" s="5">
        <f t="shared" si="544"/>
        <v>6.3368491678922495E-6</v>
      </c>
      <c r="AZ319" s="5">
        <f t="shared" si="545"/>
        <v>5.1216364774649109E-7</v>
      </c>
      <c r="BA319" s="5">
        <f t="shared" si="546"/>
        <v>2.7596427932678879E-8</v>
      </c>
      <c r="BB319" s="5">
        <f t="shared" si="547"/>
        <v>1.115214108802526E-9</v>
      </c>
      <c r="BC319" s="5">
        <f t="shared" si="548"/>
        <v>3.6054014280578854E-11</v>
      </c>
      <c r="BD319" s="5">
        <f t="shared" si="549"/>
        <v>1.1231539316651635E-8</v>
      </c>
      <c r="BE319" s="5">
        <f t="shared" si="550"/>
        <v>7.0710315679387138E-9</v>
      </c>
      <c r="BF319" s="5">
        <f t="shared" si="551"/>
        <v>2.2258519524860528E-9</v>
      </c>
      <c r="BG319" s="5">
        <f t="shared" si="552"/>
        <v>4.6710930051094309E-10</v>
      </c>
      <c r="BH319" s="5">
        <f t="shared" si="553"/>
        <v>7.3519410751956695E-11</v>
      </c>
      <c r="BI319" s="5">
        <f t="shared" si="554"/>
        <v>9.2571117747432668E-12</v>
      </c>
      <c r="BJ319" s="8">
        <f t="shared" si="555"/>
        <v>0.41585257432266137</v>
      </c>
      <c r="BK319" s="8">
        <f t="shared" si="556"/>
        <v>0.50061739807988992</v>
      </c>
      <c r="BL319" s="8">
        <f t="shared" si="557"/>
        <v>8.3212770892468424E-2</v>
      </c>
      <c r="BM319" s="8">
        <f t="shared" si="558"/>
        <v>4.616333845662586E-2</v>
      </c>
      <c r="BN319" s="8">
        <f t="shared" si="559"/>
        <v>0.95383216622438882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1.26495726495726</v>
      </c>
      <c r="F320">
        <f>VLOOKUP(B320,home!$B$2:$E$405,3,FALSE)</f>
        <v>1.58</v>
      </c>
      <c r="G320">
        <f>VLOOKUP(C320,away!$B$2:$E$405,4,FALSE)</f>
        <v>0.79</v>
      </c>
      <c r="H320">
        <f>VLOOKUP(A320,away!$A$2:$E$405,3,FALSE)</f>
        <v>0.97435897435897401</v>
      </c>
      <c r="I320">
        <f>VLOOKUP(C320,away!$B$2:$E$405,3,FALSE)</f>
        <v>1.32</v>
      </c>
      <c r="J320">
        <f>VLOOKUP(B320,home!$B$2:$E$405,4,FALSE)</f>
        <v>1.03</v>
      </c>
      <c r="K320" s="3">
        <f t="shared" si="504"/>
        <v>1.5789196581196521</v>
      </c>
      <c r="L320" s="3">
        <f t="shared" si="505"/>
        <v>1.3247384615384612</v>
      </c>
      <c r="M320" s="5">
        <f t="shared" si="506"/>
        <v>5.4822306240904881E-2</v>
      </c>
      <c r="N320" s="5">
        <f t="shared" si="507"/>
        <v>8.6560017027220409E-2</v>
      </c>
      <c r="O320" s="5">
        <f t="shared" si="508"/>
        <v>7.2625217627566713E-2</v>
      </c>
      <c r="P320" s="5">
        <f t="shared" si="509"/>
        <v>0.11466938378738296</v>
      </c>
      <c r="Q320" s="5">
        <f t="shared" si="510"/>
        <v>6.833565624572506E-2</v>
      </c>
      <c r="R320" s="5">
        <f t="shared" si="511"/>
        <v>4.8104709534419345E-2</v>
      </c>
      <c r="S320" s="5">
        <f t="shared" si="512"/>
        <v>5.9962214652177215E-2</v>
      </c>
      <c r="T320" s="5">
        <f t="shared" si="513"/>
        <v>9.0526872123182944E-2</v>
      </c>
      <c r="U320" s="5">
        <f t="shared" si="514"/>
        <v>7.5953471532030553E-2</v>
      </c>
      <c r="V320" s="5">
        <f t="shared" si="515"/>
        <v>1.3935589110343325E-2</v>
      </c>
      <c r="W320" s="5">
        <f t="shared" si="516"/>
        <v>3.5965503665627424E-2</v>
      </c>
      <c r="X320" s="5">
        <f t="shared" si="517"/>
        <v>4.7644885994459159E-2</v>
      </c>
      <c r="Y320" s="5">
        <f t="shared" si="518"/>
        <v>3.1558506486237613E-2</v>
      </c>
      <c r="Z320" s="5">
        <f t="shared" si="519"/>
        <v>2.1242052967127081E-2</v>
      </c>
      <c r="AA320" s="5">
        <f t="shared" si="520"/>
        <v>3.3539495008615833E-2</v>
      </c>
      <c r="AB320" s="5">
        <f t="shared" si="521"/>
        <v>2.6478083996254745E-2</v>
      </c>
      <c r="AC320" s="5">
        <f t="shared" si="522"/>
        <v>1.821778311568137E-3</v>
      </c>
      <c r="AD320" s="5">
        <f t="shared" si="523"/>
        <v>1.4196660187958388E-2</v>
      </c>
      <c r="AE320" s="5">
        <f t="shared" si="524"/>
        <v>1.8806861776380315E-2</v>
      </c>
      <c r="AF320" s="5">
        <f t="shared" si="525"/>
        <v>1.2457086568004278E-2</v>
      </c>
      <c r="AG320" s="5">
        <f t="shared" si="526"/>
        <v>5.5007938984498071E-3</v>
      </c>
      <c r="AH320" s="5">
        <f t="shared" si="527"/>
        <v>7.0350411418976045E-3</v>
      </c>
      <c r="AI320" s="5">
        <f t="shared" si="528"/>
        <v>1.1107764754622653E-2</v>
      </c>
      <c r="AJ320" s="5">
        <f t="shared" si="529"/>
        <v>8.7691340644211607E-3</v>
      </c>
      <c r="AK320" s="5">
        <f t="shared" si="530"/>
        <v>4.6152527196670848E-3</v>
      </c>
      <c r="AL320" s="5">
        <f t="shared" si="531"/>
        <v>1.5242131220584635E-4</v>
      </c>
      <c r="AM320" s="5">
        <f t="shared" si="532"/>
        <v>4.4830771700824232E-3</v>
      </c>
      <c r="AN320" s="5">
        <f t="shared" si="533"/>
        <v>5.9389047532531873E-3</v>
      </c>
      <c r="AO320" s="5">
        <f t="shared" si="534"/>
        <v>3.9337477730240419E-3</v>
      </c>
      <c r="AP320" s="5">
        <f t="shared" si="535"/>
        <v>1.7370623243054063E-3</v>
      </c>
      <c r="AQ320" s="5">
        <f t="shared" si="536"/>
        <v>5.7528831777419148E-4</v>
      </c>
      <c r="AR320" s="5">
        <f t="shared" si="537"/>
        <v>1.8639179158354421E-3</v>
      </c>
      <c r="AS320" s="5">
        <f t="shared" si="538"/>
        <v>2.9429766384339909E-3</v>
      </c>
      <c r="AT320" s="5">
        <f t="shared" si="539"/>
        <v>2.3233618339051601E-3</v>
      </c>
      <c r="AU320" s="5">
        <f t="shared" si="540"/>
        <v>1.2228005574925944E-3</v>
      </c>
      <c r="AV320" s="5">
        <f t="shared" si="541"/>
        <v>4.8267595954618178E-4</v>
      </c>
      <c r="AW320" s="5">
        <f t="shared" si="542"/>
        <v>8.8559136402865908E-6</v>
      </c>
      <c r="AX320" s="5">
        <f t="shared" si="543"/>
        <v>1.1797364454517606E-3</v>
      </c>
      <c r="AY320" s="5">
        <f t="shared" si="544"/>
        <v>1.562842243768618E-3</v>
      </c>
      <c r="AZ320" s="5">
        <f t="shared" si="545"/>
        <v>1.0351786148186781E-3</v>
      </c>
      <c r="BA320" s="5">
        <f t="shared" si="546"/>
        <v>4.5711364187080378E-4</v>
      </c>
      <c r="BB320" s="5">
        <f t="shared" si="547"/>
        <v>1.5138900567004284E-4</v>
      </c>
      <c r="BC320" s="5">
        <f t="shared" si="548"/>
        <v>4.0110167693033986E-5</v>
      </c>
      <c r="BD320" s="5">
        <f t="shared" si="549"/>
        <v>4.1153395870963659E-4</v>
      </c>
      <c r="BE320" s="5">
        <f t="shared" si="550"/>
        <v>6.4977905739044641E-4</v>
      </c>
      <c r="BF320" s="5">
        <f t="shared" si="551"/>
        <v>5.1297446357411673E-4</v>
      </c>
      <c r="BG320" s="5">
        <f t="shared" si="552"/>
        <v>2.6998182155018544E-4</v>
      </c>
      <c r="BH320" s="5">
        <f t="shared" si="553"/>
        <v>1.0656990134513494E-4</v>
      </c>
      <c r="BI320" s="5">
        <f t="shared" si="554"/>
        <v>3.3653062439541071E-5</v>
      </c>
      <c r="BJ320" s="8">
        <f t="shared" si="555"/>
        <v>0.43264729443095756</v>
      </c>
      <c r="BK320" s="8">
        <f t="shared" si="556"/>
        <v>0.24692653565835099</v>
      </c>
      <c r="BL320" s="8">
        <f t="shared" si="557"/>
        <v>0.29904839554971807</v>
      </c>
      <c r="BM320" s="8">
        <f t="shared" si="558"/>
        <v>0.55319300181280595</v>
      </c>
      <c r="BN320" s="8">
        <f t="shared" si="559"/>
        <v>0.44511729046321941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1.62222222222222</v>
      </c>
      <c r="F321">
        <f>VLOOKUP(B321,home!$B$2:$E$405,3,FALSE)</f>
        <v>1.1100000000000001</v>
      </c>
      <c r="G321">
        <f>VLOOKUP(C321,away!$B$2:$E$405,4,FALSE)</f>
        <v>0.49</v>
      </c>
      <c r="H321">
        <f>VLOOKUP(A321,away!$A$2:$E$405,3,FALSE)</f>
        <v>1.13333333333333</v>
      </c>
      <c r="I321">
        <f>VLOOKUP(C321,away!$B$2:$E$405,3,FALSE)</f>
        <v>0.49</v>
      </c>
      <c r="J321">
        <f>VLOOKUP(B321,home!$B$2:$E$405,4,FALSE)</f>
        <v>1.06</v>
      </c>
      <c r="K321" s="3">
        <f t="shared" si="504"/>
        <v>0.88232666666666559</v>
      </c>
      <c r="L321" s="3">
        <f t="shared" si="505"/>
        <v>0.58865333333333159</v>
      </c>
      <c r="M321" s="5">
        <f t="shared" si="506"/>
        <v>0.22970026858540096</v>
      </c>
      <c r="N321" s="5">
        <f t="shared" si="507"/>
        <v>0.20267067231339461</v>
      </c>
      <c r="O321" s="5">
        <f t="shared" si="508"/>
        <v>0.13521382877035784</v>
      </c>
      <c r="P321" s="5">
        <f t="shared" si="509"/>
        <v>0.11930276682618711</v>
      </c>
      <c r="Q321" s="5">
        <f t="shared" si="510"/>
        <v>8.9410869366684784E-2</v>
      </c>
      <c r="R321" s="5">
        <f t="shared" si="511"/>
        <v>3.9797035509216733E-2</v>
      </c>
      <c r="S321" s="5">
        <f t="shared" si="512"/>
        <v>1.5491002970999776E-2</v>
      </c>
      <c r="T321" s="5">
        <f t="shared" si="513"/>
        <v>5.2632006288930069E-2</v>
      </c>
      <c r="U321" s="5">
        <f t="shared" si="514"/>
        <v>3.511398568406212E-2</v>
      </c>
      <c r="V321" s="5">
        <f t="shared" si="515"/>
        <v>8.9397637225943844E-4</v>
      </c>
      <c r="W321" s="5">
        <f t="shared" si="516"/>
        <v>2.6296531444025224E-2</v>
      </c>
      <c r="X321" s="5">
        <f t="shared" si="517"/>
        <v>1.5479540889630217E-2</v>
      </c>
      <c r="Y321" s="5">
        <f t="shared" si="518"/>
        <v>4.5560416715752158E-3</v>
      </c>
      <c r="Z321" s="5">
        <f t="shared" si="519"/>
        <v>7.8088858697617988E-3</v>
      </c>
      <c r="AA321" s="5">
        <f t="shared" si="520"/>
        <v>6.8899882398473526E-3</v>
      </c>
      <c r="AB321" s="5">
        <f t="shared" si="521"/>
        <v>3.039610178518521E-3</v>
      </c>
      <c r="AC321" s="5">
        <f t="shared" si="522"/>
        <v>2.9019843812278569E-5</v>
      </c>
      <c r="AD321" s="5">
        <f t="shared" si="523"/>
        <v>5.8005327334754815E-3</v>
      </c>
      <c r="AE321" s="5">
        <f t="shared" si="524"/>
        <v>3.4145029286694441E-3</v>
      </c>
      <c r="AF321" s="5">
        <f t="shared" si="525"/>
        <v>1.0049792653188455E-3</v>
      </c>
      <c r="AG321" s="5">
        <f t="shared" si="526"/>
        <v>1.9719479815360705E-4</v>
      </c>
      <c r="AH321" s="5">
        <f t="shared" si="527"/>
        <v>1.1491816742137085E-3</v>
      </c>
      <c r="AI321" s="5">
        <f t="shared" si="528"/>
        <v>1.0139536360033994E-3</v>
      </c>
      <c r="AJ321" s="5">
        <f t="shared" si="529"/>
        <v>4.4731916590471255E-4</v>
      </c>
      <c r="AK321" s="5">
        <f t="shared" si="530"/>
        <v>1.3156054286293941E-4</v>
      </c>
      <c r="AL321" s="5">
        <f t="shared" si="531"/>
        <v>6.0289832153704062E-7</v>
      </c>
      <c r="AM321" s="5">
        <f t="shared" si="532"/>
        <v>1.0235929423236612E-3</v>
      </c>
      <c r="AN321" s="5">
        <f t="shared" si="533"/>
        <v>6.025413974752959E-4</v>
      </c>
      <c r="AO321" s="5">
        <f t="shared" si="534"/>
        <v>1.7734400104757838E-4</v>
      </c>
      <c r="AP321" s="5">
        <f t="shared" si="535"/>
        <v>3.4798045787775631E-5</v>
      </c>
      <c r="AQ321" s="5">
        <f t="shared" si="536"/>
        <v>5.1209964116150048E-6</v>
      </c>
      <c r="AR321" s="5">
        <f t="shared" si="537"/>
        <v>1.352939246262957E-4</v>
      </c>
      <c r="AS321" s="5">
        <f t="shared" si="538"/>
        <v>1.1937343753577058E-4</v>
      </c>
      <c r="AT321" s="5">
        <f t="shared" si="539"/>
        <v>5.266318361473894E-5</v>
      </c>
      <c r="AU321" s="5">
        <f t="shared" si="540"/>
        <v>1.5488710418282393E-5</v>
      </c>
      <c r="AV321" s="5">
        <f t="shared" si="541"/>
        <v>3.4165255585820887E-6</v>
      </c>
      <c r="AW321" s="5">
        <f t="shared" si="542"/>
        <v>8.6982239842376448E-9</v>
      </c>
      <c r="AX321" s="5">
        <f t="shared" si="543"/>
        <v>1.5052389147066002E-4</v>
      </c>
      <c r="AY321" s="5">
        <f t="shared" si="544"/>
        <v>8.8606390460508678E-5</v>
      </c>
      <c r="AZ321" s="5">
        <f t="shared" si="545"/>
        <v>2.6079223549606569E-5</v>
      </c>
      <c r="BA321" s="5">
        <f t="shared" si="546"/>
        <v>5.1172072910736768E-6</v>
      </c>
      <c r="BB321" s="5">
        <f t="shared" si="547"/>
        <v>7.5306528231203687E-7</v>
      </c>
      <c r="BC321" s="5">
        <f t="shared" si="548"/>
        <v>8.8658877730117404E-8</v>
      </c>
      <c r="BD321" s="5">
        <f t="shared" si="549"/>
        <v>1.3273536618502909E-5</v>
      </c>
      <c r="BE321" s="5">
        <f t="shared" si="550"/>
        <v>1.1711595319481594E-5</v>
      </c>
      <c r="BF321" s="5">
        <f t="shared" si="551"/>
        <v>5.166726429793559E-6</v>
      </c>
      <c r="BG321" s="5">
        <f t="shared" si="552"/>
        <v>1.5195801694594379E-6</v>
      </c>
      <c r="BH321" s="5">
        <f t="shared" si="553"/>
        <v>3.3519152641297806E-7</v>
      </c>
      <c r="BI321" s="5">
        <f t="shared" si="554"/>
        <v>5.9149684438974933E-8</v>
      </c>
      <c r="BJ321" s="8">
        <f t="shared" si="555"/>
        <v>0.40357743751983516</v>
      </c>
      <c r="BK321" s="8">
        <f t="shared" si="556"/>
        <v>0.36550624388744157</v>
      </c>
      <c r="BL321" s="8">
        <f t="shared" si="557"/>
        <v>0.22315476496248912</v>
      </c>
      <c r="BM321" s="8">
        <f t="shared" si="558"/>
        <v>0.18386329317604924</v>
      </c>
      <c r="BN321" s="8">
        <f t="shared" si="559"/>
        <v>0.81609544137124201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1.62222222222222</v>
      </c>
      <c r="F322">
        <f>VLOOKUP(B322,home!$B$2:$E$405,3,FALSE)</f>
        <v>0.74</v>
      </c>
      <c r="G322">
        <f>VLOOKUP(C322,away!$B$2:$E$405,4,FALSE)</f>
        <v>0.49</v>
      </c>
      <c r="H322">
        <f>VLOOKUP(A322,away!$A$2:$E$405,3,FALSE)</f>
        <v>1.13333333333333</v>
      </c>
      <c r="I322">
        <f>VLOOKUP(C322,away!$B$2:$E$405,3,FALSE)</f>
        <v>1.36</v>
      </c>
      <c r="J322">
        <f>VLOOKUP(B322,home!$B$2:$E$405,4,FALSE)</f>
        <v>2.12</v>
      </c>
      <c r="K322" s="3">
        <f t="shared" si="504"/>
        <v>0.58821777777777695</v>
      </c>
      <c r="L322" s="3">
        <f t="shared" si="505"/>
        <v>3.2676266666666574</v>
      </c>
      <c r="M322" s="5">
        <f t="shared" si="506"/>
        <v>2.1155730925612595E-2</v>
      </c>
      <c r="N322" s="5">
        <f t="shared" si="507"/>
        <v>1.2444177032328431E-2</v>
      </c>
      <c r="O322" s="5">
        <f t="shared" si="508"/>
        <v>6.9129030525356197E-2</v>
      </c>
      <c r="P322" s="5">
        <f t="shared" si="509"/>
        <v>4.0662924715557124E-2</v>
      </c>
      <c r="Q322" s="5">
        <f t="shared" si="510"/>
        <v>3.6599430801147401E-3</v>
      </c>
      <c r="R322" s="5">
        <f t="shared" si="511"/>
        <v>0.11294393179273363</v>
      </c>
      <c r="S322" s="5">
        <f t="shared" si="512"/>
        <v>1.9539308902124214E-2</v>
      </c>
      <c r="T322" s="5">
        <f t="shared" si="513"/>
        <v>1.1959327607065027E-2</v>
      </c>
      <c r="U322" s="5">
        <f t="shared" si="514"/>
        <v>6.6435628572606584E-2</v>
      </c>
      <c r="V322" s="5">
        <f t="shared" si="515"/>
        <v>4.1728931758217656E-3</v>
      </c>
      <c r="W322" s="5">
        <f t="shared" si="516"/>
        <v>7.1761452845941511E-4</v>
      </c>
      <c r="X322" s="5">
        <f t="shared" si="517"/>
        <v>2.3448963695814036E-3</v>
      </c>
      <c r="Y322" s="5">
        <f t="shared" si="518"/>
        <v>3.8311229539070139E-3</v>
      </c>
      <c r="Z322" s="5">
        <f t="shared" si="519"/>
        <v>0.12301953445470552</v>
      </c>
      <c r="AA322" s="5">
        <f t="shared" si="520"/>
        <v>7.2362277180203535E-2</v>
      </c>
      <c r="AB322" s="5">
        <f t="shared" si="521"/>
        <v>2.1282388938939432E-2</v>
      </c>
      <c r="AC322" s="5">
        <f t="shared" si="522"/>
        <v>5.0128863914917273E-4</v>
      </c>
      <c r="AD322" s="5">
        <f t="shared" si="523"/>
        <v>1.0552840580786107E-4</v>
      </c>
      <c r="AE322" s="5">
        <f t="shared" si="524"/>
        <v>3.4482743290858737E-4</v>
      </c>
      <c r="AF322" s="5">
        <f t="shared" si="525"/>
        <v>5.6338365758515385E-4</v>
      </c>
      <c r="AG322" s="5">
        <f t="shared" si="526"/>
        <v>6.1364248769648212E-4</v>
      </c>
      <c r="AH322" s="5">
        <f t="shared" si="527"/>
        <v>0.10049547782627836</v>
      </c>
      <c r="AI322" s="5">
        <f t="shared" si="528"/>
        <v>5.9113226643689308E-2</v>
      </c>
      <c r="AJ322" s="5">
        <f t="shared" si="529"/>
        <v>1.7385725406812502E-2</v>
      </c>
      <c r="AK322" s="5">
        <f t="shared" si="530"/>
        <v>3.4088642546166292E-3</v>
      </c>
      <c r="AL322" s="5">
        <f t="shared" si="531"/>
        <v>3.8540596429705571E-5</v>
      </c>
      <c r="AM322" s="5">
        <f t="shared" si="532"/>
        <v>1.24147368713463E-5</v>
      </c>
      <c r="AN322" s="5">
        <f t="shared" si="533"/>
        <v>4.0566725260460958E-5</v>
      </c>
      <c r="AO322" s="5">
        <f t="shared" si="534"/>
        <v>6.6278456620211062E-5</v>
      </c>
      <c r="AP322" s="5">
        <f t="shared" si="535"/>
        <v>7.2191084092570324E-5</v>
      </c>
      <c r="AQ322" s="5">
        <f t="shared" si="536"/>
        <v>5.8973377869114477E-5</v>
      </c>
      <c r="AR322" s="5">
        <f t="shared" si="537"/>
        <v>6.5676340644911013E-2</v>
      </c>
      <c r="AS322" s="5">
        <f t="shared" si="538"/>
        <v>3.8631991146725844E-2</v>
      </c>
      <c r="AT322" s="5">
        <f t="shared" si="539"/>
        <v>1.1362011991728914E-2</v>
      </c>
      <c r="AU322" s="5">
        <f t="shared" si="540"/>
        <v>2.2277791482864123E-3</v>
      </c>
      <c r="AV322" s="5">
        <f t="shared" si="541"/>
        <v>3.2760482499617538E-4</v>
      </c>
      <c r="AW322" s="5">
        <f t="shared" si="542"/>
        <v>2.0577210872608537E-6</v>
      </c>
      <c r="AX322" s="5">
        <f t="shared" si="543"/>
        <v>1.2170948223598586E-6</v>
      </c>
      <c r="AY322" s="5">
        <f t="shared" si="544"/>
        <v>3.9770114974049926E-6</v>
      </c>
      <c r="AZ322" s="5">
        <f t="shared" si="545"/>
        <v>6.4976944112802229E-6</v>
      </c>
      <c r="BA322" s="5">
        <f t="shared" si="546"/>
        <v>7.0773465100500558E-6</v>
      </c>
      <c r="BB322" s="5">
        <f t="shared" si="547"/>
        <v>5.7815315463699411E-6</v>
      </c>
      <c r="BC322" s="5">
        <f t="shared" si="548"/>
        <v>3.7783773310185887E-6</v>
      </c>
      <c r="BD322" s="5">
        <f t="shared" si="549"/>
        <v>3.5767627010065715E-2</v>
      </c>
      <c r="BE322" s="5">
        <f t="shared" si="550"/>
        <v>2.1039154076245244E-2</v>
      </c>
      <c r="BF322" s="5">
        <f t="shared" si="551"/>
        <v>6.1878022285266178E-3</v>
      </c>
      <c r="BG322" s="5">
        <f t="shared" si="552"/>
        <v>1.2132584253974346E-3</v>
      </c>
      <c r="BH322" s="5">
        <f t="shared" si="553"/>
        <v>1.7841504371436087E-4</v>
      </c>
      <c r="BI322" s="5">
        <f t="shared" si="554"/>
        <v>2.0989380107157262E-5</v>
      </c>
      <c r="BJ322" s="8">
        <f t="shared" si="555"/>
        <v>3.6863216992286306E-2</v>
      </c>
      <c r="BK322" s="8">
        <f t="shared" si="556"/>
        <v>8.6074663966191969E-2</v>
      </c>
      <c r="BL322" s="8">
        <f t="shared" si="557"/>
        <v>0.70518952506194132</v>
      </c>
      <c r="BM322" s="8">
        <f t="shared" si="558"/>
        <v>0.69114928311301238</v>
      </c>
      <c r="BN322" s="8">
        <f t="shared" si="559"/>
        <v>0.25999573807170273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1.62222222222222</v>
      </c>
      <c r="F323" s="15">
        <f>VLOOKUP(B323,home!$B$2:$E$405,3,FALSE)</f>
        <v>0.37</v>
      </c>
      <c r="G323" s="15">
        <f>VLOOKUP(C323,away!$B$2:$E$405,4,FALSE)</f>
        <v>1.1100000000000001</v>
      </c>
      <c r="H323" s="15">
        <f>VLOOKUP(A323,away!$A$2:$E$405,3,FALSE)</f>
        <v>1.13333333333333</v>
      </c>
      <c r="I323" s="15">
        <f>VLOOKUP(C323,away!$B$2:$E$405,3,FALSE)</f>
        <v>1.1100000000000001</v>
      </c>
      <c r="J323" s="15">
        <f>VLOOKUP(B323,home!$B$2:$E$405,4,FALSE)</f>
        <v>0.71</v>
      </c>
      <c r="K323" s="20">
        <f t="shared" si="504"/>
        <v>0.66624666666666588</v>
      </c>
      <c r="L323" s="20">
        <f t="shared" si="505"/>
        <v>0.89317999999999742</v>
      </c>
      <c r="M323" s="21">
        <f t="shared" si="506"/>
        <v>0.21025658375855261</v>
      </c>
      <c r="N323" s="21">
        <f t="shared" si="507"/>
        <v>0.14008274807385632</v>
      </c>
      <c r="O323" s="21">
        <f t="shared" si="508"/>
        <v>0.18779697548146346</v>
      </c>
      <c r="P323" s="21">
        <f t="shared" si="509"/>
        <v>0.12511910892460662</v>
      </c>
      <c r="Q323" s="21">
        <f t="shared" si="510"/>
        <v>4.6664831980856539E-2</v>
      </c>
      <c r="R323" s="21">
        <f t="shared" si="511"/>
        <v>8.3868251280266523E-2</v>
      </c>
      <c r="S323" s="21">
        <f t="shared" si="512"/>
        <v>1.8613913460213804E-2</v>
      </c>
      <c r="T323" s="21">
        <f t="shared" si="513"/>
        <v>4.1680094628661318E-2</v>
      </c>
      <c r="U323" s="21">
        <f t="shared" si="514"/>
        <v>5.5876942854639913E-2</v>
      </c>
      <c r="V323" s="21">
        <f t="shared" si="515"/>
        <v>1.2307482305186914E-3</v>
      </c>
      <c r="W323" s="21">
        <f t="shared" si="516"/>
        <v>1.0363429585935235E-2</v>
      </c>
      <c r="X323" s="21">
        <f t="shared" si="517"/>
        <v>9.2564080375656041E-3</v>
      </c>
      <c r="Y323" s="21">
        <f t="shared" si="518"/>
        <v>4.1338192654964117E-3</v>
      </c>
      <c r="Z323" s="21">
        <f t="shared" si="519"/>
        <v>2.4969814892836083E-2</v>
      </c>
      <c r="AA323" s="21">
        <f t="shared" si="520"/>
        <v>1.663605593963571E-2</v>
      </c>
      <c r="AB323" s="21">
        <f t="shared" si="521"/>
        <v>5.5418584081312399E-3</v>
      </c>
      <c r="AC323" s="21">
        <f t="shared" si="522"/>
        <v>4.5774464930034284E-5</v>
      </c>
      <c r="AD323" s="21">
        <f t="shared" si="523"/>
        <v>1.7261501042160131E-3</v>
      </c>
      <c r="AE323" s="21">
        <f t="shared" si="524"/>
        <v>1.5417627500836539E-3</v>
      </c>
      <c r="AF323" s="21">
        <f t="shared" si="525"/>
        <v>6.8853582655985701E-4</v>
      </c>
      <c r="AG323" s="21">
        <f t="shared" si="526"/>
        <v>2.0499547652224378E-4</v>
      </c>
      <c r="AH323" s="21">
        <f t="shared" si="527"/>
        <v>5.5756348164958157E-3</v>
      </c>
      <c r="AI323" s="21">
        <f t="shared" si="528"/>
        <v>3.7147481110409446E-3</v>
      </c>
      <c r="AJ323" s="21">
        <f t="shared" si="529"/>
        <v>1.2374692732436614E-3</v>
      </c>
      <c r="AK323" s="21">
        <f t="shared" si="530"/>
        <v>2.7481992613367034E-4</v>
      </c>
      <c r="AL323" s="21">
        <f t="shared" si="531"/>
        <v>1.0895754437108956E-6</v>
      </c>
      <c r="AM323" s="21">
        <f t="shared" si="532"/>
        <v>2.3000835062004742E-4</v>
      </c>
      <c r="AN323" s="21">
        <f t="shared" si="533"/>
        <v>2.0543885860681337E-4</v>
      </c>
      <c r="AO323" s="21">
        <f t="shared" si="534"/>
        <v>9.1746939865216509E-5</v>
      </c>
      <c r="AP323" s="21">
        <f t="shared" si="535"/>
        <v>2.7315510582937951E-5</v>
      </c>
      <c r="AQ323" s="21">
        <f t="shared" si="536"/>
        <v>6.0994169356171106E-6</v>
      </c>
      <c r="AR323" s="21">
        <f t="shared" si="537"/>
        <v>9.9600910107954421E-4</v>
      </c>
      <c r="AS323" s="21">
        <f t="shared" si="538"/>
        <v>6.6358774356390857E-4</v>
      </c>
      <c r="AT323" s="21">
        <f t="shared" si="539"/>
        <v>2.2105656109515416E-4</v>
      </c>
      <c r="AU323" s="21">
        <f t="shared" si="540"/>
        <v>4.9092732324814217E-5</v>
      </c>
      <c r="AV323" s="21">
        <f t="shared" si="541"/>
        <v>8.1769673172415854E-6</v>
      </c>
      <c r="AW323" s="21">
        <f t="shared" si="542"/>
        <v>1.8010627537165933E-8</v>
      </c>
      <c r="AX323" s="21">
        <f t="shared" si="543"/>
        <v>2.5540382817684053E-5</v>
      </c>
      <c r="AY323" s="21">
        <f t="shared" si="544"/>
        <v>2.2812159125098973E-5</v>
      </c>
      <c r="AZ323" s="21">
        <f t="shared" si="545"/>
        <v>1.0187682143677921E-5</v>
      </c>
      <c r="BA323" s="21">
        <f t="shared" si="546"/>
        <v>3.0331446456967399E-6</v>
      </c>
      <c r="BB323" s="21">
        <f t="shared" si="547"/>
        <v>6.7728603366085151E-7</v>
      </c>
      <c r="BC323" s="21">
        <f t="shared" si="548"/>
        <v>1.2098766790903958E-7</v>
      </c>
      <c r="BD323" s="21">
        <f t="shared" si="549"/>
        <v>1.4826923481703737E-4</v>
      </c>
      <c r="BE323" s="21">
        <f t="shared" si="550"/>
        <v>9.8783883466068307E-5</v>
      </c>
      <c r="BF323" s="21">
        <f t="shared" si="551"/>
        <v>3.2907216539828185E-5</v>
      </c>
      <c r="BG323" s="21">
        <f t="shared" si="552"/>
        <v>7.3081077763129022E-6</v>
      </c>
      <c r="BH323" s="21">
        <f t="shared" si="553"/>
        <v>1.2172506114023024E-6</v>
      </c>
      <c r="BI323" s="21">
        <f t="shared" si="554"/>
        <v>1.6219783246894908E-7</v>
      </c>
      <c r="BJ323" s="22">
        <f t="shared" si="555"/>
        <v>0.25696575644879743</v>
      </c>
      <c r="BK323" s="22">
        <f t="shared" si="556"/>
        <v>0.35529003057339059</v>
      </c>
      <c r="BL323" s="22">
        <f t="shared" si="557"/>
        <v>0.3627493270874747</v>
      </c>
      <c r="BM323" s="22">
        <f t="shared" si="558"/>
        <v>0.20616363535439933</v>
      </c>
      <c r="BN323" s="22">
        <f t="shared" si="559"/>
        <v>0.79378849949960217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1.40384615384615</v>
      </c>
      <c r="F324">
        <f>VLOOKUP(B324,home!$B$2:$E$405,3,FALSE)</f>
        <v>0.36</v>
      </c>
      <c r="G324">
        <f>VLOOKUP(C324,away!$B$2:$E$405,4,FALSE)</f>
        <v>1.02</v>
      </c>
      <c r="H324">
        <f>VLOOKUP(A324,away!$A$2:$E$405,3,FALSE)</f>
        <v>1.12179487179487</v>
      </c>
      <c r="I324">
        <f>VLOOKUP(C324,away!$B$2:$E$405,3,FALSE)</f>
        <v>1.1200000000000001</v>
      </c>
      <c r="J324">
        <f>VLOOKUP(B324,home!$B$2:$E$405,4,FALSE)</f>
        <v>0.89</v>
      </c>
      <c r="K324" s="3">
        <f t="shared" ref="K324:K357" si="560">E324*F324*G324</f>
        <v>0.51549230769230625</v>
      </c>
      <c r="L324" s="3">
        <f t="shared" ref="L324:L357" si="561">H324*I324*J324</f>
        <v>1.1182051282051266</v>
      </c>
      <c r="M324" s="5">
        <f t="shared" ref="M324:M357" si="562">_xlfn.POISSON.DIST(0,K324,FALSE) * _xlfn.POISSON.DIST(0,L324,FALSE)</f>
        <v>0.19520647471681468</v>
      </c>
      <c r="N324" s="5">
        <f t="shared" ref="N324:N357" si="563">_xlfn.POISSON.DIST(1,K324,FALSE) * _xlfn.POISSON.DIST(0,L324,FALSE)</f>
        <v>0.10062743612825062</v>
      </c>
      <c r="O324" s="5">
        <f t="shared" ref="O324:O357" si="564">_xlfn.POISSON.DIST(0,K324,FALSE) * _xlfn.POISSON.DIST(1,L324,FALSE)</f>
        <v>0.21828088108718657</v>
      </c>
      <c r="P324" s="5">
        <f t="shared" ref="P324:P357" si="565">_xlfn.POISSON.DIST(1,K324,FALSE) * _xlfn.POISSON.DIST(1,L324,FALSE)</f>
        <v>0.11252211511674368</v>
      </c>
      <c r="Q324" s="5">
        <f t="shared" ref="Q324:Q357" si="566">_xlfn.POISSON.DIST(2,K324,FALSE) * _xlfn.POISSON.DIST(0,L324,FALSE)</f>
        <v>2.5936334633456026E-2</v>
      </c>
      <c r="R324" s="5">
        <f t="shared" ref="R324:R357" si="567">_xlfn.POISSON.DIST(0,K324,FALSE) * _xlfn.POISSON.DIST(2,L324,FALSE)</f>
        <v>0.12204140031041273</v>
      </c>
      <c r="S324" s="5">
        <f t="shared" ref="S324:S357" si="568">_xlfn.POISSON.DIST(2,K324,FALSE) * _xlfn.POISSON.DIST(2,L324,FALSE)</f>
        <v>1.6215172176938943E-2</v>
      </c>
      <c r="T324" s="5">
        <f t="shared" ref="T324:T357" si="569">_xlfn.POISSON.DIST(2,K324,FALSE) * _xlfn.POISSON.DIST(1,L324,FALSE)</f>
        <v>2.9002142393974761E-2</v>
      </c>
      <c r="U324" s="5">
        <f t="shared" ref="U324:U357" si="570">_xlfn.POISSON.DIST(1,K324,FALSE) * _xlfn.POISSON.DIST(2,L324,FALSE)</f>
        <v>6.2911403080015194E-2</v>
      </c>
      <c r="V324" s="5">
        <f t="shared" ref="V324:V357" si="571">_xlfn.POISSON.DIST(3,K324,FALSE) * _xlfn.POISSON.DIST(3,L324,FALSE)</f>
        <v>1.0385387933345019E-3</v>
      </c>
      <c r="W324" s="5">
        <f t="shared" ref="W324:W357" si="572">_xlfn.POISSON.DIST(3,K324,FALSE) * _xlfn.POISSON.DIST(0,L324,FALSE)</f>
        <v>4.4566603310933787E-3</v>
      </c>
      <c r="X324" s="5">
        <f t="shared" ref="X324:X357" si="573">_xlfn.POISSON.DIST(3,K324,FALSE) * _xlfn.POISSON.DIST(1,L324,FALSE)</f>
        <v>4.9834604368969738E-3</v>
      </c>
      <c r="Y324" s="5">
        <f t="shared" ref="Y324:Y357" si="574">_xlfn.POISSON.DIST(3,K324,FALSE) * _xlfn.POISSON.DIST(2,L324,FALSE)</f>
        <v>2.7862655083727783E-3</v>
      </c>
      <c r="Z324" s="5">
        <f t="shared" ref="Z324:Z357" si="575">_xlfn.POISSON.DIST(0,K324,FALSE) * _xlfn.POISSON.DIST(3,L324,FALSE)</f>
        <v>4.5489106560146091E-2</v>
      </c>
      <c r="AA324" s="5">
        <f t="shared" ref="AA324:AA357" si="576">_xlfn.POISSON.DIST(1,K324,FALSE) * _xlfn.POISSON.DIST(3,L324,FALSE)</f>
        <v>2.3449284515550933E-2</v>
      </c>
      <c r="AB324" s="5">
        <f t="shared" ref="AB324:AB357" si="577">_xlfn.POISSON.DIST(2,K324,FALSE) * _xlfn.POISSON.DIST(3,L324,FALSE)</f>
        <v>6.0439628943274055E-3</v>
      </c>
      <c r="AC324" s="5">
        <f t="shared" ref="AC324:AC357" si="578">_xlfn.POISSON.DIST(4,K324,FALSE) * _xlfn.POISSON.DIST(4,L324,FALSE)</f>
        <v>3.7415056873214363E-5</v>
      </c>
      <c r="AD324" s="5">
        <f t="shared" ref="AD324:AD357" si="579">_xlfn.POISSON.DIST(4,K324,FALSE) * _xlfn.POISSON.DIST(0,L324,FALSE)</f>
        <v>5.7434352966902072E-4</v>
      </c>
      <c r="AE324" s="5">
        <f t="shared" ref="AE324:AE357" si="580">_xlfn.POISSON.DIST(4,K324,FALSE) * _xlfn.POISSON.DIST(1,L324,FALSE)</f>
        <v>6.4223388022733219E-4</v>
      </c>
      <c r="AF324" s="5">
        <f t="shared" ref="AF324:AF357" si="581">_xlfn.POISSON.DIST(4,K324,FALSE) * _xlfn.POISSON.DIST(2,L324,FALSE)</f>
        <v>3.5907460918863999E-4</v>
      </c>
      <c r="AG324" s="5">
        <f t="shared" ref="AG324:AG357" si="582">_xlfn.POISSON.DIST(4,K324,FALSE) * _xlfn.POISSON.DIST(3,L324,FALSE)</f>
        <v>1.3383968980099634E-4</v>
      </c>
      <c r="AH324" s="5">
        <f t="shared" ref="AH324:AH357" si="583">_xlfn.POISSON.DIST(0,K324,FALSE) * _xlfn.POISSON.DIST(4,L324,FALSE)</f>
        <v>1.2716538058256203E-2</v>
      </c>
      <c r="AI324" s="5">
        <f t="shared" ref="AI324:AI357" si="584">_xlfn.POISSON.DIST(1,K324,FALSE) * _xlfn.POISSON.DIST(4,L324,FALSE)</f>
        <v>6.5552775495075289E-3</v>
      </c>
      <c r="AJ324" s="5">
        <f t="shared" ref="AJ324:AJ357" si="585">_xlfn.POISSON.DIST(2,K324,FALSE) * _xlfn.POISSON.DIST(4,L324,FALSE)</f>
        <v>1.6895975757796008E-3</v>
      </c>
      <c r="AK324" s="5">
        <f t="shared" ref="AK324:AK357" si="586">_xlfn.POISSON.DIST(3,K324,FALSE) * _xlfn.POISSON.DIST(4,L324,FALSE)</f>
        <v>2.9032485113665097E-4</v>
      </c>
      <c r="AL324" s="5">
        <f t="shared" ref="AL324:AL357" si="587">_xlfn.POISSON.DIST(5,K324,FALSE) * _xlfn.POISSON.DIST(5,L324,FALSE)</f>
        <v>8.6268067546321003E-7</v>
      </c>
      <c r="AM324" s="5">
        <f t="shared" ref="AM324:AM357" si="588">_xlfn.POISSON.DIST(5,K324,FALSE) * _xlfn.POISSON.DIST(0,L324,FALSE)</f>
        <v>5.9213934303445608E-5</v>
      </c>
      <c r="AN324" s="5">
        <f t="shared" ref="AN324:AN357" si="589">_xlfn.POISSON.DIST(5,K324,FALSE) * _xlfn.POISSON.DIST(1,L324,FALSE)</f>
        <v>6.6213324999314351E-5</v>
      </c>
      <c r="AO324" s="5">
        <f t="shared" ref="AO324:AO357" si="590">_xlfn.POISSON.DIST(5,K324,FALSE) * _xlfn.POISSON.DIST(2,L324,FALSE)</f>
        <v>3.7020039784873009E-5</v>
      </c>
      <c r="AP324" s="5">
        <f t="shared" ref="AP324:AP357" si="591">_xlfn.POISSON.DIST(5,K324,FALSE) * _xlfn.POISSON.DIST(3,L324,FALSE)</f>
        <v>1.3798666111267606E-5</v>
      </c>
      <c r="AQ324" s="5">
        <f t="shared" ref="AQ324:AQ357" si="592">_xlfn.POISSON.DIST(5,K324,FALSE) * _xlfn.POISSON.DIST(4,L324,FALSE)</f>
        <v>3.8574348020024313E-6</v>
      </c>
      <c r="AR324" s="5">
        <f t="shared" ref="AR324:AR357" si="593">_xlfn.POISSON.DIST(0,K324,FALSE) * _xlfn.POISSON.DIST(5,L324,FALSE)</f>
        <v>2.8439396139515525E-3</v>
      </c>
      <c r="AS324" s="5">
        <f t="shared" ref="AS324:AS357" si="594">_xlfn.POISSON.DIST(1,K324,FALSE) * _xlfn.POISSON.DIST(5,L324,FALSE)</f>
        <v>1.4660289945334522E-3</v>
      </c>
      <c r="AT324" s="5">
        <f t="shared" ref="AT324:AT357" si="595">_xlfn.POISSON.DIST(2,K324,FALSE) * _xlfn.POISSON.DIST(5,L324,FALSE)</f>
        <v>3.7786333476794029E-4</v>
      </c>
      <c r="AU324" s="5">
        <f t="shared" ref="AU324:AU357" si="596">_xlfn.POISSON.DIST(3,K324,FALSE) * _xlfn.POISSON.DIST(5,L324,FALSE)</f>
        <v>6.492854747727868E-5</v>
      </c>
      <c r="AV324" s="5">
        <f t="shared" ref="AV324:AV357" si="597">_xlfn.POISSON.DIST(4,K324,FALSE) * _xlfn.POISSON.DIST(5,L324,FALSE)</f>
        <v>8.367541693542962E-6</v>
      </c>
      <c r="AW324" s="5">
        <f t="shared" ref="AW324:AW357" si="598">_xlfn.POISSON.DIST(6,K324,FALSE) * _xlfn.POISSON.DIST(6,L324,FALSE)</f>
        <v>1.3813102598483876E-8</v>
      </c>
      <c r="AX324" s="5">
        <f t="shared" ref="AX324:AX357" si="599">_xlfn.POISSON.DIST(6,K324,FALSE) * _xlfn.POISSON.DIST(0,L324,FALSE)</f>
        <v>5.0873879402706309E-6</v>
      </c>
      <c r="AY324" s="5">
        <f t="shared" ref="AY324:AY357" si="600">_xlfn.POISSON.DIST(6,K324,FALSE) * _xlfn.POISSON.DIST(1,L324,FALSE)</f>
        <v>5.6887432839795358E-6</v>
      </c>
      <c r="AZ324" s="5">
        <f t="shared" ref="AZ324:AZ357" si="601">_xlfn.POISSON.DIST(6,K324,FALSE) * _xlfn.POISSON.DIST(2,L324,FALSE)</f>
        <v>3.1805909565941952E-6</v>
      </c>
      <c r="BA324" s="5">
        <f t="shared" ref="BA324:BA357" si="602">_xlfn.POISSON.DIST(6,K324,FALSE) * _xlfn.POISSON.DIST(3,L324,FALSE)</f>
        <v>1.1855177061288263E-6</v>
      </c>
      <c r="BB324" s="5">
        <f t="shared" ref="BB324:BB357" si="603">_xlfn.POISSON.DIST(6,K324,FALSE) * _xlfn.POISSON.DIST(4,L324,FALSE)</f>
        <v>3.3141299464280789E-7</v>
      </c>
      <c r="BC324" s="5">
        <f t="shared" ref="BC324:BC357" si="604">_xlfn.POISSON.DIST(6,K324,FALSE) * _xlfn.POISSON.DIST(5,L324,FALSE)</f>
        <v>7.4117542032681253E-8</v>
      </c>
      <c r="BD324" s="5">
        <f t="shared" ref="BD324:BD357" si="605">_xlfn.POISSON.DIST(0,K324,FALSE) * _xlfn.POISSON.DIST(6,L324,FALSE)</f>
        <v>5.3001797677105611E-4</v>
      </c>
      <c r="BE324" s="5">
        <f t="shared" ref="BE324:BE357" si="606">_xlfn.POISSON.DIST(1,K324,FALSE) * _xlfn.POISSON.DIST(6,L324,FALSE)</f>
        <v>2.7322018996411883E-4</v>
      </c>
      <c r="BF324" s="5">
        <f t="shared" ref="BF324:BF357" si="607">_xlfn.POISSON.DIST(2,K324,FALSE) * _xlfn.POISSON.DIST(6,L324,FALSE)</f>
        <v>7.0421453116366933E-5</v>
      </c>
      <c r="BG324" s="5">
        <f t="shared" ref="BG324:BG357" si="608">_xlfn.POISSON.DIST(3,K324,FALSE) * _xlfn.POISSON.DIST(6,L324,FALSE)</f>
        <v>1.210057245933385E-5</v>
      </c>
      <c r="BH324" s="5">
        <f t="shared" ref="BH324:BH357" si="609">_xlfn.POISSON.DIST(4,K324,FALSE) * _xlfn.POISSON.DIST(6,L324,FALSE)</f>
        <v>1.5594380053649926E-6</v>
      </c>
      <c r="BI324" s="5">
        <f t="shared" ref="BI324:BI357" si="610">_xlfn.POISSON.DIST(5,K324,FALSE) * _xlfn.POISSON.DIST(6,L324,FALSE)</f>
        <v>1.6077565921773743E-7</v>
      </c>
      <c r="BJ324" s="8">
        <f t="shared" ref="BJ324:BJ357" si="611">SUM(N324,Q324,T324,W324,X324,Y324,AD324,AE324,AF324,AG324,AM324,AN324,AO324,AP324,AQ324,AX324,AY324,AZ324,BA324,BB324,BC324)</f>
        <v>0.16969744231135497</v>
      </c>
      <c r="BK324" s="8">
        <f t="shared" ref="BK324:BK357" si="612">SUM(M324,P324,S324,V324,AC324,AL324,AY324)</f>
        <v>0.32502626728466444</v>
      </c>
      <c r="BL324" s="8">
        <f t="shared" ref="BL324:BL357" si="613">SUM(O324,R324,U324,AA324,AB324,AH324,AI324,AJ324,AK324,AR324,AS324,AT324,AU324,AV324,BD324,BE324,BF324,BG324,BH324,BI324)</f>
        <v>0.45962727836057199</v>
      </c>
      <c r="BM324" s="8">
        <f t="shared" ref="BM324:BM357" si="614">SUM(S324:BI324)</f>
        <v>0.22521977759369188</v>
      </c>
      <c r="BN324" s="8">
        <f t="shared" ref="BN324:BN357" si="615">SUM(M324:R324)</f>
        <v>0.77461464199286434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1.40384615384615</v>
      </c>
      <c r="F325">
        <f>VLOOKUP(B325,home!$B$2:$E$405,3,FALSE)</f>
        <v>0.47</v>
      </c>
      <c r="G325">
        <f>VLOOKUP(C325,away!$B$2:$E$405,4,FALSE)</f>
        <v>1.32</v>
      </c>
      <c r="H325">
        <f>VLOOKUP(A325,away!$A$2:$E$405,3,FALSE)</f>
        <v>1.12179487179487</v>
      </c>
      <c r="I325">
        <f>VLOOKUP(C325,away!$B$2:$E$405,3,FALSE)</f>
        <v>0.51</v>
      </c>
      <c r="J325">
        <f>VLOOKUP(B325,home!$B$2:$E$405,4,FALSE)</f>
        <v>1.04</v>
      </c>
      <c r="K325" s="3">
        <f t="shared" si="560"/>
        <v>0.87094615384615137</v>
      </c>
      <c r="L325" s="3">
        <f t="shared" si="561"/>
        <v>0.59499999999999909</v>
      </c>
      <c r="M325" s="5">
        <f t="shared" si="562"/>
        <v>0.23085945954564965</v>
      </c>
      <c r="N325" s="5">
        <f t="shared" si="563"/>
        <v>0.20106615837028471</v>
      </c>
      <c r="O325" s="5">
        <f t="shared" si="564"/>
        <v>0.13736137842966131</v>
      </c>
      <c r="P325" s="5">
        <f t="shared" si="565"/>
        <v>0.1196343642303192</v>
      </c>
      <c r="Q325" s="5">
        <f t="shared" si="566"/>
        <v>8.7558898650610312E-2</v>
      </c>
      <c r="R325" s="5">
        <f t="shared" si="567"/>
        <v>4.0865010082824185E-2</v>
      </c>
      <c r="S325" s="5">
        <f t="shared" si="568"/>
        <v>1.5499019547391109E-2</v>
      </c>
      <c r="T325" s="5">
        <f t="shared" si="569"/>
        <v>5.209754469711305E-2</v>
      </c>
      <c r="U325" s="5">
        <f t="shared" si="570"/>
        <v>3.5591223358519913E-2</v>
      </c>
      <c r="V325" s="5">
        <f t="shared" si="571"/>
        <v>8.9242142451066914E-4</v>
      </c>
      <c r="W325" s="5">
        <f t="shared" si="572"/>
        <v>2.5419695338251346E-2</v>
      </c>
      <c r="X325" s="5">
        <f t="shared" si="573"/>
        <v>1.5124718726259527E-2</v>
      </c>
      <c r="Y325" s="5">
        <f t="shared" si="574"/>
        <v>4.4996038210622022E-3</v>
      </c>
      <c r="Z325" s="5">
        <f t="shared" si="575"/>
        <v>8.1048936664267872E-3</v>
      </c>
      <c r="AA325" s="5">
        <f t="shared" si="576"/>
        <v>7.0589259661064403E-3</v>
      </c>
      <c r="AB325" s="5">
        <f t="shared" si="577"/>
        <v>3.0739722102325665E-3</v>
      </c>
      <c r="AC325" s="5">
        <f t="shared" si="578"/>
        <v>2.8904021833502755E-5</v>
      </c>
      <c r="AD325" s="5">
        <f t="shared" si="579"/>
        <v>5.5347964716977371E-3</v>
      </c>
      <c r="AE325" s="5">
        <f t="shared" si="580"/>
        <v>3.2932039006601482E-3</v>
      </c>
      <c r="AF325" s="5">
        <f t="shared" si="581"/>
        <v>9.7972816044639274E-4</v>
      </c>
      <c r="AG325" s="5">
        <f t="shared" si="582"/>
        <v>1.9431275182186765E-4</v>
      </c>
      <c r="AH325" s="5">
        <f t="shared" si="583"/>
        <v>1.2056029328809822E-3</v>
      </c>
      <c r="AI325" s="5">
        <f t="shared" si="584"/>
        <v>1.0500152374583311E-3</v>
      </c>
      <c r="AJ325" s="5">
        <f t="shared" si="585"/>
        <v>4.5725336627209335E-4</v>
      </c>
      <c r="AK325" s="5">
        <f t="shared" si="586"/>
        <v>1.3274768689596178E-4</v>
      </c>
      <c r="AL325" s="5">
        <f t="shared" si="587"/>
        <v>5.991375501884704E-7</v>
      </c>
      <c r="AM325" s="5">
        <f t="shared" si="588"/>
        <v>9.6410193986927895E-4</v>
      </c>
      <c r="AN325" s="5">
        <f t="shared" si="589"/>
        <v>5.7364065422222006E-4</v>
      </c>
      <c r="AO325" s="5">
        <f t="shared" si="590"/>
        <v>1.706580946311102E-4</v>
      </c>
      <c r="AP325" s="5">
        <f t="shared" si="591"/>
        <v>3.3847188768503483E-5</v>
      </c>
      <c r="AQ325" s="5">
        <f t="shared" si="592"/>
        <v>5.0347693293148833E-6</v>
      </c>
      <c r="AR325" s="5">
        <f t="shared" si="593"/>
        <v>1.434667490128367E-4</v>
      </c>
      <c r="AS325" s="5">
        <f t="shared" si="594"/>
        <v>1.2495181325754124E-4</v>
      </c>
      <c r="AT325" s="5">
        <f t="shared" si="595"/>
        <v>5.4413150586379048E-5</v>
      </c>
      <c r="AU325" s="5">
        <f t="shared" si="596"/>
        <v>1.5796974740619433E-5</v>
      </c>
      <c r="AV325" s="5">
        <f t="shared" si="597"/>
        <v>3.4395785981868239E-6</v>
      </c>
      <c r="AW325" s="5">
        <f t="shared" si="598"/>
        <v>8.6244678958906778E-9</v>
      </c>
      <c r="AX325" s="5">
        <f t="shared" si="599"/>
        <v>1.3994681274079362E-4</v>
      </c>
      <c r="AY325" s="5">
        <f t="shared" si="600"/>
        <v>8.3268353580772073E-5</v>
      </c>
      <c r="AZ325" s="5">
        <f t="shared" si="601"/>
        <v>2.4772335190279655E-5</v>
      </c>
      <c r="BA325" s="5">
        <f t="shared" si="602"/>
        <v>4.9131798127387922E-6</v>
      </c>
      <c r="BB325" s="5">
        <f t="shared" si="603"/>
        <v>7.3083549714489395E-7</v>
      </c>
      <c r="BC325" s="5">
        <f t="shared" si="604"/>
        <v>8.6969424160242268E-8</v>
      </c>
      <c r="BD325" s="5">
        <f t="shared" si="605"/>
        <v>1.4227119277106283E-5</v>
      </c>
      <c r="BE325" s="5">
        <f t="shared" si="606"/>
        <v>1.2391054814706153E-5</v>
      </c>
      <c r="BF325" s="5">
        <f t="shared" si="607"/>
        <v>5.3959707664825798E-6</v>
      </c>
      <c r="BG325" s="5">
        <f t="shared" si="608"/>
        <v>1.5665333284447577E-6</v>
      </c>
      <c r="BH325" s="5">
        <f t="shared" si="609"/>
        <v>3.4109154432019278E-7</v>
      </c>
      <c r="BI325" s="5">
        <f t="shared" si="610"/>
        <v>5.9414473727023222E-8</v>
      </c>
      <c r="BJ325" s="8">
        <f t="shared" si="611"/>
        <v>0.39776966202127351</v>
      </c>
      <c r="BK325" s="8">
        <f t="shared" si="612"/>
        <v>0.36699803626083505</v>
      </c>
      <c r="BL325" s="8">
        <f t="shared" si="613"/>
        <v>0.22717217872125212</v>
      </c>
      <c r="BM325" s="8">
        <f t="shared" si="614"/>
        <v>0.18261624163132534</v>
      </c>
      <c r="BN325" s="8">
        <f t="shared" si="615"/>
        <v>0.81734526930934925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1.40384615384615</v>
      </c>
      <c r="F326">
        <f>VLOOKUP(B326,home!$B$2:$E$405,3,FALSE)</f>
        <v>1.1200000000000001</v>
      </c>
      <c r="G326">
        <f>VLOOKUP(C326,away!$B$2:$E$405,4,FALSE)</f>
        <v>0.95</v>
      </c>
      <c r="H326">
        <f>VLOOKUP(A326,away!$A$2:$E$405,3,FALSE)</f>
        <v>1.12179487179487</v>
      </c>
      <c r="I326">
        <f>VLOOKUP(C326,away!$B$2:$E$405,3,FALSE)</f>
        <v>0.59</v>
      </c>
      <c r="J326">
        <f>VLOOKUP(B326,home!$B$2:$E$405,4,FALSE)</f>
        <v>1.1499999999999999</v>
      </c>
      <c r="K326" s="3">
        <f t="shared" si="560"/>
        <v>1.4936923076923037</v>
      </c>
      <c r="L326" s="3">
        <f t="shared" si="561"/>
        <v>0.7611378205128192</v>
      </c>
      <c r="M326" s="5">
        <f t="shared" si="562"/>
        <v>0.10489136030662005</v>
      </c>
      <c r="N326" s="5">
        <f t="shared" si="563"/>
        <v>0.1566754180333802</v>
      </c>
      <c r="O326" s="5">
        <f t="shared" si="564"/>
        <v>7.9836781374405627E-2</v>
      </c>
      <c r="P326" s="5">
        <f t="shared" si="565"/>
        <v>0.11925158620986186</v>
      </c>
      <c r="Q326" s="5">
        <f t="shared" si="566"/>
        <v>0.11701243336046806</v>
      </c>
      <c r="R326" s="5">
        <f t="shared" si="567"/>
        <v>3.0383396886036758E-2</v>
      </c>
      <c r="S326" s="5">
        <f t="shared" si="568"/>
        <v>3.3894452250398034E-2</v>
      </c>
      <c r="T326" s="5">
        <f t="shared" si="569"/>
        <v>8.9062588500888162E-2</v>
      </c>
      <c r="U326" s="5">
        <f t="shared" si="570"/>
        <v>4.5383446210235392E-2</v>
      </c>
      <c r="V326" s="5">
        <f t="shared" si="571"/>
        <v>4.281644024359898E-3</v>
      </c>
      <c r="W326" s="5">
        <f t="shared" si="572"/>
        <v>5.8260190538296459E-2</v>
      </c>
      <c r="X326" s="5">
        <f t="shared" si="573"/>
        <v>4.4344034448980545E-2</v>
      </c>
      <c r="Y326" s="5">
        <f t="shared" si="574"/>
        <v>1.6875960866621208E-2</v>
      </c>
      <c r="Z326" s="5">
        <f t="shared" si="575"/>
        <v>7.7086508285380004E-3</v>
      </c>
      <c r="AA326" s="5">
        <f t="shared" si="576"/>
        <v>1.1514352445273114E-2</v>
      </c>
      <c r="AB326" s="5">
        <f t="shared" si="577"/>
        <v>8.5994498377812614E-3</v>
      </c>
      <c r="AC326" s="5">
        <f t="shared" si="578"/>
        <v>3.0423909557369716E-4</v>
      </c>
      <c r="AD326" s="5">
        <f t="shared" si="579"/>
        <v>2.1755699612935334E-2</v>
      </c>
      <c r="AE326" s="5">
        <f t="shared" si="580"/>
        <v>1.6559085787121185E-2</v>
      </c>
      <c r="AF326" s="5">
        <f t="shared" si="581"/>
        <v>6.3018732328471083E-3</v>
      </c>
      <c r="AG326" s="5">
        <f t="shared" si="582"/>
        <v>1.5988646858657743E-3</v>
      </c>
      <c r="AH326" s="5">
        <f t="shared" si="583"/>
        <v>1.4668364226819376E-3</v>
      </c>
      <c r="AI326" s="5">
        <f t="shared" si="584"/>
        <v>2.1910022812029065E-3</v>
      </c>
      <c r="AJ326" s="5">
        <f t="shared" si="585"/>
        <v>1.6363416267845363E-3</v>
      </c>
      <c r="AK326" s="5">
        <f t="shared" si="586"/>
        <v>8.1473030022825713E-4</v>
      </c>
      <c r="AL326" s="5">
        <f t="shared" si="587"/>
        <v>1.3835646569235064E-5</v>
      </c>
      <c r="AM326" s="5">
        <f t="shared" si="588"/>
        <v>6.4992642320611891E-3</v>
      </c>
      <c r="AN326" s="5">
        <f t="shared" si="589"/>
        <v>4.9468358125279747E-3</v>
      </c>
      <c r="AO326" s="5">
        <f t="shared" si="590"/>
        <v>1.8826119143911515E-3</v>
      </c>
      <c r="AP326" s="5">
        <f t="shared" si="591"/>
        <v>4.7764237646371585E-4</v>
      </c>
      <c r="AQ326" s="5">
        <f t="shared" si="592"/>
        <v>9.0887919351539029E-5</v>
      </c>
      <c r="AR326" s="5">
        <f t="shared" si="593"/>
        <v>2.2329293556179016E-4</v>
      </c>
      <c r="AS326" s="5">
        <f t="shared" si="594"/>
        <v>3.3353094021067918E-4</v>
      </c>
      <c r="AT326" s="5">
        <f t="shared" si="595"/>
        <v>2.490962998850367E-4</v>
      </c>
      <c r="AU326" s="5">
        <f t="shared" si="596"/>
        <v>1.2402440900429815E-4</v>
      </c>
      <c r="AV326" s="5">
        <f t="shared" si="597"/>
        <v>4.6313576423951046E-5</v>
      </c>
      <c r="AW326" s="5">
        <f t="shared" si="598"/>
        <v>4.3693959868923004E-7</v>
      </c>
      <c r="AX326" s="5">
        <f t="shared" si="599"/>
        <v>1.617983498181586E-3</v>
      </c>
      <c r="AY326" s="5">
        <f t="shared" si="600"/>
        <v>1.2315084334316392E-3</v>
      </c>
      <c r="AZ326" s="5">
        <f t="shared" si="601"/>
        <v>4.6867382248265698E-4</v>
      </c>
      <c r="BA326" s="5">
        <f t="shared" si="602"/>
        <v>1.189084572586205E-4</v>
      </c>
      <c r="BB326" s="5">
        <f t="shared" si="603"/>
        <v>2.2626430999592027E-5</v>
      </c>
      <c r="BC326" s="5">
        <f t="shared" si="604"/>
        <v>3.4443664754026346E-6</v>
      </c>
      <c r="BD326" s="5">
        <f t="shared" si="605"/>
        <v>2.8326116384901705E-5</v>
      </c>
      <c r="BE326" s="5">
        <f t="shared" si="606"/>
        <v>4.2310502150924601E-5</v>
      </c>
      <c r="BF326" s="5">
        <f t="shared" si="607"/>
        <v>3.1599435798717385E-5</v>
      </c>
      <c r="BG326" s="5">
        <f t="shared" si="608"/>
        <v>1.5733278059986982E-5</v>
      </c>
      <c r="BH326" s="5">
        <f t="shared" si="609"/>
        <v>5.8751691032466606E-6</v>
      </c>
      <c r="BI326" s="5">
        <f t="shared" si="610"/>
        <v>1.7551389791822057E-6</v>
      </c>
      <c r="BJ326" s="8">
        <f t="shared" si="611"/>
        <v>0.54580653633102894</v>
      </c>
      <c r="BK326" s="8">
        <f t="shared" si="612"/>
        <v>0.26386862596681443</v>
      </c>
      <c r="BL326" s="8">
        <f t="shared" si="613"/>
        <v>0.18292819518619249</v>
      </c>
      <c r="BM326" s="8">
        <f t="shared" si="614"/>
        <v>0.39102996064796836</v>
      </c>
      <c r="BN326" s="8">
        <f t="shared" si="615"/>
        <v>0.60805097617077253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1.40384615384615</v>
      </c>
      <c r="F327">
        <f>VLOOKUP(B327,home!$B$2:$E$405,3,FALSE)</f>
        <v>0.71</v>
      </c>
      <c r="G327">
        <f>VLOOKUP(C327,away!$B$2:$E$405,4,FALSE)</f>
        <v>1.07</v>
      </c>
      <c r="H327">
        <f>VLOOKUP(A327,away!$A$2:$E$405,3,FALSE)</f>
        <v>1.12179487179487</v>
      </c>
      <c r="I327">
        <f>VLOOKUP(C327,away!$B$2:$E$405,3,FALSE)</f>
        <v>1.54</v>
      </c>
      <c r="J327">
        <f>VLOOKUP(B327,home!$B$2:$E$405,4,FALSE)</f>
        <v>1.04</v>
      </c>
      <c r="K327" s="3">
        <f t="shared" si="560"/>
        <v>1.0665019230769202</v>
      </c>
      <c r="L327" s="3">
        <f t="shared" si="561"/>
        <v>1.796666666666664</v>
      </c>
      <c r="M327" s="5">
        <f t="shared" si="562"/>
        <v>5.7087586243717625E-2</v>
      </c>
      <c r="N327" s="5">
        <f t="shared" si="563"/>
        <v>6.0884020512744386E-2</v>
      </c>
      <c r="O327" s="5">
        <f t="shared" si="564"/>
        <v>0.10256736328454583</v>
      </c>
      <c r="P327" s="5">
        <f t="shared" si="565"/>
        <v>0.10938829018789722</v>
      </c>
      <c r="Q327" s="5">
        <f t="shared" si="566"/>
        <v>3.2466462480748262E-2</v>
      </c>
      <c r="R327" s="5">
        <f t="shared" si="567"/>
        <v>9.2139681350616884E-2</v>
      </c>
      <c r="S327" s="5">
        <f t="shared" si="568"/>
        <v>5.2401050813163548E-2</v>
      </c>
      <c r="T327" s="5">
        <f t="shared" si="569"/>
        <v>5.8331410923744276E-2</v>
      </c>
      <c r="U327" s="5">
        <f t="shared" si="570"/>
        <v>9.8267147352127548E-2</v>
      </c>
      <c r="V327" s="5">
        <f t="shared" si="571"/>
        <v>1.1156465840304166E-2</v>
      </c>
      <c r="W327" s="5">
        <f t="shared" si="572"/>
        <v>1.1541848223740901E-2</v>
      </c>
      <c r="X327" s="5">
        <f t="shared" si="573"/>
        <v>2.0736853975321119E-2</v>
      </c>
      <c r="Y327" s="5">
        <f t="shared" si="574"/>
        <v>1.8628607154496782E-2</v>
      </c>
      <c r="Z327" s="5">
        <f t="shared" si="575"/>
        <v>5.5181431386647134E-2</v>
      </c>
      <c r="AA327" s="5">
        <f t="shared" si="576"/>
        <v>5.8851102691996296E-2</v>
      </c>
      <c r="AB327" s="5">
        <f t="shared" si="577"/>
        <v>3.138240709810567E-2</v>
      </c>
      <c r="AC327" s="5">
        <f t="shared" si="578"/>
        <v>1.3360902990368329E-3</v>
      </c>
      <c r="AD327" s="5">
        <f t="shared" si="579"/>
        <v>3.0773508316204014E-3</v>
      </c>
      <c r="AE327" s="5">
        <f t="shared" si="580"/>
        <v>5.5289736608113114E-3</v>
      </c>
      <c r="AF327" s="5">
        <f t="shared" si="581"/>
        <v>4.9668613386288224E-3</v>
      </c>
      <c r="AG327" s="5">
        <f t="shared" si="582"/>
        <v>2.9745980683565897E-3</v>
      </c>
      <c r="AH327" s="5">
        <f t="shared" si="583"/>
        <v>2.4785659597835633E-2</v>
      </c>
      <c r="AI327" s="5">
        <f t="shared" si="584"/>
        <v>2.6433953625821627E-2</v>
      </c>
      <c r="AJ327" s="5">
        <f t="shared" si="585"/>
        <v>1.4095931188232443E-2</v>
      </c>
      <c r="AK327" s="5">
        <f t="shared" si="586"/>
        <v>5.011112573269947E-3</v>
      </c>
      <c r="AL327" s="5">
        <f t="shared" si="587"/>
        <v>1.0240589449644792E-4</v>
      </c>
      <c r="AM327" s="5">
        <f t="shared" si="588"/>
        <v>6.5640011598110364E-4</v>
      </c>
      <c r="AN327" s="5">
        <f t="shared" si="589"/>
        <v>1.179332208379381E-3</v>
      </c>
      <c r="AO327" s="5">
        <f t="shared" si="590"/>
        <v>1.0594334338608093E-3</v>
      </c>
      <c r="AP327" s="5">
        <f t="shared" si="591"/>
        <v>6.344829120566391E-4</v>
      </c>
      <c r="AQ327" s="5">
        <f t="shared" si="592"/>
        <v>2.8498857466543998E-4</v>
      </c>
      <c r="AR327" s="5">
        <f t="shared" si="593"/>
        <v>8.906313682155588E-3</v>
      </c>
      <c r="AS327" s="5">
        <f t="shared" si="594"/>
        <v>9.4986006695452208E-3</v>
      </c>
      <c r="AT327" s="5">
        <f t="shared" si="595"/>
        <v>5.0651379403048487E-3</v>
      </c>
      <c r="AU327" s="5">
        <f t="shared" si="596"/>
        <v>1.8006597846616642E-3</v>
      </c>
      <c r="AV327" s="5">
        <f t="shared" si="597"/>
        <v>4.8010178078723443E-4</v>
      </c>
      <c r="AW327" s="5">
        <f t="shared" si="598"/>
        <v>5.4506915704274999E-6</v>
      </c>
      <c r="AX327" s="5">
        <f t="shared" si="599"/>
        <v>1.1667533100029337E-4</v>
      </c>
      <c r="AY327" s="5">
        <f t="shared" si="600"/>
        <v>2.0962667803052672E-4</v>
      </c>
      <c r="AZ327" s="5">
        <f t="shared" si="601"/>
        <v>1.8831463243075628E-4</v>
      </c>
      <c r="BA327" s="5">
        <f t="shared" si="602"/>
        <v>1.1277954097797497E-4</v>
      </c>
      <c r="BB327" s="5">
        <f t="shared" si="603"/>
        <v>5.0656810489273681E-5</v>
      </c>
      <c r="BC327" s="5">
        <f t="shared" si="604"/>
        <v>1.8202680569145642E-5</v>
      </c>
      <c r="BD327" s="5">
        <f t="shared" si="605"/>
        <v>2.6669461526010341E-3</v>
      </c>
      <c r="BE327" s="5">
        <f t="shared" si="606"/>
        <v>2.8443032004915963E-3</v>
      </c>
      <c r="BF327" s="5">
        <f t="shared" si="607"/>
        <v>1.5167274165690627E-3</v>
      </c>
      <c r="BG327" s="5">
        <f t="shared" si="608"/>
        <v>5.391975688514649E-4</v>
      </c>
      <c r="BH327" s="5">
        <f t="shared" si="609"/>
        <v>1.4376381102462182E-4</v>
      </c>
      <c r="BI327" s="5">
        <f t="shared" si="610"/>
        <v>3.0664876185325231E-5</v>
      </c>
      <c r="BJ327" s="8">
        <f t="shared" si="611"/>
        <v>0.22364788008865422</v>
      </c>
      <c r="BK327" s="8">
        <f t="shared" si="612"/>
        <v>0.23168151595664638</v>
      </c>
      <c r="BL327" s="8">
        <f t="shared" si="613"/>
        <v>0.48702677564572949</v>
      </c>
      <c r="BM327" s="8">
        <f t="shared" si="614"/>
        <v>0.54280002303094688</v>
      </c>
      <c r="BN327" s="8">
        <f t="shared" si="615"/>
        <v>0.45453340406027021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1.40384615384615</v>
      </c>
      <c r="F328">
        <f>VLOOKUP(B328,home!$B$2:$E$405,3,FALSE)</f>
        <v>1.07</v>
      </c>
      <c r="G328">
        <f>VLOOKUP(C328,away!$B$2:$E$405,4,FALSE)</f>
        <v>1.42</v>
      </c>
      <c r="H328">
        <f>VLOOKUP(A328,away!$A$2:$E$405,3,FALSE)</f>
        <v>1.12179487179487</v>
      </c>
      <c r="I328">
        <f>VLOOKUP(C328,away!$B$2:$E$405,3,FALSE)</f>
        <v>0.71</v>
      </c>
      <c r="J328">
        <f>VLOOKUP(B328,home!$B$2:$E$405,4,FALSE)</f>
        <v>1.04</v>
      </c>
      <c r="K328" s="3">
        <f t="shared" si="560"/>
        <v>2.1330038461538403</v>
      </c>
      <c r="L328" s="3">
        <f t="shared" si="561"/>
        <v>0.82833333333333203</v>
      </c>
      <c r="M328" s="5">
        <f t="shared" si="562"/>
        <v>5.174967228637356E-2</v>
      </c>
      <c r="N328" s="5">
        <f t="shared" si="563"/>
        <v>0.11038225002403559</v>
      </c>
      <c r="O328" s="5">
        <f t="shared" si="564"/>
        <v>4.2865978543879371E-2</v>
      </c>
      <c r="P328" s="5">
        <f t="shared" si="565"/>
        <v>9.1433297103242689E-2</v>
      </c>
      <c r="Q328" s="5">
        <f t="shared" si="566"/>
        <v>0.11772288192419141</v>
      </c>
      <c r="R328" s="5">
        <f t="shared" si="567"/>
        <v>1.7753659446923344E-2</v>
      </c>
      <c r="S328" s="5">
        <f t="shared" si="568"/>
        <v>4.0386960196128481E-2</v>
      </c>
      <c r="T328" s="5">
        <f t="shared" si="569"/>
        <v>9.7513787193871743E-2</v>
      </c>
      <c r="U328" s="5">
        <f t="shared" si="570"/>
        <v>3.7868623883592953E-2</v>
      </c>
      <c r="V328" s="5">
        <f t="shared" si="571"/>
        <v>7.9285803874265866E-3</v>
      </c>
      <c r="W328" s="5">
        <f t="shared" si="572"/>
        <v>8.3701119974871549E-2</v>
      </c>
      <c r="X328" s="5">
        <f t="shared" si="573"/>
        <v>6.9332427712518505E-2</v>
      </c>
      <c r="Y328" s="5">
        <f t="shared" si="574"/>
        <v>2.8715180477601365E-2</v>
      </c>
      <c r="Z328" s="5">
        <f t="shared" si="575"/>
        <v>4.9019826361782698E-3</v>
      </c>
      <c r="AA328" s="5">
        <f t="shared" si="576"/>
        <v>1.0455947816747592E-2</v>
      </c>
      <c r="AB328" s="5">
        <f t="shared" si="577"/>
        <v>1.1151288454153233E-2</v>
      </c>
      <c r="AC328" s="5">
        <f t="shared" si="578"/>
        <v>8.7553241177892025E-4</v>
      </c>
      <c r="AD328" s="5">
        <f t="shared" si="579"/>
        <v>4.4633702708446285E-2</v>
      </c>
      <c r="AE328" s="5">
        <f t="shared" si="580"/>
        <v>3.6971583743496288E-2</v>
      </c>
      <c r="AF328" s="5">
        <f t="shared" si="581"/>
        <v>1.5312397600431352E-2</v>
      </c>
      <c r="AG328" s="5">
        <f t="shared" si="582"/>
        <v>4.2279231152302053E-3</v>
      </c>
      <c r="AH328" s="5">
        <f t="shared" si="583"/>
        <v>1.015118904241915E-3</v>
      </c>
      <c r="AI328" s="5">
        <f t="shared" si="584"/>
        <v>2.165252527051477E-3</v>
      </c>
      <c r="AJ328" s="5">
        <f t="shared" si="585"/>
        <v>2.3092459840475615E-3</v>
      </c>
      <c r="AK328" s="5">
        <f t="shared" si="586"/>
        <v>1.6418768552295862E-3</v>
      </c>
      <c r="AL328" s="5">
        <f t="shared" si="587"/>
        <v>6.1876963924874682E-5</v>
      </c>
      <c r="AM328" s="5">
        <f t="shared" si="588"/>
        <v>1.9040771909040587E-2</v>
      </c>
      <c r="AN328" s="5">
        <f t="shared" si="589"/>
        <v>1.5772106064655265E-2</v>
      </c>
      <c r="AO328" s="5">
        <f t="shared" si="590"/>
        <v>6.5322805951113774E-3</v>
      </c>
      <c r="AP328" s="5">
        <f t="shared" si="591"/>
        <v>1.8036352532057494E-3</v>
      </c>
      <c r="AQ328" s="5">
        <f t="shared" si="592"/>
        <v>3.735028003513567E-4</v>
      </c>
      <c r="AR328" s="5">
        <f t="shared" si="593"/>
        <v>1.6817136513607705E-4</v>
      </c>
      <c r="AS328" s="5">
        <f t="shared" si="594"/>
        <v>3.5871016864819419E-4</v>
      </c>
      <c r="AT328" s="5">
        <f t="shared" si="595"/>
        <v>3.825650846905455E-4</v>
      </c>
      <c r="AU328" s="5">
        <f t="shared" si="596"/>
        <v>2.7200426568303444E-4</v>
      </c>
      <c r="AV328" s="5">
        <f t="shared" si="597"/>
        <v>1.4504653621804094E-4</v>
      </c>
      <c r="AW328" s="5">
        <f t="shared" si="598"/>
        <v>3.036849519162948E-6</v>
      </c>
      <c r="AX328" s="5">
        <f t="shared" si="599"/>
        <v>6.7690066192869274E-3</v>
      </c>
      <c r="AY328" s="5">
        <f t="shared" si="600"/>
        <v>5.6069938163093302E-3</v>
      </c>
      <c r="AZ328" s="5">
        <f t="shared" si="601"/>
        <v>2.3222299389214439E-3</v>
      </c>
      <c r="BA328" s="5">
        <f t="shared" si="602"/>
        <v>6.4119348869108648E-4</v>
      </c>
      <c r="BB328" s="5">
        <f t="shared" si="603"/>
        <v>1.3278048494977894E-4</v>
      </c>
      <c r="BC328" s="5">
        <f t="shared" si="604"/>
        <v>2.1997300340013347E-5</v>
      </c>
      <c r="BD328" s="5">
        <f t="shared" si="605"/>
        <v>2.3216991242397258E-5</v>
      </c>
      <c r="BE328" s="5">
        <f t="shared" si="606"/>
        <v>4.9521931616153385E-5</v>
      </c>
      <c r="BF328" s="5">
        <f t="shared" si="607"/>
        <v>5.2815235303111328E-5</v>
      </c>
      <c r="BG328" s="5">
        <f t="shared" si="608"/>
        <v>3.7551700012352181E-5</v>
      </c>
      <c r="BH328" s="5">
        <f t="shared" si="609"/>
        <v>2.0024480138990612E-5</v>
      </c>
      <c r="BI328" s="5">
        <f t="shared" si="610"/>
        <v>8.5424586307396266E-6</v>
      </c>
      <c r="BJ328" s="8">
        <f t="shared" si="611"/>
        <v>0.66752975274555715</v>
      </c>
      <c r="BK328" s="8">
        <f t="shared" si="612"/>
        <v>0.19804291316518444</v>
      </c>
      <c r="BL328" s="8">
        <f t="shared" si="613"/>
        <v>0.12874516263318667</v>
      </c>
      <c r="BM328" s="8">
        <f t="shared" si="614"/>
        <v>0.56170811488467032</v>
      </c>
      <c r="BN328" s="8">
        <f t="shared" si="615"/>
        <v>0.43190773932864601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1.40384615384615</v>
      </c>
      <c r="F329">
        <f>VLOOKUP(B329,home!$B$2:$E$405,3,FALSE)</f>
        <v>0.71</v>
      </c>
      <c r="G329">
        <f>VLOOKUP(C329,away!$B$2:$E$405,4,FALSE)</f>
        <v>1.07</v>
      </c>
      <c r="H329">
        <f>VLOOKUP(A329,away!$A$2:$E$405,3,FALSE)</f>
        <v>1.12179487179487</v>
      </c>
      <c r="I329">
        <f>VLOOKUP(C329,away!$B$2:$E$405,3,FALSE)</f>
        <v>0.71</v>
      </c>
      <c r="J329">
        <f>VLOOKUP(B329,home!$B$2:$E$405,4,FALSE)</f>
        <v>0.51</v>
      </c>
      <c r="K329" s="3">
        <f t="shared" si="560"/>
        <v>1.0665019230769202</v>
      </c>
      <c r="L329" s="3">
        <f t="shared" si="561"/>
        <v>0.40620192307692243</v>
      </c>
      <c r="M329" s="5">
        <f t="shared" si="562"/>
        <v>0.22930464175872642</v>
      </c>
      <c r="N329" s="5">
        <f t="shared" si="563"/>
        <v>0.24455384140614597</v>
      </c>
      <c r="O329" s="5">
        <f t="shared" si="564"/>
        <v>9.3143986452859442E-2</v>
      </c>
      <c r="P329" s="5">
        <f t="shared" si="565"/>
        <v>9.9338240675025197E-2</v>
      </c>
      <c r="Q329" s="5">
        <f t="shared" si="566"/>
        <v>0.13040857107775139</v>
      </c>
      <c r="R329" s="5">
        <f t="shared" si="567"/>
        <v>1.8917633210101155E-2</v>
      </c>
      <c r="S329" s="5">
        <f t="shared" si="568"/>
        <v>1.0758707264627021E-2</v>
      </c>
      <c r="T329" s="5">
        <f t="shared" si="569"/>
        <v>5.2972212357496141E-2</v>
      </c>
      <c r="U329" s="5">
        <f t="shared" si="570"/>
        <v>2.0175692198636692E-2</v>
      </c>
      <c r="V329" s="5">
        <f t="shared" si="571"/>
        <v>5.1787053211954594E-4</v>
      </c>
      <c r="W329" s="5">
        <f t="shared" si="572"/>
        <v>4.6360330613378374E-2</v>
      </c>
      <c r="X329" s="5">
        <f t="shared" si="573"/>
        <v>1.8831655449636213E-2</v>
      </c>
      <c r="Y329" s="5">
        <f t="shared" si="574"/>
        <v>3.8247273291821173E-3</v>
      </c>
      <c r="Z329" s="5">
        <f t="shared" si="575"/>
        <v>2.561459663335648E-3</v>
      </c>
      <c r="AA329" s="5">
        <f t="shared" si="576"/>
        <v>2.7318016568314294E-3</v>
      </c>
      <c r="AB329" s="5">
        <f t="shared" si="577"/>
        <v>1.4567358602377177E-3</v>
      </c>
      <c r="AC329" s="5">
        <f t="shared" si="578"/>
        <v>1.4021834437046736E-5</v>
      </c>
      <c r="AD329" s="5">
        <f t="shared" si="579"/>
        <v>1.2360845438412461E-2</v>
      </c>
      <c r="AE329" s="5">
        <f t="shared" si="580"/>
        <v>5.0209991879397453E-3</v>
      </c>
      <c r="AF329" s="5">
        <f t="shared" si="581"/>
        <v>1.0197697629543952E-3</v>
      </c>
      <c r="AG329" s="5">
        <f t="shared" si="582"/>
        <v>1.3807747960259092E-4</v>
      </c>
      <c r="AH329" s="5">
        <f t="shared" si="583"/>
        <v>2.6011746028272657E-4</v>
      </c>
      <c r="AI329" s="5">
        <f t="shared" si="584"/>
        <v>2.7741577161741226E-4</v>
      </c>
      <c r="AJ329" s="5">
        <f t="shared" si="585"/>
        <v>1.4793222696091892E-4</v>
      </c>
      <c r="AK329" s="5">
        <f t="shared" si="586"/>
        <v>5.2590001512957155E-5</v>
      </c>
      <c r="AL329" s="5">
        <f t="shared" si="587"/>
        <v>2.4297883432788331E-7</v>
      </c>
      <c r="AM329" s="5">
        <f t="shared" si="588"/>
        <v>2.6365730861846936E-3</v>
      </c>
      <c r="AN329" s="5">
        <f t="shared" si="589"/>
        <v>1.0709810579410789E-3</v>
      </c>
      <c r="AO329" s="5">
        <f t="shared" si="590"/>
        <v>2.1751728265731154E-4</v>
      </c>
      <c r="AP329" s="5">
        <f t="shared" si="591"/>
        <v>2.9451979505955491E-5</v>
      </c>
      <c r="AQ329" s="5">
        <f t="shared" si="592"/>
        <v>2.9908626784353063E-6</v>
      </c>
      <c r="AR329" s="5">
        <f t="shared" si="593"/>
        <v>2.1132042518545705E-5</v>
      </c>
      <c r="AS329" s="5">
        <f t="shared" si="594"/>
        <v>2.253736398457224E-5</v>
      </c>
      <c r="AT329" s="5">
        <f t="shared" si="595"/>
        <v>1.2018071015315404E-5</v>
      </c>
      <c r="AU329" s="5">
        <f t="shared" si="596"/>
        <v>4.2724319498362914E-6</v>
      </c>
      <c r="AV329" s="5">
        <f t="shared" si="597"/>
        <v>1.1391392226789202E-6</v>
      </c>
      <c r="AW329" s="5">
        <f t="shared" si="598"/>
        <v>2.9239474393192839E-9</v>
      </c>
      <c r="AX329" s="5">
        <f t="shared" si="599"/>
        <v>4.6865171112480417E-4</v>
      </c>
      <c r="AY329" s="5">
        <f t="shared" si="600"/>
        <v>1.9036722631218578E-4</v>
      </c>
      <c r="AZ329" s="5">
        <f t="shared" si="601"/>
        <v>3.866376670941478E-5</v>
      </c>
      <c r="BA329" s="5">
        <f t="shared" si="602"/>
        <v>5.235098796920593E-6</v>
      </c>
      <c r="BB329" s="5">
        <f t="shared" si="603"/>
        <v>5.316267997017068E-7</v>
      </c>
      <c r="BC329" s="5">
        <f t="shared" si="604"/>
        <v>4.3189565679612639E-8</v>
      </c>
      <c r="BD329" s="5">
        <f t="shared" si="605"/>
        <v>1.4306460515960931E-6</v>
      </c>
      <c r="BE329" s="5">
        <f t="shared" si="606"/>
        <v>1.525786765269636E-6</v>
      </c>
      <c r="BF329" s="5">
        <f t="shared" si="607"/>
        <v>8.1362725968268984E-7</v>
      </c>
      <c r="BG329" s="5">
        <f t="shared" si="608"/>
        <v>2.8924501237313123E-7</v>
      </c>
      <c r="BH329" s="5">
        <f t="shared" si="609"/>
        <v>7.7120090484087999E-8</v>
      </c>
      <c r="BI329" s="5">
        <f t="shared" si="610"/>
        <v>1.6449744961829191E-8</v>
      </c>
      <c r="BJ329" s="8">
        <f t="shared" si="611"/>
        <v>0.52015203699077561</v>
      </c>
      <c r="BK329" s="8">
        <f t="shared" si="612"/>
        <v>0.34012409227008172</v>
      </c>
      <c r="BL329" s="8">
        <f t="shared" si="613"/>
        <v>0.13722915676265576</v>
      </c>
      <c r="BM329" s="8">
        <f t="shared" si="614"/>
        <v>0.18420946680387443</v>
      </c>
      <c r="BN329" s="8">
        <f t="shared" si="615"/>
        <v>0.81566691458060958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1.40384615384615</v>
      </c>
      <c r="F330">
        <f>VLOOKUP(B330,home!$B$2:$E$405,3,FALSE)</f>
        <v>1.42</v>
      </c>
      <c r="G330">
        <f>VLOOKUP(C330,away!$B$2:$E$405,4,FALSE)</f>
        <v>1.07</v>
      </c>
      <c r="H330">
        <f>VLOOKUP(A330,away!$A$2:$E$405,3,FALSE)</f>
        <v>1.12179487179487</v>
      </c>
      <c r="I330">
        <f>VLOOKUP(C330,away!$B$2:$E$405,3,FALSE)</f>
        <v>1.31</v>
      </c>
      <c r="J330">
        <f>VLOOKUP(B330,home!$B$2:$E$405,4,FALSE)</f>
        <v>1.4</v>
      </c>
      <c r="K330" s="3">
        <f t="shared" si="560"/>
        <v>2.1330038461538403</v>
      </c>
      <c r="L330" s="3">
        <f t="shared" si="561"/>
        <v>2.0573717948717913</v>
      </c>
      <c r="M330" s="5">
        <f t="shared" si="562"/>
        <v>1.514059637554617E-2</v>
      </c>
      <c r="N330" s="5">
        <f t="shared" si="563"/>
        <v>3.2294950302102873E-2</v>
      </c>
      <c r="O330" s="5">
        <f t="shared" si="564"/>
        <v>3.1149835940586765E-2</v>
      </c>
      <c r="P330" s="5">
        <f t="shared" si="565"/>
        <v>6.6442719868332695E-2</v>
      </c>
      <c r="Q330" s="5">
        <f t="shared" si="566"/>
        <v>3.4442626602866289E-2</v>
      </c>
      <c r="R330" s="5">
        <f t="shared" si="567"/>
        <v>3.2043396939523419E-2</v>
      </c>
      <c r="S330" s="5">
        <f t="shared" si="568"/>
        <v>7.289400816852705E-2</v>
      </c>
      <c r="T330" s="5">
        <f t="shared" si="569"/>
        <v>7.0861288514037932E-2</v>
      </c>
      <c r="U330" s="5">
        <f t="shared" si="570"/>
        <v>6.834868891583766E-2</v>
      </c>
      <c r="V330" s="5">
        <f t="shared" si="571"/>
        <v>3.5542972201572459E-2</v>
      </c>
      <c r="W330" s="5">
        <f t="shared" si="572"/>
        <v>2.4488751671851456E-2</v>
      </c>
      <c r="X330" s="5">
        <f t="shared" si="573"/>
        <v>5.0382466981286615E-2</v>
      </c>
      <c r="Y330" s="5">
        <f t="shared" si="574"/>
        <v>5.1827733261679214E-2</v>
      </c>
      <c r="Z330" s="5">
        <f t="shared" si="575"/>
        <v>2.1975060358418851E-2</v>
      </c>
      <c r="AA330" s="5">
        <f t="shared" si="576"/>
        <v>4.6872888263970201E-2</v>
      </c>
      <c r="AB330" s="5">
        <f t="shared" si="577"/>
        <v>4.9990025473693828E-2</v>
      </c>
      <c r="AC330" s="5">
        <f t="shared" si="578"/>
        <v>9.7485086068473444E-3</v>
      </c>
      <c r="AD330" s="5">
        <f t="shared" si="579"/>
        <v>1.3058650375891366E-2</v>
      </c>
      <c r="AE330" s="5">
        <f t="shared" si="580"/>
        <v>2.6866498962450816E-2</v>
      </c>
      <c r="AF330" s="5">
        <f t="shared" si="581"/>
        <v>2.7637188596149286E-2</v>
      </c>
      <c r="AG330" s="5">
        <f t="shared" si="582"/>
        <v>1.8953324102423282E-2</v>
      </c>
      <c r="AH330" s="5">
        <f t="shared" si="583"/>
        <v>1.1302717343004039E-2</v>
      </c>
      <c r="AI330" s="5">
        <f t="shared" si="584"/>
        <v>2.4108739564617329E-2</v>
      </c>
      <c r="AJ330" s="5">
        <f t="shared" si="585"/>
        <v>2.5712017108625015E-2</v>
      </c>
      <c r="AK330" s="5">
        <f t="shared" si="586"/>
        <v>1.8281277128356834E-2</v>
      </c>
      <c r="AL330" s="5">
        <f t="shared" si="587"/>
        <v>1.7112071689459401E-3</v>
      </c>
      <c r="AM330" s="5">
        <f t="shared" si="588"/>
        <v>5.5708302954709113E-3</v>
      </c>
      <c r="AN330" s="5">
        <f t="shared" si="589"/>
        <v>1.1461269123919142E-2</v>
      </c>
      <c r="AO330" s="5">
        <f t="shared" si="590"/>
        <v>1.1790045914493088E-2</v>
      </c>
      <c r="AP330" s="5">
        <f t="shared" si="591"/>
        <v>8.0855026415738232E-3</v>
      </c>
      <c r="AQ330" s="5">
        <f t="shared" si="592"/>
        <v>4.1587212705338373E-3</v>
      </c>
      <c r="AR330" s="5">
        <f t="shared" si="593"/>
        <v>4.6507783733809507E-3</v>
      </c>
      <c r="AS330" s="5">
        <f t="shared" si="594"/>
        <v>9.9201281580306687E-3</v>
      </c>
      <c r="AT330" s="5">
        <f t="shared" si="595"/>
        <v>1.0579835757709216E-2</v>
      </c>
      <c r="AU330" s="5">
        <f t="shared" si="596"/>
        <v>7.5222767876232284E-3</v>
      </c>
      <c r="AV330" s="5">
        <f t="shared" si="597"/>
        <v>4.011261329958527E-3</v>
      </c>
      <c r="AW330" s="5">
        <f t="shared" si="598"/>
        <v>2.0859529598221997E-4</v>
      </c>
      <c r="AX330" s="5">
        <f t="shared" si="599"/>
        <v>1.9804337410849644E-3</v>
      </c>
      <c r="AY330" s="5">
        <f t="shared" si="600"/>
        <v>4.0744885205206303E-3</v>
      </c>
      <c r="AZ330" s="5">
        <f t="shared" si="601"/>
        <v>4.1913688803240203E-3</v>
      </c>
      <c r="BA330" s="5">
        <f t="shared" si="602"/>
        <v>2.8744013720939992E-3</v>
      </c>
      <c r="BB330" s="5">
        <f t="shared" si="603"/>
        <v>1.4784280775217433E-3</v>
      </c>
      <c r="BC330" s="5">
        <f t="shared" si="604"/>
        <v>6.0833524548795234E-4</v>
      </c>
      <c r="BD330" s="5">
        <f t="shared" si="605"/>
        <v>1.5947300415989454E-3</v>
      </c>
      <c r="BE330" s="5">
        <f t="shared" si="606"/>
        <v>3.4015653123076243E-3</v>
      </c>
      <c r="BF330" s="5">
        <f t="shared" si="607"/>
        <v>3.6277759470478262E-3</v>
      </c>
      <c r="BG330" s="5">
        <f t="shared" si="608"/>
        <v>2.5793533493458014E-3</v>
      </c>
      <c r="BH330" s="5">
        <f t="shared" si="609"/>
        <v>1.3754426536860967E-3</v>
      </c>
      <c r="BI330" s="5">
        <f t="shared" si="610"/>
        <v>5.867648940952974E-4</v>
      </c>
      <c r="BJ330" s="8">
        <f t="shared" si="611"/>
        <v>0.40708730445376323</v>
      </c>
      <c r="BK330" s="8">
        <f t="shared" si="612"/>
        <v>0.20555450091029229</v>
      </c>
      <c r="BL330" s="8">
        <f t="shared" si="613"/>
        <v>0.35765949928299928</v>
      </c>
      <c r="BM330" s="8">
        <f t="shared" si="614"/>
        <v>0.77689634575197686</v>
      </c>
      <c r="BN330" s="8">
        <f t="shared" si="615"/>
        <v>0.21151412602895819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</v>
      </c>
      <c r="F331">
        <f>VLOOKUP(B331,home!$B$2:$E$405,3,FALSE)</f>
        <v>0.93</v>
      </c>
      <c r="G331">
        <f>VLOOKUP(C331,away!$B$2:$E$405,4,FALSE)</f>
        <v>1.52</v>
      </c>
      <c r="H331">
        <f>VLOOKUP(A331,away!$A$2:$E$405,3,FALSE)</f>
        <v>1.2307692307692299</v>
      </c>
      <c r="I331">
        <f>VLOOKUP(C331,away!$B$2:$E$405,3,FALSE)</f>
        <v>0.19</v>
      </c>
      <c r="J331">
        <f>VLOOKUP(B331,home!$B$2:$E$405,4,FALSE)</f>
        <v>0.98</v>
      </c>
      <c r="K331" s="3">
        <f t="shared" si="560"/>
        <v>2.1204000000000001</v>
      </c>
      <c r="L331" s="3">
        <f t="shared" si="561"/>
        <v>0.22916923076923063</v>
      </c>
      <c r="M331" s="5">
        <f t="shared" si="562"/>
        <v>9.5410253165919445E-2</v>
      </c>
      <c r="N331" s="5">
        <f t="shared" si="563"/>
        <v>0.20230790081301561</v>
      </c>
      <c r="O331" s="5">
        <f t="shared" si="564"/>
        <v>2.1865094325531315E-2</v>
      </c>
      <c r="P331" s="5">
        <f t="shared" si="565"/>
        <v>4.6362746007856608E-2</v>
      </c>
      <c r="Q331" s="5">
        <f t="shared" si="566"/>
        <v>0.21448683644195918</v>
      </c>
      <c r="R331" s="5">
        <f t="shared" si="567"/>
        <v>2.5054034236393409E-3</v>
      </c>
      <c r="S331" s="5">
        <f t="shared" si="568"/>
        <v>5.6322673561378473E-3</v>
      </c>
      <c r="T331" s="5">
        <f t="shared" si="569"/>
        <v>4.9153783317529579E-2</v>
      </c>
      <c r="U331" s="5">
        <f t="shared" si="570"/>
        <v>5.3124574194848579E-3</v>
      </c>
      <c r="V331" s="5">
        <f t="shared" si="571"/>
        <v>3.0409890413729405E-4</v>
      </c>
      <c r="W331" s="5">
        <f t="shared" si="572"/>
        <v>0.15159929599717675</v>
      </c>
      <c r="X331" s="5">
        <f t="shared" si="573"/>
        <v>3.4741894048829908E-2</v>
      </c>
      <c r="Y331" s="5">
        <f t="shared" si="574"/>
        <v>3.9808865673182309E-3</v>
      </c>
      <c r="Z331" s="5">
        <f t="shared" si="575"/>
        <v>1.9138712512067489E-4</v>
      </c>
      <c r="AA331" s="5">
        <f t="shared" si="576"/>
        <v>4.0581726010587905E-4</v>
      </c>
      <c r="AB331" s="5">
        <f t="shared" si="577"/>
        <v>4.3024745916425304E-4</v>
      </c>
      <c r="AC331" s="5">
        <f t="shared" si="578"/>
        <v>9.2356820847040057E-6</v>
      </c>
      <c r="AD331" s="5">
        <f t="shared" si="579"/>
        <v>8.0362786808103409E-2</v>
      </c>
      <c r="AE331" s="5">
        <f t="shared" si="580"/>
        <v>1.8416678035284736E-2</v>
      </c>
      <c r="AF331" s="5">
        <f t="shared" si="581"/>
        <v>2.1102679693353944E-3</v>
      </c>
      <c r="AG331" s="5">
        <f t="shared" si="582"/>
        <v>1.612028290831796E-4</v>
      </c>
      <c r="AH331" s="5">
        <f t="shared" si="583"/>
        <v>1.0965010060759889E-5</v>
      </c>
      <c r="AI331" s="5">
        <f t="shared" si="584"/>
        <v>2.325020733283527E-5</v>
      </c>
      <c r="AJ331" s="5">
        <f t="shared" si="585"/>
        <v>2.4649869814271954E-5</v>
      </c>
      <c r="AK331" s="5">
        <f t="shared" si="586"/>
        <v>1.7422527984727418E-5</v>
      </c>
      <c r="AL331" s="5">
        <f t="shared" si="587"/>
        <v>1.7951596122811391E-7</v>
      </c>
      <c r="AM331" s="5">
        <f t="shared" si="588"/>
        <v>3.4080250629580484E-2</v>
      </c>
      <c r="AN331" s="5">
        <f t="shared" si="589"/>
        <v>7.8101448212035485E-3</v>
      </c>
      <c r="AO331" s="5">
        <f t="shared" si="590"/>
        <v>8.9492244043575377E-4</v>
      </c>
      <c r="AP331" s="5">
        <f t="shared" si="591"/>
        <v>6.8362895757594788E-5</v>
      </c>
      <c r="AQ331" s="5">
        <f t="shared" si="592"/>
        <v>3.9166680584812732E-6</v>
      </c>
      <c r="AR331" s="5">
        <f t="shared" si="593"/>
        <v>5.025685842002437E-7</v>
      </c>
      <c r="AS331" s="5">
        <f t="shared" si="594"/>
        <v>1.065646425938197E-6</v>
      </c>
      <c r="AT331" s="5">
        <f t="shared" si="595"/>
        <v>1.1297983407796763E-6</v>
      </c>
      <c r="AU331" s="5">
        <f t="shared" si="596"/>
        <v>7.9854146726307544E-7</v>
      </c>
      <c r="AV331" s="5">
        <f t="shared" si="597"/>
        <v>4.2330683179615633E-7</v>
      </c>
      <c r="AW331" s="5">
        <f t="shared" si="598"/>
        <v>2.4231185965067635E-9</v>
      </c>
      <c r="AX331" s="5">
        <f t="shared" si="599"/>
        <v>1.2043960572493739E-2</v>
      </c>
      <c r="AY331" s="5">
        <f t="shared" si="600"/>
        <v>2.7601051798133336E-3</v>
      </c>
      <c r="AZ331" s="5">
        <f t="shared" si="601"/>
        <v>3.162655904499953E-4</v>
      </c>
      <c r="BA331" s="5">
        <f t="shared" si="602"/>
        <v>2.4159447360733991E-5</v>
      </c>
      <c r="BB331" s="5">
        <f t="shared" si="603"/>
        <v>1.3841504918672818E-6</v>
      </c>
      <c r="BC331" s="5">
        <f t="shared" si="604"/>
        <v>6.3440940698015446E-8</v>
      </c>
      <c r="BD331" s="5">
        <f t="shared" si="605"/>
        <v>1.9195542641658535E-8</v>
      </c>
      <c r="BE331" s="5">
        <f t="shared" si="606"/>
        <v>4.0702228617372758E-8</v>
      </c>
      <c r="BF331" s="5">
        <f t="shared" si="607"/>
        <v>4.3152502780138602E-8</v>
      </c>
      <c r="BG331" s="5">
        <f t="shared" si="608"/>
        <v>3.0500188965001968E-8</v>
      </c>
      <c r="BH331" s="5">
        <f t="shared" si="609"/>
        <v>1.6168150170347545E-8</v>
      </c>
      <c r="BI331" s="5">
        <f t="shared" si="610"/>
        <v>6.856589124240984E-9</v>
      </c>
      <c r="BJ331" s="8">
        <f t="shared" si="611"/>
        <v>0.81532506866422216</v>
      </c>
      <c r="BK331" s="8">
        <f t="shared" si="612"/>
        <v>0.15047888581191046</v>
      </c>
      <c r="BL331" s="8">
        <f t="shared" si="613"/>
        <v>3.0599383939970519E-2</v>
      </c>
      <c r="BM331" s="8">
        <f t="shared" si="614"/>
        <v>0.41089638860660765</v>
      </c>
      <c r="BN331" s="8">
        <f t="shared" si="615"/>
        <v>0.58293823417792157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</v>
      </c>
      <c r="F332">
        <f>VLOOKUP(B332,home!$B$2:$E$405,3,FALSE)</f>
        <v>1.1100000000000001</v>
      </c>
      <c r="G332">
        <f>VLOOKUP(C332,away!$B$2:$E$405,4,FALSE)</f>
        <v>0.76</v>
      </c>
      <c r="H332">
        <f>VLOOKUP(A332,away!$A$2:$E$405,3,FALSE)</f>
        <v>1.2307692307692299</v>
      </c>
      <c r="I332">
        <f>VLOOKUP(C332,away!$B$2:$E$405,3,FALSE)</f>
        <v>0.56999999999999995</v>
      </c>
      <c r="J332">
        <f>VLOOKUP(B332,home!$B$2:$E$405,4,FALSE)</f>
        <v>1.22</v>
      </c>
      <c r="K332" s="3">
        <f t="shared" si="560"/>
        <v>1.2654000000000001</v>
      </c>
      <c r="L332" s="3">
        <f t="shared" si="561"/>
        <v>0.85587692307692242</v>
      </c>
      <c r="M332" s="5">
        <f t="shared" si="562"/>
        <v>0.1198784551711492</v>
      </c>
      <c r="N332" s="5">
        <f t="shared" si="563"/>
        <v>0.15169419717357221</v>
      </c>
      <c r="O332" s="5">
        <f t="shared" si="564"/>
        <v>0.10260120335509795</v>
      </c>
      <c r="P332" s="5">
        <f t="shared" si="565"/>
        <v>0.12983156272554097</v>
      </c>
      <c r="Q332" s="5">
        <f t="shared" si="566"/>
        <v>9.5976918551719179E-2</v>
      </c>
      <c r="R332" s="5">
        <f t="shared" si="567"/>
        <v>4.3907001115775418E-2</v>
      </c>
      <c r="S332" s="5">
        <f t="shared" si="568"/>
        <v>3.5152760885370546E-2</v>
      </c>
      <c r="T332" s="5">
        <f t="shared" si="569"/>
        <v>8.2144429736449795E-2</v>
      </c>
      <c r="U332" s="5">
        <f t="shared" si="570"/>
        <v>5.5559919211902217E-2</v>
      </c>
      <c r="V332" s="5">
        <f t="shared" si="571"/>
        <v>4.2301530174867008E-3</v>
      </c>
      <c r="W332" s="5">
        <f t="shared" si="572"/>
        <v>4.0483064245115136E-2</v>
      </c>
      <c r="X332" s="5">
        <f t="shared" si="573"/>
        <v>3.4648520462834516E-2</v>
      </c>
      <c r="Y332" s="5">
        <f t="shared" si="574"/>
        <v>1.4827434541449292E-2</v>
      </c>
      <c r="Z332" s="5">
        <f t="shared" si="575"/>
        <v>1.2526329672168291E-2</v>
      </c>
      <c r="AA332" s="5">
        <f t="shared" si="576"/>
        <v>1.5850817567161758E-2</v>
      </c>
      <c r="AB332" s="5">
        <f t="shared" si="577"/>
        <v>1.0028812274743247E-2</v>
      </c>
      <c r="AC332" s="5">
        <f t="shared" si="578"/>
        <v>2.8633553045685073E-4</v>
      </c>
      <c r="AD332" s="5">
        <f t="shared" si="579"/>
        <v>1.2806817373942179E-2</v>
      </c>
      <c r="AE332" s="5">
        <f t="shared" si="580"/>
        <v>1.0961059448417703E-2</v>
      </c>
      <c r="AF332" s="5">
        <f t="shared" si="581"/>
        <v>4.6906589171874851E-3</v>
      </c>
      <c r="AG332" s="5">
        <f t="shared" si="582"/>
        <v>1.3382089070819183E-3</v>
      </c>
      <c r="AH332" s="5">
        <f t="shared" si="583"/>
        <v>2.6802491243156368E-3</v>
      </c>
      <c r="AI332" s="5">
        <f t="shared" si="584"/>
        <v>3.3915872419090069E-3</v>
      </c>
      <c r="AJ332" s="5">
        <f t="shared" si="585"/>
        <v>2.1458572479558296E-3</v>
      </c>
      <c r="AK332" s="5">
        <f t="shared" si="586"/>
        <v>9.0512258718776863E-4</v>
      </c>
      <c r="AL332" s="5">
        <f t="shared" si="587"/>
        <v>1.2404360509979796E-5</v>
      </c>
      <c r="AM332" s="5">
        <f t="shared" si="588"/>
        <v>3.2411493409972856E-3</v>
      </c>
      <c r="AN332" s="5">
        <f t="shared" si="589"/>
        <v>2.7740249252055514E-3</v>
      </c>
      <c r="AO332" s="5">
        <f t="shared" si="590"/>
        <v>1.1871119587618085E-3</v>
      </c>
      <c r="AP332" s="5">
        <f t="shared" si="591"/>
        <v>3.3867391020429177E-4</v>
      </c>
      <c r="AQ332" s="5">
        <f t="shared" si="592"/>
        <v>7.2465796048019757E-5</v>
      </c>
      <c r="AR332" s="5">
        <f t="shared" si="593"/>
        <v>4.5879267471977682E-4</v>
      </c>
      <c r="AS332" s="5">
        <f t="shared" si="594"/>
        <v>5.8055625059040561E-4</v>
      </c>
      <c r="AT332" s="5">
        <f t="shared" si="595"/>
        <v>3.6731793974854974E-4</v>
      </c>
      <c r="AU332" s="5">
        <f t="shared" si="596"/>
        <v>1.5493470698593823E-4</v>
      </c>
      <c r="AV332" s="5">
        <f t="shared" si="597"/>
        <v>4.9013594555001586E-5</v>
      </c>
      <c r="AW332" s="5">
        <f t="shared" si="598"/>
        <v>3.7317369759654674E-7</v>
      </c>
      <c r="AX332" s="5">
        <f t="shared" si="599"/>
        <v>6.8355839601632825E-4</v>
      </c>
      <c r="AY332" s="5">
        <f t="shared" si="600"/>
        <v>5.8504185672585141E-4</v>
      </c>
      <c r="AZ332" s="5">
        <f t="shared" si="601"/>
        <v>2.5036191210286567E-4</v>
      </c>
      <c r="BA332" s="5">
        <f t="shared" si="602"/>
        <v>7.1426327662085212E-5</v>
      </c>
      <c r="BB332" s="5">
        <f t="shared" si="603"/>
        <v>1.5283036386527383E-5</v>
      </c>
      <c r="BC332" s="5">
        <f t="shared" si="604"/>
        <v>2.6160796315547419E-6</v>
      </c>
      <c r="BD332" s="5">
        <f t="shared" si="605"/>
        <v>6.5445010461565622E-5</v>
      </c>
      <c r="BE332" s="5">
        <f t="shared" si="606"/>
        <v>8.2814116238065136E-5</v>
      </c>
      <c r="BF332" s="5">
        <f t="shared" si="607"/>
        <v>5.2396491343823834E-5</v>
      </c>
      <c r="BG332" s="5">
        <f t="shared" si="608"/>
        <v>2.2100840048824886E-5</v>
      </c>
      <c r="BH332" s="5">
        <f t="shared" si="609"/>
        <v>6.9916007494457564E-6</v>
      </c>
      <c r="BI332" s="5">
        <f t="shared" si="610"/>
        <v>1.7694343176697312E-6</v>
      </c>
      <c r="BJ332" s="8">
        <f t="shared" si="611"/>
        <v>0.45879302289751167</v>
      </c>
      <c r="BK332" s="8">
        <f t="shared" si="612"/>
        <v>0.28997671354724014</v>
      </c>
      <c r="BL332" s="8">
        <f t="shared" si="613"/>
        <v>0.23891270238580795</v>
      </c>
      <c r="BM332" s="8">
        <f t="shared" si="614"/>
        <v>0.35573476172684482</v>
      </c>
      <c r="BN332" s="8">
        <f t="shared" si="615"/>
        <v>0.64388933809285487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</v>
      </c>
      <c r="F333">
        <f>VLOOKUP(B333,home!$B$2:$E$405,3,FALSE)</f>
        <v>1.05</v>
      </c>
      <c r="G333">
        <f>VLOOKUP(C333,away!$B$2:$E$405,4,FALSE)</f>
        <v>1</v>
      </c>
      <c r="H333">
        <f>VLOOKUP(A333,away!$A$2:$E$405,3,FALSE)</f>
        <v>1.2307692307692299</v>
      </c>
      <c r="I333">
        <f>VLOOKUP(C333,away!$B$2:$E$405,3,FALSE)</f>
        <v>1.1100000000000001</v>
      </c>
      <c r="J333">
        <f>VLOOKUP(B333,home!$B$2:$E$405,4,FALSE)</f>
        <v>0.93</v>
      </c>
      <c r="K333" s="3">
        <f t="shared" si="560"/>
        <v>1.5750000000000002</v>
      </c>
      <c r="L333" s="3">
        <f t="shared" si="561"/>
        <v>1.2705230769230762</v>
      </c>
      <c r="M333" s="5">
        <f t="shared" si="562"/>
        <v>5.810386599810629E-2</v>
      </c>
      <c r="N333" s="5">
        <f t="shared" si="563"/>
        <v>9.1513588947017416E-2</v>
      </c>
      <c r="O333" s="5">
        <f t="shared" si="564"/>
        <v>7.3822302609040102E-2</v>
      </c>
      <c r="P333" s="5">
        <f t="shared" si="565"/>
        <v>0.11627012660923819</v>
      </c>
      <c r="Q333" s="5">
        <f t="shared" si="566"/>
        <v>7.2066951295776241E-2</v>
      </c>
      <c r="R333" s="5">
        <f t="shared" si="567"/>
        <v>4.6896469528192042E-2</v>
      </c>
      <c r="S333" s="5">
        <f t="shared" si="568"/>
        <v>5.8166277361685718E-2</v>
      </c>
      <c r="T333" s="5">
        <f t="shared" si="569"/>
        <v>9.1562724704775098E-2</v>
      </c>
      <c r="U333" s="5">
        <f t="shared" si="570"/>
        <v>7.386193950690248E-2</v>
      </c>
      <c r="V333" s="5">
        <f t="shared" si="571"/>
        <v>1.2932779595177751E-2</v>
      </c>
      <c r="W333" s="5">
        <f t="shared" si="572"/>
        <v>3.7835149430282523E-2</v>
      </c>
      <c r="X333" s="5">
        <f t="shared" si="573"/>
        <v>4.8070430470006927E-2</v>
      </c>
      <c r="Y333" s="5">
        <f t="shared" si="574"/>
        <v>3.0537295614885003E-2</v>
      </c>
      <c r="Z333" s="5">
        <f t="shared" si="575"/>
        <v>1.9861015587262613E-2</v>
      </c>
      <c r="AA333" s="5">
        <f t="shared" si="576"/>
        <v>3.1281099549938622E-2</v>
      </c>
      <c r="AB333" s="5">
        <f t="shared" si="577"/>
        <v>2.463386589557667E-2</v>
      </c>
      <c r="AC333" s="5">
        <f t="shared" si="578"/>
        <v>1.6174654378738947E-3</v>
      </c>
      <c r="AD333" s="5">
        <f t="shared" si="579"/>
        <v>1.4897590088173747E-2</v>
      </c>
      <c r="AE333" s="5">
        <f t="shared" si="580"/>
        <v>1.8927731997565232E-2</v>
      </c>
      <c r="AF333" s="5">
        <f t="shared" si="581"/>
        <v>1.2024060148360972E-2</v>
      </c>
      <c r="AG333" s="5">
        <f t="shared" si="582"/>
        <v>5.092281965601241E-3</v>
      </c>
      <c r="AH333" s="5">
        <f t="shared" si="583"/>
        <v>6.3084696586865182E-3</v>
      </c>
      <c r="AI333" s="5">
        <f t="shared" si="584"/>
        <v>9.9358397124312686E-3</v>
      </c>
      <c r="AJ333" s="5">
        <f t="shared" si="585"/>
        <v>7.8244737735396249E-3</v>
      </c>
      <c r="AK333" s="5">
        <f t="shared" si="586"/>
        <v>4.1078487311083031E-3</v>
      </c>
      <c r="AL333" s="5">
        <f t="shared" si="587"/>
        <v>1.294667113914891E-4</v>
      </c>
      <c r="AM333" s="5">
        <f t="shared" si="588"/>
        <v>4.6927408777747287E-3</v>
      </c>
      <c r="AN333" s="5">
        <f t="shared" si="589"/>
        <v>5.9622355792330458E-3</v>
      </c>
      <c r="AO333" s="5">
        <f t="shared" si="590"/>
        <v>3.7875789467337051E-3</v>
      </c>
      <c r="AP333" s="5">
        <f t="shared" si="591"/>
        <v>1.6040688191643903E-3</v>
      </c>
      <c r="AQ333" s="5">
        <f t="shared" si="592"/>
        <v>5.0950161293027672E-4</v>
      </c>
      <c r="AR333" s="5">
        <f t="shared" si="593"/>
        <v>1.6030112562860532E-3</v>
      </c>
      <c r="AS333" s="5">
        <f t="shared" si="594"/>
        <v>2.5247427286505344E-3</v>
      </c>
      <c r="AT333" s="5">
        <f t="shared" si="595"/>
        <v>1.9882348988122965E-3</v>
      </c>
      <c r="AU333" s="5">
        <f t="shared" si="596"/>
        <v>1.0438233218764555E-3</v>
      </c>
      <c r="AV333" s="5">
        <f t="shared" si="597"/>
        <v>4.110054329888545E-4</v>
      </c>
      <c r="AW333" s="5">
        <f t="shared" si="598"/>
        <v>7.1964569475849002E-6</v>
      </c>
      <c r="AX333" s="5">
        <f t="shared" si="599"/>
        <v>1.2318444804158659E-3</v>
      </c>
      <c r="AY333" s="5">
        <f t="shared" si="600"/>
        <v>1.5650868395486741E-3</v>
      </c>
      <c r="AZ333" s="5">
        <f t="shared" si="601"/>
        <v>9.9423947351759737E-4</v>
      </c>
      <c r="BA333" s="5">
        <f t="shared" si="602"/>
        <v>4.2106806503065233E-4</v>
      </c>
      <c r="BB333" s="5">
        <f t="shared" si="603"/>
        <v>1.3374417339419759E-4</v>
      </c>
      <c r="BC333" s="5">
        <f t="shared" si="604"/>
        <v>3.3985011740265885E-5</v>
      </c>
      <c r="BD333" s="5">
        <f t="shared" si="605"/>
        <v>3.3944379894647981E-4</v>
      </c>
      <c r="BE333" s="5">
        <f t="shared" si="606"/>
        <v>5.3462398334070576E-4</v>
      </c>
      <c r="BF333" s="5">
        <f t="shared" si="607"/>
        <v>4.210163868808059E-4</v>
      </c>
      <c r="BG333" s="5">
        <f t="shared" si="608"/>
        <v>2.210336031124231E-4</v>
      </c>
      <c r="BH333" s="5">
        <f t="shared" si="609"/>
        <v>8.7031981225516611E-5</v>
      </c>
      <c r="BI333" s="5">
        <f t="shared" si="610"/>
        <v>2.7415074086037724E-5</v>
      </c>
      <c r="BJ333" s="8">
        <f t="shared" si="611"/>
        <v>0.44346389854192797</v>
      </c>
      <c r="BK333" s="8">
        <f t="shared" si="612"/>
        <v>0.24878506855302202</v>
      </c>
      <c r="BL333" s="8">
        <f t="shared" si="613"/>
        <v>0.28787369143162178</v>
      </c>
      <c r="BM333" s="8">
        <f t="shared" si="614"/>
        <v>0.5397524787438629</v>
      </c>
      <c r="BN333" s="8">
        <f t="shared" si="615"/>
        <v>0.45867330498737025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</v>
      </c>
      <c r="F334">
        <f>VLOOKUP(B334,home!$B$2:$E$405,3,FALSE)</f>
        <v>0.86</v>
      </c>
      <c r="G334">
        <f>VLOOKUP(C334,away!$B$2:$E$405,4,FALSE)</f>
        <v>0.89</v>
      </c>
      <c r="H334">
        <f>VLOOKUP(A334,away!$A$2:$E$405,3,FALSE)</f>
        <v>1.2307692307692299</v>
      </c>
      <c r="I334">
        <f>VLOOKUP(C334,away!$B$2:$E$405,3,FALSE)</f>
        <v>1.1100000000000001</v>
      </c>
      <c r="J334">
        <f>VLOOKUP(B334,home!$B$2:$E$405,4,FALSE)</f>
        <v>0.93</v>
      </c>
      <c r="K334" s="3">
        <f t="shared" si="560"/>
        <v>1.1481000000000001</v>
      </c>
      <c r="L334" s="3">
        <f t="shared" si="561"/>
        <v>1.2705230769230762</v>
      </c>
      <c r="M334" s="5">
        <f t="shared" si="562"/>
        <v>8.9044140019215859E-2</v>
      </c>
      <c r="N334" s="5">
        <f t="shared" si="563"/>
        <v>0.10223157715606172</v>
      </c>
      <c r="O334" s="5">
        <f t="shared" si="564"/>
        <v>0.11313263475918335</v>
      </c>
      <c r="P334" s="5">
        <f t="shared" si="565"/>
        <v>0.12988757796701841</v>
      </c>
      <c r="Q334" s="5">
        <f t="shared" si="566"/>
        <v>5.8686036866437259E-2</v>
      </c>
      <c r="R334" s="5">
        <f t="shared" si="567"/>
        <v>7.1868811607326111E-2</v>
      </c>
      <c r="S334" s="5">
        <f t="shared" si="568"/>
        <v>4.7366348045187356E-2</v>
      </c>
      <c r="T334" s="5">
        <f t="shared" si="569"/>
        <v>7.4561964131966946E-2</v>
      </c>
      <c r="U334" s="5">
        <f t="shared" si="570"/>
        <v>8.2512582606371107E-2</v>
      </c>
      <c r="V334" s="5">
        <f t="shared" si="571"/>
        <v>7.6769668808257798E-3</v>
      </c>
      <c r="W334" s="5">
        <f t="shared" si="572"/>
        <v>2.2459146308785538E-2</v>
      </c>
      <c r="X334" s="5">
        <f t="shared" si="573"/>
        <v>2.853486367330375E-2</v>
      </c>
      <c r="Y334" s="5">
        <f t="shared" si="574"/>
        <v>1.8127101396893198E-2</v>
      </c>
      <c r="Z334" s="5">
        <f t="shared" si="575"/>
        <v>3.0436994552714952E-2</v>
      </c>
      <c r="AA334" s="5">
        <f t="shared" si="576"/>
        <v>3.4944713445972039E-2</v>
      </c>
      <c r="AB334" s="5">
        <f t="shared" si="577"/>
        <v>2.0060012753660258E-2</v>
      </c>
      <c r="AC334" s="5">
        <f t="shared" si="578"/>
        <v>6.9989349809283644E-4</v>
      </c>
      <c r="AD334" s="5">
        <f t="shared" si="579"/>
        <v>6.4463364692791706E-3</v>
      </c>
      <c r="AE334" s="5">
        <f t="shared" si="580"/>
        <v>8.1902192458300112E-3</v>
      </c>
      <c r="AF334" s="5">
        <f t="shared" si="581"/>
        <v>5.202931278443272E-3</v>
      </c>
      <c r="AG334" s="5">
        <f t="shared" si="582"/>
        <v>2.2034814189690203E-3</v>
      </c>
      <c r="AH334" s="5">
        <f t="shared" si="583"/>
        <v>9.667725992851579E-3</v>
      </c>
      <c r="AI334" s="5">
        <f t="shared" si="584"/>
        <v>1.1099516212392897E-2</v>
      </c>
      <c r="AJ334" s="5">
        <f t="shared" si="585"/>
        <v>6.3716772817241458E-3</v>
      </c>
      <c r="AK334" s="5">
        <f t="shared" si="586"/>
        <v>2.4384408957158301E-3</v>
      </c>
      <c r="AL334" s="5">
        <f t="shared" si="587"/>
        <v>4.0837037129012439E-5</v>
      </c>
      <c r="AM334" s="5">
        <f t="shared" si="588"/>
        <v>1.480207780075882E-3</v>
      </c>
      <c r="AN334" s="5">
        <f t="shared" si="589"/>
        <v>1.8806381432274859E-3</v>
      </c>
      <c r="AO334" s="5">
        <f t="shared" si="590"/>
        <v>1.1946970801561432E-3</v>
      </c>
      <c r="AP334" s="5">
        <f t="shared" si="591"/>
        <v>5.0596340342366601E-4</v>
      </c>
      <c r="AQ334" s="5">
        <f t="shared" si="592"/>
        <v>1.6070954503207696E-4</v>
      </c>
      <c r="AR334" s="5">
        <f t="shared" si="593"/>
        <v>2.4566137950573987E-3</v>
      </c>
      <c r="AS334" s="5">
        <f t="shared" si="594"/>
        <v>2.8204382981053999E-3</v>
      </c>
      <c r="AT334" s="5">
        <f t="shared" si="595"/>
        <v>1.6190726050274054E-3</v>
      </c>
      <c r="AU334" s="5">
        <f t="shared" si="596"/>
        <v>6.19619085943988E-4</v>
      </c>
      <c r="AV334" s="5">
        <f t="shared" si="597"/>
        <v>1.778461681430732E-4</v>
      </c>
      <c r="AW334" s="5">
        <f t="shared" si="598"/>
        <v>1.6546799283079537E-6</v>
      </c>
      <c r="AX334" s="5">
        <f t="shared" si="599"/>
        <v>2.8323775871752017E-4</v>
      </c>
      <c r="AY334" s="5">
        <f t="shared" si="600"/>
        <v>3.5986010870657959E-4</v>
      </c>
      <c r="AZ334" s="5">
        <f t="shared" si="601"/>
        <v>2.2860528628787811E-4</v>
      </c>
      <c r="BA334" s="5">
        <f t="shared" si="602"/>
        <v>9.6816097245118536E-5</v>
      </c>
      <c r="BB334" s="5">
        <f t="shared" si="603"/>
        <v>3.0751771441887941E-5</v>
      </c>
      <c r="BC334" s="5">
        <f t="shared" si="604"/>
        <v>7.814167054636534E-6</v>
      </c>
      <c r="BD334" s="5">
        <f t="shared" si="605"/>
        <v>5.2019741961799933E-4</v>
      </c>
      <c r="BE334" s="5">
        <f t="shared" si="606"/>
        <v>5.9723865746342511E-4</v>
      </c>
      <c r="BF334" s="5">
        <f t="shared" si="607"/>
        <v>3.4284485131687932E-4</v>
      </c>
      <c r="BG334" s="5">
        <f t="shared" si="608"/>
        <v>1.312067245989697E-4</v>
      </c>
      <c r="BH334" s="5">
        <f t="shared" si="609"/>
        <v>3.7659610128019287E-5</v>
      </c>
      <c r="BI334" s="5">
        <f t="shared" si="610"/>
        <v>8.6473996775957818E-6</v>
      </c>
      <c r="BJ334" s="8">
        <f t="shared" si="611"/>
        <v>0.33287295908733888</v>
      </c>
      <c r="BK334" s="8">
        <f t="shared" si="612"/>
        <v>0.27507562355617587</v>
      </c>
      <c r="BL334" s="8">
        <f t="shared" si="613"/>
        <v>0.36142750017027758</v>
      </c>
      <c r="BM334" s="8">
        <f t="shared" si="614"/>
        <v>0.43460409356248625</v>
      </c>
      <c r="BN334" s="8">
        <f t="shared" si="615"/>
        <v>0.56485077837524278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</v>
      </c>
      <c r="F335">
        <f>VLOOKUP(B335,home!$B$2:$E$405,3,FALSE)</f>
        <v>0.67</v>
      </c>
      <c r="G335">
        <f>VLOOKUP(C335,away!$B$2:$E$405,4,FALSE)</f>
        <v>1</v>
      </c>
      <c r="H335">
        <f>VLOOKUP(A335,away!$A$2:$E$405,3,FALSE)</f>
        <v>1.2307692307692299</v>
      </c>
      <c r="I335">
        <f>VLOOKUP(C335,away!$B$2:$E$405,3,FALSE)</f>
        <v>1.08</v>
      </c>
      <c r="J335">
        <f>VLOOKUP(B335,home!$B$2:$E$405,4,FALSE)</f>
        <v>0.93</v>
      </c>
      <c r="K335" s="3">
        <f t="shared" si="560"/>
        <v>1.0050000000000001</v>
      </c>
      <c r="L335" s="3">
        <f t="shared" si="561"/>
        <v>1.2361846153846145</v>
      </c>
      <c r="M335" s="5">
        <f t="shared" si="562"/>
        <v>0.10633246666498898</v>
      </c>
      <c r="N335" s="5">
        <f t="shared" si="563"/>
        <v>0.10686412899831393</v>
      </c>
      <c r="O335" s="5">
        <f t="shared" si="564"/>
        <v>0.13144655940715674</v>
      </c>
      <c r="P335" s="5">
        <f t="shared" si="565"/>
        <v>0.13210379220419255</v>
      </c>
      <c r="Q335" s="5">
        <f t="shared" si="566"/>
        <v>5.369922482165275E-2</v>
      </c>
      <c r="R335" s="5">
        <f t="shared" si="567"/>
        <v>8.1246107242183507E-2</v>
      </c>
      <c r="S335" s="5">
        <f t="shared" si="568"/>
        <v>4.1030299733643201E-2</v>
      </c>
      <c r="T335" s="5">
        <f t="shared" si="569"/>
        <v>6.6382155582606753E-2</v>
      </c>
      <c r="U335" s="5">
        <f t="shared" si="570"/>
        <v>8.1652337778394424E-2</v>
      </c>
      <c r="V335" s="5">
        <f t="shared" si="571"/>
        <v>5.6638478246473249E-3</v>
      </c>
      <c r="W335" s="5">
        <f t="shared" si="572"/>
        <v>1.7989240315253677E-2</v>
      </c>
      <c r="X335" s="5">
        <f t="shared" si="573"/>
        <v>2.2238022120173267E-2</v>
      </c>
      <c r="Y335" s="5">
        <f t="shared" si="574"/>
        <v>1.3745150410770476E-2</v>
      </c>
      <c r="Z335" s="5">
        <f t="shared" si="575"/>
        <v>3.3478395944225248E-2</v>
      </c>
      <c r="AA335" s="5">
        <f t="shared" si="576"/>
        <v>3.3645787923946374E-2</v>
      </c>
      <c r="AB335" s="5">
        <f t="shared" si="577"/>
        <v>1.6907008431783055E-2</v>
      </c>
      <c r="AC335" s="5">
        <f t="shared" si="578"/>
        <v>4.3978558452701153E-4</v>
      </c>
      <c r="AD335" s="5">
        <f t="shared" si="579"/>
        <v>4.519796629207486E-3</v>
      </c>
      <c r="AE335" s="5">
        <f t="shared" si="580"/>
        <v>5.5873030576935332E-3</v>
      </c>
      <c r="AF335" s="5">
        <f t="shared" si="581"/>
        <v>3.4534690407060815E-3</v>
      </c>
      <c r="AG335" s="5">
        <f t="shared" si="582"/>
        <v>1.4230417659426404E-3</v>
      </c>
      <c r="AH335" s="5">
        <f t="shared" si="583"/>
        <v>1.0346369503501486E-2</v>
      </c>
      <c r="AI335" s="5">
        <f t="shared" si="584"/>
        <v>1.0398101351018995E-2</v>
      </c>
      <c r="AJ335" s="5">
        <f t="shared" si="585"/>
        <v>5.2250459288870447E-3</v>
      </c>
      <c r="AK335" s="5">
        <f t="shared" si="586"/>
        <v>1.7503903861771605E-3</v>
      </c>
      <c r="AL335" s="5">
        <f t="shared" si="587"/>
        <v>2.1854978181140903E-5</v>
      </c>
      <c r="AM335" s="5">
        <f t="shared" si="588"/>
        <v>9.0847912247070514E-4</v>
      </c>
      <c r="AN335" s="5">
        <f t="shared" si="589"/>
        <v>1.1230479145964006E-3</v>
      </c>
      <c r="AO335" s="5">
        <f t="shared" si="590"/>
        <v>6.9414727718192281E-4</v>
      </c>
      <c r="AP335" s="5">
        <f t="shared" si="591"/>
        <v>2.8603139495447083E-4</v>
      </c>
      <c r="AQ335" s="5">
        <f t="shared" si="592"/>
        <v>8.8396902489929358E-5</v>
      </c>
      <c r="AR335" s="5">
        <f t="shared" si="593"/>
        <v>2.5580045610626161E-3</v>
      </c>
      <c r="AS335" s="5">
        <f t="shared" si="594"/>
        <v>2.5707945838679292E-3</v>
      </c>
      <c r="AT335" s="5">
        <f t="shared" si="595"/>
        <v>1.2918242783936343E-3</v>
      </c>
      <c r="AU335" s="5">
        <f t="shared" si="596"/>
        <v>4.3276113326186762E-4</v>
      </c>
      <c r="AV335" s="5">
        <f t="shared" si="597"/>
        <v>1.0873123473204424E-4</v>
      </c>
      <c r="AW335" s="5">
        <f t="shared" si="598"/>
        <v>7.5421865933550694E-7</v>
      </c>
      <c r="AX335" s="5">
        <f t="shared" si="599"/>
        <v>1.5217025301384306E-4</v>
      </c>
      <c r="AY335" s="5">
        <f t="shared" si="600"/>
        <v>1.8811052569489705E-4</v>
      </c>
      <c r="AZ335" s="5">
        <f t="shared" si="601"/>
        <v>1.1626966892797202E-4</v>
      </c>
      <c r="BA335" s="5">
        <f t="shared" si="602"/>
        <v>4.7910258654873846E-5</v>
      </c>
      <c r="BB335" s="5">
        <f t="shared" si="603"/>
        <v>1.4806481167063164E-5</v>
      </c>
      <c r="BC335" s="5">
        <f t="shared" si="604"/>
        <v>3.6607088453410999E-6</v>
      </c>
      <c r="BD335" s="5">
        <f t="shared" si="605"/>
        <v>5.2702764741154636E-4</v>
      </c>
      <c r="BE335" s="5">
        <f t="shared" si="606"/>
        <v>5.2966278564860409E-4</v>
      </c>
      <c r="BF335" s="5">
        <f t="shared" si="607"/>
        <v>2.6615554978842357E-4</v>
      </c>
      <c r="BG335" s="5">
        <f t="shared" si="608"/>
        <v>8.9162109179121918E-5</v>
      </c>
      <c r="BH335" s="5">
        <f t="shared" si="609"/>
        <v>2.2401979931254381E-5</v>
      </c>
      <c r="BI335" s="5">
        <f t="shared" si="610"/>
        <v>4.5027979661821332E-6</v>
      </c>
      <c r="BJ335" s="8">
        <f t="shared" si="611"/>
        <v>0.29952456325031801</v>
      </c>
      <c r="BK335" s="8">
        <f t="shared" si="612"/>
        <v>0.2857801575158751</v>
      </c>
      <c r="BL335" s="8">
        <f t="shared" si="613"/>
        <v>0.38101873661429198</v>
      </c>
      <c r="BM335" s="8">
        <f t="shared" si="614"/>
        <v>0.38792221767918639</v>
      </c>
      <c r="BN335" s="8">
        <f t="shared" si="615"/>
        <v>0.61169227933848846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</v>
      </c>
      <c r="F336">
        <f>VLOOKUP(B336,home!$B$2:$E$405,3,FALSE)</f>
        <v>1.1100000000000001</v>
      </c>
      <c r="G336">
        <f>VLOOKUP(C336,away!$B$2:$E$405,4,FALSE)</f>
        <v>1.1100000000000001</v>
      </c>
      <c r="H336">
        <f>VLOOKUP(A336,away!$A$2:$E$405,3,FALSE)</f>
        <v>1.2307692307692299</v>
      </c>
      <c r="I336">
        <f>VLOOKUP(C336,away!$B$2:$E$405,3,FALSE)</f>
        <v>0.78</v>
      </c>
      <c r="J336">
        <f>VLOOKUP(B336,home!$B$2:$E$405,4,FALSE)</f>
        <v>0.81</v>
      </c>
      <c r="K336" s="3">
        <f t="shared" si="560"/>
        <v>1.8481500000000002</v>
      </c>
      <c r="L336" s="3">
        <f t="shared" si="561"/>
        <v>0.77759999999999962</v>
      </c>
      <c r="M336" s="5">
        <f t="shared" si="562"/>
        <v>7.2385447585064988E-2</v>
      </c>
      <c r="N336" s="5">
        <f t="shared" si="563"/>
        <v>0.13377916495433786</v>
      </c>
      <c r="O336" s="5">
        <f t="shared" si="564"/>
        <v>5.6286924042146511E-2</v>
      </c>
      <c r="P336" s="5">
        <f t="shared" si="565"/>
        <v>0.10402667866849308</v>
      </c>
      <c r="Q336" s="5">
        <f t="shared" si="566"/>
        <v>0.12362198185517979</v>
      </c>
      <c r="R336" s="5">
        <f t="shared" si="567"/>
        <v>2.1884356067586548E-2</v>
      </c>
      <c r="S336" s="5">
        <f t="shared" si="568"/>
        <v>3.7374742561620503E-2</v>
      </c>
      <c r="T336" s="5">
        <f t="shared" si="569"/>
        <v>9.6128453090587762E-2</v>
      </c>
      <c r="U336" s="5">
        <f t="shared" si="570"/>
        <v>4.0445572666310083E-2</v>
      </c>
      <c r="V336" s="5">
        <f t="shared" si="571"/>
        <v>5.9680048721983698E-3</v>
      </c>
      <c r="W336" s="5">
        <f t="shared" si="572"/>
        <v>7.6157321921883514E-2</v>
      </c>
      <c r="X336" s="5">
        <f t="shared" si="573"/>
        <v>5.9219933526456596E-2</v>
      </c>
      <c r="Y336" s="5">
        <f t="shared" si="574"/>
        <v>2.3024710155086312E-2</v>
      </c>
      <c r="Z336" s="5">
        <f t="shared" si="575"/>
        <v>5.6724250927184319E-3</v>
      </c>
      <c r="AA336" s="5">
        <f t="shared" si="576"/>
        <v>1.048349243510757E-2</v>
      </c>
      <c r="AB336" s="5">
        <f t="shared" si="577"/>
        <v>9.6875332719720316E-3</v>
      </c>
      <c r="AC336" s="5">
        <f t="shared" si="578"/>
        <v>5.3604673474129589E-4</v>
      </c>
      <c r="AD336" s="5">
        <f t="shared" si="579"/>
        <v>3.5187538627482272E-2</v>
      </c>
      <c r="AE336" s="5">
        <f t="shared" si="580"/>
        <v>2.7361830036730202E-2</v>
      </c>
      <c r="AF336" s="5">
        <f t="shared" si="581"/>
        <v>1.0638279518280695E-2</v>
      </c>
      <c r="AG336" s="5">
        <f t="shared" si="582"/>
        <v>2.7574420511383554E-3</v>
      </c>
      <c r="AH336" s="5">
        <f t="shared" si="583"/>
        <v>1.1027194380244625E-3</v>
      </c>
      <c r="AI336" s="5">
        <f t="shared" si="584"/>
        <v>2.0379909293849106E-3</v>
      </c>
      <c r="AJ336" s="5">
        <f t="shared" si="585"/>
        <v>1.8832564680713614E-3</v>
      </c>
      <c r="AK336" s="5">
        <f t="shared" si="586"/>
        <v>1.1601801471553624E-3</v>
      </c>
      <c r="AL336" s="5">
        <f t="shared" si="587"/>
        <v>3.0814570213548362E-5</v>
      </c>
      <c r="AM336" s="5">
        <f t="shared" si="588"/>
        <v>1.3006369902876272E-2</v>
      </c>
      <c r="AN336" s="5">
        <f t="shared" si="589"/>
        <v>1.0113753236476584E-2</v>
      </c>
      <c r="AO336" s="5">
        <f t="shared" si="590"/>
        <v>3.9322272583420933E-3</v>
      </c>
      <c r="AP336" s="5">
        <f t="shared" si="591"/>
        <v>1.0192333053622704E-3</v>
      </c>
      <c r="AQ336" s="5">
        <f t="shared" si="592"/>
        <v>1.9813895456242522E-4</v>
      </c>
      <c r="AR336" s="5">
        <f t="shared" si="593"/>
        <v>1.7149492700156436E-4</v>
      </c>
      <c r="AS336" s="5">
        <f t="shared" si="594"/>
        <v>3.1694834933794123E-4</v>
      </c>
      <c r="AT336" s="5">
        <f t="shared" si="595"/>
        <v>2.9288404591445809E-4</v>
      </c>
      <c r="AU336" s="5">
        <f t="shared" si="596"/>
        <v>1.8043121648560193E-4</v>
      </c>
      <c r="AV336" s="5">
        <f t="shared" si="597"/>
        <v>8.3365988186966323E-5</v>
      </c>
      <c r="AW336" s="5">
        <f t="shared" si="598"/>
        <v>1.230118875507657E-6</v>
      </c>
      <c r="AX336" s="5">
        <f t="shared" si="599"/>
        <v>4.0062870893334589E-3</v>
      </c>
      <c r="AY336" s="5">
        <f t="shared" si="600"/>
        <v>3.1152888406656967E-3</v>
      </c>
      <c r="AZ336" s="5">
        <f t="shared" si="601"/>
        <v>1.2112243012508221E-3</v>
      </c>
      <c r="BA336" s="5">
        <f t="shared" si="602"/>
        <v>3.1394933888421301E-4</v>
      </c>
      <c r="BB336" s="5">
        <f t="shared" si="603"/>
        <v>6.1031751479090963E-5</v>
      </c>
      <c r="BC336" s="5">
        <f t="shared" si="604"/>
        <v>9.4916579900282244E-6</v>
      </c>
      <c r="BD336" s="5">
        <f t="shared" si="605"/>
        <v>2.2225742539402722E-5</v>
      </c>
      <c r="BE336" s="5">
        <f t="shared" si="606"/>
        <v>4.1076506074197147E-5</v>
      </c>
      <c r="BF336" s="5">
        <f t="shared" si="607"/>
        <v>3.7957772350513734E-5</v>
      </c>
      <c r="BG336" s="5">
        <f t="shared" si="608"/>
        <v>2.3383885656533988E-5</v>
      </c>
      <c r="BH336" s="5">
        <f t="shared" si="609"/>
        <v>1.0804232069030827E-5</v>
      </c>
      <c r="BI336" s="5">
        <f t="shared" si="610"/>
        <v>3.993568299675865E-6</v>
      </c>
      <c r="BJ336" s="8">
        <f t="shared" si="611"/>
        <v>0.62486365137438626</v>
      </c>
      <c r="BK336" s="8">
        <f t="shared" si="612"/>
        <v>0.22343702383299749</v>
      </c>
      <c r="BL336" s="8">
        <f t="shared" si="613"/>
        <v>0.14615659169967468</v>
      </c>
      <c r="BM336" s="8">
        <f t="shared" si="614"/>
        <v>0.48503108010517781</v>
      </c>
      <c r="BN336" s="8">
        <f t="shared" si="615"/>
        <v>0.51198455317280878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</v>
      </c>
      <c r="F337">
        <f>VLOOKUP(B337,home!$B$2:$E$405,3,FALSE)</f>
        <v>1.22</v>
      </c>
      <c r="G337">
        <f>VLOOKUP(C337,away!$B$2:$E$405,4,FALSE)</f>
        <v>0.27</v>
      </c>
      <c r="H337">
        <f>VLOOKUP(A337,away!$A$2:$E$405,3,FALSE)</f>
        <v>1.2307692307692299</v>
      </c>
      <c r="I337">
        <f>VLOOKUP(C337,away!$B$2:$E$405,3,FALSE)</f>
        <v>0.8</v>
      </c>
      <c r="J337">
        <f>VLOOKUP(B337,home!$B$2:$E$405,4,FALSE)</f>
        <v>1.08</v>
      </c>
      <c r="K337" s="3">
        <f t="shared" si="560"/>
        <v>0.49410000000000004</v>
      </c>
      <c r="L337" s="3">
        <f t="shared" si="561"/>
        <v>1.0633846153846147</v>
      </c>
      <c r="M337" s="5">
        <f t="shared" si="562"/>
        <v>0.21066530958139293</v>
      </c>
      <c r="N337" s="5">
        <f t="shared" si="563"/>
        <v>0.10408972946416627</v>
      </c>
      <c r="O337" s="5">
        <f t="shared" si="564"/>
        <v>0.2240182492040903</v>
      </c>
      <c r="P337" s="5">
        <f t="shared" si="565"/>
        <v>0.11068741693174103</v>
      </c>
      <c r="Q337" s="5">
        <f t="shared" si="566"/>
        <v>2.5715367664122274E-2</v>
      </c>
      <c r="R337" s="5">
        <f t="shared" si="567"/>
        <v>0.11910877988451316</v>
      </c>
      <c r="S337" s="5">
        <f t="shared" si="568"/>
        <v>1.4539299673218721E-2</v>
      </c>
      <c r="T337" s="5">
        <f t="shared" si="569"/>
        <v>2.7345326352986619E-2</v>
      </c>
      <c r="U337" s="5">
        <f t="shared" si="570"/>
        <v>5.8851648140937962E-2</v>
      </c>
      <c r="V337" s="5">
        <f t="shared" si="571"/>
        <v>8.488016307441076E-4</v>
      </c>
      <c r="W337" s="5">
        <f t="shared" si="572"/>
        <v>4.2353210542809393E-3</v>
      </c>
      <c r="X337" s="5">
        <f t="shared" si="573"/>
        <v>4.5037752503368968E-3</v>
      </c>
      <c r="Y337" s="5">
        <f t="shared" si="574"/>
        <v>2.394622656179124E-3</v>
      </c>
      <c r="Z337" s="5">
        <f t="shared" si="575"/>
        <v>4.2219481362141258E-2</v>
      </c>
      <c r="AA337" s="5">
        <f t="shared" si="576"/>
        <v>2.0860645741034002E-2</v>
      </c>
      <c r="AB337" s="5">
        <f t="shared" si="577"/>
        <v>5.1536225303224492E-3</v>
      </c>
      <c r="AC337" s="5">
        <f t="shared" si="578"/>
        <v>2.7873496406813301E-5</v>
      </c>
      <c r="AD337" s="5">
        <f t="shared" si="579"/>
        <v>5.2316803323005289E-4</v>
      </c>
      <c r="AE337" s="5">
        <f t="shared" si="580"/>
        <v>5.5632883779786508E-4</v>
      </c>
      <c r="AF337" s="5">
        <f t="shared" si="581"/>
        <v>2.9579576360452619E-4</v>
      </c>
      <c r="AG337" s="5">
        <f t="shared" si="582"/>
        <v>1.0484822143766586E-4</v>
      </c>
      <c r="AH337" s="5">
        <f t="shared" si="583"/>
        <v>1.1223886737504621E-2</v>
      </c>
      <c r="AI337" s="5">
        <f t="shared" si="584"/>
        <v>5.5457224370010346E-3</v>
      </c>
      <c r="AJ337" s="5">
        <f t="shared" si="585"/>
        <v>1.3700707280611053E-3</v>
      </c>
      <c r="AK337" s="5">
        <f t="shared" si="586"/>
        <v>2.256506489116641E-4</v>
      </c>
      <c r="AL337" s="5">
        <f t="shared" si="587"/>
        <v>5.8580984676726034E-7</v>
      </c>
      <c r="AM337" s="5">
        <f t="shared" si="588"/>
        <v>5.1699465043793853E-5</v>
      </c>
      <c r="AN337" s="5">
        <f t="shared" si="589"/>
        <v>5.4976415751185049E-5</v>
      </c>
      <c r="AO337" s="5">
        <f t="shared" si="590"/>
        <v>2.9230537359399293E-5</v>
      </c>
      <c r="AP337" s="5">
        <f t="shared" si="591"/>
        <v>1.0361101242470145E-5</v>
      </c>
      <c r="AQ337" s="5">
        <f t="shared" si="592"/>
        <v>2.7544589149212918E-6</v>
      </c>
      <c r="AR337" s="5">
        <f t="shared" si="593"/>
        <v>2.3870616962963667E-3</v>
      </c>
      <c r="AS337" s="5">
        <f t="shared" si="594"/>
        <v>1.179447184140035E-3</v>
      </c>
      <c r="AT337" s="5">
        <f t="shared" si="595"/>
        <v>2.913824268417956E-4</v>
      </c>
      <c r="AU337" s="5">
        <f t="shared" si="596"/>
        <v>4.7990685700843748E-5</v>
      </c>
      <c r="AV337" s="5">
        <f t="shared" si="597"/>
        <v>5.9280494511967223E-6</v>
      </c>
      <c r="AW337" s="5">
        <f t="shared" si="598"/>
        <v>8.5498676761906099E-9</v>
      </c>
      <c r="AX337" s="5">
        <f t="shared" si="599"/>
        <v>4.2574509463564222E-6</v>
      </c>
      <c r="AY337" s="5">
        <f t="shared" si="600"/>
        <v>4.5273078371100874E-6</v>
      </c>
      <c r="AZ337" s="5">
        <f t="shared" si="601"/>
        <v>2.4071347515465308E-6</v>
      </c>
      <c r="BA337" s="5">
        <f t="shared" si="602"/>
        <v>8.532366873174161E-7</v>
      </c>
      <c r="BB337" s="5">
        <f t="shared" si="603"/>
        <v>2.268296916437683E-7</v>
      </c>
      <c r="BC337" s="5">
        <f t="shared" si="604"/>
        <v>4.8241440881283872E-8</v>
      </c>
      <c r="BD337" s="5">
        <f t="shared" si="605"/>
        <v>4.2306078063590943E-4</v>
      </c>
      <c r="BE337" s="5">
        <f t="shared" si="606"/>
        <v>2.090343317122029E-4</v>
      </c>
      <c r="BF337" s="5">
        <f t="shared" si="607"/>
        <v>5.1641931649499717E-5</v>
      </c>
      <c r="BG337" s="5">
        <f t="shared" si="608"/>
        <v>8.5054261426726061E-6</v>
      </c>
      <c r="BH337" s="5">
        <f t="shared" si="609"/>
        <v>1.0506327642736334E-6</v>
      </c>
      <c r="BI337" s="5">
        <f t="shared" si="610"/>
        <v>1.0382352976552049E-7</v>
      </c>
      <c r="BJ337" s="8">
        <f t="shared" si="611"/>
        <v>0.16992562547780882</v>
      </c>
      <c r="BK337" s="8">
        <f t="shared" si="612"/>
        <v>0.33677381443118748</v>
      </c>
      <c r="BL337" s="8">
        <f t="shared" si="613"/>
        <v>0.45096348302124101</v>
      </c>
      <c r="BM337" s="8">
        <f t="shared" si="614"/>
        <v>0.20559303280438307</v>
      </c>
      <c r="BN337" s="8">
        <f t="shared" si="615"/>
        <v>0.79428485273002591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</v>
      </c>
      <c r="F338">
        <f>VLOOKUP(B338,home!$B$2:$E$405,3,FALSE)</f>
        <v>1.25</v>
      </c>
      <c r="G338">
        <f>VLOOKUP(C338,away!$B$2:$E$405,4,FALSE)</f>
        <v>1.05</v>
      </c>
      <c r="H338">
        <f>VLOOKUP(A338,away!$A$2:$E$405,3,FALSE)</f>
        <v>1.2307692307692299</v>
      </c>
      <c r="I338">
        <f>VLOOKUP(C338,away!$B$2:$E$405,3,FALSE)</f>
        <v>0.28999999999999998</v>
      </c>
      <c r="J338">
        <f>VLOOKUP(B338,home!$B$2:$E$405,4,FALSE)</f>
        <v>0.71</v>
      </c>
      <c r="K338" s="3">
        <f t="shared" si="560"/>
        <v>1.96875</v>
      </c>
      <c r="L338" s="3">
        <f t="shared" si="561"/>
        <v>0.25341538461538443</v>
      </c>
      <c r="M338" s="5">
        <f t="shared" si="562"/>
        <v>0.10837418277603905</v>
      </c>
      <c r="N338" s="5">
        <f t="shared" si="563"/>
        <v>0.21336167234032685</v>
      </c>
      <c r="O338" s="5">
        <f t="shared" si="564"/>
        <v>2.7463685210567908E-2</v>
      </c>
      <c r="P338" s="5">
        <f t="shared" si="565"/>
        <v>5.4069130258305557E-2</v>
      </c>
      <c r="Q338" s="5">
        <f t="shared" si="566"/>
        <v>0.21002789621000928</v>
      </c>
      <c r="R338" s="5">
        <f t="shared" si="567"/>
        <v>3.4798601752959553E-3</v>
      </c>
      <c r="S338" s="5">
        <f t="shared" si="568"/>
        <v>6.7439282401121322E-3</v>
      </c>
      <c r="T338" s="5">
        <f t="shared" si="569"/>
        <v>5.3224300098019546E-2</v>
      </c>
      <c r="U338" s="5">
        <f t="shared" si="570"/>
        <v>6.8509747201139113E-3</v>
      </c>
      <c r="V338" s="5">
        <f t="shared" si="571"/>
        <v>3.7384706817206187E-4</v>
      </c>
      <c r="W338" s="5">
        <f t="shared" si="572"/>
        <v>0.13783080688781865</v>
      </c>
      <c r="X338" s="5">
        <f t="shared" si="573"/>
        <v>3.4928446939325342E-2</v>
      </c>
      <c r="Y338" s="5">
        <f t="shared" si="574"/>
        <v>4.4257029075735884E-3</v>
      </c>
      <c r="Z338" s="5">
        <f t="shared" si="575"/>
        <v>2.939500349101277E-4</v>
      </c>
      <c r="AA338" s="5">
        <f t="shared" si="576"/>
        <v>5.787141312293139E-4</v>
      </c>
      <c r="AB338" s="5">
        <f t="shared" si="577"/>
        <v>5.6967172292885599E-4</v>
      </c>
      <c r="AC338" s="5">
        <f t="shared" si="578"/>
        <v>1.1657288495691182E-5</v>
      </c>
      <c r="AD338" s="5">
        <f t="shared" si="579"/>
        <v>6.7838600265098234E-2</v>
      </c>
      <c r="AE338" s="5">
        <f t="shared" si="580"/>
        <v>1.7191344977949188E-2</v>
      </c>
      <c r="AF338" s="5">
        <f t="shared" si="581"/>
        <v>2.1782756498213754E-3</v>
      </c>
      <c r="AG338" s="5">
        <f t="shared" si="582"/>
        <v>1.8400285386593667E-4</v>
      </c>
      <c r="AH338" s="5">
        <f t="shared" si="583"/>
        <v>1.8622865288613926E-5</v>
      </c>
      <c r="AI338" s="5">
        <f t="shared" si="584"/>
        <v>3.6663766036958663E-5</v>
      </c>
      <c r="AJ338" s="5">
        <f t="shared" si="585"/>
        <v>3.6090894692631188E-5</v>
      </c>
      <c r="AK338" s="5">
        <f t="shared" si="586"/>
        <v>2.3684649642039228E-5</v>
      </c>
      <c r="AL338" s="5">
        <f t="shared" si="587"/>
        <v>2.3263822950701122E-7</v>
      </c>
      <c r="AM338" s="5">
        <f t="shared" si="588"/>
        <v>2.6711448854382425E-2</v>
      </c>
      <c r="AN338" s="5">
        <f t="shared" si="589"/>
        <v>6.7690920850674921E-3</v>
      </c>
      <c r="AO338" s="5">
        <f t="shared" si="590"/>
        <v>8.5769603711716646E-4</v>
      </c>
      <c r="AP338" s="5">
        <f t="shared" si="591"/>
        <v>7.245112370971256E-5</v>
      </c>
      <c r="AQ338" s="5">
        <f t="shared" si="592"/>
        <v>4.5900573451784021E-6</v>
      </c>
      <c r="AR338" s="5">
        <f t="shared" si="593"/>
        <v>9.4386411395091881E-7</v>
      </c>
      <c r="AS338" s="5">
        <f t="shared" si="594"/>
        <v>1.8582324743408714E-6</v>
      </c>
      <c r="AT338" s="5">
        <f t="shared" si="595"/>
        <v>1.8291975919292953E-6</v>
      </c>
      <c r="AU338" s="5">
        <f t="shared" si="596"/>
        <v>1.2004109197036007E-6</v>
      </c>
      <c r="AV338" s="5">
        <f t="shared" si="597"/>
        <v>5.9082724954161593E-7</v>
      </c>
      <c r="AW338" s="5">
        <f t="shared" si="598"/>
        <v>3.2240526941197578E-9</v>
      </c>
      <c r="AX338" s="5">
        <f t="shared" si="599"/>
        <v>8.7646941553442444E-3</v>
      </c>
      <c r="AY338" s="5">
        <f t="shared" si="600"/>
        <v>2.2211083404127733E-3</v>
      </c>
      <c r="AZ338" s="5">
        <f t="shared" si="601"/>
        <v>2.814315121790706E-4</v>
      </c>
      <c r="BA338" s="5">
        <f t="shared" si="602"/>
        <v>2.377302496724946E-5</v>
      </c>
      <c r="BB338" s="5">
        <f t="shared" si="603"/>
        <v>1.506112566386665E-6</v>
      </c>
      <c r="BC338" s="5">
        <f t="shared" si="604"/>
        <v>7.633441905698815E-8</v>
      </c>
      <c r="BD338" s="5">
        <f t="shared" si="605"/>
        <v>3.9864947910255122E-8</v>
      </c>
      <c r="BE338" s="5">
        <f t="shared" si="606"/>
        <v>7.8484116198314752E-8</v>
      </c>
      <c r="BF338" s="5">
        <f t="shared" si="607"/>
        <v>7.7257801882716098E-8</v>
      </c>
      <c r="BG338" s="5">
        <f t="shared" si="608"/>
        <v>5.0700432485532463E-8</v>
      </c>
      <c r="BH338" s="5">
        <f t="shared" si="609"/>
        <v>2.4954119113973006E-8</v>
      </c>
      <c r="BI338" s="5">
        <f t="shared" si="610"/>
        <v>9.8256844011268699E-9</v>
      </c>
      <c r="BJ338" s="8">
        <f t="shared" si="611"/>
        <v>0.78689891676731871</v>
      </c>
      <c r="BK338" s="8">
        <f t="shared" si="612"/>
        <v>0.17179408660976681</v>
      </c>
      <c r="BL338" s="8">
        <f t="shared" si="613"/>
        <v>3.9064671755247631E-2</v>
      </c>
      <c r="BM338" s="8">
        <f t="shared" si="614"/>
        <v>0.37905409308033861</v>
      </c>
      <c r="BN338" s="8">
        <f t="shared" si="615"/>
        <v>0.61677642697054469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</v>
      </c>
      <c r="F339">
        <f>VLOOKUP(B339,home!$B$2:$E$405,3,FALSE)</f>
        <v>1.17</v>
      </c>
      <c r="G339">
        <f>VLOOKUP(C339,away!$B$2:$E$405,4,FALSE)</f>
        <v>1</v>
      </c>
      <c r="H339">
        <f>VLOOKUP(A339,away!$A$2:$E$405,3,FALSE)</f>
        <v>1.2307692307692299</v>
      </c>
      <c r="I339">
        <f>VLOOKUP(C339,away!$B$2:$E$405,3,FALSE)</f>
        <v>1</v>
      </c>
      <c r="J339">
        <f>VLOOKUP(B339,home!$B$2:$E$405,4,FALSE)</f>
        <v>0.51</v>
      </c>
      <c r="K339" s="3">
        <f t="shared" si="560"/>
        <v>1.7549999999999999</v>
      </c>
      <c r="L339" s="3">
        <f t="shared" si="561"/>
        <v>0.62769230769230733</v>
      </c>
      <c r="M339" s="5">
        <f t="shared" si="562"/>
        <v>9.2301738005151526E-2</v>
      </c>
      <c r="N339" s="5">
        <f t="shared" si="563"/>
        <v>0.16198955019904096</v>
      </c>
      <c r="O339" s="5">
        <f t="shared" si="564"/>
        <v>5.7937090932464304E-2</v>
      </c>
      <c r="P339" s="5">
        <f t="shared" si="565"/>
        <v>0.10167959458647487</v>
      </c>
      <c r="Q339" s="5">
        <f t="shared" si="566"/>
        <v>0.14214583029965844</v>
      </c>
      <c r="R339" s="5">
        <f t="shared" si="567"/>
        <v>1.8183333154188786E-2</v>
      </c>
      <c r="S339" s="5">
        <f t="shared" si="568"/>
        <v>2.8002560349115163E-2</v>
      </c>
      <c r="T339" s="5">
        <f t="shared" si="569"/>
        <v>8.9223844249631701E-2</v>
      </c>
      <c r="U339" s="5">
        <f t="shared" si="570"/>
        <v>3.1911749685601322E-2</v>
      </c>
      <c r="V339" s="5">
        <f t="shared" si="571"/>
        <v>3.4275133867316936E-3</v>
      </c>
      <c r="W339" s="5">
        <f t="shared" si="572"/>
        <v>8.3155310725300177E-2</v>
      </c>
      <c r="X339" s="5">
        <f t="shared" si="573"/>
        <v>5.2195948886034529E-2</v>
      </c>
      <c r="Y339" s="5">
        <f t="shared" si="574"/>
        <v>1.6381497804232367E-2</v>
      </c>
      <c r="Z339" s="5">
        <f t="shared" si="575"/>
        <v>3.8045127830302673E-3</v>
      </c>
      <c r="AA339" s="5">
        <f t="shared" si="576"/>
        <v>6.6769199342181194E-3</v>
      </c>
      <c r="AB339" s="5">
        <f t="shared" si="577"/>
        <v>5.8589972422764007E-3</v>
      </c>
      <c r="AC339" s="5">
        <f t="shared" si="578"/>
        <v>2.3598429667647704E-4</v>
      </c>
      <c r="AD339" s="5">
        <f t="shared" si="579"/>
        <v>3.6484392580725472E-2</v>
      </c>
      <c r="AE339" s="5">
        <f t="shared" si="580"/>
        <v>2.2900972573747663E-2</v>
      </c>
      <c r="AF339" s="5">
        <f t="shared" si="581"/>
        <v>7.1873821616069544E-3</v>
      </c>
      <c r="AG339" s="5">
        <f t="shared" si="582"/>
        <v>1.5038214984285313E-3</v>
      </c>
      <c r="AH339" s="5">
        <f t="shared" si="583"/>
        <v>5.9701585210628766E-4</v>
      </c>
      <c r="AI339" s="5">
        <f t="shared" si="584"/>
        <v>1.047762820446535E-3</v>
      </c>
      <c r="AJ339" s="5">
        <f t="shared" si="585"/>
        <v>9.1941187494183456E-4</v>
      </c>
      <c r="AK339" s="5">
        <f t="shared" si="586"/>
        <v>5.3785594684097309E-4</v>
      </c>
      <c r="AL339" s="5">
        <f t="shared" si="587"/>
        <v>1.039841204875227E-5</v>
      </c>
      <c r="AM339" s="5">
        <f t="shared" si="588"/>
        <v>1.2806021795834626E-2</v>
      </c>
      <c r="AN339" s="5">
        <f t="shared" si="589"/>
        <v>8.0382413733854213E-3</v>
      </c>
      <c r="AO339" s="5">
        <f t="shared" si="590"/>
        <v>2.5227711387240379E-3</v>
      </c>
      <c r="AP339" s="5">
        <f t="shared" si="591"/>
        <v>5.2784134594841394E-4</v>
      </c>
      <c r="AQ339" s="5">
        <f t="shared" si="592"/>
        <v>8.2830488133443352E-5</v>
      </c>
      <c r="AR339" s="5">
        <f t="shared" si="593"/>
        <v>7.4948451587497012E-5</v>
      </c>
      <c r="AS339" s="5">
        <f t="shared" si="594"/>
        <v>1.3153453253605726E-4</v>
      </c>
      <c r="AT339" s="5">
        <f t="shared" si="595"/>
        <v>1.1542155230039027E-4</v>
      </c>
      <c r="AU339" s="5">
        <f t="shared" si="596"/>
        <v>6.7521608095728292E-5</v>
      </c>
      <c r="AV339" s="5">
        <f t="shared" si="597"/>
        <v>2.9625105552000803E-5</v>
      </c>
      <c r="AW339" s="5">
        <f t="shared" si="598"/>
        <v>3.181914086918195E-7</v>
      </c>
      <c r="AX339" s="5">
        <f t="shared" si="599"/>
        <v>3.7457613752816315E-3</v>
      </c>
      <c r="AY339" s="5">
        <f t="shared" si="600"/>
        <v>2.351185601715238E-3</v>
      </c>
      <c r="AZ339" s="5">
        <f t="shared" si="601"/>
        <v>7.3791055807678188E-4</v>
      </c>
      <c r="BA339" s="5">
        <f t="shared" si="602"/>
        <v>1.5439359368991121E-4</v>
      </c>
      <c r="BB339" s="5">
        <f t="shared" si="603"/>
        <v>2.4227917779032206E-5</v>
      </c>
      <c r="BC339" s="5">
        <f t="shared" si="604"/>
        <v>3.0415355242600422E-6</v>
      </c>
      <c r="BD339" s="5">
        <f t="shared" si="605"/>
        <v>7.8407610891535257E-6</v>
      </c>
      <c r="BE339" s="5">
        <f t="shared" si="606"/>
        <v>1.376053571146444E-5</v>
      </c>
      <c r="BF339" s="5">
        <f t="shared" si="607"/>
        <v>1.2074870086810047E-5</v>
      </c>
      <c r="BG339" s="5">
        <f t="shared" si="608"/>
        <v>7.0637990007838754E-6</v>
      </c>
      <c r="BH339" s="5">
        <f t="shared" si="609"/>
        <v>3.0992418115939273E-6</v>
      </c>
      <c r="BI339" s="5">
        <f t="shared" si="610"/>
        <v>1.0878338758694672E-6</v>
      </c>
      <c r="BJ339" s="8">
        <f t="shared" si="611"/>
        <v>0.64416277770249952</v>
      </c>
      <c r="BK339" s="8">
        <f t="shared" si="612"/>
        <v>0.22800897463791372</v>
      </c>
      <c r="BL339" s="8">
        <f t="shared" si="613"/>
        <v>0.1241341157347319</v>
      </c>
      <c r="BM339" s="8">
        <f t="shared" si="614"/>
        <v>0.42352237627089001</v>
      </c>
      <c r="BN339" s="8">
        <f t="shared" si="615"/>
        <v>0.57423713717697877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</v>
      </c>
      <c r="F340">
        <f>VLOOKUP(B340,home!$B$2:$E$405,3,FALSE)</f>
        <v>1.1100000000000001</v>
      </c>
      <c r="G340">
        <f>VLOOKUP(C340,away!$B$2:$E$405,4,FALSE)</f>
        <v>1.05</v>
      </c>
      <c r="H340">
        <f>VLOOKUP(A340,away!$A$2:$E$405,3,FALSE)</f>
        <v>1.2307692307692299</v>
      </c>
      <c r="I340">
        <f>VLOOKUP(C340,away!$B$2:$E$405,3,FALSE)</f>
        <v>0.28999999999999998</v>
      </c>
      <c r="J340">
        <f>VLOOKUP(B340,home!$B$2:$E$405,4,FALSE)</f>
        <v>1.08</v>
      </c>
      <c r="K340" s="3">
        <f t="shared" si="560"/>
        <v>1.7482500000000001</v>
      </c>
      <c r="L340" s="3">
        <f t="shared" si="561"/>
        <v>0.38547692307692283</v>
      </c>
      <c r="M340" s="5">
        <f t="shared" si="562"/>
        <v>0.11839522069757119</v>
      </c>
      <c r="N340" s="5">
        <f t="shared" si="563"/>
        <v>0.2069844445845288</v>
      </c>
      <c r="O340" s="5">
        <f t="shared" si="564"/>
        <v>4.5638625381512948E-2</v>
      </c>
      <c r="P340" s="5">
        <f t="shared" si="565"/>
        <v>7.9787726823230001E-2</v>
      </c>
      <c r="Q340" s="5">
        <f t="shared" si="566"/>
        <v>0.18093027762245131</v>
      </c>
      <c r="R340" s="5">
        <f t="shared" si="567"/>
        <v>8.7963184427629817E-3</v>
      </c>
      <c r="S340" s="5">
        <f t="shared" si="568"/>
        <v>1.3442437359612475E-2</v>
      </c>
      <c r="T340" s="5">
        <f t="shared" si="569"/>
        <v>6.9744446709355951E-2</v>
      </c>
      <c r="U340" s="5">
        <f t="shared" si="570"/>
        <v>1.5378163717560381E-2</v>
      </c>
      <c r="V340" s="5">
        <f t="shared" si="571"/>
        <v>1.0065548194033215E-3</v>
      </c>
      <c r="W340" s="5">
        <f t="shared" si="572"/>
        <v>0.10543711928448349</v>
      </c>
      <c r="X340" s="5">
        <f t="shared" si="573"/>
        <v>4.0643576319877174E-2</v>
      </c>
      <c r="Y340" s="5">
        <f t="shared" si="574"/>
        <v>7.8335803713141684E-3</v>
      </c>
      <c r="Z340" s="5">
        <f t="shared" si="575"/>
        <v>1.1302592559070213E-3</v>
      </c>
      <c r="AA340" s="5">
        <f t="shared" si="576"/>
        <v>1.9759757441394498E-3</v>
      </c>
      <c r="AB340" s="5">
        <f t="shared" si="577"/>
        <v>1.7272497973458971E-3</v>
      </c>
      <c r="AC340" s="5">
        <f t="shared" si="578"/>
        <v>4.2395461832188096E-5</v>
      </c>
      <c r="AD340" s="5">
        <f t="shared" si="579"/>
        <v>4.6082610947274581E-2</v>
      </c>
      <c r="AE340" s="5">
        <f t="shared" si="580"/>
        <v>1.7763783075306325E-2</v>
      </c>
      <c r="AF340" s="5">
        <f t="shared" si="581"/>
        <v>3.4237642210374996E-3</v>
      </c>
      <c r="AG340" s="5">
        <f t="shared" si="582"/>
        <v>4.3992736575546433E-4</v>
      </c>
      <c r="AH340" s="5">
        <f t="shared" si="583"/>
        <v>1.089222150615627E-4</v>
      </c>
      <c r="AI340" s="5">
        <f t="shared" si="584"/>
        <v>1.9042326248137697E-4</v>
      </c>
      <c r="AJ340" s="5">
        <f t="shared" si="585"/>
        <v>1.6645373431653371E-4</v>
      </c>
      <c r="AK340" s="5">
        <f t="shared" si="586"/>
        <v>9.7000913672960003E-5</v>
      </c>
      <c r="AL340" s="5">
        <f t="shared" si="587"/>
        <v>1.1428290795122246E-6</v>
      </c>
      <c r="AM340" s="5">
        <f t="shared" si="588"/>
        <v>1.6112784917714559E-2</v>
      </c>
      <c r="AN340" s="5">
        <f t="shared" si="589"/>
        <v>6.2111067522808566E-3</v>
      </c>
      <c r="AO340" s="5">
        <f t="shared" si="590"/>
        <v>1.1971191598857619E-3</v>
      </c>
      <c r="AP340" s="5">
        <f t="shared" si="591"/>
        <v>1.5382060343639811E-4</v>
      </c>
      <c r="AQ340" s="5">
        <f t="shared" si="592"/>
        <v>1.482357322962457E-5</v>
      </c>
      <c r="AR340" s="5">
        <f t="shared" si="593"/>
        <v>8.3974000633308089E-6</v>
      </c>
      <c r="AS340" s="5">
        <f t="shared" si="594"/>
        <v>1.4680754660718087E-5</v>
      </c>
      <c r="AT340" s="5">
        <f t="shared" si="595"/>
        <v>1.2832814667800203E-5</v>
      </c>
      <c r="AU340" s="5">
        <f t="shared" si="596"/>
        <v>7.4783227476605668E-6</v>
      </c>
      <c r="AV340" s="5">
        <f t="shared" si="597"/>
        <v>3.2684944358993977E-6</v>
      </c>
      <c r="AW340" s="5">
        <f t="shared" si="598"/>
        <v>2.1393443892723702E-8</v>
      </c>
      <c r="AX340" s="5">
        <f t="shared" si="599"/>
        <v>4.6948627053990727E-3</v>
      </c>
      <c r="AY340" s="5">
        <f t="shared" si="600"/>
        <v>1.8097612299458319E-3</v>
      </c>
      <c r="AZ340" s="5">
        <f t="shared" si="601"/>
        <v>3.4881059521171332E-4</v>
      </c>
      <c r="BA340" s="5">
        <f t="shared" si="602"/>
        <v>4.4819478326280432E-5</v>
      </c>
      <c r="BB340" s="5">
        <f t="shared" si="603"/>
        <v>4.3192186497818524E-6</v>
      </c>
      <c r="BC340" s="5">
        <f t="shared" si="604"/>
        <v>3.3299182304287391E-7</v>
      </c>
      <c r="BD340" s="5">
        <f t="shared" si="605"/>
        <v>5.3950065637645292E-7</v>
      </c>
      <c r="BE340" s="5">
        <f t="shared" si="606"/>
        <v>9.4318202251013378E-7</v>
      </c>
      <c r="BF340" s="5">
        <f t="shared" si="607"/>
        <v>8.2445898542667112E-7</v>
      </c>
      <c r="BG340" s="5">
        <f t="shared" si="608"/>
        <v>4.804534737573925E-7</v>
      </c>
      <c r="BH340" s="5">
        <f t="shared" si="609"/>
        <v>2.0998819637409042E-7</v>
      </c>
      <c r="BI340" s="5">
        <f t="shared" si="610"/>
        <v>7.342237286220072E-8</v>
      </c>
      <c r="BJ340" s="8">
        <f t="shared" si="611"/>
        <v>0.70987609172728761</v>
      </c>
      <c r="BK340" s="8">
        <f t="shared" si="612"/>
        <v>0.2144852392206745</v>
      </c>
      <c r="BL340" s="8">
        <f t="shared" si="613"/>
        <v>7.4128862001136803E-2</v>
      </c>
      <c r="BM340" s="8">
        <f t="shared" si="614"/>
        <v>0.3572780988164469</v>
      </c>
      <c r="BN340" s="8">
        <f t="shared" si="615"/>
        <v>0.64053261355205715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</v>
      </c>
      <c r="F341">
        <f>VLOOKUP(B341,home!$B$2:$E$405,3,FALSE)</f>
        <v>0.8</v>
      </c>
      <c r="G341">
        <f>VLOOKUP(C341,away!$B$2:$E$405,4,FALSE)</f>
        <v>1.22</v>
      </c>
      <c r="H341">
        <f>VLOOKUP(A341,away!$A$2:$E$405,3,FALSE)</f>
        <v>1.2307692307692299</v>
      </c>
      <c r="I341">
        <f>VLOOKUP(C341,away!$B$2:$E$405,3,FALSE)</f>
        <v>1.22</v>
      </c>
      <c r="J341">
        <f>VLOOKUP(B341,home!$B$2:$E$405,4,FALSE)</f>
        <v>0.49</v>
      </c>
      <c r="K341" s="3">
        <f t="shared" si="560"/>
        <v>1.4640000000000002</v>
      </c>
      <c r="L341" s="3">
        <f t="shared" si="561"/>
        <v>0.73575384615384565</v>
      </c>
      <c r="M341" s="5">
        <f t="shared" si="562"/>
        <v>0.11083043634308301</v>
      </c>
      <c r="N341" s="5">
        <f t="shared" si="563"/>
        <v>0.16225575880627352</v>
      </c>
      <c r="O341" s="5">
        <f t="shared" si="564"/>
        <v>8.1543919810332266E-2</v>
      </c>
      <c r="P341" s="5">
        <f t="shared" si="565"/>
        <v>0.11938029860232645</v>
      </c>
      <c r="Q341" s="5">
        <f t="shared" si="566"/>
        <v>0.11877121544619228</v>
      </c>
      <c r="R341" s="5">
        <f t="shared" si="567"/>
        <v>2.9998126315456366E-2</v>
      </c>
      <c r="S341" s="5">
        <f t="shared" si="568"/>
        <v>3.2147432069706203E-2</v>
      </c>
      <c r="T341" s="5">
        <f t="shared" si="569"/>
        <v>8.7386378576902998E-2</v>
      </c>
      <c r="U341" s="5">
        <f t="shared" si="570"/>
        <v>4.3917256925828124E-2</v>
      </c>
      <c r="V341" s="5">
        <f t="shared" si="571"/>
        <v>3.8474890777189454E-3</v>
      </c>
      <c r="W341" s="5">
        <f t="shared" si="572"/>
        <v>5.796035313774181E-2</v>
      </c>
      <c r="X341" s="5">
        <f t="shared" si="573"/>
        <v>4.2644552745528655E-2</v>
      </c>
      <c r="Y341" s="5">
        <f t="shared" si="574"/>
        <v>1.5687946850016621E-2</v>
      </c>
      <c r="Z341" s="5">
        <f t="shared" si="575"/>
        <v>7.3570789380019708E-3</v>
      </c>
      <c r="AA341" s="5">
        <f t="shared" si="576"/>
        <v>1.0770763565234886E-2</v>
      </c>
      <c r="AB341" s="5">
        <f t="shared" si="577"/>
        <v>7.8841989297519389E-3</v>
      </c>
      <c r="AC341" s="5">
        <f t="shared" si="578"/>
        <v>2.5901864715744657E-4</v>
      </c>
      <c r="AD341" s="5">
        <f t="shared" si="579"/>
        <v>2.1213489248413524E-2</v>
      </c>
      <c r="AE341" s="5">
        <f t="shared" si="580"/>
        <v>1.56079063048635E-2</v>
      </c>
      <c r="AF341" s="5">
        <f t="shared" si="581"/>
        <v>5.741788547106089E-3</v>
      </c>
      <c r="AG341" s="5">
        <f t="shared" si="582"/>
        <v>1.4081810024451353E-3</v>
      </c>
      <c r="AH341" s="5">
        <f t="shared" si="583"/>
        <v>1.3532497812731E-3</v>
      </c>
      <c r="AI341" s="5">
        <f t="shared" si="584"/>
        <v>1.9811576797838185E-3</v>
      </c>
      <c r="AJ341" s="5">
        <f t="shared" si="585"/>
        <v>1.4502074216017557E-3</v>
      </c>
      <c r="AK341" s="5">
        <f t="shared" si="586"/>
        <v>7.0770122174165665E-4</v>
      </c>
      <c r="AL341" s="5">
        <f t="shared" si="587"/>
        <v>1.1160011441444233E-5</v>
      </c>
      <c r="AM341" s="5">
        <f t="shared" si="588"/>
        <v>6.2113096519354725E-3</v>
      </c>
      <c r="AN341" s="5">
        <f t="shared" si="589"/>
        <v>4.5699949660640282E-3</v>
      </c>
      <c r="AO341" s="5">
        <f t="shared" si="590"/>
        <v>1.6811956865926609E-3</v>
      </c>
      <c r="AP341" s="5">
        <f t="shared" si="591"/>
        <v>4.1231539751593517E-4</v>
      </c>
      <c r="AQ341" s="5">
        <f t="shared" si="592"/>
        <v>7.5840659887700261E-5</v>
      </c>
      <c r="AR341" s="5">
        <f t="shared" si="593"/>
        <v>1.9913174627570677E-4</v>
      </c>
      <c r="AS341" s="5">
        <f t="shared" si="594"/>
        <v>2.9152887654763476E-4</v>
      </c>
      <c r="AT341" s="5">
        <f t="shared" si="595"/>
        <v>2.1339913763286872E-4</v>
      </c>
      <c r="AU341" s="5">
        <f t="shared" si="596"/>
        <v>1.0413877916483991E-4</v>
      </c>
      <c r="AV341" s="5">
        <f t="shared" si="597"/>
        <v>3.8114793174331439E-5</v>
      </c>
      <c r="AW341" s="5">
        <f t="shared" si="598"/>
        <v>3.3391486787398334E-7</v>
      </c>
      <c r="AX341" s="5">
        <f t="shared" si="599"/>
        <v>1.5155595550722569E-3</v>
      </c>
      <c r="AY341" s="5">
        <f t="shared" si="600"/>
        <v>1.115078771719624E-3</v>
      </c>
      <c r="AZ341" s="5">
        <f t="shared" si="601"/>
        <v>4.1021174752860971E-4</v>
      </c>
      <c r="BA341" s="5">
        <f t="shared" si="602"/>
        <v>1.0060495699388828E-4</v>
      </c>
      <c r="BB341" s="5">
        <f t="shared" si="603"/>
        <v>1.8505121012598884E-5</v>
      </c>
      <c r="BC341" s="5">
        <f t="shared" si="604"/>
        <v>2.7230427917123957E-6</v>
      </c>
      <c r="BD341" s="5">
        <f t="shared" si="605"/>
        <v>2.4418658035613824E-5</v>
      </c>
      <c r="BE341" s="5">
        <f t="shared" si="606"/>
        <v>3.5748915364138644E-5</v>
      </c>
      <c r="BF341" s="5">
        <f t="shared" si="607"/>
        <v>2.6168206046549496E-5</v>
      </c>
      <c r="BG341" s="5">
        <f t="shared" si="608"/>
        <v>1.2770084550716151E-5</v>
      </c>
      <c r="BH341" s="5">
        <f t="shared" si="609"/>
        <v>4.6738509455621153E-6</v>
      </c>
      <c r="BI341" s="5">
        <f t="shared" si="610"/>
        <v>1.368503556860586E-6</v>
      </c>
      <c r="BJ341" s="8">
        <f t="shared" si="611"/>
        <v>0.54479091022259873</v>
      </c>
      <c r="BK341" s="8">
        <f t="shared" si="612"/>
        <v>0.26759091352315312</v>
      </c>
      <c r="BL341" s="8">
        <f t="shared" si="613"/>
        <v>0.18055804320229882</v>
      </c>
      <c r="BM341" s="8">
        <f t="shared" si="614"/>
        <v>0.37640244570553666</v>
      </c>
      <c r="BN341" s="8">
        <f t="shared" si="615"/>
        <v>0.62277975532366392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</v>
      </c>
      <c r="F342">
        <f>VLOOKUP(B342,home!$B$2:$E$405,3,FALSE)</f>
        <v>0.86</v>
      </c>
      <c r="G342">
        <f>VLOOKUP(C342,away!$B$2:$E$405,4,FALSE)</f>
        <v>0.57999999999999996</v>
      </c>
      <c r="H342">
        <f>VLOOKUP(A342,away!$A$2:$E$405,3,FALSE)</f>
        <v>1.2307692307692299</v>
      </c>
      <c r="I342">
        <f>VLOOKUP(C342,away!$B$2:$E$405,3,FALSE)</f>
        <v>0.75</v>
      </c>
      <c r="J342">
        <f>VLOOKUP(B342,home!$B$2:$E$405,4,FALSE)</f>
        <v>0.7</v>
      </c>
      <c r="K342" s="3">
        <f t="shared" si="560"/>
        <v>0.74819999999999998</v>
      </c>
      <c r="L342" s="3">
        <f t="shared" si="561"/>
        <v>0.64615384615384563</v>
      </c>
      <c r="M342" s="5">
        <f t="shared" si="562"/>
        <v>0.24799322638500612</v>
      </c>
      <c r="N342" s="5">
        <f t="shared" si="563"/>
        <v>0.18554853198126156</v>
      </c>
      <c r="O342" s="5">
        <f t="shared" si="564"/>
        <v>0.16024177704877307</v>
      </c>
      <c r="P342" s="5">
        <f t="shared" si="565"/>
        <v>0.11989289758789198</v>
      </c>
      <c r="Q342" s="5">
        <f t="shared" si="566"/>
        <v>6.9413705814189944E-2</v>
      </c>
      <c r="R342" s="5">
        <f t="shared" si="567"/>
        <v>5.1770420277295871E-2</v>
      </c>
      <c r="S342" s="5">
        <f t="shared" si="568"/>
        <v>1.4490624503695961E-2</v>
      </c>
      <c r="T342" s="5">
        <f t="shared" si="569"/>
        <v>4.4851932987630391E-2</v>
      </c>
      <c r="U342" s="5">
        <f t="shared" si="570"/>
        <v>3.8734628451472762E-2</v>
      </c>
      <c r="V342" s="5">
        <f t="shared" si="571"/>
        <v>7.7839176180161205E-4</v>
      </c>
      <c r="W342" s="5">
        <f t="shared" si="572"/>
        <v>1.7311778230058968E-2</v>
      </c>
      <c r="X342" s="5">
        <f t="shared" si="573"/>
        <v>1.1186072087115018E-2</v>
      </c>
      <c r="Y342" s="5">
        <f t="shared" si="574"/>
        <v>3.613961751221772E-3</v>
      </c>
      <c r="Z342" s="5">
        <f t="shared" si="575"/>
        <v>1.1150552059725259E-2</v>
      </c>
      <c r="AA342" s="5">
        <f t="shared" si="576"/>
        <v>8.3428430510864363E-3</v>
      </c>
      <c r="AB342" s="5">
        <f t="shared" si="577"/>
        <v>3.1210575854114359E-3</v>
      </c>
      <c r="AC342" s="5">
        <f t="shared" si="578"/>
        <v>2.3519705845729368E-5</v>
      </c>
      <c r="AD342" s="5">
        <f t="shared" si="579"/>
        <v>3.2381681179325297E-3</v>
      </c>
      <c r="AE342" s="5">
        <f t="shared" si="580"/>
        <v>2.0923547838948638E-3</v>
      </c>
      <c r="AF342" s="5">
        <f t="shared" si="581"/>
        <v>6.7599154556603237E-4</v>
      </c>
      <c r="AG342" s="5">
        <f t="shared" si="582"/>
        <v>1.4559817904499152E-4</v>
      </c>
      <c r="AH342" s="5">
        <f t="shared" si="583"/>
        <v>1.8012430250325395E-3</v>
      </c>
      <c r="AI342" s="5">
        <f t="shared" si="584"/>
        <v>1.3476900313293459E-3</v>
      </c>
      <c r="AJ342" s="5">
        <f t="shared" si="585"/>
        <v>5.0417084072030833E-4</v>
      </c>
      <c r="AK342" s="5">
        <f t="shared" si="586"/>
        <v>1.2574020767564485E-4</v>
      </c>
      <c r="AL342" s="5">
        <f t="shared" si="587"/>
        <v>4.5482624269448483E-7</v>
      </c>
      <c r="AM342" s="5">
        <f t="shared" si="588"/>
        <v>4.8455947716742398E-4</v>
      </c>
      <c r="AN342" s="5">
        <f t="shared" si="589"/>
        <v>3.1309996986202755E-4</v>
      </c>
      <c r="AO342" s="5">
        <f t="shared" si="590"/>
        <v>1.0115537487850113E-4</v>
      </c>
      <c r="AP342" s="5">
        <f t="shared" si="591"/>
        <v>2.1787311512292537E-5</v>
      </c>
      <c r="AQ342" s="5">
        <f t="shared" si="592"/>
        <v>3.5194887827549445E-6</v>
      </c>
      <c r="AR342" s="5">
        <f t="shared" si="593"/>
        <v>2.3277602169651266E-4</v>
      </c>
      <c r="AS342" s="5">
        <f t="shared" si="594"/>
        <v>1.7416301943333075E-4</v>
      </c>
      <c r="AT342" s="5">
        <f t="shared" si="595"/>
        <v>6.5154385570009033E-5</v>
      </c>
      <c r="AU342" s="5">
        <f t="shared" si="596"/>
        <v>1.6249503761160251E-5</v>
      </c>
      <c r="AV342" s="5">
        <f t="shared" si="597"/>
        <v>3.0394696785250243E-6</v>
      </c>
      <c r="AW342" s="5">
        <f t="shared" si="598"/>
        <v>6.1079665730463885E-9</v>
      </c>
      <c r="AX342" s="5">
        <f t="shared" si="599"/>
        <v>6.042456680277773E-5</v>
      </c>
      <c r="AY342" s="5">
        <f t="shared" si="600"/>
        <v>3.9043566241794812E-5</v>
      </c>
      <c r="AZ342" s="5">
        <f t="shared" si="601"/>
        <v>1.2614075247349082E-5</v>
      </c>
      <c r="BA342" s="5">
        <f t="shared" si="602"/>
        <v>2.7168777455828779E-6</v>
      </c>
      <c r="BB342" s="5">
        <f t="shared" si="603"/>
        <v>4.3888025120954127E-7</v>
      </c>
      <c r="BC342" s="5">
        <f t="shared" si="604"/>
        <v>5.6716832464002224E-8</v>
      </c>
      <c r="BD342" s="5">
        <f t="shared" si="605"/>
        <v>2.5068186951932113E-5</v>
      </c>
      <c r="BE342" s="5">
        <f t="shared" si="606"/>
        <v>1.8756017477435604E-5</v>
      </c>
      <c r="BF342" s="5">
        <f t="shared" si="607"/>
        <v>7.0166261383086593E-6</v>
      </c>
      <c r="BG342" s="5">
        <f t="shared" si="608"/>
        <v>1.7499465588941793E-6</v>
      </c>
      <c r="BH342" s="5">
        <f t="shared" si="609"/>
        <v>3.2732750384115618E-7</v>
      </c>
      <c r="BI342" s="5">
        <f t="shared" si="610"/>
        <v>4.8981287674790633E-8</v>
      </c>
      <c r="BJ342" s="8">
        <f t="shared" si="611"/>
        <v>0.33911751178324012</v>
      </c>
      <c r="BK342" s="8">
        <f t="shared" si="612"/>
        <v>0.3832181583367259</v>
      </c>
      <c r="BL342" s="8">
        <f t="shared" si="613"/>
        <v>0.26653392000485504</v>
      </c>
      <c r="BM342" s="8">
        <f t="shared" si="614"/>
        <v>0.16512054563185263</v>
      </c>
      <c r="BN342" s="8">
        <f t="shared" si="615"/>
        <v>0.83486055909441848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1.30322580645161</v>
      </c>
      <c r="F343">
        <f>VLOOKUP(B343,home!$B$2:$E$405,3,FALSE)</f>
        <v>1.1000000000000001</v>
      </c>
      <c r="G343">
        <f>VLOOKUP(C343,away!$B$2:$E$405,4,FALSE)</f>
        <v>0.88</v>
      </c>
      <c r="H343">
        <f>VLOOKUP(A343,away!$A$2:$E$405,3,FALSE)</f>
        <v>1.08387096774194</v>
      </c>
      <c r="I343">
        <f>VLOOKUP(C343,away!$B$2:$E$405,3,FALSE)</f>
        <v>1.21</v>
      </c>
      <c r="J343">
        <f>VLOOKUP(B343,home!$B$2:$E$405,4,FALSE)</f>
        <v>1.19</v>
      </c>
      <c r="K343" s="3">
        <f t="shared" si="560"/>
        <v>1.2615225806451587</v>
      </c>
      <c r="L343" s="3">
        <f t="shared" si="561"/>
        <v>1.5606658064516195</v>
      </c>
      <c r="M343" s="5">
        <f t="shared" si="562"/>
        <v>5.9475644456531244E-2</v>
      </c>
      <c r="N343" s="5">
        <f t="shared" si="563"/>
        <v>7.5029868480337214E-2</v>
      </c>
      <c r="O343" s="5">
        <f t="shared" si="564"/>
        <v>9.2821604619982109E-2</v>
      </c>
      <c r="P343" s="5">
        <f t="shared" si="565"/>
        <v>0.1170965501998244</v>
      </c>
      <c r="Q343" s="5">
        <f t="shared" si="566"/>
        <v>4.7325936655390928E-2</v>
      </c>
      <c r="R343" s="5">
        <f t="shared" si="567"/>
        <v>7.2431752215188897E-2</v>
      </c>
      <c r="S343" s="5">
        <f t="shared" si="568"/>
        <v>5.7635365677800074E-2</v>
      </c>
      <c r="T343" s="5">
        <f t="shared" si="569"/>
        <v>7.3859971096363927E-2</v>
      </c>
      <c r="U343" s="5">
        <f t="shared" si="570"/>
        <v>9.1374290975155772E-2</v>
      </c>
      <c r="V343" s="5">
        <f t="shared" si="571"/>
        <v>1.260815349439812E-2</v>
      </c>
      <c r="W343" s="5">
        <f t="shared" si="572"/>
        <v>1.9900912580319351E-2</v>
      </c>
      <c r="X343" s="5">
        <f t="shared" si="573"/>
        <v>3.1058673781287276E-2</v>
      </c>
      <c r="Y343" s="5">
        <f t="shared" si="574"/>
        <v>2.4236105082095245E-2</v>
      </c>
      <c r="Z343" s="5">
        <f t="shared" si="575"/>
        <v>3.7680586327873876E-2</v>
      </c>
      <c r="AA343" s="5">
        <f t="shared" si="576"/>
        <v>4.7534910504562128E-2</v>
      </c>
      <c r="AB343" s="5">
        <f t="shared" si="577"/>
        <v>2.998318148522594E-2</v>
      </c>
      <c r="AC343" s="5">
        <f t="shared" si="578"/>
        <v>1.5514452303065336E-3</v>
      </c>
      <c r="AD343" s="5">
        <f t="shared" si="579"/>
        <v>6.2763626488795436E-3</v>
      </c>
      <c r="AE343" s="5">
        <f t="shared" si="580"/>
        <v>9.7953045749964145E-3</v>
      </c>
      <c r="AF343" s="5">
        <f t="shared" si="581"/>
        <v>7.6435984569880096E-3</v>
      </c>
      <c r="AG343" s="5">
        <f t="shared" si="582"/>
        <v>3.9763675833558478E-3</v>
      </c>
      <c r="AH343" s="5">
        <f t="shared" si="583"/>
        <v>1.4701700662240292E-2</v>
      </c>
      <c r="AI343" s="5">
        <f t="shared" si="584"/>
        <v>1.8546527359302012E-2</v>
      </c>
      <c r="AJ343" s="5">
        <f t="shared" si="585"/>
        <v>1.1698431528156358E-2</v>
      </c>
      <c r="AK343" s="5">
        <f t="shared" si="586"/>
        <v>4.9192785103001633E-3</v>
      </c>
      <c r="AL343" s="5">
        <f t="shared" si="587"/>
        <v>1.2218035530536724E-4</v>
      </c>
      <c r="AM343" s="5">
        <f t="shared" si="588"/>
        <v>1.5835546411758811E-3</v>
      </c>
      <c r="AN343" s="5">
        <f t="shared" si="589"/>
        <v>2.4713995811309611E-3</v>
      </c>
      <c r="AO343" s="5">
        <f t="shared" si="590"/>
        <v>1.9285144101749733E-3</v>
      </c>
      <c r="AP343" s="5">
        <f t="shared" si="591"/>
        <v>1.0032554990697645E-3</v>
      </c>
      <c r="AQ343" s="5">
        <f t="shared" si="592"/>
        <v>3.9143663813318415E-4</v>
      </c>
      <c r="AR343" s="5">
        <f t="shared" si="593"/>
        <v>4.5888883040491081E-3</v>
      </c>
      <c r="AS343" s="5">
        <f t="shared" si="594"/>
        <v>5.7889862156164157E-3</v>
      </c>
      <c r="AT343" s="5">
        <f t="shared" si="595"/>
        <v>3.6514684150218361E-3</v>
      </c>
      <c r="AU343" s="5">
        <f t="shared" si="596"/>
        <v>1.5354699526875441E-3</v>
      </c>
      <c r="AV343" s="5">
        <f t="shared" si="597"/>
        <v>4.842575043043726E-4</v>
      </c>
      <c r="AW343" s="5">
        <f t="shared" si="598"/>
        <v>6.6819593125420472E-6</v>
      </c>
      <c r="AX343" s="5">
        <f t="shared" si="599"/>
        <v>3.3294832292146904E-4</v>
      </c>
      <c r="AY343" s="5">
        <f t="shared" si="600"/>
        <v>5.1962106289894859E-4</v>
      </c>
      <c r="AZ343" s="5">
        <f t="shared" si="601"/>
        <v>4.0547741258921774E-4</v>
      </c>
      <c r="BA343" s="5">
        <f t="shared" si="602"/>
        <v>2.1093824437215579E-4</v>
      </c>
      <c r="BB343" s="5">
        <f t="shared" si="603"/>
        <v>8.230102631613987E-5</v>
      </c>
      <c r="BC343" s="5">
        <f t="shared" si="604"/>
        <v>2.5688879521494858E-5</v>
      </c>
      <c r="BD343" s="5">
        <f t="shared" si="605"/>
        <v>1.1936201776258681E-3</v>
      </c>
      <c r="BE343" s="5">
        <f t="shared" si="606"/>
        <v>1.5057788067887176E-3</v>
      </c>
      <c r="BF343" s="5">
        <f t="shared" si="607"/>
        <v>9.4978698311044547E-4</v>
      </c>
      <c r="BG343" s="5">
        <f t="shared" si="608"/>
        <v>3.9939257533222288E-4</v>
      </c>
      <c r="BH343" s="5">
        <f t="shared" si="609"/>
        <v>1.2596068808090545E-4</v>
      </c>
      <c r="BI343" s="5">
        <f t="shared" si="610"/>
        <v>3.1780450457532742E-5</v>
      </c>
      <c r="BJ343" s="8">
        <f t="shared" si="611"/>
        <v>0.30805823665831794</v>
      </c>
      <c r="BK343" s="8">
        <f t="shared" si="612"/>
        <v>0.24900896047706472</v>
      </c>
      <c r="BL343" s="8">
        <f t="shared" si="613"/>
        <v>0.40426706793318867</v>
      </c>
      <c r="BM343" s="8">
        <f t="shared" si="614"/>
        <v>0.53432055566560377</v>
      </c>
      <c r="BN343" s="8">
        <f t="shared" si="615"/>
        <v>0.46418135662725479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1.30322580645161</v>
      </c>
      <c r="F344">
        <f>VLOOKUP(B344,home!$B$2:$E$405,3,FALSE)</f>
        <v>1.43</v>
      </c>
      <c r="G344">
        <f>VLOOKUP(C344,away!$B$2:$E$405,4,FALSE)</f>
        <v>1.43</v>
      </c>
      <c r="H344">
        <f>VLOOKUP(A344,away!$A$2:$E$405,3,FALSE)</f>
        <v>1.08387096774194</v>
      </c>
      <c r="I344">
        <f>VLOOKUP(C344,away!$B$2:$E$405,3,FALSE)</f>
        <v>0.44</v>
      </c>
      <c r="J344">
        <f>VLOOKUP(B344,home!$B$2:$E$405,4,FALSE)</f>
        <v>1.19</v>
      </c>
      <c r="K344" s="3">
        <f t="shared" si="560"/>
        <v>2.664966451612897</v>
      </c>
      <c r="L344" s="3">
        <f t="shared" si="561"/>
        <v>0.56751483870967978</v>
      </c>
      <c r="M344" s="5">
        <f t="shared" si="562"/>
        <v>3.945946682265062E-2</v>
      </c>
      <c r="N344" s="5">
        <f t="shared" si="563"/>
        <v>0.10515815528089606</v>
      </c>
      <c r="O344" s="5">
        <f t="shared" si="564"/>
        <v>2.2393832949426529E-2</v>
      </c>
      <c r="P344" s="5">
        <f t="shared" si="565"/>
        <v>5.9678813533245188E-2</v>
      </c>
      <c r="Q344" s="5">
        <f t="shared" si="566"/>
        <v>0.14012147796854382</v>
      </c>
      <c r="R344" s="5">
        <f t="shared" si="567"/>
        <v>6.3544162471926534E-3</v>
      </c>
      <c r="S344" s="5">
        <f t="shared" si="568"/>
        <v>2.2564678843376016E-2</v>
      </c>
      <c r="T344" s="5">
        <f t="shared" si="569"/>
        <v>7.9521017969080093E-2</v>
      </c>
      <c r="U344" s="5">
        <f t="shared" si="570"/>
        <v>1.6934306118352348E-2</v>
      </c>
      <c r="V344" s="5">
        <f t="shared" si="571"/>
        <v>3.7918889927220272E-3</v>
      </c>
      <c r="W344" s="5">
        <f t="shared" si="572"/>
        <v>0.12447301264552833</v>
      </c>
      <c r="X344" s="5">
        <f t="shared" si="573"/>
        <v>7.0640281695234938E-2</v>
      </c>
      <c r="Y344" s="5">
        <f t="shared" si="574"/>
        <v>2.00447040363388E-2</v>
      </c>
      <c r="Z344" s="5">
        <f t="shared" si="575"/>
        <v>1.2020751705399024E-3</v>
      </c>
      <c r="AA344" s="5">
        <f t="shared" si="576"/>
        <v>3.2034900018056921E-3</v>
      </c>
      <c r="AB344" s="5">
        <f t="shared" si="577"/>
        <v>4.2685966914447551E-3</v>
      </c>
      <c r="AC344" s="5">
        <f t="shared" si="578"/>
        <v>3.5843020439255542E-4</v>
      </c>
      <c r="AD344" s="5">
        <f t="shared" si="579"/>
        <v>8.2929100707880232E-2</v>
      </c>
      <c r="AE344" s="5">
        <f t="shared" si="580"/>
        <v>4.7063495212571443E-2</v>
      </c>
      <c r="AF344" s="5">
        <f t="shared" si="581"/>
        <v>1.3354615947338132E-2</v>
      </c>
      <c r="AG344" s="5">
        <f t="shared" si="582"/>
        <v>2.5263142384611059E-3</v>
      </c>
      <c r="AH344" s="5">
        <f t="shared" si="583"/>
        <v>1.7054887413146585E-4</v>
      </c>
      <c r="AI344" s="5">
        <f t="shared" si="584"/>
        <v>4.5450702792070713E-4</v>
      </c>
      <c r="AJ344" s="5">
        <f t="shared" si="585"/>
        <v>6.0562299071548556E-4</v>
      </c>
      <c r="AK344" s="5">
        <f t="shared" si="586"/>
        <v>5.3798831752741266E-4</v>
      </c>
      <c r="AL344" s="5">
        <f t="shared" si="587"/>
        <v>2.1683708427958337E-5</v>
      </c>
      <c r="AM344" s="5">
        <f t="shared" si="588"/>
        <v>4.4200654249785636E-2</v>
      </c>
      <c r="AN344" s="5">
        <f t="shared" si="589"/>
        <v>2.5084527167429416E-2</v>
      </c>
      <c r="AO344" s="5">
        <f t="shared" si="590"/>
        <v>7.117920694766142E-3</v>
      </c>
      <c r="AP344" s="5">
        <f t="shared" si="591"/>
        <v>1.3465085383461664E-3</v>
      </c>
      <c r="AQ344" s="5">
        <f t="shared" si="592"/>
        <v>1.9104089399018279E-4</v>
      </c>
      <c r="AR344" s="5">
        <f t="shared" si="593"/>
        <v>1.9357803358967275E-5</v>
      </c>
      <c r="AS344" s="5">
        <f t="shared" si="594"/>
        <v>5.1587896528567238E-5</v>
      </c>
      <c r="AT344" s="5">
        <f t="shared" si="595"/>
        <v>6.8740006778954577E-5</v>
      </c>
      <c r="AU344" s="5">
        <f t="shared" si="596"/>
        <v>6.1063270649852364E-5</v>
      </c>
      <c r="AV344" s="5">
        <f t="shared" si="597"/>
        <v>4.0682891926903755E-5</v>
      </c>
      <c r="AW344" s="5">
        <f t="shared" si="598"/>
        <v>9.109615062558903E-7</v>
      </c>
      <c r="AX344" s="5">
        <f t="shared" si="599"/>
        <v>1.9632210119169949E-2</v>
      </c>
      <c r="AY344" s="5">
        <f t="shared" si="600"/>
        <v>1.1141570559295277E-2</v>
      </c>
      <c r="AZ344" s="5">
        <f t="shared" si="601"/>
        <v>3.1615033094654875E-3</v>
      </c>
      <c r="BA344" s="5">
        <f t="shared" si="602"/>
        <v>5.9806668025047505E-4</v>
      </c>
      <c r="BB344" s="5">
        <f t="shared" si="603"/>
        <v>8.4852928894995475E-5</v>
      </c>
      <c r="BC344" s="5">
        <f t="shared" si="604"/>
        <v>9.6310592511774624E-6</v>
      </c>
      <c r="BD344" s="5">
        <f t="shared" si="605"/>
        <v>1.8309734418396668E-6</v>
      </c>
      <c r="BE344" s="5">
        <f t="shared" si="606"/>
        <v>4.8794827962969099E-6</v>
      </c>
      <c r="BF344" s="5">
        <f t="shared" si="607"/>
        <v>6.5018289766767779E-6</v>
      </c>
      <c r="BG344" s="5">
        <f t="shared" si="608"/>
        <v>5.7757186989894085E-6</v>
      </c>
      <c r="BH344" s="5">
        <f t="shared" si="609"/>
        <v>3.8480241416900155E-6</v>
      </c>
      <c r="BI344" s="5">
        <f t="shared" si="610"/>
        <v>2.0509710485200811E-6</v>
      </c>
      <c r="BJ344" s="8">
        <f t="shared" si="611"/>
        <v>0.79840066190251791</v>
      </c>
      <c r="BK344" s="8">
        <f t="shared" si="612"/>
        <v>0.13701653266410962</v>
      </c>
      <c r="BL344" s="8">
        <f t="shared" si="613"/>
        <v>5.5189628086864312E-2</v>
      </c>
      <c r="BM344" s="8">
        <f t="shared" si="614"/>
        <v>0.60750207542428769</v>
      </c>
      <c r="BN344" s="8">
        <f t="shared" si="615"/>
        <v>0.37316616280195486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1.30322580645161</v>
      </c>
      <c r="F345">
        <f>VLOOKUP(B345,home!$B$2:$E$405,3,FALSE)</f>
        <v>0.9</v>
      </c>
      <c r="G345">
        <f>VLOOKUP(C345,away!$B$2:$E$405,4,FALSE)</f>
        <v>1.02</v>
      </c>
      <c r="H345">
        <f>VLOOKUP(A345,away!$A$2:$E$405,3,FALSE)</f>
        <v>1.08387096774194</v>
      </c>
      <c r="I345">
        <f>VLOOKUP(C345,away!$B$2:$E$405,3,FALSE)</f>
        <v>0.51</v>
      </c>
      <c r="J345">
        <f>VLOOKUP(B345,home!$B$2:$E$405,4,FALSE)</f>
        <v>1.23</v>
      </c>
      <c r="K345" s="3">
        <f t="shared" si="560"/>
        <v>1.1963612903225782</v>
      </c>
      <c r="L345" s="3">
        <f t="shared" si="561"/>
        <v>0.67991225806451894</v>
      </c>
      <c r="M345" s="5">
        <f t="shared" si="562"/>
        <v>0.15315978618663678</v>
      </c>
      <c r="N345" s="5">
        <f t="shared" si="563"/>
        <v>0.18323443942777495</v>
      </c>
      <c r="O345" s="5">
        <f t="shared" si="564"/>
        <v>0.10413521607083512</v>
      </c>
      <c r="P345" s="5">
        <f t="shared" si="565"/>
        <v>0.12458334146652478</v>
      </c>
      <c r="Q345" s="5">
        <f t="shared" si="566"/>
        <v>0.10960729519267357</v>
      </c>
      <c r="R345" s="5">
        <f t="shared" si="567"/>
        <v>3.5401404951379042E-2</v>
      </c>
      <c r="S345" s="5">
        <f t="shared" si="568"/>
        <v>2.5334667404228402E-2</v>
      </c>
      <c r="T345" s="5">
        <f t="shared" si="569"/>
        <v>7.4523343574794967E-2</v>
      </c>
      <c r="U345" s="5">
        <f t="shared" si="570"/>
        <v>4.2352870506863934E-2</v>
      </c>
      <c r="V345" s="5">
        <f t="shared" si="571"/>
        <v>2.2897492283832999E-3</v>
      </c>
      <c r="W345" s="5">
        <f t="shared" si="572"/>
        <v>4.3709975035158249E-2</v>
      </c>
      <c r="X345" s="5">
        <f t="shared" si="573"/>
        <v>2.9718947826098192E-2</v>
      </c>
      <c r="Y345" s="5">
        <f t="shared" si="574"/>
        <v>1.0103138461872024E-2</v>
      </c>
      <c r="Z345" s="5">
        <f t="shared" si="575"/>
        <v>8.0232830597161894E-3</v>
      </c>
      <c r="AA345" s="5">
        <f t="shared" si="576"/>
        <v>9.5987452739453426E-3</v>
      </c>
      <c r="AB345" s="5">
        <f t="shared" si="577"/>
        <v>5.7417836407074995E-3</v>
      </c>
      <c r="AC345" s="5">
        <f t="shared" si="578"/>
        <v>1.1640808967177738E-4</v>
      </c>
      <c r="AD345" s="5">
        <f t="shared" si="579"/>
        <v>1.3073230533257402E-2</v>
      </c>
      <c r="AE345" s="5">
        <f t="shared" si="580"/>
        <v>8.8886496920650548E-3</v>
      </c>
      <c r="AF345" s="5">
        <f t="shared" si="581"/>
        <v>3.0217509416382207E-3</v>
      </c>
      <c r="AG345" s="5">
        <f t="shared" si="582"/>
        <v>6.8484183534594308E-4</v>
      </c>
      <c r="AH345" s="5">
        <f t="shared" si="583"/>
        <v>1.3637821255556089E-3</v>
      </c>
      <c r="AI345" s="5">
        <f t="shared" si="584"/>
        <v>1.6315761434485764E-3</v>
      </c>
      <c r="AJ345" s="5">
        <f t="shared" si="585"/>
        <v>9.7597727011783744E-4</v>
      </c>
      <c r="AK345" s="5">
        <f t="shared" si="586"/>
        <v>3.892071420678947E-4</v>
      </c>
      <c r="AL345" s="5">
        <f t="shared" si="587"/>
        <v>3.7875500210929981E-6</v>
      </c>
      <c r="AM345" s="5">
        <f t="shared" si="588"/>
        <v>3.1280613898904694E-3</v>
      </c>
      <c r="AN345" s="5">
        <f t="shared" si="589"/>
        <v>2.1268072829648665E-3</v>
      </c>
      <c r="AO345" s="5">
        <f t="shared" si="590"/>
        <v>7.2302117111435328E-4</v>
      </c>
      <c r="AP345" s="5">
        <f t="shared" si="591"/>
        <v>1.6386365236027096E-4</v>
      </c>
      <c r="AQ345" s="5">
        <f t="shared" si="592"/>
        <v>2.7853226472742787E-5</v>
      </c>
      <c r="AR345" s="5">
        <f t="shared" si="593"/>
        <v>1.8545043689890872E-4</v>
      </c>
      <c r="AS345" s="5">
        <f t="shared" si="594"/>
        <v>2.2186572397926431E-4</v>
      </c>
      <c r="AT345" s="5">
        <f t="shared" si="595"/>
        <v>1.327157819090928E-4</v>
      </c>
      <c r="AU345" s="5">
        <f t="shared" si="596"/>
        <v>5.2925341363644084E-5</v>
      </c>
      <c r="AV345" s="5">
        <f t="shared" si="597"/>
        <v>1.5829457421143037E-5</v>
      </c>
      <c r="AW345" s="5">
        <f t="shared" si="598"/>
        <v>8.5579767042978589E-8</v>
      </c>
      <c r="AX345" s="5">
        <f t="shared" si="599"/>
        <v>6.2371526010293371E-4</v>
      </c>
      <c r="AY345" s="5">
        <f t="shared" si="600"/>
        <v>4.2407165088588435E-4</v>
      </c>
      <c r="AZ345" s="5">
        <f t="shared" si="601"/>
        <v>1.4416575686748497E-4</v>
      </c>
      <c r="BA345" s="5">
        <f t="shared" si="602"/>
        <v>3.2673355095784053E-5</v>
      </c>
      <c r="BB345" s="5">
        <f t="shared" si="603"/>
        <v>5.5537536604295966E-6</v>
      </c>
      <c r="BC345" s="5">
        <f t="shared" si="604"/>
        <v>7.5521303839935513E-7</v>
      </c>
      <c r="BD345" s="5">
        <f t="shared" si="605"/>
        <v>2.101500421849809E-5</v>
      </c>
      <c r="BE345" s="5">
        <f t="shared" si="606"/>
        <v>2.51415375629768E-5</v>
      </c>
      <c r="BF345" s="5">
        <f t="shared" si="607"/>
        <v>1.5039181159768245E-5</v>
      </c>
      <c r="BG345" s="5">
        <f t="shared" si="608"/>
        <v>5.9974313925651191E-6</v>
      </c>
      <c r="BH345" s="5">
        <f t="shared" si="609"/>
        <v>1.7937736898575857E-6</v>
      </c>
      <c r="BI345" s="5">
        <f t="shared" si="610"/>
        <v>4.2920028122894254E-7</v>
      </c>
      <c r="BJ345" s="8">
        <f t="shared" si="611"/>
        <v>0.48396615423313205</v>
      </c>
      <c r="BK345" s="8">
        <f t="shared" si="612"/>
        <v>0.30591181157635206</v>
      </c>
      <c r="BL345" s="8">
        <f t="shared" si="613"/>
        <v>0.20226876599479776</v>
      </c>
      <c r="BM345" s="8">
        <f t="shared" si="614"/>
        <v>0.28962454549705491</v>
      </c>
      <c r="BN345" s="8">
        <f t="shared" si="615"/>
        <v>0.71012148329582425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1.30322580645161</v>
      </c>
      <c r="F346">
        <f>VLOOKUP(B346,home!$B$2:$E$405,3,FALSE)</f>
        <v>0.38</v>
      </c>
      <c r="G346">
        <f>VLOOKUP(C346,away!$B$2:$E$405,4,FALSE)</f>
        <v>1.07</v>
      </c>
      <c r="H346">
        <f>VLOOKUP(A346,away!$A$2:$E$405,3,FALSE)</f>
        <v>1.08387096774194</v>
      </c>
      <c r="I346">
        <f>VLOOKUP(C346,away!$B$2:$E$405,3,FALSE)</f>
        <v>0.31</v>
      </c>
      <c r="J346">
        <f>VLOOKUP(B346,home!$B$2:$E$405,4,FALSE)</f>
        <v>0.92</v>
      </c>
      <c r="K346" s="3">
        <f t="shared" si="560"/>
        <v>0.52989161290322462</v>
      </c>
      <c r="L346" s="3">
        <f t="shared" si="561"/>
        <v>0.30912000000000128</v>
      </c>
      <c r="M346" s="5">
        <f t="shared" si="562"/>
        <v>0.43213743148042916</v>
      </c>
      <c r="N346" s="5">
        <f t="shared" si="563"/>
        <v>0.22898600056302132</v>
      </c>
      <c r="O346" s="5">
        <f t="shared" si="564"/>
        <v>0.1335823228192308</v>
      </c>
      <c r="P346" s="5">
        <f t="shared" si="565"/>
        <v>7.078415249404145E-2</v>
      </c>
      <c r="Q346" s="5">
        <f t="shared" si="566"/>
        <v>6.0668880585299019E-2</v>
      </c>
      <c r="R346" s="5">
        <f t="shared" si="567"/>
        <v>2.0646483814940393E-2</v>
      </c>
      <c r="S346" s="5">
        <f t="shared" si="568"/>
        <v>2.8986127324905344E-3</v>
      </c>
      <c r="T346" s="5">
        <f t="shared" si="569"/>
        <v>1.8753964366527712E-2</v>
      </c>
      <c r="U346" s="5">
        <f t="shared" si="570"/>
        <v>1.0940398609479089E-2</v>
      </c>
      <c r="V346" s="5">
        <f t="shared" si="571"/>
        <v>5.27547824503892E-5</v>
      </c>
      <c r="W346" s="5">
        <f t="shared" si="572"/>
        <v>1.0715976995459077E-2</v>
      </c>
      <c r="X346" s="5">
        <f t="shared" si="573"/>
        <v>3.3125228088363235E-3</v>
      </c>
      <c r="Y346" s="5">
        <f t="shared" si="574"/>
        <v>5.119835253337441E-4</v>
      </c>
      <c r="Z346" s="5">
        <f t="shared" si="575"/>
        <v>2.1274136922914666E-3</v>
      </c>
      <c r="AA346" s="5">
        <f t="shared" si="576"/>
        <v>1.1272986727207297E-3</v>
      </c>
      <c r="AB346" s="5">
        <f t="shared" si="577"/>
        <v>2.9867305595582581E-4</v>
      </c>
      <c r="AC346" s="5">
        <f t="shared" si="578"/>
        <v>5.4007739982243468E-7</v>
      </c>
      <c r="AD346" s="5">
        <f t="shared" si="579"/>
        <v>1.4195765834894151E-3</v>
      </c>
      <c r="AE346" s="5">
        <f t="shared" si="580"/>
        <v>4.3881951348824982E-4</v>
      </c>
      <c r="AF346" s="5">
        <f t="shared" si="581"/>
        <v>6.7823944004744157E-5</v>
      </c>
      <c r="AG346" s="5">
        <f t="shared" si="582"/>
        <v>6.9885791902488655E-6</v>
      </c>
      <c r="AH346" s="5">
        <f t="shared" si="583"/>
        <v>1.6440653014028524E-4</v>
      </c>
      <c r="AI346" s="5">
        <f t="shared" si="584"/>
        <v>8.7117641427858364E-5</v>
      </c>
      <c r="AJ346" s="5">
        <f t="shared" si="585"/>
        <v>2.3081453764266319E-5</v>
      </c>
      <c r="AK346" s="5">
        <f t="shared" si="586"/>
        <v>4.076889587766095E-6</v>
      </c>
      <c r="AL346" s="5">
        <f t="shared" si="587"/>
        <v>3.5385891841538355E-9</v>
      </c>
      <c r="AM346" s="5">
        <f t="shared" si="588"/>
        <v>1.5044434509297114E-4</v>
      </c>
      <c r="AN346" s="5">
        <f t="shared" si="589"/>
        <v>4.6505355955139431E-5</v>
      </c>
      <c r="AO346" s="5">
        <f t="shared" si="590"/>
        <v>7.187867816426379E-6</v>
      </c>
      <c r="AP346" s="5">
        <f t="shared" si="591"/>
        <v>7.40637899804577E-7</v>
      </c>
      <c r="AQ346" s="5">
        <f t="shared" si="592"/>
        <v>5.7236496896897952E-8</v>
      </c>
      <c r="AR346" s="5">
        <f t="shared" si="593"/>
        <v>1.0164269319393042E-5</v>
      </c>
      <c r="AS346" s="5">
        <f t="shared" si="594"/>
        <v>5.3859610636359401E-6</v>
      </c>
      <c r="AT346" s="5">
        <f t="shared" si="595"/>
        <v>1.4269877975220075E-6</v>
      </c>
      <c r="AU346" s="5">
        <f t="shared" si="596"/>
        <v>2.5204962187405222E-7</v>
      </c>
      <c r="AV346" s="5">
        <f t="shared" si="597"/>
        <v>3.3389745166622357E-8</v>
      </c>
      <c r="AW346" s="5">
        <f t="shared" si="598"/>
        <v>1.6100590163258821E-11</v>
      </c>
      <c r="AX346" s="5">
        <f t="shared" si="599"/>
        <v>1.3286532778913958E-5</v>
      </c>
      <c r="AY346" s="5">
        <f t="shared" si="600"/>
        <v>4.1071330126178994E-6</v>
      </c>
      <c r="AZ346" s="5">
        <f t="shared" si="601"/>
        <v>6.3479847843022501E-7</v>
      </c>
      <c r="BA346" s="5">
        <f t="shared" si="602"/>
        <v>6.5409635217450643E-8</v>
      </c>
      <c r="BB346" s="5">
        <f t="shared" si="603"/>
        <v>5.0548566096046077E-9</v>
      </c>
      <c r="BC346" s="5">
        <f t="shared" si="604"/>
        <v>3.1251145503219667E-10</v>
      </c>
      <c r="BD346" s="5">
        <f t="shared" si="605"/>
        <v>5.2366315533513105E-7</v>
      </c>
      <c r="BE346" s="5">
        <f t="shared" si="606"/>
        <v>2.7748471399852449E-7</v>
      </c>
      <c r="BF346" s="5">
        <f t="shared" si="607"/>
        <v>7.351841132833405E-8</v>
      </c>
      <c r="BG346" s="5">
        <f t="shared" si="608"/>
        <v>1.2985596518951209E-8</v>
      </c>
      <c r="BH346" s="5">
        <f t="shared" si="609"/>
        <v>1.7202396709843888E-9</v>
      </c>
      <c r="BI346" s="5">
        <f t="shared" si="610"/>
        <v>1.8230811476760613E-10</v>
      </c>
      <c r="BJ346" s="8">
        <f t="shared" si="611"/>
        <v>0.32510557214918429</v>
      </c>
      <c r="BK346" s="8">
        <f t="shared" si="612"/>
        <v>0.50587760223841305</v>
      </c>
      <c r="BL346" s="8">
        <f t="shared" si="613"/>
        <v>0.16689201169921955</v>
      </c>
      <c r="BM346" s="8">
        <f t="shared" si="614"/>
        <v>5.3193220905234373E-2</v>
      </c>
      <c r="BN346" s="8">
        <f t="shared" si="615"/>
        <v>0.94680527175696216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1.30322580645161</v>
      </c>
      <c r="F347">
        <f>VLOOKUP(B347,home!$B$2:$E$405,3,FALSE)</f>
        <v>0.99</v>
      </c>
      <c r="G347">
        <f>VLOOKUP(C347,away!$B$2:$E$405,4,FALSE)</f>
        <v>1.23</v>
      </c>
      <c r="H347">
        <f>VLOOKUP(A347,away!$A$2:$E$405,3,FALSE)</f>
        <v>1.08387096774194</v>
      </c>
      <c r="I347">
        <f>VLOOKUP(C347,away!$B$2:$E$405,3,FALSE)</f>
        <v>0.77</v>
      </c>
      <c r="J347">
        <f>VLOOKUP(B347,home!$B$2:$E$405,4,FALSE)</f>
        <v>1.19</v>
      </c>
      <c r="K347" s="3">
        <f t="shared" si="560"/>
        <v>1.5869380645161255</v>
      </c>
      <c r="L347" s="3">
        <f t="shared" si="561"/>
        <v>0.99315096774193956</v>
      </c>
      <c r="M347" s="5">
        <f t="shared" si="562"/>
        <v>7.57672579924763E-2</v>
      </c>
      <c r="N347" s="5">
        <f t="shared" si="563"/>
        <v>0.12023794575227431</v>
      </c>
      <c r="O347" s="5">
        <f t="shared" si="564"/>
        <v>7.5248325598381058E-2</v>
      </c>
      <c r="P347" s="5">
        <f t="shared" si="565"/>
        <v>0.11941443218317407</v>
      </c>
      <c r="Q347" s="5">
        <f t="shared" si="566"/>
        <v>9.5405086456754551E-2</v>
      </c>
      <c r="R347" s="5">
        <f t="shared" si="567"/>
        <v>3.7366473694496347E-2</v>
      </c>
      <c r="S347" s="5">
        <f t="shared" si="568"/>
        <v>4.7051348403837817E-2</v>
      </c>
      <c r="T347" s="5">
        <f t="shared" si="569"/>
        <v>9.4751653942029196E-2</v>
      </c>
      <c r="U347" s="5">
        <f t="shared" si="570"/>
        <v>5.929827944253676E-2</v>
      </c>
      <c r="V347" s="5">
        <f t="shared" si="571"/>
        <v>8.2395750148653545E-3</v>
      </c>
      <c r="W347" s="5">
        <f t="shared" si="572"/>
        <v>5.0467321082225222E-2</v>
      </c>
      <c r="X347" s="5">
        <f t="shared" si="573"/>
        <v>5.0121668772155174E-2</v>
      </c>
      <c r="Y347" s="5">
        <f t="shared" si="574"/>
        <v>2.4889191922953424E-2</v>
      </c>
      <c r="Z347" s="5">
        <f t="shared" si="575"/>
        <v>1.2370183170264261E-2</v>
      </c>
      <c r="AA347" s="5">
        <f t="shared" si="576"/>
        <v>1.9630714537929118E-2</v>
      </c>
      <c r="AB347" s="5">
        <f t="shared" si="577"/>
        <v>1.5576364066944902E-2</v>
      </c>
      <c r="AC347" s="5">
        <f t="shared" si="578"/>
        <v>8.1163371050767534E-4</v>
      </c>
      <c r="AD347" s="5">
        <f t="shared" si="579"/>
        <v>2.0022128209885089E-2</v>
      </c>
      <c r="AE347" s="5">
        <f t="shared" si="580"/>
        <v>1.9884996007900564E-2</v>
      </c>
      <c r="AF347" s="5">
        <f t="shared" si="581"/>
        <v>9.8744015143955224E-3</v>
      </c>
      <c r="AG347" s="5">
        <f t="shared" si="582"/>
        <v>3.268923806631463E-3</v>
      </c>
      <c r="AH347" s="5">
        <f t="shared" si="583"/>
        <v>3.0713648466732502E-3</v>
      </c>
      <c r="AI347" s="5">
        <f t="shared" si="584"/>
        <v>4.8740657852025153E-3</v>
      </c>
      <c r="AJ347" s="5">
        <f t="shared" si="585"/>
        <v>3.8674202617467743E-3</v>
      </c>
      <c r="AK347" s="5">
        <f t="shared" si="586"/>
        <v>2.0457854749489578E-3</v>
      </c>
      <c r="AL347" s="5">
        <f t="shared" si="587"/>
        <v>5.1167631638785675E-5</v>
      </c>
      <c r="AM347" s="5">
        <f t="shared" si="588"/>
        <v>6.3547754777777471E-3</v>
      </c>
      <c r="AN347" s="5">
        <f t="shared" si="589"/>
        <v>6.3112514155377157E-3</v>
      </c>
      <c r="AO347" s="5">
        <f t="shared" si="590"/>
        <v>3.1340127255019834E-3</v>
      </c>
      <c r="AP347" s="5">
        <f t="shared" si="591"/>
        <v>1.0375159237492832E-3</v>
      </c>
      <c r="AQ347" s="5">
        <f t="shared" si="592"/>
        <v>2.5760248592981814E-4</v>
      </c>
      <c r="AR347" s="5">
        <f t="shared" si="593"/>
        <v>6.1006579395242271E-4</v>
      </c>
      <c r="AS347" s="5">
        <f t="shared" si="594"/>
        <v>9.6813663028235124E-4</v>
      </c>
      <c r="AT347" s="5">
        <f t="shared" si="595"/>
        <v>7.6818643512371919E-4</v>
      </c>
      <c r="AU347" s="5">
        <f t="shared" si="596"/>
        <v>4.0635476484759232E-4</v>
      </c>
      <c r="AV347" s="5">
        <f t="shared" si="597"/>
        <v>1.6121496100853587E-4</v>
      </c>
      <c r="AW347" s="5">
        <f t="shared" si="598"/>
        <v>2.240103384509932E-6</v>
      </c>
      <c r="AX347" s="5">
        <f t="shared" si="599"/>
        <v>1.6807725161898596E-3</v>
      </c>
      <c r="AY347" s="5">
        <f t="shared" si="600"/>
        <v>1.6692608510080139E-3</v>
      </c>
      <c r="AZ347" s="5">
        <f t="shared" si="601"/>
        <v>8.2891401479617116E-4</v>
      </c>
      <c r="BA347" s="5">
        <f t="shared" si="602"/>
        <v>2.7441225198989133E-4</v>
      </c>
      <c r="BB347" s="5">
        <f t="shared" si="603"/>
        <v>6.8133198406001365E-5</v>
      </c>
      <c r="BC347" s="5">
        <f t="shared" si="604"/>
        <v>1.3533310386454771E-5</v>
      </c>
      <c r="BD347" s="5">
        <f t="shared" si="605"/>
        <v>1.0098123894168384E-4</v>
      </c>
      <c r="BE347" s="5">
        <f t="shared" si="606"/>
        <v>1.6025097187855619E-4</v>
      </c>
      <c r="BF347" s="5">
        <f t="shared" si="607"/>
        <v>1.27154183574892E-4</v>
      </c>
      <c r="BG347" s="5">
        <f t="shared" si="608"/>
        <v>6.7261937992489079E-5</v>
      </c>
      <c r="BH347" s="5">
        <f t="shared" si="609"/>
        <v>2.6685132423351066E-5</v>
      </c>
      <c r="BI347" s="5">
        <f t="shared" si="610"/>
        <v>8.4695304798538423E-6</v>
      </c>
      <c r="BJ347" s="8">
        <f t="shared" si="611"/>
        <v>0.51055350163847724</v>
      </c>
      <c r="BK347" s="8">
        <f t="shared" si="612"/>
        <v>0.25300467578750796</v>
      </c>
      <c r="BL347" s="8">
        <f t="shared" si="613"/>
        <v>0.22438355528936518</v>
      </c>
      <c r="BM347" s="8">
        <f t="shared" si="614"/>
        <v>0.47520537346043462</v>
      </c>
      <c r="BN347" s="8">
        <f t="shared" si="615"/>
        <v>0.5234395216775567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1.30322580645161</v>
      </c>
      <c r="F348">
        <f>VLOOKUP(B348,home!$B$2:$E$405,3,FALSE)</f>
        <v>1.28</v>
      </c>
      <c r="G348">
        <f>VLOOKUP(C348,away!$B$2:$E$405,4,FALSE)</f>
        <v>1.53</v>
      </c>
      <c r="H348">
        <f>VLOOKUP(A348,away!$A$2:$E$405,3,FALSE)</f>
        <v>1.08387096774194</v>
      </c>
      <c r="I348">
        <f>VLOOKUP(C348,away!$B$2:$E$405,3,FALSE)</f>
        <v>0.66</v>
      </c>
      <c r="J348">
        <f>VLOOKUP(B348,home!$B$2:$E$405,4,FALSE)</f>
        <v>0.92</v>
      </c>
      <c r="K348" s="3">
        <f t="shared" si="560"/>
        <v>2.5522374193548329</v>
      </c>
      <c r="L348" s="3">
        <f t="shared" si="561"/>
        <v>0.65812645161290606</v>
      </c>
      <c r="M348" s="5">
        <f t="shared" si="562"/>
        <v>4.0341931343430969E-2</v>
      </c>
      <c r="N348" s="5">
        <f t="shared" si="563"/>
        <v>0.10296218674374809</v>
      </c>
      <c r="O348" s="5">
        <f t="shared" si="564"/>
        <v>2.6550092126263695E-2</v>
      </c>
      <c r="P348" s="5">
        <f t="shared" si="565"/>
        <v>6.7762138611968323E-2</v>
      </c>
      <c r="Q348" s="5">
        <f t="shared" si="566"/>
        <v>0.13139197289299703</v>
      </c>
      <c r="R348" s="5">
        <f t="shared" si="567"/>
        <v>8.7366589605268417E-3</v>
      </c>
      <c r="S348" s="5">
        <f t="shared" si="568"/>
        <v>2.8454930616598345E-2</v>
      </c>
      <c r="T348" s="5">
        <f t="shared" si="569"/>
        <v>8.6472532890487258E-2</v>
      </c>
      <c r="U348" s="5">
        <f t="shared" si="570"/>
        <v>2.2298027919198302E-2</v>
      </c>
      <c r="V348" s="5">
        <f t="shared" si="571"/>
        <v>5.3106226048342947E-3</v>
      </c>
      <c r="W348" s="5">
        <f t="shared" si="572"/>
        <v>0.11178116994012098</v>
      </c>
      <c r="X348" s="5">
        <f t="shared" si="573"/>
        <v>7.3566144729831057E-2</v>
      </c>
      <c r="Y348" s="5">
        <f t="shared" si="574"/>
        <v>2.4207912894942601E-2</v>
      </c>
      <c r="Z348" s="5">
        <f t="shared" si="575"/>
        <v>1.9166087868812099E-3</v>
      </c>
      <c r="AA348" s="5">
        <f t="shared" si="576"/>
        <v>4.8916406641424963E-3</v>
      </c>
      <c r="AB348" s="5">
        <f t="shared" si="577"/>
        <v>6.2423141725311028E-3</v>
      </c>
      <c r="AC348" s="5">
        <f t="shared" si="578"/>
        <v>5.5751412531720404E-4</v>
      </c>
      <c r="AD348" s="5">
        <f t="shared" si="579"/>
        <v>7.1323021175109608E-2</v>
      </c>
      <c r="AE348" s="5">
        <f t="shared" si="580"/>
        <v>4.6939566844287045E-2</v>
      </c>
      <c r="AF348" s="5">
        <f t="shared" si="581"/>
        <v>1.5446085283738722E-2</v>
      </c>
      <c r="AG348" s="5">
        <f t="shared" si="582"/>
        <v>3.3884924330324306E-3</v>
      </c>
      <c r="AH348" s="5">
        <f t="shared" si="583"/>
        <v>3.153427350100618E-4</v>
      </c>
      <c r="AI348" s="5">
        <f t="shared" si="584"/>
        <v>8.0482952821437498E-4</v>
      </c>
      <c r="AJ348" s="5">
        <f t="shared" si="585"/>
        <v>1.027058019055212E-3</v>
      </c>
      <c r="AK348" s="5">
        <f t="shared" si="586"/>
        <v>8.7376530269372065E-4</v>
      </c>
      <c r="AL348" s="5">
        <f t="shared" si="587"/>
        <v>3.7458146578325635E-5</v>
      </c>
      <c r="AM348" s="5">
        <f t="shared" si="588"/>
        <v>3.640665670091036E-2</v>
      </c>
      <c r="AN348" s="5">
        <f t="shared" si="589"/>
        <v>2.3960183789659362E-2</v>
      </c>
      <c r="AO348" s="5">
        <f t="shared" si="590"/>
        <v>7.8844153687407936E-3</v>
      </c>
      <c r="AP348" s="5">
        <f t="shared" si="591"/>
        <v>1.7296474365572135E-3</v>
      </c>
      <c r="AQ348" s="5">
        <f t="shared" si="592"/>
        <v>2.8458168249068946E-4</v>
      </c>
      <c r="AR348" s="5">
        <f t="shared" si="593"/>
        <v>4.1507079046816186E-5</v>
      </c>
      <c r="AS348" s="5">
        <f t="shared" si="594"/>
        <v>1.059359203114032E-4</v>
      </c>
      <c r="AT348" s="5">
        <f t="shared" si="595"/>
        <v>1.3518680993627747E-4</v>
      </c>
      <c r="AU348" s="5">
        <f t="shared" si="596"/>
        <v>1.1500961164085905E-4</v>
      </c>
      <c r="AV348" s="5">
        <f t="shared" si="597"/>
        <v>7.3382958603816913E-5</v>
      </c>
      <c r="AW348" s="5">
        <f t="shared" si="598"/>
        <v>1.747729441290703E-6</v>
      </c>
      <c r="AX348" s="5">
        <f t="shared" si="599"/>
        <v>1.5486405257611476E-2</v>
      </c>
      <c r="AY348" s="5">
        <f t="shared" si="600"/>
        <v>1.0192012940431292E-2</v>
      </c>
      <c r="AZ348" s="5">
        <f t="shared" si="601"/>
        <v>3.3538166556394333E-3</v>
      </c>
      <c r="BA348" s="5">
        <f t="shared" si="602"/>
        <v>7.3574515164541465E-4</v>
      </c>
      <c r="BB348" s="5">
        <f t="shared" si="603"/>
        <v>1.2105333648594904E-4</v>
      </c>
      <c r="BC348" s="5">
        <f t="shared" si="604"/>
        <v>1.5933680559480157E-5</v>
      </c>
      <c r="BD348" s="5">
        <f t="shared" si="605"/>
        <v>4.5528177749829218E-6</v>
      </c>
      <c r="BE348" s="5">
        <f t="shared" si="606"/>
        <v>1.1619871888815225E-5</v>
      </c>
      <c r="BF348" s="5">
        <f t="shared" si="607"/>
        <v>1.482833592137177E-5</v>
      </c>
      <c r="BG348" s="5">
        <f t="shared" si="608"/>
        <v>1.261514460176282E-5</v>
      </c>
      <c r="BH348" s="5">
        <f t="shared" si="609"/>
        <v>8.0492110257977988E-6</v>
      </c>
      <c r="BI348" s="5">
        <f t="shared" si="610"/>
        <v>4.1086995152649267E-6</v>
      </c>
      <c r="BJ348" s="8">
        <f t="shared" si="611"/>
        <v>0.76764953782902623</v>
      </c>
      <c r="BK348" s="8">
        <f t="shared" si="612"/>
        <v>0.15265660838915876</v>
      </c>
      <c r="BL348" s="8">
        <f t="shared" si="613"/>
        <v>7.2266525887902971E-2</v>
      </c>
      <c r="BM348" s="8">
        <f t="shared" si="614"/>
        <v>0.60655403500304428</v>
      </c>
      <c r="BN348" s="8">
        <f t="shared" si="615"/>
        <v>0.37774498067893492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1.30322580645161</v>
      </c>
      <c r="F349">
        <f>VLOOKUP(B349,home!$B$2:$E$405,3,FALSE)</f>
        <v>0.38</v>
      </c>
      <c r="G349">
        <f>VLOOKUP(C349,away!$B$2:$E$405,4,FALSE)</f>
        <v>0.33</v>
      </c>
      <c r="H349">
        <f>VLOOKUP(A349,away!$A$2:$E$405,3,FALSE)</f>
        <v>1.08387096774194</v>
      </c>
      <c r="I349">
        <f>VLOOKUP(C349,away!$B$2:$E$405,3,FALSE)</f>
        <v>1.53</v>
      </c>
      <c r="J349">
        <f>VLOOKUP(B349,home!$B$2:$E$405,4,FALSE)</f>
        <v>0.77</v>
      </c>
      <c r="K349" s="3">
        <f t="shared" si="560"/>
        <v>0.16342451612903189</v>
      </c>
      <c r="L349" s="3">
        <f t="shared" si="561"/>
        <v>1.2769083870967797</v>
      </c>
      <c r="M349" s="5">
        <f t="shared" si="562"/>
        <v>0.2368488977942225</v>
      </c>
      <c r="N349" s="5">
        <f t="shared" si="563"/>
        <v>3.8706916517715344E-2</v>
      </c>
      <c r="O349" s="5">
        <f t="shared" si="564"/>
        <v>0.30243434406807063</v>
      </c>
      <c r="P349" s="5">
        <f t="shared" si="565"/>
        <v>4.942518634012559E-2</v>
      </c>
      <c r="Q349" s="5">
        <f t="shared" si="566"/>
        <v>3.162829551377231E-3</v>
      </c>
      <c r="R349" s="5">
        <f t="shared" si="567"/>
        <v>0.19309047524331635</v>
      </c>
      <c r="S349" s="5">
        <f t="shared" si="568"/>
        <v>2.5784889306076889E-3</v>
      </c>
      <c r="T349" s="5">
        <f t="shared" si="569"/>
        <v>4.0386435811111303E-3</v>
      </c>
      <c r="U349" s="5">
        <f t="shared" si="570"/>
        <v>3.1555717485763787E-2</v>
      </c>
      <c r="V349" s="5">
        <f t="shared" si="571"/>
        <v>5.9786029104119559E-5</v>
      </c>
      <c r="W349" s="5">
        <f t="shared" si="572"/>
        <v>1.7229462967747566E-4</v>
      </c>
      <c r="X349" s="5">
        <f t="shared" si="573"/>
        <v>2.2000445768690239E-4</v>
      </c>
      <c r="Y349" s="5">
        <f t="shared" si="574"/>
        <v>1.4046276860954217E-4</v>
      </c>
      <c r="Z349" s="5">
        <f t="shared" si="575"/>
        <v>8.2186282435564584E-2</v>
      </c>
      <c r="AA349" s="5">
        <f t="shared" si="576"/>
        <v>1.3431253439476097E-2</v>
      </c>
      <c r="AB349" s="5">
        <f t="shared" si="577"/>
        <v>1.0974980471763881E-3</v>
      </c>
      <c r="AC349" s="5">
        <f t="shared" si="578"/>
        <v>7.797523169113945E-7</v>
      </c>
      <c r="AD349" s="5">
        <f t="shared" si="579"/>
        <v>7.0392916216680503E-6</v>
      </c>
      <c r="AE349" s="5">
        <f t="shared" si="580"/>
        <v>8.9885305109280232E-6</v>
      </c>
      <c r="AF349" s="5">
        <f t="shared" si="581"/>
        <v>5.7387649985396492E-6</v>
      </c>
      <c r="AG349" s="5">
        <f t="shared" si="582"/>
        <v>2.4426257194042392E-6</v>
      </c>
      <c r="AH349" s="5">
        <f t="shared" si="583"/>
        <v>2.6236088336569291E-2</v>
      </c>
      <c r="AI349" s="5">
        <f t="shared" si="584"/>
        <v>4.2876200415223739E-3</v>
      </c>
      <c r="AJ349" s="5">
        <f t="shared" si="585"/>
        <v>3.5035111531546675E-4</v>
      </c>
      <c r="AK349" s="5">
        <f t="shared" si="586"/>
        <v>1.9085320498565605E-5</v>
      </c>
      <c r="AL349" s="5">
        <f t="shared" si="587"/>
        <v>6.5086903796316406E-9</v>
      </c>
      <c r="AM349" s="5">
        <f t="shared" si="588"/>
        <v>2.3007856543244993E-7</v>
      </c>
      <c r="AN349" s="5">
        <f t="shared" si="589"/>
        <v>2.937892498918905E-7</v>
      </c>
      <c r="AO349" s="5">
        <f t="shared" si="590"/>
        <v>1.8757097861291339E-7</v>
      </c>
      <c r="AP349" s="5">
        <f t="shared" si="591"/>
        <v>7.9836985255593265E-8</v>
      </c>
      <c r="AQ349" s="5">
        <f t="shared" si="592"/>
        <v>2.5486129018347242E-8</v>
      </c>
      <c r="AR349" s="5">
        <f t="shared" si="593"/>
        <v>6.7002162483154638E-3</v>
      </c>
      <c r="AS349" s="5">
        <f t="shared" si="594"/>
        <v>1.094979598340832E-3</v>
      </c>
      <c r="AT349" s="5">
        <f t="shared" si="595"/>
        <v>8.9473255515006087E-5</v>
      </c>
      <c r="AU349" s="5">
        <f t="shared" si="596"/>
        <v>4.8740411630097017E-6</v>
      </c>
      <c r="AV349" s="5">
        <f t="shared" si="597"/>
        <v>1.991344546644611E-7</v>
      </c>
      <c r="AW349" s="5">
        <f t="shared" si="598"/>
        <v>3.7728371435615481E-11</v>
      </c>
      <c r="AX349" s="5">
        <f t="shared" si="599"/>
        <v>6.266746371243321E-9</v>
      </c>
      <c r="AY349" s="5">
        <f t="shared" si="600"/>
        <v>8.0020610012489045E-9</v>
      </c>
      <c r="AZ349" s="5">
        <f t="shared" si="601"/>
        <v>5.1089494032773922E-9</v>
      </c>
      <c r="BA349" s="5">
        <f t="shared" si="602"/>
        <v>2.1745534474326634E-9</v>
      </c>
      <c r="BB349" s="5">
        <f t="shared" si="603"/>
        <v>6.9417638380424591E-10</v>
      </c>
      <c r="BC349" s="5">
        <f t="shared" si="604"/>
        <v>1.772799293208309E-10</v>
      </c>
      <c r="BD349" s="5">
        <f t="shared" si="605"/>
        <v>1.42592705380602E-3</v>
      </c>
      <c r="BE349" s="5">
        <f t="shared" si="606"/>
        <v>2.3303143880354482E-4</v>
      </c>
      <c r="BF349" s="5">
        <f t="shared" si="607"/>
        <v>1.9041525064660709E-5</v>
      </c>
      <c r="BG349" s="5">
        <f t="shared" si="608"/>
        <v>1.0372840066836699E-6</v>
      </c>
      <c r="BH349" s="5">
        <f t="shared" si="609"/>
        <v>4.2379409220165561E-8</v>
      </c>
      <c r="BI349" s="5">
        <f t="shared" si="610"/>
        <v>1.3851668891279584E-9</v>
      </c>
      <c r="BJ349" s="8">
        <f t="shared" si="611"/>
        <v>4.6466199904702923E-2</v>
      </c>
      <c r="BK349" s="8">
        <f t="shared" si="612"/>
        <v>0.28891315335712819</v>
      </c>
      <c r="BL349" s="8">
        <f t="shared" si="613"/>
        <v>0.58207125644175506</v>
      </c>
      <c r="BM349" s="8">
        <f t="shared" si="614"/>
        <v>0.1759682346599904</v>
      </c>
      <c r="BN349" s="8">
        <f t="shared" si="615"/>
        <v>0.82366864951482766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1.30322580645161</v>
      </c>
      <c r="F350">
        <f>VLOOKUP(B350,home!$B$2:$E$405,3,FALSE)</f>
        <v>0.64</v>
      </c>
      <c r="G350">
        <f>VLOOKUP(C350,away!$B$2:$E$405,4,FALSE)</f>
        <v>0.44</v>
      </c>
      <c r="H350">
        <f>VLOOKUP(A350,away!$A$2:$E$405,3,FALSE)</f>
        <v>1.08387096774194</v>
      </c>
      <c r="I350">
        <f>VLOOKUP(C350,away!$B$2:$E$405,3,FALSE)</f>
        <v>0.33</v>
      </c>
      <c r="J350">
        <f>VLOOKUP(B350,home!$B$2:$E$405,4,FALSE)</f>
        <v>0.92</v>
      </c>
      <c r="K350" s="3">
        <f t="shared" si="560"/>
        <v>0.36698838709677339</v>
      </c>
      <c r="L350" s="3">
        <f t="shared" si="561"/>
        <v>0.32906322580645303</v>
      </c>
      <c r="M350" s="5">
        <f t="shared" si="562"/>
        <v>0.49854989071990036</v>
      </c>
      <c r="N350" s="5">
        <f t="shared" si="563"/>
        <v>0.18296202028256889</v>
      </c>
      <c r="O350" s="5">
        <f t="shared" si="564"/>
        <v>0.16405443526574506</v>
      </c>
      <c r="P350" s="5">
        <f t="shared" si="565"/>
        <v>6.020607259424781E-2</v>
      </c>
      <c r="Q350" s="5">
        <f t="shared" si="566"/>
        <v>3.3572468361733547E-2</v>
      </c>
      <c r="R350" s="5">
        <f t="shared" si="567"/>
        <v>2.6992140838200996E-2</v>
      </c>
      <c r="S350" s="5">
        <f t="shared" si="568"/>
        <v>1.8176571917354689E-3</v>
      </c>
      <c r="T350" s="5">
        <f t="shared" si="569"/>
        <v>1.1047464737397128E-2</v>
      </c>
      <c r="U350" s="5">
        <f t="shared" si="570"/>
        <v>9.9058022305003341E-3</v>
      </c>
      <c r="V350" s="5">
        <f t="shared" si="571"/>
        <v>2.4389401447434949E-5</v>
      </c>
      <c r="W350" s="5">
        <f t="shared" si="572"/>
        <v>4.1069020049766839E-3</v>
      </c>
      <c r="X350" s="5">
        <f t="shared" si="573"/>
        <v>1.3514304218286172E-3</v>
      </c>
      <c r="Y350" s="5">
        <f t="shared" si="574"/>
        <v>2.2235302702995014E-4</v>
      </c>
      <c r="Z350" s="5">
        <f t="shared" si="575"/>
        <v>2.9607069785468391E-3</v>
      </c>
      <c r="AA350" s="5">
        <f t="shared" si="576"/>
        <v>1.086545078723066E-3</v>
      </c>
      <c r="AB350" s="5">
        <f t="shared" si="577"/>
        <v>1.9937471297425732E-4</v>
      </c>
      <c r="AC350" s="5">
        <f t="shared" si="578"/>
        <v>1.8408263914597666E-7</v>
      </c>
      <c r="AD350" s="5">
        <f t="shared" si="579"/>
        <v>3.7679633569272442E-4</v>
      </c>
      <c r="AE350" s="5">
        <f t="shared" si="580"/>
        <v>1.2398981769509907E-4</v>
      </c>
      <c r="AF350" s="5">
        <f t="shared" si="581"/>
        <v>2.0400244688951661E-5</v>
      </c>
      <c r="AG350" s="5">
        <f t="shared" si="582"/>
        <v>2.2376567748624653E-6</v>
      </c>
      <c r="AH350" s="5">
        <f t="shared" si="583"/>
        <v>2.435649472570749E-4</v>
      </c>
      <c r="AI350" s="5">
        <f t="shared" si="584"/>
        <v>8.9385507147184611E-5</v>
      </c>
      <c r="AJ350" s="5">
        <f t="shared" si="585"/>
        <v>1.6401721548886196E-5</v>
      </c>
      <c r="AK350" s="5">
        <f t="shared" si="586"/>
        <v>2.0064137789453792E-6</v>
      </c>
      <c r="AL350" s="5">
        <f t="shared" si="587"/>
        <v>8.8921032314417488E-10</v>
      </c>
      <c r="AM350" s="5">
        <f t="shared" si="588"/>
        <v>2.7655975899969463E-5</v>
      </c>
      <c r="AN350" s="5">
        <f t="shared" si="589"/>
        <v>9.1005646424694765E-6</v>
      </c>
      <c r="AO350" s="5">
        <f t="shared" si="590"/>
        <v>1.4973305789555777E-6</v>
      </c>
      <c r="AP350" s="5">
        <f t="shared" si="591"/>
        <v>1.6423881013658877E-7</v>
      </c>
      <c r="AQ350" s="5">
        <f t="shared" si="592"/>
        <v>1.3511238166539867E-8</v>
      </c>
      <c r="AR350" s="5">
        <f t="shared" si="593"/>
        <v>1.6029653447558333E-5</v>
      </c>
      <c r="AS350" s="5">
        <f t="shared" si="594"/>
        <v>5.8826966644396654E-6</v>
      </c>
      <c r="AT350" s="5">
        <f t="shared" si="595"/>
        <v>1.0794406803311409E-6</v>
      </c>
      <c r="AU350" s="5">
        <f t="shared" si="596"/>
        <v>1.3204739808045641E-7</v>
      </c>
      <c r="AV350" s="5">
        <f t="shared" si="597"/>
        <v>1.2114965410468065E-8</v>
      </c>
      <c r="AW350" s="5">
        <f t="shared" si="598"/>
        <v>2.9828654766386331E-12</v>
      </c>
      <c r="AX350" s="5">
        <f t="shared" si="599"/>
        <v>1.6915703315195053E-6</v>
      </c>
      <c r="AY350" s="5">
        <f t="shared" si="600"/>
        <v>5.5663358996829966E-7</v>
      </c>
      <c r="AZ350" s="5">
        <f t="shared" si="601"/>
        <v>9.1583822353597567E-8</v>
      </c>
      <c r="BA350" s="5">
        <f t="shared" si="602"/>
        <v>1.0045622671786654E-8</v>
      </c>
      <c r="BB350" s="5">
        <f t="shared" si="603"/>
        <v>8.264112504031387E-10</v>
      </c>
      <c r="BC350" s="5">
        <f t="shared" si="604"/>
        <v>5.4388310380080243E-11</v>
      </c>
      <c r="BD350" s="5">
        <f t="shared" si="605"/>
        <v>8.7912824533551266E-7</v>
      </c>
      <c r="BE350" s="5">
        <f t="shared" si="606"/>
        <v>3.2262985680689632E-7</v>
      </c>
      <c r="BF350" s="5">
        <f t="shared" si="607"/>
        <v>5.9200705389412919E-8</v>
      </c>
      <c r="BG350" s="5">
        <f t="shared" si="608"/>
        <v>7.2419904619506372E-9</v>
      </c>
      <c r="BH350" s="5">
        <f t="shared" si="609"/>
        <v>6.6443159975037017E-10</v>
      </c>
      <c r="BI350" s="5">
        <f t="shared" si="610"/>
        <v>4.876773622570345E-11</v>
      </c>
      <c r="BJ350" s="8">
        <f t="shared" si="611"/>
        <v>0.23382684522572217</v>
      </c>
      <c r="BK350" s="8">
        <f t="shared" si="612"/>
        <v>0.5605987515127705</v>
      </c>
      <c r="BL350" s="8">
        <f t="shared" si="613"/>
        <v>0.20261406158302897</v>
      </c>
      <c r="BM350" s="8">
        <f t="shared" si="614"/>
        <v>3.3662780607064763E-2</v>
      </c>
      <c r="BN350" s="8">
        <f t="shared" si="615"/>
        <v>0.96633702806239663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1.30322580645161</v>
      </c>
      <c r="F351">
        <f>VLOOKUP(B351,home!$B$2:$E$405,3,FALSE)</f>
        <v>1.1499999999999999</v>
      </c>
      <c r="G351">
        <f>VLOOKUP(C351,away!$B$2:$E$405,4,FALSE)</f>
        <v>1.64</v>
      </c>
      <c r="H351">
        <f>VLOOKUP(A351,away!$A$2:$E$405,3,FALSE)</f>
        <v>1.08387096774194</v>
      </c>
      <c r="I351">
        <f>VLOOKUP(C351,away!$B$2:$E$405,3,FALSE)</f>
        <v>0.55000000000000004</v>
      </c>
      <c r="J351">
        <f>VLOOKUP(B351,home!$B$2:$E$405,4,FALSE)</f>
        <v>1.23</v>
      </c>
      <c r="K351" s="3">
        <f t="shared" si="560"/>
        <v>2.457883870967736</v>
      </c>
      <c r="L351" s="3">
        <f t="shared" si="561"/>
        <v>0.73323870967742244</v>
      </c>
      <c r="M351" s="5">
        <f t="shared" si="562"/>
        <v>4.1125678126056463E-2</v>
      </c>
      <c r="N351" s="5">
        <f t="shared" si="563"/>
        <v>0.1010821409486448</v>
      </c>
      <c r="O351" s="5">
        <f t="shared" si="564"/>
        <v>3.015493916375863E-2</v>
      </c>
      <c r="P351" s="5">
        <f t="shared" si="565"/>
        <v>7.4117338600615645E-2</v>
      </c>
      <c r="Q351" s="5">
        <f t="shared" si="566"/>
        <v>0.1242240819402807</v>
      </c>
      <c r="R351" s="5">
        <f t="shared" si="567"/>
        <v>1.1055384341417776E-2</v>
      </c>
      <c r="S351" s="5">
        <f t="shared" si="568"/>
        <v>3.3393855928650386E-2</v>
      </c>
      <c r="T351" s="5">
        <f t="shared" si="569"/>
        <v>9.108590555275381E-2</v>
      </c>
      <c r="U351" s="5">
        <f t="shared" si="570"/>
        <v>2.7172850860120015E-2</v>
      </c>
      <c r="V351" s="5">
        <f t="shared" si="571"/>
        <v>6.6869920038697813E-3</v>
      </c>
      <c r="W351" s="5">
        <f t="shared" si="572"/>
        <v>0.10177612246226345</v>
      </c>
      <c r="X351" s="5">
        <f t="shared" si="573"/>
        <v>7.4626192710201378E-2</v>
      </c>
      <c r="Y351" s="5">
        <f t="shared" si="574"/>
        <v>2.7359406625483359E-2</v>
      </c>
      <c r="Z351" s="5">
        <f t="shared" si="575"/>
        <v>2.7020785831630501E-3</v>
      </c>
      <c r="AA351" s="5">
        <f t="shared" si="576"/>
        <v>6.6413953676438134E-3</v>
      </c>
      <c r="AB351" s="5">
        <f t="shared" si="577"/>
        <v>8.161889277425784E-3</v>
      </c>
      <c r="AC351" s="5">
        <f t="shared" si="578"/>
        <v>7.532125808528753E-4</v>
      </c>
      <c r="AD351" s="5">
        <f t="shared" si="579"/>
        <v>6.2538472462408623E-2</v>
      </c>
      <c r="AE351" s="5">
        <f t="shared" si="580"/>
        <v>4.585562885353351E-2</v>
      </c>
      <c r="AF351" s="5">
        <f t="shared" si="581"/>
        <v>1.6811561066005846E-2</v>
      </c>
      <c r="AG351" s="5">
        <f t="shared" si="582"/>
        <v>4.1089624479004397E-3</v>
      </c>
      <c r="AH351" s="5">
        <f t="shared" si="583"/>
        <v>4.9531715344136812E-4</v>
      </c>
      <c r="AI351" s="5">
        <f t="shared" si="584"/>
        <v>1.21743204245719E-3</v>
      </c>
      <c r="AJ351" s="5">
        <f t="shared" si="585"/>
        <v>1.4961532905774177E-3</v>
      </c>
      <c r="AK351" s="5">
        <f t="shared" si="586"/>
        <v>1.2257903471351798E-3</v>
      </c>
      <c r="AL351" s="5">
        <f t="shared" si="587"/>
        <v>5.429805847548639E-5</v>
      </c>
      <c r="AM351" s="5">
        <f t="shared" si="588"/>
        <v>3.0742460556062792E-2</v>
      </c>
      <c r="AN351" s="5">
        <f t="shared" si="589"/>
        <v>2.2541562110436533E-2</v>
      </c>
      <c r="AO351" s="5">
        <f t="shared" si="590"/>
        <v>8.2641729579849797E-3</v>
      </c>
      <c r="AP351" s="5">
        <f t="shared" si="591"/>
        <v>2.0198705054213181E-3</v>
      </c>
      <c r="AQ351" s="5">
        <f t="shared" si="592"/>
        <v>3.7026181077765252E-4</v>
      </c>
      <c r="AR351" s="5">
        <f t="shared" si="593"/>
        <v>7.2637142094088533E-5</v>
      </c>
      <c r="AS351" s="5">
        <f t="shared" si="594"/>
        <v>1.7853365998625183E-4</v>
      </c>
      <c r="AT351" s="5">
        <f t="shared" si="595"/>
        <v>2.1940750165252312E-4</v>
      </c>
      <c r="AU351" s="5">
        <f t="shared" si="596"/>
        <v>1.7975938649368781E-4</v>
      </c>
      <c r="AV351" s="5">
        <f t="shared" si="597"/>
        <v>1.1045692417947272E-4</v>
      </c>
      <c r="AW351" s="5">
        <f t="shared" si="598"/>
        <v>2.7182446647297497E-6</v>
      </c>
      <c r="AX351" s="5">
        <f t="shared" si="599"/>
        <v>1.2593566325768097E-2</v>
      </c>
      <c r="AY351" s="5">
        <f t="shared" si="600"/>
        <v>9.2340903229432367E-3</v>
      </c>
      <c r="AZ351" s="5">
        <f t="shared" si="601"/>
        <v>3.3853962367198357E-3</v>
      </c>
      <c r="BA351" s="5">
        <f t="shared" si="602"/>
        <v>8.2743452278641815E-4</v>
      </c>
      <c r="BB351" s="5">
        <f t="shared" si="603"/>
        <v>1.5167675545761674E-4</v>
      </c>
      <c r="BC351" s="5">
        <f t="shared" si="604"/>
        <v>2.224305369196017E-5</v>
      </c>
      <c r="BD351" s="5">
        <f t="shared" si="605"/>
        <v>8.876727390620841E-6</v>
      </c>
      <c r="BE351" s="5">
        <f t="shared" si="606"/>
        <v>2.1817965080384485E-5</v>
      </c>
      <c r="BF351" s="5">
        <f t="shared" si="607"/>
        <v>2.6813012234207156E-5</v>
      </c>
      <c r="BG351" s="5">
        <f t="shared" si="608"/>
        <v>2.1967756767506114E-5</v>
      </c>
      <c r="BH351" s="5">
        <f t="shared" si="609"/>
        <v>1.3498548760048905E-5</v>
      </c>
      <c r="BI351" s="5">
        <f t="shared" si="610"/>
        <v>6.6355730557591429E-6</v>
      </c>
      <c r="BJ351" s="8">
        <f t="shared" si="611"/>
        <v>0.73962121022752647</v>
      </c>
      <c r="BK351" s="8">
        <f t="shared" si="612"/>
        <v>0.16536546562146384</v>
      </c>
      <c r="BL351" s="8">
        <f t="shared" si="613"/>
        <v>8.8481556041671752E-2</v>
      </c>
      <c r="BM351" s="8">
        <f t="shared" si="614"/>
        <v>0.6051793752747725</v>
      </c>
      <c r="BN351" s="8">
        <f t="shared" si="615"/>
        <v>0.38175956312077403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1.40384615384615</v>
      </c>
      <c r="F352">
        <f>VLOOKUP(B352,home!$B$2:$E$405,3,FALSE)</f>
        <v>0.36</v>
      </c>
      <c r="G352">
        <f>VLOOKUP(C352,away!$B$2:$E$405,4,FALSE)</f>
        <v>0.1</v>
      </c>
      <c r="H352">
        <f>VLOOKUP(A352,away!$A$2:$E$405,3,FALSE)</f>
        <v>1.12179487179487</v>
      </c>
      <c r="I352">
        <f>VLOOKUP(C352,away!$B$2:$E$405,3,FALSE)</f>
        <v>0.81</v>
      </c>
      <c r="J352">
        <f>VLOOKUP(B352,home!$B$2:$E$405,4,FALSE)</f>
        <v>1.34</v>
      </c>
      <c r="K352" s="3">
        <f t="shared" si="560"/>
        <v>5.05384615384614E-2</v>
      </c>
      <c r="L352" s="3">
        <f t="shared" si="561"/>
        <v>1.2175961538461522</v>
      </c>
      <c r="M352" s="5">
        <f t="shared" si="562"/>
        <v>0.28135596966835669</v>
      </c>
      <c r="N352" s="5">
        <f t="shared" si="563"/>
        <v>1.4219297851700756E-2</v>
      </c>
      <c r="O352" s="5">
        <f t="shared" si="564"/>
        <v>0.34257794652984574</v>
      </c>
      <c r="P352" s="5">
        <f t="shared" si="565"/>
        <v>1.7313362374623692E-2</v>
      </c>
      <c r="Q352" s="5">
        <f t="shared" si="566"/>
        <v>3.5931071879105267E-4</v>
      </c>
      <c r="R352" s="5">
        <f t="shared" si="567"/>
        <v>0.20856079504362654</v>
      </c>
      <c r="S352" s="5">
        <f t="shared" si="568"/>
        <v>2.6634632727747285E-4</v>
      </c>
      <c r="T352" s="5">
        <f t="shared" si="569"/>
        <v>4.3749534923568202E-4</v>
      </c>
      <c r="U352" s="5">
        <f t="shared" si="570"/>
        <v>1.0540341718743249E-2</v>
      </c>
      <c r="V352" s="5">
        <f t="shared" si="571"/>
        <v>1.8210819422260915E-6</v>
      </c>
      <c r="W352" s="5">
        <f t="shared" si="572"/>
        <v>6.053003647326176E-6</v>
      </c>
      <c r="X352" s="5">
        <f t="shared" si="573"/>
        <v>7.3701139602010812E-6</v>
      </c>
      <c r="Y352" s="5">
        <f t="shared" si="574"/>
        <v>4.4869112056743366E-6</v>
      </c>
      <c r="Z352" s="5">
        <f t="shared" si="575"/>
        <v>8.4647607296071778E-2</v>
      </c>
      <c r="AA352" s="5">
        <f t="shared" si="576"/>
        <v>4.2779598456553075E-3</v>
      </c>
      <c r="AB352" s="5">
        <f t="shared" si="577"/>
        <v>1.0810075456136651E-4</v>
      </c>
      <c r="AC352" s="5">
        <f t="shared" si="578"/>
        <v>7.003817001112537E-9</v>
      </c>
      <c r="AD352" s="5">
        <f t="shared" si="579"/>
        <v>7.6477373005640135E-8</v>
      </c>
      <c r="AE352" s="5">
        <f t="shared" si="580"/>
        <v>9.3118555227924948E-8</v>
      </c>
      <c r="AF352" s="5">
        <f t="shared" si="581"/>
        <v>5.6690397348615981E-8</v>
      </c>
      <c r="AG352" s="5">
        <f t="shared" si="582"/>
        <v>2.3008669923894978E-8</v>
      </c>
      <c r="AH352" s="5">
        <f t="shared" si="583"/>
        <v>2.5766650268994107E-2</v>
      </c>
      <c r="AI352" s="5">
        <f t="shared" si="584"/>
        <v>1.3022068635945446E-3</v>
      </c>
      <c r="AJ352" s="5">
        <f t="shared" si="585"/>
        <v>3.290576574544667E-5</v>
      </c>
      <c r="AK352" s="5">
        <f t="shared" si="586"/>
        <v>5.5433559217329211E-7</v>
      </c>
      <c r="AL352" s="5">
        <f t="shared" si="587"/>
        <v>1.7239317422515579E-11</v>
      </c>
      <c r="AM352" s="5">
        <f t="shared" si="588"/>
        <v>7.7300975484162257E-10</v>
      </c>
      <c r="AN352" s="5">
        <f t="shared" si="589"/>
        <v>9.4121370438071651E-10</v>
      </c>
      <c r="AO352" s="5">
        <f t="shared" si="590"/>
        <v>5.7300909320062499E-10</v>
      </c>
      <c r="AP352" s="5">
        <f t="shared" si="591"/>
        <v>2.3256455599998414E-10</v>
      </c>
      <c r="AQ352" s="5">
        <f t="shared" si="592"/>
        <v>7.0792427226629659E-11</v>
      </c>
      <c r="AR352" s="5">
        <f t="shared" si="593"/>
        <v>6.274674853005229E-3</v>
      </c>
      <c r="AS352" s="5">
        <f t="shared" si="594"/>
        <v>3.171124137249557E-4</v>
      </c>
      <c r="AT352" s="5">
        <f t="shared" si="595"/>
        <v>8.0131867622036647E-6</v>
      </c>
      <c r="AU352" s="5">
        <f t="shared" si="596"/>
        <v>1.3499137699404593E-7</v>
      </c>
      <c r="AV352" s="5">
        <f t="shared" si="597"/>
        <v>1.7055641285593833E-9</v>
      </c>
      <c r="AW352" s="5">
        <f t="shared" si="598"/>
        <v>2.9467470018594456E-14</v>
      </c>
      <c r="AX352" s="5">
        <f t="shared" si="599"/>
        <v>6.5111206273197902E-12</v>
      </c>
      <c r="AY352" s="5">
        <f t="shared" si="600"/>
        <v>7.9279154330529213E-12</v>
      </c>
      <c r="AZ352" s="5">
        <f t="shared" si="601"/>
        <v>4.8264996696513959E-12</v>
      </c>
      <c r="BA352" s="5">
        <f t="shared" si="602"/>
        <v>1.9589091447690884E-12</v>
      </c>
      <c r="BB352" s="5">
        <f t="shared" si="603"/>
        <v>5.96290060101224E-13</v>
      </c>
      <c r="BC352" s="5">
        <f t="shared" si="604"/>
        <v>1.4520809675118822E-13</v>
      </c>
      <c r="BD352" s="5">
        <f t="shared" si="605"/>
        <v>1.2733366612757229E-3</v>
      </c>
      <c r="BE352" s="5">
        <f t="shared" si="606"/>
        <v>6.4352475881395958E-5</v>
      </c>
      <c r="BF352" s="5">
        <f t="shared" si="607"/>
        <v>1.6261375636183472E-6</v>
      </c>
      <c r="BG352" s="5">
        <f t="shared" si="608"/>
        <v>2.7394163571724375E-8</v>
      </c>
      <c r="BH352" s="5">
        <f t="shared" si="609"/>
        <v>3.4611472051197821E-10</v>
      </c>
      <c r="BI352" s="5">
        <f t="shared" si="610"/>
        <v>3.498421098097988E-12</v>
      </c>
      <c r="BJ352" s="8">
        <f t="shared" si="611"/>
        <v>1.5034265856091676E-2</v>
      </c>
      <c r="BK352" s="8">
        <f t="shared" si="612"/>
        <v>0.29893750648118439</v>
      </c>
      <c r="BL352" s="8">
        <f t="shared" si="613"/>
        <v>0.60110674129528963</v>
      </c>
      <c r="BM352" s="8">
        <f t="shared" si="614"/>
        <v>0.13533943873379436</v>
      </c>
      <c r="BN352" s="8">
        <f t="shared" si="615"/>
        <v>0.86438668218694437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1.40384615384615</v>
      </c>
      <c r="F353">
        <f>VLOOKUP(B353,home!$B$2:$E$405,3,FALSE)</f>
        <v>0.51</v>
      </c>
      <c r="G353">
        <f>VLOOKUP(C353,away!$B$2:$E$405,4,FALSE)</f>
        <v>0.59</v>
      </c>
      <c r="H353">
        <f>VLOOKUP(A353,away!$A$2:$E$405,3,FALSE)</f>
        <v>1.12179487179487</v>
      </c>
      <c r="I353">
        <f>VLOOKUP(C353,away!$B$2:$E$405,3,FALSE)</f>
        <v>0.24</v>
      </c>
      <c r="J353">
        <f>VLOOKUP(B353,home!$B$2:$E$405,4,FALSE)</f>
        <v>1.27</v>
      </c>
      <c r="K353" s="3">
        <f t="shared" si="560"/>
        <v>0.42241730769230651</v>
      </c>
      <c r="L353" s="3">
        <f t="shared" si="561"/>
        <v>0.34192307692307633</v>
      </c>
      <c r="M353" s="5">
        <f t="shared" si="562"/>
        <v>0.46564097364807144</v>
      </c>
      <c r="N353" s="5">
        <f t="shared" si="563"/>
        <v>0.19669480643964257</v>
      </c>
      <c r="O353" s="5">
        <f t="shared" si="564"/>
        <v>0.15921339445120566</v>
      </c>
      <c r="P353" s="5">
        <f t="shared" si="565"/>
        <v>6.7254493432631512E-2</v>
      </c>
      <c r="Q353" s="5">
        <f t="shared" si="566"/>
        <v>4.1543645286646579E-2</v>
      </c>
      <c r="R353" s="5">
        <f t="shared" si="567"/>
        <v>2.7219366859061841E-2</v>
      </c>
      <c r="S353" s="5">
        <f t="shared" si="568"/>
        <v>2.4284626691263083E-3</v>
      </c>
      <c r="T353" s="5">
        <f t="shared" si="569"/>
        <v>1.4204731023011055E-2</v>
      </c>
      <c r="U353" s="5">
        <f t="shared" si="570"/>
        <v>1.1497931665694096E-2</v>
      </c>
      <c r="V353" s="5">
        <f t="shared" si="571"/>
        <v>3.8972569443738716E-5</v>
      </c>
      <c r="W353" s="5">
        <f t="shared" si="572"/>
        <v>5.8495849312364774E-3</v>
      </c>
      <c r="X353" s="5">
        <f t="shared" si="573"/>
        <v>2.000108078411238E-3</v>
      </c>
      <c r="Y353" s="5">
        <f t="shared" si="574"/>
        <v>3.4194155417453597E-4</v>
      </c>
      <c r="Z353" s="5">
        <f t="shared" si="575"/>
        <v>3.1023098894494791E-3</v>
      </c>
      <c r="AA353" s="5">
        <f t="shared" si="576"/>
        <v>1.3104693911284661E-3</v>
      </c>
      <c r="AB353" s="5">
        <f t="shared" si="577"/>
        <v>2.7678247600683138E-4</v>
      </c>
      <c r="AC353" s="5">
        <f t="shared" si="578"/>
        <v>3.5181080543285912E-7</v>
      </c>
      <c r="AD353" s="5">
        <f t="shared" si="579"/>
        <v>6.1774147944259944E-4</v>
      </c>
      <c r="AE353" s="5">
        <f t="shared" si="580"/>
        <v>2.1122006739402688E-4</v>
      </c>
      <c r="AF353" s="5">
        <f t="shared" si="581"/>
        <v>3.6110507675632603E-5</v>
      </c>
      <c r="AG353" s="5">
        <f t="shared" si="582"/>
        <v>4.1156719645688883E-6</v>
      </c>
      <c r="AH353" s="5">
        <f t="shared" si="583"/>
        <v>2.6518783574236361E-4</v>
      </c>
      <c r="AI353" s="5">
        <f t="shared" si="584"/>
        <v>1.1201993160703884E-4</v>
      </c>
      <c r="AJ353" s="5">
        <f t="shared" si="585"/>
        <v>2.3659578958660827E-5</v>
      </c>
      <c r="AK353" s="5">
        <f t="shared" si="586"/>
        <v>3.3314052149503511E-6</v>
      </c>
      <c r="AL353" s="5">
        <f t="shared" si="587"/>
        <v>2.0325408494997071E-9</v>
      </c>
      <c r="AM353" s="5">
        <f t="shared" si="588"/>
        <v>5.2188938519201051E-5</v>
      </c>
      <c r="AN353" s="5">
        <f t="shared" si="589"/>
        <v>1.7844602439834483E-5</v>
      </c>
      <c r="AO353" s="5">
        <f t="shared" si="590"/>
        <v>3.05074068634862E-6</v>
      </c>
      <c r="AP353" s="5">
        <f t="shared" si="591"/>
        <v>3.4770621412357931E-7</v>
      </c>
      <c r="AQ353" s="5">
        <f t="shared" si="592"/>
        <v>2.9722194649602056E-8</v>
      </c>
      <c r="AR353" s="5">
        <f t="shared" si="593"/>
        <v>1.8134768151920069E-5</v>
      </c>
      <c r="AS353" s="5">
        <f t="shared" si="594"/>
        <v>7.6604399383582613E-6</v>
      </c>
      <c r="AT353" s="5">
        <f t="shared" si="595"/>
        <v>1.6179512072499572E-6</v>
      </c>
      <c r="AU353" s="5">
        <f t="shared" si="596"/>
        <v>2.2781686431468139E-7</v>
      </c>
      <c r="AV353" s="5">
        <f t="shared" si="597"/>
        <v>2.4058446617677796E-8</v>
      </c>
      <c r="AW353" s="5">
        <f t="shared" si="598"/>
        <v>8.1546795439171423E-12</v>
      </c>
      <c r="AX353" s="5">
        <f t="shared" si="599"/>
        <v>3.6742518167667014E-6</v>
      </c>
      <c r="AY353" s="5">
        <f t="shared" si="600"/>
        <v>1.2563114865790738E-6</v>
      </c>
      <c r="AZ353" s="5">
        <f t="shared" si="601"/>
        <v>2.1478094453246045E-7</v>
      </c>
      <c r="BA353" s="5">
        <f t="shared" si="602"/>
        <v>2.4479520472994491E-8</v>
      </c>
      <c r="BB353" s="5">
        <f t="shared" si="603"/>
        <v>2.0925282404319289E-9</v>
      </c>
      <c r="BC353" s="5">
        <f t="shared" si="604"/>
        <v>1.4309673890338325E-10</v>
      </c>
      <c r="BD353" s="5">
        <f t="shared" si="605"/>
        <v>1.033449287631853E-6</v>
      </c>
      <c r="BE353" s="5">
        <f t="shared" si="606"/>
        <v>4.3654686571797942E-7</v>
      </c>
      <c r="BF353" s="5">
        <f t="shared" si="607"/>
        <v>9.2202475849051847E-8</v>
      </c>
      <c r="BG353" s="5">
        <f t="shared" si="608"/>
        <v>1.2982640536907134E-8</v>
      </c>
      <c r="BH353" s="5">
        <f t="shared" si="609"/>
        <v>1.3710230155843276E-9</v>
      </c>
      <c r="BI353" s="5">
        <f t="shared" si="610"/>
        <v>1.1582877020546382E-10</v>
      </c>
      <c r="BJ353" s="8">
        <f t="shared" si="611"/>
        <v>0.26158263880904681</v>
      </c>
      <c r="BK353" s="8">
        <f t="shared" si="612"/>
        <v>0.53536451247410588</v>
      </c>
      <c r="BL353" s="8">
        <f t="shared" si="613"/>
        <v>0.1999513852973499</v>
      </c>
      <c r="BM353" s="8">
        <f t="shared" si="614"/>
        <v>4.2432910049360492E-2</v>
      </c>
      <c r="BN353" s="8">
        <f t="shared" si="615"/>
        <v>0.95756668011725954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1.40384615384615</v>
      </c>
      <c r="F354">
        <f>VLOOKUP(B354,home!$B$2:$E$405,3,FALSE)</f>
        <v>1.22</v>
      </c>
      <c r="G354">
        <f>VLOOKUP(C354,away!$B$2:$E$405,4,FALSE)</f>
        <v>1.54</v>
      </c>
      <c r="H354">
        <f>VLOOKUP(A354,away!$A$2:$E$405,3,FALSE)</f>
        <v>1.12179487179487</v>
      </c>
      <c r="I354">
        <f>VLOOKUP(C354,away!$B$2:$E$405,3,FALSE)</f>
        <v>1.42</v>
      </c>
      <c r="J354">
        <f>VLOOKUP(B354,home!$B$2:$E$405,4,FALSE)</f>
        <v>0.89</v>
      </c>
      <c r="K354" s="3">
        <f t="shared" si="560"/>
        <v>2.6375461538461464</v>
      </c>
      <c r="L354" s="3">
        <f t="shared" si="561"/>
        <v>1.4177243589743567</v>
      </c>
      <c r="M354" s="5">
        <f t="shared" si="562"/>
        <v>1.7330791348050587E-2</v>
      </c>
      <c r="N354" s="5">
        <f t="shared" si="563"/>
        <v>4.5710762063160895E-2</v>
      </c>
      <c r="O354" s="5">
        <f t="shared" si="564"/>
        <v>2.4570285054433344E-2</v>
      </c>
      <c r="P354" s="5">
        <f t="shared" si="565"/>
        <v>6.4805260844224125E-2</v>
      </c>
      <c r="Q354" s="5">
        <f t="shared" si="566"/>
        <v>6.0282122334533193E-2</v>
      </c>
      <c r="R354" s="5">
        <f t="shared" si="567"/>
        <v>1.7416945814306868E-2</v>
      </c>
      <c r="S354" s="5">
        <f t="shared" si="568"/>
        <v>6.0581795556039715E-2</v>
      </c>
      <c r="T354" s="5">
        <f t="shared" si="569"/>
        <v>8.5463433244339818E-2</v>
      </c>
      <c r="U354" s="5">
        <f t="shared" si="570"/>
        <v>4.5937998444271821E-2</v>
      </c>
      <c r="V354" s="5">
        <f t="shared" si="571"/>
        <v>2.5170480194439338E-2</v>
      </c>
      <c r="W354" s="5">
        <f t="shared" si="572"/>
        <v>5.2998959969710303E-2</v>
      </c>
      <c r="X354" s="5">
        <f t="shared" si="573"/>
        <v>7.5137916549365122E-2</v>
      </c>
      <c r="Y354" s="5">
        <f t="shared" si="574"/>
        <v>5.3262427287308706E-2</v>
      </c>
      <c r="Z354" s="5">
        <f t="shared" si="575"/>
        <v>8.2308094466264359E-3</v>
      </c>
      <c r="AA354" s="5">
        <f t="shared" si="576"/>
        <v>2.1709139798990085E-2</v>
      </c>
      <c r="AB354" s="5">
        <f t="shared" si="577"/>
        <v>2.8629429090067309E-2</v>
      </c>
      <c r="AC354" s="5">
        <f t="shared" si="578"/>
        <v>5.8825196647703066E-3</v>
      </c>
      <c r="AD354" s="5">
        <f t="shared" si="579"/>
        <v>3.4946800756488823E-2</v>
      </c>
      <c r="AE354" s="5">
        <f t="shared" si="580"/>
        <v>4.9544930700697681E-2</v>
      </c>
      <c r="AF354" s="5">
        <f t="shared" si="581"/>
        <v>3.512052755903778E-2</v>
      </c>
      <c r="AG354" s="5">
        <f t="shared" si="582"/>
        <v>1.6597075806826022E-2</v>
      </c>
      <c r="AH354" s="5">
        <f t="shared" si="583"/>
        <v>2.9172547616396361E-3</v>
      </c>
      <c r="AI354" s="5">
        <f t="shared" si="584"/>
        <v>7.6943940763519788E-3</v>
      </c>
      <c r="AJ354" s="5">
        <f t="shared" si="585"/>
        <v>1.014715975112937E-2</v>
      </c>
      <c r="AK354" s="5">
        <f t="shared" si="586"/>
        <v>8.921200724684563E-3</v>
      </c>
      <c r="AL354" s="5">
        <f t="shared" si="587"/>
        <v>8.7986339144195582E-4</v>
      </c>
      <c r="AM354" s="5">
        <f t="shared" si="588"/>
        <v>1.8434759984900934E-2</v>
      </c>
      <c r="AN354" s="5">
        <f t="shared" si="589"/>
        <v>2.6135408282439796E-2</v>
      </c>
      <c r="AO354" s="5">
        <f t="shared" si="590"/>
        <v>1.8526402476877531E-2</v>
      </c>
      <c r="AP354" s="5">
        <f t="shared" si="591"/>
        <v>8.7551106918773765E-3</v>
      </c>
      <c r="AQ354" s="5">
        <f t="shared" si="592"/>
        <v>3.1030834233478481E-3</v>
      </c>
      <c r="AR354" s="5">
        <f t="shared" si="593"/>
        <v>8.2717262738208838E-4</v>
      </c>
      <c r="AS354" s="5">
        <f t="shared" si="594"/>
        <v>2.1817059819184388E-3</v>
      </c>
      <c r="AT354" s="5">
        <f t="shared" si="595"/>
        <v>2.8771751107160553E-3</v>
      </c>
      <c r="AU354" s="5">
        <f t="shared" si="596"/>
        <v>2.5295607157369972E-3</v>
      </c>
      <c r="AV354" s="5">
        <f t="shared" si="597"/>
        <v>1.6679582841781059E-3</v>
      </c>
      <c r="AW354" s="5">
        <f t="shared" si="598"/>
        <v>9.1391249899550332E-5</v>
      </c>
      <c r="AX354" s="5">
        <f t="shared" si="599"/>
        <v>8.1037550492087176E-3</v>
      </c>
      <c r="AY354" s="5">
        <f t="shared" si="600"/>
        <v>1.1488890932424634E-2</v>
      </c>
      <c r="AZ354" s="5">
        <f t="shared" si="601"/>
        <v>8.1440402662490089E-3</v>
      </c>
      <c r="BA354" s="5">
        <f t="shared" si="602"/>
        <v>3.8486680886430751E-3</v>
      </c>
      <c r="BB354" s="5">
        <f t="shared" si="603"/>
        <v>1.3640876247191416E-3</v>
      </c>
      <c r="BC354" s="5">
        <f t="shared" si="604"/>
        <v>3.867800506679595E-4</v>
      </c>
      <c r="BD354" s="5">
        <f t="shared" si="605"/>
        <v>1.9545046381940092E-4</v>
      </c>
      <c r="BE354" s="5">
        <f t="shared" si="606"/>
        <v>5.155096191143063E-4</v>
      </c>
      <c r="BF354" s="5">
        <f t="shared" si="607"/>
        <v>6.7984020658281544E-4</v>
      </c>
      <c r="BG354" s="5">
        <f t="shared" si="608"/>
        <v>5.9770330736749148E-4</v>
      </c>
      <c r="BH354" s="5">
        <f t="shared" si="609"/>
        <v>3.9411751487206212E-4</v>
      </c>
      <c r="BI354" s="5">
        <f t="shared" si="610"/>
        <v>2.079006271028417E-4</v>
      </c>
      <c r="BJ354" s="8">
        <f t="shared" si="611"/>
        <v>0.61735594314282438</v>
      </c>
      <c r="BK354" s="8">
        <f t="shared" si="612"/>
        <v>0.18613960193139065</v>
      </c>
      <c r="BL354" s="8">
        <f t="shared" si="613"/>
        <v>0.18061790197466557</v>
      </c>
      <c r="BM354" s="8">
        <f t="shared" si="614"/>
        <v>0.75083058935427316</v>
      </c>
      <c r="BN354" s="8">
        <f t="shared" si="615"/>
        <v>0.23011616745870903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1.40384615384615</v>
      </c>
      <c r="F355">
        <f>VLOOKUP(B355,home!$B$2:$E$405,3,FALSE)</f>
        <v>0.71</v>
      </c>
      <c r="G355">
        <f>VLOOKUP(C355,away!$B$2:$E$405,4,FALSE)</f>
        <v>0.92</v>
      </c>
      <c r="H355">
        <f>VLOOKUP(A355,away!$A$2:$E$405,3,FALSE)</f>
        <v>1.12179487179487</v>
      </c>
      <c r="I355">
        <f>VLOOKUP(C355,away!$B$2:$E$405,3,FALSE)</f>
        <v>0.71</v>
      </c>
      <c r="J355">
        <f>VLOOKUP(B355,home!$B$2:$E$405,4,FALSE)</f>
        <v>1.49</v>
      </c>
      <c r="K355" s="3">
        <f t="shared" si="560"/>
        <v>0.91699230769230511</v>
      </c>
      <c r="L355" s="3">
        <f t="shared" si="561"/>
        <v>1.1867467948717929</v>
      </c>
      <c r="M355" s="5">
        <f t="shared" si="562"/>
        <v>0.12199940606698918</v>
      </c>
      <c r="N355" s="5">
        <f t="shared" si="563"/>
        <v>0.111872516906459</v>
      </c>
      <c r="O355" s="5">
        <f t="shared" si="564"/>
        <v>0.14478240412626178</v>
      </c>
      <c r="P355" s="5">
        <f t="shared" si="565"/>
        <v>0.13276435087298069</v>
      </c>
      <c r="Q355" s="5">
        <f t="shared" si="566"/>
        <v>5.1293118722700128E-2</v>
      </c>
      <c r="R355" s="5">
        <f t="shared" si="567"/>
        <v>8.5910027025336941E-2</v>
      </c>
      <c r="S355" s="5">
        <f t="shared" si="568"/>
        <v>3.6119792364082075E-2</v>
      </c>
      <c r="T355" s="5">
        <f t="shared" si="569"/>
        <v>6.0871944243142725E-2</v>
      </c>
      <c r="U355" s="5">
        <f t="shared" si="570"/>
        <v>7.8778833935872011E-2</v>
      </c>
      <c r="V355" s="5">
        <f t="shared" si="571"/>
        <v>4.3674354577058474E-3</v>
      </c>
      <c r="W355" s="5">
        <f t="shared" si="572"/>
        <v>1.5678465102088056E-2</v>
      </c>
      <c r="X355" s="5">
        <f t="shared" si="573"/>
        <v>1.8606368208412258E-2</v>
      </c>
      <c r="Y355" s="5">
        <f t="shared" si="574"/>
        <v>1.1040523917768842E-2</v>
      </c>
      <c r="Z355" s="5">
        <f t="shared" si="575"/>
        <v>3.3984483073222577E-2</v>
      </c>
      <c r="AA355" s="5">
        <f t="shared" si="576"/>
        <v>3.1163509559044442E-2</v>
      </c>
      <c r="AB355" s="5">
        <f t="shared" si="577"/>
        <v>1.4288349273169685E-2</v>
      </c>
      <c r="AC355" s="5">
        <f t="shared" si="578"/>
        <v>2.9705048994437797E-4</v>
      </c>
      <c r="AD355" s="5">
        <f t="shared" si="579"/>
        <v>3.5942579737592499E-3</v>
      </c>
      <c r="AE355" s="5">
        <f t="shared" si="580"/>
        <v>4.2654741303011744E-3</v>
      </c>
      <c r="AF355" s="5">
        <f t="shared" si="581"/>
        <v>2.5310188763717346E-3</v>
      </c>
      <c r="AG355" s="5">
        <f t="shared" si="582"/>
        <v>1.0012261797647209E-3</v>
      </c>
      <c r="AH355" s="5">
        <f t="shared" si="583"/>
        <v>1.0082744090630395E-2</v>
      </c>
      <c r="AI355" s="5">
        <f t="shared" si="584"/>
        <v>9.2457987715381176E-3</v>
      </c>
      <c r="AJ355" s="5">
        <f t="shared" si="585"/>
        <v>4.2391631759857084E-3</v>
      </c>
      <c r="AK355" s="5">
        <f t="shared" si="586"/>
        <v>1.2957600078104588E-3</v>
      </c>
      <c r="AL355" s="5">
        <f t="shared" si="587"/>
        <v>1.2930461465463599E-5</v>
      </c>
      <c r="AM355" s="5">
        <f t="shared" si="588"/>
        <v>6.5918138275979283E-4</v>
      </c>
      <c r="AN355" s="5">
        <f t="shared" si="589"/>
        <v>7.822813932293407E-4</v>
      </c>
      <c r="AO355" s="5">
        <f t="shared" si="590"/>
        <v>4.6418496805138057E-4</v>
      </c>
      <c r="AP355" s="5">
        <f t="shared" si="591"/>
        <v>1.8362334102088048E-4</v>
      </c>
      <c r="AQ355" s="5">
        <f t="shared" si="592"/>
        <v>5.4478602855045021E-5</v>
      </c>
      <c r="AR355" s="5">
        <f t="shared" si="593"/>
        <v>2.3931328466136269E-3</v>
      </c>
      <c r="AS355" s="5">
        <f t="shared" si="594"/>
        <v>2.1944844116304845E-3</v>
      </c>
      <c r="AT355" s="5">
        <f t="shared" si="595"/>
        <v>1.006162662407914E-3</v>
      </c>
      <c r="AU355" s="5">
        <f t="shared" si="596"/>
        <v>3.0754780723842229E-4</v>
      </c>
      <c r="AV355" s="5">
        <f t="shared" si="597"/>
        <v>7.0504743371317276E-5</v>
      </c>
      <c r="AW355" s="5">
        <f t="shared" si="598"/>
        <v>3.9087265037078548E-7</v>
      </c>
      <c r="AX355" s="5">
        <f t="shared" si="599"/>
        <v>1.0074404289411782E-4</v>
      </c>
      <c r="AY355" s="5">
        <f t="shared" si="600"/>
        <v>1.1955767000702075E-4</v>
      </c>
      <c r="AZ355" s="5">
        <f t="shared" si="601"/>
        <v>7.0942340841585708E-5</v>
      </c>
      <c r="BA355" s="5">
        <f t="shared" si="602"/>
        <v>2.806353187148471E-5</v>
      </c>
      <c r="BB355" s="5">
        <f t="shared" si="603"/>
        <v>8.3260766253167209E-6</v>
      </c>
      <c r="BC355" s="5">
        <f t="shared" si="604"/>
        <v>1.9761889497903146E-6</v>
      </c>
      <c r="BD355" s="5">
        <f t="shared" si="605"/>
        <v>4.7334045590352244E-4</v>
      </c>
      <c r="BE355" s="5">
        <f t="shared" si="606"/>
        <v>4.3404955698309874E-4</v>
      </c>
      <c r="BF355" s="5">
        <f t="shared" si="607"/>
        <v>1.9901005245537718E-4</v>
      </c>
      <c r="BG355" s="5">
        <f t="shared" si="608"/>
        <v>6.0830229085007676E-5</v>
      </c>
      <c r="BH355" s="5">
        <f t="shared" si="609"/>
        <v>1.3945213036528191E-5</v>
      </c>
      <c r="BI355" s="5">
        <f t="shared" si="610"/>
        <v>2.5575306167253615E-6</v>
      </c>
      <c r="BJ355" s="8">
        <f t="shared" si="611"/>
        <v>0.28322827379987364</v>
      </c>
      <c r="BK355" s="8">
        <f t="shared" si="612"/>
        <v>0.29568052338317469</v>
      </c>
      <c r="BL355" s="8">
        <f t="shared" si="613"/>
        <v>0.38694215547499161</v>
      </c>
      <c r="BM355" s="8">
        <f t="shared" si="614"/>
        <v>0.35109444521317812</v>
      </c>
      <c r="BN355" s="8">
        <f t="shared" si="615"/>
        <v>0.64862182372072763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1.40384615384615</v>
      </c>
      <c r="F356">
        <f>VLOOKUP(B356,home!$B$2:$E$405,3,FALSE)</f>
        <v>1.31</v>
      </c>
      <c r="G356">
        <f>VLOOKUP(C356,away!$B$2:$E$405,4,FALSE)</f>
        <v>1.07</v>
      </c>
      <c r="H356">
        <f>VLOOKUP(A356,away!$A$2:$E$405,3,FALSE)</f>
        <v>1.12179487179487</v>
      </c>
      <c r="I356">
        <f>VLOOKUP(C356,away!$B$2:$E$405,3,FALSE)</f>
        <v>0.47</v>
      </c>
      <c r="J356">
        <f>VLOOKUP(B356,home!$B$2:$E$405,4,FALSE)</f>
        <v>0.59</v>
      </c>
      <c r="K356" s="3">
        <f t="shared" si="560"/>
        <v>1.9677711538461486</v>
      </c>
      <c r="L356" s="3">
        <f t="shared" si="561"/>
        <v>0.31107371794871741</v>
      </c>
      <c r="M356" s="5">
        <f t="shared" si="562"/>
        <v>0.10240242635392843</v>
      </c>
      <c r="N356" s="5">
        <f t="shared" si="563"/>
        <v>0.20150454066311502</v>
      </c>
      <c r="O356" s="5">
        <f t="shared" si="564"/>
        <v>3.1854703492886237E-2</v>
      </c>
      <c r="P356" s="5">
        <f t="shared" si="565"/>
        <v>6.2682766647623692E-2</v>
      </c>
      <c r="Q356" s="5">
        <f t="shared" si="566"/>
        <v>0.19825741124294805</v>
      </c>
      <c r="R356" s="5">
        <f t="shared" si="567"/>
        <v>4.954580524843058E-3</v>
      </c>
      <c r="S356" s="5">
        <f t="shared" si="568"/>
        <v>9.5923733804421582E-3</v>
      </c>
      <c r="T356" s="5">
        <f t="shared" si="569"/>
        <v>6.1672670026231696E-2</v>
      </c>
      <c r="U356" s="5">
        <f t="shared" si="570"/>
        <v>9.7494806361940814E-3</v>
      </c>
      <c r="V356" s="5">
        <f t="shared" si="571"/>
        <v>6.5241130140691851E-4</v>
      </c>
      <c r="W356" s="5">
        <f t="shared" si="572"/>
        <v>0.1300417382933621</v>
      </c>
      <c r="X356" s="5">
        <f t="shared" si="573"/>
        <v>4.0452567019430244E-2</v>
      </c>
      <c r="Y356" s="5">
        <f t="shared" si="574"/>
        <v>6.2918652116519154E-3</v>
      </c>
      <c r="Z356" s="5">
        <f t="shared" si="575"/>
        <v>5.1374659491307934E-4</v>
      </c>
      <c r="AA356" s="5">
        <f t="shared" si="576"/>
        <v>1.0109357298566401E-3</v>
      </c>
      <c r="AB356" s="5">
        <f t="shared" si="577"/>
        <v>9.9464508380214963E-4</v>
      </c>
      <c r="AC356" s="5">
        <f t="shared" si="578"/>
        <v>2.4959702384772597E-5</v>
      </c>
      <c r="AD356" s="5">
        <f t="shared" si="579"/>
        <v>6.3973095352422016E-2</v>
      </c>
      <c r="AE356" s="5">
        <f t="shared" si="580"/>
        <v>1.990034861996573E-2</v>
      </c>
      <c r="AF356" s="5">
        <f t="shared" si="581"/>
        <v>3.0952377168441832E-3</v>
      </c>
      <c r="AG356" s="5">
        <f t="shared" si="582"/>
        <v>3.2094903483793989E-4</v>
      </c>
      <c r="AH356" s="5">
        <f t="shared" si="583"/>
        <v>3.9953265840776301E-5</v>
      </c>
      <c r="AI356" s="5">
        <f t="shared" si="584"/>
        <v>7.8618884023426305E-5</v>
      </c>
      <c r="AJ356" s="5">
        <f t="shared" si="585"/>
        <v>7.7351986064437078E-5</v>
      </c>
      <c r="AK356" s="5">
        <f t="shared" si="586"/>
        <v>5.0737002290102853E-5</v>
      </c>
      <c r="AL356" s="5">
        <f t="shared" si="587"/>
        <v>6.1113520680511432E-7</v>
      </c>
      <c r="AM356" s="5">
        <f t="shared" si="588"/>
        <v>2.517688233134904E-2</v>
      </c>
      <c r="AN356" s="5">
        <f t="shared" si="589"/>
        <v>7.8318663931701178E-3</v>
      </c>
      <c r="AO356" s="5">
        <f t="shared" si="590"/>
        <v>1.2181438987005199E-3</v>
      </c>
      <c r="AP356" s="5">
        <f t="shared" si="591"/>
        <v>1.2631085052177218E-4</v>
      </c>
      <c r="AQ356" s="5">
        <f t="shared" si="592"/>
        <v>9.8229964722680899E-6</v>
      </c>
      <c r="AR356" s="5">
        <f t="shared" si="593"/>
        <v>2.4856821898567559E-6</v>
      </c>
      <c r="AS356" s="5">
        <f t="shared" si="594"/>
        <v>4.8912537108292504E-6</v>
      </c>
      <c r="AT356" s="5">
        <f t="shared" si="595"/>
        <v>4.8124339791563661E-6</v>
      </c>
      <c r="AU356" s="5">
        <f t="shared" si="596"/>
        <v>3.1565895879909782E-6</v>
      </c>
      <c r="AV356" s="5">
        <f t="shared" si="597"/>
        <v>1.5528614839449368E-6</v>
      </c>
      <c r="AW356" s="5">
        <f t="shared" si="598"/>
        <v>1.0391367698953456E-8</v>
      </c>
      <c r="AX356" s="5">
        <f t="shared" si="599"/>
        <v>8.2570571325678976E-3</v>
      </c>
      <c r="AY356" s="5">
        <f t="shared" si="600"/>
        <v>2.568553461542872E-3</v>
      </c>
      <c r="AZ356" s="5">
        <f t="shared" si="601"/>
        <v>3.9950473751609449E-4</v>
      </c>
      <c r="BA356" s="5">
        <f t="shared" si="602"/>
        <v>4.1425141345752659E-5</v>
      </c>
      <c r="BB356" s="5">
        <f t="shared" si="603"/>
        <v>3.2215681837436035E-6</v>
      </c>
      <c r="BC356" s="5">
        <f t="shared" si="604"/>
        <v>2.00429038508484E-7</v>
      </c>
      <c r="BD356" s="5">
        <f t="shared" si="605"/>
        <v>1.2887173340627504E-7</v>
      </c>
      <c r="BE356" s="5">
        <f t="shared" si="606"/>
        <v>2.5359007954301912E-7</v>
      </c>
      <c r="BF356" s="5">
        <f t="shared" si="607"/>
        <v>2.4950362171315172E-7</v>
      </c>
      <c r="BG356" s="5">
        <f t="shared" si="608"/>
        <v>1.636553431957605E-7</v>
      </c>
      <c r="BH356" s="5">
        <f t="shared" si="609"/>
        <v>8.0509065878352289E-8</v>
      </c>
      <c r="BI356" s="5">
        <f t="shared" si="610"/>
        <v>3.1684683491704185E-8</v>
      </c>
      <c r="BJ356" s="8">
        <f t="shared" si="611"/>
        <v>0.77114341212121729</v>
      </c>
      <c r="BK356" s="8">
        <f t="shared" si="612"/>
        <v>0.17792410198253564</v>
      </c>
      <c r="BL356" s="8">
        <f t="shared" si="613"/>
        <v>4.8828813241279918E-2</v>
      </c>
      <c r="BM356" s="8">
        <f t="shared" si="614"/>
        <v>0.39418510194442657</v>
      </c>
      <c r="BN356" s="8">
        <f t="shared" si="615"/>
        <v>0.60165642892534443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1.1583333333333301</v>
      </c>
      <c r="F357" s="15">
        <f>VLOOKUP(B357,home!$B$2:$E$405,3,FALSE)</f>
        <v>0.72</v>
      </c>
      <c r="G357" s="15">
        <f>VLOOKUP(C357,away!$B$2:$E$405,4,FALSE)</f>
        <v>1.44</v>
      </c>
      <c r="H357" s="15">
        <f>VLOOKUP(A357,away!$A$2:$E$405,3,FALSE)</f>
        <v>1.05</v>
      </c>
      <c r="I357" s="15">
        <f>VLOOKUP(C357,away!$B$2:$E$405,3,FALSE)</f>
        <v>0.57999999999999996</v>
      </c>
      <c r="J357" s="15">
        <f>VLOOKUP(B357,home!$B$2:$E$405,4,FALSE)</f>
        <v>1.43</v>
      </c>
      <c r="K357" s="20">
        <f t="shared" si="560"/>
        <v>1.2009599999999965</v>
      </c>
      <c r="L357" s="20">
        <f t="shared" si="561"/>
        <v>0.87086999999999992</v>
      </c>
      <c r="M357" s="21">
        <f t="shared" si="562"/>
        <v>0.12595507288747212</v>
      </c>
      <c r="N357" s="21">
        <f t="shared" si="563"/>
        <v>0.15126700433493806</v>
      </c>
      <c r="O357" s="21">
        <f t="shared" si="564"/>
        <v>0.10969049432551282</v>
      </c>
      <c r="P357" s="21">
        <f t="shared" si="565"/>
        <v>0.1317338960651675</v>
      </c>
      <c r="Q357" s="21">
        <f t="shared" si="566"/>
        <v>9.0832810763043365E-2</v>
      </c>
      <c r="R357" s="21">
        <f t="shared" si="567"/>
        <v>4.7763080396629666E-2</v>
      </c>
      <c r="S357" s="21">
        <f t="shared" si="568"/>
        <v>3.4444462963417528E-2</v>
      </c>
      <c r="T357" s="21">
        <f t="shared" si="569"/>
        <v>7.9103569909211566E-2</v>
      </c>
      <c r="U357" s="21">
        <f t="shared" si="570"/>
        <v>5.7361549033136193E-2</v>
      </c>
      <c r="V357" s="21">
        <f t="shared" si="571"/>
        <v>4.0027529040693463E-3</v>
      </c>
      <c r="W357" s="21">
        <f t="shared" si="572"/>
        <v>3.636219080466141E-2</v>
      </c>
      <c r="X357" s="21">
        <f t="shared" si="573"/>
        <v>3.1666741106055475E-2</v>
      </c>
      <c r="Y357" s="21">
        <f t="shared" si="574"/>
        <v>1.3788807413515264E-2</v>
      </c>
      <c r="Z357" s="21">
        <f t="shared" si="575"/>
        <v>1.3865144608337628E-2</v>
      </c>
      <c r="AA357" s="21">
        <f t="shared" si="576"/>
        <v>1.6651484068829107E-2</v>
      </c>
      <c r="AB357" s="21">
        <f t="shared" si="577"/>
        <v>9.9988831536504761E-3</v>
      </c>
      <c r="AC357" s="21">
        <f t="shared" si="578"/>
        <v>2.6164995926280838E-4</v>
      </c>
      <c r="AD357" s="21">
        <f t="shared" si="579"/>
        <v>1.0917384167191504E-2</v>
      </c>
      <c r="AE357" s="21">
        <f t="shared" si="580"/>
        <v>9.5076223496820631E-3</v>
      </c>
      <c r="AF357" s="21">
        <f t="shared" si="581"/>
        <v>4.1399515378338081E-3</v>
      </c>
      <c r="AG357" s="21">
        <f t="shared" si="582"/>
        <v>1.2017865319177764E-3</v>
      </c>
      <c r="AH357" s="21">
        <f t="shared" si="583"/>
        <v>3.0186846212657461E-3</v>
      </c>
      <c r="AI357" s="21">
        <f t="shared" si="584"/>
        <v>3.6253194827552998E-3</v>
      </c>
      <c r="AJ357" s="21">
        <f t="shared" si="585"/>
        <v>2.1769318430048968E-3</v>
      </c>
      <c r="AK357" s="21">
        <f t="shared" si="586"/>
        <v>8.7146935539171762E-4</v>
      </c>
      <c r="AL357" s="21">
        <f t="shared" si="587"/>
        <v>1.0946178744154553E-5</v>
      </c>
      <c r="AM357" s="21">
        <f t="shared" si="588"/>
        <v>2.6222683378860543E-3</v>
      </c>
      <c r="AN357" s="21">
        <f t="shared" si="589"/>
        <v>2.2836548274148276E-3</v>
      </c>
      <c r="AO357" s="21">
        <f t="shared" si="590"/>
        <v>9.9438323977537528E-4</v>
      </c>
      <c r="AP357" s="21">
        <f t="shared" si="591"/>
        <v>2.886595106743937E-4</v>
      </c>
      <c r="AQ357" s="21">
        <f t="shared" si="592"/>
        <v>6.2846227015252287E-5</v>
      </c>
      <c r="AR357" s="21">
        <f t="shared" si="593"/>
        <v>5.2577637522434014E-4</v>
      </c>
      <c r="AS357" s="21">
        <f t="shared" si="594"/>
        <v>6.3143639558942166E-4</v>
      </c>
      <c r="AT357" s="21">
        <f t="shared" si="595"/>
        <v>3.7916492682353494E-4</v>
      </c>
      <c r="AU357" s="21">
        <f t="shared" si="596"/>
        <v>1.5178730350599704E-4</v>
      </c>
      <c r="AV357" s="21">
        <f t="shared" si="597"/>
        <v>4.5572620004640398E-5</v>
      </c>
      <c r="AW357" s="21">
        <f t="shared" si="598"/>
        <v>3.1801082806227297E-7</v>
      </c>
      <c r="AX357" s="21">
        <f t="shared" si="599"/>
        <v>5.2487323051127156E-4</v>
      </c>
      <c r="AY357" s="21">
        <f t="shared" si="600"/>
        <v>4.5709635025535097E-4</v>
      </c>
      <c r="AZ357" s="21">
        <f t="shared" si="601"/>
        <v>1.990357492734387E-4</v>
      </c>
      <c r="BA357" s="21">
        <f t="shared" si="602"/>
        <v>5.7778087656586526E-5</v>
      </c>
      <c r="BB357" s="21">
        <f t="shared" si="603"/>
        <v>1.2579300799372873E-5</v>
      </c>
      <c r="BC357" s="21">
        <f t="shared" si="604"/>
        <v>2.190987137429971E-6</v>
      </c>
      <c r="BD357" s="21">
        <f t="shared" si="605"/>
        <v>7.631381198193682E-5</v>
      </c>
      <c r="BE357" s="21">
        <f t="shared" si="606"/>
        <v>9.164983563782657E-5</v>
      </c>
      <c r="BF357" s="21">
        <f t="shared" si="607"/>
        <v>5.5033893303801956E-5</v>
      </c>
      <c r="BG357" s="21">
        <f t="shared" si="608"/>
        <v>2.2031168167377931E-5</v>
      </c>
      <c r="BH357" s="21">
        <f t="shared" si="609"/>
        <v>6.6146379305735272E-6</v>
      </c>
      <c r="BI357" s="21">
        <f t="shared" si="610"/>
        <v>1.588783113820312E-6</v>
      </c>
      <c r="BJ357" s="22">
        <f t="shared" si="611"/>
        <v>0.43629323476644966</v>
      </c>
      <c r="BK357" s="22">
        <f t="shared" si="612"/>
        <v>0.29686587730838881</v>
      </c>
      <c r="BL357" s="22">
        <f t="shared" si="613"/>
        <v>0.25314486603145919</v>
      </c>
      <c r="BM357" s="22">
        <f t="shared" si="614"/>
        <v>0.34246998560244452</v>
      </c>
      <c r="BN357" s="22">
        <f t="shared" si="615"/>
        <v>0.6572423587727636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1.60606060606061</v>
      </c>
      <c r="F358">
        <f>VLOOKUP(B358,home!$B$2:$E$405,3,FALSE)</f>
        <v>0.73</v>
      </c>
      <c r="G358">
        <f>VLOOKUP(C358,away!$B$2:$E$405,4,FALSE)</f>
        <v>1.25</v>
      </c>
      <c r="H358">
        <f>VLOOKUP(A358,away!$A$2:$E$405,3,FALSE)</f>
        <v>1.4242424242424201</v>
      </c>
      <c r="I358">
        <f>VLOOKUP(C358,away!$B$2:$E$405,3,FALSE)</f>
        <v>1</v>
      </c>
      <c r="J358">
        <f>VLOOKUP(B358,home!$B$2:$E$405,4,FALSE)</f>
        <v>1.29</v>
      </c>
      <c r="K358" s="3">
        <f t="shared" ref="K358:K421" si="616">E358*F358*G358</f>
        <v>1.4655303030303066</v>
      </c>
      <c r="L358" s="3">
        <f t="shared" ref="L358:L421" si="617">H358*I358*J358</f>
        <v>1.8372727272727221</v>
      </c>
      <c r="M358" s="5">
        <f t="shared" ref="M358:M421" si="618">_xlfn.POISSON.DIST(0,K358,FALSE) * _xlfn.POISSON.DIST(0,L358,FALSE)</f>
        <v>3.6779927525189292E-2</v>
      </c>
      <c r="N358" s="5">
        <f t="shared" ref="N358:N421" si="619">_xlfn.POISSON.DIST(1,K358,FALSE) * _xlfn.POISSON.DIST(0,L358,FALSE)</f>
        <v>5.3902098331423377E-2</v>
      </c>
      <c r="O358" s="5">
        <f t="shared" ref="O358:O421" si="620">_xlfn.POISSON.DIST(0,K358,FALSE) * _xlfn.POISSON.DIST(1,L358,FALSE)</f>
        <v>6.7574757753097583E-2</v>
      </c>
      <c r="P358" s="5">
        <f t="shared" ref="P358:P421" si="621">_xlfn.POISSON.DIST(1,K358,FALSE) * _xlfn.POISSON.DIST(1,L358,FALSE)</f>
        <v>9.9032855207096662E-2</v>
      </c>
      <c r="Q358" s="5">
        <f t="shared" ref="Q358:Q421" si="622">_xlfn.POISSON.DIST(2,K358,FALSE) * _xlfn.POISSON.DIST(0,L358,FALSE)</f>
        <v>3.9497579250810162E-2</v>
      </c>
      <c r="R358" s="5">
        <f t="shared" ref="R358:R421" si="623">_xlfn.POISSON.DIST(0,K358,FALSE) * _xlfn.POISSON.DIST(2,L358,FALSE)</f>
        <v>6.2076629735913581E-2</v>
      </c>
      <c r="S358" s="5">
        <f t="shared" ref="S358:S421" si="624">_xlfn.POISSON.DIST(2,K358,FALSE) * _xlfn.POISSON.DIST(2,L358,FALSE)</f>
        <v>6.6663443013536119E-2</v>
      </c>
      <c r="T358" s="5">
        <f t="shared" ref="T358:T421" si="625">_xlfn.POISSON.DIST(2,K358,FALSE) * _xlfn.POISSON.DIST(1,L358,FALSE)</f>
        <v>7.2567825150806453E-2</v>
      </c>
      <c r="U358" s="5">
        <f t="shared" ref="U358:U421" si="626">_xlfn.POISSON.DIST(1,K358,FALSE) * _xlfn.POISSON.DIST(2,L358,FALSE)</f>
        <v>9.0975181987973566E-2</v>
      </c>
      <c r="V358" s="5">
        <f t="shared" ref="V358:V421" si="627">_xlfn.POISSON.DIST(3,K358,FALSE) * _xlfn.POISSON.DIST(3,L358,FALSE)</f>
        <v>1.9944064130706651E-2</v>
      </c>
      <c r="W358" s="5">
        <f t="shared" ref="W358:W421" si="628">_xlfn.POISSON.DIST(3,K358,FALSE) * _xlfn.POISSON.DIST(0,L358,FALSE)</f>
        <v>1.9294966429467784E-2</v>
      </c>
      <c r="X358" s="5">
        <f t="shared" ref="X358:X421" si="629">_xlfn.POISSON.DIST(3,K358,FALSE) * _xlfn.POISSON.DIST(1,L358,FALSE)</f>
        <v>3.5450115594503888E-2</v>
      </c>
      <c r="Y358" s="5">
        <f t="shared" ref="Y358:Y421" si="630">_xlfn.POISSON.DIST(3,K358,FALSE) * _xlfn.POISSON.DIST(2,L358,FALSE)</f>
        <v>3.2565765280223723E-2</v>
      </c>
      <c r="Z358" s="5">
        <f t="shared" ref="Z358:Z421" si="631">_xlfn.POISSON.DIST(0,K358,FALSE) * _xlfn.POISSON.DIST(3,L358,FALSE)</f>
        <v>3.8017232938266969E-2</v>
      </c>
      <c r="AA358" s="5">
        <f t="shared" ref="AA358:AA421" si="632">_xlfn.POISSON.DIST(1,K358,FALSE) * _xlfn.POISSON.DIST(3,L358,FALSE)</f>
        <v>5.5715406908392141E-2</v>
      </c>
      <c r="AB358" s="5">
        <f t="shared" ref="AB358:AB421" si="633">_xlfn.POISSON.DIST(2,K358,FALSE) * _xlfn.POISSON.DIST(3,L358,FALSE)</f>
        <v>4.0826308584956401E-2</v>
      </c>
      <c r="AC358" s="5">
        <f t="shared" ref="AC358:AC421" si="634">_xlfn.POISSON.DIST(4,K358,FALSE) * _xlfn.POISSON.DIST(4,L358,FALSE)</f>
        <v>3.3563103372495628E-3</v>
      </c>
      <c r="AD358" s="5">
        <f t="shared" ref="AD358:AD421" si="635">_xlfn.POISSON.DIST(4,K358,FALSE) * _xlfn.POISSON.DIST(0,L358,FALSE)</f>
        <v>7.0693394995843773E-3</v>
      </c>
      <c r="AE358" s="5">
        <f t="shared" ref="AE358:AE421" si="636">_xlfn.POISSON.DIST(4,K358,FALSE) * _xlfn.POISSON.DIST(1,L358,FALSE)</f>
        <v>1.2988304662418166E-2</v>
      </c>
      <c r="AF358" s="5">
        <f t="shared" ref="AF358:AF421" si="637">_xlfn.POISSON.DIST(4,K358,FALSE) * _xlfn.POISSON.DIST(2,L358,FALSE)</f>
        <v>1.1931528964885023E-2</v>
      </c>
      <c r="AG358" s="5">
        <f t="shared" ref="AG358:AG421" si="638">_xlfn.POISSON.DIST(4,K358,FALSE) * _xlfn.POISSON.DIST(3,L358,FALSE)</f>
        <v>7.3071575872825948E-3</v>
      </c>
      <c r="AH358" s="5">
        <f t="shared" ref="AH358:AH421" si="639">_xlfn.POISSON.DIST(0,K358,FALSE) * _xlfn.POISSON.DIST(4,L358,FALSE)</f>
        <v>1.7462006310963021E-2</v>
      </c>
      <c r="AI358" s="5">
        <f t="shared" ref="AI358:AI421" si="640">_xlfn.POISSON.DIST(1,K358,FALSE) * _xlfn.POISSON.DIST(4,L358,FALSE)</f>
        <v>2.559109940042276E-2</v>
      </c>
      <c r="AJ358" s="5">
        <f t="shared" ref="AJ358:AJ421" si="641">_xlfn.POISSON.DIST(2,K358,FALSE) * _xlfn.POISSON.DIST(4,L358,FALSE)</f>
        <v>1.875226582959014E-2</v>
      </c>
      <c r="AK358" s="5">
        <f t="shared" ref="AK358:AK421" si="642">_xlfn.POISSON.DIST(3,K358,FALSE) * _xlfn.POISSON.DIST(4,L358,FALSE)</f>
        <v>9.1606712745813668E-3</v>
      </c>
      <c r="AL358" s="5">
        <f t="shared" ref="AL358:AL421" si="643">_xlfn.POISSON.DIST(5,K358,FALSE) * _xlfn.POISSON.DIST(5,L358,FALSE)</f>
        <v>3.6148521003069253E-4</v>
      </c>
      <c r="AM358" s="5">
        <f t="shared" ref="AM358:AM421" si="644">_xlfn.POISSON.DIST(5,K358,FALSE) * _xlfn.POISSON.DIST(0,L358,FALSE)</f>
        <v>2.0720662518100008E-3</v>
      </c>
      <c r="AN358" s="5">
        <f t="shared" ref="AN358:AN421" si="645">_xlfn.POISSON.DIST(5,K358,FALSE) * _xlfn.POISSON.DIST(1,L358,FALSE)</f>
        <v>3.806950813552726E-3</v>
      </c>
      <c r="AO358" s="5">
        <f t="shared" ref="AO358:AO421" si="646">_xlfn.POISSON.DIST(5,K358,FALSE) * _xlfn.POISSON.DIST(2,L358,FALSE)</f>
        <v>3.4972034519045641E-3</v>
      </c>
      <c r="AP358" s="5">
        <f t="shared" ref="AP358:AP421" si="647">_xlfn.POISSON.DIST(5,K358,FALSE) * _xlfn.POISSON.DIST(3,L358,FALSE)</f>
        <v>2.1417721746360922E-3</v>
      </c>
      <c r="AQ358" s="5">
        <f t="shared" ref="AQ358:AQ421" si="648">_xlfn.POISSON.DIST(5,K358,FALSE) * _xlfn.POISSON.DIST(4,L358,FALSE)</f>
        <v>9.8375490112261998E-4</v>
      </c>
      <c r="AR358" s="5">
        <f t="shared" ref="AR358:AR421" si="649">_xlfn.POISSON.DIST(0,K358,FALSE) * _xlfn.POISSON.DIST(5,L358,FALSE)</f>
        <v>6.4164935917193017E-3</v>
      </c>
      <c r="AS358" s="5">
        <f t="shared" ref="AS358:AS421" si="650">_xlfn.POISSON.DIST(1,K358,FALSE) * _xlfn.POISSON.DIST(5,L358,FALSE)</f>
        <v>9.4035657978644091E-3</v>
      </c>
      <c r="AT358" s="5">
        <f t="shared" ref="AT358:AT421" si="651">_xlfn.POISSON.DIST(2,K358,FALSE) * _xlfn.POISSON.DIST(5,L358,FALSE)</f>
        <v>6.8906053166548293E-3</v>
      </c>
      <c r="AU358" s="5">
        <f t="shared" ref="AU358:AU421" si="652">_xlfn.POISSON.DIST(3,K358,FALSE) * _xlfn.POISSON.DIST(5,L358,FALSE)</f>
        <v>3.3661302992597977E-3</v>
      </c>
      <c r="AV358" s="5">
        <f t="shared" ref="AV358:AV421" si="653">_xlfn.POISSON.DIST(4,K358,FALSE) * _xlfn.POISSON.DIST(5,L358,FALSE)</f>
        <v>1.2332914893784265E-3</v>
      </c>
      <c r="AW358" s="5">
        <f t="shared" ref="AW358:AW421" si="654">_xlfn.POISSON.DIST(6,K358,FALSE) * _xlfn.POISSON.DIST(6,L358,FALSE)</f>
        <v>2.7036873154339603E-5</v>
      </c>
      <c r="AX358" s="5">
        <f t="shared" ref="AX358:AX421" si="655">_xlfn.POISSON.DIST(6,K358,FALSE) * _xlfn.POISSON.DIST(0,L358,FALSE)</f>
        <v>5.0611264698566358E-4</v>
      </c>
      <c r="AY358" s="5">
        <f t="shared" ref="AY358:AY421" si="656">_xlfn.POISSON.DIST(6,K358,FALSE) * _xlfn.POISSON.DIST(1,L358,FALSE)</f>
        <v>9.2986696323456644E-4</v>
      </c>
      <c r="AZ358" s="5">
        <f t="shared" ref="AZ358:AZ421" si="657">_xlfn.POISSON.DIST(6,K358,FALSE) * _xlfn.POISSON.DIST(2,L358,FALSE)</f>
        <v>8.5420960577138822E-4</v>
      </c>
      <c r="BA358" s="5">
        <f t="shared" ref="BA358:BA421" si="658">_xlfn.POISSON.DIST(6,K358,FALSE) * _xlfn.POISSON.DIST(3,L358,FALSE)</f>
        <v>5.2313867068605176E-4</v>
      </c>
      <c r="BB358" s="5">
        <f t="shared" ref="BB358:BB421" si="659">_xlfn.POISSON.DIST(6,K358,FALSE) * _xlfn.POISSON.DIST(4,L358,FALSE)</f>
        <v>2.4028710305829706E-4</v>
      </c>
      <c r="BC358" s="5">
        <f t="shared" ref="BC358:BC421" si="660">_xlfn.POISSON.DIST(6,K358,FALSE) * _xlfn.POISSON.DIST(5,L358,FALSE)</f>
        <v>8.8294588232875799E-5</v>
      </c>
      <c r="BD358" s="5">
        <f t="shared" ref="BD358:BD421" si="661">_xlfn.POISSON.DIST(0,K358,FALSE) * _xlfn.POISSON.DIST(6,L358,FALSE)</f>
        <v>1.9648081134643431E-3</v>
      </c>
      <c r="BE358" s="5">
        <f t="shared" ref="BE358:BE421" si="662">_xlfn.POISSON.DIST(1,K358,FALSE) * _xlfn.POISSON.DIST(6,L358,FALSE)</f>
        <v>2.8794858299218038E-3</v>
      </c>
      <c r="BF358" s="5">
        <f t="shared" ref="BF358:BF421" si="663">_xlfn.POISSON.DIST(2,K358,FALSE) * _xlfn.POISSON.DIST(6,L358,FALSE)</f>
        <v>2.1099868704483882E-3</v>
      </c>
      <c r="BG358" s="5">
        <f t="shared" ref="BG358:BG421" si="664">_xlfn.POISSON.DIST(3,K358,FALSE) * _xlfn.POISSON.DIST(6,L358,FALSE)</f>
        <v>1.0307498992127315E-3</v>
      </c>
      <c r="BH358" s="5">
        <f t="shared" ref="BH358:BH421" si="665">_xlfn.POISSON.DIST(4,K358,FALSE) * _xlfn.POISSON.DIST(6,L358,FALSE)</f>
        <v>3.7764880303542295E-4</v>
      </c>
      <c r="BI358" s="5">
        <f t="shared" ref="BI358:BI421" si="666">_xlfn.POISSON.DIST(5,K358,FALSE) * _xlfn.POISSON.DIST(6,L358,FALSE)</f>
        <v>1.1069115295030714E-4</v>
      </c>
      <c r="BJ358" s="8">
        <f t="shared" ref="BJ358:BJ421" si="667">SUM(N358,Q358,T358,W358,X358,Y358,AD358,AE358,AF358,AG358,AM358,AN358,AO358,AP358,AQ358,AX358,AY358,AZ358,BA358,BB358,BC358)</f>
        <v>0.30821833792240044</v>
      </c>
      <c r="BK358" s="8">
        <f t="shared" ref="BK358:BK421" si="668">SUM(M358,P358,S358,V358,AC358,AL358,AY358)</f>
        <v>0.22706795238704355</v>
      </c>
      <c r="BL358" s="8">
        <f t="shared" ref="BL358:BL421" si="669">SUM(O358,R358,U358,AA358,AB358,AH358,AI358,AJ358,AK358,AR358,AS358,AT358,AU358,AV358,BD358,BE358,BF358,BG358,BH358,BI358)</f>
        <v>0.42391778494980037</v>
      </c>
      <c r="BM358" s="8">
        <f t="shared" ref="BM358:BM421" si="670">SUM(S358:BI358)</f>
        <v>0.63745463030390015</v>
      </c>
      <c r="BN358" s="8">
        <f t="shared" ref="BN358:BN421" si="671">SUM(M358:R358)</f>
        <v>0.35886384780353064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1.80555555555556</v>
      </c>
      <c r="F359">
        <f>VLOOKUP(B359,home!$B$2:$E$405,3,FALSE)</f>
        <v>1.94</v>
      </c>
      <c r="G359">
        <f>VLOOKUP(C359,away!$B$2:$E$405,4,FALSE)</f>
        <v>0.83</v>
      </c>
      <c r="H359">
        <f>VLOOKUP(A359,away!$A$2:$E$405,3,FALSE)</f>
        <v>1.2361111111111101</v>
      </c>
      <c r="I359">
        <f>VLOOKUP(C359,away!$B$2:$E$405,3,FALSE)</f>
        <v>0.28000000000000003</v>
      </c>
      <c r="J359">
        <f>VLOOKUP(B359,home!$B$2:$E$405,4,FALSE)</f>
        <v>0.81</v>
      </c>
      <c r="K359" s="3">
        <f t="shared" si="616"/>
        <v>2.9073055555555625</v>
      </c>
      <c r="L359" s="3">
        <f t="shared" si="617"/>
        <v>0.28034999999999982</v>
      </c>
      <c r="M359" s="5">
        <f t="shared" si="618"/>
        <v>4.1268509340575944E-2</v>
      </c>
      <c r="N359" s="5">
        <f t="shared" si="619"/>
        <v>0.11998016647535308</v>
      </c>
      <c r="O359" s="5">
        <f t="shared" si="620"/>
        <v>1.1569626593630459E-2</v>
      </c>
      <c r="P359" s="5">
        <f t="shared" si="621"/>
        <v>3.3636439671365211E-2</v>
      </c>
      <c r="Q359" s="5">
        <f t="shared" si="622"/>
        <v>0.1744095022751376</v>
      </c>
      <c r="R359" s="5">
        <f t="shared" si="623"/>
        <v>1.6217724077621483E-3</v>
      </c>
      <c r="S359" s="5">
        <f t="shared" si="624"/>
        <v>6.853955302990363E-3</v>
      </c>
      <c r="T359" s="5">
        <f t="shared" si="625"/>
        <v>4.8895703962834797E-2</v>
      </c>
      <c r="U359" s="5">
        <f t="shared" si="626"/>
        <v>4.7149879309336153E-3</v>
      </c>
      <c r="V359" s="5">
        <f t="shared" si="627"/>
        <v>6.2071179357680163E-4</v>
      </c>
      <c r="W359" s="5">
        <f t="shared" si="628"/>
        <v>0.16902057163539602</v>
      </c>
      <c r="X359" s="5">
        <f t="shared" si="629"/>
        <v>4.7384917257983244E-2</v>
      </c>
      <c r="Y359" s="5">
        <f t="shared" si="630"/>
        <v>6.6421807766377967E-3</v>
      </c>
      <c r="Z359" s="5">
        <f t="shared" si="631"/>
        <v>1.5155463150537266E-4</v>
      </c>
      <c r="AA359" s="5">
        <f t="shared" si="632"/>
        <v>4.4061562214574599E-4</v>
      </c>
      <c r="AB359" s="5">
        <f t="shared" si="633"/>
        <v>6.4050212306444886E-4</v>
      </c>
      <c r="AC359" s="5">
        <f t="shared" si="634"/>
        <v>3.161995540238541E-5</v>
      </c>
      <c r="AD359" s="5">
        <f t="shared" si="635"/>
        <v>0.12284861172969098</v>
      </c>
      <c r="AE359" s="5">
        <f t="shared" si="636"/>
        <v>3.4440608298418843E-2</v>
      </c>
      <c r="AF359" s="5">
        <f t="shared" si="637"/>
        <v>4.8277122682308582E-3</v>
      </c>
      <c r="AG359" s="5">
        <f t="shared" si="638"/>
        <v>4.5114971146617333E-4</v>
      </c>
      <c r="AH359" s="5">
        <f t="shared" si="639"/>
        <v>1.0622085235632801E-5</v>
      </c>
      <c r="AI359" s="5">
        <f t="shared" si="640"/>
        <v>3.0881647417139957E-5</v>
      </c>
      <c r="AJ359" s="5">
        <f t="shared" si="641"/>
        <v>4.4891192550279541E-5</v>
      </c>
      <c r="AK359" s="5">
        <f t="shared" si="642"/>
        <v>4.3504137832314066E-5</v>
      </c>
      <c r="AL359" s="5">
        <f t="shared" si="643"/>
        <v>1.0308903706951798E-6</v>
      </c>
      <c r="AM359" s="5">
        <f t="shared" si="644"/>
        <v>7.1431690274803741E-2</v>
      </c>
      <c r="AN359" s="5">
        <f t="shared" si="645"/>
        <v>2.0025874368541217E-2</v>
      </c>
      <c r="AO359" s="5">
        <f t="shared" si="646"/>
        <v>2.8071269396102634E-3</v>
      </c>
      <c r="AP359" s="5">
        <f t="shared" si="647"/>
        <v>2.623260125065789E-4</v>
      </c>
      <c r="AQ359" s="5">
        <f t="shared" si="648"/>
        <v>1.8385774401554839E-5</v>
      </c>
      <c r="AR359" s="5">
        <f t="shared" si="649"/>
        <v>5.9558031916193114E-7</v>
      </c>
      <c r="AS359" s="5">
        <f t="shared" si="650"/>
        <v>1.7315339706790374E-6</v>
      </c>
      <c r="AT359" s="5">
        <f t="shared" si="651"/>
        <v>2.5170491662941737E-6</v>
      </c>
      <c r="AU359" s="5">
        <f t="shared" si="652"/>
        <v>2.4392770082578497E-6</v>
      </c>
      <c r="AV359" s="5">
        <f t="shared" si="653"/>
        <v>1.7729308994117499E-6</v>
      </c>
      <c r="AW359" s="5">
        <f t="shared" si="654"/>
        <v>2.3340019838474793E-8</v>
      </c>
      <c r="AX359" s="5">
        <f t="shared" si="655"/>
        <v>3.4612291663110188E-2</v>
      </c>
      <c r="AY359" s="5">
        <f t="shared" si="656"/>
        <v>9.7035559677529342E-3</v>
      </c>
      <c r="AZ359" s="5">
        <f t="shared" si="657"/>
        <v>1.3601959577797668E-3</v>
      </c>
      <c r="BA359" s="5">
        <f t="shared" si="658"/>
        <v>1.2711031225451908E-4</v>
      </c>
      <c r="BB359" s="5">
        <f t="shared" si="659"/>
        <v>8.9088440101386037E-6</v>
      </c>
      <c r="BC359" s="5">
        <f t="shared" si="660"/>
        <v>4.9951888364847142E-7</v>
      </c>
      <c r="BD359" s="5">
        <f t="shared" si="661"/>
        <v>2.7828490412841188E-8</v>
      </c>
      <c r="BE359" s="5">
        <f t="shared" si="662"/>
        <v>8.0905924779977901E-8</v>
      </c>
      <c r="BF359" s="5">
        <f t="shared" si="663"/>
        <v>1.1760912229509509E-7</v>
      </c>
      <c r="BG359" s="5">
        <f t="shared" si="664"/>
        <v>1.1397521821084784E-7</v>
      </c>
      <c r="BH359" s="5">
        <f t="shared" si="665"/>
        <v>8.2840196275013892E-8</v>
      </c>
      <c r="BI359" s="5">
        <f t="shared" si="666"/>
        <v>4.8168352570732201E-8</v>
      </c>
      <c r="BJ359" s="8">
        <f t="shared" si="667"/>
        <v>0.86925909002480417</v>
      </c>
      <c r="BK359" s="8">
        <f t="shared" si="668"/>
        <v>9.2115822922034324E-2</v>
      </c>
      <c r="BL359" s="8">
        <f t="shared" si="669"/>
        <v>1.912693143924013E-2</v>
      </c>
      <c r="BM359" s="8">
        <f t="shared" si="670"/>
        <v>0.58846384962602638</v>
      </c>
      <c r="BN359" s="8">
        <f t="shared" si="671"/>
        <v>0.38248601676382438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1.43333333333333</v>
      </c>
      <c r="F360">
        <f>VLOOKUP(B360,home!$B$2:$E$405,3,FALSE)</f>
        <v>1.22</v>
      </c>
      <c r="G360">
        <f>VLOOKUP(C360,away!$B$2:$E$405,4,FALSE)</f>
        <v>1.26</v>
      </c>
      <c r="H360">
        <f>VLOOKUP(A360,away!$A$2:$E$405,3,FALSE)</f>
        <v>1.3888888888888899</v>
      </c>
      <c r="I360">
        <f>VLOOKUP(C360,away!$B$2:$E$405,3,FALSE)</f>
        <v>0.98</v>
      </c>
      <c r="J360">
        <f>VLOOKUP(B360,home!$B$2:$E$405,4,FALSE)</f>
        <v>1.62</v>
      </c>
      <c r="K360" s="3">
        <f t="shared" si="616"/>
        <v>2.2033199999999948</v>
      </c>
      <c r="L360" s="3">
        <f t="shared" si="617"/>
        <v>2.2050000000000018</v>
      </c>
      <c r="M360" s="5">
        <f t="shared" si="618"/>
        <v>1.2175616192506827E-2</v>
      </c>
      <c r="N360" s="5">
        <f t="shared" si="619"/>
        <v>2.6826778669274076E-2</v>
      </c>
      <c r="O360" s="5">
        <f t="shared" si="620"/>
        <v>2.6847233704477575E-2</v>
      </c>
      <c r="P360" s="5">
        <f t="shared" si="621"/>
        <v>5.9153046965749391E-2</v>
      </c>
      <c r="Q360" s="5">
        <f t="shared" si="622"/>
        <v>2.9553988988792416E-2</v>
      </c>
      <c r="R360" s="5">
        <f t="shared" si="623"/>
        <v>2.9599075159186555E-2</v>
      </c>
      <c r="S360" s="5">
        <f t="shared" si="624"/>
        <v>7.184611665661686E-2</v>
      </c>
      <c r="T360" s="5">
        <f t="shared" si="625"/>
        <v>6.5166545720287336E-2</v>
      </c>
      <c r="U360" s="5">
        <f t="shared" si="626"/>
        <v>6.5216234279738772E-2</v>
      </c>
      <c r="V360" s="5">
        <f t="shared" si="627"/>
        <v>3.8783496509204922E-2</v>
      </c>
      <c r="W360" s="5">
        <f t="shared" si="628"/>
        <v>2.170563167292865E-2</v>
      </c>
      <c r="X360" s="5">
        <f t="shared" si="629"/>
        <v>4.7860917838807714E-2</v>
      </c>
      <c r="Y360" s="5">
        <f t="shared" si="630"/>
        <v>5.2766661917285559E-2</v>
      </c>
      <c r="Z360" s="5">
        <f t="shared" si="631"/>
        <v>2.1755320242002139E-2</v>
      </c>
      <c r="AA360" s="5">
        <f t="shared" si="632"/>
        <v>4.7933932195608035E-2</v>
      </c>
      <c r="AB360" s="5">
        <f t="shared" si="633"/>
        <v>5.2806895742613436E-2</v>
      </c>
      <c r="AC360" s="5">
        <f t="shared" si="634"/>
        <v>1.1776416251918628E-2</v>
      </c>
      <c r="AD360" s="5">
        <f t="shared" si="635"/>
        <v>1.1956113094399262E-2</v>
      </c>
      <c r="AE360" s="5">
        <f t="shared" si="636"/>
        <v>2.6363229373150394E-2</v>
      </c>
      <c r="AF360" s="5">
        <f t="shared" si="637"/>
        <v>2.9065460383898341E-2</v>
      </c>
      <c r="AG360" s="5">
        <f t="shared" si="638"/>
        <v>2.1363113382165299E-2</v>
      </c>
      <c r="AH360" s="5">
        <f t="shared" si="639"/>
        <v>1.1992620283403687E-2</v>
      </c>
      <c r="AI360" s="5">
        <f t="shared" si="640"/>
        <v>2.6423580122828947E-2</v>
      </c>
      <c r="AJ360" s="5">
        <f t="shared" si="641"/>
        <v>2.9109801278115674E-2</v>
      </c>
      <c r="AK360" s="5">
        <f t="shared" si="642"/>
        <v>2.1379402450699227E-2</v>
      </c>
      <c r="AL360" s="5">
        <f t="shared" si="643"/>
        <v>2.2885442268348387E-3</v>
      </c>
      <c r="AM360" s="5">
        <f t="shared" si="644"/>
        <v>5.2686286206303423E-3</v>
      </c>
      <c r="AN360" s="5">
        <f t="shared" si="645"/>
        <v>1.1617326108489916E-2</v>
      </c>
      <c r="AO360" s="5">
        <f t="shared" si="646"/>
        <v>1.2808102034610145E-2</v>
      </c>
      <c r="AP360" s="5">
        <f t="shared" si="647"/>
        <v>9.4139549954384647E-3</v>
      </c>
      <c r="AQ360" s="5">
        <f t="shared" si="648"/>
        <v>5.1894426912354567E-3</v>
      </c>
      <c r="AR360" s="5">
        <f t="shared" si="649"/>
        <v>5.28874554498103E-3</v>
      </c>
      <c r="AS360" s="5">
        <f t="shared" si="650"/>
        <v>1.1652798834167576E-2</v>
      </c>
      <c r="AT360" s="5">
        <f t="shared" si="651"/>
        <v>1.2837422363649023E-2</v>
      </c>
      <c r="AU360" s="5">
        <f t="shared" si="652"/>
        <v>9.4283164807583662E-3</v>
      </c>
      <c r="AV360" s="5">
        <f t="shared" si="653"/>
        <v>5.1933995670961196E-3</v>
      </c>
      <c r="AW360" s="5">
        <f t="shared" si="654"/>
        <v>3.0884671003452092E-4</v>
      </c>
      <c r="AX360" s="5">
        <f t="shared" si="655"/>
        <v>1.9347458020678692E-3</v>
      </c>
      <c r="AY360" s="5">
        <f t="shared" si="656"/>
        <v>4.2661144935596555E-3</v>
      </c>
      <c r="AZ360" s="5">
        <f t="shared" si="657"/>
        <v>4.7033912291495244E-3</v>
      </c>
      <c r="BA360" s="5">
        <f t="shared" si="658"/>
        <v>3.4569925534249039E-3</v>
      </c>
      <c r="BB360" s="5">
        <f t="shared" si="659"/>
        <v>1.9056671450754794E-3</v>
      </c>
      <c r="BC360" s="5">
        <f t="shared" si="660"/>
        <v>8.4039921097828717E-4</v>
      </c>
      <c r="BD360" s="5">
        <f t="shared" si="661"/>
        <v>1.9436139877805308E-3</v>
      </c>
      <c r="BE360" s="5">
        <f t="shared" si="662"/>
        <v>4.2824035715565891E-3</v>
      </c>
      <c r="BF360" s="5">
        <f t="shared" si="663"/>
        <v>4.7177527186410221E-3</v>
      </c>
      <c r="BG360" s="5">
        <f t="shared" si="664"/>
        <v>3.4649063066787039E-3</v>
      </c>
      <c r="BH360" s="5">
        <f t="shared" si="665"/>
        <v>1.9085743409078264E-3</v>
      </c>
      <c r="BI360" s="5">
        <f t="shared" si="666"/>
        <v>8.4104000336180415E-4</v>
      </c>
      <c r="BJ360" s="8">
        <f t="shared" si="667"/>
        <v>0.39403320592564911</v>
      </c>
      <c r="BK360" s="8">
        <f t="shared" si="668"/>
        <v>0.20028935129639114</v>
      </c>
      <c r="BL360" s="8">
        <f t="shared" si="669"/>
        <v>0.37286774893625063</v>
      </c>
      <c r="BM360" s="8">
        <f t="shared" si="670"/>
        <v>0.80083261893678115</v>
      </c>
      <c r="BN360" s="8">
        <f t="shared" si="671"/>
        <v>0.18415573967998683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1.43333333333333</v>
      </c>
      <c r="F361">
        <f>VLOOKUP(B361,home!$B$2:$E$405,3,FALSE)</f>
        <v>0.42</v>
      </c>
      <c r="G361">
        <f>VLOOKUP(C361,away!$B$2:$E$405,4,FALSE)</f>
        <v>1.05</v>
      </c>
      <c r="H361">
        <f>VLOOKUP(A361,away!$A$2:$E$405,3,FALSE)</f>
        <v>1.3888888888888899</v>
      </c>
      <c r="I361">
        <f>VLOOKUP(C361,away!$B$2:$E$405,3,FALSE)</f>
        <v>0.87</v>
      </c>
      <c r="J361">
        <f>VLOOKUP(B361,home!$B$2:$E$405,4,FALSE)</f>
        <v>0.86</v>
      </c>
      <c r="K361" s="3">
        <f t="shared" si="616"/>
        <v>0.63209999999999844</v>
      </c>
      <c r="L361" s="3">
        <f t="shared" si="617"/>
        <v>1.0391666666666675</v>
      </c>
      <c r="M361" s="5">
        <f t="shared" si="618"/>
        <v>0.18800877030784172</v>
      </c>
      <c r="N361" s="5">
        <f t="shared" si="619"/>
        <v>0.11884034371158646</v>
      </c>
      <c r="O361" s="5">
        <f t="shared" si="620"/>
        <v>0.19537244714489899</v>
      </c>
      <c r="P361" s="5">
        <f t="shared" si="621"/>
        <v>0.12349492384029036</v>
      </c>
      <c r="Q361" s="5">
        <f t="shared" si="622"/>
        <v>3.7559490630046807E-2</v>
      </c>
      <c r="R361" s="5">
        <f t="shared" si="623"/>
        <v>0.10151226732903715</v>
      </c>
      <c r="S361" s="5">
        <f t="shared" si="624"/>
        <v>2.0279634015673099E-2</v>
      </c>
      <c r="T361" s="5">
        <f t="shared" si="625"/>
        <v>3.9030570679723667E-2</v>
      </c>
      <c r="U361" s="5">
        <f t="shared" si="626"/>
        <v>6.416590417868423E-2</v>
      </c>
      <c r="V361" s="5">
        <f t="shared" si="627"/>
        <v>1.4800916256157194E-3</v>
      </c>
      <c r="W361" s="5">
        <f t="shared" si="628"/>
        <v>7.9137846757508443E-3</v>
      </c>
      <c r="X361" s="5">
        <f t="shared" si="629"/>
        <v>8.2237412422177577E-3</v>
      </c>
      <c r="Y361" s="5">
        <f t="shared" si="630"/>
        <v>4.2729188871023123E-3</v>
      </c>
      <c r="Z361" s="5">
        <f t="shared" si="631"/>
        <v>3.5162721488697077E-2</v>
      </c>
      <c r="AA361" s="5">
        <f t="shared" si="632"/>
        <v>2.2226356253005369E-2</v>
      </c>
      <c r="AB361" s="5">
        <f t="shared" si="633"/>
        <v>7.024639893762329E-3</v>
      </c>
      <c r="AC361" s="5">
        <f t="shared" si="634"/>
        <v>6.0763057184373048E-5</v>
      </c>
      <c r="AD361" s="5">
        <f t="shared" si="635"/>
        <v>1.2505758233855237E-3</v>
      </c>
      <c r="AE361" s="5">
        <f t="shared" si="636"/>
        <v>1.2995567098014575E-3</v>
      </c>
      <c r="AF361" s="5">
        <f t="shared" si="637"/>
        <v>6.7522800713434113E-4</v>
      </c>
      <c r="AG361" s="5">
        <f t="shared" si="638"/>
        <v>2.3389147913792342E-4</v>
      </c>
      <c r="AH361" s="5">
        <f t="shared" si="639"/>
        <v>9.1349820200844322E-3</v>
      </c>
      <c r="AI361" s="5">
        <f t="shared" si="640"/>
        <v>5.774222134895356E-3</v>
      </c>
      <c r="AJ361" s="5">
        <f t="shared" si="641"/>
        <v>1.8249429057336727E-3</v>
      </c>
      <c r="AK361" s="5">
        <f t="shared" si="642"/>
        <v>3.8451547023808392E-4</v>
      </c>
      <c r="AL361" s="5">
        <f t="shared" si="643"/>
        <v>1.5965061857487991E-6</v>
      </c>
      <c r="AM361" s="5">
        <f t="shared" si="644"/>
        <v>1.5809779559239757E-4</v>
      </c>
      <c r="AN361" s="5">
        <f t="shared" si="645"/>
        <v>1.6428995925309991E-4</v>
      </c>
      <c r="AO361" s="5">
        <f t="shared" si="646"/>
        <v>8.5362324661923214E-5</v>
      </c>
      <c r="AP361" s="5">
        <f t="shared" si="647"/>
        <v>2.9568560792616214E-5</v>
      </c>
      <c r="AQ361" s="5">
        <f t="shared" si="648"/>
        <v>7.6816656892484246E-6</v>
      </c>
      <c r="AR361" s="5">
        <f t="shared" si="649"/>
        <v>1.8985537631742166E-3</v>
      </c>
      <c r="AS361" s="5">
        <f t="shared" si="650"/>
        <v>1.2000758337024195E-3</v>
      </c>
      <c r="AT361" s="5">
        <f t="shared" si="651"/>
        <v>3.7928396724164871E-4</v>
      </c>
      <c r="AU361" s="5">
        <f t="shared" si="652"/>
        <v>7.991513189781519E-5</v>
      </c>
      <c r="AV361" s="5">
        <f t="shared" si="653"/>
        <v>1.2628588718152212E-5</v>
      </c>
      <c r="AW361" s="5">
        <f t="shared" si="654"/>
        <v>2.9129907299415076E-8</v>
      </c>
      <c r="AX361" s="5">
        <f t="shared" si="655"/>
        <v>1.6655602765659037E-5</v>
      </c>
      <c r="AY361" s="5">
        <f t="shared" si="656"/>
        <v>1.7307947207314027E-5</v>
      </c>
      <c r="AZ361" s="5">
        <f t="shared" si="657"/>
        <v>8.9929209031335856E-6</v>
      </c>
      <c r="BA361" s="5">
        <f t="shared" si="658"/>
        <v>3.1150478795021092E-6</v>
      </c>
      <c r="BB361" s="5">
        <f t="shared" si="659"/>
        <v>8.092634803623192E-7</v>
      </c>
      <c r="BC361" s="5">
        <f t="shared" si="660"/>
        <v>1.6819192666863552E-7</v>
      </c>
      <c r="BD361" s="5">
        <f t="shared" si="661"/>
        <v>3.2881896426086786E-4</v>
      </c>
      <c r="BE361" s="5">
        <f t="shared" si="662"/>
        <v>2.0784646730929407E-4</v>
      </c>
      <c r="BF361" s="5">
        <f t="shared" si="663"/>
        <v>6.5689875993102235E-5</v>
      </c>
      <c r="BG361" s="5">
        <f t="shared" si="664"/>
        <v>1.3840856871746609E-5</v>
      </c>
      <c r="BH361" s="5">
        <f t="shared" si="665"/>
        <v>2.1872014071577515E-6</v>
      </c>
      <c r="BI361" s="5">
        <f t="shared" si="666"/>
        <v>2.765060018928824E-7</v>
      </c>
      <c r="BJ361" s="8">
        <f t="shared" si="667"/>
        <v>0.219792151126039</v>
      </c>
      <c r="BK361" s="8">
        <f t="shared" si="668"/>
        <v>0.3333430872999984</v>
      </c>
      <c r="BL361" s="8">
        <f t="shared" si="669"/>
        <v>0.41160939448691786</v>
      </c>
      <c r="BM361" s="8">
        <f t="shared" si="670"/>
        <v>0.23510183262065079</v>
      </c>
      <c r="BN361" s="8">
        <f t="shared" si="671"/>
        <v>0.76478824296370151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1.40384615384615</v>
      </c>
      <c r="F362">
        <f>VLOOKUP(B362,home!$B$2:$E$405,3,FALSE)</f>
        <v>0.41</v>
      </c>
      <c r="G362">
        <f>VLOOKUP(C362,away!$B$2:$E$405,4,FALSE)</f>
        <v>1.31</v>
      </c>
      <c r="H362">
        <f>VLOOKUP(A362,away!$A$2:$E$405,3,FALSE)</f>
        <v>1.12179487179487</v>
      </c>
      <c r="I362">
        <f>VLOOKUP(C362,away!$B$2:$E$405,3,FALSE)</f>
        <v>0.83</v>
      </c>
      <c r="J362">
        <f>VLOOKUP(B362,home!$B$2:$E$405,4,FALSE)</f>
        <v>1.02</v>
      </c>
      <c r="K362" s="3">
        <f t="shared" si="616"/>
        <v>0.75400576923076712</v>
      </c>
      <c r="L362" s="3">
        <f t="shared" si="617"/>
        <v>0.94971153846153689</v>
      </c>
      <c r="M362" s="5">
        <f t="shared" si="618"/>
        <v>0.18200569381583567</v>
      </c>
      <c r="N362" s="5">
        <f t="shared" si="619"/>
        <v>0.13723334316998864</v>
      </c>
      <c r="O362" s="5">
        <f t="shared" si="620"/>
        <v>0.17285290748259674</v>
      </c>
      <c r="P362" s="5">
        <f t="shared" si="621"/>
        <v>0.13033208947018995</v>
      </c>
      <c r="Q362" s="5">
        <f t="shared" si="622"/>
        <v>5.1737366240498558E-2</v>
      </c>
      <c r="R362" s="5">
        <f t="shared" si="623"/>
        <v>8.2080200346423313E-2</v>
      </c>
      <c r="S362" s="5">
        <f t="shared" si="624"/>
        <v>2.3332310640310952E-2</v>
      </c>
      <c r="T362" s="5">
        <f t="shared" si="625"/>
        <v>4.9135573688211871E-2</v>
      </c>
      <c r="U362" s="5">
        <f t="shared" si="626"/>
        <v>6.1888944600820381E-2</v>
      </c>
      <c r="V362" s="5">
        <f t="shared" si="627"/>
        <v>1.856443019363442E-3</v>
      </c>
      <c r="W362" s="5">
        <f t="shared" si="628"/>
        <v>1.3003424210047016E-2</v>
      </c>
      <c r="X362" s="5">
        <f t="shared" si="629"/>
        <v>1.2349502011791746E-2</v>
      </c>
      <c r="Y362" s="5">
        <f t="shared" si="630"/>
        <v>5.8642322774262916E-3</v>
      </c>
      <c r="Z362" s="5">
        <f t="shared" si="631"/>
        <v>2.598417111607762E-2</v>
      </c>
      <c r="AA362" s="5">
        <f t="shared" si="632"/>
        <v>1.9592214930201985E-2</v>
      </c>
      <c r="AB362" s="5">
        <f t="shared" si="633"/>
        <v>7.3863215446907339E-3</v>
      </c>
      <c r="AC362" s="5">
        <f t="shared" si="634"/>
        <v>8.3086033128724994E-5</v>
      </c>
      <c r="AD362" s="5">
        <f t="shared" si="635"/>
        <v>2.4511642185326196E-3</v>
      </c>
      <c r="AE362" s="5">
        <f t="shared" si="636"/>
        <v>2.327898941004485E-3</v>
      </c>
      <c r="AF362" s="5">
        <f t="shared" si="637"/>
        <v>1.1054162423221757E-3</v>
      </c>
      <c r="AG362" s="5">
        <f t="shared" si="638"/>
        <v>3.4994218671205489E-4</v>
      </c>
      <c r="AH362" s="5">
        <f t="shared" si="639"/>
        <v>6.1693667815744752E-3</v>
      </c>
      <c r="AI362" s="5">
        <f t="shared" si="640"/>
        <v>4.6517381458078041E-3</v>
      </c>
      <c r="AJ362" s="5">
        <f t="shared" si="641"/>
        <v>1.7537186994449577E-3</v>
      </c>
      <c r="AK362" s="5">
        <f t="shared" si="642"/>
        <v>4.4077133899645868E-4</v>
      </c>
      <c r="AL362" s="5">
        <f t="shared" si="643"/>
        <v>2.3798763822000797E-6</v>
      </c>
      <c r="AM362" s="5">
        <f t="shared" si="644"/>
        <v>3.6963839242112412E-4</v>
      </c>
      <c r="AN362" s="5">
        <f t="shared" si="645"/>
        <v>3.510498463407151E-4</v>
      </c>
      <c r="AO362" s="5">
        <f t="shared" si="646"/>
        <v>1.666980448224633E-4</v>
      </c>
      <c r="AP362" s="5">
        <f t="shared" si="647"/>
        <v>5.2771685535623961E-5</v>
      </c>
      <c r="AQ362" s="5">
        <f t="shared" si="648"/>
        <v>1.2529469664311463E-5</v>
      </c>
      <c r="AR362" s="5">
        <f t="shared" si="649"/>
        <v>1.1718237634925194E-3</v>
      </c>
      <c r="AS362" s="5">
        <f t="shared" si="650"/>
        <v>8.8356187819506955E-4</v>
      </c>
      <c r="AT362" s="5">
        <f t="shared" si="651"/>
        <v>3.3310537681572743E-4</v>
      </c>
      <c r="AU362" s="5">
        <f t="shared" si="652"/>
        <v>8.3721125293615713E-5</v>
      </c>
      <c r="AV362" s="5">
        <f t="shared" si="653"/>
        <v>1.5781552869469532E-5</v>
      </c>
      <c r="AW362" s="5">
        <f t="shared" si="654"/>
        <v>4.7338913029150983E-8</v>
      </c>
      <c r="AX362" s="5">
        <f t="shared" si="655"/>
        <v>4.6451580069118959E-5</v>
      </c>
      <c r="AY362" s="5">
        <f t="shared" si="656"/>
        <v>4.4115601571412232E-5</v>
      </c>
      <c r="AZ362" s="5">
        <f t="shared" si="657"/>
        <v>2.0948547919271047E-5</v>
      </c>
      <c r="BA362" s="5">
        <f t="shared" si="658"/>
        <v>6.6316925576487124E-6</v>
      </c>
      <c r="BB362" s="5">
        <f t="shared" si="659"/>
        <v>1.5745487353821205E-6</v>
      </c>
      <c r="BC362" s="5">
        <f t="shared" si="660"/>
        <v>2.9907342037248428E-7</v>
      </c>
      <c r="BD362" s="5">
        <f t="shared" si="661"/>
        <v>1.8548242487204474E-4</v>
      </c>
      <c r="BE362" s="5">
        <f t="shared" si="662"/>
        <v>1.3985481844443404E-4</v>
      </c>
      <c r="BF362" s="5">
        <f t="shared" si="663"/>
        <v>5.2725669980912384E-5</v>
      </c>
      <c r="BG362" s="5">
        <f t="shared" si="664"/>
        <v>1.3251819784055139E-5</v>
      </c>
      <c r="BH362" s="5">
        <f t="shared" si="665"/>
        <v>2.4979871424959977E-6</v>
      </c>
      <c r="BI362" s="5">
        <f t="shared" si="666"/>
        <v>3.7669934338125226E-7</v>
      </c>
      <c r="BJ362" s="8">
        <f t="shared" si="667"/>
        <v>0.27663057166959293</v>
      </c>
      <c r="BK362" s="8">
        <f t="shared" si="668"/>
        <v>0.33765611845678234</v>
      </c>
      <c r="BL362" s="8">
        <f t="shared" si="669"/>
        <v>0.35969836698679053</v>
      </c>
      <c r="BM362" s="8">
        <f t="shared" si="670"/>
        <v>0.24368355944105227</v>
      </c>
      <c r="BN362" s="8">
        <f t="shared" si="671"/>
        <v>0.7562416005255328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1.63636363636364</v>
      </c>
      <c r="F363">
        <f>VLOOKUP(B363,home!$B$2:$E$405,3,FALSE)</f>
        <v>0.73</v>
      </c>
      <c r="G363">
        <f>VLOOKUP(C363,away!$B$2:$E$405,4,FALSE)</f>
        <v>0.73</v>
      </c>
      <c r="H363">
        <f>VLOOKUP(A363,away!$A$2:$E$405,3,FALSE)</f>
        <v>1.23232323232323</v>
      </c>
      <c r="I363">
        <f>VLOOKUP(C363,away!$B$2:$E$405,3,FALSE)</f>
        <v>1.22</v>
      </c>
      <c r="J363">
        <f>VLOOKUP(B363,home!$B$2:$E$405,4,FALSE)</f>
        <v>1.46</v>
      </c>
      <c r="K363" s="3">
        <f t="shared" si="616"/>
        <v>0.8720181818181838</v>
      </c>
      <c r="L363" s="3">
        <f t="shared" si="617"/>
        <v>2.1950141414141373</v>
      </c>
      <c r="M363" s="5">
        <f t="shared" si="618"/>
        <v>4.6559122460597874E-2</v>
      </c>
      <c r="N363" s="5">
        <f t="shared" si="619"/>
        <v>4.060040131514072E-2</v>
      </c>
      <c r="O363" s="5">
        <f t="shared" si="620"/>
        <v>0.10219793221284491</v>
      </c>
      <c r="P363" s="5">
        <f t="shared" si="621"/>
        <v>8.9118455033823027E-2</v>
      </c>
      <c r="Q363" s="5">
        <f t="shared" si="622"/>
        <v>1.7702144067958801E-2</v>
      </c>
      <c r="R363" s="5">
        <f t="shared" si="623"/>
        <v>0.11216295321523899</v>
      </c>
      <c r="S363" s="5">
        <f t="shared" si="624"/>
        <v>4.2645235819987727E-2</v>
      </c>
      <c r="T363" s="5">
        <f t="shared" si="625"/>
        <v>3.8856456562519952E-2</v>
      </c>
      <c r="U363" s="5">
        <f t="shared" si="626"/>
        <v>9.7808134530110724E-2</v>
      </c>
      <c r="V363" s="5">
        <f t="shared" si="627"/>
        <v>9.0696572204670891E-3</v>
      </c>
      <c r="W363" s="5">
        <f t="shared" si="628"/>
        <v>5.1455304948083286E-3</v>
      </c>
      <c r="X363" s="5">
        <f t="shared" si="629"/>
        <v>1.1294512201181965E-2</v>
      </c>
      <c r="Y363" s="5">
        <f t="shared" si="630"/>
        <v>1.2395807000984464E-2</v>
      </c>
      <c r="Z363" s="5">
        <f t="shared" si="631"/>
        <v>8.2066422816740633E-2</v>
      </c>
      <c r="AA363" s="5">
        <f t="shared" si="632"/>
        <v>7.1563412812976485E-2</v>
      </c>
      <c r="AB363" s="5">
        <f t="shared" si="633"/>
        <v>3.1202298562937929E-2</v>
      </c>
      <c r="AC363" s="5">
        <f t="shared" si="634"/>
        <v>1.0850100319470311E-3</v>
      </c>
      <c r="AD363" s="5">
        <f t="shared" si="635"/>
        <v>1.1217490366431943E-3</v>
      </c>
      <c r="AE363" s="5">
        <f t="shared" si="636"/>
        <v>2.4622549985494967E-3</v>
      </c>
      <c r="AF363" s="5">
        <f t="shared" si="637"/>
        <v>2.7023422707918958E-3</v>
      </c>
      <c r="AG363" s="5">
        <f t="shared" si="638"/>
        <v>1.9772264997764679E-3</v>
      </c>
      <c r="AH363" s="5">
        <f t="shared" si="639"/>
        <v>4.5034239654504392E-2</v>
      </c>
      <c r="AI363" s="5">
        <f t="shared" si="640"/>
        <v>3.9270675783085275E-2</v>
      </c>
      <c r="AJ363" s="5">
        <f t="shared" si="641"/>
        <v>1.7122371647568697E-2</v>
      </c>
      <c r="AK363" s="5">
        <f t="shared" si="642"/>
        <v>4.9770064641760266E-3</v>
      </c>
      <c r="AL363" s="5">
        <f t="shared" si="643"/>
        <v>8.3072371327573121E-5</v>
      </c>
      <c r="AM363" s="5">
        <f t="shared" si="644"/>
        <v>1.9563711107797958E-4</v>
      </c>
      <c r="AN363" s="5">
        <f t="shared" si="645"/>
        <v>4.2942622540157355E-4</v>
      </c>
      <c r="AO363" s="5">
        <f t="shared" si="646"/>
        <v>4.712983187252744E-4</v>
      </c>
      <c r="AP363" s="5">
        <f t="shared" si="647"/>
        <v>3.4483549147556157E-4</v>
      </c>
      <c r="AQ363" s="5">
        <f t="shared" si="648"/>
        <v>1.8922969506258801E-4</v>
      </c>
      <c r="AR363" s="5">
        <f t="shared" si="649"/>
        <v>1.977015857789409E-2</v>
      </c>
      <c r="AS363" s="5">
        <f t="shared" si="650"/>
        <v>1.7239937737352374E-2</v>
      </c>
      <c r="AT363" s="5">
        <f t="shared" si="651"/>
        <v>7.5167695801923538E-3</v>
      </c>
      <c r="AU363" s="5">
        <f t="shared" si="652"/>
        <v>2.1849199141551904E-3</v>
      </c>
      <c r="AV363" s="5">
        <f t="shared" si="653"/>
        <v>4.7632247273998767E-4</v>
      </c>
      <c r="AW363" s="5">
        <f t="shared" si="654"/>
        <v>4.4168939269841644E-6</v>
      </c>
      <c r="AX363" s="5">
        <f t="shared" si="655"/>
        <v>2.8433186316396959E-5</v>
      </c>
      <c r="AY363" s="5">
        <f t="shared" si="656"/>
        <v>6.2411246049954265E-5</v>
      </c>
      <c r="AZ363" s="5">
        <f t="shared" si="657"/>
        <v>6.8496783831463416E-5</v>
      </c>
      <c r="BA363" s="5">
        <f t="shared" si="658"/>
        <v>5.0117136383816487E-5</v>
      </c>
      <c r="BB363" s="5">
        <f t="shared" si="659"/>
        <v>2.7501955772414548E-5</v>
      </c>
      <c r="BC363" s="5">
        <f t="shared" si="660"/>
        <v>1.207343636739922E-5</v>
      </c>
      <c r="BD363" s="5">
        <f t="shared" si="661"/>
        <v>7.2326296094129142E-3</v>
      </c>
      <c r="BE363" s="5">
        <f t="shared" si="662"/>
        <v>6.3069845217646105E-3</v>
      </c>
      <c r="BF363" s="5">
        <f t="shared" si="663"/>
        <v>2.7499025877123009E-3</v>
      </c>
      <c r="BG363" s="5">
        <f t="shared" si="664"/>
        <v>7.993216849046667E-4</v>
      </c>
      <c r="BH363" s="5">
        <f t="shared" si="665"/>
        <v>1.7425576058960359E-4</v>
      </c>
      <c r="BI363" s="5">
        <f t="shared" si="666"/>
        <v>3.0390838304138185E-5</v>
      </c>
      <c r="BJ363" s="8">
        <f t="shared" si="667"/>
        <v>0.13613788503481966</v>
      </c>
      <c r="BK363" s="8">
        <f t="shared" si="668"/>
        <v>0.18862296418420024</v>
      </c>
      <c r="BL363" s="8">
        <f t="shared" si="669"/>
        <v>0.58582061816846565</v>
      </c>
      <c r="BM363" s="8">
        <f t="shared" si="670"/>
        <v>0.58424888754649906</v>
      </c>
      <c r="BN363" s="8">
        <f t="shared" si="671"/>
        <v>0.40834100830560432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</v>
      </c>
      <c r="F364">
        <f>VLOOKUP(B364,home!$B$2:$E$405,3,FALSE)</f>
        <v>0.71</v>
      </c>
      <c r="G364">
        <f>VLOOKUP(C364,away!$B$2:$E$405,4,FALSE)</f>
        <v>1.25</v>
      </c>
      <c r="H364">
        <f>VLOOKUP(A364,away!$A$2:$E$405,3,FALSE)</f>
        <v>1.25</v>
      </c>
      <c r="I364">
        <f>VLOOKUP(C364,away!$B$2:$E$405,3,FALSE)</f>
        <v>1.61</v>
      </c>
      <c r="J364">
        <f>VLOOKUP(B364,home!$B$2:$E$405,4,FALSE)</f>
        <v>1</v>
      </c>
      <c r="K364" s="3">
        <f t="shared" si="616"/>
        <v>1.2424999999999999</v>
      </c>
      <c r="L364" s="3">
        <f t="shared" si="617"/>
        <v>2.0125000000000002</v>
      </c>
      <c r="M364" s="5">
        <f t="shared" si="618"/>
        <v>3.8580820663374031E-2</v>
      </c>
      <c r="N364" s="5">
        <f t="shared" si="619"/>
        <v>4.793666967424224E-2</v>
      </c>
      <c r="O364" s="5">
        <f t="shared" si="620"/>
        <v>7.7643901585040254E-2</v>
      </c>
      <c r="P364" s="5">
        <f t="shared" si="621"/>
        <v>9.6472547719412521E-2</v>
      </c>
      <c r="Q364" s="5">
        <f t="shared" si="622"/>
        <v>2.9780656035122987E-2</v>
      </c>
      <c r="R364" s="5">
        <f t="shared" si="623"/>
        <v>7.8129175969946771E-2</v>
      </c>
      <c r="S364" s="5">
        <f t="shared" si="624"/>
        <v>6.0308155084876823E-2</v>
      </c>
      <c r="T364" s="5">
        <f t="shared" si="625"/>
        <v>5.9933570270685022E-2</v>
      </c>
      <c r="U364" s="5">
        <f t="shared" si="626"/>
        <v>9.7075501142658879E-2</v>
      </c>
      <c r="V364" s="5">
        <f t="shared" si="627"/>
        <v>1.6755825157731205E-2</v>
      </c>
      <c r="W364" s="5">
        <f t="shared" si="628"/>
        <v>1.2334155041213435E-2</v>
      </c>
      <c r="X364" s="5">
        <f t="shared" si="629"/>
        <v>2.4822487020442041E-2</v>
      </c>
      <c r="Y364" s="5">
        <f t="shared" si="630"/>
        <v>2.4977627564319812E-2</v>
      </c>
      <c r="Z364" s="5">
        <f t="shared" si="631"/>
        <v>5.241165554650596E-2</v>
      </c>
      <c r="AA364" s="5">
        <f t="shared" si="632"/>
        <v>6.5121482016533658E-2</v>
      </c>
      <c r="AB364" s="5">
        <f t="shared" si="633"/>
        <v>4.045672070277153E-2</v>
      </c>
      <c r="AC364" s="5">
        <f t="shared" si="634"/>
        <v>2.6186540266526924E-3</v>
      </c>
      <c r="AD364" s="5">
        <f t="shared" si="635"/>
        <v>3.8312969096769233E-3</v>
      </c>
      <c r="AE364" s="5">
        <f t="shared" si="636"/>
        <v>7.7104850307248094E-3</v>
      </c>
      <c r="AF364" s="5">
        <f t="shared" si="637"/>
        <v>7.7586755621668413E-3</v>
      </c>
      <c r="AG364" s="5">
        <f t="shared" si="638"/>
        <v>5.2047781896202563E-3</v>
      </c>
      <c r="AH364" s="5">
        <f t="shared" si="639"/>
        <v>2.6369614196835822E-2</v>
      </c>
      <c r="AI364" s="5">
        <f t="shared" si="640"/>
        <v>3.2764245639568514E-2</v>
      </c>
      <c r="AJ364" s="5">
        <f t="shared" si="641"/>
        <v>2.0354787603581937E-2</v>
      </c>
      <c r="AK364" s="5">
        <f t="shared" si="642"/>
        <v>8.4302745324835171E-3</v>
      </c>
      <c r="AL364" s="5">
        <f t="shared" si="643"/>
        <v>2.6192104906333535E-4</v>
      </c>
      <c r="AM364" s="5">
        <f t="shared" si="644"/>
        <v>9.5207728205471483E-4</v>
      </c>
      <c r="AN364" s="5">
        <f t="shared" si="645"/>
        <v>1.916055530135114E-3</v>
      </c>
      <c r="AO364" s="5">
        <f t="shared" si="646"/>
        <v>1.9280308771984589E-3</v>
      </c>
      <c r="AP364" s="5">
        <f t="shared" si="647"/>
        <v>1.2933873801206329E-3</v>
      </c>
      <c r="AQ364" s="5">
        <f t="shared" si="648"/>
        <v>6.5073552562319368E-4</v>
      </c>
      <c r="AR364" s="5">
        <f t="shared" si="649"/>
        <v>1.0613769714226414E-2</v>
      </c>
      <c r="AS364" s="5">
        <f t="shared" si="650"/>
        <v>1.3187608869926322E-2</v>
      </c>
      <c r="AT364" s="5">
        <f t="shared" si="651"/>
        <v>8.1928020104417264E-3</v>
      </c>
      <c r="AU364" s="5">
        <f t="shared" si="652"/>
        <v>3.3931854993246142E-3</v>
      </c>
      <c r="AV364" s="5">
        <f t="shared" si="653"/>
        <v>1.0540082457277083E-3</v>
      </c>
      <c r="AW364" s="5">
        <f t="shared" si="654"/>
        <v>1.8192826894879251E-5</v>
      </c>
      <c r="AX364" s="5">
        <f t="shared" si="655"/>
        <v>1.9715933715883037E-4</v>
      </c>
      <c r="AY364" s="5">
        <f t="shared" si="656"/>
        <v>3.967831660321462E-4</v>
      </c>
      <c r="AZ364" s="5">
        <f t="shared" si="657"/>
        <v>3.9926306081984722E-4</v>
      </c>
      <c r="BA364" s="5">
        <f t="shared" si="658"/>
        <v>2.6783896996664748E-4</v>
      </c>
      <c r="BB364" s="5">
        <f t="shared" si="659"/>
        <v>1.3475648176446958E-4</v>
      </c>
      <c r="BC364" s="5">
        <f t="shared" si="660"/>
        <v>5.4239483910198987E-5</v>
      </c>
      <c r="BD364" s="5">
        <f t="shared" si="661"/>
        <v>3.5600352583134444E-3</v>
      </c>
      <c r="BE364" s="5">
        <f t="shared" si="662"/>
        <v>4.4233438084544559E-3</v>
      </c>
      <c r="BF364" s="5">
        <f t="shared" si="663"/>
        <v>2.7480023410023304E-3</v>
      </c>
      <c r="BG364" s="5">
        <f t="shared" si="664"/>
        <v>1.1381309695651315E-3</v>
      </c>
      <c r="BH364" s="5">
        <f t="shared" si="665"/>
        <v>3.53531932421169E-4</v>
      </c>
      <c r="BI364" s="5">
        <f t="shared" si="666"/>
        <v>8.7852685206660439E-5</v>
      </c>
      <c r="BJ364" s="8">
        <f t="shared" si="667"/>
        <v>0.23248072839299863</v>
      </c>
      <c r="BK364" s="8">
        <f t="shared" si="668"/>
        <v>0.21539470686714279</v>
      </c>
      <c r="BL364" s="8">
        <f t="shared" si="669"/>
        <v>0.49509797472403078</v>
      </c>
      <c r="BM364" s="8">
        <f t="shared" si="670"/>
        <v>0.62646270354440192</v>
      </c>
      <c r="BN364" s="8">
        <f t="shared" si="671"/>
        <v>0.36854377164713881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1.78481012658228</v>
      </c>
      <c r="F365">
        <f>VLOOKUP(B365,home!$B$2:$E$405,3,FALSE)</f>
        <v>0.28000000000000003</v>
      </c>
      <c r="G365">
        <f>VLOOKUP(C365,away!$B$2:$E$405,4,FALSE)</f>
        <v>1.34</v>
      </c>
      <c r="H365">
        <f>VLOOKUP(A365,away!$A$2:$E$405,3,FALSE)</f>
        <v>1.36708860759494</v>
      </c>
      <c r="I365">
        <f>VLOOKUP(C365,away!$B$2:$E$405,3,FALSE)</f>
        <v>0.22</v>
      </c>
      <c r="J365">
        <f>VLOOKUP(B365,home!$B$2:$E$405,4,FALSE)</f>
        <v>0.73</v>
      </c>
      <c r="K365" s="3">
        <f t="shared" si="616"/>
        <v>0.66966075949367154</v>
      </c>
      <c r="L365" s="3">
        <f t="shared" si="617"/>
        <v>0.21955443037974734</v>
      </c>
      <c r="M365" s="5">
        <f t="shared" si="618"/>
        <v>0.41097816604570453</v>
      </c>
      <c r="N365" s="5">
        <f t="shared" si="619"/>
        <v>0.27521595080948275</v>
      </c>
      <c r="O365" s="5">
        <f t="shared" si="620"/>
        <v>9.0232077144677861E-2</v>
      </c>
      <c r="P365" s="5">
        <f t="shared" si="621"/>
        <v>6.042488131139654E-2</v>
      </c>
      <c r="Q365" s="5">
        <f t="shared" si="622"/>
        <v>9.2150661321925578E-2</v>
      </c>
      <c r="R365" s="5">
        <f t="shared" si="623"/>
        <v>9.9054261497405829E-3</v>
      </c>
      <c r="S365" s="5">
        <f t="shared" si="624"/>
        <v>2.2210220536936724E-3</v>
      </c>
      <c r="T365" s="5">
        <f t="shared" si="625"/>
        <v>2.023208595565238E-2</v>
      </c>
      <c r="U365" s="5">
        <f t="shared" si="626"/>
        <v>6.6332751985437536E-3</v>
      </c>
      <c r="V365" s="5">
        <f t="shared" si="627"/>
        <v>3.6283353302550327E-5</v>
      </c>
      <c r="W365" s="5">
        <f t="shared" si="628"/>
        <v>2.0569893949561598E-2</v>
      </c>
      <c r="X365" s="5">
        <f t="shared" si="629"/>
        <v>4.5162113490678068E-3</v>
      </c>
      <c r="Y365" s="5">
        <f t="shared" si="630"/>
        <v>4.9577710510956632E-4</v>
      </c>
      <c r="Z365" s="5">
        <f t="shared" si="631"/>
        <v>7.2492673199164935E-4</v>
      </c>
      <c r="AA365" s="5">
        <f t="shared" si="632"/>
        <v>4.8545498592279324E-4</v>
      </c>
      <c r="AB365" s="5">
        <f t="shared" si="633"/>
        <v>1.6254507728652367E-4</v>
      </c>
      <c r="AC365" s="5">
        <f t="shared" si="634"/>
        <v>3.3341450623472004E-7</v>
      </c>
      <c r="AD365" s="5">
        <f t="shared" si="635"/>
        <v>3.4437127012419233E-3</v>
      </c>
      <c r="AE365" s="5">
        <f t="shared" si="636"/>
        <v>7.5608238051267133E-4</v>
      </c>
      <c r="AF365" s="5">
        <f t="shared" si="637"/>
        <v>8.3000618186811472E-5</v>
      </c>
      <c r="AG365" s="5">
        <f t="shared" si="638"/>
        <v>6.0743844823907652E-6</v>
      </c>
      <c r="AH365" s="5">
        <f t="shared" si="639"/>
        <v>3.9790218927369563E-5</v>
      </c>
      <c r="AI365" s="5">
        <f t="shared" si="640"/>
        <v>2.6645948227321769E-5</v>
      </c>
      <c r="AJ365" s="5">
        <f t="shared" si="641"/>
        <v>8.9218729636686727E-6</v>
      </c>
      <c r="AK365" s="5">
        <f t="shared" si="642"/>
        <v>1.9915427416521394E-6</v>
      </c>
      <c r="AL365" s="5">
        <f t="shared" si="643"/>
        <v>1.9608372055940678E-9</v>
      </c>
      <c r="AM365" s="5">
        <f t="shared" si="644"/>
        <v>4.6122385259833397E-4</v>
      </c>
      <c r="AN365" s="5">
        <f t="shared" si="645"/>
        <v>1.0126374023477975E-4</v>
      </c>
      <c r="AO365" s="5">
        <f t="shared" si="646"/>
        <v>1.1116451402684884E-5</v>
      </c>
      <c r="AP365" s="5">
        <f t="shared" si="647"/>
        <v>8.1355538518687471E-7</v>
      </c>
      <c r="AQ365" s="5">
        <f t="shared" si="648"/>
        <v>4.4654922294270026E-8</v>
      </c>
      <c r="AR365" s="5">
        <f t="shared" si="649"/>
        <v>1.7472237702568136E-6</v>
      </c>
      <c r="AS365" s="5">
        <f t="shared" si="650"/>
        <v>1.1700471969955741E-6</v>
      </c>
      <c r="AT365" s="5">
        <f t="shared" si="651"/>
        <v>3.9176734729174883E-7</v>
      </c>
      <c r="AU365" s="5">
        <f t="shared" si="652"/>
        <v>8.745040644407118E-8</v>
      </c>
      <c r="AV365" s="5">
        <f t="shared" si="653"/>
        <v>1.4640526399341738E-8</v>
      </c>
      <c r="AW365" s="5">
        <f t="shared" si="654"/>
        <v>8.0082218207869739E-12</v>
      </c>
      <c r="AX365" s="5">
        <f t="shared" si="655"/>
        <v>5.1477252571266258E-5</v>
      </c>
      <c r="AY365" s="5">
        <f t="shared" si="656"/>
        <v>1.1302058865798745E-5</v>
      </c>
      <c r="AZ365" s="5">
        <f t="shared" si="657"/>
        <v>1.2407085481994084E-6</v>
      </c>
      <c r="BA365" s="5">
        <f t="shared" si="658"/>
        <v>9.0801019522401492E-8</v>
      </c>
      <c r="BB365" s="5">
        <f t="shared" si="659"/>
        <v>4.9839415297852913E-9</v>
      </c>
      <c r="BC365" s="5">
        <f t="shared" si="660"/>
        <v>2.1884928872359529E-10</v>
      </c>
      <c r="BD365" s="5">
        <f t="shared" si="661"/>
        <v>6.3935119937448227E-8</v>
      </c>
      <c r="BE365" s="5">
        <f t="shared" si="662"/>
        <v>4.2814840975630566E-8</v>
      </c>
      <c r="BF365" s="5">
        <f t="shared" si="663"/>
        <v>1.4335709462670765E-8</v>
      </c>
      <c r="BG365" s="5">
        <f t="shared" si="664"/>
        <v>3.2000206955509066E-9</v>
      </c>
      <c r="BH365" s="5">
        <f t="shared" si="665"/>
        <v>5.3573207234452153E-10</v>
      </c>
      <c r="BI365" s="5">
        <f t="shared" si="666"/>
        <v>7.1751749290270194E-11</v>
      </c>
      <c r="BJ365" s="8">
        <f t="shared" si="667"/>
        <v>0.41810802885356241</v>
      </c>
      <c r="BK365" s="8">
        <f t="shared" si="668"/>
        <v>0.47367199019830653</v>
      </c>
      <c r="BL365" s="8">
        <f t="shared" si="669"/>
        <v>0.10749966416145382</v>
      </c>
      <c r="BM365" s="8">
        <f t="shared" si="670"/>
        <v>6.1086145111528913E-2</v>
      </c>
      <c r="BN365" s="8">
        <f t="shared" si="671"/>
        <v>0.93890716278292785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1.3611111111111101</v>
      </c>
      <c r="F366">
        <f>VLOOKUP(B366,home!$B$2:$E$405,3,FALSE)</f>
        <v>0.92</v>
      </c>
      <c r="G366">
        <f>VLOOKUP(C366,away!$B$2:$E$405,4,FALSE)</f>
        <v>1.65</v>
      </c>
      <c r="H366">
        <f>VLOOKUP(A366,away!$A$2:$E$405,3,FALSE)</f>
        <v>1.1666666666666701</v>
      </c>
      <c r="I366">
        <f>VLOOKUP(C366,away!$B$2:$E$405,3,FALSE)</f>
        <v>0.92</v>
      </c>
      <c r="J366">
        <f>VLOOKUP(B366,home!$B$2:$E$405,4,FALSE)</f>
        <v>1.5</v>
      </c>
      <c r="K366" s="3">
        <f t="shared" si="616"/>
        <v>2.0661666666666649</v>
      </c>
      <c r="L366" s="3">
        <f t="shared" si="617"/>
        <v>1.6100000000000048</v>
      </c>
      <c r="M366" s="5">
        <f t="shared" si="618"/>
        <v>2.5319848461253416E-2</v>
      </c>
      <c r="N366" s="5">
        <f t="shared" si="619"/>
        <v>5.2315026895693048E-2</v>
      </c>
      <c r="O366" s="5">
        <f t="shared" si="620"/>
        <v>4.0764956022618121E-2</v>
      </c>
      <c r="P366" s="5">
        <f t="shared" si="621"/>
        <v>8.4227193302066072E-2</v>
      </c>
      <c r="Q366" s="5">
        <f t="shared" si="622"/>
        <v>5.4045782368825526E-2</v>
      </c>
      <c r="R366" s="5">
        <f t="shared" si="623"/>
        <v>3.281578959820769E-2</v>
      </c>
      <c r="S366" s="5">
        <f t="shared" si="624"/>
        <v>7.004603623911676E-2</v>
      </c>
      <c r="T366" s="5">
        <f t="shared" si="625"/>
        <v>8.7013709613809359E-2</v>
      </c>
      <c r="U366" s="5">
        <f t="shared" si="626"/>
        <v>6.7802890608163399E-2</v>
      </c>
      <c r="V366" s="5">
        <f t="shared" si="627"/>
        <v>2.589001379856843E-2</v>
      </c>
      <c r="W366" s="5">
        <f t="shared" si="628"/>
        <v>3.7222531334796076E-2</v>
      </c>
      <c r="X366" s="5">
        <f t="shared" si="629"/>
        <v>5.9928275449021871E-2</v>
      </c>
      <c r="Y366" s="5">
        <f t="shared" si="630"/>
        <v>4.824226173646276E-2</v>
      </c>
      <c r="Z366" s="5">
        <f t="shared" si="631"/>
        <v>1.7611140417704851E-2</v>
      </c>
      <c r="AA366" s="5">
        <f t="shared" si="632"/>
        <v>3.6387551293047812E-2</v>
      </c>
      <c r="AB366" s="5">
        <f t="shared" si="633"/>
        <v>3.759137278165945E-2</v>
      </c>
      <c r="AC366" s="5">
        <f t="shared" si="634"/>
        <v>5.3827415282080631E-3</v>
      </c>
      <c r="AD366" s="5">
        <f t="shared" si="635"/>
        <v>1.9226988373227779E-2</v>
      </c>
      <c r="AE366" s="5">
        <f t="shared" si="636"/>
        <v>3.0955451280896815E-2</v>
      </c>
      <c r="AF366" s="5">
        <f t="shared" si="637"/>
        <v>2.4919138281122015E-2</v>
      </c>
      <c r="AG366" s="5">
        <f t="shared" si="638"/>
        <v>1.3373270877535525E-2</v>
      </c>
      <c r="AH366" s="5">
        <f t="shared" si="639"/>
        <v>7.0884840181262218E-3</v>
      </c>
      <c r="AI366" s="5">
        <f t="shared" si="640"/>
        <v>1.4645989395451782E-2</v>
      </c>
      <c r="AJ366" s="5">
        <f t="shared" si="641"/>
        <v>1.5130527544617968E-2</v>
      </c>
      <c r="AK366" s="5">
        <f t="shared" si="642"/>
        <v>1.0420730553923821E-2</v>
      </c>
      <c r="AL366" s="5">
        <f t="shared" si="643"/>
        <v>7.1623368818376425E-4</v>
      </c>
      <c r="AM366" s="5">
        <f t="shared" si="644"/>
        <v>7.9452324954301465E-3</v>
      </c>
      <c r="AN366" s="5">
        <f t="shared" si="645"/>
        <v>1.2791824317642576E-2</v>
      </c>
      <c r="AO366" s="5">
        <f t="shared" si="646"/>
        <v>1.0297418575702306E-2</v>
      </c>
      <c r="AP366" s="5">
        <f t="shared" si="647"/>
        <v>5.5262813022935887E-3</v>
      </c>
      <c r="AQ366" s="5">
        <f t="shared" si="648"/>
        <v>2.2243282241731755E-3</v>
      </c>
      <c r="AR366" s="5">
        <f t="shared" si="649"/>
        <v>2.2824918538366492E-3</v>
      </c>
      <c r="AS366" s="5">
        <f t="shared" si="650"/>
        <v>4.7160085853354856E-3</v>
      </c>
      <c r="AT366" s="5">
        <f t="shared" si="651"/>
        <v>4.8720298693669985E-3</v>
      </c>
      <c r="AU366" s="5">
        <f t="shared" si="652"/>
        <v>3.3554752383634788E-3</v>
      </c>
      <c r="AV366" s="5">
        <f t="shared" si="653"/>
        <v>1.7332427720830009E-3</v>
      </c>
      <c r="AW366" s="5">
        <f t="shared" si="654"/>
        <v>6.6182546028642627E-5</v>
      </c>
      <c r="AX366" s="5">
        <f t="shared" si="655"/>
        <v>2.7360290901624318E-3</v>
      </c>
      <c r="AY366" s="5">
        <f t="shared" si="656"/>
        <v>4.4050068351615288E-3</v>
      </c>
      <c r="AZ366" s="5">
        <f t="shared" si="657"/>
        <v>3.5460305023050421E-3</v>
      </c>
      <c r="BA366" s="5">
        <f t="shared" si="658"/>
        <v>1.9030363695703787E-3</v>
      </c>
      <c r="BB366" s="5">
        <f t="shared" si="659"/>
        <v>7.6597213875207945E-4</v>
      </c>
      <c r="BC366" s="5">
        <f t="shared" si="660"/>
        <v>2.4664302867817025E-4</v>
      </c>
      <c r="BD366" s="5">
        <f t="shared" si="661"/>
        <v>6.1246864744617015E-4</v>
      </c>
      <c r="BE366" s="5">
        <f t="shared" si="662"/>
        <v>1.2654623037316941E-3</v>
      </c>
      <c r="BF366" s="5">
        <f t="shared" si="663"/>
        <v>1.3073280149468168E-3</v>
      </c>
      <c r="BG366" s="5">
        <f t="shared" si="664"/>
        <v>9.0038585562753732E-4</v>
      </c>
      <c r="BH366" s="5">
        <f t="shared" si="665"/>
        <v>4.6508681050894053E-4</v>
      </c>
      <c r="BI366" s="5">
        <f t="shared" si="666"/>
        <v>1.9218937299597758E-4</v>
      </c>
      <c r="BJ366" s="8">
        <f t="shared" si="667"/>
        <v>0.47963023909126234</v>
      </c>
      <c r="BK366" s="8">
        <f t="shared" si="668"/>
        <v>0.21598707385255803</v>
      </c>
      <c r="BL366" s="8">
        <f t="shared" si="669"/>
        <v>0.28435046114005907</v>
      </c>
      <c r="BM366" s="8">
        <f t="shared" si="670"/>
        <v>0.7037514935637873</v>
      </c>
      <c r="BN366" s="8">
        <f t="shared" si="671"/>
        <v>0.28948859664866389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1.3611111111111101</v>
      </c>
      <c r="F367">
        <f>VLOOKUP(B367,home!$B$2:$E$405,3,FALSE)</f>
        <v>1.29</v>
      </c>
      <c r="G367">
        <f>VLOOKUP(C367,away!$B$2:$E$405,4,FALSE)</f>
        <v>0.55000000000000004</v>
      </c>
      <c r="H367">
        <f>VLOOKUP(A367,away!$A$2:$E$405,3,FALSE)</f>
        <v>1.1666666666666701</v>
      </c>
      <c r="I367">
        <f>VLOOKUP(C367,away!$B$2:$E$405,3,FALSE)</f>
        <v>1.1000000000000001</v>
      </c>
      <c r="J367">
        <f>VLOOKUP(B367,home!$B$2:$E$405,4,FALSE)</f>
        <v>1.71</v>
      </c>
      <c r="K367" s="3">
        <f t="shared" si="616"/>
        <v>0.96570833333333272</v>
      </c>
      <c r="L367" s="3">
        <f t="shared" si="617"/>
        <v>2.1945000000000068</v>
      </c>
      <c r="M367" s="5">
        <f t="shared" si="618"/>
        <v>4.2416903305086254E-2</v>
      </c>
      <c r="N367" s="5">
        <f t="shared" si="619"/>
        <v>4.096235699591598E-2</v>
      </c>
      <c r="O367" s="5">
        <f t="shared" si="620"/>
        <v>9.3083894303012074E-2</v>
      </c>
      <c r="P367" s="5">
        <f t="shared" si="621"/>
        <v>8.9891892427537895E-2</v>
      </c>
      <c r="Q367" s="5">
        <f t="shared" si="622"/>
        <v>1.9778844751965501E-2</v>
      </c>
      <c r="R367" s="5">
        <f t="shared" si="623"/>
        <v>0.10213630302398034</v>
      </c>
      <c r="S367" s="5">
        <f t="shared" si="624"/>
        <v>4.7625779433284908E-2</v>
      </c>
      <c r="T367" s="5">
        <f t="shared" si="625"/>
        <v>4.3404674808188423E-2</v>
      </c>
      <c r="U367" s="5">
        <f t="shared" si="626"/>
        <v>9.8633878966116292E-2</v>
      </c>
      <c r="V367" s="5">
        <f t="shared" si="627"/>
        <v>1.1214531912226641E-2</v>
      </c>
      <c r="W367" s="5">
        <f t="shared" si="628"/>
        <v>6.3668650668931136E-3</v>
      </c>
      <c r="X367" s="5">
        <f t="shared" si="629"/>
        <v>1.397208538929698E-2</v>
      </c>
      <c r="Y367" s="5">
        <f t="shared" si="630"/>
        <v>1.5330870693406164E-2</v>
      </c>
      <c r="Z367" s="5">
        <f t="shared" si="631"/>
        <v>7.4712705662041842E-2</v>
      </c>
      <c r="AA367" s="5">
        <f t="shared" si="632"/>
        <v>7.2150682463714283E-2</v>
      </c>
      <c r="AB367" s="5">
        <f t="shared" si="633"/>
        <v>3.483825765544802E-2</v>
      </c>
      <c r="AC367" s="5">
        <f t="shared" si="634"/>
        <v>1.4853976506551496E-3</v>
      </c>
      <c r="AD367" s="5">
        <f t="shared" si="635"/>
        <v>1.5371336630768916E-3</v>
      </c>
      <c r="AE367" s="5">
        <f t="shared" si="636"/>
        <v>3.3732398236222486E-3</v>
      </c>
      <c r="AF367" s="5">
        <f t="shared" si="637"/>
        <v>3.7012873964695249E-3</v>
      </c>
      <c r="AG367" s="5">
        <f t="shared" si="638"/>
        <v>2.7074917305174653E-3</v>
      </c>
      <c r="AH367" s="5">
        <f t="shared" si="639"/>
        <v>4.0989258143837845E-2</v>
      </c>
      <c r="AI367" s="5">
        <f t="shared" si="640"/>
        <v>3.9583668166655386E-2</v>
      </c>
      <c r="AJ367" s="5">
        <f t="shared" si="641"/>
        <v>1.9113139106220235E-2</v>
      </c>
      <c r="AK367" s="5">
        <f t="shared" si="642"/>
        <v>6.1525725703453632E-3</v>
      </c>
      <c r="AL367" s="5">
        <f t="shared" si="643"/>
        <v>1.2591697688482499E-4</v>
      </c>
      <c r="AM367" s="5">
        <f t="shared" si="644"/>
        <v>2.9688455757610922E-4</v>
      </c>
      <c r="AN367" s="5">
        <f t="shared" si="645"/>
        <v>6.5151316160077361E-4</v>
      </c>
      <c r="AO367" s="5">
        <f t="shared" si="646"/>
        <v>7.1487281656645125E-4</v>
      </c>
      <c r="AP367" s="5">
        <f t="shared" si="647"/>
        <v>5.2292946531836066E-4</v>
      </c>
      <c r="AQ367" s="5">
        <f t="shared" si="648"/>
        <v>2.8689217791028662E-4</v>
      </c>
      <c r="AR367" s="5">
        <f t="shared" si="649"/>
        <v>1.799018539933046E-2</v>
      </c>
      <c r="AS367" s="5">
        <f t="shared" si="650"/>
        <v>1.7373271958345076E-2</v>
      </c>
      <c r="AT367" s="5">
        <f t="shared" si="651"/>
        <v>8.3887567537200749E-3</v>
      </c>
      <c r="AU367" s="5">
        <f t="shared" si="652"/>
        <v>2.7003641011245842E-3</v>
      </c>
      <c r="AV367" s="5">
        <f t="shared" si="653"/>
        <v>6.5194102887254624E-4</v>
      </c>
      <c r="AW367" s="5">
        <f t="shared" si="654"/>
        <v>7.4124768789562349E-6</v>
      </c>
      <c r="AX367" s="5">
        <f t="shared" si="655"/>
        <v>4.7783981881538024E-5</v>
      </c>
      <c r="AY367" s="5">
        <f t="shared" si="656"/>
        <v>1.0486194823903551E-4</v>
      </c>
      <c r="AZ367" s="5">
        <f t="shared" si="657"/>
        <v>1.1505977270528209E-4</v>
      </c>
      <c r="BA367" s="5">
        <f t="shared" si="658"/>
        <v>8.4166223733914106E-5</v>
      </c>
      <c r="BB367" s="5">
        <f t="shared" si="659"/>
        <v>4.6175694496018783E-5</v>
      </c>
      <c r="BC367" s="5">
        <f t="shared" si="660"/>
        <v>2.0266512314302677E-5</v>
      </c>
      <c r="BD367" s="5">
        <f t="shared" si="661"/>
        <v>6.5799103098051429E-3</v>
      </c>
      <c r="BE367" s="5">
        <f t="shared" si="662"/>
        <v>6.3542742187647373E-3</v>
      </c>
      <c r="BF367" s="5">
        <f t="shared" si="663"/>
        <v>3.0681877826731299E-3</v>
      </c>
      <c r="BG367" s="5">
        <f t="shared" si="664"/>
        <v>9.8765816998632057E-4</v>
      </c>
      <c r="BH367" s="5">
        <f t="shared" si="665"/>
        <v>2.3844743131013475E-4</v>
      </c>
      <c r="BI367" s="5">
        <f t="shared" si="666"/>
        <v>4.605413429562493E-5</v>
      </c>
      <c r="BJ367" s="8">
        <f t="shared" si="667"/>
        <v>0.15402625663169442</v>
      </c>
      <c r="BK367" s="8">
        <f t="shared" si="668"/>
        <v>0.1928652836539147</v>
      </c>
      <c r="BL367" s="8">
        <f t="shared" si="669"/>
        <v>0.57106070568755785</v>
      </c>
      <c r="BM367" s="8">
        <f t="shared" si="670"/>
        <v>0.60429730735635079</v>
      </c>
      <c r="BN367" s="8">
        <f t="shared" si="671"/>
        <v>0.38827019480749808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1.3333333333333299</v>
      </c>
      <c r="F368">
        <f>VLOOKUP(B368,home!$B$2:$E$405,3,FALSE)</f>
        <v>1.5</v>
      </c>
      <c r="G368">
        <f>VLOOKUP(C368,away!$B$2:$E$405,4,FALSE)</f>
        <v>1.31</v>
      </c>
      <c r="H368">
        <f>VLOOKUP(A368,away!$A$2:$E$405,3,FALSE)</f>
        <v>1.3333333333333299</v>
      </c>
      <c r="I368">
        <f>VLOOKUP(C368,away!$B$2:$E$405,3,FALSE)</f>
        <v>0.75</v>
      </c>
      <c r="J368">
        <f>VLOOKUP(B368,home!$B$2:$E$405,4,FALSE)</f>
        <v>1.35</v>
      </c>
      <c r="K368" s="3">
        <f t="shared" si="616"/>
        <v>2.6199999999999934</v>
      </c>
      <c r="L368" s="3">
        <f t="shared" si="617"/>
        <v>1.3499999999999965</v>
      </c>
      <c r="M368" s="5">
        <f t="shared" si="618"/>
        <v>1.887343313515168E-2</v>
      </c>
      <c r="N368" s="5">
        <f t="shared" si="619"/>
        <v>4.9448394814097275E-2</v>
      </c>
      <c r="O368" s="5">
        <f t="shared" si="620"/>
        <v>2.5479134732454698E-2</v>
      </c>
      <c r="P368" s="5">
        <f t="shared" si="621"/>
        <v>6.6755332999031136E-2</v>
      </c>
      <c r="Q368" s="5">
        <f t="shared" si="622"/>
        <v>6.4777397206467274E-2</v>
      </c>
      <c r="R368" s="5">
        <f t="shared" si="623"/>
        <v>1.7198415944406881E-2</v>
      </c>
      <c r="S368" s="5">
        <f t="shared" si="624"/>
        <v>5.9028403204393017E-2</v>
      </c>
      <c r="T368" s="5">
        <f t="shared" si="625"/>
        <v>8.7449486228730597E-2</v>
      </c>
      <c r="U368" s="5">
        <f t="shared" si="626"/>
        <v>4.5059849774345913E-2</v>
      </c>
      <c r="V368" s="5">
        <f t="shared" si="627"/>
        <v>2.3198162459326332E-2</v>
      </c>
      <c r="W368" s="5">
        <f t="shared" si="628"/>
        <v>5.657226022698128E-2</v>
      </c>
      <c r="X368" s="5">
        <f t="shared" si="629"/>
        <v>7.6372551306424522E-2</v>
      </c>
      <c r="Y368" s="5">
        <f t="shared" si="630"/>
        <v>5.1551472131836432E-2</v>
      </c>
      <c r="Z368" s="5">
        <f t="shared" si="631"/>
        <v>7.7392871749830758E-3</v>
      </c>
      <c r="AA368" s="5">
        <f t="shared" si="632"/>
        <v>2.0276932398455606E-2</v>
      </c>
      <c r="AB368" s="5">
        <f t="shared" si="633"/>
        <v>2.6562781441976786E-2</v>
      </c>
      <c r="AC368" s="5">
        <f t="shared" si="634"/>
        <v>5.1282437886648047E-3</v>
      </c>
      <c r="AD368" s="5">
        <f t="shared" si="635"/>
        <v>3.7054830448672638E-2</v>
      </c>
      <c r="AE368" s="5">
        <f t="shared" si="636"/>
        <v>5.002402110570793E-2</v>
      </c>
      <c r="AF368" s="5">
        <f t="shared" si="637"/>
        <v>3.3766214246352774E-2</v>
      </c>
      <c r="AG368" s="5">
        <f t="shared" si="638"/>
        <v>1.5194796410858708E-2</v>
      </c>
      <c r="AH368" s="5">
        <f t="shared" si="639"/>
        <v>2.6120094215567832E-3</v>
      </c>
      <c r="AI368" s="5">
        <f t="shared" si="640"/>
        <v>6.8434646844787554E-3</v>
      </c>
      <c r="AJ368" s="5">
        <f t="shared" si="641"/>
        <v>8.9649387366671478E-3</v>
      </c>
      <c r="AK368" s="5">
        <f t="shared" si="642"/>
        <v>7.8293798300226227E-3</v>
      </c>
      <c r="AL368" s="5">
        <f t="shared" si="643"/>
        <v>7.2554393122029222E-4</v>
      </c>
      <c r="AM368" s="5">
        <f t="shared" si="644"/>
        <v>1.9416731155104408E-2</v>
      </c>
      <c r="AN368" s="5">
        <f t="shared" si="645"/>
        <v>2.6212587059390884E-2</v>
      </c>
      <c r="AO368" s="5">
        <f t="shared" si="646"/>
        <v>1.7693496265088805E-2</v>
      </c>
      <c r="AP368" s="5">
        <f t="shared" si="647"/>
        <v>7.9620733192899418E-3</v>
      </c>
      <c r="AQ368" s="5">
        <f t="shared" si="648"/>
        <v>2.6871997452603503E-3</v>
      </c>
      <c r="AR368" s="5">
        <f t="shared" si="649"/>
        <v>7.0524254382032928E-4</v>
      </c>
      <c r="AS368" s="5">
        <f t="shared" si="650"/>
        <v>1.847735464809258E-3</v>
      </c>
      <c r="AT368" s="5">
        <f t="shared" si="651"/>
        <v>2.4205334589001222E-3</v>
      </c>
      <c r="AU368" s="5">
        <f t="shared" si="652"/>
        <v>2.1139325541061015E-3</v>
      </c>
      <c r="AV368" s="5">
        <f t="shared" si="653"/>
        <v>1.3846258229394928E-3</v>
      </c>
      <c r="AW368" s="5">
        <f t="shared" si="654"/>
        <v>7.1284691242393325E-5</v>
      </c>
      <c r="AX368" s="5">
        <f t="shared" si="655"/>
        <v>8.4786392710622435E-3</v>
      </c>
      <c r="AY368" s="5">
        <f t="shared" si="656"/>
        <v>1.1446163015933998E-2</v>
      </c>
      <c r="AZ368" s="5">
        <f t="shared" si="657"/>
        <v>7.7261600357554309E-3</v>
      </c>
      <c r="BA368" s="5">
        <f t="shared" si="658"/>
        <v>3.4767720160899344E-3</v>
      </c>
      <c r="BB368" s="5">
        <f t="shared" si="659"/>
        <v>1.1734105554303507E-3</v>
      </c>
      <c r="BC368" s="5">
        <f t="shared" si="660"/>
        <v>3.1682084996619367E-4</v>
      </c>
      <c r="BD368" s="5">
        <f t="shared" si="661"/>
        <v>1.586795723595735E-4</v>
      </c>
      <c r="BE368" s="5">
        <f t="shared" si="662"/>
        <v>4.1574047958208157E-4</v>
      </c>
      <c r="BF368" s="5">
        <f t="shared" si="663"/>
        <v>5.4462002825252554E-4</v>
      </c>
      <c r="BG368" s="5">
        <f t="shared" si="664"/>
        <v>4.7563482467387114E-4</v>
      </c>
      <c r="BH368" s="5">
        <f t="shared" si="665"/>
        <v>3.1154081016138477E-4</v>
      </c>
      <c r="BI368" s="5">
        <f t="shared" si="666"/>
        <v>1.6324738452456517E-4</v>
      </c>
      <c r="BJ368" s="8">
        <f t="shared" si="667"/>
        <v>0.62880147741450199</v>
      </c>
      <c r="BK368" s="8">
        <f t="shared" si="668"/>
        <v>0.18515528253372124</v>
      </c>
      <c r="BL368" s="8">
        <f t="shared" si="669"/>
        <v>0.17136843990849449</v>
      </c>
      <c r="BM368" s="8">
        <f t="shared" si="670"/>
        <v>0.73915749987540025</v>
      </c>
      <c r="BN368" s="8">
        <f t="shared" si="671"/>
        <v>0.24253210883160894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1.30232558139535</v>
      </c>
      <c r="F369">
        <f>VLOOKUP(B369,home!$B$2:$E$405,3,FALSE)</f>
        <v>0.96</v>
      </c>
      <c r="G369">
        <f>VLOOKUP(C369,away!$B$2:$E$405,4,FALSE)</f>
        <v>1.34</v>
      </c>
      <c r="H369">
        <f>VLOOKUP(A369,away!$A$2:$E$405,3,FALSE)</f>
        <v>0.918604651162791</v>
      </c>
      <c r="I369">
        <f>VLOOKUP(C369,away!$B$2:$E$405,3,FALSE)</f>
        <v>0.77</v>
      </c>
      <c r="J369">
        <f>VLOOKUP(B369,home!$B$2:$E$405,4,FALSE)</f>
        <v>1.0900000000000001</v>
      </c>
      <c r="K369" s="3">
        <f t="shared" si="616"/>
        <v>1.6753116279069782</v>
      </c>
      <c r="L369" s="3">
        <f t="shared" si="617"/>
        <v>0.77098488372093055</v>
      </c>
      <c r="M369" s="5">
        <f t="shared" si="618"/>
        <v>8.6613766318715146E-2</v>
      </c>
      <c r="N369" s="5">
        <f t="shared" si="619"/>
        <v>0.14510504985056125</v>
      </c>
      <c r="O369" s="5">
        <f t="shared" si="620"/>
        <v>6.6777904553866438E-2</v>
      </c>
      <c r="P369" s="5">
        <f t="shared" si="621"/>
        <v>0.1118737999863548</v>
      </c>
      <c r="Q369" s="5">
        <f t="shared" si="622"/>
        <v>0.12154808864133351</v>
      </c>
      <c r="R369" s="5">
        <f t="shared" si="623"/>
        <v>2.574237748879505E-2</v>
      </c>
      <c r="S369" s="5">
        <f t="shared" si="624"/>
        <v>3.6125167093335853E-2</v>
      </c>
      <c r="T369" s="5">
        <f t="shared" si="625"/>
        <v>9.3711738987639875E-2</v>
      </c>
      <c r="U369" s="5">
        <f t="shared" si="626"/>
        <v>4.3126504336949187E-2</v>
      </c>
      <c r="V369" s="5">
        <f t="shared" si="627"/>
        <v>5.1845231866645362E-3</v>
      </c>
      <c r="W369" s="5">
        <f t="shared" si="628"/>
        <v>6.787697541689805E-2</v>
      </c>
      <c r="X369" s="5">
        <f t="shared" si="629"/>
        <v>5.2332121999125611E-2</v>
      </c>
      <c r="Y369" s="5">
        <f t="shared" si="630"/>
        <v>2.0173637497182699E-2</v>
      </c>
      <c r="Z369" s="5">
        <f t="shared" si="631"/>
        <v>6.6156613049663179E-3</v>
      </c>
      <c r="AA369" s="5">
        <f t="shared" si="632"/>
        <v>1.1083294310504326E-2</v>
      </c>
      <c r="AB369" s="5">
        <f t="shared" si="633"/>
        <v>9.283985916951577E-3</v>
      </c>
      <c r="AC369" s="5">
        <f t="shared" si="634"/>
        <v>4.1853357631629201E-4</v>
      </c>
      <c r="AD369" s="5">
        <f t="shared" si="635"/>
        <v>2.8428771545771357E-2</v>
      </c>
      <c r="AE369" s="5">
        <f t="shared" si="636"/>
        <v>2.1918153124545429E-2</v>
      </c>
      <c r="AF369" s="5">
        <f t="shared" si="637"/>
        <v>8.4492823690526016E-3</v>
      </c>
      <c r="AG369" s="5">
        <f t="shared" si="638"/>
        <v>2.1714229949431098E-3</v>
      </c>
      <c r="AH369" s="5">
        <f t="shared" si="639"/>
        <v>1.275143715486629E-3</v>
      </c>
      <c r="AI369" s="5">
        <f t="shared" si="640"/>
        <v>2.1362630938072569E-3</v>
      </c>
      <c r="AJ369" s="5">
        <f t="shared" si="641"/>
        <v>1.7894532006619169E-3</v>
      </c>
      <c r="AK369" s="5">
        <f t="shared" si="642"/>
        <v>9.9929725155475631E-4</v>
      </c>
      <c r="AL369" s="5">
        <f t="shared" si="643"/>
        <v>2.16237873467305E-5</v>
      </c>
      <c r="AM369" s="5">
        <f t="shared" si="644"/>
        <v>9.5254103075483564E-3</v>
      </c>
      <c r="AN369" s="5">
        <f t="shared" si="645"/>
        <v>7.3439473583593231E-3</v>
      </c>
      <c r="AO369" s="5">
        <f t="shared" si="646"/>
        <v>2.8310362000686482E-3</v>
      </c>
      <c r="AP369" s="5">
        <f t="shared" si="647"/>
        <v>7.2756203850655727E-4</v>
      </c>
      <c r="AQ369" s="5">
        <f t="shared" si="648"/>
        <v>1.402348334144353E-4</v>
      </c>
      <c r="AR369" s="5">
        <f t="shared" si="649"/>
        <v>1.9662330584238686E-4</v>
      </c>
      <c r="AS369" s="5">
        <f t="shared" si="650"/>
        <v>3.2940531059526078E-4</v>
      </c>
      <c r="AT369" s="5">
        <f t="shared" si="651"/>
        <v>2.7592827356727505E-4</v>
      </c>
      <c r="AU369" s="5">
        <f t="shared" si="652"/>
        <v>1.540886150585179E-4</v>
      </c>
      <c r="AV369" s="5">
        <f t="shared" si="653"/>
        <v>6.4536612133904336E-5</v>
      </c>
      <c r="AW369" s="5">
        <f t="shared" si="654"/>
        <v>7.7583742791399035E-7</v>
      </c>
      <c r="AX369" s="5">
        <f t="shared" si="655"/>
        <v>2.6596717748034542E-3</v>
      </c>
      <c r="AY369" s="5">
        <f t="shared" si="656"/>
        <v>2.0505667340326821E-3</v>
      </c>
      <c r="AZ369" s="5">
        <f t="shared" si="657"/>
        <v>7.9047797750009762E-4</v>
      </c>
      <c r="BA369" s="5">
        <f t="shared" si="658"/>
        <v>2.031488571889564E-4</v>
      </c>
      <c r="BB369" s="5">
        <f t="shared" si="659"/>
        <v>3.9156174509466864E-5</v>
      </c>
      <c r="BC369" s="5">
        <f t="shared" si="660"/>
        <v>6.0377637302275575E-6</v>
      </c>
      <c r="BD369" s="5">
        <f t="shared" si="661"/>
        <v>2.526559943195292E-5</v>
      </c>
      <c r="BE369" s="5">
        <f t="shared" si="662"/>
        <v>4.2327752514390668E-5</v>
      </c>
      <c r="BF369" s="5">
        <f t="shared" si="663"/>
        <v>3.5456087985263763E-5</v>
      </c>
      <c r="BG369" s="5">
        <f t="shared" si="664"/>
        <v>1.9799998827268431E-5</v>
      </c>
      <c r="BH369" s="5">
        <f t="shared" si="665"/>
        <v>8.2927920669668342E-6</v>
      </c>
      <c r="BI369" s="5">
        <f t="shared" si="666"/>
        <v>2.7786021955208558E-6</v>
      </c>
      <c r="BJ369" s="8">
        <f t="shared" si="667"/>
        <v>0.58803249244671574</v>
      </c>
      <c r="BK369" s="8">
        <f t="shared" si="668"/>
        <v>0.24228798068276605</v>
      </c>
      <c r="BL369" s="8">
        <f t="shared" si="669"/>
        <v>0.16336872681879588</v>
      </c>
      <c r="BM369" s="8">
        <f t="shared" si="670"/>
        <v>0.44059408351701285</v>
      </c>
      <c r="BN369" s="8">
        <f t="shared" si="671"/>
        <v>0.55766098683962617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1.26495726495726</v>
      </c>
      <c r="F370">
        <f>VLOOKUP(B370,home!$B$2:$E$405,3,FALSE)</f>
        <v>0.95</v>
      </c>
      <c r="G370">
        <f>VLOOKUP(C370,away!$B$2:$E$405,4,FALSE)</f>
        <v>0.95</v>
      </c>
      <c r="H370">
        <f>VLOOKUP(A370,away!$A$2:$E$405,3,FALSE)</f>
        <v>0.97435897435897401</v>
      </c>
      <c r="I370">
        <f>VLOOKUP(C370,away!$B$2:$E$405,3,FALSE)</f>
        <v>0.79</v>
      </c>
      <c r="J370">
        <f>VLOOKUP(B370,home!$B$2:$E$405,4,FALSE)</f>
        <v>0.82</v>
      </c>
      <c r="K370" s="3">
        <f t="shared" si="616"/>
        <v>1.1416239316239272</v>
      </c>
      <c r="L370" s="3">
        <f t="shared" si="617"/>
        <v>0.63118974358974334</v>
      </c>
      <c r="M370" s="5">
        <f t="shared" si="618"/>
        <v>0.16985440072815358</v>
      </c>
      <c r="N370" s="5">
        <f t="shared" si="619"/>
        <v>0.19390984876290071</v>
      </c>
      <c r="O370" s="5">
        <f t="shared" si="620"/>
        <v>0.10721035564319277</v>
      </c>
      <c r="P370" s="5">
        <f t="shared" si="621"/>
        <v>0.12239390772018119</v>
      </c>
      <c r="Q370" s="5">
        <f t="shared" si="622"/>
        <v>0.11068606196265195</v>
      </c>
      <c r="R370" s="5">
        <f t="shared" si="623"/>
        <v>3.3835038444296014E-2</v>
      </c>
      <c r="S370" s="5">
        <f t="shared" si="624"/>
        <v>2.2048690794581865E-2</v>
      </c>
      <c r="T370" s="5">
        <f t="shared" si="625"/>
        <v>6.9863907069164718E-2</v>
      </c>
      <c r="U370" s="5">
        <f t="shared" si="626"/>
        <v>3.8626889615423939E-2</v>
      </c>
      <c r="V370" s="5">
        <f t="shared" si="627"/>
        <v>1.7653194048641719E-3</v>
      </c>
      <c r="W370" s="5">
        <f t="shared" si="628"/>
        <v>4.2120619077924096E-2</v>
      </c>
      <c r="X370" s="5">
        <f t="shared" si="629"/>
        <v>2.6586102755636158E-2</v>
      </c>
      <c r="Y370" s="5">
        <f t="shared" si="630"/>
        <v>8.3904376906902764E-3</v>
      </c>
      <c r="Z370" s="5">
        <f t="shared" si="631"/>
        <v>7.1187764133347721E-3</v>
      </c>
      <c r="AA370" s="5">
        <f t="shared" si="632"/>
        <v>8.1269655173429201E-3</v>
      </c>
      <c r="AB370" s="5">
        <f t="shared" si="633"/>
        <v>4.6389691630405556E-3</v>
      </c>
      <c r="AC370" s="5">
        <f t="shared" si="634"/>
        <v>7.9503511319598723E-5</v>
      </c>
      <c r="AD370" s="5">
        <f t="shared" si="635"/>
        <v>1.2021476688543375E-2</v>
      </c>
      <c r="AE370" s="5">
        <f t="shared" si="636"/>
        <v>7.5878327886117689E-3</v>
      </c>
      <c r="AF370" s="5">
        <f t="shared" si="637"/>
        <v>2.3946811161228545E-3</v>
      </c>
      <c r="AG370" s="5">
        <f t="shared" si="638"/>
        <v>5.0383271988826181E-4</v>
      </c>
      <c r="AH370" s="5">
        <f t="shared" si="639"/>
        <v>1.1233246647513718E-3</v>
      </c>
      <c r="AI370" s="5">
        <f t="shared" si="640"/>
        <v>1.2824143202635906E-3</v>
      </c>
      <c r="AJ370" s="5">
        <f t="shared" si="641"/>
        <v>7.3201743913507342E-4</v>
      </c>
      <c r="AK370" s="5">
        <f t="shared" si="642"/>
        <v>2.7856287562755369E-4</v>
      </c>
      <c r="AL370" s="5">
        <f t="shared" si="643"/>
        <v>2.2915497946868234E-6</v>
      </c>
      <c r="AM370" s="5">
        <f t="shared" si="644"/>
        <v>2.7448010962200539E-3</v>
      </c>
      <c r="AN370" s="5">
        <f t="shared" si="645"/>
        <v>1.7324903001279821E-3</v>
      </c>
      <c r="AO370" s="5">
        <f t="shared" si="646"/>
        <v>5.4676505415474921E-4</v>
      </c>
      <c r="AP370" s="5">
        <f t="shared" si="647"/>
        <v>1.1503749811192279E-4</v>
      </c>
      <c r="AQ370" s="5">
        <f t="shared" si="648"/>
        <v>1.8152622234117528E-5</v>
      </c>
      <c r="AR370" s="5">
        <f t="shared" si="649"/>
        <v>1.4180620142249055E-4</v>
      </c>
      <c r="AS370" s="5">
        <f t="shared" si="650"/>
        <v>1.6188935319659816E-4</v>
      </c>
      <c r="AT370" s="5">
        <f t="shared" si="651"/>
        <v>9.2408379942177519E-5</v>
      </c>
      <c r="AU370" s="5">
        <f t="shared" si="652"/>
        <v>3.516520600819544E-5</v>
      </c>
      <c r="AV370" s="5">
        <f t="shared" si="653"/>
        <v>1.0036360184860355E-5</v>
      </c>
      <c r="AW370" s="5">
        <f t="shared" si="654"/>
        <v>4.5867999119104599E-8</v>
      </c>
      <c r="AX370" s="5">
        <f t="shared" si="655"/>
        <v>5.2225510316540114E-4</v>
      </c>
      <c r="AY370" s="5">
        <f t="shared" si="656"/>
        <v>3.2964206465540446E-4</v>
      </c>
      <c r="AZ370" s="5">
        <f t="shared" si="657"/>
        <v>1.0403334513311916E-4</v>
      </c>
      <c r="BA370" s="5">
        <f t="shared" si="658"/>
        <v>2.188826014645226E-5</v>
      </c>
      <c r="BB370" s="5">
        <f t="shared" si="659"/>
        <v>3.4539113273661992E-6</v>
      </c>
      <c r="BC370" s="5">
        <f t="shared" si="660"/>
        <v>4.3601468102039627E-7</v>
      </c>
      <c r="BD370" s="5">
        <f t="shared" si="661"/>
        <v>1.4917769985882879E-5</v>
      </c>
      <c r="BE370" s="5">
        <f t="shared" si="662"/>
        <v>1.7030483222345026E-5</v>
      </c>
      <c r="BF370" s="5">
        <f t="shared" si="663"/>
        <v>9.7212036068744319E-6</v>
      </c>
      <c r="BG370" s="5">
        <f t="shared" si="664"/>
        <v>3.6993195605988956E-6</v>
      </c>
      <c r="BH370" s="5">
        <f t="shared" si="665"/>
        <v>1.0558079352760525E-6</v>
      </c>
      <c r="BI370" s="5">
        <f t="shared" si="666"/>
        <v>2.4106712122191746E-7</v>
      </c>
      <c r="BJ370" s="8">
        <f t="shared" si="667"/>
        <v>0.48020375590209163</v>
      </c>
      <c r="BK370" s="8">
        <f t="shared" si="668"/>
        <v>0.31647375577355052</v>
      </c>
      <c r="BL370" s="8">
        <f t="shared" si="669"/>
        <v>0.1963425088352603</v>
      </c>
      <c r="BM370" s="8">
        <f t="shared" si="670"/>
        <v>0.26191958746620492</v>
      </c>
      <c r="BN370" s="8">
        <f t="shared" si="671"/>
        <v>0.73788961326137625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1.26495726495726</v>
      </c>
      <c r="F371">
        <f>VLOOKUP(B371,home!$B$2:$E$405,3,FALSE)</f>
        <v>1.58</v>
      </c>
      <c r="G371">
        <f>VLOOKUP(C371,away!$B$2:$E$405,4,FALSE)</f>
        <v>0.79</v>
      </c>
      <c r="H371">
        <f>VLOOKUP(A371,away!$A$2:$E$405,3,FALSE)</f>
        <v>0.97435897435897401</v>
      </c>
      <c r="I371">
        <f>VLOOKUP(C371,away!$B$2:$E$405,3,FALSE)</f>
        <v>0.79</v>
      </c>
      <c r="J371">
        <f>VLOOKUP(B371,home!$B$2:$E$405,4,FALSE)</f>
        <v>0.77</v>
      </c>
      <c r="K371" s="3">
        <f t="shared" si="616"/>
        <v>1.5789196581196521</v>
      </c>
      <c r="L371" s="3">
        <f t="shared" si="617"/>
        <v>0.59270256410256394</v>
      </c>
      <c r="M371" s="5">
        <f t="shared" si="618"/>
        <v>0.11399254559738896</v>
      </c>
      <c r="N371" s="5">
        <f t="shared" si="619"/>
        <v>0.17998507112281822</v>
      </c>
      <c r="O371" s="5">
        <f t="shared" si="620"/>
        <v>6.7563674064150883E-2</v>
      </c>
      <c r="P371" s="5">
        <f t="shared" si="621"/>
        <v>0.10667761315467671</v>
      </c>
      <c r="Q371" s="5">
        <f t="shared" si="622"/>
        <v>0.14209098348194071</v>
      </c>
      <c r="R371" s="5">
        <f t="shared" si="623"/>
        <v>2.0022581429006057E-2</v>
      </c>
      <c r="S371" s="5">
        <f t="shared" si="624"/>
        <v>2.4958020475681693E-2</v>
      </c>
      <c r="T371" s="5">
        <f t="shared" si="625"/>
        <v>8.4217690245601343E-2</v>
      </c>
      <c r="U371" s="5">
        <f t="shared" si="626"/>
        <v>3.1614047424559137E-2</v>
      </c>
      <c r="V371" s="5">
        <f t="shared" si="627"/>
        <v>2.5951619511203629E-3</v>
      </c>
      <c r="W371" s="5">
        <f t="shared" si="628"/>
        <v>7.4783415687063662E-2</v>
      </c>
      <c r="X371" s="5">
        <f t="shared" si="629"/>
        <v>4.4324322230070538E-2</v>
      </c>
      <c r="Y371" s="5">
        <f t="shared" si="630"/>
        <v>1.3135569718935538E-2</v>
      </c>
      <c r="Z371" s="5">
        <f t="shared" si="631"/>
        <v>3.9558117843080899E-3</v>
      </c>
      <c r="AA371" s="5">
        <f t="shared" si="632"/>
        <v>6.2459089900654199E-3</v>
      </c>
      <c r="AB371" s="5">
        <f t="shared" si="633"/>
        <v>4.9308942436202775E-3</v>
      </c>
      <c r="AC371" s="5">
        <f t="shared" si="634"/>
        <v>1.5178935673190161E-4</v>
      </c>
      <c r="AD371" s="5">
        <f t="shared" si="635"/>
        <v>2.9519251282409596E-2</v>
      </c>
      <c r="AE371" s="5">
        <f t="shared" si="636"/>
        <v>1.7496135925472067E-2</v>
      </c>
      <c r="AF371" s="5">
        <f t="shared" si="637"/>
        <v>5.1850023124571385E-3</v>
      </c>
      <c r="AG371" s="5">
        <f t="shared" si="638"/>
        <v>1.0243880551570233E-3</v>
      </c>
      <c r="AH371" s="5">
        <f t="shared" si="639"/>
        <v>5.8615494691663589E-4</v>
      </c>
      <c r="AI371" s="5">
        <f t="shared" si="640"/>
        <v>9.254915683907576E-4</v>
      </c>
      <c r="AJ371" s="5">
        <f t="shared" si="641"/>
        <v>7.3063841537807789E-4</v>
      </c>
      <c r="AK371" s="5">
        <f t="shared" si="642"/>
        <v>3.84539785672613E-4</v>
      </c>
      <c r="AL371" s="5">
        <f t="shared" si="643"/>
        <v>5.6819597083597052E-6</v>
      </c>
      <c r="AM371" s="5">
        <f t="shared" si="644"/>
        <v>9.3217052285540433E-3</v>
      </c>
      <c r="AN371" s="5">
        <f t="shared" si="645"/>
        <v>5.5249985907722598E-3</v>
      </c>
      <c r="AO371" s="5">
        <f t="shared" si="646"/>
        <v>1.6373404157068849E-3</v>
      </c>
      <c r="AP371" s="5">
        <f t="shared" si="647"/>
        <v>3.2348528756607624E-4</v>
      </c>
      <c r="AQ371" s="5">
        <f t="shared" si="648"/>
        <v>4.7932639847467159E-5</v>
      </c>
      <c r="AR371" s="5">
        <f t="shared" si="649"/>
        <v>6.9483107999778498E-5</v>
      </c>
      <c r="AS371" s="5">
        <f t="shared" si="650"/>
        <v>1.0970824512810113E-4</v>
      </c>
      <c r="AT371" s="5">
        <f t="shared" si="651"/>
        <v>8.6610252445284226E-5</v>
      </c>
      <c r="AU371" s="5">
        <f t="shared" si="652"/>
        <v>4.558354339352164E-5</v>
      </c>
      <c r="AV371" s="5">
        <f t="shared" si="653"/>
        <v>1.7993188187695379E-5</v>
      </c>
      <c r="AW371" s="5">
        <f t="shared" si="654"/>
        <v>1.4770407830722912E-7</v>
      </c>
      <c r="AX371" s="5">
        <f t="shared" si="655"/>
        <v>2.4530372720934562E-3</v>
      </c>
      <c r="AY371" s="5">
        <f t="shared" si="656"/>
        <v>1.4539214810089505E-3</v>
      </c>
      <c r="AZ371" s="5">
        <f t="shared" si="657"/>
        <v>4.3087149489890098E-4</v>
      </c>
      <c r="BA371" s="5">
        <f t="shared" si="658"/>
        <v>8.5126213275094482E-5</v>
      </c>
      <c r="BB371" s="5">
        <f t="shared" si="659"/>
        <v>1.2613631220122555E-5</v>
      </c>
      <c r="BC371" s="5">
        <f t="shared" si="660"/>
        <v>1.4952263133621586E-6</v>
      </c>
      <c r="BD371" s="5">
        <f t="shared" si="661"/>
        <v>6.8638027122140104E-6</v>
      </c>
      <c r="BE371" s="5">
        <f t="shared" si="662"/>
        <v>1.0837393031769687E-5</v>
      </c>
      <c r="BF371" s="5">
        <f t="shared" si="663"/>
        <v>8.5556864503150478E-6</v>
      </c>
      <c r="BG371" s="5">
        <f t="shared" si="664"/>
        <v>4.5029138417034586E-6</v>
      </c>
      <c r="BH371" s="5">
        <f t="shared" si="665"/>
        <v>1.7774347958711683E-6</v>
      </c>
      <c r="BI371" s="5">
        <f t="shared" si="666"/>
        <v>5.6128534804537527E-7</v>
      </c>
      <c r="BJ371" s="8">
        <f t="shared" si="667"/>
        <v>0.61305435754318238</v>
      </c>
      <c r="BK371" s="8">
        <f t="shared" si="668"/>
        <v>0.24983473397631692</v>
      </c>
      <c r="BL371" s="8">
        <f t="shared" si="669"/>
        <v>0.13336640772109409</v>
      </c>
      <c r="BM371" s="8">
        <f t="shared" si="670"/>
        <v>0.36842506839798944</v>
      </c>
      <c r="BN371" s="8">
        <f t="shared" si="671"/>
        <v>0.63033246884998151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1.62222222222222</v>
      </c>
      <c r="F372">
        <f>VLOOKUP(B372,home!$B$2:$E$405,3,FALSE)</f>
        <v>1.08</v>
      </c>
      <c r="G372">
        <f>VLOOKUP(C372,away!$B$2:$E$405,4,FALSE)</f>
        <v>1.39</v>
      </c>
      <c r="H372">
        <f>VLOOKUP(A372,away!$A$2:$E$405,3,FALSE)</f>
        <v>1.13333333333333</v>
      </c>
      <c r="I372">
        <f>VLOOKUP(C372,away!$B$2:$E$405,3,FALSE)</f>
        <v>0.92</v>
      </c>
      <c r="J372">
        <f>VLOOKUP(B372,home!$B$2:$E$405,4,FALSE)</f>
        <v>0.66</v>
      </c>
      <c r="K372" s="3">
        <f t="shared" si="616"/>
        <v>2.4352799999999966</v>
      </c>
      <c r="L372" s="3">
        <f t="shared" si="617"/>
        <v>0.688159999999998</v>
      </c>
      <c r="M372" s="5">
        <f t="shared" si="618"/>
        <v>4.4005528730132332E-2</v>
      </c>
      <c r="N372" s="5">
        <f t="shared" si="619"/>
        <v>0.1071657840059165</v>
      </c>
      <c r="O372" s="5">
        <f t="shared" si="620"/>
        <v>3.0282844650927777E-2</v>
      </c>
      <c r="P372" s="5">
        <f t="shared" si="621"/>
        <v>7.3747205921511294E-2</v>
      </c>
      <c r="Q372" s="5">
        <f t="shared" si="622"/>
        <v>0.13048934523696401</v>
      </c>
      <c r="R372" s="5">
        <f t="shared" si="623"/>
        <v>1.0419721187491198E-2</v>
      </c>
      <c r="S372" s="5">
        <f t="shared" si="624"/>
        <v>3.0897540253309864E-2</v>
      </c>
      <c r="T372" s="5">
        <f t="shared" si="625"/>
        <v>8.9797547818268889E-2</v>
      </c>
      <c r="U372" s="5">
        <f t="shared" si="626"/>
        <v>2.5374938613473525E-2</v>
      </c>
      <c r="V372" s="5">
        <f t="shared" si="627"/>
        <v>5.7533358226235136E-3</v>
      </c>
      <c r="W372" s="5">
        <f t="shared" si="628"/>
        <v>0.10592603088955775</v>
      </c>
      <c r="X372" s="5">
        <f t="shared" si="629"/>
        <v>7.2894057416957855E-2</v>
      </c>
      <c r="Y372" s="5">
        <f t="shared" si="630"/>
        <v>2.5081387276026781E-2</v>
      </c>
      <c r="Z372" s="5">
        <f t="shared" si="631"/>
        <v>2.390145110794641E-3</v>
      </c>
      <c r="AA372" s="5">
        <f t="shared" si="632"/>
        <v>5.8206725854159647E-3</v>
      </c>
      <c r="AB372" s="5">
        <f t="shared" si="633"/>
        <v>7.0874837669058855E-3</v>
      </c>
      <c r="AC372" s="5">
        <f t="shared" si="634"/>
        <v>6.0261240730771803E-4</v>
      </c>
      <c r="AD372" s="5">
        <f t="shared" si="635"/>
        <v>6.4489886126180479E-2</v>
      </c>
      <c r="AE372" s="5">
        <f t="shared" si="636"/>
        <v>4.4379360036592236E-2</v>
      </c>
      <c r="AF372" s="5">
        <f t="shared" si="637"/>
        <v>1.5270050201390608E-2</v>
      </c>
      <c r="AG372" s="5">
        <f t="shared" si="638"/>
        <v>3.5027459155296441E-3</v>
      </c>
      <c r="AH372" s="5">
        <f t="shared" si="639"/>
        <v>4.112005648611087E-4</v>
      </c>
      <c r="AI372" s="5">
        <f t="shared" si="640"/>
        <v>1.0013885115949593E-3</v>
      </c>
      <c r="AJ372" s="5">
        <f t="shared" si="641"/>
        <v>1.2193307072584847E-3</v>
      </c>
      <c r="AK372" s="5">
        <f t="shared" si="642"/>
        <v>9.8980389492414611E-4</v>
      </c>
      <c r="AL372" s="5">
        <f t="shared" si="643"/>
        <v>4.0395816230381436E-5</v>
      </c>
      <c r="AM372" s="5">
        <f t="shared" si="644"/>
        <v>3.1410185977072902E-2</v>
      </c>
      <c r="AN372" s="5">
        <f t="shared" si="645"/>
        <v>2.1615233581982425E-2</v>
      </c>
      <c r="AO372" s="5">
        <f t="shared" si="646"/>
        <v>7.4373695708884894E-3</v>
      </c>
      <c r="AP372" s="5">
        <f t="shared" si="647"/>
        <v>1.7060334146342029E-3</v>
      </c>
      <c r="AQ372" s="5">
        <f t="shared" si="648"/>
        <v>2.9350598865366735E-4</v>
      </c>
      <c r="AR372" s="5">
        <f t="shared" si="649"/>
        <v>5.6594356142963963E-5</v>
      </c>
      <c r="AS372" s="5">
        <f t="shared" si="650"/>
        <v>1.3782310362783708E-4</v>
      </c>
      <c r="AT372" s="5">
        <f t="shared" si="651"/>
        <v>1.6781892390139931E-4</v>
      </c>
      <c r="AU372" s="5">
        <f t="shared" si="652"/>
        <v>1.3622868966619973E-4</v>
      </c>
      <c r="AV372" s="5">
        <f t="shared" si="653"/>
        <v>8.2938750842575625E-5</v>
      </c>
      <c r="AW372" s="5">
        <f t="shared" si="654"/>
        <v>1.8804951356724356E-6</v>
      </c>
      <c r="AX372" s="5">
        <f t="shared" si="655"/>
        <v>1.2748766284374336E-2</v>
      </c>
      <c r="AY372" s="5">
        <f t="shared" si="656"/>
        <v>8.7731910062550187E-3</v>
      </c>
      <c r="AZ372" s="5">
        <f t="shared" si="657"/>
        <v>3.0186795614322174E-3</v>
      </c>
      <c r="BA372" s="5">
        <f t="shared" si="658"/>
        <v>6.9244484233172961E-4</v>
      </c>
      <c r="BB372" s="5">
        <f t="shared" si="659"/>
        <v>1.1912821067475038E-4</v>
      </c>
      <c r="BC372" s="5">
        <f t="shared" si="660"/>
        <v>1.63958538915872E-5</v>
      </c>
      <c r="BD372" s="5">
        <f t="shared" si="661"/>
        <v>6.4909953538903262E-6</v>
      </c>
      <c r="BE372" s="5">
        <f t="shared" si="662"/>
        <v>1.580739116542201E-5</v>
      </c>
      <c r="BF372" s="5">
        <f t="shared" si="663"/>
        <v>1.9247711778664431E-5</v>
      </c>
      <c r="BG372" s="5">
        <f t="shared" si="664"/>
        <v>1.5624522513448617E-5</v>
      </c>
      <c r="BH372" s="5">
        <f t="shared" si="665"/>
        <v>9.5125217966377767E-6</v>
      </c>
      <c r="BI372" s="5">
        <f t="shared" si="666"/>
        <v>4.6331308161832002E-6</v>
      </c>
      <c r="BJ372" s="8">
        <f t="shared" si="667"/>
        <v>0.74682712921557615</v>
      </c>
      <c r="BK372" s="8">
        <f t="shared" si="668"/>
        <v>0.16381980995737014</v>
      </c>
      <c r="BL372" s="8">
        <f t="shared" si="669"/>
        <v>8.326010458045828E-2</v>
      </c>
      <c r="BM372" s="8">
        <f t="shared" si="670"/>
        <v>0.59141544862013673</v>
      </c>
      <c r="BN372" s="8">
        <f t="shared" si="671"/>
        <v>0.39611042973294314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1.60606060606061</v>
      </c>
      <c r="F373">
        <f>VLOOKUP(B373,home!$B$2:$E$405,3,FALSE)</f>
        <v>1.25</v>
      </c>
      <c r="G373">
        <f>VLOOKUP(C373,away!$B$2:$E$405,4,FALSE)</f>
        <v>0.93</v>
      </c>
      <c r="H373">
        <f>VLOOKUP(A373,away!$A$2:$E$405,3,FALSE)</f>
        <v>1.4242424242424201</v>
      </c>
      <c r="I373">
        <f>VLOOKUP(C373,away!$B$2:$E$405,3,FALSE)</f>
        <v>0.93</v>
      </c>
      <c r="J373">
        <f>VLOOKUP(B373,home!$B$2:$E$405,4,FALSE)</f>
        <v>0.84</v>
      </c>
      <c r="K373" s="3">
        <f t="shared" si="616"/>
        <v>1.8670454545454589</v>
      </c>
      <c r="L373" s="3">
        <f t="shared" si="617"/>
        <v>1.1126181818181786</v>
      </c>
      <c r="M373" s="5">
        <f t="shared" si="618"/>
        <v>5.0809921600883851E-2</v>
      </c>
      <c r="N373" s="5">
        <f t="shared" si="619"/>
        <v>9.4864433170741308E-2</v>
      </c>
      <c r="O373" s="5">
        <f t="shared" si="620"/>
        <v>5.6532042589899585E-2</v>
      </c>
      <c r="P373" s="5">
        <f t="shared" si="621"/>
        <v>0.10554789315364231</v>
      </c>
      <c r="Q373" s="5">
        <f t="shared" si="622"/>
        <v>8.8558104374732036E-2</v>
      </c>
      <c r="R373" s="5">
        <f t="shared" si="623"/>
        <v>3.1449289220420971E-2</v>
      </c>
      <c r="S373" s="5">
        <f t="shared" si="624"/>
        <v>5.4813889680253483E-2</v>
      </c>
      <c r="T373" s="5">
        <f t="shared" si="625"/>
        <v>9.8531357074678846E-2</v>
      </c>
      <c r="U373" s="5">
        <f t="shared" si="626"/>
        <v>5.8717252487672469E-2</v>
      </c>
      <c r="V373" s="5">
        <f t="shared" si="627"/>
        <v>1.2651707883949736E-2</v>
      </c>
      <c r="W373" s="5">
        <f t="shared" si="628"/>
        <v>5.5114002078668602E-2</v>
      </c>
      <c r="X373" s="5">
        <f t="shared" si="629"/>
        <v>6.1320840785491576E-2</v>
      </c>
      <c r="Y373" s="5">
        <f t="shared" si="630"/>
        <v>3.4113341191157838E-2</v>
      </c>
      <c r="Z373" s="5">
        <f t="shared" si="631"/>
        <v>1.1663683663966274E-2</v>
      </c>
      <c r="AA373" s="5">
        <f t="shared" si="632"/>
        <v>2.1776627568064352E-2</v>
      </c>
      <c r="AB373" s="5">
        <f t="shared" si="633"/>
        <v>2.0328976758141947E-2</v>
      </c>
      <c r="AC373" s="5">
        <f t="shared" si="634"/>
        <v>1.6425939436046472E-3</v>
      </c>
      <c r="AD373" s="5">
        <f t="shared" si="635"/>
        <v>2.5725086765696781E-2</v>
      </c>
      <c r="AE373" s="5">
        <f t="shared" si="636"/>
        <v>2.8622199264364438E-2</v>
      </c>
      <c r="AF373" s="5">
        <f t="shared" si="637"/>
        <v>1.5922789652577395E-2</v>
      </c>
      <c r="AG373" s="5">
        <f t="shared" si="638"/>
        <v>5.9053284242413214E-3</v>
      </c>
      <c r="AH373" s="5">
        <f t="shared" si="639"/>
        <v>3.2443066278761367E-3</v>
      </c>
      <c r="AI373" s="5">
        <f t="shared" si="640"/>
        <v>6.0572679427278462E-3</v>
      </c>
      <c r="AJ373" s="5">
        <f t="shared" si="641"/>
        <v>5.654597289716976E-3</v>
      </c>
      <c r="AK373" s="5">
        <f t="shared" si="642"/>
        <v>3.5191300556837177E-3</v>
      </c>
      <c r="AL373" s="5">
        <f t="shared" si="643"/>
        <v>1.3648698883360412E-4</v>
      </c>
      <c r="AM373" s="5">
        <f t="shared" si="644"/>
        <v>9.6059812627363426E-3</v>
      </c>
      <c r="AN373" s="5">
        <f t="shared" si="645"/>
        <v>1.0687789407125201E-2</v>
      </c>
      <c r="AO373" s="5">
        <f t="shared" si="646"/>
        <v>5.9457144089056181E-3</v>
      </c>
      <c r="AP373" s="5">
        <f t="shared" si="647"/>
        <v>2.2051033184155712E-3</v>
      </c>
      <c r="AQ373" s="5">
        <f t="shared" si="648"/>
        <v>6.1335951121419137E-4</v>
      </c>
      <c r="AR373" s="5">
        <f t="shared" si="649"/>
        <v>7.2193490831364297E-4</v>
      </c>
      <c r="AS373" s="5">
        <f t="shared" si="650"/>
        <v>1.3478852890446797E-3</v>
      </c>
      <c r="AT373" s="5">
        <f t="shared" si="651"/>
        <v>1.258281551079781E-3</v>
      </c>
      <c r="AU373" s="5">
        <f t="shared" si="652"/>
        <v>7.830896168273051E-4</v>
      </c>
      <c r="AV373" s="5">
        <f t="shared" si="653"/>
        <v>3.6551597739979105E-4</v>
      </c>
      <c r="AW373" s="5">
        <f t="shared" si="654"/>
        <v>7.8757114426452575E-6</v>
      </c>
      <c r="AX373" s="5">
        <f t="shared" si="655"/>
        <v>2.9891339421734601E-3</v>
      </c>
      <c r="AY373" s="5">
        <f t="shared" si="656"/>
        <v>3.3257647719520393E-3</v>
      </c>
      <c r="AZ373" s="5">
        <f t="shared" si="657"/>
        <v>1.8501531768621148E-3</v>
      </c>
      <c r="BA373" s="5">
        <f t="shared" si="658"/>
        <v>6.8617135457515088E-4</v>
      </c>
      <c r="BB373" s="5">
        <f t="shared" si="659"/>
        <v>1.9086168123578028E-4</v>
      </c>
      <c r="BC373" s="5">
        <f t="shared" si="660"/>
        <v>4.2471235351062946E-5</v>
      </c>
      <c r="BD373" s="5">
        <f t="shared" si="661"/>
        <v>1.3387298417983298E-4</v>
      </c>
      <c r="BE373" s="5">
        <f t="shared" si="662"/>
        <v>2.4994694659939324E-4</v>
      </c>
      <c r="BF373" s="5">
        <f t="shared" si="663"/>
        <v>2.3333115526295696E-4</v>
      </c>
      <c r="BG373" s="5">
        <f t="shared" si="664"/>
        <v>1.4521329094584819E-4</v>
      </c>
      <c r="BH373" s="5">
        <f t="shared" si="665"/>
        <v>6.7779953700008237E-5</v>
      </c>
      <c r="BI373" s="5">
        <f t="shared" si="666"/>
        <v>2.5309650892980408E-5</v>
      </c>
      <c r="BJ373" s="8">
        <f t="shared" si="667"/>
        <v>0.54681998685289679</v>
      </c>
      <c r="BK373" s="8">
        <f t="shared" si="668"/>
        <v>0.22892825802311964</v>
      </c>
      <c r="BL373" s="8">
        <f t="shared" si="669"/>
        <v>0.21261165186445022</v>
      </c>
      <c r="BM373" s="8">
        <f t="shared" si="670"/>
        <v>0.5689440072336035</v>
      </c>
      <c r="BN373" s="8">
        <f t="shared" si="671"/>
        <v>0.42776168411032006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1.60606060606061</v>
      </c>
      <c r="F374">
        <f>VLOOKUP(B374,home!$B$2:$E$405,3,FALSE)</f>
        <v>0.62</v>
      </c>
      <c r="G374">
        <f>VLOOKUP(C374,away!$B$2:$E$405,4,FALSE)</f>
        <v>0.73</v>
      </c>
      <c r="H374">
        <f>VLOOKUP(A374,away!$A$2:$E$405,3,FALSE)</f>
        <v>1.4242424242424201</v>
      </c>
      <c r="I374">
        <f>VLOOKUP(C374,away!$B$2:$E$405,3,FALSE)</f>
        <v>1.45</v>
      </c>
      <c r="J374">
        <f>VLOOKUP(B374,home!$B$2:$E$405,4,FALSE)</f>
        <v>0.98</v>
      </c>
      <c r="K374" s="3">
        <f t="shared" si="616"/>
        <v>0.72690303030303205</v>
      </c>
      <c r="L374" s="3">
        <f t="shared" si="617"/>
        <v>2.0238484848484788</v>
      </c>
      <c r="M374" s="5">
        <f t="shared" si="618"/>
        <v>6.3879836498315315E-2</v>
      </c>
      <c r="N374" s="5">
        <f t="shared" si="619"/>
        <v>4.6434446725887632E-2</v>
      </c>
      <c r="O374" s="5">
        <f t="shared" si="620"/>
        <v>0.129283110309484</v>
      </c>
      <c r="P374" s="5">
        <f t="shared" si="621"/>
        <v>9.3976284650965081E-2</v>
      </c>
      <c r="Q374" s="5">
        <f t="shared" si="622"/>
        <v>1.6876670017746211E-2</v>
      </c>
      <c r="R374" s="5">
        <f t="shared" si="623"/>
        <v>0.13082471345817398</v>
      </c>
      <c r="S374" s="5">
        <f t="shared" si="624"/>
        <v>3.4563105358887881E-2</v>
      </c>
      <c r="T374" s="5">
        <f t="shared" si="625"/>
        <v>3.4155823044703409E-2</v>
      </c>
      <c r="U374" s="5">
        <f t="shared" si="626"/>
        <v>9.5096880651272545E-2</v>
      </c>
      <c r="V374" s="5">
        <f t="shared" si="627"/>
        <v>5.649691333115223E-3</v>
      </c>
      <c r="W374" s="5">
        <f t="shared" si="628"/>
        <v>4.0892341924413499E-3</v>
      </c>
      <c r="X374" s="5">
        <f t="shared" si="629"/>
        <v>8.2759904245630171E-3</v>
      </c>
      <c r="Y374" s="5">
        <f t="shared" si="630"/>
        <v>8.3746753406861926E-3</v>
      </c>
      <c r="Z374" s="5">
        <f t="shared" si="631"/>
        <v>8.8256466037687276E-2</v>
      </c>
      <c r="AA374" s="5">
        <f t="shared" si="632"/>
        <v>6.4153892606631513E-2</v>
      </c>
      <c r="AB374" s="5">
        <f t="shared" si="633"/>
        <v>2.3316829470747858E-2</v>
      </c>
      <c r="AC374" s="5">
        <f t="shared" si="634"/>
        <v>5.1946849547443734E-4</v>
      </c>
      <c r="AD374" s="5">
        <f t="shared" si="635"/>
        <v>7.431191815260972E-4</v>
      </c>
      <c r="AE374" s="5">
        <f t="shared" si="636"/>
        <v>1.5039606295934333E-3</v>
      </c>
      <c r="AF374" s="5">
        <f t="shared" si="637"/>
        <v>1.5218942207372173E-3</v>
      </c>
      <c r="AG374" s="5">
        <f t="shared" si="638"/>
        <v>1.0266944375795577E-3</v>
      </c>
      <c r="AH374" s="5">
        <f t="shared" si="639"/>
        <v>4.4654428767113653E-2</v>
      </c>
      <c r="AI374" s="5">
        <f t="shared" si="640"/>
        <v>3.2459439587265805E-2</v>
      </c>
      <c r="AJ374" s="5">
        <f t="shared" si="641"/>
        <v>1.1797432498960854E-2</v>
      </c>
      <c r="AK374" s="5">
        <f t="shared" si="642"/>
        <v>2.8585298110967066E-3</v>
      </c>
      <c r="AL374" s="5">
        <f t="shared" si="643"/>
        <v>3.0568468470768081E-5</v>
      </c>
      <c r="AM374" s="5">
        <f t="shared" si="644"/>
        <v>1.080351169855258E-4</v>
      </c>
      <c r="AN374" s="5">
        <f t="shared" si="645"/>
        <v>2.1864670782158454E-4</v>
      </c>
      <c r="AO374" s="5">
        <f t="shared" si="646"/>
        <v>2.21253904170911E-4</v>
      </c>
      <c r="AP374" s="5">
        <f t="shared" si="647"/>
        <v>1.4926145957436956E-4</v>
      </c>
      <c r="AQ374" s="5">
        <f t="shared" si="648"/>
        <v>7.5520644701465087E-5</v>
      </c>
      <c r="AR374" s="5">
        <f t="shared" si="649"/>
        <v>1.8074759600419456E-2</v>
      </c>
      <c r="AS374" s="5">
        <f t="shared" si="650"/>
        <v>1.3138597525543723E-2</v>
      </c>
      <c r="AT374" s="5">
        <f t="shared" si="651"/>
        <v>4.7752431776248248E-3</v>
      </c>
      <c r="AU374" s="5">
        <f t="shared" si="652"/>
        <v>1.1570462454164555E-3</v>
      </c>
      <c r="AV374" s="5">
        <f t="shared" si="653"/>
        <v>2.1026510549849173E-4</v>
      </c>
      <c r="AW374" s="5">
        <f t="shared" si="654"/>
        <v>1.2491818196935678E-6</v>
      </c>
      <c r="AX374" s="5">
        <f t="shared" si="655"/>
        <v>1.3088508985986878E-5</v>
      </c>
      <c r="AY374" s="5">
        <f t="shared" si="656"/>
        <v>2.6489159080215241E-5</v>
      </c>
      <c r="AZ374" s="5">
        <f t="shared" si="657"/>
        <v>2.6805022234701973E-5</v>
      </c>
      <c r="BA374" s="5">
        <f t="shared" si="658"/>
        <v>1.8083101212010459E-5</v>
      </c>
      <c r="BB374" s="5">
        <f t="shared" si="659"/>
        <v>9.1493642473222643E-6</v>
      </c>
      <c r="BC374" s="5">
        <f t="shared" si="660"/>
        <v>3.7033853938540009E-6</v>
      </c>
      <c r="BD374" s="5">
        <f t="shared" si="661"/>
        <v>6.0967624718849022E-3</v>
      </c>
      <c r="BE374" s="5">
        <f t="shared" si="662"/>
        <v>4.4317551158509398E-3</v>
      </c>
      <c r="BF374" s="5">
        <f t="shared" si="663"/>
        <v>1.6107281116365061E-3</v>
      </c>
      <c r="BG374" s="5">
        <f t="shared" si="664"/>
        <v>3.9028104844761904E-4</v>
      </c>
      <c r="BH374" s="5">
        <f t="shared" si="665"/>
        <v>7.0924119196604668E-5</v>
      </c>
      <c r="BI374" s="5">
        <f t="shared" si="666"/>
        <v>1.0310991433117078E-5</v>
      </c>
      <c r="BJ374" s="8">
        <f t="shared" si="667"/>
        <v>0.1238725445898721</v>
      </c>
      <c r="BK374" s="8">
        <f t="shared" si="668"/>
        <v>0.19864544396430889</v>
      </c>
      <c r="BL374" s="8">
        <f t="shared" si="669"/>
        <v>0.58441193067369956</v>
      </c>
      <c r="BM374" s="8">
        <f t="shared" si="670"/>
        <v>0.51388608362773525</v>
      </c>
      <c r="BN374" s="8">
        <f t="shared" si="671"/>
        <v>0.48127506166057221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1.60606060606061</v>
      </c>
      <c r="F375">
        <f>VLOOKUP(B375,home!$B$2:$E$405,3,FALSE)</f>
        <v>0.73</v>
      </c>
      <c r="G375">
        <f>VLOOKUP(C375,away!$B$2:$E$405,4,FALSE)</f>
        <v>0.83</v>
      </c>
      <c r="H375">
        <f>VLOOKUP(A375,away!$A$2:$E$405,3,FALSE)</f>
        <v>1.4242424242424201</v>
      </c>
      <c r="I375">
        <f>VLOOKUP(C375,away!$B$2:$E$405,3,FALSE)</f>
        <v>0.62</v>
      </c>
      <c r="J375">
        <f>VLOOKUP(B375,home!$B$2:$E$405,4,FALSE)</f>
        <v>1.29</v>
      </c>
      <c r="K375" s="3">
        <f t="shared" si="616"/>
        <v>0.97311212121212354</v>
      </c>
      <c r="L375" s="3">
        <f t="shared" si="617"/>
        <v>1.1391090909090877</v>
      </c>
      <c r="M375" s="5">
        <f t="shared" si="618"/>
        <v>0.12096897005239732</v>
      </c>
      <c r="N375" s="5">
        <f t="shared" si="619"/>
        <v>0.11771637104853419</v>
      </c>
      <c r="O375" s="5">
        <f t="shared" si="620"/>
        <v>0.13779685350459497</v>
      </c>
      <c r="P375" s="5">
        <f t="shared" si="621"/>
        <v>0.13409178841021263</v>
      </c>
      <c r="Q375" s="5">
        <f t="shared" si="622"/>
        <v>5.7275613766216253E-2</v>
      </c>
      <c r="R375" s="5">
        <f t="shared" si="623"/>
        <v>7.8482824262875964E-2</v>
      </c>
      <c r="S375" s="5">
        <f t="shared" si="624"/>
        <v>3.7159545359568232E-2</v>
      </c>
      <c r="T375" s="5">
        <f t="shared" si="625"/>
        <v>6.5243172328494622E-2</v>
      </c>
      <c r="U375" s="5">
        <f t="shared" si="626"/>
        <v>7.6372587597165545E-2</v>
      </c>
      <c r="V375" s="5">
        <f t="shared" si="627"/>
        <v>4.5767383262892789E-3</v>
      </c>
      <c r="W375" s="5">
        <f t="shared" si="628"/>
        <v>1.8578531335256335E-2</v>
      </c>
      <c r="X375" s="5">
        <f t="shared" si="629"/>
        <v>2.1162973939729844E-2</v>
      </c>
      <c r="Y375" s="5">
        <f t="shared" si="630"/>
        <v>1.205346800270919E-2</v>
      </c>
      <c r="Z375" s="5">
        <f t="shared" si="631"/>
        <v>2.9800166199354099E-2</v>
      </c>
      <c r="AA375" s="5">
        <f t="shared" si="632"/>
        <v>2.8998902942727292E-2</v>
      </c>
      <c r="AB375" s="5">
        <f t="shared" si="633"/>
        <v>1.4109591977710922E-2</v>
      </c>
      <c r="AC375" s="5">
        <f t="shared" si="634"/>
        <v>3.1707667831669433E-4</v>
      </c>
      <c r="AD375" s="5">
        <f t="shared" si="635"/>
        <v>4.5197485091642989E-3</v>
      </c>
      <c r="AE375" s="5">
        <f t="shared" si="636"/>
        <v>5.1484866154118489E-3</v>
      </c>
      <c r="AF375" s="5">
        <f t="shared" si="637"/>
        <v>2.9323439540196992E-3</v>
      </c>
      <c r="AG375" s="5">
        <f t="shared" si="638"/>
        <v>1.1134198852320459E-3</v>
      </c>
      <c r="AH375" s="5">
        <f t="shared" si="639"/>
        <v>8.4864100570714966E-3</v>
      </c>
      <c r="AI375" s="5">
        <f t="shared" si="640"/>
        <v>8.2582284921127423E-3</v>
      </c>
      <c r="AJ375" s="5">
        <f t="shared" si="641"/>
        <v>4.0180911227071132E-3</v>
      </c>
      <c r="AK375" s="5">
        <f t="shared" si="642"/>
        <v>1.3033510585470408E-3</v>
      </c>
      <c r="AL375" s="5">
        <f t="shared" si="643"/>
        <v>1.4058937210175135E-5</v>
      </c>
      <c r="AM375" s="5">
        <f t="shared" si="644"/>
        <v>8.7964441181964117E-4</v>
      </c>
      <c r="AN375" s="5">
        <f t="shared" si="645"/>
        <v>1.0020109462711305E-3</v>
      </c>
      <c r="AO375" s="5">
        <f t="shared" si="646"/>
        <v>5.7069988904393117E-4</v>
      </c>
      <c r="AP375" s="5">
        <f t="shared" si="647"/>
        <v>2.1669647726358315E-4</v>
      </c>
      <c r="AQ375" s="5">
        <f t="shared" si="648"/>
        <v>6.1710231804730525E-5</v>
      </c>
      <c r="AR375" s="5">
        <f t="shared" si="649"/>
        <v>1.9333893690384907E-3</v>
      </c>
      <c r="AS375" s="5">
        <f t="shared" si="650"/>
        <v>1.8814046300340147E-3</v>
      </c>
      <c r="AT375" s="5">
        <f t="shared" si="651"/>
        <v>9.1540882519535523E-4</v>
      </c>
      <c r="AU375" s="5">
        <f t="shared" si="652"/>
        <v>2.9693180788738341E-4</v>
      </c>
      <c r="AV375" s="5">
        <f t="shared" si="653"/>
        <v>7.2236985357160589E-5</v>
      </c>
      <c r="AW375" s="5">
        <f t="shared" si="654"/>
        <v>4.3289063505815308E-7</v>
      </c>
      <c r="AX375" s="5">
        <f t="shared" si="655"/>
        <v>1.4266543991636689E-4</v>
      </c>
      <c r="AY375" s="5">
        <f t="shared" si="656"/>
        <v>1.6251149956727777E-4</v>
      </c>
      <c r="AZ375" s="5">
        <f t="shared" si="657"/>
        <v>9.2559163267177195E-5</v>
      </c>
      <c r="BA375" s="5">
        <f t="shared" si="658"/>
        <v>3.5144994774860001E-5</v>
      </c>
      <c r="BB375" s="5">
        <f t="shared" si="659"/>
        <v>1.0008495761998858E-5</v>
      </c>
      <c r="BC375" s="5">
        <f t="shared" si="660"/>
        <v>2.2801537017635958E-6</v>
      </c>
      <c r="BD375" s="5">
        <f t="shared" si="661"/>
        <v>3.6705690108978801E-4</v>
      </c>
      <c r="BE375" s="5">
        <f t="shared" si="662"/>
        <v>3.5718751962503221E-4</v>
      </c>
      <c r="BF375" s="5">
        <f t="shared" si="663"/>
        <v>1.7379175244640604E-4</v>
      </c>
      <c r="BG375" s="5">
        <f t="shared" si="664"/>
        <v>5.6372953624098153E-5</v>
      </c>
      <c r="BH375" s="5">
        <f t="shared" si="665"/>
        <v>1.3714301120034704E-5</v>
      </c>
      <c r="BI375" s="5">
        <f t="shared" si="666"/>
        <v>2.6691105307717553E-6</v>
      </c>
      <c r="BJ375" s="8">
        <f t="shared" si="667"/>
        <v>0.30892006108796072</v>
      </c>
      <c r="BK375" s="8">
        <f t="shared" si="668"/>
        <v>0.29729068926356161</v>
      </c>
      <c r="BL375" s="8">
        <f t="shared" si="669"/>
        <v>0.36389700517146162</v>
      </c>
      <c r="BM375" s="8">
        <f t="shared" si="670"/>
        <v>0.35341342206857457</v>
      </c>
      <c r="BN375" s="8">
        <f t="shared" si="671"/>
        <v>0.64633242104483135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1.80555555555556</v>
      </c>
      <c r="F376">
        <f>VLOOKUP(B376,home!$B$2:$E$405,3,FALSE)</f>
        <v>0.55000000000000004</v>
      </c>
      <c r="G376">
        <f>VLOOKUP(C376,away!$B$2:$E$405,4,FALSE)</f>
        <v>0.83</v>
      </c>
      <c r="H376">
        <f>VLOOKUP(A376,away!$A$2:$E$405,3,FALSE)</f>
        <v>1.2361111111111101</v>
      </c>
      <c r="I376">
        <f>VLOOKUP(C376,away!$B$2:$E$405,3,FALSE)</f>
        <v>0.42</v>
      </c>
      <c r="J376">
        <f>VLOOKUP(B376,home!$B$2:$E$405,4,FALSE)</f>
        <v>0.81</v>
      </c>
      <c r="K376" s="3">
        <f t="shared" si="616"/>
        <v>0.82423611111111317</v>
      </c>
      <c r="L376" s="3">
        <f t="shared" si="617"/>
        <v>0.42052499999999965</v>
      </c>
      <c r="M376" s="5">
        <f t="shared" si="618"/>
        <v>0.28800970223112476</v>
      </c>
      <c r="N376" s="5">
        <f t="shared" si="619"/>
        <v>0.23738799692925194</v>
      </c>
      <c r="O376" s="5">
        <f t="shared" si="620"/>
        <v>0.12111528003074364</v>
      </c>
      <c r="P376" s="5">
        <f t="shared" si="621"/>
        <v>9.9827587408673576E-2</v>
      </c>
      <c r="Q376" s="5">
        <f t="shared" si="622"/>
        <v>9.7831879706711741E-2</v>
      </c>
      <c r="R376" s="5">
        <f t="shared" si="623"/>
        <v>2.5466001567464213E-2</v>
      </c>
      <c r="S376" s="5">
        <f t="shared" si="624"/>
        <v>8.6503572020632125E-3</v>
      </c>
      <c r="T376" s="5">
        <f t="shared" si="625"/>
        <v>4.1140751213664922E-2</v>
      </c>
      <c r="U376" s="5">
        <f t="shared" si="626"/>
        <v>2.098999809751621E-2</v>
      </c>
      <c r="V376" s="5">
        <f t="shared" si="627"/>
        <v>3.3314629604319125E-4</v>
      </c>
      <c r="W376" s="5">
        <f t="shared" si="628"/>
        <v>2.6878856024050105E-2</v>
      </c>
      <c r="X376" s="5">
        <f t="shared" si="629"/>
        <v>1.130323092951366E-2</v>
      </c>
      <c r="Y376" s="5">
        <f t="shared" si="630"/>
        <v>2.3766455933168641E-3</v>
      </c>
      <c r="Z376" s="5">
        <f t="shared" si="631"/>
        <v>3.5696967697192938E-3</v>
      </c>
      <c r="AA376" s="5">
        <f t="shared" si="632"/>
        <v>2.9422729833193332E-3</v>
      </c>
      <c r="AB376" s="5">
        <f t="shared" si="633"/>
        <v>1.2125638207992101E-3</v>
      </c>
      <c r="AC376" s="5">
        <f t="shared" si="634"/>
        <v>7.2170292203904155E-6</v>
      </c>
      <c r="AD376" s="5">
        <f t="shared" si="635"/>
        <v>5.5386309400946446E-3</v>
      </c>
      <c r="AE376" s="5">
        <f t="shared" si="636"/>
        <v>2.3291327760832981E-3</v>
      </c>
      <c r="AF376" s="5">
        <f t="shared" si="637"/>
        <v>4.8972928033121413E-4</v>
      </c>
      <c r="AG376" s="5">
        <f t="shared" si="638"/>
        <v>6.8647801870427895E-5</v>
      </c>
      <c r="AH376" s="5">
        <f t="shared" si="639"/>
        <v>3.7528668352155117E-4</v>
      </c>
      <c r="AI376" s="5">
        <f t="shared" si="640"/>
        <v>3.0932483657759033E-4</v>
      </c>
      <c r="AJ376" s="5">
        <f t="shared" si="641"/>
        <v>1.2747835018539684E-4</v>
      </c>
      <c r="AK376" s="5">
        <f t="shared" si="642"/>
        <v>3.5024086535890713E-5</v>
      </c>
      <c r="AL376" s="5">
        <f t="shared" si="643"/>
        <v>1.0006032571101587E-7</v>
      </c>
      <c r="AM376" s="5">
        <f t="shared" si="644"/>
        <v>9.1302792538865997E-4</v>
      </c>
      <c r="AN376" s="5">
        <f t="shared" si="645"/>
        <v>3.8395106832406586E-4</v>
      </c>
      <c r="AO376" s="5">
        <f t="shared" si="646"/>
        <v>8.0730511503488838E-5</v>
      </c>
      <c r="AP376" s="5">
        <f t="shared" si="647"/>
        <v>1.131639945000154E-5</v>
      </c>
      <c r="AQ376" s="5">
        <f t="shared" si="648"/>
        <v>1.1897072196779733E-6</v>
      </c>
      <c r="AR376" s="5">
        <f t="shared" si="649"/>
        <v>3.156348651758003E-5</v>
      </c>
      <c r="AS376" s="5">
        <f t="shared" si="650"/>
        <v>2.6015765380358214E-5</v>
      </c>
      <c r="AT376" s="5">
        <f t="shared" si="651"/>
        <v>1.0721566642342792E-5</v>
      </c>
      <c r="AU376" s="5">
        <f t="shared" si="652"/>
        <v>2.9457007981010859E-6</v>
      </c>
      <c r="AV376" s="5">
        <f t="shared" si="653"/>
        <v>6.0698824258093542E-7</v>
      </c>
      <c r="AW376" s="5">
        <f t="shared" si="654"/>
        <v>9.6339162975690438E-10</v>
      </c>
      <c r="AX376" s="5">
        <f t="shared" si="655"/>
        <v>1.254250977596994E-4</v>
      </c>
      <c r="AY376" s="5">
        <f t="shared" si="656"/>
        <v>5.2744389235397537E-5</v>
      </c>
      <c r="AZ376" s="5">
        <f t="shared" si="657"/>
        <v>1.1090167141607767E-5</v>
      </c>
      <c r="BA376" s="5">
        <f t="shared" si="658"/>
        <v>1.5545641790748676E-6</v>
      </c>
      <c r="BB376" s="5">
        <f t="shared" si="659"/>
        <v>1.6343327535136451E-7</v>
      </c>
      <c r="BC376" s="5">
        <f t="shared" si="660"/>
        <v>1.3745555623426501E-8</v>
      </c>
      <c r="BD376" s="5">
        <f t="shared" si="661"/>
        <v>2.2122058613008891E-6</v>
      </c>
      <c r="BE376" s="5">
        <f t="shared" si="662"/>
        <v>1.8233799560958552E-6</v>
      </c>
      <c r="BF376" s="5">
        <f t="shared" si="663"/>
        <v>7.514478020452E-7</v>
      </c>
      <c r="BG376" s="5">
        <f t="shared" si="664"/>
        <v>2.0645680468690972E-7</v>
      </c>
      <c r="BH376" s="5">
        <f t="shared" si="665"/>
        <v>4.254228845189128E-8</v>
      </c>
      <c r="BI376" s="5">
        <f t="shared" si="666"/>
        <v>7.0129780782708199E-9</v>
      </c>
      <c r="BJ376" s="8">
        <f t="shared" si="667"/>
        <v>0.42692670820392159</v>
      </c>
      <c r="BK376" s="8">
        <f t="shared" si="668"/>
        <v>0.39688085461668626</v>
      </c>
      <c r="BL376" s="8">
        <f t="shared" si="669"/>
        <v>0.17265012700993462</v>
      </c>
      <c r="BM376" s="8">
        <f t="shared" si="670"/>
        <v>0.13033619530044802</v>
      </c>
      <c r="BN376" s="8">
        <f t="shared" si="671"/>
        <v>0.86963844787396993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1.80555555555556</v>
      </c>
      <c r="F377">
        <f>VLOOKUP(B377,home!$B$2:$E$405,3,FALSE)</f>
        <v>0.42</v>
      </c>
      <c r="G377">
        <f>VLOOKUP(C377,away!$B$2:$E$405,4,FALSE)</f>
        <v>0.69</v>
      </c>
      <c r="H377">
        <f>VLOOKUP(A377,away!$A$2:$E$405,3,FALSE)</f>
        <v>1.2361111111111101</v>
      </c>
      <c r="I377">
        <f>VLOOKUP(C377,away!$B$2:$E$405,3,FALSE)</f>
        <v>0.14000000000000001</v>
      </c>
      <c r="J377">
        <f>VLOOKUP(B377,home!$B$2:$E$405,4,FALSE)</f>
        <v>0.81</v>
      </c>
      <c r="K377" s="3">
        <f t="shared" si="616"/>
        <v>0.52325000000000121</v>
      </c>
      <c r="L377" s="3">
        <f t="shared" si="617"/>
        <v>0.14017499999999991</v>
      </c>
      <c r="M377" s="5">
        <f t="shared" si="618"/>
        <v>0.51508414670766256</v>
      </c>
      <c r="N377" s="5">
        <f t="shared" si="619"/>
        <v>0.26951777976478503</v>
      </c>
      <c r="O377" s="5">
        <f t="shared" si="620"/>
        <v>7.2201920264746547E-2</v>
      </c>
      <c r="P377" s="5">
        <f t="shared" si="621"/>
        <v>3.7779654778528717E-2</v>
      </c>
      <c r="Q377" s="5">
        <f t="shared" si="622"/>
        <v>7.0512589130962047E-2</v>
      </c>
      <c r="R377" s="5">
        <f t="shared" si="623"/>
        <v>5.0604520865554191E-3</v>
      </c>
      <c r="S377" s="5">
        <f t="shared" si="624"/>
        <v>6.9275201164115661E-4</v>
      </c>
      <c r="T377" s="5">
        <f t="shared" si="625"/>
        <v>9.8841021814325969E-3</v>
      </c>
      <c r="U377" s="5">
        <f t="shared" si="626"/>
        <v>2.6478815542901294E-3</v>
      </c>
      <c r="V377" s="5">
        <f t="shared" si="627"/>
        <v>5.6456647831709972E-6</v>
      </c>
      <c r="W377" s="5">
        <f t="shared" si="628"/>
        <v>1.2298570754258656E-2</v>
      </c>
      <c r="X377" s="5">
        <f t="shared" si="629"/>
        <v>1.7239521554782058E-3</v>
      </c>
      <c r="Y377" s="5">
        <f t="shared" si="630"/>
        <v>1.2082749669707865E-4</v>
      </c>
      <c r="Z377" s="5">
        <f t="shared" si="631"/>
        <v>2.3644962374430183E-4</v>
      </c>
      <c r="AA377" s="5">
        <f t="shared" si="632"/>
        <v>1.2372226562420622E-4</v>
      </c>
      <c r="AB377" s="5">
        <f t="shared" si="633"/>
        <v>3.2368837743933021E-5</v>
      </c>
      <c r="AC377" s="5">
        <f t="shared" si="634"/>
        <v>2.5880633759894126E-8</v>
      </c>
      <c r="AD377" s="5">
        <f t="shared" si="635"/>
        <v>1.6088067867914642E-3</v>
      </c>
      <c r="AE377" s="5">
        <f t="shared" si="636"/>
        <v>2.2551449133849334E-4</v>
      </c>
      <c r="AF377" s="5">
        <f t="shared" si="637"/>
        <v>1.5805746911686639E-5</v>
      </c>
      <c r="AG377" s="5">
        <f t="shared" si="638"/>
        <v>7.3852352444855773E-7</v>
      </c>
      <c r="AH377" s="5">
        <f t="shared" si="639"/>
        <v>8.2860815020893706E-6</v>
      </c>
      <c r="AI377" s="5">
        <f t="shared" si="640"/>
        <v>4.3356921459682735E-6</v>
      </c>
      <c r="AJ377" s="5">
        <f t="shared" si="641"/>
        <v>1.134325457688952E-6</v>
      </c>
      <c r="AK377" s="5">
        <f t="shared" si="642"/>
        <v>1.9784526524524845E-7</v>
      </c>
      <c r="AL377" s="5">
        <f t="shared" si="643"/>
        <v>7.5930227334545933E-11</v>
      </c>
      <c r="AM377" s="5">
        <f t="shared" si="644"/>
        <v>1.6836163023772717E-4</v>
      </c>
      <c r="AN377" s="5">
        <f t="shared" si="645"/>
        <v>2.3600091518573391E-5</v>
      </c>
      <c r="AO377" s="5">
        <f t="shared" si="646"/>
        <v>1.6540714143080113E-6</v>
      </c>
      <c r="AP377" s="5">
        <f t="shared" si="647"/>
        <v>7.7286486833541774E-8</v>
      </c>
      <c r="AQ377" s="5">
        <f t="shared" si="648"/>
        <v>2.7084083229729274E-9</v>
      </c>
      <c r="AR377" s="5">
        <f t="shared" si="649"/>
        <v>2.3230029491107525E-7</v>
      </c>
      <c r="AS377" s="5">
        <f t="shared" si="650"/>
        <v>1.2155112931222039E-7</v>
      </c>
      <c r="AT377" s="5">
        <f t="shared" si="651"/>
        <v>3.1800814206309732E-8</v>
      </c>
      <c r="AU377" s="5">
        <f t="shared" si="652"/>
        <v>5.5465920111505342E-9</v>
      </c>
      <c r="AV377" s="5">
        <f t="shared" si="653"/>
        <v>7.2556356745863099E-10</v>
      </c>
      <c r="AW377" s="5">
        <f t="shared" si="654"/>
        <v>1.5470060109434466E-13</v>
      </c>
      <c r="AX377" s="5">
        <f t="shared" si="655"/>
        <v>1.4682537170315149E-5</v>
      </c>
      <c r="AY377" s="5">
        <f t="shared" si="656"/>
        <v>2.0581246478489244E-6</v>
      </c>
      <c r="AZ377" s="5">
        <f t="shared" si="657"/>
        <v>1.4424881125611138E-7</v>
      </c>
      <c r="BA377" s="5">
        <f t="shared" si="658"/>
        <v>6.7400257059418007E-9</v>
      </c>
      <c r="BB377" s="5">
        <f t="shared" si="659"/>
        <v>2.3619577583259779E-10</v>
      </c>
      <c r="BC377" s="5">
        <f t="shared" si="660"/>
        <v>6.6217485754668709E-12</v>
      </c>
      <c r="BD377" s="5">
        <f t="shared" si="661"/>
        <v>5.4271156398599908E-9</v>
      </c>
      <c r="BE377" s="5">
        <f t="shared" si="662"/>
        <v>2.8397382585567469E-9</v>
      </c>
      <c r="BF377" s="5">
        <f t="shared" si="663"/>
        <v>7.4294652189491053E-10</v>
      </c>
      <c r="BG377" s="5">
        <f t="shared" si="664"/>
        <v>1.2958225586050425E-10</v>
      </c>
      <c r="BH377" s="5">
        <f t="shared" si="665"/>
        <v>1.6950978844752255E-11</v>
      </c>
      <c r="BI377" s="5">
        <f t="shared" si="666"/>
        <v>1.7739199361033281E-12</v>
      </c>
      <c r="BJ377" s="8">
        <f t="shared" si="667"/>
        <v>0.36611927471371808</v>
      </c>
      <c r="BK377" s="8">
        <f t="shared" si="668"/>
        <v>0.55356428324382745</v>
      </c>
      <c r="BL377" s="8">
        <f t="shared" si="669"/>
        <v>8.0080700035832841E-2</v>
      </c>
      <c r="BM377" s="8">
        <f t="shared" si="670"/>
        <v>2.9842106759389201E-2</v>
      </c>
      <c r="BN377" s="8">
        <f t="shared" si="671"/>
        <v>0.97015654273324026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1.80555555555556</v>
      </c>
      <c r="F378">
        <f>VLOOKUP(B378,home!$B$2:$E$405,3,FALSE)</f>
        <v>0.97</v>
      </c>
      <c r="G378">
        <f>VLOOKUP(C378,away!$B$2:$E$405,4,FALSE)</f>
        <v>1.1100000000000001</v>
      </c>
      <c r="H378">
        <f>VLOOKUP(A378,away!$A$2:$E$405,3,FALSE)</f>
        <v>1.2361111111111101</v>
      </c>
      <c r="I378">
        <f>VLOOKUP(C378,away!$B$2:$E$405,3,FALSE)</f>
        <v>0.92</v>
      </c>
      <c r="J378">
        <f>VLOOKUP(B378,home!$B$2:$E$405,4,FALSE)</f>
        <v>0.61</v>
      </c>
      <c r="K378" s="3">
        <f t="shared" si="616"/>
        <v>1.9440416666666716</v>
      </c>
      <c r="L378" s="3">
        <f t="shared" si="617"/>
        <v>0.69370555555555491</v>
      </c>
      <c r="M378" s="5">
        <f t="shared" si="618"/>
        <v>7.1522211854187112E-2</v>
      </c>
      <c r="N378" s="5">
        <f t="shared" si="619"/>
        <v>0.13904215993670069</v>
      </c>
      <c r="O378" s="5">
        <f t="shared" si="620"/>
        <v>4.9615355708870962E-2</v>
      </c>
      <c r="P378" s="5">
        <f t="shared" si="621"/>
        <v>9.6454318804533271E-2</v>
      </c>
      <c r="Q378" s="5">
        <f t="shared" si="622"/>
        <v>0.13515187617013877</v>
      </c>
      <c r="R378" s="5">
        <f t="shared" si="623"/>
        <v>1.7209223948054402E-2</v>
      </c>
      <c r="S378" s="5">
        <f t="shared" si="624"/>
        <v>3.2519392839155781E-2</v>
      </c>
      <c r="T378" s="5">
        <f t="shared" si="625"/>
        <v>9.3755607342981676E-2</v>
      </c>
      <c r="U378" s="5">
        <f t="shared" si="626"/>
        <v>3.3455448406015678E-2</v>
      </c>
      <c r="V378" s="5">
        <f t="shared" si="627"/>
        <v>4.8728232700515966E-3</v>
      </c>
      <c r="W378" s="5">
        <f t="shared" si="628"/>
        <v>8.7580292867641379E-2</v>
      </c>
      <c r="X378" s="5">
        <f t="shared" si="629"/>
        <v>6.0754935719465372E-2</v>
      </c>
      <c r="Y378" s="5">
        <f t="shared" si="630"/>
        <v>2.1073018218006875E-2</v>
      </c>
      <c r="Z378" s="5">
        <f t="shared" si="631"/>
        <v>3.97937808652168E-3</v>
      </c>
      <c r="AA378" s="5">
        <f t="shared" si="632"/>
        <v>7.7360768076184371E-3</v>
      </c>
      <c r="AB378" s="5">
        <f t="shared" si="633"/>
        <v>7.5196278252719663E-3</v>
      </c>
      <c r="AC378" s="5">
        <f t="shared" si="634"/>
        <v>4.1071580857802921E-4</v>
      </c>
      <c r="AD378" s="5">
        <f t="shared" si="635"/>
        <v>4.2564934628391199E-2</v>
      </c>
      <c r="AE378" s="5">
        <f t="shared" si="636"/>
        <v>2.9527531623573997E-2</v>
      </c>
      <c r="AF378" s="5">
        <f t="shared" si="637"/>
        <v>1.0241706364557807E-2</v>
      </c>
      <c r="AG378" s="5">
        <f t="shared" si="638"/>
        <v>2.3682428678208122E-3</v>
      </c>
      <c r="AH378" s="5">
        <f t="shared" si="639"/>
        <v>6.9012917156903062E-4</v>
      </c>
      <c r="AI378" s="5">
        <f t="shared" si="640"/>
        <v>1.3416398649123476E-3</v>
      </c>
      <c r="AJ378" s="5">
        <f t="shared" si="641"/>
        <v>1.3041018995253245E-3</v>
      </c>
      <c r="AK378" s="5">
        <f t="shared" si="642"/>
        <v>8.4507614341879458E-4</v>
      </c>
      <c r="AL378" s="5">
        <f t="shared" si="643"/>
        <v>2.2155530435446232E-5</v>
      </c>
      <c r="AM378" s="5">
        <f t="shared" si="644"/>
        <v>1.6549601291307104E-2</v>
      </c>
      <c r="AN378" s="5">
        <f t="shared" si="645"/>
        <v>1.1480550358009123E-2</v>
      </c>
      <c r="AO378" s="5">
        <f t="shared" si="646"/>
        <v>3.9820607820931211E-3</v>
      </c>
      <c r="AP378" s="5">
        <f t="shared" si="647"/>
        <v>9.2079256236596546E-4</v>
      </c>
      <c r="AQ378" s="5">
        <f t="shared" si="648"/>
        <v>1.5968972900687624E-4</v>
      </c>
      <c r="AR378" s="5">
        <f t="shared" si="649"/>
        <v>9.5749288073677916E-5</v>
      </c>
      <c r="AS378" s="5">
        <f t="shared" si="650"/>
        <v>1.8614060556890007E-4</v>
      </c>
      <c r="AT378" s="5">
        <f t="shared" si="651"/>
        <v>1.8093254654225405E-4</v>
      </c>
      <c r="AU378" s="5">
        <f t="shared" si="652"/>
        <v>1.1724680311141621E-4</v>
      </c>
      <c r="AV378" s="5">
        <f t="shared" si="653"/>
        <v>5.6983167633014173E-5</v>
      </c>
      <c r="AW378" s="5">
        <f t="shared" si="654"/>
        <v>8.2996617433910679E-7</v>
      </c>
      <c r="AX378" s="5">
        <f t="shared" si="655"/>
        <v>5.3621857461702586E-3</v>
      </c>
      <c r="AY378" s="5">
        <f t="shared" si="656"/>
        <v>3.719778042039117E-3</v>
      </c>
      <c r="AZ378" s="5">
        <f t="shared" si="657"/>
        <v>1.2902153465980499E-3</v>
      </c>
      <c r="BA378" s="5">
        <f t="shared" si="658"/>
        <v>2.9834318459936771E-4</v>
      </c>
      <c r="BB378" s="5">
        <f t="shared" si="659"/>
        <v>5.1740581154679457E-5</v>
      </c>
      <c r="BC378" s="5">
        <f t="shared" si="660"/>
        <v>7.1785457189348415E-6</v>
      </c>
      <c r="BD378" s="5">
        <f t="shared" si="661"/>
        <v>1.1070302179533258E-5</v>
      </c>
      <c r="BE378" s="5">
        <f t="shared" si="662"/>
        <v>2.1521128699603522E-5</v>
      </c>
      <c r="BF378" s="5">
        <f t="shared" si="663"/>
        <v>2.0918985452862587E-5</v>
      </c>
      <c r="BG378" s="5">
        <f t="shared" si="664"/>
        <v>1.3555793114919614E-5</v>
      </c>
      <c r="BH378" s="5">
        <f t="shared" si="665"/>
        <v>6.5882566600292303E-6</v>
      </c>
      <c r="BI378" s="5">
        <f t="shared" si="666"/>
        <v>2.5615690915582036E-6</v>
      </c>
      <c r="BJ378" s="8">
        <f t="shared" si="667"/>
        <v>0.66588244190834112</v>
      </c>
      <c r="BK378" s="8">
        <f t="shared" si="668"/>
        <v>0.20952139614898033</v>
      </c>
      <c r="BL378" s="8">
        <f t="shared" si="669"/>
        <v>0.12042994822138472</v>
      </c>
      <c r="BM378" s="8">
        <f t="shared" si="670"/>
        <v>0.48709906986687806</v>
      </c>
      <c r="BN378" s="8">
        <f t="shared" si="671"/>
        <v>0.50899514642248511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1.80555555555556</v>
      </c>
      <c r="F379">
        <f>VLOOKUP(B379,home!$B$2:$E$405,3,FALSE)</f>
        <v>0.28000000000000003</v>
      </c>
      <c r="G379">
        <f>VLOOKUP(C379,away!$B$2:$E$405,4,FALSE)</f>
        <v>0.83</v>
      </c>
      <c r="H379">
        <f>VLOOKUP(A379,away!$A$2:$E$405,3,FALSE)</f>
        <v>1.2361111111111101</v>
      </c>
      <c r="I379">
        <f>VLOOKUP(C379,away!$B$2:$E$405,3,FALSE)</f>
        <v>0.42</v>
      </c>
      <c r="J379">
        <f>VLOOKUP(B379,home!$B$2:$E$405,4,FALSE)</f>
        <v>1.42</v>
      </c>
      <c r="K379" s="3">
        <f t="shared" si="616"/>
        <v>0.41961111111111216</v>
      </c>
      <c r="L379" s="3">
        <f t="shared" si="617"/>
        <v>0.73721666666666597</v>
      </c>
      <c r="M379" s="5">
        <f t="shared" si="618"/>
        <v>0.31448220768588941</v>
      </c>
      <c r="N379" s="5">
        <f t="shared" si="619"/>
        <v>0.13196022859175155</v>
      </c>
      <c r="O379" s="5">
        <f t="shared" si="620"/>
        <v>0.23184152487616555</v>
      </c>
      <c r="P379" s="5">
        <f t="shared" si="621"/>
        <v>9.7283279854982349E-2</v>
      </c>
      <c r="Q379" s="5">
        <f t="shared" si="622"/>
        <v>2.7685989070930613E-2</v>
      </c>
      <c r="R379" s="5">
        <f t="shared" si="623"/>
        <v>8.5458718082061833E-2</v>
      </c>
      <c r="S379" s="5">
        <f t="shared" si="624"/>
        <v>7.5235071397073043E-3</v>
      </c>
      <c r="T379" s="5">
        <f t="shared" si="625"/>
        <v>2.0410572576241209E-2</v>
      </c>
      <c r="U379" s="5">
        <f t="shared" si="626"/>
        <v>3.5859427648545245E-2</v>
      </c>
      <c r="V379" s="5">
        <f t="shared" si="627"/>
        <v>2.5859489827875711E-4</v>
      </c>
      <c r="W379" s="5">
        <f t="shared" si="628"/>
        <v>3.8724495454211015E-3</v>
      </c>
      <c r="X379" s="5">
        <f t="shared" si="629"/>
        <v>2.8548343457101902E-3</v>
      </c>
      <c r="Y379" s="5">
        <f t="shared" si="630"/>
        <v>1.0523157301149894E-3</v>
      </c>
      <c r="Z379" s="5">
        <f t="shared" si="631"/>
        <v>2.1000530427354655E-2</v>
      </c>
      <c r="AA379" s="5">
        <f t="shared" si="632"/>
        <v>8.8120559065450032E-3</v>
      </c>
      <c r="AB379" s="5">
        <f t="shared" si="633"/>
        <v>1.848818285059294E-3</v>
      </c>
      <c r="AC379" s="5">
        <f t="shared" si="634"/>
        <v>4.9996786868007516E-6</v>
      </c>
      <c r="AD379" s="5">
        <f t="shared" si="635"/>
        <v>4.0623071411896724E-4</v>
      </c>
      <c r="AE379" s="5">
        <f t="shared" si="636"/>
        <v>2.9948005296040437E-4</v>
      </c>
      <c r="AF379" s="5">
        <f t="shared" si="637"/>
        <v>1.1039084318831293E-4</v>
      </c>
      <c r="AG379" s="5">
        <f t="shared" si="638"/>
        <v>2.7127323148603569E-5</v>
      </c>
      <c r="AH379" s="5">
        <f t="shared" si="639"/>
        <v>3.8704852599715732E-3</v>
      </c>
      <c r="AI379" s="5">
        <f t="shared" si="640"/>
        <v>1.624098620475853E-3</v>
      </c>
      <c r="AJ379" s="5">
        <f t="shared" si="641"/>
        <v>3.407449133459486E-4</v>
      </c>
      <c r="AK379" s="5">
        <f t="shared" si="642"/>
        <v>4.7660117231517721E-5</v>
      </c>
      <c r="AL379" s="5">
        <f t="shared" si="643"/>
        <v>6.1864885069598446E-8</v>
      </c>
      <c r="AM379" s="5">
        <f t="shared" si="644"/>
        <v>3.4091784263784079E-5</v>
      </c>
      <c r="AN379" s="5">
        <f t="shared" si="645"/>
        <v>2.5133031555665997E-5</v>
      </c>
      <c r="AO379" s="5">
        <f t="shared" si="646"/>
        <v>9.2642448733481066E-6</v>
      </c>
      <c r="AP379" s="5">
        <f t="shared" si="647"/>
        <v>2.2765852415711472E-6</v>
      </c>
      <c r="AQ379" s="5">
        <f t="shared" si="648"/>
        <v>4.195841457934019E-7</v>
      </c>
      <c r="AR379" s="5">
        <f t="shared" si="649"/>
        <v>5.7067724834774158E-4</v>
      </c>
      <c r="AS379" s="5">
        <f t="shared" si="650"/>
        <v>2.3946251426502788E-4</v>
      </c>
      <c r="AT379" s="5">
        <f t="shared" si="651"/>
        <v>5.0240565840104454E-5</v>
      </c>
      <c r="AU379" s="5">
        <f t="shared" si="652"/>
        <v>7.0271665516724067E-6</v>
      </c>
      <c r="AV379" s="5">
        <f t="shared" si="653"/>
        <v>7.3716929117752498E-7</v>
      </c>
      <c r="AW379" s="5">
        <f t="shared" si="654"/>
        <v>5.3159860702352531E-10</v>
      </c>
      <c r="AX379" s="5">
        <f t="shared" si="655"/>
        <v>2.3842152457811284E-6</v>
      </c>
      <c r="AY379" s="5">
        <f t="shared" si="656"/>
        <v>1.7576832161106092E-6</v>
      </c>
      <c r="AZ379" s="5">
        <f t="shared" si="657"/>
        <v>6.4789668081850414E-7</v>
      </c>
      <c r="BA379" s="5">
        <f t="shared" si="658"/>
        <v>1.5921341045913817E-7</v>
      </c>
      <c r="BB379" s="5">
        <f t="shared" si="659"/>
        <v>2.9343694936829381E-8</v>
      </c>
      <c r="BC379" s="5">
        <f t="shared" si="660"/>
        <v>4.326532193802577E-9</v>
      </c>
      <c r="BD379" s="5">
        <f t="shared" si="661"/>
        <v>7.0118796461571156E-5</v>
      </c>
      <c r="BE379" s="5">
        <f t="shared" si="662"/>
        <v>2.9422626093013785E-5</v>
      </c>
      <c r="BF379" s="5">
        <f t="shared" si="663"/>
        <v>6.1730304133481586E-6</v>
      </c>
      <c r="BG379" s="5">
        <f t="shared" si="664"/>
        <v>8.6342405022256972E-7</v>
      </c>
      <c r="BH379" s="5">
        <f t="shared" si="665"/>
        <v>9.0575581268487268E-8</v>
      </c>
      <c r="BI379" s="5">
        <f t="shared" si="666"/>
        <v>7.6013040591209565E-9</v>
      </c>
      <c r="BJ379" s="8">
        <f t="shared" si="667"/>
        <v>0.18875578670244639</v>
      </c>
      <c r="BK379" s="8">
        <f t="shared" si="668"/>
        <v>0.41955440880564571</v>
      </c>
      <c r="BL379" s="8">
        <f t="shared" si="669"/>
        <v>0.37067835442760105</v>
      </c>
      <c r="BM379" s="8">
        <f t="shared" si="670"/>
        <v>0.11127537504964911</v>
      </c>
      <c r="BN379" s="8">
        <f t="shared" si="671"/>
        <v>0.88871194816178123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1.80555555555556</v>
      </c>
      <c r="F380">
        <f>VLOOKUP(B380,home!$B$2:$E$405,3,FALSE)</f>
        <v>0.74</v>
      </c>
      <c r="G380">
        <f>VLOOKUP(C380,away!$B$2:$E$405,4,FALSE)</f>
        <v>0.83</v>
      </c>
      <c r="H380">
        <f>VLOOKUP(A380,away!$A$2:$E$405,3,FALSE)</f>
        <v>1.2361111111111101</v>
      </c>
      <c r="I380">
        <f>VLOOKUP(C380,away!$B$2:$E$405,3,FALSE)</f>
        <v>0.69</v>
      </c>
      <c r="J380">
        <f>VLOOKUP(B380,home!$B$2:$E$405,4,FALSE)</f>
        <v>1.35</v>
      </c>
      <c r="K380" s="3">
        <f t="shared" si="616"/>
        <v>1.1089722222222249</v>
      </c>
      <c r="L380" s="3">
        <f t="shared" si="617"/>
        <v>1.151437499999999</v>
      </c>
      <c r="M380" s="5">
        <f t="shared" si="618"/>
        <v>0.10430773879984295</v>
      </c>
      <c r="N380" s="5">
        <f t="shared" si="619"/>
        <v>0.11567438489183722</v>
      </c>
      <c r="O380" s="5">
        <f t="shared" si="620"/>
        <v>0.12010384199434407</v>
      </c>
      <c r="P380" s="5">
        <f t="shared" si="621"/>
        <v>0.13319182455389472</v>
      </c>
      <c r="Q380" s="5">
        <f t="shared" si="622"/>
        <v>6.4139839833844872E-2</v>
      </c>
      <c r="R380" s="5">
        <f t="shared" si="623"/>
        <v>6.9146033783181224E-2</v>
      </c>
      <c r="S380" s="5">
        <f t="shared" si="624"/>
        <v>4.251856653233814E-2</v>
      </c>
      <c r="T380" s="5">
        <f t="shared" si="625"/>
        <v>7.3853016828682699E-2</v>
      </c>
      <c r="U380" s="5">
        <f t="shared" si="626"/>
        <v>7.6681030742387524E-2</v>
      </c>
      <c r="V380" s="5">
        <f t="shared" si="627"/>
        <v>6.032497384947203E-3</v>
      </c>
      <c r="W380" s="5">
        <f t="shared" si="628"/>
        <v>2.3709766904505495E-2</v>
      </c>
      <c r="X380" s="5">
        <f t="shared" si="629"/>
        <v>2.7300314730106526E-2</v>
      </c>
      <c r="Y380" s="5">
        <f t="shared" si="630"/>
        <v>1.5717303071023505E-2</v>
      </c>
      <c r="Z380" s="5">
        <f t="shared" si="631"/>
        <v>2.6539112091407215E-2</v>
      </c>
      <c r="AA380" s="5">
        <f t="shared" si="632"/>
        <v>2.9431138111812579E-2</v>
      </c>
      <c r="AB380" s="5">
        <f t="shared" si="633"/>
        <v>1.6319157317193012E-2</v>
      </c>
      <c r="AC380" s="5">
        <f t="shared" si="634"/>
        <v>4.8143559538492187E-4</v>
      </c>
      <c r="AD380" s="5">
        <f t="shared" si="635"/>
        <v>6.5733682231151058E-3</v>
      </c>
      <c r="AE380" s="5">
        <f t="shared" si="636"/>
        <v>7.5688226734030939E-3</v>
      </c>
      <c r="AF380" s="5">
        <f t="shared" si="637"/>
        <v>4.3575131285032848E-3</v>
      </c>
      <c r="AG380" s="5">
        <f t="shared" si="638"/>
        <v>1.6724680076336651E-3</v>
      </c>
      <c r="AH380" s="5">
        <f t="shared" si="639"/>
        <v>7.6395322196874211E-3</v>
      </c>
      <c r="AI380" s="5">
        <f t="shared" si="640"/>
        <v>8.4720290224050455E-3</v>
      </c>
      <c r="AJ380" s="5">
        <f t="shared" si="641"/>
        <v>4.697622425853855E-3</v>
      </c>
      <c r="AK380" s="5">
        <f t="shared" si="642"/>
        <v>1.7365109269200354E-3</v>
      </c>
      <c r="AL380" s="5">
        <f t="shared" si="643"/>
        <v>2.4590039470630276E-5</v>
      </c>
      <c r="AM380" s="5">
        <f t="shared" si="644"/>
        <v>1.4579365531745829E-3</v>
      </c>
      <c r="AN380" s="5">
        <f t="shared" si="645"/>
        <v>1.6787228199459576E-3</v>
      </c>
      <c r="AO380" s="5">
        <f t="shared" si="646"/>
        <v>9.6647220349576116E-4</v>
      </c>
      <c r="AP380" s="5">
        <f t="shared" si="647"/>
        <v>3.7094411260421643E-4</v>
      </c>
      <c r="AQ380" s="5">
        <f t="shared" si="648"/>
        <v>1.0677974041417931E-4</v>
      </c>
      <c r="AR380" s="5">
        <f t="shared" si="649"/>
        <v>1.7592887760412637E-3</v>
      </c>
      <c r="AS380" s="5">
        <f t="shared" si="650"/>
        <v>1.9510023834970983E-3</v>
      </c>
      <c r="AT380" s="5">
        <f t="shared" si="651"/>
        <v>1.0818037243938178E-3</v>
      </c>
      <c r="AU380" s="5">
        <f t="shared" si="652"/>
        <v>3.9989676008309695E-4</v>
      </c>
      <c r="AV380" s="5">
        <f t="shared" si="653"/>
        <v>1.10868599672205E-4</v>
      </c>
      <c r="AW380" s="5">
        <f t="shared" si="654"/>
        <v>8.7220337431592216E-7</v>
      </c>
      <c r="AX380" s="5">
        <f t="shared" si="655"/>
        <v>2.694685232055044E-4</v>
      </c>
      <c r="AY380" s="5">
        <f t="shared" si="656"/>
        <v>3.1027616268843771E-4</v>
      </c>
      <c r="AZ380" s="5">
        <f t="shared" si="657"/>
        <v>1.7863180453778389E-4</v>
      </c>
      <c r="BA380" s="5">
        <f t="shared" si="658"/>
        <v>6.8561119479158104E-5</v>
      </c>
      <c r="BB380" s="5">
        <f t="shared" si="659"/>
        <v>1.9735961002570767E-5</v>
      </c>
      <c r="BC380" s="5">
        <f t="shared" si="660"/>
        <v>4.5449451193795074E-6</v>
      </c>
      <c r="BD380" s="5">
        <f t="shared" si="661"/>
        <v>3.3761851167716822E-4</v>
      </c>
      <c r="BE380" s="5">
        <f t="shared" si="662"/>
        <v>3.7440955115798939E-4</v>
      </c>
      <c r="BF380" s="5">
        <f t="shared" si="663"/>
        <v>2.0760489598445074E-4</v>
      </c>
      <c r="BG380" s="5">
        <f t="shared" si="664"/>
        <v>7.67426876146967E-5</v>
      </c>
      <c r="BH380" s="5">
        <f t="shared" si="665"/>
        <v>2.1276377205844055E-5</v>
      </c>
      <c r="BI380" s="5">
        <f t="shared" si="666"/>
        <v>4.7189822621606333E-6</v>
      </c>
      <c r="BJ380" s="8">
        <f t="shared" si="667"/>
        <v>0.3459988722383231</v>
      </c>
      <c r="BK380" s="8">
        <f t="shared" si="668"/>
        <v>0.28686692906856703</v>
      </c>
      <c r="BL380" s="8">
        <f t="shared" si="669"/>
        <v>0.34055212779337457</v>
      </c>
      <c r="BM380" s="8">
        <f t="shared" si="670"/>
        <v>0.39308397337541268</v>
      </c>
      <c r="BN380" s="8">
        <f t="shared" si="671"/>
        <v>0.60656366385694505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1.80555555555556</v>
      </c>
      <c r="F381">
        <f>VLOOKUP(B381,home!$B$2:$E$405,3,FALSE)</f>
        <v>1.25</v>
      </c>
      <c r="G381">
        <f>VLOOKUP(C381,away!$B$2:$E$405,4,FALSE)</f>
        <v>1.1100000000000001</v>
      </c>
      <c r="H381">
        <f>VLOOKUP(A381,away!$A$2:$E$405,3,FALSE)</f>
        <v>1.2361111111111101</v>
      </c>
      <c r="I381">
        <f>VLOOKUP(C381,away!$B$2:$E$405,3,FALSE)</f>
        <v>0.55000000000000004</v>
      </c>
      <c r="J381">
        <f>VLOOKUP(B381,home!$B$2:$E$405,4,FALSE)</f>
        <v>1.82</v>
      </c>
      <c r="K381" s="3">
        <f t="shared" si="616"/>
        <v>2.5052083333333397</v>
      </c>
      <c r="L381" s="3">
        <f t="shared" si="617"/>
        <v>1.2373472222222213</v>
      </c>
      <c r="M381" s="5">
        <f t="shared" si="618"/>
        <v>2.3693475702457521E-2</v>
      </c>
      <c r="N381" s="5">
        <f t="shared" si="619"/>
        <v>5.9357092775427583E-2</v>
      </c>
      <c r="O381" s="5">
        <f t="shared" si="620"/>
        <v>2.9317056345225502E-2</v>
      </c>
      <c r="P381" s="5">
        <f t="shared" si="621"/>
        <v>7.3445333864861989E-2</v>
      </c>
      <c r="Q381" s="5">
        <f t="shared" si="622"/>
        <v>7.4350941731720688E-2</v>
      </c>
      <c r="R381" s="5">
        <f t="shared" si="623"/>
        <v>1.8137689116248568E-2</v>
      </c>
      <c r="S381" s="5">
        <f t="shared" si="624"/>
        <v>5.6916692323464725E-2</v>
      </c>
      <c r="T381" s="5">
        <f t="shared" si="625"/>
        <v>9.1997931221350818E-2</v>
      </c>
      <c r="U381" s="5">
        <f t="shared" si="626"/>
        <v>4.5438689921435328E-2</v>
      </c>
      <c r="V381" s="5">
        <f t="shared" si="627"/>
        <v>1.9603453160018651E-2</v>
      </c>
      <c r="W381" s="5">
        <f t="shared" si="628"/>
        <v>6.2088199605829411E-2</v>
      </c>
      <c r="X381" s="5">
        <f t="shared" si="629"/>
        <v>7.6824661315051834E-2</v>
      </c>
      <c r="Y381" s="5">
        <f t="shared" si="630"/>
        <v>4.752939063817118E-2</v>
      </c>
      <c r="Z381" s="5">
        <f t="shared" si="631"/>
        <v>7.4808730818401266E-3</v>
      </c>
      <c r="AA381" s="5">
        <f t="shared" si="632"/>
        <v>1.8741145585234945E-2</v>
      </c>
      <c r="AB381" s="5">
        <f t="shared" si="633"/>
        <v>2.3475237048171962E-2</v>
      </c>
      <c r="AC381" s="5">
        <f t="shared" si="634"/>
        <v>3.7979394104165195E-3</v>
      </c>
      <c r="AD381" s="5">
        <f t="shared" si="635"/>
        <v>3.8885968763546913E-2</v>
      </c>
      <c r="AE381" s="5">
        <f t="shared" si="636"/>
        <v>4.8115445432994834E-2</v>
      </c>
      <c r="AF381" s="5">
        <f t="shared" si="637"/>
        <v>2.9767756376250523E-2</v>
      </c>
      <c r="AG381" s="5">
        <f t="shared" si="638"/>
        <v>1.2277683554647131E-2</v>
      </c>
      <c r="AH381" s="5">
        <f t="shared" si="639"/>
        <v>2.3141093819029671E-3</v>
      </c>
      <c r="AI381" s="5">
        <f t="shared" si="640"/>
        <v>5.797326107788177E-3</v>
      </c>
      <c r="AJ381" s="5">
        <f t="shared" si="641"/>
        <v>7.2617548381409399E-3</v>
      </c>
      <c r="AK381" s="5">
        <f t="shared" si="642"/>
        <v>6.0640695783781258E-3</v>
      </c>
      <c r="AL381" s="5">
        <f t="shared" si="643"/>
        <v>4.7091601333547903E-4</v>
      </c>
      <c r="AM381" s="5">
        <f t="shared" si="644"/>
        <v>1.9483490599235521E-2</v>
      </c>
      <c r="AN381" s="5">
        <f t="shared" si="645"/>
        <v>2.4107842972156835E-2</v>
      </c>
      <c r="AO381" s="5">
        <f t="shared" si="646"/>
        <v>1.4914886267683884E-2</v>
      </c>
      <c r="AP381" s="5">
        <f t="shared" si="647"/>
        <v>6.1516310310263354E-3</v>
      </c>
      <c r="AQ381" s="5">
        <f t="shared" si="648"/>
        <v>1.9029258920941138E-3</v>
      </c>
      <c r="AR381" s="5">
        <f t="shared" si="649"/>
        <v>5.7267136312320389E-4</v>
      </c>
      <c r="AS381" s="5">
        <f t="shared" si="650"/>
        <v>1.4346610711576133E-3</v>
      </c>
      <c r="AT381" s="5">
        <f t="shared" si="651"/>
        <v>1.7970624354864944E-3</v>
      </c>
      <c r="AU381" s="5">
        <f t="shared" si="652"/>
        <v>1.5006719296336909E-3</v>
      </c>
      <c r="AV381" s="5">
        <f t="shared" si="653"/>
        <v>9.3987395592943666E-4</v>
      </c>
      <c r="AW381" s="5">
        <f t="shared" si="654"/>
        <v>4.0548649407016422E-5</v>
      </c>
      <c r="AX381" s="5">
        <f t="shared" si="655"/>
        <v>8.1350338352711039E-3</v>
      </c>
      <c r="AY381" s="5">
        <f t="shared" si="656"/>
        <v>1.0065861518756483E-2</v>
      </c>
      <c r="AZ381" s="5">
        <f t="shared" si="657"/>
        <v>6.2274828947534444E-3</v>
      </c>
      <c r="BA381" s="5">
        <f t="shared" si="658"/>
        <v>2.56851955375319E-3</v>
      </c>
      <c r="BB381" s="5">
        <f t="shared" si="659"/>
        <v>7.9453763376499242E-4</v>
      </c>
      <c r="BC381" s="5">
        <f t="shared" si="660"/>
        <v>1.9662378681802606E-4</v>
      </c>
      <c r="BD381" s="5">
        <f t="shared" si="661"/>
        <v>1.1809888673445143E-4</v>
      </c>
      <c r="BE381" s="5">
        <f t="shared" si="662"/>
        <v>2.9586231520453791E-4</v>
      </c>
      <c r="BF381" s="5">
        <f t="shared" si="663"/>
        <v>3.7059836878485192E-4</v>
      </c>
      <c r="BG381" s="5">
        <f t="shared" si="664"/>
        <v>3.0947537393318436E-4</v>
      </c>
      <c r="BH381" s="5">
        <f t="shared" si="665"/>
        <v>1.9382507143471631E-4</v>
      </c>
      <c r="BI381" s="5">
        <f t="shared" si="666"/>
        <v>9.7114436833436156E-5</v>
      </c>
      <c r="BJ381" s="8">
        <f t="shared" si="667"/>
        <v>0.63574390740030473</v>
      </c>
      <c r="BK381" s="8">
        <f t="shared" si="668"/>
        <v>0.18799367199331138</v>
      </c>
      <c r="BL381" s="8">
        <f t="shared" si="669"/>
        <v>0.16417699313078213</v>
      </c>
      <c r="BM381" s="8">
        <f t="shared" si="670"/>
        <v>0.70706854320094714</v>
      </c>
      <c r="BN381" s="8">
        <f t="shared" si="671"/>
        <v>0.27830158953594186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1.43333333333333</v>
      </c>
      <c r="F382" t="e">
        <f>VLOOKUP(B382,home!$B$2:$E$405,3,FALSE)</f>
        <v>#N/A</v>
      </c>
      <c r="G382">
        <f>VLOOKUP(C382,away!$B$2:$E$405,4,FALSE)</f>
        <v>1.1200000000000001</v>
      </c>
      <c r="H382">
        <f>VLOOKUP(A382,away!$A$2:$E$405,3,FALSE)</f>
        <v>1.3888888888888899</v>
      </c>
      <c r="I382">
        <f>VLOOKUP(C382,away!$B$2:$E$405,3,FALSE)</f>
        <v>0.84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1.43333333333333</v>
      </c>
      <c r="F383">
        <f>VLOOKUP(B383,home!$B$2:$E$405,3,FALSE)</f>
        <v>0.98</v>
      </c>
      <c r="G383">
        <f>VLOOKUP(C383,away!$B$2:$E$405,4,FALSE)</f>
        <v>0.98</v>
      </c>
      <c r="H383">
        <f>VLOOKUP(A383,away!$A$2:$E$405,3,FALSE)</f>
        <v>1.3888888888888899</v>
      </c>
      <c r="I383">
        <f>VLOOKUP(C383,away!$B$2:$E$405,3,FALSE)</f>
        <v>1.1200000000000001</v>
      </c>
      <c r="J383">
        <f>VLOOKUP(B383,home!$B$2:$E$405,4,FALSE)</f>
        <v>1.01</v>
      </c>
      <c r="K383" s="3">
        <f t="shared" si="616"/>
        <v>1.3765733333333301</v>
      </c>
      <c r="L383" s="3">
        <f t="shared" si="617"/>
        <v>1.5711111111111125</v>
      </c>
      <c r="M383" s="5">
        <f t="shared" si="618"/>
        <v>5.2461041871137599E-2</v>
      </c>
      <c r="N383" s="5">
        <f t="shared" si="619"/>
        <v>7.2216471278691283E-2</v>
      </c>
      <c r="O383" s="5">
        <f t="shared" si="620"/>
        <v>8.2422125784209585E-2</v>
      </c>
      <c r="P383" s="5">
        <f t="shared" si="621"/>
        <v>0.1134601004311884</v>
      </c>
      <c r="Q383" s="5">
        <f t="shared" si="622"/>
        <v>4.9705634294839388E-2</v>
      </c>
      <c r="R383" s="5">
        <f t="shared" si="623"/>
        <v>6.474715881048472E-2</v>
      </c>
      <c r="S383" s="5">
        <f t="shared" si="624"/>
        <v>6.1346448386768448E-2</v>
      </c>
      <c r="T383" s="5">
        <f t="shared" si="625"/>
        <v>7.8093074325447723E-2</v>
      </c>
      <c r="U383" s="5">
        <f t="shared" si="626"/>
        <v>8.9129212227611443E-2</v>
      </c>
      <c r="V383" s="5">
        <f t="shared" si="627"/>
        <v>1.4741890038361002E-2</v>
      </c>
      <c r="W383" s="5">
        <f t="shared" si="628"/>
        <v>2.2807816895564853E-2</v>
      </c>
      <c r="X383" s="5">
        <f t="shared" si="629"/>
        <v>3.5833614544809697E-2</v>
      </c>
      <c r="Y383" s="5">
        <f t="shared" si="630"/>
        <v>2.8149294981311648E-2</v>
      </c>
      <c r="Z383" s="5">
        <f t="shared" si="631"/>
        <v>3.3908326873342762E-2</v>
      </c>
      <c r="AA383" s="5">
        <f t="shared" si="632"/>
        <v>4.6677298551793582E-2</v>
      </c>
      <c r="AB383" s="5">
        <f t="shared" si="633"/>
        <v>3.2127362229218762E-2</v>
      </c>
      <c r="AC383" s="5">
        <f t="shared" si="634"/>
        <v>1.9926886035814169E-3</v>
      </c>
      <c r="AD383" s="5">
        <f t="shared" si="635"/>
        <v>7.8491581324959848E-3</v>
      </c>
      <c r="AE383" s="5">
        <f t="shared" si="636"/>
        <v>1.2331899554832592E-2</v>
      </c>
      <c r="AF383" s="5">
        <f t="shared" si="637"/>
        <v>9.6873922058518368E-3</v>
      </c>
      <c r="AG383" s="5">
        <f t="shared" si="638"/>
        <v>5.0733231774350027E-3</v>
      </c>
      <c r="AH383" s="5">
        <f t="shared" si="639"/>
        <v>1.3318437277474088E-2</v>
      </c>
      <c r="AI383" s="5">
        <f t="shared" si="640"/>
        <v>1.8333805597843388E-2</v>
      </c>
      <c r="AJ383" s="5">
        <f t="shared" si="641"/>
        <v>1.2618913942254272E-2</v>
      </c>
      <c r="AK383" s="5">
        <f t="shared" si="642"/>
        <v>5.7902868095118E-3</v>
      </c>
      <c r="AL383" s="5">
        <f t="shared" si="643"/>
        <v>1.7238746393622044E-4</v>
      </c>
      <c r="AM383" s="5">
        <f t="shared" si="644"/>
        <v>2.1609883548620828E-3</v>
      </c>
      <c r="AN383" s="5">
        <f t="shared" si="645"/>
        <v>3.3951528153055421E-3</v>
      </c>
      <c r="AO383" s="5">
        <f t="shared" si="646"/>
        <v>2.6670811560233565E-3</v>
      </c>
      <c r="AP383" s="5">
        <f t="shared" si="647"/>
        <v>1.3967602794877887E-3</v>
      </c>
      <c r="AQ383" s="5">
        <f t="shared" si="648"/>
        <v>5.4861639866548206E-4</v>
      </c>
      <c r="AR383" s="5">
        <f t="shared" si="649"/>
        <v>4.1849489578551936E-3</v>
      </c>
      <c r="AS383" s="5">
        <f t="shared" si="650"/>
        <v>5.7608891367445696E-3</v>
      </c>
      <c r="AT383" s="5">
        <f t="shared" si="651"/>
        <v>3.9651431809661223E-3</v>
      </c>
      <c r="AU383" s="5">
        <f t="shared" si="652"/>
        <v>1.8194367885888197E-3</v>
      </c>
      <c r="AV383" s="5">
        <f t="shared" si="653"/>
        <v>6.2614704121425008E-4</v>
      </c>
      <c r="AW383" s="5">
        <f t="shared" si="654"/>
        <v>1.0356414691350764E-5</v>
      </c>
      <c r="AX383" s="5">
        <f t="shared" si="655"/>
        <v>4.9579315715783407E-4</v>
      </c>
      <c r="AY383" s="5">
        <f t="shared" si="656"/>
        <v>7.7894613802353095E-4</v>
      </c>
      <c r="AZ383" s="5">
        <f t="shared" si="657"/>
        <v>6.1190546620293004E-4</v>
      </c>
      <c r="BA383" s="5">
        <f t="shared" si="658"/>
        <v>3.2045715896701621E-4</v>
      </c>
      <c r="BB383" s="5">
        <f t="shared" si="659"/>
        <v>1.2586845077204484E-4</v>
      </c>
      <c r="BC383" s="5">
        <f t="shared" si="660"/>
        <v>3.955066430926033E-5</v>
      </c>
      <c r="BD383" s="5">
        <f t="shared" si="661"/>
        <v>1.0958366345198605E-3</v>
      </c>
      <c r="BE383" s="5">
        <f t="shared" si="662"/>
        <v>1.5084994887697824E-3</v>
      </c>
      <c r="BF383" s="5">
        <f t="shared" si="663"/>
        <v>1.0382800847937221E-3</v>
      </c>
      <c r="BG383" s="5">
        <f t="shared" si="664"/>
        <v>4.7642289241936893E-4</v>
      </c>
      <c r="BH383" s="5">
        <f t="shared" si="665"/>
        <v>1.6395776227350926E-4</v>
      </c>
      <c r="BI383" s="5">
        <f t="shared" si="666"/>
        <v>4.5139976667743671E-5</v>
      </c>
      <c r="BJ383" s="8">
        <f t="shared" si="667"/>
        <v>0.33428879943105688</v>
      </c>
      <c r="BK383" s="8">
        <f t="shared" si="668"/>
        <v>0.24495350293299661</v>
      </c>
      <c r="BL383" s="8">
        <f t="shared" si="669"/>
        <v>0.3858493031752146</v>
      </c>
      <c r="BM383" s="8">
        <f t="shared" si="670"/>
        <v>0.56321881021872744</v>
      </c>
      <c r="BN383" s="8">
        <f t="shared" si="671"/>
        <v>0.43501253247055094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1.43333333333333</v>
      </c>
      <c r="F384">
        <f>VLOOKUP(B384,home!$B$2:$E$405,3,FALSE)</f>
        <v>1.95</v>
      </c>
      <c r="G384">
        <f>VLOOKUP(C384,away!$B$2:$E$405,4,FALSE)</f>
        <v>0.56000000000000005</v>
      </c>
      <c r="H384">
        <f>VLOOKUP(A384,away!$A$2:$E$405,3,FALSE)</f>
        <v>1.3888888888888899</v>
      </c>
      <c r="I384">
        <f>VLOOKUP(C384,away!$B$2:$E$405,3,FALSE)</f>
        <v>1.1200000000000001</v>
      </c>
      <c r="J384">
        <f>VLOOKUP(B384,home!$B$2:$E$405,4,FALSE)</f>
        <v>1.01</v>
      </c>
      <c r="K384" s="3">
        <f t="shared" si="616"/>
        <v>1.5651999999999964</v>
      </c>
      <c r="L384" s="3">
        <f t="shared" si="617"/>
        <v>1.5711111111111125</v>
      </c>
      <c r="M384" s="5">
        <f t="shared" si="618"/>
        <v>4.3442758190698864E-2</v>
      </c>
      <c r="N384" s="5">
        <f t="shared" si="619"/>
        <v>6.7996605120081696E-2</v>
      </c>
      <c r="O384" s="5">
        <f t="shared" si="620"/>
        <v>6.825340009072027E-2</v>
      </c>
      <c r="P384" s="5">
        <f t="shared" si="621"/>
        <v>0.1068302218219951</v>
      </c>
      <c r="Q384" s="5">
        <f t="shared" si="622"/>
        <v>5.3214143166975821E-2</v>
      </c>
      <c r="R384" s="5">
        <f t="shared" si="623"/>
        <v>5.3616837626821429E-2</v>
      </c>
      <c r="S384" s="5">
        <f t="shared" si="624"/>
        <v>6.5676632710789509E-2</v>
      </c>
      <c r="T384" s="5">
        <f t="shared" si="625"/>
        <v>8.3605331597893184E-2</v>
      </c>
      <c r="U384" s="5">
        <f t="shared" si="626"/>
        <v>8.3921074253500691E-2</v>
      </c>
      <c r="V384" s="5">
        <f t="shared" si="627"/>
        <v>1.7945067980711563E-2</v>
      </c>
      <c r="W384" s="5">
        <f t="shared" si="628"/>
        <v>2.7763592294983465E-2</v>
      </c>
      <c r="X384" s="5">
        <f t="shared" si="629"/>
        <v>4.3619688339007388E-2</v>
      </c>
      <c r="Y384" s="5">
        <f t="shared" si="630"/>
        <v>3.4265688506309178E-2</v>
      </c>
      <c r="Z384" s="5">
        <f t="shared" si="631"/>
        <v>2.8079336446046505E-2</v>
      </c>
      <c r="AA384" s="5">
        <f t="shared" si="632"/>
        <v>4.3949777405351886E-2</v>
      </c>
      <c r="AB384" s="5">
        <f t="shared" si="633"/>
        <v>3.4395095797428311E-2</v>
      </c>
      <c r="AC384" s="5">
        <f t="shared" si="634"/>
        <v>2.7580482812792563E-3</v>
      </c>
      <c r="AD384" s="5">
        <f t="shared" si="635"/>
        <v>1.0863893665026996E-2</v>
      </c>
      <c r="AE384" s="5">
        <f t="shared" si="636"/>
        <v>1.7068384047053541E-2</v>
      </c>
      <c r="AF384" s="5">
        <f t="shared" si="637"/>
        <v>1.340816391251874E-2</v>
      </c>
      <c r="AG384" s="5">
        <f t="shared" si="638"/>
        <v>7.0219051008524134E-3</v>
      </c>
      <c r="AH384" s="5">
        <f t="shared" si="639"/>
        <v>1.1028939370752722E-2</v>
      </c>
      <c r="AI384" s="5">
        <f t="shared" si="640"/>
        <v>1.726249590310212E-2</v>
      </c>
      <c r="AJ384" s="5">
        <f t="shared" si="641"/>
        <v>1.3509629293767689E-2</v>
      </c>
      <c r="AK384" s="5">
        <f t="shared" si="642"/>
        <v>7.0484239235350486E-3</v>
      </c>
      <c r="AL384" s="5">
        <f t="shared" si="643"/>
        <v>2.7129300436353821E-4</v>
      </c>
      <c r="AM384" s="5">
        <f t="shared" si="644"/>
        <v>3.4008332729000409E-3</v>
      </c>
      <c r="AN384" s="5">
        <f t="shared" si="645"/>
        <v>5.3430869420896237E-3</v>
      </c>
      <c r="AO384" s="5">
        <f t="shared" si="646"/>
        <v>4.1972916311748543E-3</v>
      </c>
      <c r="AP384" s="5">
        <f t="shared" si="647"/>
        <v>2.198137172770833E-3</v>
      </c>
      <c r="AQ384" s="5">
        <f t="shared" si="648"/>
        <v>8.6337943397165576E-4</v>
      </c>
      <c r="AR384" s="5">
        <f t="shared" si="649"/>
        <v>3.4655378378320792E-3</v>
      </c>
      <c r="AS384" s="5">
        <f t="shared" si="650"/>
        <v>5.4242598237747575E-3</v>
      </c>
      <c r="AT384" s="5">
        <f t="shared" si="651"/>
        <v>4.245025738086116E-3</v>
      </c>
      <c r="AU384" s="5">
        <f t="shared" si="652"/>
        <v>2.2147714284174586E-3</v>
      </c>
      <c r="AV384" s="5">
        <f t="shared" si="653"/>
        <v>8.6664005993974892E-4</v>
      </c>
      <c r="AW384" s="5">
        <f t="shared" si="654"/>
        <v>1.853159641814047E-5</v>
      </c>
      <c r="AX384" s="5">
        <f t="shared" si="655"/>
        <v>8.871640397905236E-4</v>
      </c>
      <c r="AY384" s="5">
        <f t="shared" si="656"/>
        <v>1.3938332802931124E-3</v>
      </c>
      <c r="AZ384" s="5">
        <f t="shared" si="657"/>
        <v>1.0949334768524798E-3</v>
      </c>
      <c r="BA384" s="5">
        <f t="shared" si="658"/>
        <v>5.7342071713681764E-4</v>
      </c>
      <c r="BB384" s="5">
        <f t="shared" si="659"/>
        <v>2.2522691500873916E-4</v>
      </c>
      <c r="BC384" s="5">
        <f t="shared" si="660"/>
        <v>7.0771301738301626E-5</v>
      </c>
      <c r="BD384" s="5">
        <f t="shared" si="661"/>
        <v>9.0745750049899302E-4</v>
      </c>
      <c r="BE384" s="5">
        <f t="shared" si="662"/>
        <v>1.4203524797810204E-3</v>
      </c>
      <c r="BF384" s="5">
        <f t="shared" si="663"/>
        <v>1.1115678506766241E-3</v>
      </c>
      <c r="BG384" s="5">
        <f t="shared" si="664"/>
        <v>5.7994199995968292E-4</v>
      </c>
      <c r="BH384" s="5">
        <f t="shared" si="665"/>
        <v>2.2693130458422325E-4</v>
      </c>
      <c r="BI384" s="5">
        <f t="shared" si="666"/>
        <v>7.1038575587045033E-5</v>
      </c>
      <c r="BJ384" s="8">
        <f t="shared" si="667"/>
        <v>0.37907547393442942</v>
      </c>
      <c r="BK384" s="8">
        <f t="shared" si="668"/>
        <v>0.23831785527013091</v>
      </c>
      <c r="BL384" s="8">
        <f t="shared" si="669"/>
        <v>0.35351919826411798</v>
      </c>
      <c r="BM384" s="8">
        <f t="shared" si="670"/>
        <v>0.60426259621355671</v>
      </c>
      <c r="BN384" s="8">
        <f t="shared" si="671"/>
        <v>0.39335396601729311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1.43333333333333</v>
      </c>
      <c r="F385">
        <f>VLOOKUP(B385,home!$B$2:$E$405,3,FALSE)</f>
        <v>0.7</v>
      </c>
      <c r="G385">
        <f>VLOOKUP(C385,away!$B$2:$E$405,4,FALSE)</f>
        <v>1.1200000000000001</v>
      </c>
      <c r="H385">
        <f>VLOOKUP(A385,away!$A$2:$E$405,3,FALSE)</f>
        <v>1.3888888888888899</v>
      </c>
      <c r="I385">
        <f>VLOOKUP(C385,away!$B$2:$E$405,3,FALSE)</f>
        <v>0.7</v>
      </c>
      <c r="J385">
        <f>VLOOKUP(B385,home!$B$2:$E$405,4,FALSE)</f>
        <v>1.44</v>
      </c>
      <c r="K385" s="3">
        <f t="shared" si="616"/>
        <v>1.1237333333333308</v>
      </c>
      <c r="L385" s="3">
        <f t="shared" si="617"/>
        <v>1.4000000000000008</v>
      </c>
      <c r="M385" s="5">
        <f t="shared" si="618"/>
        <v>8.0159784234600406E-2</v>
      </c>
      <c r="N385" s="5">
        <f t="shared" si="619"/>
        <v>9.0078221537228081E-2</v>
      </c>
      <c r="O385" s="5">
        <f t="shared" si="620"/>
        <v>0.11222369792844063</v>
      </c>
      <c r="P385" s="5">
        <f t="shared" si="621"/>
        <v>0.12610951015211938</v>
      </c>
      <c r="Q385" s="5">
        <f t="shared" si="622"/>
        <v>5.061195007438378E-2</v>
      </c>
      <c r="R385" s="5">
        <f t="shared" si="623"/>
        <v>7.8556588549908504E-2</v>
      </c>
      <c r="S385" s="5">
        <f t="shared" si="624"/>
        <v>4.9599711072896173E-2</v>
      </c>
      <c r="T385" s="5">
        <f t="shared" si="625"/>
        <v>7.0856730104137317E-2</v>
      </c>
      <c r="U385" s="5">
        <f t="shared" si="626"/>
        <v>8.827665710648365E-2</v>
      </c>
      <c r="V385" s="5">
        <f t="shared" si="627"/>
        <v>8.6701764576491251E-3</v>
      </c>
      <c r="W385" s="5">
        <f t="shared" si="628"/>
        <v>1.8958111787862469E-2</v>
      </c>
      <c r="X385" s="5">
        <f t="shared" si="629"/>
        <v>2.6541356503007471E-2</v>
      </c>
      <c r="Y385" s="5">
        <f t="shared" si="630"/>
        <v>1.8578949552105248E-2</v>
      </c>
      <c r="Z385" s="5">
        <f t="shared" si="631"/>
        <v>3.6659741323290675E-2</v>
      </c>
      <c r="AA385" s="5">
        <f t="shared" si="632"/>
        <v>4.1195773316359076E-2</v>
      </c>
      <c r="AB385" s="5">
        <f t="shared" si="633"/>
        <v>2.3146531834018241E-2</v>
      </c>
      <c r="AC385" s="5">
        <f t="shared" si="634"/>
        <v>8.5250955049244405E-4</v>
      </c>
      <c r="AD385" s="5">
        <f t="shared" si="635"/>
        <v>5.3259655382701509E-3</v>
      </c>
      <c r="AE385" s="5">
        <f t="shared" si="636"/>
        <v>7.4563517535782137E-3</v>
      </c>
      <c r="AF385" s="5">
        <f t="shared" si="637"/>
        <v>5.2194462275047546E-3</v>
      </c>
      <c r="AG385" s="5">
        <f t="shared" si="638"/>
        <v>2.435741572835555E-3</v>
      </c>
      <c r="AH385" s="5">
        <f t="shared" si="639"/>
        <v>1.2830909463151735E-2</v>
      </c>
      <c r="AI385" s="5">
        <f t="shared" si="640"/>
        <v>1.4418520660725674E-2</v>
      </c>
      <c r="AJ385" s="5">
        <f t="shared" si="641"/>
        <v>8.1012861419063834E-3</v>
      </c>
      <c r="AK385" s="5">
        <f t="shared" si="642"/>
        <v>3.0345617601771932E-3</v>
      </c>
      <c r="AL385" s="5">
        <f t="shared" si="643"/>
        <v>5.3647630336908961E-5</v>
      </c>
      <c r="AM385" s="5">
        <f t="shared" si="644"/>
        <v>1.1969930015077528E-3</v>
      </c>
      <c r="AN385" s="5">
        <f t="shared" si="645"/>
        <v>1.6757902021108547E-3</v>
      </c>
      <c r="AO385" s="5">
        <f t="shared" si="646"/>
        <v>1.1730531414775995E-3</v>
      </c>
      <c r="AP385" s="5">
        <f t="shared" si="647"/>
        <v>5.4742479935621362E-4</v>
      </c>
      <c r="AQ385" s="5">
        <f t="shared" si="648"/>
        <v>1.9159867977467475E-4</v>
      </c>
      <c r="AR385" s="5">
        <f t="shared" si="649"/>
        <v>3.5926546496824877E-3</v>
      </c>
      <c r="AS385" s="5">
        <f t="shared" si="650"/>
        <v>4.0371857850031913E-3</v>
      </c>
      <c r="AT385" s="5">
        <f t="shared" si="651"/>
        <v>2.2683601197337885E-3</v>
      </c>
      <c r="AU385" s="5">
        <f t="shared" si="652"/>
        <v>8.4967729284961453E-4</v>
      </c>
      <c r="AV385" s="5">
        <f t="shared" si="653"/>
        <v>2.3870267413788446E-4</v>
      </c>
      <c r="AW385" s="5">
        <f t="shared" si="654"/>
        <v>2.3444411847083591E-6</v>
      </c>
      <c r="AX385" s="5">
        <f t="shared" si="655"/>
        <v>2.2418348926016296E-4</v>
      </c>
      <c r="AY385" s="5">
        <f t="shared" si="656"/>
        <v>3.1385688496422825E-4</v>
      </c>
      <c r="AZ385" s="5">
        <f t="shared" si="657"/>
        <v>2.1969981947495999E-4</v>
      </c>
      <c r="BA385" s="5">
        <f t="shared" si="658"/>
        <v>1.0252658242164811E-4</v>
      </c>
      <c r="BB385" s="5">
        <f t="shared" si="659"/>
        <v>3.588430384757683E-5</v>
      </c>
      <c r="BC385" s="5">
        <f t="shared" si="660"/>
        <v>1.0047605077321518E-5</v>
      </c>
      <c r="BD385" s="5">
        <f t="shared" si="661"/>
        <v>8.3828608492591541E-4</v>
      </c>
      <c r="BE385" s="5">
        <f t="shared" si="662"/>
        <v>9.4201001650074648E-4</v>
      </c>
      <c r="BF385" s="5">
        <f t="shared" si="663"/>
        <v>5.2928402793788495E-4</v>
      </c>
      <c r="BG385" s="5">
        <f t="shared" si="664"/>
        <v>1.9825803499824379E-4</v>
      </c>
      <c r="BH385" s="5">
        <f t="shared" si="665"/>
        <v>5.5697290632173152E-5</v>
      </c>
      <c r="BI385" s="5">
        <f t="shared" si="666"/>
        <v>1.2517780411945447E-5</v>
      </c>
      <c r="BJ385" s="8">
        <f t="shared" si="667"/>
        <v>0.30175388316018609</v>
      </c>
      <c r="BK385" s="8">
        <f t="shared" si="668"/>
        <v>0.26575919598305858</v>
      </c>
      <c r="BL385" s="8">
        <f t="shared" si="669"/>
        <v>0.39534716051798496</v>
      </c>
      <c r="BM385" s="8">
        <f t="shared" si="670"/>
        <v>0.46146871606406009</v>
      </c>
      <c r="BN385" s="8">
        <f t="shared" si="671"/>
        <v>0.53773975247668082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1.4750000000000001</v>
      </c>
      <c r="F386">
        <f>VLOOKUP(B386,home!$B$2:$E$405,3,FALSE)</f>
        <v>1.36</v>
      </c>
      <c r="G386">
        <f>VLOOKUP(C386,away!$B$2:$E$405,4,FALSE)</f>
        <v>1.53</v>
      </c>
      <c r="H386">
        <f>VLOOKUP(A386,away!$A$2:$E$405,3,FALSE)</f>
        <v>1.175</v>
      </c>
      <c r="I386">
        <f>VLOOKUP(C386,away!$B$2:$E$405,3,FALSE)</f>
        <v>0.51</v>
      </c>
      <c r="J386">
        <f>VLOOKUP(B386,home!$B$2:$E$405,4,FALSE)</f>
        <v>0.64</v>
      </c>
      <c r="K386" s="3">
        <f t="shared" si="616"/>
        <v>3.0691800000000002</v>
      </c>
      <c r="L386" s="3">
        <f t="shared" si="617"/>
        <v>0.38352000000000003</v>
      </c>
      <c r="M386" s="5">
        <f t="shared" si="618"/>
        <v>3.1660038768620447E-2</v>
      </c>
      <c r="N386" s="5">
        <f t="shared" si="619"/>
        <v>9.7170357787874501E-2</v>
      </c>
      <c r="O386" s="5">
        <f t="shared" si="620"/>
        <v>1.2142258068541316E-2</v>
      </c>
      <c r="P386" s="5">
        <f t="shared" si="621"/>
        <v>3.7266775618805634E-2</v>
      </c>
      <c r="Q386" s="5">
        <f t="shared" si="622"/>
        <v>0.14911665935769436</v>
      </c>
      <c r="R386" s="5">
        <f t="shared" si="623"/>
        <v>2.3283994072234825E-3</v>
      </c>
      <c r="S386" s="5">
        <f t="shared" si="624"/>
        <v>1.0966605056710437E-2</v>
      </c>
      <c r="T386" s="5">
        <f t="shared" si="625"/>
        <v>5.7189221196862955E-2</v>
      </c>
      <c r="U386" s="5">
        <f t="shared" si="626"/>
        <v>7.1462768926621673E-3</v>
      </c>
      <c r="V386" s="5">
        <f t="shared" si="627"/>
        <v>1.4343002368776368E-3</v>
      </c>
      <c r="W386" s="5">
        <f t="shared" si="628"/>
        <v>0.15255528952248282</v>
      </c>
      <c r="X386" s="5">
        <f t="shared" si="629"/>
        <v>5.8508004637662619E-2</v>
      </c>
      <c r="Y386" s="5">
        <f t="shared" si="630"/>
        <v>1.1219494969318181E-2</v>
      </c>
      <c r="Z386" s="5">
        <f t="shared" si="631"/>
        <v>2.9766258021945004E-4</v>
      </c>
      <c r="AA386" s="5">
        <f t="shared" si="632"/>
        <v>9.135800379579316E-4</v>
      </c>
      <c r="AB386" s="5">
        <f t="shared" si="633"/>
        <v>1.4019707904498627E-3</v>
      </c>
      <c r="AC386" s="5">
        <f t="shared" si="634"/>
        <v>1.0551895065645192E-4</v>
      </c>
      <c r="AD386" s="5">
        <f t="shared" si="635"/>
        <v>0.11705491087415348</v>
      </c>
      <c r="AE386" s="5">
        <f t="shared" si="636"/>
        <v>4.4892899418455354E-2</v>
      </c>
      <c r="AF386" s="5">
        <f t="shared" si="637"/>
        <v>8.6086623924829971E-3</v>
      </c>
      <c r="AG386" s="5">
        <f t="shared" si="638"/>
        <v>1.1005314002550265E-3</v>
      </c>
      <c r="AH386" s="5">
        <f t="shared" si="639"/>
        <v>2.8539888191440866E-5</v>
      </c>
      <c r="AI386" s="5">
        <f t="shared" si="640"/>
        <v>8.7594054039406469E-5</v>
      </c>
      <c r="AJ386" s="5">
        <f t="shared" si="641"/>
        <v>1.3442095938833281E-4</v>
      </c>
      <c r="AK386" s="5">
        <f t="shared" si="642"/>
        <v>1.3752070671182778E-4</v>
      </c>
      <c r="AL386" s="5">
        <f t="shared" si="643"/>
        <v>4.9682201419706797E-6</v>
      </c>
      <c r="AM386" s="5">
        <f t="shared" si="644"/>
        <v>7.1852518271346866E-2</v>
      </c>
      <c r="AN386" s="5">
        <f t="shared" si="645"/>
        <v>2.7556877807426956E-2</v>
      </c>
      <c r="AO386" s="5">
        <f t="shared" si="646"/>
        <v>5.2843068883521921E-3</v>
      </c>
      <c r="AP386" s="5">
        <f t="shared" si="647"/>
        <v>6.7554579260694432E-4</v>
      </c>
      <c r="AQ386" s="5">
        <f t="shared" si="648"/>
        <v>6.4771330595153812E-5</v>
      </c>
      <c r="AR386" s="5">
        <f t="shared" si="649"/>
        <v>2.1891235838362807E-6</v>
      </c>
      <c r="AS386" s="5">
        <f t="shared" si="650"/>
        <v>6.7188143210386354E-6</v>
      </c>
      <c r="AT386" s="5">
        <f t="shared" si="651"/>
        <v>1.0310625268922682E-5</v>
      </c>
      <c r="AU386" s="5">
        <f t="shared" si="652"/>
        <v>1.0548388287624041E-5</v>
      </c>
      <c r="AV386" s="5">
        <f t="shared" si="653"/>
        <v>8.0937255911524899E-6</v>
      </c>
      <c r="AW386" s="5">
        <f t="shared" si="654"/>
        <v>1.62445882058287E-7</v>
      </c>
      <c r="AX386" s="5">
        <f t="shared" si="655"/>
        <v>3.6754718671342071E-2</v>
      </c>
      <c r="AY386" s="5">
        <f t="shared" si="656"/>
        <v>1.4096169704833114E-2</v>
      </c>
      <c r="AZ386" s="5">
        <f t="shared" si="657"/>
        <v>2.7030815025987972E-3</v>
      </c>
      <c r="BA386" s="5">
        <f t="shared" si="658"/>
        <v>3.4556193929223035E-4</v>
      </c>
      <c r="BB386" s="5">
        <f t="shared" si="659"/>
        <v>3.3132478739339039E-5</v>
      </c>
      <c r="BC386" s="5">
        <f t="shared" si="660"/>
        <v>2.5413936492222619E-6</v>
      </c>
      <c r="BD386" s="5">
        <f t="shared" si="661"/>
        <v>1.3992877947881507E-7</v>
      </c>
      <c r="BE386" s="5">
        <f t="shared" si="662"/>
        <v>4.2946661140078956E-7</v>
      </c>
      <c r="BF386" s="5">
        <f t="shared" si="663"/>
        <v>6.5905516718953788E-7</v>
      </c>
      <c r="BG386" s="5">
        <f t="shared" si="664"/>
        <v>6.742529793449287E-7</v>
      </c>
      <c r="BH386" s="5">
        <f t="shared" si="665"/>
        <v>5.1735093978646716E-7</v>
      </c>
      <c r="BI386" s="5">
        <f t="shared" si="666"/>
        <v>3.1756863147476585E-7</v>
      </c>
      <c r="BJ386" s="8">
        <f t="shared" si="667"/>
        <v>0.85678525733802524</v>
      </c>
      <c r="BK386" s="8">
        <f t="shared" si="668"/>
        <v>9.5534376556645692E-2</v>
      </c>
      <c r="BL386" s="8">
        <f t="shared" si="669"/>
        <v>2.4361159105327022E-2</v>
      </c>
      <c r="BM386" s="8">
        <f t="shared" si="670"/>
        <v>0.63319795931250655</v>
      </c>
      <c r="BN386" s="8">
        <f t="shared" si="671"/>
        <v>0.32968448900875974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1.4750000000000001</v>
      </c>
      <c r="F387">
        <f>VLOOKUP(B387,home!$B$2:$E$405,3,FALSE)</f>
        <v>1.36</v>
      </c>
      <c r="G387">
        <f>VLOOKUP(C387,away!$B$2:$E$405,4,FALSE)</f>
        <v>1.53</v>
      </c>
      <c r="H387">
        <f>VLOOKUP(A387,away!$A$2:$E$405,3,FALSE)</f>
        <v>1.175</v>
      </c>
      <c r="I387">
        <f>VLOOKUP(C387,away!$B$2:$E$405,3,FALSE)</f>
        <v>0.51</v>
      </c>
      <c r="J387">
        <f>VLOOKUP(B387,home!$B$2:$E$405,4,FALSE)</f>
        <v>0.85</v>
      </c>
      <c r="K387" s="3">
        <f t="shared" si="616"/>
        <v>3.0691800000000002</v>
      </c>
      <c r="L387" s="3">
        <f t="shared" si="617"/>
        <v>0.50936250000000005</v>
      </c>
      <c r="M387" s="5">
        <f t="shared" si="618"/>
        <v>2.7916356708103968E-2</v>
      </c>
      <c r="N387" s="5">
        <f t="shared" si="619"/>
        <v>8.5680323681378526E-2</v>
      </c>
      <c r="O387" s="5">
        <f t="shared" si="620"/>
        <v>1.4219545243731608E-2</v>
      </c>
      <c r="P387" s="5">
        <f t="shared" si="621"/>
        <v>4.3642343871156175E-2</v>
      </c>
      <c r="Q387" s="5">
        <f t="shared" si="622"/>
        <v>0.13148416791820672</v>
      </c>
      <c r="R387" s="5">
        <f t="shared" si="623"/>
        <v>3.6214515571051206E-3</v>
      </c>
      <c r="S387" s="5">
        <f t="shared" si="624"/>
        <v>1.7056793965662186E-2</v>
      </c>
      <c r="T387" s="5">
        <f t="shared" si="625"/>
        <v>6.6973104481237569E-2</v>
      </c>
      <c r="U387" s="5">
        <f t="shared" si="626"/>
        <v>1.1114886690035894E-2</v>
      </c>
      <c r="V387" s="5">
        <f t="shared" si="627"/>
        <v>2.9628128665944282E-3</v>
      </c>
      <c r="W387" s="5">
        <f t="shared" si="628"/>
        <v>0.13451619283040056</v>
      </c>
      <c r="X387" s="5">
        <f t="shared" si="629"/>
        <v>6.8517504270574917E-2</v>
      </c>
      <c r="Y387" s="5">
        <f t="shared" si="630"/>
        <v>1.7450123634510359E-2</v>
      </c>
      <c r="Z387" s="5">
        <f t="shared" si="631"/>
        <v>6.1487720625198587E-4</v>
      </c>
      <c r="AA387" s="5">
        <f t="shared" si="632"/>
        <v>1.8871688238844698E-3</v>
      </c>
      <c r="AB387" s="5">
        <f t="shared" si="633"/>
        <v>2.896030405444869E-3</v>
      </c>
      <c r="AC387" s="5">
        <f t="shared" si="634"/>
        <v>2.8949000066031126E-4</v>
      </c>
      <c r="AD387" s="5">
        <f t="shared" si="635"/>
        <v>0.10321360217780223</v>
      </c>
      <c r="AE387" s="5">
        <f t="shared" si="636"/>
        <v>5.257313843929079E-2</v>
      </c>
      <c r="AF387" s="5">
        <f t="shared" si="637"/>
        <v>1.3389392614141628E-2</v>
      </c>
      <c r="AG387" s="5">
        <f t="shared" si="638"/>
        <v>2.2733514984735722E-3</v>
      </c>
      <c r="AH387" s="5">
        <f t="shared" si="639"/>
        <v>7.8298847742381788E-5</v>
      </c>
      <c r="AI387" s="5">
        <f t="shared" si="640"/>
        <v>2.4031325751396331E-4</v>
      </c>
      <c r="AJ387" s="5">
        <f t="shared" si="641"/>
        <v>3.6878232184835304E-4</v>
      </c>
      <c r="AK387" s="5">
        <f t="shared" si="642"/>
        <v>3.7728644219017614E-4</v>
      </c>
      <c r="AL387" s="5">
        <f t="shared" si="643"/>
        <v>1.8102680501157151E-5</v>
      </c>
      <c r="AM387" s="5">
        <f t="shared" si="644"/>
        <v>6.3356224706413403E-2</v>
      </c>
      <c r="AN387" s="5">
        <f t="shared" si="645"/>
        <v>3.2271285007020499E-2</v>
      </c>
      <c r="AO387" s="5">
        <f t="shared" si="646"/>
        <v>8.2188912046942397E-3</v>
      </c>
      <c r="AP387" s="5">
        <f t="shared" si="647"/>
        <v>1.3954649904170237E-3</v>
      </c>
      <c r="AQ387" s="5">
        <f t="shared" si="648"/>
        <v>1.776993840453228E-4</v>
      </c>
      <c r="AR387" s="5">
        <f t="shared" si="649"/>
        <v>7.9764993666357899E-6</v>
      </c>
      <c r="AS387" s="5">
        <f t="shared" si="650"/>
        <v>2.4481312326091234E-5</v>
      </c>
      <c r="AT387" s="5">
        <f t="shared" si="651"/>
        <v>3.7568777082496356E-5</v>
      </c>
      <c r="AU387" s="5">
        <f t="shared" si="652"/>
        <v>3.8435113082018725E-5</v>
      </c>
      <c r="AV387" s="5">
        <f t="shared" si="653"/>
        <v>2.9491070092267567E-5</v>
      </c>
      <c r="AW387" s="5">
        <f t="shared" si="654"/>
        <v>7.8612157150768252E-7</v>
      </c>
      <c r="AX387" s="5">
        <f t="shared" si="655"/>
        <v>3.2408609624071653E-2</v>
      </c>
      <c r="AY387" s="5">
        <f t="shared" si="656"/>
        <v>1.6507730419641198E-2</v>
      </c>
      <c r="AZ387" s="5">
        <f t="shared" si="657"/>
        <v>4.2042094179372451E-3</v>
      </c>
      <c r="BA387" s="5">
        <f t="shared" si="658"/>
        <v>7.1382220654802025E-4</v>
      </c>
      <c r="BB387" s="5">
        <f t="shared" si="659"/>
        <v>9.0898565920703985E-5</v>
      </c>
      <c r="BC387" s="5">
        <f t="shared" si="660"/>
        <v>9.2600641567569193E-6</v>
      </c>
      <c r="BD387" s="5">
        <f t="shared" si="661"/>
        <v>6.7715494310633692E-7</v>
      </c>
      <c r="BE387" s="5">
        <f t="shared" si="662"/>
        <v>2.0783104082831069E-6</v>
      </c>
      <c r="BF387" s="5">
        <f t="shared" si="663"/>
        <v>3.189354369447174E-6</v>
      </c>
      <c r="BG387" s="5">
        <f t="shared" si="664"/>
        <v>3.2629008812066263E-6</v>
      </c>
      <c r="BH387" s="5">
        <f t="shared" si="665"/>
        <v>2.5036075316454391E-6</v>
      </c>
      <c r="BI387" s="5">
        <f t="shared" si="666"/>
        <v>1.5368044327951094E-6</v>
      </c>
      <c r="BJ387" s="8">
        <f t="shared" si="667"/>
        <v>0.83542499713688279</v>
      </c>
      <c r="BK387" s="8">
        <f t="shared" si="668"/>
        <v>0.10839363051231943</v>
      </c>
      <c r="BL387" s="8">
        <f t="shared" si="669"/>
        <v>3.4954964494012815E-2</v>
      </c>
      <c r="BM387" s="8">
        <f t="shared" si="670"/>
        <v>0.65631733607171538</v>
      </c>
      <c r="BN387" s="8">
        <f t="shared" si="671"/>
        <v>0.30656418897968213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1.4750000000000001</v>
      </c>
      <c r="F388">
        <f>VLOOKUP(B388,home!$B$2:$E$405,3,FALSE)</f>
        <v>1.02</v>
      </c>
      <c r="G388">
        <f>VLOOKUP(C388,away!$B$2:$E$405,4,FALSE)</f>
        <v>0.34</v>
      </c>
      <c r="H388">
        <f>VLOOKUP(A388,away!$A$2:$E$405,3,FALSE)</f>
        <v>1.175</v>
      </c>
      <c r="I388">
        <f>VLOOKUP(C388,away!$B$2:$E$405,3,FALSE)</f>
        <v>0.85</v>
      </c>
      <c r="J388">
        <f>VLOOKUP(B388,home!$B$2:$E$405,4,FALSE)</f>
        <v>0.64</v>
      </c>
      <c r="K388" s="3">
        <f t="shared" si="616"/>
        <v>0.51153000000000004</v>
      </c>
      <c r="L388" s="3">
        <f t="shared" si="617"/>
        <v>0.63919999999999999</v>
      </c>
      <c r="M388" s="5">
        <f t="shared" si="618"/>
        <v>0.31640570888474795</v>
      </c>
      <c r="N388" s="5">
        <f t="shared" si="619"/>
        <v>0.16185101226581514</v>
      </c>
      <c r="O388" s="5">
        <f t="shared" si="620"/>
        <v>0.20224652911913088</v>
      </c>
      <c r="P388" s="5">
        <f t="shared" si="621"/>
        <v>0.10345516704030903</v>
      </c>
      <c r="Q388" s="5">
        <f t="shared" si="622"/>
        <v>4.1395824152166208E-2</v>
      </c>
      <c r="R388" s="5">
        <f t="shared" si="623"/>
        <v>6.4637990706474219E-2</v>
      </c>
      <c r="S388" s="5">
        <f t="shared" si="624"/>
        <v>8.4566833710614572E-3</v>
      </c>
      <c r="T388" s="5">
        <f t="shared" si="625"/>
        <v>2.6460210798064637E-2</v>
      </c>
      <c r="U388" s="5">
        <f t="shared" si="626"/>
        <v>3.3064271386082762E-2</v>
      </c>
      <c r="V388" s="5">
        <f t="shared" si="627"/>
        <v>3.0723128431950721E-4</v>
      </c>
      <c r="W388" s="5">
        <f t="shared" si="628"/>
        <v>7.0584019761858611E-3</v>
      </c>
      <c r="X388" s="5">
        <f t="shared" si="629"/>
        <v>4.511730543178002E-3</v>
      </c>
      <c r="Y388" s="5">
        <f t="shared" si="630"/>
        <v>1.4419490815996893E-3</v>
      </c>
      <c r="Z388" s="5">
        <f t="shared" si="631"/>
        <v>1.3772201219859444E-2</v>
      </c>
      <c r="AA388" s="5">
        <f t="shared" si="632"/>
        <v>7.0448940899947021E-3</v>
      </c>
      <c r="AB388" s="5">
        <f t="shared" si="633"/>
        <v>1.8018373369274947E-3</v>
      </c>
      <c r="AC388" s="5">
        <f t="shared" si="634"/>
        <v>6.2784628537749012E-6</v>
      </c>
      <c r="AD388" s="5">
        <f t="shared" si="635"/>
        <v>9.0264609071958831E-4</v>
      </c>
      <c r="AE388" s="5">
        <f t="shared" si="636"/>
        <v>5.7697138118796077E-4</v>
      </c>
      <c r="AF388" s="5">
        <f t="shared" si="637"/>
        <v>1.8440005342767226E-4</v>
      </c>
      <c r="AG388" s="5">
        <f t="shared" si="638"/>
        <v>3.9289504716989376E-5</v>
      </c>
      <c r="AH388" s="5">
        <f t="shared" si="639"/>
        <v>2.2007977549335384E-3</v>
      </c>
      <c r="AI388" s="5">
        <f t="shared" si="640"/>
        <v>1.1257740755811531E-3</v>
      </c>
      <c r="AJ388" s="5">
        <f t="shared" si="641"/>
        <v>2.879336064410136E-4</v>
      </c>
      <c r="AK388" s="5">
        <f t="shared" si="642"/>
        <v>4.909555923425724E-5</v>
      </c>
      <c r="AL388" s="5">
        <f t="shared" si="643"/>
        <v>8.2114753944626914E-8</v>
      </c>
      <c r="AM388" s="5">
        <f t="shared" si="644"/>
        <v>9.2346110957158243E-5</v>
      </c>
      <c r="AN388" s="5">
        <f t="shared" si="645"/>
        <v>5.9027634123815546E-5</v>
      </c>
      <c r="AO388" s="5">
        <f t="shared" si="646"/>
        <v>1.8865231865971447E-5</v>
      </c>
      <c r="AP388" s="5">
        <f t="shared" si="647"/>
        <v>4.0195520695763171E-6</v>
      </c>
      <c r="AQ388" s="5">
        <f t="shared" si="648"/>
        <v>6.4232442071829531E-7</v>
      </c>
      <c r="AR388" s="5">
        <f t="shared" si="649"/>
        <v>2.8134998499070371E-4</v>
      </c>
      <c r="AS388" s="5">
        <f t="shared" si="650"/>
        <v>1.4391895782229469E-4</v>
      </c>
      <c r="AT388" s="5">
        <f t="shared" si="651"/>
        <v>3.6809432247419199E-5</v>
      </c>
      <c r="AU388" s="5">
        <f t="shared" si="652"/>
        <v>6.2763762925074487E-6</v>
      </c>
      <c r="AV388" s="5">
        <f t="shared" si="653"/>
        <v>8.0263869122658376E-7</v>
      </c>
      <c r="AW388" s="5">
        <f t="shared" si="654"/>
        <v>7.4580719795890399E-10</v>
      </c>
      <c r="AX388" s="5">
        <f t="shared" si="655"/>
        <v>7.8729676896525235E-6</v>
      </c>
      <c r="AY388" s="5">
        <f t="shared" si="656"/>
        <v>5.0324009472258931E-6</v>
      </c>
      <c r="AZ388" s="5">
        <f t="shared" si="657"/>
        <v>1.6083553427333951E-6</v>
      </c>
      <c r="BA388" s="5">
        <f t="shared" si="658"/>
        <v>3.4268691169172879E-7</v>
      </c>
      <c r="BB388" s="5">
        <f t="shared" si="659"/>
        <v>5.4761368488338252E-8</v>
      </c>
      <c r="BC388" s="5">
        <f t="shared" si="660"/>
        <v>7.0006933475491656E-9</v>
      </c>
      <c r="BD388" s="5">
        <f t="shared" si="661"/>
        <v>2.9973151734342954E-5</v>
      </c>
      <c r="BE388" s="5">
        <f t="shared" si="662"/>
        <v>1.5332166306668454E-5</v>
      </c>
      <c r="BF388" s="5">
        <f t="shared" si="663"/>
        <v>3.9214315154250567E-6</v>
      </c>
      <c r="BG388" s="5">
        <f t="shared" si="664"/>
        <v>6.6864328769512653E-7</v>
      </c>
      <c r="BH388" s="5">
        <f t="shared" si="665"/>
        <v>8.5507775238672012E-8</v>
      </c>
      <c r="BI388" s="5">
        <f t="shared" si="666"/>
        <v>8.7479584535675828E-9</v>
      </c>
      <c r="BJ388" s="8">
        <f t="shared" si="667"/>
        <v>0.24461225487345215</v>
      </c>
      <c r="BK388" s="8">
        <f t="shared" si="668"/>
        <v>0.42863618355899297</v>
      </c>
      <c r="BL388" s="8">
        <f t="shared" si="669"/>
        <v>0.31297827067342215</v>
      </c>
      <c r="BM388" s="8">
        <f t="shared" si="670"/>
        <v>0.11000164650194301</v>
      </c>
      <c r="BN388" s="8">
        <f t="shared" si="671"/>
        <v>0.88999223216864343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1.4750000000000001</v>
      </c>
      <c r="F389">
        <f>VLOOKUP(B389,home!$B$2:$E$405,3,FALSE)</f>
        <v>0.68</v>
      </c>
      <c r="G389">
        <f>VLOOKUP(C389,away!$B$2:$E$405,4,FALSE)</f>
        <v>1.02</v>
      </c>
      <c r="H389">
        <f>VLOOKUP(A389,away!$A$2:$E$405,3,FALSE)</f>
        <v>1.175</v>
      </c>
      <c r="I389">
        <f>VLOOKUP(C389,away!$B$2:$E$405,3,FALSE)</f>
        <v>0.85</v>
      </c>
      <c r="J389">
        <f>VLOOKUP(B389,home!$B$2:$E$405,4,FALSE)</f>
        <v>1.49</v>
      </c>
      <c r="K389" s="3">
        <f t="shared" si="616"/>
        <v>1.0230600000000001</v>
      </c>
      <c r="L389" s="3">
        <f t="shared" si="617"/>
        <v>1.4881375000000001</v>
      </c>
      <c r="M389" s="5">
        <f t="shared" si="618"/>
        <v>8.1170978770729887E-2</v>
      </c>
      <c r="N389" s="5">
        <f t="shared" si="619"/>
        <v>8.3042781541182928E-2</v>
      </c>
      <c r="O389" s="5">
        <f t="shared" si="620"/>
        <v>0.12079357742042705</v>
      </c>
      <c r="P389" s="5">
        <f t="shared" si="621"/>
        <v>0.12357907731574211</v>
      </c>
      <c r="Q389" s="5">
        <f t="shared" si="622"/>
        <v>4.2478874041761303E-2</v>
      </c>
      <c r="R389" s="5">
        <f t="shared" si="623"/>
        <v>8.9878726159245401E-2</v>
      </c>
      <c r="S389" s="5">
        <f t="shared" si="624"/>
        <v>4.703586362234783E-2</v>
      </c>
      <c r="T389" s="5">
        <f t="shared" si="625"/>
        <v>6.3214405419321565E-2</v>
      </c>
      <c r="U389" s="5">
        <f t="shared" si="626"/>
        <v>9.1951329584477604E-2</v>
      </c>
      <c r="V389" s="5">
        <f t="shared" si="627"/>
        <v>7.9566595998646298E-3</v>
      </c>
      <c r="W389" s="5">
        <f t="shared" si="628"/>
        <v>1.4486145625721442E-2</v>
      </c>
      <c r="X389" s="5">
        <f t="shared" si="629"/>
        <v>2.1557376536097041E-2</v>
      </c>
      <c r="Y389" s="5">
        <f t="shared" si="630"/>
        <v>1.6040170212493057E-2</v>
      </c>
      <c r="Z389" s="5">
        <f t="shared" si="631"/>
        <v>4.4583967616601355E-2</v>
      </c>
      <c r="AA389" s="5">
        <f t="shared" si="632"/>
        <v>4.5612073909840178E-2</v>
      </c>
      <c r="AB389" s="5">
        <f t="shared" si="633"/>
        <v>2.3331944167100549E-2</v>
      </c>
      <c r="AC389" s="5">
        <f t="shared" si="634"/>
        <v>7.5710299016167623E-4</v>
      </c>
      <c r="AD389" s="5">
        <f t="shared" si="635"/>
        <v>3.7050490359626445E-3</v>
      </c>
      <c r="AE389" s="5">
        <f t="shared" si="636"/>
        <v>5.5136224097548604E-3</v>
      </c>
      <c r="AF389" s="5">
        <f t="shared" si="637"/>
        <v>4.1025141343982875E-3</v>
      </c>
      <c r="AG389" s="5">
        <f t="shared" si="638"/>
        <v>2.0350350425593772E-3</v>
      </c>
      <c r="AH389" s="5">
        <f t="shared" si="639"/>
        <v>1.6586768527262524E-2</v>
      </c>
      <c r="AI389" s="5">
        <f t="shared" si="640"/>
        <v>1.6969259409501197E-2</v>
      </c>
      <c r="AJ389" s="5">
        <f t="shared" si="641"/>
        <v>8.6802852657421482E-3</v>
      </c>
      <c r="AK389" s="5">
        <f t="shared" si="642"/>
        <v>2.9601508813233879E-3</v>
      </c>
      <c r="AL389" s="5">
        <f t="shared" si="643"/>
        <v>4.6106177539851332E-5</v>
      </c>
      <c r="AM389" s="5">
        <f t="shared" si="644"/>
        <v>7.5809749334638892E-4</v>
      </c>
      <c r="AN389" s="5">
        <f t="shared" si="645"/>
        <v>1.1281533085047619E-3</v>
      </c>
      <c r="AO389" s="5">
        <f t="shared" si="646"/>
        <v>8.394236220675026E-4</v>
      </c>
      <c r="AP389" s="5">
        <f t="shared" si="647"/>
        <v>4.1639259012815941E-4</v>
      </c>
      <c r="AQ389" s="5">
        <f t="shared" si="648"/>
        <v>1.5491235702296097E-4</v>
      </c>
      <c r="AR389" s="5">
        <f t="shared" si="649"/>
        <v>4.9366784498478282E-3</v>
      </c>
      <c r="AS389" s="5">
        <f t="shared" si="650"/>
        <v>5.05051825490132E-3</v>
      </c>
      <c r="AT389" s="5">
        <f t="shared" si="651"/>
        <v>2.5834916029296722E-3</v>
      </c>
      <c r="AU389" s="5">
        <f t="shared" si="652"/>
        <v>8.8102230643107688E-4</v>
      </c>
      <c r="AV389" s="5">
        <f t="shared" si="653"/>
        <v>2.2533467020434438E-4</v>
      </c>
      <c r="AW389" s="5">
        <f t="shared" si="654"/>
        <v>1.9498481152646513E-6</v>
      </c>
      <c r="AX389" s="5">
        <f t="shared" si="655"/>
        <v>1.2926320359049273E-4</v>
      </c>
      <c r="AY389" s="5">
        <f t="shared" si="656"/>
        <v>1.9236142063314685E-4</v>
      </c>
      <c r="AZ389" s="5">
        <f t="shared" si="657"/>
        <v>1.4313012179872981E-4</v>
      </c>
      <c r="BA389" s="5">
        <f t="shared" si="658"/>
        <v>7.099910054275243E-5</v>
      </c>
      <c r="BB389" s="5">
        <f t="shared" si="659"/>
        <v>2.6414105995985062E-5</v>
      </c>
      <c r="BC389" s="5">
        <f t="shared" si="660"/>
        <v>7.8615643323200472E-6</v>
      </c>
      <c r="BD389" s="5">
        <f t="shared" si="661"/>
        <v>1.2244093877767355E-3</v>
      </c>
      <c r="BE389" s="5">
        <f t="shared" si="662"/>
        <v>1.252644268258867E-3</v>
      </c>
      <c r="BF389" s="5">
        <f t="shared" si="663"/>
        <v>6.4076512254245823E-4</v>
      </c>
      <c r="BG389" s="5">
        <f t="shared" si="664"/>
        <v>2.1851372208942914E-4</v>
      </c>
      <c r="BH389" s="5">
        <f t="shared" si="665"/>
        <v>5.5888162130202843E-5</v>
      </c>
      <c r="BI389" s="5">
        <f t="shared" si="666"/>
        <v>1.1435388629785069E-5</v>
      </c>
      <c r="BJ389" s="8">
        <f t="shared" si="667"/>
        <v>0.26004298288721561</v>
      </c>
      <c r="BK389" s="8">
        <f t="shared" si="668"/>
        <v>0.26073814989701921</v>
      </c>
      <c r="BL389" s="8">
        <f t="shared" si="669"/>
        <v>0.43384481666066188</v>
      </c>
      <c r="BM389" s="8">
        <f t="shared" si="670"/>
        <v>0.45807549023989136</v>
      </c>
      <c r="BN389" s="8">
        <f t="shared" si="671"/>
        <v>0.54094401524908875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1.4750000000000001</v>
      </c>
      <c r="F390">
        <f>VLOOKUP(B390,home!$B$2:$E$405,3,FALSE)</f>
        <v>2.0299999999999998</v>
      </c>
      <c r="G390">
        <f>VLOOKUP(C390,away!$B$2:$E$405,4,FALSE)</f>
        <v>1.36</v>
      </c>
      <c r="H390">
        <f>VLOOKUP(A390,away!$A$2:$E$405,3,FALSE)</f>
        <v>1.175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4.0721800000000004</v>
      </c>
      <c r="L390" s="3">
        <f t="shared" si="617"/>
        <v>0</v>
      </c>
      <c r="M390" s="5">
        <f t="shared" si="618"/>
        <v>1.7040200350357495E-2</v>
      </c>
      <c r="N390" s="5">
        <f t="shared" si="619"/>
        <v>6.9390763062718783E-2</v>
      </c>
      <c r="O390" s="5">
        <f t="shared" si="620"/>
        <v>0</v>
      </c>
      <c r="P390" s="5">
        <f t="shared" si="621"/>
        <v>0</v>
      </c>
      <c r="Q390" s="5">
        <f t="shared" si="622"/>
        <v>0.14128583876437112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0.19178045563316562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0.19524113395506612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0.15901140817382822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0.10792051268954994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0.86463011227869979</v>
      </c>
      <c r="BK390" s="8">
        <f t="shared" si="668"/>
        <v>1.7040200350357495E-2</v>
      </c>
      <c r="BL390" s="8">
        <f t="shared" si="669"/>
        <v>0</v>
      </c>
      <c r="BM390" s="8">
        <f t="shared" si="670"/>
        <v>0.65395351045160988</v>
      </c>
      <c r="BN390" s="8">
        <f t="shared" si="671"/>
        <v>0.22771680217744739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1.4750000000000001</v>
      </c>
      <c r="F391">
        <f>VLOOKUP(B391,home!$B$2:$E$405,3,FALSE)</f>
        <v>0.68</v>
      </c>
      <c r="G391">
        <f>VLOOKUP(C391,away!$B$2:$E$405,4,FALSE)</f>
        <v>0.85</v>
      </c>
      <c r="H391">
        <f>VLOOKUP(A391,away!$A$2:$E$405,3,FALSE)</f>
        <v>1.175</v>
      </c>
      <c r="I391">
        <f>VLOOKUP(C391,away!$B$2:$E$405,3,FALSE)</f>
        <v>0.51</v>
      </c>
      <c r="J391">
        <f>VLOOKUP(B391,home!$B$2:$E$405,4,FALSE)</f>
        <v>0.64</v>
      </c>
      <c r="K391" s="3">
        <f t="shared" si="616"/>
        <v>0.85255000000000003</v>
      </c>
      <c r="L391" s="3">
        <f t="shared" si="617"/>
        <v>0.38352000000000003</v>
      </c>
      <c r="M391" s="5">
        <f t="shared" si="618"/>
        <v>0.29052373560111272</v>
      </c>
      <c r="N391" s="5">
        <f t="shared" si="619"/>
        <v>0.24768601078672867</v>
      </c>
      <c r="O391" s="5">
        <f t="shared" si="620"/>
        <v>0.11142166307773878</v>
      </c>
      <c r="P391" s="5">
        <f t="shared" si="621"/>
        <v>9.4992538856926198E-2</v>
      </c>
      <c r="Q391" s="5">
        <f t="shared" si="622"/>
        <v>0.10558235424811274</v>
      </c>
      <c r="R391" s="5">
        <f t="shared" si="623"/>
        <v>2.1366218111787183E-2</v>
      </c>
      <c r="S391" s="5">
        <f t="shared" si="624"/>
        <v>7.7649270375570534E-3</v>
      </c>
      <c r="T391" s="5">
        <f t="shared" si="625"/>
        <v>4.0492944501236201E-2</v>
      </c>
      <c r="U391" s="5">
        <f t="shared" si="626"/>
        <v>1.8215769251204165E-2</v>
      </c>
      <c r="V391" s="5">
        <f t="shared" si="627"/>
        <v>2.8209977856797578E-4</v>
      </c>
      <c r="W391" s="5">
        <f t="shared" si="628"/>
        <v>3.0004745371409514E-2</v>
      </c>
      <c r="X391" s="5">
        <f t="shared" si="629"/>
        <v>1.1507419944842978E-2</v>
      </c>
      <c r="Y391" s="5">
        <f t="shared" si="630"/>
        <v>2.2066628486230892E-3</v>
      </c>
      <c r="Z391" s="5">
        <f t="shared" si="631"/>
        <v>2.7314573234108741E-3</v>
      </c>
      <c r="AA391" s="5">
        <f t="shared" si="632"/>
        <v>2.3287039410739407E-3</v>
      </c>
      <c r="AB391" s="5">
        <f t="shared" si="633"/>
        <v>9.9266827248129376E-4</v>
      </c>
      <c r="AC391" s="5">
        <f t="shared" si="634"/>
        <v>5.7648848642485193E-6</v>
      </c>
      <c r="AD391" s="5">
        <f t="shared" si="635"/>
        <v>6.3951364165987937E-3</v>
      </c>
      <c r="AE391" s="5">
        <f t="shared" si="636"/>
        <v>2.4526627184939696E-3</v>
      </c>
      <c r="AF391" s="5">
        <f t="shared" si="637"/>
        <v>4.7032260289840352E-4</v>
      </c>
      <c r="AG391" s="5">
        <f t="shared" si="638"/>
        <v>6.0126041554531917E-5</v>
      </c>
      <c r="AH391" s="5">
        <f t="shared" si="639"/>
        <v>2.6189212816863457E-4</v>
      </c>
      <c r="AI391" s="5">
        <f t="shared" si="640"/>
        <v>2.2327613387016941E-4</v>
      </c>
      <c r="AJ391" s="5">
        <f t="shared" si="641"/>
        <v>9.5177033965506433E-5</v>
      </c>
      <c r="AK391" s="5">
        <f t="shared" si="642"/>
        <v>2.7047726769097513E-5</v>
      </c>
      <c r="AL391" s="5">
        <f t="shared" si="643"/>
        <v>7.5397770628244123E-8</v>
      </c>
      <c r="AM391" s="5">
        <f t="shared" si="644"/>
        <v>1.0904347103942607E-3</v>
      </c>
      <c r="AN391" s="5">
        <f t="shared" si="645"/>
        <v>4.1820352013040697E-4</v>
      </c>
      <c r="AO391" s="5">
        <f t="shared" si="646"/>
        <v>8.0194707020206824E-5</v>
      </c>
      <c r="AP391" s="5">
        <f t="shared" si="647"/>
        <v>1.0252091345463243E-5</v>
      </c>
      <c r="AQ391" s="5">
        <f t="shared" si="648"/>
        <v>9.8297051820301553E-7</v>
      </c>
      <c r="AR391" s="5">
        <f t="shared" si="649"/>
        <v>2.008817379904695E-5</v>
      </c>
      <c r="AS391" s="5">
        <f t="shared" si="650"/>
        <v>1.7126172572377478E-5</v>
      </c>
      <c r="AT391" s="5">
        <f t="shared" si="651"/>
        <v>7.3004592132902079E-6</v>
      </c>
      <c r="AU391" s="5">
        <f t="shared" si="652"/>
        <v>2.0746688340968561E-6</v>
      </c>
      <c r="AV391" s="5">
        <f t="shared" si="653"/>
        <v>4.4218972862731851E-7</v>
      </c>
      <c r="AW391" s="5">
        <f t="shared" si="654"/>
        <v>6.8480020146584647E-10</v>
      </c>
      <c r="AX391" s="5">
        <f t="shared" si="655"/>
        <v>1.5494168539110443E-4</v>
      </c>
      <c r="AY391" s="5">
        <f t="shared" si="656"/>
        <v>5.942323518119638E-5</v>
      </c>
      <c r="AZ391" s="5">
        <f t="shared" si="657"/>
        <v>1.1394999578346216E-5</v>
      </c>
      <c r="BA391" s="5">
        <f t="shared" si="658"/>
        <v>1.4567367460957804E-6</v>
      </c>
      <c r="BB391" s="5">
        <f t="shared" si="659"/>
        <v>1.3967191921566341E-7</v>
      </c>
      <c r="BC391" s="5">
        <f t="shared" si="660"/>
        <v>1.0713394891518249E-8</v>
      </c>
      <c r="BD391" s="5">
        <f t="shared" si="661"/>
        <v>1.2840360692350811E-6</v>
      </c>
      <c r="BE391" s="5">
        <f t="shared" si="662"/>
        <v>1.0947049508263683E-6</v>
      </c>
      <c r="BF391" s="5">
        <f t="shared" si="663"/>
        <v>4.6664535291351009E-7</v>
      </c>
      <c r="BG391" s="5">
        <f t="shared" si="664"/>
        <v>1.3261283187547104E-7</v>
      </c>
      <c r="BH391" s="5">
        <f t="shared" si="665"/>
        <v>2.82647674538582E-8</v>
      </c>
      <c r="BI391" s="5">
        <f t="shared" si="666"/>
        <v>4.8194254985573639E-9</v>
      </c>
      <c r="BJ391" s="8">
        <f t="shared" si="667"/>
        <v>0.44868582052211831</v>
      </c>
      <c r="BK391" s="8">
        <f t="shared" si="668"/>
        <v>0.39362856479198005</v>
      </c>
      <c r="BL391" s="8">
        <f t="shared" si="669"/>
        <v>0.15498245842460395</v>
      </c>
      <c r="BM391" s="8">
        <f t="shared" si="670"/>
        <v>0.12839635782932585</v>
      </c>
      <c r="BN391" s="8">
        <f t="shared" si="671"/>
        <v>0.8715725206824062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1.40384615384615</v>
      </c>
      <c r="F392">
        <f>VLOOKUP(B392,home!$B$2:$E$405,3,FALSE)</f>
        <v>1.22</v>
      </c>
      <c r="G392">
        <f>VLOOKUP(C392,away!$B$2:$E$405,4,FALSE)</f>
        <v>1.1200000000000001</v>
      </c>
      <c r="H392">
        <f>VLOOKUP(A392,away!$A$2:$E$405,3,FALSE)</f>
        <v>1.12179487179487</v>
      </c>
      <c r="I392">
        <f>VLOOKUP(C392,away!$B$2:$E$405,3,FALSE)</f>
        <v>0.41</v>
      </c>
      <c r="J392">
        <f>VLOOKUP(B392,home!$B$2:$E$405,4,FALSE)</f>
        <v>0.89</v>
      </c>
      <c r="K392" s="3">
        <f t="shared" si="616"/>
        <v>1.9182153846153793</v>
      </c>
      <c r="L392" s="3">
        <f t="shared" si="617"/>
        <v>0.40934294871794807</v>
      </c>
      <c r="M392" s="5">
        <f t="shared" si="618"/>
        <v>9.7533601133987652E-2</v>
      </c>
      <c r="N392" s="5">
        <f t="shared" si="619"/>
        <v>0.18709045421215512</v>
      </c>
      <c r="O392" s="5">
        <f t="shared" si="620"/>
        <v>3.992469188726671E-2</v>
      </c>
      <c r="P392" s="5">
        <f t="shared" si="621"/>
        <v>7.6584158204183822E-2</v>
      </c>
      <c r="Q392" s="5">
        <f t="shared" si="622"/>
        <v>0.17943989379221759</v>
      </c>
      <c r="R392" s="5">
        <f t="shared" si="623"/>
        <v>8.1714455518946474E-3</v>
      </c>
      <c r="S392" s="5">
        <f t="shared" si="624"/>
        <v>1.5033622309777577E-2</v>
      </c>
      <c r="T392" s="5">
        <f t="shared" si="625"/>
        <v>7.3452455242541764E-2</v>
      </c>
      <c r="U392" s="5">
        <f t="shared" si="626"/>
        <v>1.5674592572191219E-2</v>
      </c>
      <c r="V392" s="5">
        <f t="shared" si="627"/>
        <v>1.3116132924309318E-3</v>
      </c>
      <c r="W392" s="5">
        <f t="shared" si="628"/>
        <v>0.11473478829532714</v>
      </c>
      <c r="X392" s="5">
        <f t="shared" si="629"/>
        <v>4.6965876561338729E-2</v>
      </c>
      <c r="Y392" s="5">
        <f t="shared" si="630"/>
        <v>9.6125752003707789E-3</v>
      </c>
      <c r="Z392" s="5">
        <f t="shared" si="631"/>
        <v>1.114974539166905E-3</v>
      </c>
      <c r="AA392" s="5">
        <f t="shared" si="632"/>
        <v>2.1387613144844002E-3</v>
      </c>
      <c r="AB392" s="5">
        <f t="shared" si="633"/>
        <v>2.0513024287320942E-3</v>
      </c>
      <c r="AC392" s="5">
        <f t="shared" si="634"/>
        <v>6.4368073362897061E-5</v>
      </c>
      <c r="AD392" s="5">
        <f t="shared" si="635"/>
        <v>5.5021509014671274E-2</v>
      </c>
      <c r="AE392" s="5">
        <f t="shared" si="636"/>
        <v>2.2522666742976701E-2</v>
      </c>
      <c r="AF392" s="5">
        <f t="shared" si="637"/>
        <v>4.6097474087808737E-3</v>
      </c>
      <c r="AG392" s="5">
        <f t="shared" si="638"/>
        <v>6.2898919905176101E-4</v>
      </c>
      <c r="AH392" s="5">
        <f t="shared" si="639"/>
        <v>1.1410174140200405E-4</v>
      </c>
      <c r="AI392" s="5">
        <f t="shared" si="640"/>
        <v>2.1887171576872975E-4</v>
      </c>
      <c r="AJ392" s="5">
        <f t="shared" si="641"/>
        <v>2.0992154622237098E-4</v>
      </c>
      <c r="AK392" s="5">
        <f t="shared" si="642"/>
        <v>1.3422491317533348E-4</v>
      </c>
      <c r="AL392" s="5">
        <f t="shared" si="643"/>
        <v>2.0216928961540437E-6</v>
      </c>
      <c r="AM392" s="5">
        <f t="shared" si="644"/>
        <v>2.1108621015339248E-2</v>
      </c>
      <c r="AN392" s="5">
        <f t="shared" si="645"/>
        <v>8.6406651697886142E-3</v>
      </c>
      <c r="AO392" s="5">
        <f t="shared" si="646"/>
        <v>1.7684976797428704E-3</v>
      </c>
      <c r="AP392" s="5">
        <f t="shared" si="647"/>
        <v>2.4130735167559865E-4</v>
      </c>
      <c r="AQ392" s="5">
        <f t="shared" si="648"/>
        <v>2.469436572055211E-5</v>
      </c>
      <c r="AR392" s="5">
        <f t="shared" si="649"/>
        <v>9.3413486558698247E-6</v>
      </c>
      <c r="AS392" s="5">
        <f t="shared" si="650"/>
        <v>1.7918718704745691E-5</v>
      </c>
      <c r="AT392" s="5">
        <f t="shared" si="651"/>
        <v>1.7185980946019274E-5</v>
      </c>
      <c r="AU392" s="5">
        <f t="shared" si="652"/>
        <v>1.0988804350120315E-5</v>
      </c>
      <c r="AV392" s="5">
        <f t="shared" si="653"/>
        <v>5.2697233907322982E-6</v>
      </c>
      <c r="AW392" s="5">
        <f t="shared" si="654"/>
        <v>4.4095814388063837E-8</v>
      </c>
      <c r="AX392" s="5">
        <f t="shared" si="655"/>
        <v>6.7484802632732082E-3</v>
      </c>
      <c r="AY392" s="5">
        <f t="shared" si="656"/>
        <v>2.7624428103331295E-3</v>
      </c>
      <c r="AZ392" s="5">
        <f t="shared" si="657"/>
        <v>5.6539324282322927E-4</v>
      </c>
      <c r="BA392" s="5">
        <f t="shared" si="658"/>
        <v>7.7146579067487831E-5</v>
      </c>
      <c r="BB392" s="5">
        <f t="shared" si="659"/>
        <v>7.8948520397469498E-6</v>
      </c>
      <c r="BC392" s="5">
        <f t="shared" si="660"/>
        <v>6.4634040272838468E-7</v>
      </c>
      <c r="BD392" s="5">
        <f t="shared" si="661"/>
        <v>6.3730253396603229E-7</v>
      </c>
      <c r="BE392" s="5">
        <f t="shared" si="662"/>
        <v>1.2224835253080083E-6</v>
      </c>
      <c r="BF392" s="5">
        <f t="shared" si="663"/>
        <v>1.1724933528423332E-6</v>
      </c>
      <c r="BG392" s="5">
        <f t="shared" si="664"/>
        <v>7.4969826259381059E-7</v>
      </c>
      <c r="BH392" s="5">
        <f t="shared" si="665"/>
        <v>3.5952068528171699E-7</v>
      </c>
      <c r="BI392" s="5">
        <f t="shared" si="666"/>
        <v>1.3792762191897073E-7</v>
      </c>
      <c r="BJ392" s="8">
        <f t="shared" si="667"/>
        <v>0.73602474533963791</v>
      </c>
      <c r="BK392" s="8">
        <f t="shared" si="668"/>
        <v>0.19329182751697219</v>
      </c>
      <c r="BL392" s="8">
        <f t="shared" si="669"/>
        <v>6.870289767316691E-2</v>
      </c>
      <c r="BM392" s="8">
        <f t="shared" si="670"/>
        <v>0.40762780157271983</v>
      </c>
      <c r="BN392" s="8">
        <f t="shared" si="671"/>
        <v>0.58874424478170551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1.40384615384615</v>
      </c>
      <c r="F393">
        <f>VLOOKUP(B393,home!$B$2:$E$405,3,FALSE)</f>
        <v>1.66</v>
      </c>
      <c r="G393">
        <f>VLOOKUP(C393,away!$B$2:$E$405,4,FALSE)</f>
        <v>0.71</v>
      </c>
      <c r="H393">
        <f>VLOOKUP(A393,away!$A$2:$E$405,3,FALSE)</f>
        <v>1.12179487179487</v>
      </c>
      <c r="I393">
        <f>VLOOKUP(C393,away!$B$2:$E$405,3,FALSE)</f>
        <v>1.1200000000000001</v>
      </c>
      <c r="J393">
        <f>VLOOKUP(B393,home!$B$2:$E$405,4,FALSE)</f>
        <v>1.19</v>
      </c>
      <c r="K393" s="3">
        <f t="shared" si="616"/>
        <v>1.654573076923072</v>
      </c>
      <c r="L393" s="3">
        <f t="shared" si="617"/>
        <v>1.4951282051282029</v>
      </c>
      <c r="M393" s="5">
        <f t="shared" si="618"/>
        <v>4.2864929478566141E-2</v>
      </c>
      <c r="N393" s="5">
        <f t="shared" si="619"/>
        <v>7.0923158259441663E-2</v>
      </c>
      <c r="O393" s="5">
        <f t="shared" si="620"/>
        <v>6.408856507423559E-2</v>
      </c>
      <c r="P393" s="5">
        <f t="shared" si="621"/>
        <v>0.10603921431046248</v>
      </c>
      <c r="Q393" s="5">
        <f t="shared" si="622"/>
        <v>5.8673774093213199E-2</v>
      </c>
      <c r="R393" s="5">
        <f t="shared" si="623"/>
        <v>4.7910310634341959E-2</v>
      </c>
      <c r="S393" s="5">
        <f t="shared" si="624"/>
        <v>6.5579922260240286E-2</v>
      </c>
      <c r="T393" s="5">
        <f t="shared" si="625"/>
        <v>8.7724814548083493E-2</v>
      </c>
      <c r="U393" s="5">
        <f t="shared" si="626"/>
        <v>7.9271110082603333E-2</v>
      </c>
      <c r="V393" s="5">
        <f t="shared" si="627"/>
        <v>1.8025726432644502E-2</v>
      </c>
      <c r="W393" s="5">
        <f t="shared" si="628"/>
        <v>3.236001564536567E-2</v>
      </c>
      <c r="X393" s="5">
        <f t="shared" si="629"/>
        <v>4.8382372109776133E-2</v>
      </c>
      <c r="Y393" s="5">
        <f t="shared" si="630"/>
        <v>3.6168924586167217E-2</v>
      </c>
      <c r="Z393" s="5">
        <f t="shared" si="631"/>
        <v>2.3877352248619442E-2</v>
      </c>
      <c r="AA393" s="5">
        <f t="shared" si="632"/>
        <v>3.9506824178774297E-2</v>
      </c>
      <c r="AB393" s="5">
        <f t="shared" si="633"/>
        <v>3.2683463820466704E-2</v>
      </c>
      <c r="AC393" s="5">
        <f t="shared" si="634"/>
        <v>2.7870013603555834E-3</v>
      </c>
      <c r="AD393" s="5">
        <f t="shared" si="635"/>
        <v>1.3385502663907853E-2</v>
      </c>
      <c r="AE393" s="5">
        <f t="shared" si="636"/>
        <v>2.0013042572627326E-2</v>
      </c>
      <c r="AF393" s="5">
        <f t="shared" si="637"/>
        <v>1.4961032210383309E-2</v>
      </c>
      <c r="AG393" s="5">
        <f t="shared" si="638"/>
        <v>7.4562204118585398E-3</v>
      </c>
      <c r="AH393" s="5">
        <f t="shared" si="639"/>
        <v>8.9249257026730641E-3</v>
      </c>
      <c r="AI393" s="5">
        <f t="shared" si="640"/>
        <v>1.4766941781181582E-2</v>
      </c>
      <c r="AJ393" s="5">
        <f t="shared" si="641"/>
        <v>1.2216492149816741E-2</v>
      </c>
      <c r="AK393" s="5">
        <f t="shared" si="642"/>
        <v>6.7376930018429471E-3</v>
      </c>
      <c r="AL393" s="5">
        <f t="shared" si="643"/>
        <v>2.7577923316735769E-4</v>
      </c>
      <c r="AM393" s="5">
        <f t="shared" si="644"/>
        <v>4.4294584657567958E-3</v>
      </c>
      <c r="AN393" s="5">
        <f t="shared" si="645"/>
        <v>6.6226082855968807E-3</v>
      </c>
      <c r="AO393" s="5">
        <f t="shared" si="646"/>
        <v>4.9508242196558165E-3</v>
      </c>
      <c r="AP393" s="5">
        <f t="shared" si="647"/>
        <v>2.4673723098130782E-3</v>
      </c>
      <c r="AQ393" s="5">
        <f t="shared" si="648"/>
        <v>9.2225948323846436E-4</v>
      </c>
      <c r="AR393" s="5">
        <f t="shared" si="649"/>
        <v>2.6687816293480275E-3</v>
      </c>
      <c r="AS393" s="5">
        <f t="shared" si="650"/>
        <v>4.415694232106135E-3</v>
      </c>
      <c r="AT393" s="5">
        <f t="shared" si="651"/>
        <v>3.6530443961836556E-3</v>
      </c>
      <c r="AU393" s="5">
        <f t="shared" si="652"/>
        <v>2.0147429689100589E-3</v>
      </c>
      <c r="AV393" s="5">
        <f t="shared" si="653"/>
        <v>8.3338486831966026E-4</v>
      </c>
      <c r="AW393" s="5">
        <f t="shared" si="654"/>
        <v>1.8950621019160467E-5</v>
      </c>
      <c r="AX393" s="5">
        <f t="shared" si="655"/>
        <v>1.2214771204650304E-3</v>
      </c>
      <c r="AY393" s="5">
        <f t="shared" si="656"/>
        <v>1.8262648947260465E-3</v>
      </c>
      <c r="AZ393" s="5">
        <f t="shared" si="657"/>
        <v>1.3652500770702006E-3</v>
      </c>
      <c r="BA393" s="5">
        <f t="shared" si="658"/>
        <v>6.8040796576036974E-4</v>
      </c>
      <c r="BB393" s="5">
        <f t="shared" si="659"/>
        <v>2.5432428515055844E-4</v>
      </c>
      <c r="BC393" s="5">
        <f t="shared" si="660"/>
        <v>7.6049482395533502E-5</v>
      </c>
      <c r="BD393" s="5">
        <f t="shared" si="661"/>
        <v>6.6502844789437254E-4</v>
      </c>
      <c r="BE393" s="5">
        <f t="shared" si="662"/>
        <v>1.1003381652739666E-3</v>
      </c>
      <c r="BF393" s="5">
        <f t="shared" si="663"/>
        <v>9.1029495188661757E-4</v>
      </c>
      <c r="BG393" s="5">
        <f t="shared" si="664"/>
        <v>5.0204983981686022E-4</v>
      </c>
      <c r="BH393" s="5">
        <f t="shared" si="665"/>
        <v>2.0766953705862943E-4</v>
      </c>
      <c r="BI393" s="5">
        <f t="shared" si="666"/>
        <v>6.8720884982857239E-5</v>
      </c>
      <c r="BJ393" s="8">
        <f t="shared" si="667"/>
        <v>0.41486515369045324</v>
      </c>
      <c r="BK393" s="8">
        <f t="shared" si="668"/>
        <v>0.23739883797016237</v>
      </c>
      <c r="BL393" s="8">
        <f t="shared" si="669"/>
        <v>0.32314607634771708</v>
      </c>
      <c r="BM393" s="8">
        <f t="shared" si="670"/>
        <v>0.60698015413298445</v>
      </c>
      <c r="BN393" s="8">
        <f t="shared" si="671"/>
        <v>0.39049995185026104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1.40384615384615</v>
      </c>
      <c r="F394">
        <f>VLOOKUP(B394,home!$B$2:$E$405,3,FALSE)</f>
        <v>1.54</v>
      </c>
      <c r="G394">
        <f>VLOOKUP(C394,away!$B$2:$E$405,4,FALSE)</f>
        <v>1.1200000000000001</v>
      </c>
      <c r="H394">
        <f>VLOOKUP(A394,away!$A$2:$E$405,3,FALSE)</f>
        <v>1.12179487179487</v>
      </c>
      <c r="I394">
        <f>VLOOKUP(C394,away!$B$2:$E$405,3,FALSE)</f>
        <v>1.1200000000000001</v>
      </c>
      <c r="J394">
        <f>VLOOKUP(B394,home!$B$2:$E$405,4,FALSE)</f>
        <v>1.04</v>
      </c>
      <c r="K394" s="3">
        <f t="shared" si="616"/>
        <v>2.4213538461538398</v>
      </c>
      <c r="L394" s="3">
        <f t="shared" si="617"/>
        <v>1.3066666666666649</v>
      </c>
      <c r="M394" s="5">
        <f t="shared" si="618"/>
        <v>2.4040376385077226E-2</v>
      </c>
      <c r="N394" s="5">
        <f t="shared" si="619"/>
        <v>5.8210257822992675E-2</v>
      </c>
      <c r="O394" s="5">
        <f t="shared" si="620"/>
        <v>3.1412758476500872E-2</v>
      </c>
      <c r="P394" s="5">
        <f t="shared" si="621"/>
        <v>7.6061403555377008E-2</v>
      </c>
      <c r="Q394" s="5">
        <f t="shared" si="622"/>
        <v>7.0473815832654996E-2</v>
      </c>
      <c r="R394" s="5">
        <f t="shared" si="623"/>
        <v>2.0523002204647207E-2</v>
      </c>
      <c r="S394" s="5">
        <f t="shared" si="624"/>
        <v>6.0162713533939274E-2</v>
      </c>
      <c r="T394" s="5">
        <f t="shared" si="625"/>
        <v>9.2085786021335755E-2</v>
      </c>
      <c r="U394" s="5">
        <f t="shared" si="626"/>
        <v>4.9693450322846243E-2</v>
      </c>
      <c r="V394" s="5">
        <f t="shared" si="627"/>
        <v>2.1149883474703136E-2</v>
      </c>
      <c r="W394" s="5">
        <f t="shared" si="628"/>
        <v>5.6880681673178841E-2</v>
      </c>
      <c r="X394" s="5">
        <f t="shared" si="629"/>
        <v>7.4324090719620262E-2</v>
      </c>
      <c r="Y394" s="5">
        <f t="shared" si="630"/>
        <v>4.8558405936818511E-2</v>
      </c>
      <c r="Z394" s="5">
        <f t="shared" si="631"/>
        <v>8.9389076269129897E-3</v>
      </c>
      <c r="AA394" s="5">
        <f t="shared" si="632"/>
        <v>2.1644258362839657E-2</v>
      </c>
      <c r="AB394" s="5">
        <f t="shared" si="633"/>
        <v>2.6204204117004616E-2</v>
      </c>
      <c r="AC394" s="5">
        <f t="shared" si="634"/>
        <v>4.1822603886028627E-3</v>
      </c>
      <c r="AD394" s="5">
        <f t="shared" si="635"/>
        <v>3.4432064335300952E-2</v>
      </c>
      <c r="AE394" s="5">
        <f t="shared" si="636"/>
        <v>4.4991230731459858E-2</v>
      </c>
      <c r="AF394" s="5">
        <f t="shared" si="637"/>
        <v>2.9394270744553735E-2</v>
      </c>
      <c r="AG394" s="5">
        <f t="shared" si="638"/>
        <v>1.2802837924294493E-2</v>
      </c>
      <c r="AH394" s="5">
        <f t="shared" si="639"/>
        <v>2.920043158124907E-3</v>
      </c>
      <c r="AI394" s="5">
        <f t="shared" si="640"/>
        <v>7.0704577318609473E-3</v>
      </c>
      <c r="AJ394" s="5">
        <f t="shared" si="641"/>
        <v>8.5600400115548314E-3</v>
      </c>
      <c r="AK394" s="5">
        <f t="shared" si="642"/>
        <v>6.9089619350696831E-3</v>
      </c>
      <c r="AL394" s="5">
        <f t="shared" si="643"/>
        <v>5.2929054037382237E-4</v>
      </c>
      <c r="AM394" s="5">
        <f t="shared" si="644"/>
        <v>1.6674442281859478E-2</v>
      </c>
      <c r="AN394" s="5">
        <f t="shared" si="645"/>
        <v>2.1787937914963026E-2</v>
      </c>
      <c r="AO394" s="5">
        <f t="shared" si="646"/>
        <v>1.4234786104442492E-2</v>
      </c>
      <c r="AP394" s="5">
        <f t="shared" si="647"/>
        <v>6.2000401699349407E-3</v>
      </c>
      <c r="AQ394" s="5">
        <f t="shared" si="648"/>
        <v>2.0253464555120785E-3</v>
      </c>
      <c r="AR394" s="5">
        <f t="shared" si="649"/>
        <v>7.6310461198997456E-4</v>
      </c>
      <c r="AS394" s="5">
        <f t="shared" si="650"/>
        <v>1.8477462872596581E-3</v>
      </c>
      <c r="AT394" s="5">
        <f t="shared" si="651"/>
        <v>2.2370237896863258E-3</v>
      </c>
      <c r="AU394" s="5">
        <f t="shared" si="652"/>
        <v>1.8055420523648744E-3</v>
      </c>
      <c r="AV394" s="5">
        <f t="shared" si="653"/>
        <v>1.0929640482215466E-3</v>
      </c>
      <c r="AW394" s="5">
        <f t="shared" si="654"/>
        <v>4.6517321924209534E-5</v>
      </c>
      <c r="AX394" s="5">
        <f t="shared" si="655"/>
        <v>6.7291208252751155E-3</v>
      </c>
      <c r="AY394" s="5">
        <f t="shared" si="656"/>
        <v>8.7927178783594739E-3</v>
      </c>
      <c r="AZ394" s="5">
        <f t="shared" si="657"/>
        <v>5.7445756805281816E-3</v>
      </c>
      <c r="BA394" s="5">
        <f t="shared" si="658"/>
        <v>2.5020818519633815E-3</v>
      </c>
      <c r="BB394" s="5">
        <f t="shared" si="659"/>
        <v>8.1734673830803704E-4</v>
      </c>
      <c r="BC394" s="5">
        <f t="shared" si="660"/>
        <v>2.1359994761116667E-4</v>
      </c>
      <c r="BD394" s="5">
        <f t="shared" si="661"/>
        <v>1.6618722661114964E-4</v>
      </c>
      <c r="BE394" s="5">
        <f t="shared" si="662"/>
        <v>4.0239808033654687E-4</v>
      </c>
      <c r="BF394" s="5">
        <f t="shared" si="663"/>
        <v>4.8717406975390995E-4</v>
      </c>
      <c r="BG394" s="5">
        <f t="shared" si="664"/>
        <v>3.9320693584834956E-4</v>
      </c>
      <c r="BH394" s="5">
        <f t="shared" si="665"/>
        <v>2.3802328161269185E-4</v>
      </c>
      <c r="BI394" s="5">
        <f t="shared" si="666"/>
        <v>1.1526771768140995E-4</v>
      </c>
      <c r="BJ394" s="8">
        <f t="shared" si="667"/>
        <v>0.6078754375909674</v>
      </c>
      <c r="BK394" s="8">
        <f t="shared" si="668"/>
        <v>0.19491864575643281</v>
      </c>
      <c r="BL394" s="8">
        <f t="shared" si="669"/>
        <v>0.18448581442181541</v>
      </c>
      <c r="BM394" s="8">
        <f t="shared" si="670"/>
        <v>0.70675099056244373</v>
      </c>
      <c r="BN394" s="8">
        <f t="shared" si="671"/>
        <v>0.28072161427724995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1.40384615384615</v>
      </c>
      <c r="F395">
        <f>VLOOKUP(B395,home!$B$2:$E$405,3,FALSE)</f>
        <v>0.59</v>
      </c>
      <c r="G395">
        <f>VLOOKUP(C395,away!$B$2:$E$405,4,FALSE)</f>
        <v>0.71</v>
      </c>
      <c r="H395">
        <f>VLOOKUP(A395,away!$A$2:$E$405,3,FALSE)</f>
        <v>1.12179487179487</v>
      </c>
      <c r="I395">
        <f>VLOOKUP(C395,away!$B$2:$E$405,3,FALSE)</f>
        <v>0.71</v>
      </c>
      <c r="J395">
        <f>VLOOKUP(B395,home!$B$2:$E$405,4,FALSE)</f>
        <v>1.49</v>
      </c>
      <c r="K395" s="3">
        <f t="shared" si="616"/>
        <v>0.58807115384615216</v>
      </c>
      <c r="L395" s="3">
        <f t="shared" si="617"/>
        <v>1.1867467948717929</v>
      </c>
      <c r="M395" s="5">
        <f t="shared" si="618"/>
        <v>0.16951430698747597</v>
      </c>
      <c r="N395" s="5">
        <f t="shared" si="619"/>
        <v>9.9686474103555842E-2</v>
      </c>
      <c r="O395" s="5">
        <f t="shared" si="620"/>
        <v>0.20117056050230026</v>
      </c>
      <c r="P395" s="5">
        <f t="shared" si="621"/>
        <v>0.11830260363446488</v>
      </c>
      <c r="Q395" s="5">
        <f t="shared" si="622"/>
        <v>2.931136992446632E-2</v>
      </c>
      <c r="R395" s="5">
        <f t="shared" si="623"/>
        <v>0.11936925894933352</v>
      </c>
      <c r="S395" s="5">
        <f t="shared" si="624"/>
        <v>2.0640597061413999E-2</v>
      </c>
      <c r="T395" s="5">
        <f t="shared" si="625"/>
        <v>3.4785174311161869E-2</v>
      </c>
      <c r="U395" s="5">
        <f t="shared" si="626"/>
        <v>7.0197617844094687E-2</v>
      </c>
      <c r="V395" s="5">
        <f t="shared" si="627"/>
        <v>1.6005442689176466E-3</v>
      </c>
      <c r="W395" s="5">
        <f t="shared" si="628"/>
        <v>5.745723710764105E-3</v>
      </c>
      <c r="X395" s="5">
        <f t="shared" si="629"/>
        <v>6.8187191979681653E-3</v>
      </c>
      <c r="Y395" s="5">
        <f t="shared" si="630"/>
        <v>4.0460465766597436E-3</v>
      </c>
      <c r="Z395" s="5">
        <f t="shared" si="631"/>
        <v>4.7220361821447544E-2</v>
      </c>
      <c r="AA395" s="5">
        <f t="shared" si="632"/>
        <v>2.7768932661371447E-2</v>
      </c>
      <c r="AB395" s="5">
        <f t="shared" si="633"/>
        <v>8.165054135624402E-3</v>
      </c>
      <c r="AC395" s="5">
        <f t="shared" si="634"/>
        <v>6.9812895740994929E-5</v>
      </c>
      <c r="AD395" s="5">
        <f t="shared" si="635"/>
        <v>8.4472359306756036E-4</v>
      </c>
      <c r="AE395" s="5">
        <f t="shared" si="636"/>
        <v>1.002473016625512E-3</v>
      </c>
      <c r="AF395" s="5">
        <f t="shared" si="637"/>
        <v>5.948408197128922E-4</v>
      </c>
      <c r="AG395" s="5">
        <f t="shared" si="638"/>
        <v>2.353084787510616E-4</v>
      </c>
      <c r="AH395" s="5">
        <f t="shared" si="639"/>
        <v>1.400965326107231E-2</v>
      </c>
      <c r="AI395" s="5">
        <f t="shared" si="640"/>
        <v>8.2386729582233018E-3</v>
      </c>
      <c r="AJ395" s="5">
        <f t="shared" si="641"/>
        <v>2.4224629563517337E-3</v>
      </c>
      <c r="AK395" s="5">
        <f t="shared" si="642"/>
        <v>4.7486019529710847E-4</v>
      </c>
      <c r="AL395" s="5">
        <f t="shared" si="643"/>
        <v>1.948873220248328E-6</v>
      </c>
      <c r="AM395" s="5">
        <f t="shared" si="644"/>
        <v>9.9351515611261591E-5</v>
      </c>
      <c r="AN395" s="5">
        <f t="shared" si="645"/>
        <v>1.1790509271731958E-4</v>
      </c>
      <c r="AO395" s="5">
        <f t="shared" si="646"/>
        <v>6.9961745440670335E-5</v>
      </c>
      <c r="AP395" s="5">
        <f t="shared" si="647"/>
        <v>2.7675625721783925E-5</v>
      </c>
      <c r="AQ395" s="5">
        <f t="shared" si="648"/>
        <v>8.2109900303496047E-6</v>
      </c>
      <c r="AR395" s="5">
        <f t="shared" si="649"/>
        <v>3.3251822209685459E-3</v>
      </c>
      <c r="AS395" s="5">
        <f t="shared" si="650"/>
        <v>1.9554437454336834E-3</v>
      </c>
      <c r="AT395" s="5">
        <f t="shared" si="651"/>
        <v>5.749700298292137E-4</v>
      </c>
      <c r="AU395" s="5">
        <f t="shared" si="652"/>
        <v>1.1270776295620744E-4</v>
      </c>
      <c r="AV395" s="5">
        <f t="shared" si="653"/>
        <v>1.6570046052268877E-5</v>
      </c>
      <c r="AW395" s="5">
        <f t="shared" si="654"/>
        <v>3.7780615723403088E-8</v>
      </c>
      <c r="AX395" s="5">
        <f t="shared" si="655"/>
        <v>9.7376267369797615E-6</v>
      </c>
      <c r="AY395" s="5">
        <f t="shared" si="656"/>
        <v>1.1556097319768606E-5</v>
      </c>
      <c r="AZ395" s="5">
        <f t="shared" si="657"/>
        <v>6.8570807277309581E-6</v>
      </c>
      <c r="BA395" s="5">
        <f t="shared" si="658"/>
        <v>2.7125395252706185E-6</v>
      </c>
      <c r="BB395" s="5">
        <f t="shared" si="659"/>
        <v>8.0477439689449018E-7</v>
      </c>
      <c r="BC395" s="5">
        <f t="shared" si="660"/>
        <v>1.9101268722188332E-7</v>
      </c>
      <c r="BD395" s="5">
        <f t="shared" si="661"/>
        <v>6.5769155718318258E-4</v>
      </c>
      <c r="BE395" s="5">
        <f t="shared" si="662"/>
        <v>3.8676943290758675E-4</v>
      </c>
      <c r="BF395" s="5">
        <f t="shared" si="663"/>
        <v>1.1372397334119322E-4</v>
      </c>
      <c r="BG395" s="5">
        <f t="shared" si="664"/>
        <v>2.2292596074241519E-5</v>
      </c>
      <c r="BH395" s="5">
        <f t="shared" si="665"/>
        <v>3.2774081739013524E-6</v>
      </c>
      <c r="BI395" s="5">
        <f t="shared" si="666"/>
        <v>3.8546984129019595E-7</v>
      </c>
      <c r="BJ395" s="8">
        <f t="shared" si="667"/>
        <v>0.18342581783364831</v>
      </c>
      <c r="BK395" s="8">
        <f t="shared" si="668"/>
        <v>0.3101413698185535</v>
      </c>
      <c r="BL395" s="8">
        <f t="shared" si="669"/>
        <v>0.45898608770643001</v>
      </c>
      <c r="BM395" s="8">
        <f t="shared" si="670"/>
        <v>0.26240754476177858</v>
      </c>
      <c r="BN395" s="8">
        <f t="shared" si="671"/>
        <v>0.73735457410159677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1.40384615384615</v>
      </c>
      <c r="F396">
        <f>VLOOKUP(B396,home!$B$2:$E$405,3,FALSE)</f>
        <v>1.66</v>
      </c>
      <c r="G396">
        <f>VLOOKUP(C396,away!$B$2:$E$405,4,FALSE)</f>
        <v>1.31</v>
      </c>
      <c r="H396">
        <f>VLOOKUP(A396,away!$A$2:$E$405,3,FALSE)</f>
        <v>1.12179487179487</v>
      </c>
      <c r="I396">
        <f>VLOOKUP(C396,away!$B$2:$E$405,3,FALSE)</f>
        <v>0.71</v>
      </c>
      <c r="J396">
        <f>VLOOKUP(B396,home!$B$2:$E$405,4,FALSE)</f>
        <v>0.45</v>
      </c>
      <c r="K396" s="3">
        <f t="shared" si="616"/>
        <v>3.0528038461538376</v>
      </c>
      <c r="L396" s="3">
        <f t="shared" si="617"/>
        <v>0.35841346153846099</v>
      </c>
      <c r="M396" s="5">
        <f t="shared" si="618"/>
        <v>3.3001003539429474E-2</v>
      </c>
      <c r="N396" s="5">
        <f t="shared" si="619"/>
        <v>0.1007455905321067</v>
      </c>
      <c r="O396" s="5">
        <f t="shared" si="620"/>
        <v>1.1828003912809918E-2</v>
      </c>
      <c r="P396" s="5">
        <f t="shared" si="621"/>
        <v>3.6108575837348757E-2</v>
      </c>
      <c r="Q396" s="5">
        <f t="shared" si="622"/>
        <v>0.15377826312972753</v>
      </c>
      <c r="R396" s="5">
        <f t="shared" si="623"/>
        <v>2.1196579127403322E-3</v>
      </c>
      <c r="S396" s="5">
        <f t="shared" si="624"/>
        <v>9.8771939423278228E-3</v>
      </c>
      <c r="T396" s="5">
        <f t="shared" si="625"/>
        <v>5.5116199597697924E-2</v>
      </c>
      <c r="U396" s="5">
        <f t="shared" si="626"/>
        <v>6.4708998285441018E-3</v>
      </c>
      <c r="V396" s="5">
        <f t="shared" si="627"/>
        <v>1.2008099696477423E-3</v>
      </c>
      <c r="W396" s="5">
        <f t="shared" si="628"/>
        <v>0.15648495771242968</v>
      </c>
      <c r="X396" s="5">
        <f t="shared" si="629"/>
        <v>5.6086315372411599E-2</v>
      </c>
      <c r="Y396" s="5">
        <f t="shared" si="630"/>
        <v>1.0051045218781921E-2</v>
      </c>
      <c r="Z396" s="5">
        <f t="shared" si="631"/>
        <v>2.5323797659421724E-4</v>
      </c>
      <c r="AA396" s="5">
        <f t="shared" si="632"/>
        <v>7.7308586893904188E-4</v>
      </c>
      <c r="AB396" s="5">
        <f t="shared" si="633"/>
        <v>1.1800397570521446E-3</v>
      </c>
      <c r="AC396" s="5">
        <f t="shared" si="634"/>
        <v>8.2117839620134893E-5</v>
      </c>
      <c r="AD396" s="5">
        <f t="shared" si="635"/>
        <v>0.1194294701924315</v>
      </c>
      <c r="AE396" s="5">
        <f t="shared" si="636"/>
        <v>4.2805129821373814E-2</v>
      </c>
      <c r="AF396" s="5">
        <f t="shared" si="637"/>
        <v>7.670967375440897E-3</v>
      </c>
      <c r="AG396" s="5">
        <f t="shared" si="638"/>
        <v>9.1645932346012522E-4</v>
      </c>
      <c r="AH396" s="5">
        <f t="shared" si="639"/>
        <v>2.269097494603229E-5</v>
      </c>
      <c r="AI396" s="5">
        <f t="shared" si="640"/>
        <v>6.9271095588227744E-5</v>
      </c>
      <c r="AJ396" s="5">
        <f t="shared" si="641"/>
        <v>1.0573553351951592E-4</v>
      </c>
      <c r="AK396" s="5">
        <f t="shared" si="642"/>
        <v>1.075966144678354E-4</v>
      </c>
      <c r="AL396" s="5">
        <f t="shared" si="643"/>
        <v>3.5940219041886093E-6</v>
      </c>
      <c r="AM396" s="5">
        <f t="shared" si="644"/>
        <v>7.2918949189513971E-2</v>
      </c>
      <c r="AN396" s="5">
        <f t="shared" si="645"/>
        <v>2.6135132990760854E-2</v>
      </c>
      <c r="AO396" s="5">
        <f t="shared" si="646"/>
        <v>4.6835917414933146E-3</v>
      </c>
      <c r="AP396" s="5">
        <f t="shared" si="647"/>
        <v>5.5955410950052267E-4</v>
      </c>
      <c r="AQ396" s="5">
        <f t="shared" si="648"/>
        <v>5.0137931326038341E-5</v>
      </c>
      <c r="AR396" s="5">
        <f t="shared" si="649"/>
        <v>1.6265501752179856E-6</v>
      </c>
      <c r="AS396" s="5">
        <f t="shared" si="650"/>
        <v>4.9655386308676649E-6</v>
      </c>
      <c r="AT396" s="5">
        <f t="shared" si="651"/>
        <v>7.579407715269137E-6</v>
      </c>
      <c r="AU396" s="5">
        <f t="shared" si="652"/>
        <v>7.7128150082472289E-6</v>
      </c>
      <c r="AV396" s="5">
        <f t="shared" si="653"/>
        <v>5.8864278304625465E-6</v>
      </c>
      <c r="AW396" s="5">
        <f t="shared" si="654"/>
        <v>1.0923490413576222E-7</v>
      </c>
      <c r="AX396" s="5">
        <f t="shared" si="655"/>
        <v>3.7101208090540766E-2</v>
      </c>
      <c r="AY396" s="5">
        <f t="shared" si="656"/>
        <v>1.329757241898947E-2</v>
      </c>
      <c r="AZ396" s="5">
        <f t="shared" si="657"/>
        <v>2.3830144803741911E-3</v>
      </c>
      <c r="BA396" s="5">
        <f t="shared" si="658"/>
        <v>2.8470148960239698E-4</v>
      </c>
      <c r="BB396" s="5">
        <f t="shared" si="659"/>
        <v>2.5510211598387817E-5</v>
      </c>
      <c r="BC396" s="5">
        <f t="shared" si="660"/>
        <v>1.828640648711355E-6</v>
      </c>
      <c r="BD396" s="5">
        <f t="shared" si="661"/>
        <v>9.7162913110978055E-8</v>
      </c>
      <c r="BE396" s="5">
        <f t="shared" si="662"/>
        <v>2.966193148487049E-7</v>
      </c>
      <c r="BF396" s="5">
        <f t="shared" si="663"/>
        <v>4.5276029260682138E-7</v>
      </c>
      <c r="BG396" s="5">
        <f t="shared" si="664"/>
        <v>4.607294542186137E-7</v>
      </c>
      <c r="BH396" s="5">
        <f t="shared" si="665"/>
        <v>3.516291624687356E-7</v>
      </c>
      <c r="BI396" s="5">
        <f t="shared" si="666"/>
        <v>2.1469097192088167E-7</v>
      </c>
      <c r="BJ396" s="8">
        <f t="shared" si="667"/>
        <v>0.86052559957021002</v>
      </c>
      <c r="BK396" s="8">
        <f t="shared" si="668"/>
        <v>9.357086756926758E-2</v>
      </c>
      <c r="BL396" s="8">
        <f t="shared" si="669"/>
        <v>2.2706625830076391E-2</v>
      </c>
      <c r="BM396" s="8">
        <f t="shared" si="670"/>
        <v>0.62617777289790022</v>
      </c>
      <c r="BN396" s="8">
        <f t="shared" si="671"/>
        <v>0.33758109486416271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1.40384615384615</v>
      </c>
      <c r="F397">
        <f>VLOOKUP(B397,home!$B$2:$E$405,3,FALSE)</f>
        <v>0.71</v>
      </c>
      <c r="G397">
        <f>VLOOKUP(C397,away!$B$2:$E$405,4,FALSE)</f>
        <v>0.71</v>
      </c>
      <c r="H397">
        <f>VLOOKUP(A397,away!$A$2:$E$405,3,FALSE)</f>
        <v>1.12179487179487</v>
      </c>
      <c r="I397">
        <f>VLOOKUP(C397,away!$B$2:$E$405,3,FALSE)</f>
        <v>0.36</v>
      </c>
      <c r="J397">
        <f>VLOOKUP(B397,home!$B$2:$E$405,4,FALSE)</f>
        <v>0.64</v>
      </c>
      <c r="K397" s="3">
        <f t="shared" si="616"/>
        <v>0.70767884615384413</v>
      </c>
      <c r="L397" s="3">
        <f t="shared" si="617"/>
        <v>0.25846153846153802</v>
      </c>
      <c r="M397" s="5">
        <f t="shared" si="618"/>
        <v>0.38054897999545095</v>
      </c>
      <c r="N397" s="5">
        <f t="shared" si="619"/>
        <v>0.26930646306820299</v>
      </c>
      <c r="O397" s="5">
        <f t="shared" si="620"/>
        <v>9.8357274829593319E-2</v>
      </c>
      <c r="P397" s="5">
        <f t="shared" si="621"/>
        <v>6.960536276224312E-2</v>
      </c>
      <c r="Q397" s="5">
        <f t="shared" si="622"/>
        <v>9.5291243522939384E-2</v>
      </c>
      <c r="R397" s="5">
        <f t="shared" si="623"/>
        <v>1.2710786285670499E-2</v>
      </c>
      <c r="S397" s="5">
        <f t="shared" si="624"/>
        <v>3.1828403043685587E-3</v>
      </c>
      <c r="T397" s="5">
        <f t="shared" si="625"/>
        <v>2.4629121402851981E-2</v>
      </c>
      <c r="U397" s="5">
        <f t="shared" si="626"/>
        <v>8.9951545723514041E-3</v>
      </c>
      <c r="V397" s="5">
        <f t="shared" si="627"/>
        <v>6.4685133450717634E-5</v>
      </c>
      <c r="W397" s="5">
        <f t="shared" si="628"/>
        <v>2.247853242162624E-2</v>
      </c>
      <c r="X397" s="5">
        <f t="shared" si="629"/>
        <v>5.80983607205108E-3</v>
      </c>
      <c r="Y397" s="5">
        <f t="shared" si="630"/>
        <v>7.5080958469583067E-4</v>
      </c>
      <c r="Z397" s="5">
        <f t="shared" si="631"/>
        <v>1.0950831261500723E-3</v>
      </c>
      <c r="AA397" s="5">
        <f t="shared" si="632"/>
        <v>7.749671631564276E-4</v>
      </c>
      <c r="AB397" s="5">
        <f t="shared" si="633"/>
        <v>2.742139339148293E-4</v>
      </c>
      <c r="AC397" s="5">
        <f t="shared" si="634"/>
        <v>7.3946331744456513E-7</v>
      </c>
      <c r="AD397" s="5">
        <f t="shared" si="635"/>
        <v>3.976895471842057E-3</v>
      </c>
      <c r="AE397" s="5">
        <f t="shared" si="636"/>
        <v>1.0278745219530223E-3</v>
      </c>
      <c r="AF397" s="5">
        <f t="shared" si="637"/>
        <v>1.3283301514469806E-4</v>
      </c>
      <c r="AG397" s="5">
        <f t="shared" si="638"/>
        <v>1.1444075150927816E-5</v>
      </c>
      <c r="AH397" s="5">
        <f t="shared" si="639"/>
        <v>7.0759217382004532E-5</v>
      </c>
      <c r="AI397" s="5">
        <f t="shared" si="640"/>
        <v>5.0074801311645993E-5</v>
      </c>
      <c r="AJ397" s="5">
        <f t="shared" si="641"/>
        <v>1.771843880680432E-5</v>
      </c>
      <c r="AK397" s="5">
        <f t="shared" si="642"/>
        <v>4.1796547768155922E-6</v>
      </c>
      <c r="AL397" s="5">
        <f t="shared" si="643"/>
        <v>5.4101432578498575E-9</v>
      </c>
      <c r="AM397" s="5">
        <f t="shared" si="644"/>
        <v>5.628729597575271E-4</v>
      </c>
      <c r="AN397" s="5">
        <f t="shared" si="645"/>
        <v>1.4548101113732981E-4</v>
      </c>
      <c r="AO397" s="5">
        <f t="shared" si="646"/>
        <v>1.8800622977747208E-5</v>
      </c>
      <c r="AP397" s="5">
        <f t="shared" si="647"/>
        <v>1.6197459796212959E-6</v>
      </c>
      <c r="AQ397" s="5">
        <f t="shared" si="648"/>
        <v>1.0466050945245275E-7</v>
      </c>
      <c r="AR397" s="5">
        <f t="shared" si="649"/>
        <v>3.6577072369774596E-6</v>
      </c>
      <c r="AS397" s="5">
        <f t="shared" si="650"/>
        <v>2.5884820370327736E-6</v>
      </c>
      <c r="AT397" s="5">
        <f t="shared" si="651"/>
        <v>9.1590699062865265E-7</v>
      </c>
      <c r="AU397" s="5">
        <f t="shared" si="652"/>
        <v>2.160560007707749E-7</v>
      </c>
      <c r="AV397" s="5">
        <f t="shared" si="653"/>
        <v>3.8224565332519E-8</v>
      </c>
      <c r="AW397" s="5">
        <f t="shared" si="654"/>
        <v>2.748770006943104E-11</v>
      </c>
      <c r="AX397" s="5">
        <f t="shared" si="655"/>
        <v>6.638888111540098E-5</v>
      </c>
      <c r="AY397" s="5">
        <f t="shared" si="656"/>
        <v>1.7158972349826684E-5</v>
      </c>
      <c r="AZ397" s="5">
        <f t="shared" si="657"/>
        <v>2.2174671959775985E-6</v>
      </c>
      <c r="BA397" s="5">
        <f t="shared" si="658"/>
        <v>1.9104332765345439E-7</v>
      </c>
      <c r="BB397" s="5">
        <f t="shared" si="659"/>
        <v>1.2344338094530875E-8</v>
      </c>
      <c r="BC397" s="5">
        <f t="shared" si="660"/>
        <v>6.3810732304036431E-10</v>
      </c>
      <c r="BD397" s="5">
        <f t="shared" si="661"/>
        <v>1.575627732851827E-7</v>
      </c>
      <c r="BE397" s="5">
        <f t="shared" si="662"/>
        <v>1.115038415952578E-7</v>
      </c>
      <c r="BF397" s="5">
        <f t="shared" si="663"/>
        <v>3.9454454980926525E-8</v>
      </c>
      <c r="BG397" s="5">
        <f t="shared" si="664"/>
        <v>9.3070277255102922E-9</v>
      </c>
      <c r="BH397" s="5">
        <f t="shared" si="665"/>
        <v>1.6465966604777395E-9</v>
      </c>
      <c r="BI397" s="5">
        <f t="shared" si="666"/>
        <v>2.33052324953532E-10</v>
      </c>
      <c r="BJ397" s="8">
        <f t="shared" si="667"/>
        <v>0.42422990150325418</v>
      </c>
      <c r="BK397" s="8">
        <f t="shared" si="668"/>
        <v>0.45341977204132389</v>
      </c>
      <c r="BL397" s="8">
        <f t="shared" si="669"/>
        <v>0.12126286498154108</v>
      </c>
      <c r="BM397" s="8">
        <f t="shared" si="670"/>
        <v>7.4170352243306814E-2</v>
      </c>
      <c r="BN397" s="8">
        <f t="shared" si="671"/>
        <v>0.92582011046410029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1.40384615384615</v>
      </c>
      <c r="F398">
        <f>VLOOKUP(B398,home!$B$2:$E$405,3,FALSE)</f>
        <v>1.63</v>
      </c>
      <c r="G398">
        <f>VLOOKUP(C398,away!$B$2:$E$405,4,FALSE)</f>
        <v>1.07</v>
      </c>
      <c r="H398">
        <f>VLOOKUP(A398,away!$A$2:$E$405,3,FALSE)</f>
        <v>1.12179487179487</v>
      </c>
      <c r="I398">
        <f>VLOOKUP(C398,away!$B$2:$E$405,3,FALSE)</f>
        <v>0.47</v>
      </c>
      <c r="J398">
        <f>VLOOKUP(B398,home!$B$2:$E$405,4,FALSE)</f>
        <v>0.64</v>
      </c>
      <c r="K398" s="3">
        <f t="shared" si="616"/>
        <v>2.4484480769230701</v>
      </c>
      <c r="L398" s="3">
        <f t="shared" si="617"/>
        <v>0.33743589743589686</v>
      </c>
      <c r="M398" s="5">
        <f t="shared" si="618"/>
        <v>6.1674546209832412E-2</v>
      </c>
      <c r="N398" s="5">
        <f t="shared" si="619"/>
        <v>0.15100692406256722</v>
      </c>
      <c r="O398" s="5">
        <f t="shared" si="620"/>
        <v>2.081120584926649E-2</v>
      </c>
      <c r="P398" s="5">
        <f t="shared" si="621"/>
        <v>5.095515694008669E-2</v>
      </c>
      <c r="Q398" s="5">
        <f t="shared" si="622"/>
        <v>0.18486630641153037</v>
      </c>
      <c r="R398" s="5">
        <f t="shared" si="623"/>
        <v>3.511223961235212E-3</v>
      </c>
      <c r="S398" s="5">
        <f t="shared" si="624"/>
        <v>1.0524714725728015E-2</v>
      </c>
      <c r="T398" s="5">
        <f t="shared" si="625"/>
        <v>6.2380528009634242E-2</v>
      </c>
      <c r="U398" s="5">
        <f t="shared" si="626"/>
        <v>8.5970495555325599E-3</v>
      </c>
      <c r="V398" s="5">
        <f t="shared" si="627"/>
        <v>9.661621159535726E-4</v>
      </c>
      <c r="W398" s="5">
        <f t="shared" si="628"/>
        <v>0.15087851747372752</v>
      </c>
      <c r="X398" s="5">
        <f t="shared" si="629"/>
        <v>5.091182794754489E-2</v>
      </c>
      <c r="Y398" s="5">
        <f t="shared" si="630"/>
        <v>8.5897391767908917E-3</v>
      </c>
      <c r="Z398" s="5">
        <f t="shared" si="631"/>
        <v>3.9493766948594302E-4</v>
      </c>
      <c r="AA398" s="5">
        <f t="shared" si="632"/>
        <v>9.669843773573364E-4</v>
      </c>
      <c r="AB398" s="5">
        <f t="shared" si="633"/>
        <v>1.1838055195776112E-3</v>
      </c>
      <c r="AC398" s="5">
        <f t="shared" si="634"/>
        <v>4.9889850507051542E-5</v>
      </c>
      <c r="AD398" s="5">
        <f t="shared" si="635"/>
        <v>9.235455398938798E-2</v>
      </c>
      <c r="AE398" s="5">
        <f t="shared" si="636"/>
        <v>3.1163741807701123E-2</v>
      </c>
      <c r="AF398" s="5">
        <f t="shared" si="637"/>
        <v>5.2578825921711031E-3</v>
      </c>
      <c r="AG398" s="5">
        <f t="shared" si="638"/>
        <v>5.9139944370061222E-4</v>
      </c>
      <c r="AH398" s="5">
        <f t="shared" si="639"/>
        <v>3.3316536733557689E-5</v>
      </c>
      <c r="AI398" s="5">
        <f t="shared" si="640"/>
        <v>8.1573810295016143E-5</v>
      </c>
      <c r="AJ398" s="5">
        <f t="shared" si="641"/>
        <v>9.9864619472059808E-5</v>
      </c>
      <c r="AK398" s="5">
        <f t="shared" si="642"/>
        <v>8.1504445166339674E-5</v>
      </c>
      <c r="AL398" s="5">
        <f t="shared" si="643"/>
        <v>1.6487483531084299E-6</v>
      </c>
      <c r="AM398" s="5">
        <f t="shared" si="644"/>
        <v>4.5225066022080949E-2</v>
      </c>
      <c r="AN398" s="5">
        <f t="shared" si="645"/>
        <v>1.5260560739758572E-2</v>
      </c>
      <c r="AO398" s="5">
        <f t="shared" si="646"/>
        <v>2.5747305042977237E-3</v>
      </c>
      <c r="AP398" s="5">
        <f t="shared" si="647"/>
        <v>2.8960216612442733E-4</v>
      </c>
      <c r="AQ398" s="5">
        <f t="shared" si="648"/>
        <v>2.443054170639395E-5</v>
      </c>
      <c r="AR398" s="5">
        <f t="shared" si="649"/>
        <v>2.2484390944288126E-6</v>
      </c>
      <c r="AS398" s="5">
        <f t="shared" si="650"/>
        <v>5.5051863768328756E-6</v>
      </c>
      <c r="AT398" s="5">
        <f t="shared" si="651"/>
        <v>6.7395814987297691E-6</v>
      </c>
      <c r="AU398" s="5">
        <f t="shared" si="652"/>
        <v>5.500505119943735E-6</v>
      </c>
      <c r="AV398" s="5">
        <f t="shared" si="653"/>
        <v>3.3669252957579347E-6</v>
      </c>
      <c r="AW398" s="5">
        <f t="shared" si="654"/>
        <v>3.7838512468660321E-8</v>
      </c>
      <c r="AX398" s="5">
        <f t="shared" si="655"/>
        <v>1.8455204321747177E-2</v>
      </c>
      <c r="AY398" s="5">
        <f t="shared" si="656"/>
        <v>6.2274484326716008E-3</v>
      </c>
      <c r="AZ398" s="5">
        <f t="shared" si="657"/>
        <v>1.0506823253071554E-3</v>
      </c>
      <c r="BA398" s="5">
        <f t="shared" si="658"/>
        <v>1.1817931112001836E-4</v>
      </c>
      <c r="BB398" s="5">
        <f t="shared" si="659"/>
        <v>9.9694854765348601E-6</v>
      </c>
      <c r="BC398" s="5">
        <f t="shared" si="660"/>
        <v>6.7281245574973619E-7</v>
      </c>
      <c r="BD398" s="5">
        <f t="shared" si="661"/>
        <v>1.2645067727642364E-7</v>
      </c>
      <c r="BE398" s="5">
        <f t="shared" si="662"/>
        <v>3.0960791760307924E-7</v>
      </c>
      <c r="BF398" s="5">
        <f t="shared" si="663"/>
        <v>3.7902945522770782E-7</v>
      </c>
      <c r="BG398" s="5">
        <f t="shared" si="664"/>
        <v>3.0934464691649336E-7</v>
      </c>
      <c r="BH398" s="5">
        <f t="shared" si="665"/>
        <v>1.8935357646228357E-7</v>
      </c>
      <c r="BI398" s="5">
        <f t="shared" si="666"/>
        <v>9.2724480029516701E-8</v>
      </c>
      <c r="BJ398" s="8">
        <f t="shared" si="667"/>
        <v>0.82723796757750201</v>
      </c>
      <c r="BK398" s="8">
        <f t="shared" si="668"/>
        <v>0.13039956702313243</v>
      </c>
      <c r="BL398" s="8">
        <f t="shared" si="669"/>
        <v>3.53912958227754E-2</v>
      </c>
      <c r="BM398" s="8">
        <f t="shared" si="670"/>
        <v>0.51437099406421838</v>
      </c>
      <c r="BN398" s="8">
        <f t="shared" si="671"/>
        <v>0.47282536343451836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1.40384615384615</v>
      </c>
      <c r="F399">
        <f>VLOOKUP(B399,home!$B$2:$E$405,3,FALSE)</f>
        <v>1.31</v>
      </c>
      <c r="G399">
        <f>VLOOKUP(C399,away!$B$2:$E$405,4,FALSE)</f>
        <v>0.71</v>
      </c>
      <c r="H399">
        <f>VLOOKUP(A399,away!$A$2:$E$405,3,FALSE)</f>
        <v>1.12179487179487</v>
      </c>
      <c r="I399">
        <f>VLOOKUP(C399,away!$B$2:$E$405,3,FALSE)</f>
        <v>0.71</v>
      </c>
      <c r="J399">
        <f>VLOOKUP(B399,home!$B$2:$E$405,4,FALSE)</f>
        <v>1.19</v>
      </c>
      <c r="K399" s="3">
        <f t="shared" si="616"/>
        <v>1.3057173076923041</v>
      </c>
      <c r="L399" s="3">
        <f t="shared" si="617"/>
        <v>0.94780448717948562</v>
      </c>
      <c r="M399" s="5">
        <f t="shared" si="618"/>
        <v>0.10502868298201633</v>
      </c>
      <c r="N399" s="5">
        <f t="shared" si="619"/>
        <v>0.13713776917374684</v>
      </c>
      <c r="O399" s="5">
        <f t="shared" si="620"/>
        <v>9.9546657012906742E-2</v>
      </c>
      <c r="P399" s="5">
        <f t="shared" si="621"/>
        <v>0.12997979298466181</v>
      </c>
      <c r="Q399" s="5">
        <f t="shared" si="622"/>
        <v>8.9531579374236739E-2</v>
      </c>
      <c r="R399" s="5">
        <f t="shared" si="623"/>
        <v>4.7175384100275115E-2</v>
      </c>
      <c r="S399" s="5">
        <f t="shared" si="624"/>
        <v>4.0214601632271189E-2</v>
      </c>
      <c r="T399" s="5">
        <f t="shared" si="625"/>
        <v>8.4858432675167864E-2</v>
      </c>
      <c r="U399" s="5">
        <f t="shared" si="626"/>
        <v>6.1597715516761548E-2</v>
      </c>
      <c r="V399" s="5">
        <f t="shared" si="627"/>
        <v>5.5297969264879203E-3</v>
      </c>
      <c r="W399" s="5">
        <f t="shared" si="628"/>
        <v>3.8967644257989403E-2</v>
      </c>
      <c r="X399" s="5">
        <f t="shared" si="629"/>
        <v>3.6933708082536272E-2</v>
      </c>
      <c r="Y399" s="5">
        <f t="shared" si="630"/>
        <v>1.7502967124402555E-2</v>
      </c>
      <c r="Z399" s="5">
        <f t="shared" si="631"/>
        <v>1.4904346911552171E-2</v>
      </c>
      <c r="AA399" s="5">
        <f t="shared" si="632"/>
        <v>1.9460863722264007E-2</v>
      </c>
      <c r="AB399" s="5">
        <f t="shared" si="633"/>
        <v>1.2705193292400701E-2</v>
      </c>
      <c r="AC399" s="5">
        <f t="shared" si="634"/>
        <v>4.2771760017403399E-4</v>
      </c>
      <c r="AD399" s="5">
        <f t="shared" si="635"/>
        <v>1.2720181886913344E-2</v>
      </c>
      <c r="AE399" s="5">
        <f t="shared" si="636"/>
        <v>1.2056245470155684E-2</v>
      </c>
      <c r="AF399" s="5">
        <f t="shared" si="637"/>
        <v>5.7134817775754522E-3</v>
      </c>
      <c r="AG399" s="5">
        <f t="shared" si="638"/>
        <v>1.8050878887347459E-3</v>
      </c>
      <c r="AH399" s="5">
        <f t="shared" si="639"/>
        <v>3.5316017203122136E-3</v>
      </c>
      <c r="AI399" s="5">
        <f t="shared" si="640"/>
        <v>4.611273490087572E-3</v>
      </c>
      <c r="AJ399" s="5">
        <f t="shared" si="641"/>
        <v>3.0105098032550213E-3</v>
      </c>
      <c r="AK399" s="5">
        <f t="shared" si="642"/>
        <v>1.3102915850291446E-3</v>
      </c>
      <c r="AL399" s="5">
        <f t="shared" si="643"/>
        <v>2.1173128539005505E-5</v>
      </c>
      <c r="AM399" s="5">
        <f t="shared" si="644"/>
        <v>3.3217923293473797E-3</v>
      </c>
      <c r="AN399" s="5">
        <f t="shared" si="645"/>
        <v>3.1484096752338419E-3</v>
      </c>
      <c r="AO399" s="5">
        <f t="shared" si="646"/>
        <v>1.4920384088329714E-3</v>
      </c>
      <c r="AP399" s="5">
        <f t="shared" si="647"/>
        <v>4.7138689964534337E-4</v>
      </c>
      <c r="AQ399" s="5">
        <f t="shared" si="648"/>
        <v>1.1169565467037057E-4</v>
      </c>
      <c r="AR399" s="5">
        <f t="shared" si="649"/>
        <v>6.694535914885415E-4</v>
      </c>
      <c r="AS399" s="5">
        <f t="shared" si="650"/>
        <v>8.7411714110336184E-4</v>
      </c>
      <c r="AT399" s="5">
        <f t="shared" si="651"/>
        <v>5.7067494004458803E-4</v>
      </c>
      <c r="AU399" s="5">
        <f t="shared" si="652"/>
        <v>2.4838004876082879E-4</v>
      </c>
      <c r="AV399" s="5">
        <f t="shared" si="653"/>
        <v>8.1078532138118128E-5</v>
      </c>
      <c r="AW399" s="5">
        <f t="shared" si="654"/>
        <v>7.2786436000133179E-7</v>
      </c>
      <c r="AX399" s="5">
        <f t="shared" si="655"/>
        <v>7.2288695616473512E-4</v>
      </c>
      <c r="AY399" s="5">
        <f t="shared" si="656"/>
        <v>6.8515550077645601E-4</v>
      </c>
      <c r="AZ399" s="5">
        <f t="shared" si="657"/>
        <v>3.246967290258163E-4</v>
      </c>
      <c r="BA399" s="5">
        <f t="shared" si="658"/>
        <v>1.0258300558105674E-4</v>
      </c>
      <c r="BB399" s="5">
        <f t="shared" si="659"/>
        <v>2.4307158249520943E-5</v>
      </c>
      <c r="BC399" s="5">
        <f t="shared" si="660"/>
        <v>4.6076867318955614E-6</v>
      </c>
      <c r="BD399" s="5">
        <f t="shared" si="661"/>
        <v>1.0575185299521027E-4</v>
      </c>
      <c r="BE399" s="5">
        <f t="shared" si="662"/>
        <v>1.3808202477637828E-4</v>
      </c>
      <c r="BF399" s="5">
        <f t="shared" si="663"/>
        <v>9.014804481585737E-5</v>
      </c>
      <c r="BG399" s="5">
        <f t="shared" si="664"/>
        <v>3.9235954123562147E-5</v>
      </c>
      <c r="BH399" s="5">
        <f t="shared" si="665"/>
        <v>1.2807766095739077E-5</v>
      </c>
      <c r="BI399" s="5">
        <f t="shared" si="666"/>
        <v>3.3446643728162389E-6</v>
      </c>
      <c r="BJ399" s="8">
        <f t="shared" si="667"/>
        <v>0.44763665771571831</v>
      </c>
      <c r="BK399" s="8">
        <f t="shared" si="668"/>
        <v>0.28188692075492672</v>
      </c>
      <c r="BL399" s="8">
        <f t="shared" si="669"/>
        <v>0.25578256480400713</v>
      </c>
      <c r="BM399" s="8">
        <f t="shared" si="670"/>
        <v>0.39112619692194422</v>
      </c>
      <c r="BN399" s="8">
        <f t="shared" si="671"/>
        <v>0.60839986562784354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1.40384615384615</v>
      </c>
      <c r="F400">
        <f>VLOOKUP(B400,home!$B$2:$E$405,3,FALSE)</f>
        <v>0.92</v>
      </c>
      <c r="G400">
        <f>VLOOKUP(C400,away!$B$2:$E$405,4,FALSE)</f>
        <v>1.93</v>
      </c>
      <c r="H400">
        <f>VLOOKUP(A400,away!$A$2:$E$405,3,FALSE)</f>
        <v>1.12179487179487</v>
      </c>
      <c r="I400">
        <f>VLOOKUP(C400,away!$B$2:$E$405,3,FALSE)</f>
        <v>0.51</v>
      </c>
      <c r="J400">
        <f>VLOOKUP(B400,home!$B$2:$E$405,4,FALSE)</f>
        <v>1.02</v>
      </c>
      <c r="K400" s="3">
        <f t="shared" si="616"/>
        <v>2.492669230769224</v>
      </c>
      <c r="L400" s="3">
        <f t="shared" si="617"/>
        <v>0.58355769230769139</v>
      </c>
      <c r="M400" s="5">
        <f t="shared" si="618"/>
        <v>4.6132992012043683E-2</v>
      </c>
      <c r="N400" s="5">
        <f t="shared" si="619"/>
        <v>0.11499428971174368</v>
      </c>
      <c r="O400" s="5">
        <f t="shared" si="620"/>
        <v>2.6921262357797369E-2</v>
      </c>
      <c r="P400" s="5">
        <f t="shared" si="621"/>
        <v>6.7105802332747225E-2</v>
      </c>
      <c r="Q400" s="5">
        <f t="shared" si="622"/>
        <v>0.14332136383931271</v>
      </c>
      <c r="R400" s="5">
        <f t="shared" si="623"/>
        <v>7.8550548677630751E-3</v>
      </c>
      <c r="S400" s="5">
        <f t="shared" si="624"/>
        <v>2.4403298541454465E-2</v>
      </c>
      <c r="T400" s="5">
        <f t="shared" si="625"/>
        <v>8.3636284340460318E-2</v>
      </c>
      <c r="U400" s="5">
        <f t="shared" si="626"/>
        <v>1.9580053574877031E-2</v>
      </c>
      <c r="V400" s="5">
        <f t="shared" si="627"/>
        <v>3.9441595477371708E-3</v>
      </c>
      <c r="W400" s="5">
        <f t="shared" si="628"/>
        <v>0.11908425125137857</v>
      </c>
      <c r="X400" s="5">
        <f t="shared" si="629"/>
        <v>6.9492530850443782E-2</v>
      </c>
      <c r="Y400" s="5">
        <f t="shared" si="630"/>
        <v>2.0276450467853011E-2</v>
      </c>
      <c r="Z400" s="5">
        <f t="shared" si="631"/>
        <v>1.5279592305273728E-3</v>
      </c>
      <c r="AA400" s="5">
        <f t="shared" si="632"/>
        <v>3.8086969598054013E-3</v>
      </c>
      <c r="AB400" s="5">
        <f t="shared" si="633"/>
        <v>4.7469108605156058E-3</v>
      </c>
      <c r="AC400" s="5">
        <f t="shared" si="634"/>
        <v>3.5857742398077432E-4</v>
      </c>
      <c r="AD400" s="5">
        <f t="shared" si="635"/>
        <v>7.4209412240875683E-2</v>
      </c>
      <c r="AE400" s="5">
        <f t="shared" si="636"/>
        <v>4.3305473354795558E-2</v>
      </c>
      <c r="AF400" s="5">
        <f t="shared" si="637"/>
        <v>1.2635621047608354E-2</v>
      </c>
      <c r="AG400" s="5">
        <f t="shared" si="638"/>
        <v>2.4578712864722751E-3</v>
      </c>
      <c r="AH400" s="5">
        <f t="shared" si="639"/>
        <v>2.2291309062669732E-4</v>
      </c>
      <c r="AI400" s="5">
        <f t="shared" si="640"/>
        <v>5.5564860214083985E-4</v>
      </c>
      <c r="AJ400" s="5">
        <f t="shared" si="641"/>
        <v>6.9252408683820104E-4</v>
      </c>
      <c r="AK400" s="5">
        <f t="shared" si="642"/>
        <v>5.7541116094271267E-4</v>
      </c>
      <c r="AL400" s="5">
        <f t="shared" si="643"/>
        <v>2.086370268666524E-5</v>
      </c>
      <c r="AM400" s="5">
        <f t="shared" si="644"/>
        <v>3.6995903705259951E-2</v>
      </c>
      <c r="AN400" s="5">
        <f t="shared" si="645"/>
        <v>2.1589244191079063E-2</v>
      </c>
      <c r="AO400" s="5">
        <f t="shared" si="646"/>
        <v>6.2992847594066648E-3</v>
      </c>
      <c r="AP400" s="5">
        <f t="shared" si="647"/>
        <v>1.2253320257961213E-3</v>
      </c>
      <c r="AQ400" s="5">
        <f t="shared" si="648"/>
        <v>1.7876298232107326E-4</v>
      </c>
      <c r="AR400" s="5">
        <f t="shared" si="649"/>
        <v>2.6016529750258166E-5</v>
      </c>
      <c r="AS400" s="5">
        <f t="shared" si="650"/>
        <v>6.4850603199860643E-5</v>
      </c>
      <c r="AT400" s="5">
        <f t="shared" si="651"/>
        <v>8.0825551596558413E-5</v>
      </c>
      <c r="AU400" s="5">
        <f t="shared" si="652"/>
        <v>6.7157121841563837E-5</v>
      </c>
      <c r="AV400" s="5">
        <f t="shared" si="653"/>
        <v>4.1850122810371485E-5</v>
      </c>
      <c r="AW400" s="5">
        <f t="shared" si="654"/>
        <v>8.4301894693634074E-7</v>
      </c>
      <c r="AX400" s="5">
        <f t="shared" si="655"/>
        <v>1.5369758471767109E-2</v>
      </c>
      <c r="AY400" s="5">
        <f t="shared" si="656"/>
        <v>8.9691407851110027E-3</v>
      </c>
      <c r="AZ400" s="5">
        <f t="shared" si="657"/>
        <v>2.6170055492710856E-3</v>
      </c>
      <c r="BA400" s="5">
        <f t="shared" si="658"/>
        <v>5.0905790636301908E-4</v>
      </c>
      <c r="BB400" s="5">
        <f t="shared" si="659"/>
        <v>7.4266164272047039E-5</v>
      </c>
      <c r="BC400" s="5">
        <f t="shared" si="660"/>
        <v>8.6677182878279442E-6</v>
      </c>
      <c r="BD400" s="5">
        <f t="shared" si="661"/>
        <v>2.5303576771525071E-6</v>
      </c>
      <c r="BE400" s="5">
        <f t="shared" si="662"/>
        <v>6.30734472467874E-6</v>
      </c>
      <c r="BF400" s="5">
        <f t="shared" si="663"/>
        <v>7.8610620615306394E-6</v>
      </c>
      <c r="BG400" s="5">
        <f t="shared" si="664"/>
        <v>6.531675840648237E-6</v>
      </c>
      <c r="BH400" s="5">
        <f t="shared" si="665"/>
        <v>4.07032684833564E-6</v>
      </c>
      <c r="BI400" s="5">
        <f t="shared" si="666"/>
        <v>2.029195698804023E-6</v>
      </c>
      <c r="BJ400" s="8">
        <f t="shared" si="667"/>
        <v>0.77724997264987894</v>
      </c>
      <c r="BK400" s="8">
        <f t="shared" si="668"/>
        <v>0.15093483434576097</v>
      </c>
      <c r="BL400" s="8">
        <f t="shared" si="669"/>
        <v>6.5268505453356704E-2</v>
      </c>
      <c r="BM400" s="8">
        <f t="shared" si="670"/>
        <v>0.57968220879195242</v>
      </c>
      <c r="BN400" s="8">
        <f t="shared" si="671"/>
        <v>0.40633076512140776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1.40384615384615</v>
      </c>
      <c r="F401">
        <f>VLOOKUP(B401,home!$B$2:$E$405,3,FALSE)</f>
        <v>1.32</v>
      </c>
      <c r="G401">
        <f>VLOOKUP(C401,away!$B$2:$E$405,4,FALSE)</f>
        <v>0.59</v>
      </c>
      <c r="H401">
        <f>VLOOKUP(A401,away!$A$2:$E$405,3,FALSE)</f>
        <v>1.12179487179487</v>
      </c>
      <c r="I401">
        <f>VLOOKUP(C401,away!$B$2:$E$405,3,FALSE)</f>
        <v>0.83</v>
      </c>
      <c r="J401">
        <f>VLOOKUP(B401,home!$B$2:$E$405,4,FALSE)</f>
        <v>1.27</v>
      </c>
      <c r="K401" s="3">
        <f t="shared" si="616"/>
        <v>1.0933153846153816</v>
      </c>
      <c r="L401" s="3">
        <f t="shared" si="617"/>
        <v>1.1824839743589723</v>
      </c>
      <c r="M401" s="5">
        <f t="shared" si="618"/>
        <v>0.10271476963755907</v>
      </c>
      <c r="N401" s="5">
        <f t="shared" si="619"/>
        <v>0.11229963787196821</v>
      </c>
      <c r="O401" s="5">
        <f t="shared" si="620"/>
        <v>0.12145856902638714</v>
      </c>
      <c r="P401" s="5">
        <f t="shared" si="621"/>
        <v>0.13279252210991832</v>
      </c>
      <c r="Q401" s="5">
        <f t="shared" si="622"/>
        <v>6.1389460886079487E-2</v>
      </c>
      <c r="R401" s="5">
        <f t="shared" si="623"/>
        <v>7.1811405711137949E-2</v>
      </c>
      <c r="S401" s="5">
        <f t="shared" si="624"/>
        <v>4.2919470078490757E-2</v>
      </c>
      <c r="T401" s="5">
        <f t="shared" si="625"/>
        <v>7.259205369232595E-2</v>
      </c>
      <c r="U401" s="5">
        <f t="shared" si="626"/>
        <v>7.8512514654843976E-2</v>
      </c>
      <c r="V401" s="5">
        <f t="shared" si="627"/>
        <v>6.1652765868637979E-3</v>
      </c>
      <c r="W401" s="5">
        <f t="shared" si="628"/>
        <v>2.2372680679998314E-2</v>
      </c>
      <c r="X401" s="5">
        <f t="shared" si="629"/>
        <v>2.6455336367548595E-2</v>
      </c>
      <c r="Y401" s="5">
        <f t="shared" si="630"/>
        <v>1.5641505645451165E-2</v>
      </c>
      <c r="Z401" s="5">
        <f t="shared" si="631"/>
        <v>2.8305278809870327E-2</v>
      </c>
      <c r="AA401" s="5">
        <f t="shared" si="632"/>
        <v>3.0946596788658985E-2</v>
      </c>
      <c r="AB401" s="5">
        <f t="shared" si="633"/>
        <v>1.6917195185264914E-2</v>
      </c>
      <c r="AC401" s="5">
        <f t="shared" si="634"/>
        <v>4.9816510709934855E-4</v>
      </c>
      <c r="AD401" s="5">
        <f t="shared" si="635"/>
        <v>6.1150989956323658E-3</v>
      </c>
      <c r="AE401" s="5">
        <f t="shared" si="636"/>
        <v>7.231006563953919E-3</v>
      </c>
      <c r="AF401" s="5">
        <f t="shared" si="637"/>
        <v>4.275274690180025E-3</v>
      </c>
      <c r="AG401" s="5">
        <f t="shared" si="638"/>
        <v>1.6851479357067995E-3</v>
      </c>
      <c r="AH401" s="5">
        <f t="shared" si="639"/>
        <v>8.3676346456085654E-3</v>
      </c>
      <c r="AI401" s="5">
        <f t="shared" si="640"/>
        <v>9.1484636908845205E-3</v>
      </c>
      <c r="AJ401" s="5">
        <f t="shared" si="641"/>
        <v>5.0010780494196307E-3</v>
      </c>
      <c r="AK401" s="5">
        <f t="shared" si="642"/>
        <v>1.8225851903642557E-3</v>
      </c>
      <c r="AL401" s="5">
        <f t="shared" si="643"/>
        <v>2.5761670393579093E-5</v>
      </c>
      <c r="AM401" s="5">
        <f t="shared" si="644"/>
        <v>1.3371463620741872E-3</v>
      </c>
      <c r="AN401" s="5">
        <f t="shared" si="645"/>
        <v>1.5811541445251262E-3</v>
      </c>
      <c r="AO401" s="5">
        <f t="shared" si="646"/>
        <v>9.348447184461164E-4</v>
      </c>
      <c r="AP401" s="5">
        <f t="shared" si="647"/>
        <v>3.6847963269221931E-4</v>
      </c>
      <c r="AQ401" s="5">
        <f t="shared" si="648"/>
        <v>1.0893031513405744E-4</v>
      </c>
      <c r="AR401" s="5">
        <f t="shared" si="649"/>
        <v>1.978918774344608E-3</v>
      </c>
      <c r="AS401" s="5">
        <f t="shared" si="650"/>
        <v>2.1635823408951743E-3</v>
      </c>
      <c r="AT401" s="5">
        <f t="shared" si="651"/>
        <v>1.1827389295914275E-3</v>
      </c>
      <c r="AU401" s="5">
        <f t="shared" si="652"/>
        <v>4.3103555590194554E-4</v>
      </c>
      <c r="AV401" s="5">
        <f t="shared" si="653"/>
        <v>1.1781445114596006E-4</v>
      </c>
      <c r="AW401" s="5">
        <f t="shared" si="654"/>
        <v>9.2515018839685345E-7</v>
      </c>
      <c r="AX401" s="5">
        <f t="shared" si="655"/>
        <v>2.4365378152303301E-4</v>
      </c>
      <c r="AY401" s="5">
        <f t="shared" si="656"/>
        <v>2.8811669194294878E-4</v>
      </c>
      <c r="AZ401" s="5">
        <f t="shared" si="657"/>
        <v>1.7034668548392894E-4</v>
      </c>
      <c r="BA401" s="5">
        <f t="shared" si="658"/>
        <v>6.7144075223304697E-5</v>
      </c>
      <c r="BB401" s="5">
        <f t="shared" si="659"/>
        <v>1.9849198231177783E-5</v>
      </c>
      <c r="BC401" s="5">
        <f t="shared" si="660"/>
        <v>4.6942717624484344E-6</v>
      </c>
      <c r="BD401" s="5">
        <f t="shared" si="661"/>
        <v>3.9000662287009966E-4</v>
      </c>
      <c r="BE401" s="5">
        <f t="shared" si="662"/>
        <v>4.2640024088576902E-4</v>
      </c>
      <c r="BF401" s="5">
        <f t="shared" si="663"/>
        <v>2.3309497168205791E-4</v>
      </c>
      <c r="BG401" s="5">
        <f t="shared" si="664"/>
        <v>8.4948772872160233E-5</v>
      </c>
      <c r="BH401" s="5">
        <f t="shared" si="665"/>
        <v>2.3218950071332631E-5</v>
      </c>
      <c r="BI401" s="5">
        <f t="shared" si="666"/>
        <v>5.0771270655208781E-6</v>
      </c>
      <c r="BJ401" s="8">
        <f t="shared" si="667"/>
        <v>0.33518156320588333</v>
      </c>
      <c r="BK401" s="8">
        <f t="shared" si="668"/>
        <v>0.28540408188226779</v>
      </c>
      <c r="BL401" s="8">
        <f t="shared" si="669"/>
        <v>0.35102287967989604</v>
      </c>
      <c r="BM401" s="8">
        <f t="shared" si="670"/>
        <v>0.39716024679311274</v>
      </c>
      <c r="BN401" s="8">
        <f t="shared" si="671"/>
        <v>0.60246636524305019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1.40384615384615</v>
      </c>
      <c r="F402">
        <f>VLOOKUP(B402,home!$B$2:$E$405,3,FALSE)</f>
        <v>1.02</v>
      </c>
      <c r="G402">
        <f>VLOOKUP(C402,away!$B$2:$E$405,4,FALSE)</f>
        <v>0.61</v>
      </c>
      <c r="H402">
        <f>VLOOKUP(A402,away!$A$2:$E$405,3,FALSE)</f>
        <v>1.12179487179487</v>
      </c>
      <c r="I402">
        <f>VLOOKUP(C402,away!$B$2:$E$405,3,FALSE)</f>
        <v>1.22</v>
      </c>
      <c r="J402">
        <f>VLOOKUP(B402,home!$B$2:$E$405,4,FALSE)</f>
        <v>0.64</v>
      </c>
      <c r="K402" s="3">
        <f t="shared" si="616"/>
        <v>0.87347307692307452</v>
      </c>
      <c r="L402" s="3">
        <f t="shared" si="617"/>
        <v>0.87589743589743452</v>
      </c>
      <c r="M402" s="5">
        <f t="shared" si="618"/>
        <v>0.17388336635652177</v>
      </c>
      <c r="N402" s="5">
        <f t="shared" si="619"/>
        <v>0.15188243903717327</v>
      </c>
      <c r="O402" s="5">
        <f t="shared" si="620"/>
        <v>0.15230399473689163</v>
      </c>
      <c r="P402" s="5">
        <f t="shared" si="621"/>
        <v>0.13303343891050848</v>
      </c>
      <c r="Q402" s="5">
        <f t="shared" si="622"/>
        <v>6.6332610678190518E-2</v>
      </c>
      <c r="R402" s="5">
        <f t="shared" si="623"/>
        <v>6.6701339233489865E-2</v>
      </c>
      <c r="S402" s="5">
        <f t="shared" si="624"/>
        <v>2.5445067344838937E-2</v>
      </c>
      <c r="T402" s="5">
        <f t="shared" si="625"/>
        <v>5.810056360940985E-2</v>
      </c>
      <c r="U402" s="5">
        <f t="shared" si="626"/>
        <v>5.8261824015166178E-2</v>
      </c>
      <c r="V402" s="5">
        <f t="shared" si="627"/>
        <v>2.1630366269338392E-3</v>
      </c>
      <c r="W402" s="5">
        <f t="shared" si="628"/>
        <v>1.9313249849806487E-2</v>
      </c>
      <c r="X402" s="5">
        <f t="shared" si="629"/>
        <v>1.691642602229201E-2</v>
      </c>
      <c r="Y402" s="5">
        <f t="shared" si="630"/>
        <v>7.4085270887371043E-3</v>
      </c>
      <c r="Z402" s="5">
        <f t="shared" si="631"/>
        <v>1.9474510668512912E-2</v>
      </c>
      <c r="AA402" s="5">
        <f t="shared" si="632"/>
        <v>1.7010460755197215E-2</v>
      </c>
      <c r="AB402" s="5">
        <f t="shared" si="633"/>
        <v>7.4290897478606586E-3</v>
      </c>
      <c r="AC402" s="5">
        <f t="shared" si="634"/>
        <v>1.0343003438163623E-4</v>
      </c>
      <c r="AD402" s="5">
        <f t="shared" si="635"/>
        <v>4.2174009429236442E-3</v>
      </c>
      <c r="AE402" s="5">
        <f t="shared" si="636"/>
        <v>3.6940106720582421E-3</v>
      </c>
      <c r="AF402" s="5">
        <f t="shared" si="637"/>
        <v>1.6177872379167864E-3</v>
      </c>
      <c r="AG402" s="5">
        <f t="shared" si="638"/>
        <v>4.7233856450630215E-4</v>
      </c>
      <c r="AH402" s="5">
        <f t="shared" si="639"/>
        <v>4.2644184899769226E-3</v>
      </c>
      <c r="AI402" s="5">
        <f t="shared" si="640"/>
        <v>3.7248547397277934E-3</v>
      </c>
      <c r="AJ402" s="5">
        <f t="shared" si="641"/>
        <v>1.626780165300767E-3</v>
      </c>
      <c r="AK402" s="5">
        <f t="shared" si="642"/>
        <v>4.7364955882089622E-4</v>
      </c>
      <c r="AL402" s="5">
        <f t="shared" si="643"/>
        <v>3.1652603578444881E-6</v>
      </c>
      <c r="AM402" s="5">
        <f t="shared" si="644"/>
        <v>7.367572356467585E-4</v>
      </c>
      <c r="AN402" s="5">
        <f t="shared" si="645"/>
        <v>6.4532377358187765E-4</v>
      </c>
      <c r="AO402" s="5">
        <f t="shared" si="646"/>
        <v>2.8261871930201161E-4</v>
      </c>
      <c r="AP402" s="5">
        <f t="shared" si="647"/>
        <v>8.2515003857749615E-5</v>
      </c>
      <c r="AQ402" s="5">
        <f t="shared" si="648"/>
        <v>1.8068670075517446E-5</v>
      </c>
      <c r="AR402" s="5">
        <f t="shared" si="649"/>
        <v>7.4703864419287938E-4</v>
      </c>
      <c r="AS402" s="5">
        <f t="shared" si="650"/>
        <v>6.5251814312359624E-4</v>
      </c>
      <c r="AT402" s="5">
        <f t="shared" si="651"/>
        <v>2.8497851511114939E-4</v>
      </c>
      <c r="AU402" s="5">
        <f t="shared" si="652"/>
        <v>8.2973686817034838E-5</v>
      </c>
      <c r="AV402" s="5">
        <f t="shared" si="653"/>
        <v>1.8118820381931742E-5</v>
      </c>
      <c r="AW402" s="5">
        <f t="shared" si="654"/>
        <v>6.7268185961276609E-8</v>
      </c>
      <c r="AX402" s="5">
        <f t="shared" si="655"/>
        <v>1.072562682609521E-4</v>
      </c>
      <c r="AY402" s="5">
        <f t="shared" si="656"/>
        <v>9.394549035369532E-5</v>
      </c>
      <c r="AZ402" s="5">
        <f t="shared" si="657"/>
        <v>4.1143307057464445E-5</v>
      </c>
      <c r="BA402" s="5">
        <f t="shared" si="658"/>
        <v>1.2012439051991315E-5</v>
      </c>
      <c r="BB402" s="5">
        <f t="shared" si="659"/>
        <v>2.6304161411283495E-6</v>
      </c>
      <c r="BC402" s="5">
        <f t="shared" si="660"/>
        <v>4.6079495067150929E-7</v>
      </c>
      <c r="BD402" s="5">
        <f t="shared" si="661"/>
        <v>1.0905487216080646E-4</v>
      </c>
      <c r="BE402" s="5">
        <f t="shared" si="662"/>
        <v>9.5256494739752147E-5</v>
      </c>
      <c r="BF402" s="5">
        <f t="shared" si="663"/>
        <v>4.1601991778618992E-5</v>
      </c>
      <c r="BG402" s="5">
        <f t="shared" si="664"/>
        <v>1.2112739921666259E-5</v>
      </c>
      <c r="BH402" s="5">
        <f t="shared" si="665"/>
        <v>2.6450380523366965E-6</v>
      </c>
      <c r="BI402" s="5">
        <f t="shared" si="666"/>
        <v>4.6207390523063033E-7</v>
      </c>
      <c r="BJ402" s="8">
        <f t="shared" si="667"/>
        <v>0.33197808582129407</v>
      </c>
      <c r="BK402" s="8">
        <f t="shared" si="668"/>
        <v>0.33472545002389614</v>
      </c>
      <c r="BL402" s="8">
        <f t="shared" si="669"/>
        <v>0.313843172462617</v>
      </c>
      <c r="BM402" s="8">
        <f t="shared" si="670"/>
        <v>0.25579015180137687</v>
      </c>
      <c r="BN402" s="8">
        <f t="shared" si="671"/>
        <v>0.74413718895277547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</v>
      </c>
      <c r="F403">
        <f>VLOOKUP(B403,home!$B$2:$E$405,3,FALSE)</f>
        <v>1.17</v>
      </c>
      <c r="G403">
        <f>VLOOKUP(C403,away!$B$2:$E$405,4,FALSE)</f>
        <v>0.75</v>
      </c>
      <c r="H403">
        <f>VLOOKUP(A403,away!$A$2:$E$405,3,FALSE)</f>
        <v>1.2307692307692299</v>
      </c>
      <c r="I403">
        <f>VLOOKUP(C403,away!$B$2:$E$405,3,FALSE)</f>
        <v>0.67</v>
      </c>
      <c r="J403">
        <f>VLOOKUP(B403,home!$B$2:$E$405,4,FALSE)</f>
        <v>0.81</v>
      </c>
      <c r="K403" s="3">
        <f t="shared" si="616"/>
        <v>1.3162499999999999</v>
      </c>
      <c r="L403" s="3">
        <f t="shared" si="617"/>
        <v>0.66793846153846115</v>
      </c>
      <c r="M403" s="5">
        <f t="shared" si="618"/>
        <v>0.13749214902049062</v>
      </c>
      <c r="N403" s="5">
        <f t="shared" si="619"/>
        <v>0.1809740411482208</v>
      </c>
      <c r="O403" s="5">
        <f t="shared" si="620"/>
        <v>9.1836294490363346E-2</v>
      </c>
      <c r="P403" s="5">
        <f t="shared" si="621"/>
        <v>0.12087952262294076</v>
      </c>
      <c r="Q403" s="5">
        <f t="shared" si="622"/>
        <v>0.11910354083067282</v>
      </c>
      <c r="R403" s="5">
        <f t="shared" si="623"/>
        <v>3.0670496627643175E-2</v>
      </c>
      <c r="S403" s="5">
        <f t="shared" si="624"/>
        <v>2.6568533355625316E-2</v>
      </c>
      <c r="T403" s="5">
        <f t="shared" si="625"/>
        <v>7.9553835826222885E-2</v>
      </c>
      <c r="U403" s="5">
        <f t="shared" si="626"/>
        <v>4.0370041186135332E-2</v>
      </c>
      <c r="V403" s="5">
        <f t="shared" si="627"/>
        <v>2.595373749377614E-3</v>
      </c>
      <c r="W403" s="5">
        <f t="shared" si="628"/>
        <v>5.2256678539457722E-2</v>
      </c>
      <c r="X403" s="5">
        <f t="shared" si="629"/>
        <v>3.4904245468755313E-2</v>
      </c>
      <c r="Y403" s="5">
        <f t="shared" si="630"/>
        <v>1.1656944009780613E-2</v>
      </c>
      <c r="Z403" s="5">
        <f t="shared" si="631"/>
        <v>6.8286681106961801E-3</v>
      </c>
      <c r="AA403" s="5">
        <f t="shared" si="632"/>
        <v>8.988234400703848E-3</v>
      </c>
      <c r="AB403" s="5">
        <f t="shared" si="633"/>
        <v>5.9153817649632203E-3</v>
      </c>
      <c r="AC403" s="5">
        <f t="shared" si="634"/>
        <v>1.4261157004595698E-4</v>
      </c>
      <c r="AD403" s="5">
        <f t="shared" si="635"/>
        <v>1.7195713281890297E-2</v>
      </c>
      <c r="AE403" s="5">
        <f t="shared" si="636"/>
        <v>1.1485678274562287E-2</v>
      </c>
      <c r="AF403" s="5">
        <f t="shared" si="637"/>
        <v>3.8358631382184303E-3</v>
      </c>
      <c r="AG403" s="5">
        <f t="shared" si="638"/>
        <v>8.5404017440457057E-4</v>
      </c>
      <c r="AH403" s="5">
        <f t="shared" si="639"/>
        <v>1.1402825180537892E-3</v>
      </c>
      <c r="AI403" s="5">
        <f t="shared" si="640"/>
        <v>1.5008968643883001E-3</v>
      </c>
      <c r="AJ403" s="5">
        <f t="shared" si="641"/>
        <v>9.8777774887555013E-4</v>
      </c>
      <c r="AK403" s="5">
        <f t="shared" si="642"/>
        <v>4.3338748731914779E-4</v>
      </c>
      <c r="AL403" s="5">
        <f t="shared" si="643"/>
        <v>5.0152153793433658E-6</v>
      </c>
      <c r="AM403" s="5">
        <f t="shared" si="644"/>
        <v>4.5267715214576199E-3</v>
      </c>
      <c r="AN403" s="5">
        <f t="shared" si="645"/>
        <v>3.0236048057785216E-3</v>
      </c>
      <c r="AO403" s="5">
        <f t="shared" si="646"/>
        <v>1.0097909711360017E-3</v>
      </c>
      <c r="AP403" s="5">
        <f t="shared" si="647"/>
        <v>2.2482607591200316E-4</v>
      </c>
      <c r="AQ403" s="5">
        <f t="shared" si="648"/>
        <v>3.7542495814598167E-5</v>
      </c>
      <c r="AR403" s="5">
        <f t="shared" si="649"/>
        <v>1.5232771016561016E-4</v>
      </c>
      <c r="AS403" s="5">
        <f t="shared" si="650"/>
        <v>2.0050134850548438E-4</v>
      </c>
      <c r="AT403" s="5">
        <f t="shared" si="651"/>
        <v>1.3195494998517193E-4</v>
      </c>
      <c r="AU403" s="5">
        <f t="shared" si="652"/>
        <v>5.789523430599421E-5</v>
      </c>
      <c r="AV403" s="5">
        <f t="shared" si="653"/>
        <v>1.9051150538816206E-5</v>
      </c>
      <c r="AW403" s="5">
        <f t="shared" si="654"/>
        <v>1.224790823866338E-7</v>
      </c>
      <c r="AX403" s="5">
        <f t="shared" si="655"/>
        <v>9.930605025197652E-4</v>
      </c>
      <c r="AY403" s="5">
        <f t="shared" si="656"/>
        <v>6.63303304267663E-4</v>
      </c>
      <c r="AZ403" s="5">
        <f t="shared" si="657"/>
        <v>2.2152289429296031E-4</v>
      </c>
      <c r="BA403" s="5">
        <f t="shared" si="658"/>
        <v>4.9321220403195685E-5</v>
      </c>
      <c r="BB403" s="5">
        <f t="shared" si="659"/>
        <v>8.2358850193274716E-6</v>
      </c>
      <c r="BC403" s="5">
        <f t="shared" si="660"/>
        <v>1.1002128738434505E-6</v>
      </c>
      <c r="BD403" s="5">
        <f t="shared" si="661"/>
        <v>1.6957589396282364E-5</v>
      </c>
      <c r="BE403" s="5">
        <f t="shared" si="662"/>
        <v>2.2320427042856663E-5</v>
      </c>
      <c r="BF403" s="5">
        <f t="shared" si="663"/>
        <v>1.4689631047580042E-5</v>
      </c>
      <c r="BG403" s="5">
        <f t="shared" si="664"/>
        <v>6.4450756221257465E-6</v>
      </c>
      <c r="BH403" s="5">
        <f t="shared" si="665"/>
        <v>2.1208326969057519E-6</v>
      </c>
      <c r="BI403" s="5">
        <f t="shared" si="666"/>
        <v>5.5830920746043913E-7</v>
      </c>
      <c r="BJ403" s="8">
        <f t="shared" si="667"/>
        <v>0.52257966058166128</v>
      </c>
      <c r="BK403" s="8">
        <f t="shared" si="668"/>
        <v>0.28834650883812729</v>
      </c>
      <c r="BL403" s="8">
        <f t="shared" si="669"/>
        <v>0.18246761534695999</v>
      </c>
      <c r="BM403" s="8">
        <f t="shared" si="670"/>
        <v>0.31860322731192781</v>
      </c>
      <c r="BN403" s="8">
        <f t="shared" si="671"/>
        <v>0.68095604474033156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</v>
      </c>
      <c r="F404">
        <f>VLOOKUP(B404,home!$B$2:$E$405,3,FALSE)</f>
        <v>0.78</v>
      </c>
      <c r="G404">
        <f>VLOOKUP(C404,away!$B$2:$E$405,4,FALSE)</f>
        <v>1.07</v>
      </c>
      <c r="H404">
        <f>VLOOKUP(A404,away!$A$2:$E$405,3,FALSE)</f>
        <v>1.2307692307692299</v>
      </c>
      <c r="I404">
        <f>VLOOKUP(C404,away!$B$2:$E$405,3,FALSE)</f>
        <v>0.67</v>
      </c>
      <c r="J404">
        <f>VLOOKUP(B404,home!$B$2:$E$405,4,FALSE)</f>
        <v>1.49</v>
      </c>
      <c r="K404" s="3">
        <f t="shared" si="616"/>
        <v>1.2519</v>
      </c>
      <c r="L404" s="3">
        <f t="shared" si="617"/>
        <v>1.2286769230769223</v>
      </c>
      <c r="M404" s="5">
        <f t="shared" si="618"/>
        <v>8.3694926126693714E-2</v>
      </c>
      <c r="N404" s="5">
        <f t="shared" si="619"/>
        <v>0.10477767801800786</v>
      </c>
      <c r="O404" s="5">
        <f t="shared" si="620"/>
        <v>0.10283402431049633</v>
      </c>
      <c r="P404" s="5">
        <f t="shared" si="621"/>
        <v>0.12873791503431037</v>
      </c>
      <c r="Q404" s="5">
        <f t="shared" si="622"/>
        <v>6.5585587555372027E-2</v>
      </c>
      <c r="R404" s="5">
        <f t="shared" si="623"/>
        <v>6.3174896288719029E-2</v>
      </c>
      <c r="S404" s="5">
        <f t="shared" si="624"/>
        <v>4.9505542134935257E-2</v>
      </c>
      <c r="T404" s="5">
        <f t="shared" si="625"/>
        <v>8.0583497915726582E-2</v>
      </c>
      <c r="U404" s="5">
        <f t="shared" si="626"/>
        <v>7.9088652663847361E-2</v>
      </c>
      <c r="V404" s="5">
        <f t="shared" si="627"/>
        <v>8.4609407205179579E-3</v>
      </c>
      <c r="W404" s="5">
        <f t="shared" si="628"/>
        <v>2.7368865686856741E-2</v>
      </c>
      <c r="X404" s="5">
        <f t="shared" si="629"/>
        <v>3.3627493680232698E-2</v>
      </c>
      <c r="Y404" s="5">
        <f t="shared" si="630"/>
        <v>2.0658662732908482E-2</v>
      </c>
      <c r="Z404" s="5">
        <f t="shared" si="631"/>
        <v>2.5873845729242322E-2</v>
      </c>
      <c r="AA404" s="5">
        <f t="shared" si="632"/>
        <v>3.2391467468438462E-2</v>
      </c>
      <c r="AB404" s="5">
        <f t="shared" si="633"/>
        <v>2.0275439061869061E-2</v>
      </c>
      <c r="AC404" s="5">
        <f t="shared" si="634"/>
        <v>8.1340345078052356E-4</v>
      </c>
      <c r="AD404" s="5">
        <f t="shared" si="635"/>
        <v>8.5657707383439922E-3</v>
      </c>
      <c r="AE404" s="5">
        <f t="shared" si="636"/>
        <v>1.0524564834570833E-2</v>
      </c>
      <c r="AF404" s="5">
        <f t="shared" si="637"/>
        <v>6.465644968832035E-3</v>
      </c>
      <c r="AG404" s="5">
        <f t="shared" si="638"/>
        <v>2.648062922004109E-3</v>
      </c>
      <c r="AH404" s="5">
        <f t="shared" si="639"/>
        <v>7.9476492896931109E-3</v>
      </c>
      <c r="AI404" s="5">
        <f t="shared" si="640"/>
        <v>9.9496621457668046E-3</v>
      </c>
      <c r="AJ404" s="5">
        <f t="shared" si="641"/>
        <v>6.2279910201427325E-3</v>
      </c>
      <c r="AK404" s="5">
        <f t="shared" si="642"/>
        <v>2.5989406527055616E-3</v>
      </c>
      <c r="AL404" s="5">
        <f t="shared" si="643"/>
        <v>5.0046457619991761E-5</v>
      </c>
      <c r="AM404" s="5">
        <f t="shared" si="644"/>
        <v>2.1446976774665699E-3</v>
      </c>
      <c r="AN404" s="5">
        <f t="shared" si="645"/>
        <v>2.6351405432798462E-3</v>
      </c>
      <c r="AO404" s="5">
        <f t="shared" si="646"/>
        <v>1.6188681872961656E-3</v>
      </c>
      <c r="AP404" s="5">
        <f t="shared" si="647"/>
        <v>6.6302199441138914E-4</v>
      </c>
      <c r="AQ404" s="5">
        <f t="shared" si="648"/>
        <v>2.0365995600642758E-4</v>
      </c>
      <c r="AR404" s="5">
        <f t="shared" si="649"/>
        <v>1.9530186549909236E-3</v>
      </c>
      <c r="AS404" s="5">
        <f t="shared" si="650"/>
        <v>2.4449840541831375E-3</v>
      </c>
      <c r="AT404" s="5">
        <f t="shared" si="651"/>
        <v>1.530437768715935E-3</v>
      </c>
      <c r="AU404" s="5">
        <f t="shared" si="652"/>
        <v>6.3865168088515951E-4</v>
      </c>
      <c r="AV404" s="5">
        <f t="shared" si="653"/>
        <v>1.998820098250329E-4</v>
      </c>
      <c r="AW404" s="5">
        <f t="shared" si="654"/>
        <v>2.1383470058792127E-6</v>
      </c>
      <c r="AX404" s="5">
        <f t="shared" si="655"/>
        <v>4.4749117040339924E-4</v>
      </c>
      <c r="AY404" s="5">
        <f t="shared" si="656"/>
        <v>5.4982207435533921E-4</v>
      </c>
      <c r="AZ404" s="5">
        <f t="shared" si="657"/>
        <v>3.3777684727934453E-4</v>
      </c>
      <c r="BA404" s="5">
        <f t="shared" si="658"/>
        <v>1.3833953913393616E-4</v>
      </c>
      <c r="BB404" s="5">
        <f t="shared" si="659"/>
        <v>4.2493649820741061E-5</v>
      </c>
      <c r="BC404" s="5">
        <f t="shared" si="660"/>
        <v>1.0442193382411268E-5</v>
      </c>
      <c r="BD404" s="5">
        <f t="shared" si="661"/>
        <v>3.9993815862101283E-4</v>
      </c>
      <c r="BE404" s="5">
        <f t="shared" si="662"/>
        <v>5.0068258077764593E-4</v>
      </c>
      <c r="BF404" s="5">
        <f t="shared" si="663"/>
        <v>3.1340226143776754E-4</v>
      </c>
      <c r="BG404" s="5">
        <f t="shared" si="664"/>
        <v>1.3078276369798037E-4</v>
      </c>
      <c r="BH404" s="5">
        <f t="shared" si="665"/>
        <v>4.0931735468375429E-5</v>
      </c>
      <c r="BI404" s="5">
        <f t="shared" si="666"/>
        <v>1.0248487926571844E-5</v>
      </c>
      <c r="BJ404" s="8">
        <f t="shared" si="667"/>
        <v>0.36959758288569089</v>
      </c>
      <c r="BK404" s="8">
        <f t="shared" si="668"/>
        <v>0.27181259599921309</v>
      </c>
      <c r="BL404" s="8">
        <f t="shared" si="669"/>
        <v>0.33265168305820791</v>
      </c>
      <c r="BM404" s="8">
        <f t="shared" si="670"/>
        <v>0.45058299661140544</v>
      </c>
      <c r="BN404" s="8">
        <f t="shared" si="671"/>
        <v>0.54880502733359937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</v>
      </c>
      <c r="F405">
        <f>VLOOKUP(B405,home!$B$2:$E$405,3,FALSE)</f>
        <v>0.92</v>
      </c>
      <c r="G405">
        <f>VLOOKUP(C405,away!$B$2:$E$405,4,FALSE)</f>
        <v>0.76</v>
      </c>
      <c r="H405">
        <f>VLOOKUP(A405,away!$A$2:$E$405,3,FALSE)</f>
        <v>1.2307692307692299</v>
      </c>
      <c r="I405">
        <f>VLOOKUP(C405,away!$B$2:$E$405,3,FALSE)</f>
        <v>0.38</v>
      </c>
      <c r="J405">
        <f>VLOOKUP(B405,home!$B$2:$E$405,4,FALSE)</f>
        <v>1.32</v>
      </c>
      <c r="K405" s="3">
        <f t="shared" si="616"/>
        <v>1.0488000000000002</v>
      </c>
      <c r="L405" s="3">
        <f t="shared" si="617"/>
        <v>0.61735384615384581</v>
      </c>
      <c r="M405" s="5">
        <f t="shared" si="618"/>
        <v>0.18897248696102797</v>
      </c>
      <c r="N405" s="5">
        <f t="shared" si="619"/>
        <v>0.19819434432472616</v>
      </c>
      <c r="O405" s="5">
        <f t="shared" si="620"/>
        <v>0.11666289164264811</v>
      </c>
      <c r="P405" s="5">
        <f t="shared" si="621"/>
        <v>0.12235604075480935</v>
      </c>
      <c r="Q405" s="5">
        <f t="shared" si="622"/>
        <v>0.10393311416388641</v>
      </c>
      <c r="R405" s="5">
        <f t="shared" si="623"/>
        <v>3.6011142429509077E-2</v>
      </c>
      <c r="S405" s="5">
        <f t="shared" si="624"/>
        <v>1.9805794152828252E-2</v>
      </c>
      <c r="T405" s="5">
        <f t="shared" si="625"/>
        <v>6.4163507771822031E-2</v>
      </c>
      <c r="U405" s="5">
        <f t="shared" si="626"/>
        <v>3.7768486180069123E-2</v>
      </c>
      <c r="V405" s="5">
        <f t="shared" si="627"/>
        <v>1.4248744151514681E-3</v>
      </c>
      <c r="W405" s="5">
        <f t="shared" si="628"/>
        <v>3.6335016711694701E-2</v>
      </c>
      <c r="X405" s="5">
        <f t="shared" si="629"/>
        <v>2.2431562317028989E-2</v>
      </c>
      <c r="Y405" s="5">
        <f t="shared" si="630"/>
        <v>6.9241056358287584E-3</v>
      </c>
      <c r="Z405" s="5">
        <f t="shared" si="631"/>
        <v>7.4105390944171259E-3</v>
      </c>
      <c r="AA405" s="5">
        <f t="shared" si="632"/>
        <v>7.7721734022246827E-3</v>
      </c>
      <c r="AB405" s="5">
        <f t="shared" si="633"/>
        <v>4.0757277321266236E-3</v>
      </c>
      <c r="AC405" s="5">
        <f t="shared" si="634"/>
        <v>5.7661168966462047E-5</v>
      </c>
      <c r="AD405" s="5">
        <f t="shared" si="635"/>
        <v>9.5270413818063504E-3</v>
      </c>
      <c r="AE405" s="5">
        <f t="shared" si="636"/>
        <v>5.8815556395249999E-3</v>
      </c>
      <c r="AF405" s="5">
        <f t="shared" si="637"/>
        <v>1.8155004977143002E-3</v>
      </c>
      <c r="AG405" s="5">
        <f t="shared" si="638"/>
        <v>3.7360207165271491E-4</v>
      </c>
      <c r="AH405" s="5">
        <f t="shared" si="639"/>
        <v>1.1437312030029621E-3</v>
      </c>
      <c r="AI405" s="5">
        <f t="shared" si="640"/>
        <v>1.199545285709507E-3</v>
      </c>
      <c r="AJ405" s="5">
        <f t="shared" si="641"/>
        <v>6.2904154782606554E-4</v>
      </c>
      <c r="AK405" s="5">
        <f t="shared" si="642"/>
        <v>2.1991292511999258E-4</v>
      </c>
      <c r="AL405" s="5">
        <f t="shared" si="643"/>
        <v>1.4933797937443423E-6</v>
      </c>
      <c r="AM405" s="5">
        <f t="shared" si="644"/>
        <v>1.9983922002477011E-3</v>
      </c>
      <c r="AN405" s="5">
        <f t="shared" si="645"/>
        <v>1.2337151109467646E-3</v>
      </c>
      <c r="AO405" s="5">
        <f t="shared" si="646"/>
        <v>3.8081938440055182E-4</v>
      </c>
      <c r="AP405" s="5">
        <f t="shared" si="647"/>
        <v>7.8366770549873516E-5</v>
      </c>
      <c r="AQ405" s="5">
        <f t="shared" si="648"/>
        <v>1.2095006802405085E-5</v>
      </c>
      <c r="AR405" s="5">
        <f t="shared" si="649"/>
        <v>1.4121737142800881E-4</v>
      </c>
      <c r="AS405" s="5">
        <f t="shared" si="650"/>
        <v>1.4810877915369568E-4</v>
      </c>
      <c r="AT405" s="5">
        <f t="shared" si="651"/>
        <v>7.7668243788198019E-5</v>
      </c>
      <c r="AU405" s="5">
        <f t="shared" si="652"/>
        <v>2.7152818028354036E-5</v>
      </c>
      <c r="AV405" s="5">
        <f t="shared" si="653"/>
        <v>7.1194688870344273E-6</v>
      </c>
      <c r="AW405" s="5">
        <f t="shared" si="654"/>
        <v>2.6859294858250205E-8</v>
      </c>
      <c r="AX405" s="5">
        <f t="shared" si="655"/>
        <v>3.4931895660329809E-4</v>
      </c>
      <c r="AY405" s="5">
        <f t="shared" si="656"/>
        <v>2.1565340139349443E-4</v>
      </c>
      <c r="AZ405" s="5">
        <f t="shared" si="657"/>
        <v>6.656722839321645E-5</v>
      </c>
      <c r="BA405" s="5">
        <f t="shared" si="658"/>
        <v>1.3698511492117888E-5</v>
      </c>
      <c r="BB405" s="5">
        <f t="shared" si="659"/>
        <v>2.1142071890604084E-6</v>
      </c>
      <c r="BC405" s="5">
        <f t="shared" si="660"/>
        <v>2.61042787946511E-7</v>
      </c>
      <c r="BD405" s="5">
        <f t="shared" si="661"/>
        <v>1.4530181232469566E-5</v>
      </c>
      <c r="BE405" s="5">
        <f t="shared" si="662"/>
        <v>1.5239254076614083E-5</v>
      </c>
      <c r="BF405" s="5">
        <f t="shared" si="663"/>
        <v>7.9914648377764267E-6</v>
      </c>
      <c r="BG405" s="5">
        <f t="shared" si="664"/>
        <v>2.7938161072866397E-6</v>
      </c>
      <c r="BH405" s="5">
        <f t="shared" si="665"/>
        <v>7.3253858333055679E-7</v>
      </c>
      <c r="BI405" s="5">
        <f t="shared" si="666"/>
        <v>1.5365729323941766E-7</v>
      </c>
      <c r="BJ405" s="8">
        <f t="shared" si="667"/>
        <v>0.45393035233649182</v>
      </c>
      <c r="BK405" s="8">
        <f t="shared" si="668"/>
        <v>0.33283400423397075</v>
      </c>
      <c r="BL405" s="8">
        <f t="shared" si="669"/>
        <v>0.20592535994165209</v>
      </c>
      <c r="BM405" s="8">
        <f t="shared" si="670"/>
        <v>0.23375460878782614</v>
      </c>
      <c r="BN405" s="8">
        <f t="shared" si="671"/>
        <v>0.76613002027660704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</v>
      </c>
      <c r="F406">
        <f>VLOOKUP(B406,home!$B$2:$E$405,3,FALSE)</f>
        <v>0.76</v>
      </c>
      <c r="G406">
        <f>VLOOKUP(C406,away!$B$2:$E$405,4,FALSE)</f>
        <v>0.4</v>
      </c>
      <c r="H406">
        <f>VLOOKUP(A406,away!$A$2:$E$405,3,FALSE)</f>
        <v>1.2307692307692299</v>
      </c>
      <c r="I406">
        <f>VLOOKUP(C406,away!$B$2:$E$405,3,FALSE)</f>
        <v>1.73</v>
      </c>
      <c r="J406">
        <f>VLOOKUP(B406,home!$B$2:$E$405,4,FALSE)</f>
        <v>1.51</v>
      </c>
      <c r="K406" s="3">
        <f t="shared" si="616"/>
        <v>0.45600000000000007</v>
      </c>
      <c r="L406" s="3">
        <f t="shared" si="617"/>
        <v>3.2151384615384591</v>
      </c>
      <c r="M406" s="5">
        <f t="shared" si="618"/>
        <v>2.5447482469205987E-2</v>
      </c>
      <c r="N406" s="5">
        <f t="shared" si="619"/>
        <v>1.160405200595793E-2</v>
      </c>
      <c r="O406" s="5">
        <f t="shared" si="620"/>
        <v>8.1817179636069826E-2</v>
      </c>
      <c r="P406" s="5">
        <f t="shared" si="621"/>
        <v>3.7308633914047838E-2</v>
      </c>
      <c r="Q406" s="5">
        <f t="shared" si="622"/>
        <v>2.6457238573584087E-3</v>
      </c>
      <c r="R406" s="5">
        <f t="shared" si="623"/>
        <v>0.13152678053126471</v>
      </c>
      <c r="S406" s="5">
        <f t="shared" si="624"/>
        <v>1.3674576318274531E-2</v>
      </c>
      <c r="T406" s="5">
        <f t="shared" si="625"/>
        <v>8.5063685324029102E-3</v>
      </c>
      <c r="U406" s="5">
        <f t="shared" si="626"/>
        <v>5.9976211922256703E-2</v>
      </c>
      <c r="V406" s="5">
        <f t="shared" si="627"/>
        <v>2.2275932508171231E-3</v>
      </c>
      <c r="W406" s="5">
        <f t="shared" si="628"/>
        <v>4.0215002631847826E-4</v>
      </c>
      <c r="X406" s="5">
        <f t="shared" si="629"/>
        <v>1.2929680169252427E-3</v>
      </c>
      <c r="Y406" s="5">
        <f t="shared" si="630"/>
        <v>2.0785356003777296E-3</v>
      </c>
      <c r="Z406" s="5">
        <f t="shared" si="631"/>
        <v>0.14095893693613229</v>
      </c>
      <c r="AA406" s="5">
        <f t="shared" si="632"/>
        <v>6.4277275242876325E-2</v>
      </c>
      <c r="AB406" s="5">
        <f t="shared" si="633"/>
        <v>1.4655218755375805E-2</v>
      </c>
      <c r="AC406" s="5">
        <f t="shared" si="634"/>
        <v>2.0411759101492016E-4</v>
      </c>
      <c r="AD406" s="5">
        <f t="shared" si="635"/>
        <v>4.5845103000306511E-5</v>
      </c>
      <c r="AE406" s="5">
        <f t="shared" si="636"/>
        <v>1.4739835392947766E-4</v>
      </c>
      <c r="AF406" s="5">
        <f t="shared" si="637"/>
        <v>2.3695305844306113E-4</v>
      </c>
      <c r="AG406" s="5">
        <f t="shared" si="638"/>
        <v>2.5394563059315202E-4</v>
      </c>
      <c r="AH406" s="5">
        <f t="shared" si="639"/>
        <v>0.11330062491023327</v>
      </c>
      <c r="AI406" s="5">
        <f t="shared" si="640"/>
        <v>5.1665084959066368E-2</v>
      </c>
      <c r="AJ406" s="5">
        <f t="shared" si="641"/>
        <v>1.1779639370667136E-2</v>
      </c>
      <c r="AK406" s="5">
        <f t="shared" si="642"/>
        <v>1.7905051843414052E-3</v>
      </c>
      <c r="AL406" s="5">
        <f t="shared" si="643"/>
        <v>1.1970297632087327E-5</v>
      </c>
      <c r="AM406" s="5">
        <f t="shared" si="644"/>
        <v>4.1810733936279564E-6</v>
      </c>
      <c r="AN406" s="5">
        <f t="shared" si="645"/>
        <v>1.3442729878368371E-5</v>
      </c>
      <c r="AO406" s="5">
        <f t="shared" si="646"/>
        <v>2.1610118930007188E-5</v>
      </c>
      <c r="AP406" s="5">
        <f t="shared" si="647"/>
        <v>2.3159841510095476E-5</v>
      </c>
      <c r="AQ406" s="5">
        <f t="shared" si="648"/>
        <v>1.8615524300560731E-5</v>
      </c>
      <c r="AR406" s="5">
        <f t="shared" si="649"/>
        <v>7.2855439373046699E-2</v>
      </c>
      <c r="AS406" s="5">
        <f t="shared" si="650"/>
        <v>3.3222080354109292E-2</v>
      </c>
      <c r="AT406" s="5">
        <f t="shared" si="651"/>
        <v>7.5746343207369208E-3</v>
      </c>
      <c r="AU406" s="5">
        <f t="shared" si="652"/>
        <v>1.1513444167520123E-3</v>
      </c>
      <c r="AV406" s="5">
        <f t="shared" si="653"/>
        <v>1.312532635097294E-4</v>
      </c>
      <c r="AW406" s="5">
        <f t="shared" si="654"/>
        <v>4.8749141463116456E-7</v>
      </c>
      <c r="AX406" s="5">
        <f t="shared" si="655"/>
        <v>3.1776157791572463E-7</v>
      </c>
      <c r="AY406" s="5">
        <f t="shared" si="656"/>
        <v>1.0216474707559959E-6</v>
      </c>
      <c r="AZ406" s="5">
        <f t="shared" si="657"/>
        <v>1.6423690386805459E-6</v>
      </c>
      <c r="BA406" s="5">
        <f t="shared" si="658"/>
        <v>1.7601479547672558E-6</v>
      </c>
      <c r="BB406" s="5">
        <f t="shared" si="659"/>
        <v>1.4147798468426152E-6</v>
      </c>
      <c r="BC406" s="5">
        <f t="shared" si="660"/>
        <v>9.0974262003863674E-7</v>
      </c>
      <c r="BD406" s="5">
        <f t="shared" si="661"/>
        <v>3.904005421009428E-2</v>
      </c>
      <c r="BE406" s="5">
        <f t="shared" si="662"/>
        <v>1.780226471980299E-2</v>
      </c>
      <c r="BF406" s="5">
        <f t="shared" si="663"/>
        <v>4.0589163561150828E-3</v>
      </c>
      <c r="BG406" s="5">
        <f t="shared" si="664"/>
        <v>6.169552861294928E-4</v>
      </c>
      <c r="BH406" s="5">
        <f t="shared" si="665"/>
        <v>7.0332902618762167E-5</v>
      </c>
      <c r="BI406" s="5">
        <f t="shared" si="666"/>
        <v>6.4143607188311138E-6</v>
      </c>
      <c r="BJ406" s="8">
        <f t="shared" si="667"/>
        <v>2.7302015921828352E-2</v>
      </c>
      <c r="BK406" s="8">
        <f t="shared" si="668"/>
        <v>7.8875395488463229E-2</v>
      </c>
      <c r="BL406" s="8">
        <f t="shared" si="669"/>
        <v>0.70731821007578566</v>
      </c>
      <c r="BM406" s="8">
        <f t="shared" si="670"/>
        <v>0.66410417185224846</v>
      </c>
      <c r="BN406" s="8">
        <f t="shared" si="671"/>
        <v>0.29034985241390465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</v>
      </c>
      <c r="F407">
        <f>VLOOKUP(B407,home!$B$2:$E$405,3,FALSE)</f>
        <v>0.67</v>
      </c>
      <c r="G407">
        <f>VLOOKUP(C407,away!$B$2:$E$405,4,FALSE)</f>
        <v>1.42</v>
      </c>
      <c r="H407">
        <f>VLOOKUP(A407,away!$A$2:$E$405,3,FALSE)</f>
        <v>1.2307692307692299</v>
      </c>
      <c r="I407">
        <f>VLOOKUP(C407,away!$B$2:$E$405,3,FALSE)</f>
        <v>0.83</v>
      </c>
      <c r="J407">
        <f>VLOOKUP(B407,home!$B$2:$E$405,4,FALSE)</f>
        <v>1.49</v>
      </c>
      <c r="K407" s="3">
        <f t="shared" si="616"/>
        <v>1.4271</v>
      </c>
      <c r="L407" s="3">
        <f t="shared" si="617"/>
        <v>1.5220923076923067</v>
      </c>
      <c r="M407" s="5">
        <f t="shared" si="618"/>
        <v>5.2381997403256109E-2</v>
      </c>
      <c r="N407" s="5">
        <f t="shared" si="619"/>
        <v>7.4754348494186801E-2</v>
      </c>
      <c r="O407" s="5">
        <f t="shared" si="620"/>
        <v>7.9730235309054515E-2</v>
      </c>
      <c r="P407" s="5">
        <f t="shared" si="621"/>
        <v>0.11378301880955172</v>
      </c>
      <c r="Q407" s="5">
        <f t="shared" si="622"/>
        <v>5.3340965368026995E-2</v>
      </c>
      <c r="R407" s="5">
        <f t="shared" si="623"/>
        <v>6.0678388927204716E-2</v>
      </c>
      <c r="S407" s="5">
        <f t="shared" si="624"/>
        <v>6.1789240632364795E-2</v>
      </c>
      <c r="T407" s="5">
        <f t="shared" si="625"/>
        <v>8.1189873071555632E-2</v>
      </c>
      <c r="U407" s="5">
        <f t="shared" si="626"/>
        <v>8.6594128838013859E-2</v>
      </c>
      <c r="V407" s="5">
        <f t="shared" si="627"/>
        <v>1.4913024995074728E-2</v>
      </c>
      <c r="W407" s="5">
        <f t="shared" si="628"/>
        <v>2.5374297225570441E-2</v>
      </c>
      <c r="X407" s="5">
        <f t="shared" si="629"/>
        <v>3.8622022620139015E-2</v>
      </c>
      <c r="Y407" s="5">
        <f t="shared" si="630"/>
        <v>2.9393141768815932E-2</v>
      </c>
      <c r="Z407" s="5">
        <f t="shared" si="631"/>
        <v>3.0786036343086787E-2</v>
      </c>
      <c r="AA407" s="5">
        <f t="shared" si="632"/>
        <v>4.3934752465219155E-2</v>
      </c>
      <c r="AB407" s="5">
        <f t="shared" si="633"/>
        <v>3.1349642621557136E-2</v>
      </c>
      <c r="AC407" s="5">
        <f t="shared" si="634"/>
        <v>2.0246089873908937E-3</v>
      </c>
      <c r="AD407" s="5">
        <f t="shared" si="635"/>
        <v>9.0529148926528878E-3</v>
      </c>
      <c r="AE407" s="5">
        <f t="shared" si="636"/>
        <v>1.3779372120300087E-2</v>
      </c>
      <c r="AF407" s="5">
        <f t="shared" si="637"/>
        <v>1.0486738154569297E-2</v>
      </c>
      <c r="AG407" s="5">
        <f t="shared" si="638"/>
        <v>5.3205944926177822E-3</v>
      </c>
      <c r="AH407" s="5">
        <f t="shared" si="639"/>
        <v>1.1714797275537044E-2</v>
      </c>
      <c r="AI407" s="5">
        <f t="shared" si="640"/>
        <v>1.6718187191918917E-2</v>
      </c>
      <c r="AJ407" s="5">
        <f t="shared" si="641"/>
        <v>1.1929262470793744E-2</v>
      </c>
      <c r="AK407" s="5">
        <f t="shared" si="642"/>
        <v>5.6747501573565845E-3</v>
      </c>
      <c r="AL407" s="5">
        <f t="shared" si="643"/>
        <v>1.7591243855849257E-4</v>
      </c>
      <c r="AM407" s="5">
        <f t="shared" si="644"/>
        <v>2.5838829686609865E-3</v>
      </c>
      <c r="AN407" s="5">
        <f t="shared" si="645"/>
        <v>3.9329083905760495E-3</v>
      </c>
      <c r="AO407" s="5">
        <f t="shared" si="646"/>
        <v>2.9931248040771675E-3</v>
      </c>
      <c r="AP407" s="5">
        <f t="shared" si="647"/>
        <v>1.5186040800829667E-3</v>
      </c>
      <c r="AQ407" s="5">
        <f t="shared" si="648"/>
        <v>5.7786389718110867E-4</v>
      </c>
      <c r="AR407" s="5">
        <f t="shared" si="649"/>
        <v>3.5662005638539425E-3</v>
      </c>
      <c r="AS407" s="5">
        <f t="shared" si="650"/>
        <v>5.0893248246759622E-3</v>
      </c>
      <c r="AT407" s="5">
        <f t="shared" si="651"/>
        <v>3.631487728647533E-3</v>
      </c>
      <c r="AU407" s="5">
        <f t="shared" si="652"/>
        <v>1.7274987125176315E-3</v>
      </c>
      <c r="AV407" s="5">
        <f t="shared" si="653"/>
        <v>6.1632835315847748E-4</v>
      </c>
      <c r="AW407" s="5">
        <f t="shared" si="654"/>
        <v>1.0614253251533063E-5</v>
      </c>
      <c r="AX407" s="5">
        <f t="shared" si="655"/>
        <v>6.1457656409601559E-4</v>
      </c>
      <c r="AY407" s="5">
        <f t="shared" si="656"/>
        <v>9.3544226069851332E-4</v>
      </c>
      <c r="AZ407" s="5">
        <f t="shared" si="657"/>
        <v>7.1191473464975435E-4</v>
      </c>
      <c r="BA407" s="5">
        <f t="shared" si="658"/>
        <v>3.6119998044773367E-4</v>
      </c>
      <c r="BB407" s="5">
        <f t="shared" si="659"/>
        <v>1.3744492794452669E-4</v>
      </c>
      <c r="BC407" s="5">
        <f t="shared" si="660"/>
        <v>4.1840773511137458E-5</v>
      </c>
      <c r="BD407" s="5">
        <f t="shared" si="661"/>
        <v>9.0468107432167583E-4</v>
      </c>
      <c r="BE407" s="5">
        <f t="shared" si="662"/>
        <v>1.2910703611644636E-3</v>
      </c>
      <c r="BF407" s="5">
        <f t="shared" si="663"/>
        <v>9.2124325620890314E-4</v>
      </c>
      <c r="BG407" s="5">
        <f t="shared" si="664"/>
        <v>4.3823541697857524E-4</v>
      </c>
      <c r="BH407" s="5">
        <f t="shared" si="665"/>
        <v>1.5635144089253106E-4</v>
      </c>
      <c r="BI407" s="5">
        <f t="shared" si="666"/>
        <v>4.4625828259546201E-5</v>
      </c>
      <c r="BJ407" s="8">
        <f t="shared" si="667"/>
        <v>0.35572307159036087</v>
      </c>
      <c r="BK407" s="8">
        <f t="shared" si="668"/>
        <v>0.24600324552689529</v>
      </c>
      <c r="BL407" s="8">
        <f t="shared" si="669"/>
        <v>0.36671119281733489</v>
      </c>
      <c r="BM407" s="8">
        <f t="shared" si="670"/>
        <v>0.56362976395895004</v>
      </c>
      <c r="BN407" s="8">
        <f t="shared" si="671"/>
        <v>0.43466895431128089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</v>
      </c>
      <c r="F408">
        <f>VLOOKUP(B408,home!$B$2:$E$405,3,FALSE)</f>
        <v>0.53</v>
      </c>
      <c r="G408">
        <f>VLOOKUP(C408,away!$B$2:$E$405,4,FALSE)</f>
        <v>0.95</v>
      </c>
      <c r="H408">
        <f>VLOOKUP(A408,away!$A$2:$E$405,3,FALSE)</f>
        <v>1.2307692307692299</v>
      </c>
      <c r="I408">
        <f>VLOOKUP(C408,away!$B$2:$E$405,3,FALSE)</f>
        <v>0.48</v>
      </c>
      <c r="J408">
        <f>VLOOKUP(B408,home!$B$2:$E$405,4,FALSE)</f>
        <v>0.81</v>
      </c>
      <c r="K408" s="3">
        <f t="shared" si="616"/>
        <v>0.75524999999999998</v>
      </c>
      <c r="L408" s="3">
        <f t="shared" si="617"/>
        <v>0.47852307692307666</v>
      </c>
      <c r="M408" s="5">
        <f t="shared" si="618"/>
        <v>0.29119181324156024</v>
      </c>
      <c r="N408" s="5">
        <f t="shared" si="619"/>
        <v>0.21992261695068838</v>
      </c>
      <c r="O408" s="5">
        <f t="shared" si="620"/>
        <v>0.1393420024471613</v>
      </c>
      <c r="P408" s="5">
        <f t="shared" si="621"/>
        <v>0.10523804734821858</v>
      </c>
      <c r="Q408" s="5">
        <f t="shared" si="622"/>
        <v>8.3048278226003691E-2</v>
      </c>
      <c r="R408" s="5">
        <f t="shared" si="623"/>
        <v>3.3339181877819257E-2</v>
      </c>
      <c r="S408" s="5">
        <f t="shared" si="624"/>
        <v>9.5083773873808324E-3</v>
      </c>
      <c r="T408" s="5">
        <f t="shared" si="625"/>
        <v>3.9740517629871033E-2</v>
      </c>
      <c r="U408" s="5">
        <f t="shared" si="626"/>
        <v>2.5179417113222996E-2</v>
      </c>
      <c r="V408" s="5">
        <f t="shared" si="627"/>
        <v>3.818189874985806E-4</v>
      </c>
      <c r="W408" s="5">
        <f t="shared" si="628"/>
        <v>2.0907404043396426E-2</v>
      </c>
      <c r="X408" s="5">
        <f t="shared" si="629"/>
        <v>1.0004675313320032E-2</v>
      </c>
      <c r="Y408" s="5">
        <f t="shared" si="630"/>
        <v>2.3937340072731242E-3</v>
      </c>
      <c r="Z408" s="5">
        <f t="shared" si="631"/>
        <v>5.3178559647573823E-3</v>
      </c>
      <c r="AA408" s="5">
        <f t="shared" si="632"/>
        <v>4.0163107173830127E-3</v>
      </c>
      <c r="AB408" s="5">
        <f t="shared" si="633"/>
        <v>1.5166593346517601E-3</v>
      </c>
      <c r="AC408" s="5">
        <f t="shared" si="634"/>
        <v>8.6244450516821656E-6</v>
      </c>
      <c r="AD408" s="5">
        <f t="shared" si="635"/>
        <v>3.9475792259437885E-3</v>
      </c>
      <c r="AE408" s="5">
        <f t="shared" si="636"/>
        <v>1.8890077575962388E-3</v>
      </c>
      <c r="AF408" s="5">
        <f t="shared" si="637"/>
        <v>4.5196690224825684E-4</v>
      </c>
      <c r="AG408" s="5">
        <f t="shared" si="638"/>
        <v>7.2092197577075753E-5</v>
      </c>
      <c r="AH408" s="5">
        <f t="shared" si="639"/>
        <v>6.3617919972235981E-4</v>
      </c>
      <c r="AI408" s="5">
        <f t="shared" si="640"/>
        <v>4.8047434059031219E-4</v>
      </c>
      <c r="AJ408" s="5">
        <f t="shared" si="641"/>
        <v>1.8143912286541663E-4</v>
      </c>
      <c r="AK408" s="5">
        <f t="shared" si="642"/>
        <v>4.5677299181368634E-5</v>
      </c>
      <c r="AL408" s="5">
        <f t="shared" si="643"/>
        <v>1.2467654864295452E-7</v>
      </c>
      <c r="AM408" s="5">
        <f t="shared" si="644"/>
        <v>5.9628184207880929E-4</v>
      </c>
      <c r="AN408" s="5">
        <f t="shared" si="645"/>
        <v>2.853346217849119E-4</v>
      </c>
      <c r="AO408" s="5">
        <f t="shared" si="646"/>
        <v>6.826960058459919E-5</v>
      </c>
      <c r="AP408" s="5">
        <f t="shared" si="647"/>
        <v>1.0889526444017292E-5</v>
      </c>
      <c r="AQ408" s="5">
        <f t="shared" si="648"/>
        <v>1.3027224250565911E-6</v>
      </c>
      <c r="AR408" s="5">
        <f t="shared" si="649"/>
        <v>6.0885285625120863E-5</v>
      </c>
      <c r="AS408" s="5">
        <f t="shared" si="650"/>
        <v>4.5983611968372533E-5</v>
      </c>
      <c r="AT408" s="5">
        <f t="shared" si="651"/>
        <v>1.7364561469556675E-5</v>
      </c>
      <c r="AU408" s="5">
        <f t="shared" si="652"/>
        <v>4.3715283499608926E-6</v>
      </c>
      <c r="AV408" s="5">
        <f t="shared" si="653"/>
        <v>8.2539919657699113E-7</v>
      </c>
      <c r="AW408" s="5">
        <f t="shared" si="654"/>
        <v>1.2516297899273668E-9</v>
      </c>
      <c r="AX408" s="5">
        <f t="shared" si="655"/>
        <v>7.5056976871670097E-5</v>
      </c>
      <c r="AY408" s="5">
        <f t="shared" si="656"/>
        <v>3.5916495517175773E-5</v>
      </c>
      <c r="AZ408" s="5">
        <f t="shared" si="657"/>
        <v>8.5934359735864209E-6</v>
      </c>
      <c r="BA408" s="5">
        <f t="shared" si="658"/>
        <v>1.3707191411406764E-6</v>
      </c>
      <c r="BB408" s="5">
        <f t="shared" si="659"/>
        <v>1.6398018525399837E-7</v>
      </c>
      <c r="BC408" s="5">
        <f t="shared" si="660"/>
        <v>1.5693660560431894E-8</v>
      </c>
      <c r="BD408" s="5">
        <f t="shared" si="661"/>
        <v>4.8558357027788632E-6</v>
      </c>
      <c r="BE408" s="5">
        <f t="shared" si="662"/>
        <v>3.6673699145237367E-6</v>
      </c>
      <c r="BF408" s="5">
        <f t="shared" si="663"/>
        <v>1.3848905639720258E-6</v>
      </c>
      <c r="BG408" s="5">
        <f t="shared" si="664"/>
        <v>3.4864619947995747E-7</v>
      </c>
      <c r="BH408" s="5">
        <f t="shared" si="665"/>
        <v>6.582876053930948E-8</v>
      </c>
      <c r="BI408" s="5">
        <f t="shared" si="666"/>
        <v>9.9434342794626981E-9</v>
      </c>
      <c r="BJ408" s="8">
        <f t="shared" si="667"/>
        <v>0.3834610678685848</v>
      </c>
      <c r="BK408" s="8">
        <f t="shared" si="668"/>
        <v>0.40636472258177564</v>
      </c>
      <c r="BL408" s="8">
        <f t="shared" si="669"/>
        <v>0.2048771043537829</v>
      </c>
      <c r="BM408" s="8">
        <f t="shared" si="670"/>
        <v>0.12790289543356198</v>
      </c>
      <c r="BN408" s="8">
        <f t="shared" si="671"/>
        <v>0.87208194009145146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</v>
      </c>
      <c r="F409">
        <f>VLOOKUP(B409,home!$B$2:$E$405,3,FALSE)</f>
        <v>1</v>
      </c>
      <c r="G409">
        <f>VLOOKUP(C409,away!$B$2:$E$405,4,FALSE)</f>
        <v>1.44</v>
      </c>
      <c r="H409">
        <f>VLOOKUP(A409,away!$A$2:$E$405,3,FALSE)</f>
        <v>1.2307692307692299</v>
      </c>
      <c r="I409">
        <f>VLOOKUP(C409,away!$B$2:$E$405,3,FALSE)</f>
        <v>0.67</v>
      </c>
      <c r="J409">
        <f>VLOOKUP(B409,home!$B$2:$E$405,4,FALSE)</f>
        <v>1.08</v>
      </c>
      <c r="K409" s="3">
        <f t="shared" si="616"/>
        <v>2.16</v>
      </c>
      <c r="L409" s="3">
        <f t="shared" si="617"/>
        <v>0.89058461538461486</v>
      </c>
      <c r="M409" s="5">
        <f t="shared" si="618"/>
        <v>4.7331245726817864E-2</v>
      </c>
      <c r="N409" s="5">
        <f t="shared" si="619"/>
        <v>0.10223549076992658</v>
      </c>
      <c r="O409" s="5">
        <f t="shared" si="620"/>
        <v>4.215247927129278E-2</v>
      </c>
      <c r="P409" s="5">
        <f t="shared" si="621"/>
        <v>9.1049355225992404E-2</v>
      </c>
      <c r="Q409" s="5">
        <f t="shared" si="622"/>
        <v>0.11041433003152075</v>
      </c>
      <c r="R409" s="5">
        <f t="shared" si="623"/>
        <v>1.8770174769666113E-2</v>
      </c>
      <c r="S409" s="5">
        <f t="shared" si="624"/>
        <v>4.3787063702677126E-2</v>
      </c>
      <c r="T409" s="5">
        <f t="shared" si="625"/>
        <v>9.8333303644071834E-2</v>
      </c>
      <c r="U409" s="5">
        <f t="shared" si="626"/>
        <v>4.0543577502478806E-2</v>
      </c>
      <c r="V409" s="5">
        <f t="shared" si="627"/>
        <v>9.3590604687528809E-3</v>
      </c>
      <c r="W409" s="5">
        <f t="shared" si="628"/>
        <v>7.9498317622694922E-2</v>
      </c>
      <c r="X409" s="5">
        <f t="shared" si="629"/>
        <v>7.0799978623731719E-2</v>
      </c>
      <c r="Y409" s="5">
        <f t="shared" si="630"/>
        <v>3.152668586592753E-2</v>
      </c>
      <c r="Z409" s="5">
        <f t="shared" si="631"/>
        <v>5.5721429593150332E-3</v>
      </c>
      <c r="AA409" s="5">
        <f t="shared" si="632"/>
        <v>1.2035828792120472E-2</v>
      </c>
      <c r="AB409" s="5">
        <f t="shared" si="633"/>
        <v>1.2998695095490113E-2</v>
      </c>
      <c r="AC409" s="5">
        <f t="shared" si="634"/>
        <v>1.1252297611699616E-3</v>
      </c>
      <c r="AD409" s="5">
        <f t="shared" si="635"/>
        <v>4.2929091516255284E-2</v>
      </c>
      <c r="AE409" s="5">
        <f t="shared" si="636"/>
        <v>3.823198845681515E-2</v>
      </c>
      <c r="AF409" s="5">
        <f t="shared" si="637"/>
        <v>1.7024410367600874E-2</v>
      </c>
      <c r="AG409" s="5">
        <f t="shared" si="638"/>
        <v>5.053892653126558E-3</v>
      </c>
      <c r="AH409" s="5">
        <f t="shared" si="639"/>
        <v>1.2406161985724171E-3</v>
      </c>
      <c r="AI409" s="5">
        <f t="shared" si="640"/>
        <v>2.6797309889164209E-3</v>
      </c>
      <c r="AJ409" s="5">
        <f t="shared" si="641"/>
        <v>2.8941094680297354E-3</v>
      </c>
      <c r="AK409" s="5">
        <f t="shared" si="642"/>
        <v>2.0837588169814094E-3</v>
      </c>
      <c r="AL409" s="5">
        <f t="shared" si="643"/>
        <v>8.6582503935723302E-5</v>
      </c>
      <c r="AM409" s="5">
        <f t="shared" si="644"/>
        <v>1.8545367535022263E-2</v>
      </c>
      <c r="AN409" s="5">
        <f t="shared" si="645"/>
        <v>1.6516219013344127E-2</v>
      </c>
      <c r="AO409" s="5">
        <f t="shared" si="646"/>
        <v>7.3545452788035693E-3</v>
      </c>
      <c r="AP409" s="5">
        <f t="shared" si="647"/>
        <v>2.1832816261506708E-3</v>
      </c>
      <c r="AQ409" s="5">
        <f t="shared" si="648"/>
        <v>4.8609925682542289E-4</v>
      </c>
      <c r="AR409" s="5">
        <f t="shared" si="649"/>
        <v>2.2097474000910784E-4</v>
      </c>
      <c r="AS409" s="5">
        <f t="shared" si="650"/>
        <v>4.7730543841967299E-4</v>
      </c>
      <c r="AT409" s="5">
        <f t="shared" si="651"/>
        <v>5.1548987349324697E-4</v>
      </c>
      <c r="AU409" s="5">
        <f t="shared" si="652"/>
        <v>3.7115270891513777E-4</v>
      </c>
      <c r="AV409" s="5">
        <f t="shared" si="653"/>
        <v>2.0042246281417453E-4</v>
      </c>
      <c r="AW409" s="5">
        <f t="shared" si="654"/>
        <v>4.626542757997984E-6</v>
      </c>
      <c r="AX409" s="5">
        <f t="shared" si="655"/>
        <v>6.6763323126080186E-3</v>
      </c>
      <c r="AY409" s="5">
        <f t="shared" si="656"/>
        <v>5.9458388448038885E-3</v>
      </c>
      <c r="AZ409" s="5">
        <f t="shared" si="657"/>
        <v>2.6476363003692868E-3</v>
      </c>
      <c r="BA409" s="5">
        <f t="shared" si="658"/>
        <v>7.8598138541424202E-4</v>
      </c>
      <c r="BB409" s="5">
        <f t="shared" si="659"/>
        <v>1.7499573245715236E-4</v>
      </c>
      <c r="BC409" s="5">
        <f t="shared" si="660"/>
        <v>3.1169701416860404E-5</v>
      </c>
      <c r="BD409" s="5">
        <f t="shared" si="661"/>
        <v>3.2799450640121087E-5</v>
      </c>
      <c r="BE409" s="5">
        <f t="shared" si="662"/>
        <v>7.084681338266155E-5</v>
      </c>
      <c r="BF409" s="5">
        <f t="shared" si="663"/>
        <v>7.6514558453274502E-5</v>
      </c>
      <c r="BG409" s="5">
        <f t="shared" si="664"/>
        <v>5.5090482086357633E-5</v>
      </c>
      <c r="BH409" s="5">
        <f t="shared" si="665"/>
        <v>2.974886032663314E-5</v>
      </c>
      <c r="BI409" s="5">
        <f t="shared" si="666"/>
        <v>1.2851507661105502E-5</v>
      </c>
      <c r="BJ409" s="8">
        <f t="shared" si="667"/>
        <v>0.65739495653888658</v>
      </c>
      <c r="BK409" s="8">
        <f t="shared" si="668"/>
        <v>0.19868437623414986</v>
      </c>
      <c r="BL409" s="8">
        <f t="shared" si="669"/>
        <v>0.13746216779974976</v>
      </c>
      <c r="BM409" s="8">
        <f t="shared" si="670"/>
        <v>0.58121935543483871</v>
      </c>
      <c r="BN409" s="8">
        <f t="shared" si="671"/>
        <v>0.41195307579521651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</v>
      </c>
      <c r="F410">
        <f>VLOOKUP(B410,home!$B$2:$E$405,3,FALSE)</f>
        <v>0.67</v>
      </c>
      <c r="G410">
        <f>VLOOKUP(C410,away!$B$2:$E$405,4,FALSE)</f>
        <v>1.52</v>
      </c>
      <c r="H410">
        <f>VLOOKUP(A410,away!$A$2:$E$405,3,FALSE)</f>
        <v>1.2307692307692299</v>
      </c>
      <c r="I410">
        <f>VLOOKUP(C410,away!$B$2:$E$405,3,FALSE)</f>
        <v>1.1399999999999999</v>
      </c>
      <c r="J410">
        <f>VLOOKUP(B410,home!$B$2:$E$405,4,FALSE)</f>
        <v>1.28</v>
      </c>
      <c r="K410" s="3">
        <f t="shared" si="616"/>
        <v>1.5276000000000003</v>
      </c>
      <c r="L410" s="3">
        <f t="shared" si="617"/>
        <v>1.7959384615384602</v>
      </c>
      <c r="M410" s="5">
        <f t="shared" si="618"/>
        <v>3.6025132412223569E-2</v>
      </c>
      <c r="N410" s="5">
        <f t="shared" si="619"/>
        <v>5.5031992272912729E-2</v>
      </c>
      <c r="O410" s="5">
        <f t="shared" si="620"/>
        <v>6.4698920881128108E-2</v>
      </c>
      <c r="P410" s="5">
        <f t="shared" si="621"/>
        <v>9.8834071538011325E-2</v>
      </c>
      <c r="Q410" s="5">
        <f t="shared" si="622"/>
        <v>4.2033435698050757E-2</v>
      </c>
      <c r="R410" s="5">
        <f t="shared" si="623"/>
        <v>5.8097640215225899E-2</v>
      </c>
      <c r="S410" s="5">
        <f t="shared" si="624"/>
        <v>6.7787215776244691E-2</v>
      </c>
      <c r="T410" s="5">
        <f t="shared" si="625"/>
        <v>7.5489463840733073E-2</v>
      </c>
      <c r="U410" s="5">
        <f t="shared" si="626"/>
        <v>8.8749955192779104E-2</v>
      </c>
      <c r="V410" s="5">
        <f t="shared" si="627"/>
        <v>2.0663619117434466E-2</v>
      </c>
      <c r="W410" s="5">
        <f t="shared" si="628"/>
        <v>2.1403425457447448E-2</v>
      </c>
      <c r="X410" s="5">
        <f t="shared" si="629"/>
        <v>3.8439234987701285E-2</v>
      </c>
      <c r="Y410" s="5">
        <f t="shared" si="630"/>
        <v>3.45172502732638E-2</v>
      </c>
      <c r="Z410" s="5">
        <f t="shared" si="631"/>
        <v>3.4779928862382598E-2</v>
      </c>
      <c r="AA410" s="5">
        <f t="shared" si="632"/>
        <v>5.3129819330175666E-2</v>
      </c>
      <c r="AB410" s="5">
        <f t="shared" si="633"/>
        <v>4.0580556004388181E-2</v>
      </c>
      <c r="AC410" s="5">
        <f t="shared" si="634"/>
        <v>3.5431334205758905E-3</v>
      </c>
      <c r="AD410" s="5">
        <f t="shared" si="635"/>
        <v>8.173968182199183E-3</v>
      </c>
      <c r="AE410" s="5">
        <f t="shared" si="636"/>
        <v>1.4679943841803126E-2</v>
      </c>
      <c r="AF410" s="5">
        <f t="shared" si="637"/>
        <v>1.3182137879359452E-2</v>
      </c>
      <c r="AG410" s="5">
        <f t="shared" si="638"/>
        <v>7.8914361409482253E-3</v>
      </c>
      <c r="AH410" s="5">
        <f t="shared" si="639"/>
        <v>1.5615652983381124E-2</v>
      </c>
      <c r="AI410" s="5">
        <f t="shared" si="640"/>
        <v>2.3854471497413012E-2</v>
      </c>
      <c r="AJ410" s="5">
        <f t="shared" si="641"/>
        <v>1.8220045329724061E-2</v>
      </c>
      <c r="AK410" s="5">
        <f t="shared" si="642"/>
        <v>9.2776470818954938E-3</v>
      </c>
      <c r="AL410" s="5">
        <f t="shared" si="643"/>
        <v>3.88820002603623E-4</v>
      </c>
      <c r="AM410" s="5">
        <f t="shared" si="644"/>
        <v>2.4973107590254935E-3</v>
      </c>
      <c r="AN410" s="5">
        <f t="shared" si="645"/>
        <v>4.4850164425476891E-3</v>
      </c>
      <c r="AO410" s="5">
        <f t="shared" si="646"/>
        <v>4.0274067649018978E-3</v>
      </c>
      <c r="AP410" s="5">
        <f t="shared" si="647"/>
        <v>2.410991569782501E-3</v>
      </c>
      <c r="AQ410" s="5">
        <f t="shared" si="648"/>
        <v>1.0824981226543455E-3</v>
      </c>
      <c r="AR410" s="5">
        <f t="shared" si="649"/>
        <v>5.6089503589783875E-3</v>
      </c>
      <c r="AS410" s="5">
        <f t="shared" si="650"/>
        <v>8.568232568375387E-3</v>
      </c>
      <c r="AT410" s="5">
        <f t="shared" si="651"/>
        <v>6.5444160357251216E-3</v>
      </c>
      <c r="AU410" s="5">
        <f t="shared" si="652"/>
        <v>3.3324166453912326E-3</v>
      </c>
      <c r="AV410" s="5">
        <f t="shared" si="653"/>
        <v>1.2726499168749122E-3</v>
      </c>
      <c r="AW410" s="5">
        <f t="shared" si="654"/>
        <v>2.9631060765062139E-5</v>
      </c>
      <c r="AX410" s="5">
        <f t="shared" si="655"/>
        <v>6.3581531924789079E-4</v>
      </c>
      <c r="AY410" s="5">
        <f t="shared" si="656"/>
        <v>1.1418851862726419E-3</v>
      </c>
      <c r="AZ410" s="5">
        <f t="shared" si="657"/>
        <v>1.0253777623440235E-3</v>
      </c>
      <c r="BA410" s="5">
        <f t="shared" si="658"/>
        <v>6.138384536666249E-4</v>
      </c>
      <c r="BB410" s="5">
        <f t="shared" si="659"/>
        <v>2.7560402202779646E-4</v>
      </c>
      <c r="BC410" s="5">
        <f t="shared" si="660"/>
        <v>9.8993572662882452E-5</v>
      </c>
      <c r="BD410" s="5">
        <f t="shared" si="661"/>
        <v>1.6788882797582061E-3</v>
      </c>
      <c r="BE410" s="5">
        <f t="shared" si="662"/>
        <v>2.5646697361586361E-3</v>
      </c>
      <c r="BF410" s="5">
        <f t="shared" si="663"/>
        <v>1.9588947444779668E-3</v>
      </c>
      <c r="BG410" s="5">
        <f t="shared" si="664"/>
        <v>9.9746920388818082E-4</v>
      </c>
      <c r="BH410" s="5">
        <f t="shared" si="665"/>
        <v>3.8093348896489642E-4</v>
      </c>
      <c r="BI410" s="5">
        <f t="shared" si="666"/>
        <v>1.163827995485551E-4</v>
      </c>
      <c r="BJ410" s="8">
        <f t="shared" si="667"/>
        <v>0.32913702654955279</v>
      </c>
      <c r="BK410" s="8">
        <f t="shared" si="668"/>
        <v>0.22838387745336622</v>
      </c>
      <c r="BL410" s="8">
        <f t="shared" si="669"/>
        <v>0.40524861229425224</v>
      </c>
      <c r="BM410" s="8">
        <f t="shared" si="670"/>
        <v>0.64171599801649382</v>
      </c>
      <c r="BN410" s="8">
        <f t="shared" si="671"/>
        <v>0.35472119301755234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</v>
      </c>
      <c r="F411">
        <f>VLOOKUP(B411,home!$B$2:$E$405,3,FALSE)</f>
        <v>1.62</v>
      </c>
      <c r="G411">
        <f>VLOOKUP(C411,away!$B$2:$E$405,4,FALSE)</f>
        <v>1.05</v>
      </c>
      <c r="H411">
        <f>VLOOKUP(A411,away!$A$2:$E$405,3,FALSE)</f>
        <v>1.2307692307692299</v>
      </c>
      <c r="I411">
        <f>VLOOKUP(C411,away!$B$2:$E$405,3,FALSE)</f>
        <v>1.24</v>
      </c>
      <c r="J411">
        <f>VLOOKUP(B411,home!$B$2:$E$405,4,FALSE)</f>
        <v>1.51</v>
      </c>
      <c r="K411" s="3">
        <f t="shared" si="616"/>
        <v>2.5515000000000003</v>
      </c>
      <c r="L411" s="3">
        <f t="shared" si="617"/>
        <v>2.3044923076923061</v>
      </c>
      <c r="M411" s="5">
        <f t="shared" si="618"/>
        <v>7.7816077716180414E-3</v>
      </c>
      <c r="N411" s="5">
        <f t="shared" si="619"/>
        <v>1.9854772229283439E-2</v>
      </c>
      <c r="O411" s="5">
        <f t="shared" si="620"/>
        <v>1.7932655251172443E-2</v>
      </c>
      <c r="P411" s="5">
        <f t="shared" si="621"/>
        <v>4.5755169873366495E-2</v>
      </c>
      <c r="Q411" s="5">
        <f t="shared" si="622"/>
        <v>2.532972567150835E-2</v>
      </c>
      <c r="R411" s="5">
        <f t="shared" si="623"/>
        <v>2.0662833041412473E-2</v>
      </c>
      <c r="S411" s="5">
        <f t="shared" si="624"/>
        <v>6.7259094507962899E-2</v>
      </c>
      <c r="T411" s="5">
        <f t="shared" si="625"/>
        <v>5.8372157965947316E-2</v>
      </c>
      <c r="U411" s="5">
        <f t="shared" si="626"/>
        <v>5.2721218505163939E-2</v>
      </c>
      <c r="V411" s="5">
        <f t="shared" si="627"/>
        <v>4.394195168717193E-2</v>
      </c>
      <c r="W411" s="5">
        <f t="shared" si="628"/>
        <v>2.1542931683617858E-2</v>
      </c>
      <c r="X411" s="5">
        <f t="shared" si="629"/>
        <v>4.9645520350038212E-2</v>
      </c>
      <c r="Y411" s="5">
        <f t="shared" si="630"/>
        <v>5.7203859879022469E-2</v>
      </c>
      <c r="Z411" s="5">
        <f t="shared" si="631"/>
        <v>1.5872446599688485E-2</v>
      </c>
      <c r="AA411" s="5">
        <f t="shared" si="632"/>
        <v>4.0498547499105177E-2</v>
      </c>
      <c r="AB411" s="5">
        <f t="shared" si="633"/>
        <v>5.1666021971983445E-2</v>
      </c>
      <c r="AC411" s="5">
        <f t="shared" si="634"/>
        <v>1.6148425902316407E-2</v>
      </c>
      <c r="AD411" s="5">
        <f t="shared" si="635"/>
        <v>1.3741697547687741E-2</v>
      </c>
      <c r="AE411" s="5">
        <f t="shared" si="636"/>
        <v>3.1667636293280621E-2</v>
      </c>
      <c r="AF411" s="5">
        <f t="shared" si="637"/>
        <v>3.6488912120331458E-2</v>
      </c>
      <c r="AG411" s="5">
        <f t="shared" si="638"/>
        <v>2.8029472432454797E-2</v>
      </c>
      <c r="AH411" s="5">
        <f t="shared" si="639"/>
        <v>9.1444827733097537E-3</v>
      </c>
      <c r="AI411" s="5">
        <f t="shared" si="640"/>
        <v>2.333214779609984E-2</v>
      </c>
      <c r="AJ411" s="5">
        <f t="shared" si="641"/>
        <v>2.9765987550874378E-2</v>
      </c>
      <c r="AK411" s="5">
        <f t="shared" si="642"/>
        <v>2.5315972412018665E-2</v>
      </c>
      <c r="AL411" s="5">
        <f t="shared" si="643"/>
        <v>3.7980530092655866E-3</v>
      </c>
      <c r="AM411" s="5">
        <f t="shared" si="644"/>
        <v>7.0123882585850558E-3</v>
      </c>
      <c r="AN411" s="5">
        <f t="shared" si="645"/>
        <v>1.6159994800461104E-2</v>
      </c>
      <c r="AO411" s="5">
        <f t="shared" si="646"/>
        <v>1.8620291855005147E-2</v>
      </c>
      <c r="AP411" s="5">
        <f t="shared" si="647"/>
        <v>1.4303439782281685E-2</v>
      </c>
      <c r="AQ411" s="5">
        <f t="shared" si="648"/>
        <v>8.2405417379520646E-3</v>
      </c>
      <c r="AR411" s="5">
        <f t="shared" si="649"/>
        <v>4.2146780417834295E-3</v>
      </c>
      <c r="AS411" s="5">
        <f t="shared" si="650"/>
        <v>1.0753751023610423E-2</v>
      </c>
      <c r="AT411" s="5">
        <f t="shared" si="651"/>
        <v>1.3719097868371E-2</v>
      </c>
      <c r="AU411" s="5">
        <f t="shared" si="652"/>
        <v>1.1668092737049539E-2</v>
      </c>
      <c r="AV411" s="5">
        <f t="shared" si="653"/>
        <v>7.442784654645475E-3</v>
      </c>
      <c r="AW411" s="5">
        <f t="shared" si="654"/>
        <v>6.2033938703526356E-4</v>
      </c>
      <c r="AX411" s="5">
        <f t="shared" si="655"/>
        <v>2.9820181069632979E-3</v>
      </c>
      <c r="AY411" s="5">
        <f t="shared" si="656"/>
        <v>6.8720377888960918E-3</v>
      </c>
      <c r="AZ411" s="5">
        <f t="shared" si="657"/>
        <v>7.9182791113409454E-3</v>
      </c>
      <c r="BA411" s="5">
        <f t="shared" si="658"/>
        <v>6.0825377674152926E-3</v>
      </c>
      <c r="BB411" s="5">
        <f t="shared" si="659"/>
        <v>3.5042903740641184E-3</v>
      </c>
      <c r="BC411" s="5">
        <f t="shared" si="660"/>
        <v>1.6151220421901922E-3</v>
      </c>
      <c r="BD411" s="5">
        <f t="shared" si="661"/>
        <v>1.6187821877815956E-3</v>
      </c>
      <c r="BE411" s="5">
        <f t="shared" si="662"/>
        <v>4.1303227521247423E-3</v>
      </c>
      <c r="BF411" s="5">
        <f t="shared" si="663"/>
        <v>5.2692592510231407E-3</v>
      </c>
      <c r="BG411" s="5">
        <f t="shared" si="664"/>
        <v>4.4815049929951825E-3</v>
      </c>
      <c r="BH411" s="5">
        <f t="shared" si="665"/>
        <v>2.8586399974068022E-3</v>
      </c>
      <c r="BI411" s="5">
        <f t="shared" si="666"/>
        <v>1.4587639906766914E-3</v>
      </c>
      <c r="BJ411" s="8">
        <f t="shared" si="667"/>
        <v>0.43518762779832731</v>
      </c>
      <c r="BK411" s="8">
        <f t="shared" si="668"/>
        <v>0.19155634054059745</v>
      </c>
      <c r="BL411" s="8">
        <f t="shared" si="669"/>
        <v>0.33865554429860811</v>
      </c>
      <c r="BM411" s="8">
        <f t="shared" si="670"/>
        <v>0.83770349699699909</v>
      </c>
      <c r="BN411" s="8">
        <f t="shared" si="671"/>
        <v>0.13731676383836125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</v>
      </c>
      <c r="F412">
        <f>VLOOKUP(B412,home!$B$2:$E$405,3,FALSE)</f>
        <v>0.67</v>
      </c>
      <c r="G412">
        <f>VLOOKUP(C412,away!$B$2:$E$405,4,FALSE)</f>
        <v>0.78</v>
      </c>
      <c r="H412">
        <f>VLOOKUP(A412,away!$A$2:$E$405,3,FALSE)</f>
        <v>1.2307692307692299</v>
      </c>
      <c r="I412">
        <f>VLOOKUP(C412,away!$B$2:$E$405,3,FALSE)</f>
        <v>1.22</v>
      </c>
      <c r="J412">
        <f>VLOOKUP(B412,home!$B$2:$E$405,4,FALSE)</f>
        <v>1.04</v>
      </c>
      <c r="K412" s="3">
        <f t="shared" si="616"/>
        <v>0.78390000000000015</v>
      </c>
      <c r="L412" s="3">
        <f t="shared" si="617"/>
        <v>1.561599999999999</v>
      </c>
      <c r="M412" s="5">
        <f t="shared" si="618"/>
        <v>9.5799290508337187E-2</v>
      </c>
      <c r="N412" s="5">
        <f t="shared" si="619"/>
        <v>7.5097063829485541E-2</v>
      </c>
      <c r="O412" s="5">
        <f t="shared" si="620"/>
        <v>0.14960017205781925</v>
      </c>
      <c r="P412" s="5">
        <f t="shared" si="621"/>
        <v>0.11727157487612454</v>
      </c>
      <c r="Q412" s="5">
        <f t="shared" si="622"/>
        <v>2.9434294167966855E-2</v>
      </c>
      <c r="R412" s="5">
        <f t="shared" si="623"/>
        <v>0.11680781434274523</v>
      </c>
      <c r="S412" s="5">
        <f t="shared" si="624"/>
        <v>3.5889154817721813E-2</v>
      </c>
      <c r="T412" s="5">
        <f t="shared" si="625"/>
        <v>4.5964593772697009E-2</v>
      </c>
      <c r="U412" s="5">
        <f t="shared" si="626"/>
        <v>9.1565645663278003E-2</v>
      </c>
      <c r="V412" s="5">
        <f t="shared" si="627"/>
        <v>4.8814763126281665E-3</v>
      </c>
      <c r="W412" s="5">
        <f t="shared" si="628"/>
        <v>7.691181066089744E-3</v>
      </c>
      <c r="X412" s="5">
        <f t="shared" si="629"/>
        <v>1.2010548352805735E-2</v>
      </c>
      <c r="Y412" s="5">
        <f t="shared" si="630"/>
        <v>9.3778361538707153E-3</v>
      </c>
      <c r="Z412" s="5">
        <f t="shared" si="631"/>
        <v>6.0802360959210273E-2</v>
      </c>
      <c r="AA412" s="5">
        <f t="shared" si="632"/>
        <v>4.7662970755924947E-2</v>
      </c>
      <c r="AB412" s="5">
        <f t="shared" si="633"/>
        <v>1.8681501387784783E-2</v>
      </c>
      <c r="AC412" s="5">
        <f t="shared" si="634"/>
        <v>3.7347511387139567E-4</v>
      </c>
      <c r="AD412" s="5">
        <f t="shared" si="635"/>
        <v>1.5072792094269374E-3</v>
      </c>
      <c r="AE412" s="5">
        <f t="shared" si="636"/>
        <v>2.3537672134411039E-3</v>
      </c>
      <c r="AF412" s="5">
        <f t="shared" si="637"/>
        <v>1.8378214402548132E-3</v>
      </c>
      <c r="AG412" s="5">
        <f t="shared" si="638"/>
        <v>9.5664732036730476E-4</v>
      </c>
      <c r="AH412" s="5">
        <f t="shared" si="639"/>
        <v>2.3737241718475684E-2</v>
      </c>
      <c r="AI412" s="5">
        <f t="shared" si="640"/>
        <v>1.8607623783113092E-2</v>
      </c>
      <c r="AJ412" s="5">
        <f t="shared" si="641"/>
        <v>7.2932581417911764E-3</v>
      </c>
      <c r="AK412" s="5">
        <f t="shared" si="642"/>
        <v>1.9057283524500355E-3</v>
      </c>
      <c r="AL412" s="5">
        <f t="shared" si="643"/>
        <v>1.8287406743133193E-5</v>
      </c>
      <c r="AM412" s="5">
        <f t="shared" si="644"/>
        <v>2.3631123445395536E-4</v>
      </c>
      <c r="AN412" s="5">
        <f t="shared" si="645"/>
        <v>3.6902362372329643E-4</v>
      </c>
      <c r="AO412" s="5">
        <f t="shared" si="646"/>
        <v>2.8813364540314975E-4</v>
      </c>
      <c r="AP412" s="5">
        <f t="shared" si="647"/>
        <v>1.4998316688718614E-4</v>
      </c>
      <c r="AQ412" s="5">
        <f t="shared" si="648"/>
        <v>5.8553428352757446E-5</v>
      </c>
      <c r="AR412" s="5">
        <f t="shared" si="649"/>
        <v>7.4136153335143205E-3</v>
      </c>
      <c r="AS412" s="5">
        <f t="shared" si="650"/>
        <v>5.8115330599418768E-3</v>
      </c>
      <c r="AT412" s="5">
        <f t="shared" si="651"/>
        <v>2.2778303828442188E-3</v>
      </c>
      <c r="AU412" s="5">
        <f t="shared" si="652"/>
        <v>5.9519707903719465E-4</v>
      </c>
      <c r="AV412" s="5">
        <f t="shared" si="653"/>
        <v>1.1664374756431422E-4</v>
      </c>
      <c r="AW412" s="5">
        <f t="shared" si="654"/>
        <v>6.2184205290842112E-7</v>
      </c>
      <c r="AX412" s="5">
        <f t="shared" si="655"/>
        <v>3.0874062781409259E-5</v>
      </c>
      <c r="AY412" s="5">
        <f t="shared" si="656"/>
        <v>4.8212936439448668E-5</v>
      </c>
      <c r="AZ412" s="5">
        <f t="shared" si="657"/>
        <v>3.7644660771921507E-5</v>
      </c>
      <c r="BA412" s="5">
        <f t="shared" si="658"/>
        <v>1.9595300753810861E-5</v>
      </c>
      <c r="BB412" s="5">
        <f t="shared" si="659"/>
        <v>7.6500054142877582E-6</v>
      </c>
      <c r="BC412" s="5">
        <f t="shared" si="660"/>
        <v>2.3892496909903509E-6</v>
      </c>
      <c r="BD412" s="5">
        <f t="shared" si="661"/>
        <v>1.9295169508026578E-3</v>
      </c>
      <c r="BE412" s="5">
        <f t="shared" si="662"/>
        <v>1.5125483377342037E-3</v>
      </c>
      <c r="BF412" s="5">
        <f t="shared" si="663"/>
        <v>5.9284332097492114E-4</v>
      </c>
      <c r="BG412" s="5">
        <f t="shared" si="664"/>
        <v>1.5490995977074699E-4</v>
      </c>
      <c r="BH412" s="5">
        <f t="shared" si="665"/>
        <v>3.0358479366072139E-5</v>
      </c>
      <c r="BI412" s="5">
        <f t="shared" si="666"/>
        <v>4.7596023950127924E-6</v>
      </c>
      <c r="BJ412" s="8">
        <f t="shared" si="667"/>
        <v>0.18747940384107795</v>
      </c>
      <c r="BK412" s="8">
        <f t="shared" si="668"/>
        <v>0.25428147197186568</v>
      </c>
      <c r="BL412" s="8">
        <f t="shared" si="669"/>
        <v>0.49630171245732774</v>
      </c>
      <c r="BM412" s="8">
        <f t="shared" si="670"/>
        <v>0.41480714835261656</v>
      </c>
      <c r="BN412" s="8">
        <f t="shared" si="671"/>
        <v>0.58401020978247864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</v>
      </c>
      <c r="F413">
        <f>VLOOKUP(B413,home!$B$2:$E$405,3,FALSE)</f>
        <v>1.56</v>
      </c>
      <c r="G413">
        <f>VLOOKUP(C413,away!$B$2:$E$405,4,FALSE)</f>
        <v>1.1399999999999999</v>
      </c>
      <c r="H413">
        <f>VLOOKUP(A413,away!$A$2:$E$405,3,FALSE)</f>
        <v>1.2307692307692299</v>
      </c>
      <c r="I413">
        <f>VLOOKUP(C413,away!$B$2:$E$405,3,FALSE)</f>
        <v>0.95</v>
      </c>
      <c r="J413">
        <f>VLOOKUP(B413,home!$B$2:$E$405,4,FALSE)</f>
        <v>0.41</v>
      </c>
      <c r="K413" s="3">
        <f t="shared" si="616"/>
        <v>2.6675999999999997</v>
      </c>
      <c r="L413" s="3">
        <f t="shared" si="617"/>
        <v>0.47938461538461502</v>
      </c>
      <c r="M413" s="5">
        <f t="shared" si="618"/>
        <v>4.2981537524528428E-2</v>
      </c>
      <c r="N413" s="5">
        <f t="shared" si="619"/>
        <v>0.11465754950043201</v>
      </c>
      <c r="O413" s="5">
        <f t="shared" si="620"/>
        <v>2.0604687834835458E-2</v>
      </c>
      <c r="P413" s="5">
        <f t="shared" si="621"/>
        <v>5.4965065268207061E-2</v>
      </c>
      <c r="Q413" s="5">
        <f t="shared" si="622"/>
        <v>0.15293023952367621</v>
      </c>
      <c r="R413" s="5">
        <f t="shared" si="623"/>
        <v>4.9387851764113241E-3</v>
      </c>
      <c r="S413" s="5">
        <f t="shared" si="624"/>
        <v>1.7572419310350206E-2</v>
      </c>
      <c r="T413" s="5">
        <f t="shared" si="625"/>
        <v>7.3312404054734576E-2</v>
      </c>
      <c r="U413" s="5">
        <f t="shared" si="626"/>
        <v>1.3174703336594847E-2</v>
      </c>
      <c r="V413" s="5">
        <f t="shared" si="627"/>
        <v>2.4968580308399359E-3</v>
      </c>
      <c r="W413" s="5">
        <f t="shared" si="628"/>
        <v>0.13598556898445288</v>
      </c>
      <c r="X413" s="5">
        <f t="shared" si="629"/>
        <v>6.5189389685469987E-2</v>
      </c>
      <c r="Y413" s="5">
        <f t="shared" si="630"/>
        <v>1.5625395250763403E-2</v>
      </c>
      <c r="Z413" s="5">
        <f t="shared" si="631"/>
        <v>7.8919254408706065E-4</v>
      </c>
      <c r="AA413" s="5">
        <f t="shared" si="632"/>
        <v>2.1052500306066426E-3</v>
      </c>
      <c r="AB413" s="5">
        <f t="shared" si="633"/>
        <v>2.80798249082314E-3</v>
      </c>
      <c r="AC413" s="5">
        <f t="shared" si="634"/>
        <v>1.9956237685809399E-4</v>
      </c>
      <c r="AD413" s="5">
        <f t="shared" si="635"/>
        <v>9.0688775955731646E-2</v>
      </c>
      <c r="AE413" s="5">
        <f t="shared" si="636"/>
        <v>4.3474803981239936E-2</v>
      </c>
      <c r="AF413" s="5">
        <f t="shared" si="637"/>
        <v>1.0420576092734115E-2</v>
      </c>
      <c r="AG413" s="5">
        <f t="shared" si="638"/>
        <v>1.6651546207671535E-3</v>
      </c>
      <c r="AH413" s="5">
        <f t="shared" si="639"/>
        <v>9.4581691052895308E-5</v>
      </c>
      <c r="AI413" s="5">
        <f t="shared" si="640"/>
        <v>2.5230611905270351E-4</v>
      </c>
      <c r="AJ413" s="5">
        <f t="shared" si="641"/>
        <v>3.3652590159249587E-4</v>
      </c>
      <c r="AK413" s="5">
        <f t="shared" si="642"/>
        <v>2.9923883169604733E-4</v>
      </c>
      <c r="AL413" s="5">
        <f t="shared" si="643"/>
        <v>1.0208065789013691E-5</v>
      </c>
      <c r="AM413" s="5">
        <f t="shared" si="644"/>
        <v>4.8384275747901925E-2</v>
      </c>
      <c r="AN413" s="5">
        <f t="shared" si="645"/>
        <v>2.3194677420071121E-2</v>
      </c>
      <c r="AO413" s="5">
        <f t="shared" si="646"/>
        <v>5.5595857569955024E-3</v>
      </c>
      <c r="AP413" s="5">
        <f t="shared" si="647"/>
        <v>8.8839329327169135E-4</v>
      </c>
      <c r="AQ413" s="5">
        <f t="shared" si="648"/>
        <v>1.0647051930133027E-4</v>
      </c>
      <c r="AR413" s="5">
        <f t="shared" si="649"/>
        <v>9.0682015175637429E-6</v>
      </c>
      <c r="AS413" s="5">
        <f t="shared" si="650"/>
        <v>2.4190334368253036E-5</v>
      </c>
      <c r="AT413" s="5">
        <f t="shared" si="651"/>
        <v>3.2265067980375896E-5</v>
      </c>
      <c r="AU413" s="5">
        <f t="shared" si="652"/>
        <v>2.8690098448150248E-5</v>
      </c>
      <c r="AV413" s="5">
        <f t="shared" si="653"/>
        <v>1.9133426655071402E-5</v>
      </c>
      <c r="AW413" s="5">
        <f t="shared" si="654"/>
        <v>3.6261499618365935E-7</v>
      </c>
      <c r="AX413" s="5">
        <f t="shared" si="655"/>
        <v>2.1511648997517181E-2</v>
      </c>
      <c r="AY413" s="5">
        <f t="shared" si="656"/>
        <v>1.0312353580963614E-2</v>
      </c>
      <c r="AZ413" s="5">
        <f t="shared" si="657"/>
        <v>2.4717918275601988E-3</v>
      </c>
      <c r="BA413" s="5">
        <f t="shared" si="658"/>
        <v>3.9497965818859369E-4</v>
      </c>
      <c r="BB413" s="5">
        <f t="shared" si="659"/>
        <v>4.7336792881371401E-5</v>
      </c>
      <c r="BC413" s="5">
        <f t="shared" si="660"/>
        <v>4.5385060497954834E-6</v>
      </c>
      <c r="BD413" s="5">
        <f t="shared" si="661"/>
        <v>7.2452604945457935E-7</v>
      </c>
      <c r="BE413" s="5">
        <f t="shared" si="662"/>
        <v>1.9327456895250357E-6</v>
      </c>
      <c r="BF413" s="5">
        <f t="shared" si="663"/>
        <v>2.5778962006884926E-6</v>
      </c>
      <c r="BG413" s="5">
        <f t="shared" si="664"/>
        <v>2.2922653016522072E-6</v>
      </c>
      <c r="BH413" s="5">
        <f t="shared" si="665"/>
        <v>1.5287117296718574E-6</v>
      </c>
      <c r="BI413" s="5">
        <f t="shared" si="666"/>
        <v>8.1559828201452904E-7</v>
      </c>
      <c r="BJ413" s="8">
        <f t="shared" si="667"/>
        <v>0.81682590975070435</v>
      </c>
      <c r="BK413" s="8">
        <f t="shared" si="668"/>
        <v>0.12853800415753636</v>
      </c>
      <c r="BL413" s="8">
        <f t="shared" si="669"/>
        <v>4.4737280284887979E-2</v>
      </c>
      <c r="BM413" s="8">
        <f t="shared" si="670"/>
        <v>0.5895005309431578</v>
      </c>
      <c r="BN413" s="8">
        <f t="shared" si="671"/>
        <v>0.39107786482809048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</v>
      </c>
      <c r="F414">
        <f>VLOOKUP(B414,home!$B$2:$E$405,3,FALSE)</f>
        <v>1.47</v>
      </c>
      <c r="G414">
        <f>VLOOKUP(C414,away!$B$2:$E$405,4,FALSE)</f>
        <v>1</v>
      </c>
      <c r="H414">
        <f>VLOOKUP(A414,away!$A$2:$E$405,3,FALSE)</f>
        <v>1.2307692307692299</v>
      </c>
      <c r="I414">
        <f>VLOOKUP(C414,away!$B$2:$E$405,3,FALSE)</f>
        <v>1</v>
      </c>
      <c r="J414">
        <f>VLOOKUP(B414,home!$B$2:$E$405,4,FALSE)</f>
        <v>0.81</v>
      </c>
      <c r="K414" s="3">
        <f t="shared" si="616"/>
        <v>2.2050000000000001</v>
      </c>
      <c r="L414" s="3">
        <f t="shared" si="617"/>
        <v>0.99692307692307636</v>
      </c>
      <c r="M414" s="5">
        <f t="shared" si="618"/>
        <v>4.0683890450166189E-2</v>
      </c>
      <c r="N414" s="5">
        <f t="shared" si="619"/>
        <v>8.9707978442616451E-2</v>
      </c>
      <c r="O414" s="5">
        <f t="shared" si="620"/>
        <v>4.0558709248781043E-2</v>
      </c>
      <c r="P414" s="5">
        <f t="shared" si="621"/>
        <v>8.9431953893562191E-2</v>
      </c>
      <c r="Q414" s="5">
        <f t="shared" si="622"/>
        <v>9.8903046232984668E-2</v>
      </c>
      <c r="R414" s="5">
        <f t="shared" si="623"/>
        <v>2.021695661016161E-2</v>
      </c>
      <c r="S414" s="5">
        <f t="shared" si="624"/>
        <v>4.914767423126052E-2</v>
      </c>
      <c r="T414" s="5">
        <f t="shared" si="625"/>
        <v>9.8598729167652346E-2</v>
      </c>
      <c r="U414" s="5">
        <f t="shared" si="626"/>
        <v>4.4578389325406351E-2</v>
      </c>
      <c r="V414" s="5">
        <f t="shared" si="627"/>
        <v>1.2004130401469103E-2</v>
      </c>
      <c r="W414" s="5">
        <f t="shared" si="628"/>
        <v>7.2693738981243719E-2</v>
      </c>
      <c r="X414" s="5">
        <f t="shared" si="629"/>
        <v>7.2470065938224471E-2</v>
      </c>
      <c r="Y414" s="5">
        <f t="shared" si="630"/>
        <v>3.6123540559976478E-2</v>
      </c>
      <c r="Z414" s="5">
        <f t="shared" si="631"/>
        <v>6.7182501966075491E-3</v>
      </c>
      <c r="AA414" s="5">
        <f t="shared" si="632"/>
        <v>1.4813741683519645E-2</v>
      </c>
      <c r="AB414" s="5">
        <f t="shared" si="633"/>
        <v>1.6332150206080413E-2</v>
      </c>
      <c r="AC414" s="5">
        <f t="shared" si="634"/>
        <v>1.6492290079649146E-3</v>
      </c>
      <c r="AD414" s="5">
        <f t="shared" si="635"/>
        <v>4.0072423613410631E-2</v>
      </c>
      <c r="AE414" s="5">
        <f t="shared" si="636"/>
        <v>3.9949123848446268E-2</v>
      </c>
      <c r="AF414" s="5">
        <f t="shared" si="637"/>
        <v>1.9913101733687048E-2</v>
      </c>
      <c r="AG414" s="5">
        <f t="shared" si="638"/>
        <v>6.6172768838098474E-3</v>
      </c>
      <c r="AH414" s="5">
        <f t="shared" si="639"/>
        <v>1.6743946643852647E-3</v>
      </c>
      <c r="AI414" s="5">
        <f t="shared" si="640"/>
        <v>3.6920402349695089E-3</v>
      </c>
      <c r="AJ414" s="5">
        <f t="shared" si="641"/>
        <v>4.0704743590538849E-3</v>
      </c>
      <c r="AK414" s="5">
        <f t="shared" si="642"/>
        <v>2.9917986539046049E-3</v>
      </c>
      <c r="AL414" s="5">
        <f t="shared" si="643"/>
        <v>1.4501442312249768E-4</v>
      </c>
      <c r="AM414" s="5">
        <f t="shared" si="644"/>
        <v>1.7671938813514084E-2</v>
      </c>
      <c r="AN414" s="5">
        <f t="shared" si="645"/>
        <v>1.7617563617164798E-2</v>
      </c>
      <c r="AO414" s="5">
        <f t="shared" si="646"/>
        <v>8.7816778645559857E-3</v>
      </c>
      <c r="AP414" s="5">
        <f t="shared" si="647"/>
        <v>2.9182191057601421E-3</v>
      </c>
      <c r="AQ414" s="5">
        <f t="shared" si="648"/>
        <v>7.2730999251252712E-4</v>
      </c>
      <c r="AR414" s="5">
        <f t="shared" si="649"/>
        <v>3.3384853616050806E-4</v>
      </c>
      <c r="AS414" s="5">
        <f t="shared" si="650"/>
        <v>7.361360222339203E-4</v>
      </c>
      <c r="AT414" s="5">
        <f t="shared" si="651"/>
        <v>8.1158996451289732E-4</v>
      </c>
      <c r="AU414" s="5">
        <f t="shared" si="652"/>
        <v>5.9651862391697948E-4</v>
      </c>
      <c r="AV414" s="5">
        <f t="shared" si="653"/>
        <v>3.2883089143423519E-4</v>
      </c>
      <c r="AW414" s="5">
        <f t="shared" si="654"/>
        <v>8.8548037749721921E-6</v>
      </c>
      <c r="AX414" s="5">
        <f t="shared" si="655"/>
        <v>6.494437513966422E-3</v>
      </c>
      <c r="AY414" s="5">
        <f t="shared" si="656"/>
        <v>6.4744546293080607E-3</v>
      </c>
      <c r="AZ414" s="5">
        <f t="shared" si="657"/>
        <v>3.2272666152243232E-3</v>
      </c>
      <c r="BA414" s="5">
        <f t="shared" si="658"/>
        <v>1.0724455213668516E-3</v>
      </c>
      <c r="BB414" s="5">
        <f t="shared" si="659"/>
        <v>2.6728642224835362E-4</v>
      </c>
      <c r="BC414" s="5">
        <f t="shared" si="660"/>
        <v>5.3292800497517872E-5</v>
      </c>
      <c r="BD414" s="5">
        <f t="shared" si="661"/>
        <v>5.5470218315899757E-5</v>
      </c>
      <c r="BE414" s="5">
        <f t="shared" si="662"/>
        <v>1.2231183138655896E-4</v>
      </c>
      <c r="BF414" s="5">
        <f t="shared" si="663"/>
        <v>1.348487941036813E-4</v>
      </c>
      <c r="BG414" s="5">
        <f t="shared" si="664"/>
        <v>9.9113863666205743E-5</v>
      </c>
      <c r="BH414" s="5">
        <f t="shared" si="665"/>
        <v>5.4636517345995955E-5</v>
      </c>
      <c r="BI414" s="5">
        <f t="shared" si="666"/>
        <v>2.4094704149584208E-5</v>
      </c>
      <c r="BJ414" s="8">
        <f t="shared" si="667"/>
        <v>0.64035491829817115</v>
      </c>
      <c r="BK414" s="8">
        <f t="shared" si="668"/>
        <v>0.1995363470368535</v>
      </c>
      <c r="BL414" s="8">
        <f t="shared" si="669"/>
        <v>0.15222605495348879</v>
      </c>
      <c r="BM414" s="8">
        <f t="shared" si="670"/>
        <v>0.61286743578131542</v>
      </c>
      <c r="BN414" s="8">
        <f t="shared" si="671"/>
        <v>0.37950253487827218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1.30322580645161</v>
      </c>
      <c r="F415">
        <f>VLOOKUP(B415,home!$B$2:$E$405,3,FALSE)</f>
        <v>0.64</v>
      </c>
      <c r="G415">
        <f>VLOOKUP(C415,away!$B$2:$E$405,4,FALSE)</f>
        <v>1.1499999999999999</v>
      </c>
      <c r="H415">
        <f>VLOOKUP(A415,away!$A$2:$E$405,3,FALSE)</f>
        <v>1.08387096774194</v>
      </c>
      <c r="I415">
        <f>VLOOKUP(C415,away!$B$2:$E$405,3,FALSE)</f>
        <v>1.28</v>
      </c>
      <c r="J415">
        <f>VLOOKUP(B415,home!$B$2:$E$405,4,FALSE)</f>
        <v>1.08</v>
      </c>
      <c r="K415" s="3">
        <f t="shared" si="616"/>
        <v>0.95917419354838496</v>
      </c>
      <c r="L415" s="3">
        <f t="shared" si="617"/>
        <v>1.498343225806458</v>
      </c>
      <c r="M415" s="5">
        <f t="shared" si="618"/>
        <v>8.5647313617645812E-2</v>
      </c>
      <c r="N415" s="5">
        <f t="shared" si="619"/>
        <v>8.2150692968791031E-2</v>
      </c>
      <c r="O415" s="5">
        <f t="shared" si="620"/>
        <v>0.12832907216752079</v>
      </c>
      <c r="P415" s="5">
        <f t="shared" si="621"/>
        <v>0.12308993430509427</v>
      </c>
      <c r="Q415" s="5">
        <f t="shared" si="622"/>
        <v>3.9398412338890555E-2</v>
      </c>
      <c r="R415" s="5">
        <f t="shared" si="623"/>
        <v>9.614049797811644E-2</v>
      </c>
      <c r="S415" s="5">
        <f t="shared" si="624"/>
        <v>4.4225356544372832E-2</v>
      </c>
      <c r="T415" s="5">
        <f t="shared" si="625"/>
        <v>5.9032344235506226E-2</v>
      </c>
      <c r="U415" s="5">
        <f t="shared" si="626"/>
        <v>9.2215484615499971E-2</v>
      </c>
      <c r="V415" s="5">
        <f t="shared" si="627"/>
        <v>7.0621612202812307E-3</v>
      </c>
      <c r="W415" s="5">
        <f t="shared" si="628"/>
        <v>1.2596646794080697E-2</v>
      </c>
      <c r="X415" s="5">
        <f t="shared" si="629"/>
        <v>1.8874100391787448E-2</v>
      </c>
      <c r="Y415" s="5">
        <f t="shared" si="630"/>
        <v>1.4139940232612868E-2</v>
      </c>
      <c r="Z415" s="5">
        <f t="shared" si="631"/>
        <v>4.8017154623723426E-2</v>
      </c>
      <c r="AA415" s="5">
        <f t="shared" si="632"/>
        <v>4.6056815562698021E-2</v>
      </c>
      <c r="AB415" s="5">
        <f t="shared" si="633"/>
        <v>2.208825446237879E-2</v>
      </c>
      <c r="AC415" s="5">
        <f t="shared" si="634"/>
        <v>6.3434634136419032E-4</v>
      </c>
      <c r="AD415" s="5">
        <f t="shared" si="635"/>
        <v>3.0205946325315494E-3</v>
      </c>
      <c r="AE415" s="5">
        <f t="shared" si="636"/>
        <v>4.5258875055609942E-3</v>
      </c>
      <c r="AF415" s="5">
        <f t="shared" si="637"/>
        <v>3.3906664423597019E-3</v>
      </c>
      <c r="AG415" s="5">
        <f t="shared" si="638"/>
        <v>1.6934606982929813E-3</v>
      </c>
      <c r="AH415" s="5">
        <f t="shared" si="639"/>
        <v>1.7986544588239301E-2</v>
      </c>
      <c r="AI415" s="5">
        <f t="shared" si="640"/>
        <v>1.72522294001465E-2</v>
      </c>
      <c r="AJ415" s="5">
        <f t="shared" si="641"/>
        <v>8.2739466108986276E-3</v>
      </c>
      <c r="AK415" s="5">
        <f t="shared" si="642"/>
        <v>2.6453853559903614E-3</v>
      </c>
      <c r="AL415" s="5">
        <f t="shared" si="643"/>
        <v>3.6466595944280963E-5</v>
      </c>
      <c r="AM415" s="5">
        <f t="shared" si="644"/>
        <v>5.7945528413900604E-4</v>
      </c>
      <c r="AN415" s="5">
        <f t="shared" si="645"/>
        <v>8.6822289964743607E-4</v>
      </c>
      <c r="AO415" s="5">
        <f t="shared" si="646"/>
        <v>6.5044795008838802E-4</v>
      </c>
      <c r="AP415" s="5">
        <f t="shared" si="647"/>
        <v>3.2486475991821121E-4</v>
      </c>
      <c r="AQ415" s="5">
        <f t="shared" si="648"/>
        <v>1.2168972808167321E-4</v>
      </c>
      <c r="AR415" s="5">
        <f t="shared" si="649"/>
        <v>5.3900034478908286E-3</v>
      </c>
      <c r="AS415" s="5">
        <f t="shared" si="650"/>
        <v>5.1699522103537E-3</v>
      </c>
      <c r="AT415" s="5">
        <f t="shared" si="651"/>
        <v>2.4794423710248498E-3</v>
      </c>
      <c r="AU415" s="5">
        <f t="shared" si="652"/>
        <v>7.9273904555915203E-4</v>
      </c>
      <c r="AV415" s="5">
        <f t="shared" si="653"/>
        <v>1.9009370867962896E-4</v>
      </c>
      <c r="AW415" s="5">
        <f t="shared" si="654"/>
        <v>1.4557993413516861E-6</v>
      </c>
      <c r="AX415" s="5">
        <f t="shared" si="655"/>
        <v>9.263309247689686E-5</v>
      </c>
      <c r="AY415" s="5">
        <f t="shared" si="656"/>
        <v>1.3879616659826158E-4</v>
      </c>
      <c r="AZ415" s="5">
        <f t="shared" si="657"/>
        <v>1.0398214799520491E-4</v>
      </c>
      <c r="BA415" s="5">
        <f t="shared" si="658"/>
        <v>5.1933649017806633E-5</v>
      </c>
      <c r="BB415" s="5">
        <f t="shared" si="659"/>
        <v>1.9453607799310185E-5</v>
      </c>
      <c r="BC415" s="5">
        <f t="shared" si="660"/>
        <v>5.8296362927184135E-6</v>
      </c>
      <c r="BD415" s="5">
        <f t="shared" si="661"/>
        <v>1.3460125255367803E-3</v>
      </c>
      <c r="BE415" s="5">
        <f t="shared" si="662"/>
        <v>1.2910604786877662E-3</v>
      </c>
      <c r="BF415" s="5">
        <f t="shared" si="663"/>
        <v>6.1917594673376486E-4</v>
      </c>
      <c r="BG415" s="5">
        <f t="shared" si="664"/>
        <v>1.979658631243056E-4</v>
      </c>
      <c r="BH415" s="5">
        <f t="shared" si="665"/>
        <v>4.747093677809143E-5</v>
      </c>
      <c r="BI415" s="5">
        <f t="shared" si="666"/>
        <v>9.1065795002224469E-6</v>
      </c>
      <c r="BJ415" s="8">
        <f t="shared" si="667"/>
        <v>0.241780055162469</v>
      </c>
      <c r="BK415" s="8">
        <f t="shared" si="668"/>
        <v>0.26083437479130089</v>
      </c>
      <c r="BL415" s="8">
        <f t="shared" si="669"/>
        <v>0.44852125385535785</v>
      </c>
      <c r="BM415" s="8">
        <f t="shared" si="670"/>
        <v>0.44425957468953536</v>
      </c>
      <c r="BN415" s="8">
        <f t="shared" si="671"/>
        <v>0.55475592337605895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1.30322580645161</v>
      </c>
      <c r="F416">
        <f>VLOOKUP(B416,home!$B$2:$E$405,3,FALSE)</f>
        <v>1.28</v>
      </c>
      <c r="G416">
        <f>VLOOKUP(C416,away!$B$2:$E$405,4,FALSE)</f>
        <v>1.32</v>
      </c>
      <c r="H416">
        <f>VLOOKUP(A416,away!$A$2:$E$405,3,FALSE)</f>
        <v>1.08387096774194</v>
      </c>
      <c r="I416">
        <f>VLOOKUP(C416,away!$B$2:$E$405,3,FALSE)</f>
        <v>0.88</v>
      </c>
      <c r="J416">
        <f>VLOOKUP(B416,home!$B$2:$E$405,4,FALSE)</f>
        <v>0.77</v>
      </c>
      <c r="K416" s="3">
        <f t="shared" si="616"/>
        <v>2.2019303225806404</v>
      </c>
      <c r="L416" s="3">
        <f t="shared" si="617"/>
        <v>0.73443096774193861</v>
      </c>
      <c r="M416" s="5">
        <f t="shared" si="618"/>
        <v>5.3058442178614079E-2</v>
      </c>
      <c r="N416" s="5">
        <f t="shared" si="619"/>
        <v>0.11683099270198195</v>
      </c>
      <c r="O416" s="5">
        <f t="shared" si="620"/>
        <v>3.8967763036119235E-2</v>
      </c>
      <c r="P416" s="5">
        <f t="shared" si="621"/>
        <v>8.5804299032367984E-2</v>
      </c>
      <c r="Q416" s="5">
        <f t="shared" si="622"/>
        <v>0.1286268527238458</v>
      </c>
      <c r="R416" s="5">
        <f t="shared" si="623"/>
        <v>1.4309565958677793E-2</v>
      </c>
      <c r="S416" s="5">
        <f t="shared" si="624"/>
        <v>3.4689944851997223E-2</v>
      </c>
      <c r="T416" s="5">
        <f t="shared" si="625"/>
        <v>9.4467543923573899E-2</v>
      </c>
      <c r="U416" s="5">
        <f t="shared" si="626"/>
        <v>3.1508667187380344E-2</v>
      </c>
      <c r="V416" s="5">
        <f t="shared" si="627"/>
        <v>6.2332658925562849E-3</v>
      </c>
      <c r="W416" s="5">
        <f t="shared" si="628"/>
        <v>9.4409122436916765E-2</v>
      </c>
      <c r="X416" s="5">
        <f t="shared" si="629"/>
        <v>6.9336983155011953E-2</v>
      </c>
      <c r="Y416" s="5">
        <f t="shared" si="630"/>
        <v>2.5461613819420952E-2</v>
      </c>
      <c r="Z416" s="5">
        <f t="shared" si="631"/>
        <v>3.5031294583329452E-3</v>
      </c>
      <c r="AA416" s="5">
        <f t="shared" si="632"/>
        <v>7.7136469782288063E-3</v>
      </c>
      <c r="AB416" s="5">
        <f t="shared" si="633"/>
        <v>8.4924565895222702E-3</v>
      </c>
      <c r="AC416" s="5">
        <f t="shared" si="634"/>
        <v>6.3001403338498155E-4</v>
      </c>
      <c r="AD416" s="5">
        <f t="shared" si="635"/>
        <v>5.1970577355518854E-2</v>
      </c>
      <c r="AE416" s="5">
        <f t="shared" si="636"/>
        <v>3.8168801421320994E-2</v>
      </c>
      <c r="AF416" s="5">
        <f t="shared" si="637"/>
        <v>1.4016174882705327E-2</v>
      </c>
      <c r="AG416" s="5">
        <f t="shared" si="638"/>
        <v>3.4313042943818432E-3</v>
      </c>
      <c r="AH416" s="5">
        <f t="shared" si="639"/>
        <v>6.4320168955218937E-4</v>
      </c>
      <c r="AI416" s="5">
        <f t="shared" si="640"/>
        <v>1.4162853037600653E-3</v>
      </c>
      <c r="AJ416" s="5">
        <f t="shared" si="641"/>
        <v>1.5592807778873107E-3</v>
      </c>
      <c r="AK416" s="5">
        <f t="shared" si="642"/>
        <v>1.1444758754157324E-3</v>
      </c>
      <c r="AL416" s="5">
        <f t="shared" si="643"/>
        <v>4.0753486378793084E-5</v>
      </c>
      <c r="AM416" s="5">
        <f t="shared" si="644"/>
        <v>2.2887118032227951E-2</v>
      </c>
      <c r="AN416" s="5">
        <f t="shared" si="645"/>
        <v>1.6809008245233147E-2</v>
      </c>
      <c r="AO416" s="5">
        <f t="shared" si="646"/>
        <v>6.1725280961644011E-3</v>
      </c>
      <c r="AP416" s="5">
        <f t="shared" si="647"/>
        <v>1.5110985943601095E-3</v>
      </c>
      <c r="AQ416" s="5">
        <f t="shared" si="648"/>
        <v>2.7744940075234454E-4</v>
      </c>
      <c r="AR416" s="5">
        <f t="shared" si="649"/>
        <v>9.4477447862212916E-5</v>
      </c>
      <c r="AS416" s="5">
        <f t="shared" si="650"/>
        <v>2.0803275724783814E-4</v>
      </c>
      <c r="AT416" s="5">
        <f t="shared" si="651"/>
        <v>2.2903681813703618E-4</v>
      </c>
      <c r="AU416" s="5">
        <f t="shared" si="652"/>
        <v>1.6810770494777582E-4</v>
      </c>
      <c r="AV416" s="5">
        <f t="shared" si="653"/>
        <v>9.2540363245986843E-5</v>
      </c>
      <c r="AW416" s="5">
        <f t="shared" si="654"/>
        <v>1.8306984756784837E-6</v>
      </c>
      <c r="AX416" s="5">
        <f t="shared" si="655"/>
        <v>8.3993065319408131E-3</v>
      </c>
      <c r="AY416" s="5">
        <f t="shared" si="656"/>
        <v>6.1687108246144774E-3</v>
      </c>
      <c r="AZ416" s="5">
        <f t="shared" si="657"/>
        <v>2.2652461303208911E-3</v>
      </c>
      <c r="BA416" s="5">
        <f t="shared" si="658"/>
        <v>5.5455563588841796E-4</v>
      </c>
      <c r="BB416" s="5">
        <f t="shared" si="659"/>
        <v>1.0182070808306921E-4</v>
      </c>
      <c r="BC416" s="5">
        <f t="shared" si="660"/>
        <v>1.4956056234723597E-5</v>
      </c>
      <c r="BD416" s="5">
        <f t="shared" si="661"/>
        <v>1.1564527243872261E-5</v>
      </c>
      <c r="BE416" s="5">
        <f t="shared" si="662"/>
        <v>2.546428320459225E-5</v>
      </c>
      <c r="BF416" s="5">
        <f t="shared" si="663"/>
        <v>2.8035288665486305E-5</v>
      </c>
      <c r="BG416" s="5">
        <f t="shared" si="664"/>
        <v>2.0577250738278538E-5</v>
      </c>
      <c r="BH416" s="5">
        <f t="shared" si="665"/>
        <v>1.1327418088990103E-5</v>
      </c>
      <c r="BI416" s="5">
        <f t="shared" si="666"/>
        <v>4.9884370733391508E-6</v>
      </c>
      <c r="BJ416" s="8">
        <f t="shared" si="667"/>
        <v>0.7018817649704987</v>
      </c>
      <c r="BK416" s="8">
        <f t="shared" si="668"/>
        <v>0.18662543029991385</v>
      </c>
      <c r="BL416" s="8">
        <f t="shared" si="669"/>
        <v>0.10664949569299917</v>
      </c>
      <c r="BM416" s="8">
        <f t="shared" si="670"/>
        <v>0.55489502466399876</v>
      </c>
      <c r="BN416" s="8">
        <f t="shared" si="671"/>
        <v>0.43759791563160683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1.30322580645161</v>
      </c>
      <c r="F417">
        <f>VLOOKUP(B417,home!$B$2:$E$405,3,FALSE)</f>
        <v>1.1499999999999999</v>
      </c>
      <c r="G417">
        <f>VLOOKUP(C417,away!$B$2:$E$405,4,FALSE)</f>
        <v>1.28</v>
      </c>
      <c r="H417">
        <f>VLOOKUP(A417,away!$A$2:$E$405,3,FALSE)</f>
        <v>1.08387096774194</v>
      </c>
      <c r="I417">
        <f>VLOOKUP(C417,away!$B$2:$E$405,3,FALSE)</f>
        <v>0.77</v>
      </c>
      <c r="J417">
        <f>VLOOKUP(B417,home!$B$2:$E$405,4,FALSE)</f>
        <v>1.23</v>
      </c>
      <c r="K417" s="3">
        <f t="shared" si="616"/>
        <v>1.9183483870967697</v>
      </c>
      <c r="L417" s="3">
        <f t="shared" si="617"/>
        <v>1.0265341935483914</v>
      </c>
      <c r="M417" s="5">
        <f t="shared" si="618"/>
        <v>5.2608236678835157E-2</v>
      </c>
      <c r="N417" s="5">
        <f t="shared" si="619"/>
        <v>0.10092092598084855</v>
      </c>
      <c r="O417" s="5">
        <f t="shared" si="620"/>
        <v>5.400415381311096E-2</v>
      </c>
      <c r="P417" s="5">
        <f t="shared" si="621"/>
        <v>0.10359878136390728</v>
      </c>
      <c r="Q417" s="5">
        <f t="shared" si="622"/>
        <v>9.6800747789836661E-2</v>
      </c>
      <c r="R417" s="5">
        <f t="shared" si="623"/>
        <v>2.7718555241402563E-2</v>
      </c>
      <c r="S417" s="5">
        <f t="shared" si="624"/>
        <v>5.1002980605528166E-2</v>
      </c>
      <c r="T417" s="5">
        <f t="shared" si="625"/>
        <v>9.9369277567321224E-2</v>
      </c>
      <c r="U417" s="5">
        <f t="shared" si="626"/>
        <v>5.3173845739997325E-2</v>
      </c>
      <c r="V417" s="5">
        <f t="shared" si="627"/>
        <v>1.1159736721914542E-2</v>
      </c>
      <c r="W417" s="5">
        <f t="shared" si="628"/>
        <v>6.1899186130798117E-2</v>
      </c>
      <c r="X417" s="5">
        <f t="shared" si="629"/>
        <v>6.3541631116080632E-2</v>
      </c>
      <c r="Y417" s="5">
        <f t="shared" si="630"/>
        <v>3.261382852724759E-2</v>
      </c>
      <c r="Z417" s="5">
        <f t="shared" si="631"/>
        <v>9.484681583686573E-3</v>
      </c>
      <c r="AA417" s="5">
        <f t="shared" si="632"/>
        <v>1.8194923618191573E-2</v>
      </c>
      <c r="AB417" s="5">
        <f t="shared" si="633"/>
        <v>1.7452101188153366E-2</v>
      </c>
      <c r="AC417" s="5">
        <f t="shared" si="634"/>
        <v>1.3735196208323941E-3</v>
      </c>
      <c r="AD417" s="5">
        <f t="shared" si="635"/>
        <v>2.9686050969154838E-2</v>
      </c>
      <c r="AE417" s="5">
        <f t="shared" si="636"/>
        <v>3.047374639125781E-2</v>
      </c>
      <c r="AF417" s="5">
        <f t="shared" si="637"/>
        <v>1.5641171338074016E-2</v>
      </c>
      <c r="AG417" s="5">
        <f t="shared" si="638"/>
        <v>5.3520657352273413E-3</v>
      </c>
      <c r="AH417" s="5">
        <f t="shared" si="639"/>
        <v>2.4340874901432438E-3</v>
      </c>
      <c r="AI417" s="5">
        <f t="shared" si="640"/>
        <v>4.6694278107687155E-3</v>
      </c>
      <c r="AJ417" s="5">
        <f t="shared" si="641"/>
        <v>4.4787946547264843E-3</v>
      </c>
      <c r="AK417" s="5">
        <f t="shared" si="642"/>
        <v>2.8639628340107279E-3</v>
      </c>
      <c r="AL417" s="5">
        <f t="shared" si="643"/>
        <v>1.0819215231739459E-4</v>
      </c>
      <c r="AM417" s="5">
        <f t="shared" si="644"/>
        <v>1.1389637599190129E-2</v>
      </c>
      <c r="AN417" s="5">
        <f t="shared" si="645"/>
        <v>1.1691852447693078E-2</v>
      </c>
      <c r="AO417" s="5">
        <f t="shared" si="646"/>
        <v>6.0010431617396982E-3</v>
      </c>
      <c r="AP417" s="5">
        <f t="shared" si="647"/>
        <v>2.0534253341618499E-3</v>
      </c>
      <c r="AQ417" s="5">
        <f t="shared" si="648"/>
        <v>5.2697782985391766E-4</v>
      </c>
      <c r="AR417" s="5">
        <f t="shared" si="649"/>
        <v>4.9973480774408478E-4</v>
      </c>
      <c r="AS417" s="5">
        <f t="shared" si="650"/>
        <v>9.586654624119793E-4</v>
      </c>
      <c r="AT417" s="5">
        <f t="shared" si="651"/>
        <v>9.1952717179169996E-4</v>
      </c>
      <c r="AU417" s="5">
        <f t="shared" si="652"/>
        <v>5.8799115563275392E-4</v>
      </c>
      <c r="AV417" s="5">
        <f t="shared" si="653"/>
        <v>2.8199297125881492E-4</v>
      </c>
      <c r="AW417" s="5">
        <f t="shared" si="654"/>
        <v>5.9182616432642891E-6</v>
      </c>
      <c r="AX417" s="5">
        <f t="shared" si="655"/>
        <v>3.6415488196705165E-3</v>
      </c>
      <c r="AY417" s="5">
        <f t="shared" si="656"/>
        <v>3.7381743808675705E-3</v>
      </c>
      <c r="AZ417" s="5">
        <f t="shared" si="657"/>
        <v>1.918681911703574E-3</v>
      </c>
      <c r="BA417" s="5">
        <f t="shared" si="658"/>
        <v>6.565308629688381E-4</v>
      </c>
      <c r="BB417" s="5">
        <f t="shared" si="659"/>
        <v>1.6848784498933638E-4</v>
      </c>
      <c r="BC417" s="5">
        <f t="shared" si="660"/>
        <v>3.4591706815766975E-5</v>
      </c>
      <c r="BD417" s="5">
        <f t="shared" si="661"/>
        <v>8.5499144642605716E-5</v>
      </c>
      <c r="BE417" s="5">
        <f t="shared" si="662"/>
        <v>1.6401714622329608E-4</v>
      </c>
      <c r="BF417" s="5">
        <f t="shared" si="663"/>
        <v>1.5732101395683759E-4</v>
      </c>
      <c r="BG417" s="5">
        <f t="shared" si="664"/>
        <v>1.0059883779350925E-4</v>
      </c>
      <c r="BH417" s="5">
        <f t="shared" si="665"/>
        <v>4.8245904556247027E-5</v>
      </c>
      <c r="BI417" s="5">
        <f t="shared" si="666"/>
        <v>1.8510490637900226E-5</v>
      </c>
      <c r="BJ417" s="8">
        <f t="shared" si="667"/>
        <v>0.57811958344550085</v>
      </c>
      <c r="BK417" s="8">
        <f t="shared" si="668"/>
        <v>0.2235896215242025</v>
      </c>
      <c r="BL417" s="8">
        <f t="shared" si="669"/>
        <v>0.18881195649715463</v>
      </c>
      <c r="BM417" s="8">
        <f t="shared" si="670"/>
        <v>0.56062218606337932</v>
      </c>
      <c r="BN417" s="8">
        <f t="shared" si="671"/>
        <v>0.43565140086794113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1.30322580645161</v>
      </c>
      <c r="F418">
        <f>VLOOKUP(B418,home!$B$2:$E$405,3,FALSE)</f>
        <v>1.75</v>
      </c>
      <c r="G418">
        <f>VLOOKUP(C418,away!$B$2:$E$405,4,FALSE)</f>
        <v>0.9</v>
      </c>
      <c r="H418">
        <f>VLOOKUP(A418,away!$A$2:$E$405,3,FALSE)</f>
        <v>1.08387096774194</v>
      </c>
      <c r="I418">
        <f>VLOOKUP(C418,away!$B$2:$E$405,3,FALSE)</f>
        <v>0.9</v>
      </c>
      <c r="J418">
        <f>VLOOKUP(B418,home!$B$2:$E$405,4,FALSE)</f>
        <v>1.19</v>
      </c>
      <c r="K418" s="3">
        <f t="shared" si="616"/>
        <v>2.0525806451612856</v>
      </c>
      <c r="L418" s="3">
        <f t="shared" si="617"/>
        <v>1.1608258064516177</v>
      </c>
      <c r="M418" s="5">
        <f t="shared" si="618"/>
        <v>4.0219374303321537E-2</v>
      </c>
      <c r="N418" s="5">
        <f t="shared" si="619"/>
        <v>8.2553509255494942E-2</v>
      </c>
      <c r="O418" s="5">
        <f t="shared" si="620"/>
        <v>4.6687687610632689E-2</v>
      </c>
      <c r="P418" s="5">
        <f t="shared" si="621"/>
        <v>9.583024395692101E-2</v>
      </c>
      <c r="Q418" s="5">
        <f t="shared" si="622"/>
        <v>8.4723867643986012E-2</v>
      </c>
      <c r="R418" s="5">
        <f t="shared" si="623"/>
        <v>2.7098136310986953E-2</v>
      </c>
      <c r="S418" s="5">
        <f t="shared" si="624"/>
        <v>5.7083407039008695E-2</v>
      </c>
      <c r="T418" s="5">
        <f t="shared" si="625"/>
        <v>9.8349651983530184E-2</v>
      </c>
      <c r="U418" s="5">
        <f t="shared" si="626"/>
        <v>5.562111011187406E-2</v>
      </c>
      <c r="V418" s="5">
        <f t="shared" si="627"/>
        <v>1.511244246832954E-2</v>
      </c>
      <c r="W418" s="5">
        <f t="shared" si="628"/>
        <v>5.7967523636417384E-2</v>
      </c>
      <c r="X418" s="5">
        <f t="shared" si="629"/>
        <v>6.7290197373247415E-2</v>
      </c>
      <c r="Y418" s="5">
        <f t="shared" si="630"/>
        <v>3.9056098816044237E-2</v>
      </c>
      <c r="Z418" s="5">
        <f t="shared" si="631"/>
        <v>1.0485405312179097E-2</v>
      </c>
      <c r="AA418" s="5">
        <f t="shared" si="632"/>
        <v>2.1522140000450142E-2</v>
      </c>
      <c r="AB418" s="5">
        <f t="shared" si="633"/>
        <v>2.2087964003687736E-2</v>
      </c>
      <c r="AC418" s="5">
        <f t="shared" si="634"/>
        <v>2.250515257899835E-3</v>
      </c>
      <c r="AD418" s="5">
        <f t="shared" si="635"/>
        <v>2.9745754266009922E-2</v>
      </c>
      <c r="AE418" s="5">
        <f t="shared" si="636"/>
        <v>3.4529639184352617E-2</v>
      </c>
      <c r="AF418" s="5">
        <f t="shared" si="637"/>
        <v>2.0041448126329756E-2</v>
      </c>
      <c r="AG418" s="5">
        <f t="shared" si="638"/>
        <v>7.7548767279016668E-3</v>
      </c>
      <c r="AH418" s="5">
        <f t="shared" si="639"/>
        <v>3.0429322693705956E-3</v>
      </c>
      <c r="AI418" s="5">
        <f t="shared" si="640"/>
        <v>6.2458638806467924E-3</v>
      </c>
      <c r="AJ418" s="5">
        <f t="shared" si="641"/>
        <v>6.410069656863783E-3</v>
      </c>
      <c r="AK418" s="5">
        <f t="shared" si="642"/>
        <v>4.3857283039380806E-3</v>
      </c>
      <c r="AL418" s="5">
        <f t="shared" si="643"/>
        <v>2.1449108040997363E-4</v>
      </c>
      <c r="AM418" s="5">
        <f t="shared" si="644"/>
        <v>1.2211111896427143E-2</v>
      </c>
      <c r="AN418" s="5">
        <f t="shared" si="645"/>
        <v>1.4174973814840982E-2</v>
      </c>
      <c r="AO418" s="5">
        <f t="shared" si="646"/>
        <v>8.2273377050216742E-3</v>
      </c>
      <c r="AP418" s="5">
        <f t="shared" si="647"/>
        <v>3.1835019754605288E-3</v>
      </c>
      <c r="AQ418" s="5">
        <f t="shared" si="648"/>
        <v>9.2387281200107213E-4</v>
      </c>
      <c r="AR418" s="5">
        <f t="shared" si="649"/>
        <v>7.0646286111395449E-4</v>
      </c>
      <c r="AS418" s="5">
        <f t="shared" si="650"/>
        <v>1.4500719952477684E-3</v>
      </c>
      <c r="AT418" s="5">
        <f t="shared" si="651"/>
        <v>1.488194855767989E-3</v>
      </c>
      <c r="AU418" s="5">
        <f t="shared" si="652"/>
        <v>1.0182133190593215E-3</v>
      </c>
      <c r="AV418" s="5">
        <f t="shared" si="653"/>
        <v>5.2249123783664917E-4</v>
      </c>
      <c r="AW418" s="5">
        <f t="shared" si="654"/>
        <v>1.4196262455263322E-5</v>
      </c>
      <c r="AX418" s="5">
        <f t="shared" si="655"/>
        <v>4.17738198908418E-3</v>
      </c>
      <c r="AY418" s="5">
        <f t="shared" si="656"/>
        <v>4.8492128163351066E-3</v>
      </c>
      <c r="AZ418" s="5">
        <f t="shared" si="657"/>
        <v>2.8145456890888605E-3</v>
      </c>
      <c r="BA418" s="5">
        <f t="shared" si="658"/>
        <v>1.0890657564438335E-3</v>
      </c>
      <c r="BB418" s="5">
        <f t="shared" si="659"/>
        <v>3.1605390875068869E-4</v>
      </c>
      <c r="BC418" s="5">
        <f t="shared" si="660"/>
        <v>7.337670670154083E-5</v>
      </c>
      <c r="BD418" s="5">
        <f t="shared" si="661"/>
        <v>1.3668005341345389E-4</v>
      </c>
      <c r="BE418" s="5">
        <f t="shared" si="662"/>
        <v>2.8054683221606614E-4</v>
      </c>
      <c r="BF418" s="5">
        <f t="shared" si="663"/>
        <v>2.8792249893400406E-4</v>
      </c>
      <c r="BG418" s="5">
        <f t="shared" si="664"/>
        <v>1.9699471620613585E-4</v>
      </c>
      <c r="BH418" s="5">
        <f t="shared" si="665"/>
        <v>1.0108688542093869E-4</v>
      </c>
      <c r="BI418" s="5">
        <f t="shared" si="666"/>
        <v>4.1497796898931066E-5</v>
      </c>
      <c r="BJ418" s="8">
        <f t="shared" si="667"/>
        <v>0.57405300208346977</v>
      </c>
      <c r="BK418" s="8">
        <f t="shared" si="668"/>
        <v>0.21555968692222569</v>
      </c>
      <c r="BL418" s="8">
        <f t="shared" si="669"/>
        <v>0.19933179520056601</v>
      </c>
      <c r="BM418" s="8">
        <f t="shared" si="670"/>
        <v>0.61748205388321753</v>
      </c>
      <c r="BN418" s="8">
        <f t="shared" si="671"/>
        <v>0.37711281908134314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1.30322580645161</v>
      </c>
      <c r="F419">
        <f>VLOOKUP(B419,home!$B$2:$E$405,3,FALSE)</f>
        <v>1.1499999999999999</v>
      </c>
      <c r="G419">
        <f>VLOOKUP(C419,away!$B$2:$E$405,4,FALSE)</f>
        <v>0.99</v>
      </c>
      <c r="H419">
        <f>VLOOKUP(A419,away!$A$2:$E$405,3,FALSE)</f>
        <v>1.08387096774194</v>
      </c>
      <c r="I419">
        <f>VLOOKUP(C419,away!$B$2:$E$405,3,FALSE)</f>
        <v>0.77</v>
      </c>
      <c r="J419">
        <f>VLOOKUP(B419,home!$B$2:$E$405,4,FALSE)</f>
        <v>0.46</v>
      </c>
      <c r="K419" s="3">
        <f t="shared" si="616"/>
        <v>1.4837225806451577</v>
      </c>
      <c r="L419" s="3">
        <f t="shared" si="617"/>
        <v>0.38390709677419516</v>
      </c>
      <c r="M419" s="5">
        <f t="shared" si="618"/>
        <v>0.15448941791967277</v>
      </c>
      <c r="N419" s="5">
        <f t="shared" si="619"/>
        <v>0.22921943783814516</v>
      </c>
      <c r="O419" s="5">
        <f t="shared" si="620"/>
        <v>5.9309583915876887E-2</v>
      </c>
      <c r="P419" s="5">
        <f t="shared" si="621"/>
        <v>8.7998968904655403E-2</v>
      </c>
      <c r="Q419" s="5">
        <f t="shared" si="622"/>
        <v>0.17004902792162255</v>
      </c>
      <c r="R419" s="5">
        <f t="shared" si="623"/>
        <v>1.1384685086014899E-2</v>
      </c>
      <c r="S419" s="5">
        <f t="shared" si="624"/>
        <v>1.2531308992809027E-2</v>
      </c>
      <c r="T419" s="5">
        <f t="shared" si="625"/>
        <v>6.5283028618664155E-2</v>
      </c>
      <c r="U419" s="5">
        <f t="shared" si="626"/>
        <v>1.6891714335654465E-2</v>
      </c>
      <c r="V419" s="5">
        <f t="shared" si="627"/>
        <v>7.9310881342206196E-4</v>
      </c>
      <c r="W419" s="5">
        <f t="shared" si="628"/>
        <v>8.410186084802343E-2</v>
      </c>
      <c r="X419" s="5">
        <f t="shared" si="629"/>
        <v>3.2287301231472026E-2</v>
      </c>
      <c r="Y419" s="5">
        <f t="shared" si="630"/>
        <v>6.1976620392241609E-3</v>
      </c>
      <c r="Z419" s="5">
        <f t="shared" si="631"/>
        <v>1.4568871330201531E-3</v>
      </c>
      <c r="AA419" s="5">
        <f t="shared" si="632"/>
        <v>2.1616163367133867E-3</v>
      </c>
      <c r="AB419" s="5">
        <f t="shared" si="633"/>
        <v>1.6036194847365592E-3</v>
      </c>
      <c r="AC419" s="5">
        <f t="shared" si="634"/>
        <v>2.8235250167193117E-5</v>
      </c>
      <c r="AD419" s="5">
        <f t="shared" si="635"/>
        <v>3.1195957503622307E-2</v>
      </c>
      <c r="AE419" s="5">
        <f t="shared" si="636"/>
        <v>1.1976349476306807E-2</v>
      </c>
      <c r="AF419" s="5">
        <f t="shared" si="637"/>
        <v>2.2989027787010496E-3</v>
      </c>
      <c r="AG419" s="5">
        <f t="shared" si="638"/>
        <v>2.9418836384575005E-4</v>
      </c>
      <c r="AH419" s="5">
        <f t="shared" si="639"/>
        <v>1.3982732739136185E-4</v>
      </c>
      <c r="AI419" s="5">
        <f t="shared" si="640"/>
        <v>2.0746496304182676E-4</v>
      </c>
      <c r="AJ419" s="5">
        <f t="shared" si="641"/>
        <v>1.5391022517893574E-4</v>
      </c>
      <c r="AK419" s="5">
        <f t="shared" si="642"/>
        <v>7.6120025496722636E-5</v>
      </c>
      <c r="AL419" s="5">
        <f t="shared" si="643"/>
        <v>6.4332507298846992E-7</v>
      </c>
      <c r="AM419" s="5">
        <f t="shared" si="644"/>
        <v>9.2572293145942279E-3</v>
      </c>
      <c r="AN419" s="5">
        <f t="shared" si="645"/>
        <v>3.5539160303388424E-3</v>
      </c>
      <c r="AO419" s="5">
        <f t="shared" si="646"/>
        <v>6.8218679269332872E-4</v>
      </c>
      <c r="AP419" s="5">
        <f t="shared" si="647"/>
        <v>8.7298783680198538E-5</v>
      </c>
      <c r="AQ419" s="5">
        <f t="shared" si="648"/>
        <v>8.3786556486458745E-6</v>
      </c>
      <c r="AR419" s="5">
        <f t="shared" si="649"/>
        <v>1.0736140661702528E-5</v>
      </c>
      <c r="AS419" s="5">
        <f t="shared" si="650"/>
        <v>1.5929454328750686E-5</v>
      </c>
      <c r="AT419" s="5">
        <f t="shared" si="651"/>
        <v>1.1817445542461574E-5</v>
      </c>
      <c r="AU419" s="5">
        <f t="shared" si="652"/>
        <v>5.8446035989649014E-6</v>
      </c>
      <c r="AV419" s="5">
        <f t="shared" si="653"/>
        <v>2.1679425836760441E-6</v>
      </c>
      <c r="AW419" s="5">
        <f t="shared" si="654"/>
        <v>1.0179040066271926E-8</v>
      </c>
      <c r="AX419" s="5">
        <f t="shared" si="655"/>
        <v>2.2891933613789612E-3</v>
      </c>
      <c r="AY419" s="5">
        <f t="shared" si="656"/>
        <v>8.7883757732175793E-4</v>
      </c>
      <c r="AZ419" s="5">
        <f t="shared" si="657"/>
        <v>1.6869599142283167E-4</v>
      </c>
      <c r="BA419" s="5">
        <f t="shared" si="658"/>
        <v>2.1587862768194617E-5</v>
      </c>
      <c r="BB419" s="5">
        <f t="shared" si="659"/>
        <v>2.0719334302243332E-6</v>
      </c>
      <c r="BC419" s="5">
        <f t="shared" si="660"/>
        <v>1.5908598958136468E-7</v>
      </c>
      <c r="BD419" s="5">
        <f t="shared" si="661"/>
        <v>6.8694676533226727E-7</v>
      </c>
      <c r="BE419" s="5">
        <f t="shared" si="662"/>
        <v>1.0192384274246351E-6</v>
      </c>
      <c r="BF419" s="5">
        <f t="shared" si="663"/>
        <v>7.5613353491559607E-7</v>
      </c>
      <c r="BG419" s="5">
        <f t="shared" si="664"/>
        <v>3.7396413324577122E-7</v>
      </c>
      <c r="BH419" s="5">
        <f t="shared" si="665"/>
        <v>1.3871475721203628E-7</v>
      </c>
      <c r="BI419" s="5">
        <f t="shared" si="666"/>
        <v>4.1162843508841771E-8</v>
      </c>
      <c r="BJ419" s="8">
        <f t="shared" si="667"/>
        <v>0.6498532720088942</v>
      </c>
      <c r="BK419" s="8">
        <f t="shared" si="668"/>
        <v>0.25672052078312119</v>
      </c>
      <c r="BL419" s="8">
        <f t="shared" si="669"/>
        <v>9.1978053447282229E-2</v>
      </c>
      <c r="BM419" s="8">
        <f t="shared" si="670"/>
        <v>0.28667878438804845</v>
      </c>
      <c r="BN419" s="8">
        <f t="shared" si="671"/>
        <v>0.71245112158598767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1.30322580645161</v>
      </c>
      <c r="F420">
        <f>VLOOKUP(B420,home!$B$2:$E$405,3,FALSE)</f>
        <v>0.86</v>
      </c>
      <c r="G420">
        <f>VLOOKUP(C420,away!$B$2:$E$405,4,FALSE)</f>
        <v>0.9</v>
      </c>
      <c r="H420">
        <f>VLOOKUP(A420,away!$A$2:$E$405,3,FALSE)</f>
        <v>1.08387096774194</v>
      </c>
      <c r="I420">
        <f>VLOOKUP(C420,away!$B$2:$E$405,3,FALSE)</f>
        <v>0.51</v>
      </c>
      <c r="J420">
        <f>VLOOKUP(B420,home!$B$2:$E$405,4,FALSE)</f>
        <v>1.27</v>
      </c>
      <c r="K420" s="3">
        <f t="shared" si="616"/>
        <v>1.0086967741935462</v>
      </c>
      <c r="L420" s="3">
        <f t="shared" si="617"/>
        <v>0.7020232258064546</v>
      </c>
      <c r="M420" s="5">
        <f t="shared" si="618"/>
        <v>0.18073561611560179</v>
      </c>
      <c r="N420" s="5">
        <f t="shared" si="619"/>
        <v>0.18230743295769061</v>
      </c>
      <c r="O420" s="5">
        <f t="shared" si="620"/>
        <v>0.1268806002435918</v>
      </c>
      <c r="P420" s="5">
        <f t="shared" si="621"/>
        <v>0.12798405217345191</v>
      </c>
      <c r="Q420" s="5">
        <f t="shared" si="622"/>
        <v>9.1946459767964353E-2</v>
      </c>
      <c r="R420" s="5">
        <f t="shared" si="623"/>
        <v>4.4536564137632767E-2</v>
      </c>
      <c r="S420" s="5">
        <f t="shared" si="624"/>
        <v>2.2657290747082146E-2</v>
      </c>
      <c r="T420" s="5">
        <f t="shared" si="625"/>
        <v>6.4548550287789719E-2</v>
      </c>
      <c r="U420" s="5">
        <f t="shared" si="626"/>
        <v>4.4923888579294143E-2</v>
      </c>
      <c r="V420" s="5">
        <f t="shared" si="627"/>
        <v>1.7826971938385186E-3</v>
      </c>
      <c r="W420" s="5">
        <f t="shared" si="628"/>
        <v>3.0915365788820776E-2</v>
      </c>
      <c r="X420" s="5">
        <f t="shared" si="629"/>
        <v>2.1703304818054468E-2</v>
      </c>
      <c r="Y420" s="5">
        <f t="shared" si="630"/>
        <v>7.6181120295156822E-3</v>
      </c>
      <c r="Z420" s="5">
        <f t="shared" si="631"/>
        <v>1.042190080741234E-2</v>
      </c>
      <c r="AA420" s="5">
        <f t="shared" si="632"/>
        <v>1.0512537725401941E-2</v>
      </c>
      <c r="AB420" s="5">
        <f t="shared" si="633"/>
        <v>5.3019814461004481E-3</v>
      </c>
      <c r="AC420" s="5">
        <f t="shared" si="634"/>
        <v>7.8898675164750729E-5</v>
      </c>
      <c r="AD420" s="5">
        <f t="shared" si="635"/>
        <v>7.7960574360492569E-3</v>
      </c>
      <c r="AE420" s="5">
        <f t="shared" si="636"/>
        <v>5.4730133898276967E-3</v>
      </c>
      <c r="AF420" s="5">
        <f t="shared" si="637"/>
        <v>1.921091257404379E-3</v>
      </c>
      <c r="AG420" s="5">
        <f t="shared" si="638"/>
        <v>4.4955022719720008E-4</v>
      </c>
      <c r="AH420" s="5">
        <f t="shared" si="639"/>
        <v>1.8291041059636259E-3</v>
      </c>
      <c r="AI420" s="5">
        <f t="shared" si="640"/>
        <v>1.8450114113496795E-3</v>
      </c>
      <c r="AJ420" s="5">
        <f t="shared" si="641"/>
        <v>9.305285294893518E-4</v>
      </c>
      <c r="AK420" s="5">
        <f t="shared" si="642"/>
        <v>3.1287370866365778E-4</v>
      </c>
      <c r="AL420" s="5">
        <f t="shared" si="643"/>
        <v>2.2348162195641577E-6</v>
      </c>
      <c r="AM420" s="5">
        <f t="shared" si="644"/>
        <v>1.5727715974340995E-3</v>
      </c>
      <c r="AN420" s="5">
        <f t="shared" si="645"/>
        <v>1.1041221902874569E-3</v>
      </c>
      <c r="AO420" s="5">
        <f t="shared" si="646"/>
        <v>3.8755971085504431E-4</v>
      </c>
      <c r="AP420" s="5">
        <f t="shared" si="647"/>
        <v>9.0691972802358338E-5</v>
      </c>
      <c r="AQ420" s="5">
        <f t="shared" si="648"/>
        <v>1.5916967825365709E-5</v>
      </c>
      <c r="AR420" s="5">
        <f t="shared" si="649"/>
        <v>2.5681471296088321E-4</v>
      </c>
      <c r="AS420" s="5">
        <f t="shared" si="650"/>
        <v>2.5904817252908439E-4</v>
      </c>
      <c r="AT420" s="5">
        <f t="shared" si="651"/>
        <v>1.3065052799541031E-4</v>
      </c>
      <c r="AU420" s="5">
        <f t="shared" si="652"/>
        <v>4.3928922045217999E-5</v>
      </c>
      <c r="AV420" s="5">
        <f t="shared" si="653"/>
        <v>1.1077740490202786E-5</v>
      </c>
      <c r="AW420" s="5">
        <f t="shared" si="654"/>
        <v>4.3959366632072887E-8</v>
      </c>
      <c r="AX420" s="5">
        <f t="shared" si="655"/>
        <v>2.6440827281250099E-4</v>
      </c>
      <c r="AY420" s="5">
        <f t="shared" si="656"/>
        <v>1.85620748609745E-4</v>
      </c>
      <c r="AZ420" s="5">
        <f t="shared" si="657"/>
        <v>6.5155038357811077E-5</v>
      </c>
      <c r="BA420" s="5">
        <f t="shared" si="658"/>
        <v>1.5246783401831273E-5</v>
      </c>
      <c r="BB420" s="5">
        <f t="shared" si="659"/>
        <v>2.6758990167314743E-6</v>
      </c>
      <c r="BC420" s="5">
        <f t="shared" si="660"/>
        <v>3.7570865193163004E-7</v>
      </c>
      <c r="BD420" s="5">
        <f t="shared" si="661"/>
        <v>3.0048315537892985E-5</v>
      </c>
      <c r="BE420" s="5">
        <f t="shared" si="662"/>
        <v>3.030963895302246E-5</v>
      </c>
      <c r="BF420" s="5">
        <f t="shared" si="663"/>
        <v>1.5286617519442403E-5</v>
      </c>
      <c r="BG420" s="5">
        <f t="shared" si="664"/>
        <v>5.1398539267307011E-6</v>
      </c>
      <c r="BH420" s="5">
        <f t="shared" si="665"/>
        <v>1.2961385189298223E-6</v>
      </c>
      <c r="BI420" s="5">
        <f t="shared" si="666"/>
        <v>2.6148214859050255E-7</v>
      </c>
      <c r="BJ420" s="8">
        <f t="shared" si="667"/>
        <v>0.41838348285036897</v>
      </c>
      <c r="BK420" s="8">
        <f t="shared" si="668"/>
        <v>0.33342641046996846</v>
      </c>
      <c r="BL420" s="8">
        <f t="shared" si="669"/>
        <v>0.23785695201011284</v>
      </c>
      <c r="BM420" s="8">
        <f t="shared" si="670"/>
        <v>0.24551244395268629</v>
      </c>
      <c r="BN420" s="8">
        <f t="shared" si="671"/>
        <v>0.75439072539593321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1.30322580645161</v>
      </c>
      <c r="F421">
        <f>VLOOKUP(B421,home!$B$2:$E$405,3,FALSE)</f>
        <v>1.1000000000000001</v>
      </c>
      <c r="G421">
        <f>VLOOKUP(C421,away!$B$2:$E$405,4,FALSE)</f>
        <v>1.21</v>
      </c>
      <c r="H421">
        <f>VLOOKUP(A421,away!$A$2:$E$405,3,FALSE)</f>
        <v>1.08387096774194</v>
      </c>
      <c r="I421">
        <f>VLOOKUP(C421,away!$B$2:$E$405,3,FALSE)</f>
        <v>1.21</v>
      </c>
      <c r="J421">
        <f>VLOOKUP(B421,home!$B$2:$E$405,4,FALSE)</f>
        <v>0.79</v>
      </c>
      <c r="K421" s="3">
        <f t="shared" si="616"/>
        <v>1.7345935483870931</v>
      </c>
      <c r="L421" s="3">
        <f t="shared" si="617"/>
        <v>1.0360722580645205</v>
      </c>
      <c r="M421" s="5">
        <f t="shared" si="618"/>
        <v>6.262029786102076E-2</v>
      </c>
      <c r="N421" s="5">
        <f t="shared" si="619"/>
        <v>0.10862076466780472</v>
      </c>
      <c r="O421" s="5">
        <f t="shared" si="620"/>
        <v>6.4879153405540638E-2</v>
      </c>
      <c r="P421" s="5">
        <f t="shared" si="621"/>
        <v>0.1125389609220673</v>
      </c>
      <c r="Q421" s="5">
        <f t="shared" si="622"/>
        <v>9.4206438806823389E-2</v>
      </c>
      <c r="R421" s="5">
        <f t="shared" si="623"/>
        <v>3.3609745485096459E-2</v>
      </c>
      <c r="S421" s="5">
        <f t="shared" si="624"/>
        <v>5.056274945197195E-2</v>
      </c>
      <c r="T421" s="5">
        <f t="shared" si="625"/>
        <v>9.7604677778802565E-2</v>
      </c>
      <c r="U421" s="5">
        <f t="shared" si="626"/>
        <v>5.8299247681380555E-2</v>
      </c>
      <c r="V421" s="5">
        <f t="shared" si="627"/>
        <v>1.0096618436044733E-2</v>
      </c>
      <c r="W421" s="5">
        <f t="shared" si="628"/>
        <v>5.446996032361312E-2</v>
      </c>
      <c r="X421" s="5">
        <f t="shared" si="629"/>
        <v>5.6434814789170687E-2</v>
      </c>
      <c r="Y421" s="5">
        <f t="shared" si="630"/>
        <v>2.9235272996034532E-2</v>
      </c>
      <c r="Z421" s="5">
        <f t="shared" si="631"/>
        <v>1.1607374965905906E-2</v>
      </c>
      <c r="AA421" s="5">
        <f t="shared" si="632"/>
        <v>2.0134077729570238E-2</v>
      </c>
      <c r="AB421" s="5">
        <f t="shared" si="633"/>
        <v>1.7462220666218393E-2</v>
      </c>
      <c r="AC421" s="5">
        <f t="shared" si="634"/>
        <v>1.1340801090375676E-3</v>
      </c>
      <c r="AD421" s="5">
        <f t="shared" si="635"/>
        <v>2.3620810439560061E-2</v>
      </c>
      <c r="AE421" s="5">
        <f t="shared" si="636"/>
        <v>2.447286640942899E-2</v>
      </c>
      <c r="AF421" s="5">
        <f t="shared" si="637"/>
        <v>1.2677828981064223E-2</v>
      </c>
      <c r="AG421" s="5">
        <f t="shared" si="638"/>
        <v>4.378382299922344E-3</v>
      </c>
      <c r="AH421" s="5">
        <f t="shared" si="639"/>
        <v>3.0065197977819291E-3</v>
      </c>
      <c r="AI421" s="5">
        <f t="shared" si="640"/>
        <v>5.215089844330602E-3</v>
      </c>
      <c r="AJ421" s="5">
        <f t="shared" si="641"/>
        <v>4.5230305991174561E-3</v>
      </c>
      <c r="AK421" s="5">
        <f t="shared" si="642"/>
        <v>2.6152065654621833E-3</v>
      </c>
      <c r="AL421" s="5">
        <f t="shared" si="643"/>
        <v>8.1525129348142185E-5</v>
      </c>
      <c r="AM421" s="5">
        <f t="shared" si="644"/>
        <v>8.1945010792270762E-3</v>
      </c>
      <c r="AN421" s="5">
        <f t="shared" si="645"/>
        <v>8.4900952368669458E-3</v>
      </c>
      <c r="AO421" s="5">
        <f t="shared" si="646"/>
        <v>4.3981760716217833E-3</v>
      </c>
      <c r="AP421" s="5">
        <f t="shared" si="647"/>
        <v>1.5189427379635079E-3</v>
      </c>
      <c r="AQ421" s="5">
        <f t="shared" si="648"/>
        <v>3.9343360809813917E-4</v>
      </c>
      <c r="AR421" s="5">
        <f t="shared" si="649"/>
        <v>6.2299435116072212E-4</v>
      </c>
      <c r="AS421" s="5">
        <f t="shared" si="650"/>
        <v>1.0806419822049918E-3</v>
      </c>
      <c r="AT421" s="5">
        <f t="shared" si="651"/>
        <v>9.3723730522450935E-4</v>
      </c>
      <c r="AU421" s="5">
        <f t="shared" si="652"/>
        <v>5.4190859431671305E-4</v>
      </c>
      <c r="AV421" s="5">
        <f t="shared" si="653"/>
        <v>2.3499778787932222E-4</v>
      </c>
      <c r="AW421" s="5">
        <f t="shared" si="654"/>
        <v>4.0698346752249314E-6</v>
      </c>
      <c r="AX421" s="5">
        <f t="shared" si="655"/>
        <v>2.3690214507130604E-3</v>
      </c>
      <c r="AY421" s="5">
        <f t="shared" si="656"/>
        <v>2.4544774038435663E-3</v>
      </c>
      <c r="AZ421" s="5">
        <f t="shared" si="657"/>
        <v>1.2715079730842729E-3</v>
      </c>
      <c r="BA421" s="5">
        <f t="shared" si="658"/>
        <v>4.3912471227348812E-4</v>
      </c>
      <c r="BB421" s="5">
        <f t="shared" si="659"/>
        <v>1.1374123305428141E-4</v>
      </c>
      <c r="BC421" s="5">
        <f t="shared" si="660"/>
        <v>2.3568827233118457E-5</v>
      </c>
      <c r="BD421" s="5">
        <f t="shared" si="661"/>
        <v>1.0757786069475496E-4</v>
      </c>
      <c r="BE421" s="5">
        <f t="shared" si="662"/>
        <v>1.8660386311040742E-4</v>
      </c>
      <c r="BF421" s="5">
        <f t="shared" si="663"/>
        <v>1.6184092852771049E-4</v>
      </c>
      <c r="BG421" s="5">
        <f t="shared" si="664"/>
        <v>9.3576076829714452E-5</v>
      </c>
      <c r="BH421" s="5">
        <f t="shared" si="665"/>
        <v>4.0579114788049406E-5</v>
      </c>
      <c r="BI421" s="5">
        <f t="shared" si="666"/>
        <v>1.4077654142121956E-5</v>
      </c>
      <c r="BJ421" s="8">
        <f t="shared" si="667"/>
        <v>0.53538840782620367</v>
      </c>
      <c r="BK421" s="8">
        <f t="shared" si="668"/>
        <v>0.23948870931333405</v>
      </c>
      <c r="BL421" s="8">
        <f t="shared" si="669"/>
        <v>0.21376632729337755</v>
      </c>
      <c r="BM421" s="8">
        <f t="shared" si="670"/>
        <v>0.52132505068129953</v>
      </c>
      <c r="BN421" s="8">
        <f t="shared" si="671"/>
        <v>0.47647536114835332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1.30322580645161</v>
      </c>
      <c r="F422">
        <f>VLOOKUP(B422,home!$B$2:$E$405,3,FALSE)</f>
        <v>0.66</v>
      </c>
      <c r="G422">
        <f>VLOOKUP(C422,away!$B$2:$E$405,4,FALSE)</f>
        <v>0.77</v>
      </c>
      <c r="H422">
        <f>VLOOKUP(A422,away!$A$2:$E$405,3,FALSE)</f>
        <v>1.08387096774194</v>
      </c>
      <c r="I422">
        <f>VLOOKUP(C422,away!$B$2:$E$405,3,FALSE)</f>
        <v>0.77</v>
      </c>
      <c r="J422">
        <f>VLOOKUP(B422,home!$B$2:$E$405,4,FALSE)</f>
        <v>1.45</v>
      </c>
      <c r="K422" s="3">
        <f t="shared" ref="K422:K485" si="672">E422*F422*G422</f>
        <v>0.66229935483870828</v>
      </c>
      <c r="L422" s="3">
        <f t="shared" ref="L422:L485" si="673">H422*I422*J422</f>
        <v>1.2101419354838761</v>
      </c>
      <c r="M422" s="5">
        <f t="shared" ref="M422:M485" si="674">_xlfn.POISSON.DIST(0,K422,FALSE) * _xlfn.POISSON.DIST(0,L422,FALSE)</f>
        <v>0.15374786011822877</v>
      </c>
      <c r="N422" s="5">
        <f t="shared" ref="N422:N485" si="675">_xlfn.POISSON.DIST(1,K422,FALSE) * _xlfn.POISSON.DIST(0,L422,FALSE)</f>
        <v>0.10182710856413489</v>
      </c>
      <c r="O422" s="5">
        <f t="shared" ref="O422:O485" si="676">_xlfn.POISSON.DIST(0,K422,FALSE) * _xlfn.POISSON.DIST(1,L422,FALSE)</f>
        <v>0.18605673301997763</v>
      </c>
      <c r="P422" s="5">
        <f t="shared" ref="P422:P485" si="677">_xlfn.POISSON.DIST(1,K422,FALSE) * _xlfn.POISSON.DIST(1,L422,FALSE)</f>
        <v>0.12322525424252896</v>
      </c>
      <c r="Q422" s="5">
        <f t="shared" ref="Q422:Q485" si="678">_xlfn.POISSON.DIST(2,K422,FALSE) * _xlfn.POISSON.DIST(0,L422,FALSE)</f>
        <v>3.3720014153558818E-2</v>
      </c>
      <c r="R422" s="5">
        <f t="shared" ref="R422:R485" si="679">_xlfn.POISSON.DIST(0,K422,FALSE) * _xlfn.POISSON.DIST(2,L422,FALSE)</f>
        <v>0.11257752750330129</v>
      </c>
      <c r="S422" s="5">
        <f t="shared" ref="S422:S485" si="680">_xlfn.POISSON.DIST(2,K422,FALSE) * _xlfn.POISSON.DIST(2,L422,FALSE)</f>
        <v>2.4690527841264558E-2</v>
      </c>
      <c r="T422" s="5">
        <f t="shared" ref="T422:T485" si="681">_xlfn.POISSON.DIST(2,K422,FALSE) * _xlfn.POISSON.DIST(1,L422,FALSE)</f>
        <v>4.0806003192331367E-2</v>
      </c>
      <c r="U422" s="5">
        <f t="shared" ref="U422:U485" si="682">_xlfn.POISSON.DIST(1,K422,FALSE) * _xlfn.POISSON.DIST(2,L422,FALSE)</f>
        <v>7.4560023834773378E-2</v>
      </c>
      <c r="V422" s="5">
        <f t="shared" ref="V422:V485" si="683">_xlfn.POISSON.DIST(3,K422,FALSE) * _xlfn.POISSON.DIST(3,L422,FALSE)</f>
        <v>2.1987634446008269E-3</v>
      </c>
      <c r="W422" s="5">
        <f t="shared" ref="W422:W485" si="684">_xlfn.POISSON.DIST(3,K422,FALSE) * _xlfn.POISSON.DIST(0,L422,FALSE)</f>
        <v>7.4442478730180409E-3</v>
      </c>
      <c r="X422" s="5">
        <f t="shared" ref="X422:X485" si="685">_xlfn.POISSON.DIST(3,K422,FALSE) * _xlfn.POISSON.DIST(1,L422,FALSE)</f>
        <v>9.0085965292757784E-3</v>
      </c>
      <c r="Y422" s="5">
        <f t="shared" ref="Y422:Y485" si="686">_xlfn.POISSON.DIST(3,K422,FALSE) * _xlfn.POISSON.DIST(2,L422,FALSE)</f>
        <v>5.4508402199655616E-3</v>
      </c>
      <c r="Z422" s="5">
        <f t="shared" ref="Z422:Z485" si="687">_xlfn.POISSON.DIST(0,K422,FALSE) * _xlfn.POISSON.DIST(3,L422,FALSE)</f>
        <v>4.5411595674944773E-2</v>
      </c>
      <c r="AA422" s="5">
        <f t="shared" ref="AA422:AA485" si="688">_xlfn.POISSON.DIST(1,K422,FALSE) * _xlfn.POISSON.DIST(3,L422,FALSE)</f>
        <v>3.0076070517712196E-2</v>
      </c>
      <c r="AB422" s="5">
        <f t="shared" ref="AB422:AB485" si="689">_xlfn.POISSON.DIST(2,K422,FALSE) * _xlfn.POISSON.DIST(3,L422,FALSE)</f>
        <v>9.9596810499821397E-3</v>
      </c>
      <c r="AC422" s="5">
        <f t="shared" ref="AC422:AC485" si="690">_xlfn.POISSON.DIST(4,K422,FALSE) * _xlfn.POISSON.DIST(4,L422,FALSE)</f>
        <v>1.1014103882151844E-4</v>
      </c>
      <c r="AD422" s="5">
        <f t="shared" ref="AD422:AD485" si="691">_xlfn.POISSON.DIST(4,K422,FALSE) * _xlfn.POISSON.DIST(0,L422,FALSE)</f>
        <v>1.2325801408898183E-3</v>
      </c>
      <c r="AE422" s="5">
        <f t="shared" ref="AE422:AE485" si="692">_xlfn.POISSON.DIST(4,K422,FALSE) * _xlfn.POISSON.DIST(1,L422,FALSE)</f>
        <v>1.4915969173353934E-3</v>
      </c>
      <c r="AF422" s="5">
        <f t="shared" ref="AF422:AF485" si="693">_xlfn.POISSON.DIST(4,K422,FALSE) * _xlfn.POISSON.DIST(2,L422,FALSE)</f>
        <v>9.0252199025301824E-4</v>
      </c>
      <c r="AG422" s="5">
        <f t="shared" ref="AG422:AG485" si="694">_xlfn.POISSON.DIST(4,K422,FALSE) * _xlfn.POISSON.DIST(3,L422,FALSE)</f>
        <v>3.6405990270051581E-4</v>
      </c>
      <c r="AH422" s="5">
        <f t="shared" ref="AH422:AH485" si="695">_xlfn.POISSON.DIST(0,K422,FALSE) * _xlfn.POISSON.DIST(4,L422,FALSE)</f>
        <v>1.3738619070872218E-2</v>
      </c>
      <c r="AI422" s="5">
        <f t="shared" ref="AI422:AI485" si="696">_xlfn.POISSON.DIST(1,K422,FALSE) * _xlfn.POISSON.DIST(4,L422,FALSE)</f>
        <v>9.0990785470134432E-3</v>
      </c>
      <c r="AJ422" s="5">
        <f t="shared" ref="AJ422:AJ485" si="697">_xlfn.POISSON.DIST(2,K422,FALSE) * _xlfn.POISSON.DIST(4,L422,FALSE)</f>
        <v>3.0131569256568675E-3</v>
      </c>
      <c r="AK422" s="5">
        <f t="shared" ref="AK422:AK485" si="698">_xlfn.POISSON.DIST(3,K422,FALSE) * _xlfn.POISSON.DIST(4,L422,FALSE)</f>
        <v>6.6520396263010969E-4</v>
      </c>
      <c r="AL422" s="5">
        <f t="shared" ref="AL422:AL485" si="699">_xlfn.POISSON.DIST(5,K422,FALSE) * _xlfn.POISSON.DIST(5,L422,FALSE)</f>
        <v>3.5310169522700784E-6</v>
      </c>
      <c r="AM422" s="5">
        <f t="shared" ref="AM422:AM485" si="700">_xlfn.POISSON.DIST(5,K422,FALSE) * _xlfn.POISSON.DIST(0,L422,FALSE)</f>
        <v>1.6326740641966618E-4</v>
      </c>
      <c r="AN422" s="5">
        <f t="shared" ref="AN422:AN485" si="701">_xlfn.POISSON.DIST(5,K422,FALSE) * _xlfn.POISSON.DIST(1,L422,FALSE)</f>
        <v>1.9757673520612746E-4</v>
      </c>
      <c r="AO422" s="5">
        <f t="shared" ref="AO422:AO485" si="702">_xlfn.POISSON.DIST(5,K422,FALSE) * _xlfn.POISSON.DIST(2,L422,FALSE)</f>
        <v>1.1954794637446423E-4</v>
      </c>
      <c r="AP422" s="5">
        <f t="shared" ref="AP422:AP485" si="703">_xlfn.POISSON.DIST(5,K422,FALSE) * _xlfn.POISSON.DIST(3,L422,FALSE)</f>
        <v>4.8223327736238913E-5</v>
      </c>
      <c r="AQ422" s="5">
        <f t="shared" ref="AQ422:AQ485" si="704">_xlfn.POISSON.DIST(5,K422,FALSE) * _xlfn.POISSON.DIST(4,L422,FALSE)</f>
        <v>1.458926779055136E-5</v>
      </c>
      <c r="AR422" s="5">
        <f t="shared" ref="AR422:AR485" si="705">_xlfn.POISSON.DIST(0,K422,FALSE) * _xlfn.POISSON.DIST(5,L422,FALSE)</f>
        <v>3.325135814660199E-3</v>
      </c>
      <c r="AS422" s="5">
        <f t="shared" ref="AS422:AS485" si="706">_xlfn.POISSON.DIST(1,K422,FALSE) * _xlfn.POISSON.DIST(5,L422,FALSE)</f>
        <v>2.2022353048005323E-3</v>
      </c>
      <c r="AT422" s="5">
        <f t="shared" ref="AT422:AT485" si="707">_xlfn.POISSON.DIST(2,K422,FALSE) * _xlfn.POISSON.DIST(5,L422,FALSE)</f>
        <v>7.2926951078620928E-4</v>
      </c>
      <c r="AU422" s="5">
        <f t="shared" ref="AU422:AU485" si="708">_xlfn.POISSON.DIST(3,K422,FALSE) * _xlfn.POISSON.DIST(5,L422,FALSE)</f>
        <v>1.6099824216574897E-4</v>
      </c>
      <c r="AV422" s="5">
        <f t="shared" ref="AV422:AV485" si="709">_xlfn.POISSON.DIST(4,K422,FALSE) * _xlfn.POISSON.DIST(5,L422,FALSE)</f>
        <v>2.6657257979135405E-5</v>
      </c>
      <c r="AW422" s="5">
        <f t="shared" ref="AW422:AW485" si="710">_xlfn.POISSON.DIST(6,K422,FALSE) * _xlfn.POISSON.DIST(6,L422,FALSE)</f>
        <v>7.8611836964677277E-8</v>
      </c>
      <c r="AX422" s="5">
        <f t="shared" ref="AX422:AX485" si="711">_xlfn.POISSON.DIST(6,K422,FALSE) * _xlfn.POISSON.DIST(0,L422,FALSE)</f>
        <v>1.8021982989655676E-5</v>
      </c>
      <c r="AY422" s="5">
        <f t="shared" ref="AY422:AY485" si="712">_xlfn.POISSON.DIST(6,K422,FALSE) * _xlfn.POISSON.DIST(1,L422,FALSE)</f>
        <v>2.1809157376359412E-5</v>
      </c>
      <c r="AZ422" s="5">
        <f t="shared" ref="AZ422:AZ485" si="713">_xlfn.POISSON.DIST(6,K422,FALSE) * _xlfn.POISSON.DIST(2,L422,FALSE)</f>
        <v>1.3196087959350021E-5</v>
      </c>
      <c r="BA422" s="5">
        <f t="shared" ref="BA422:BA485" si="714">_xlfn.POISSON.DIST(6,K422,FALSE) * _xlfn.POISSON.DIST(3,L422,FALSE)</f>
        <v>5.3230464746477688E-6</v>
      </c>
      <c r="BB422" s="5">
        <f t="shared" ref="BB422:BB485" si="715">_xlfn.POISSON.DIST(6,K422,FALSE) * _xlfn.POISSON.DIST(4,L422,FALSE)</f>
        <v>1.6104104408752182E-6</v>
      </c>
      <c r="BC422" s="5">
        <f t="shared" ref="BC422:BC485" si="716">_xlfn.POISSON.DIST(6,K422,FALSE) * _xlfn.POISSON.DIST(5,L422,FALSE)</f>
        <v>3.8976504156883571E-7</v>
      </c>
      <c r="BD422" s="5">
        <f t="shared" ref="BD422:BD485" si="717">_xlfn.POISSON.DIST(0,K422,FALSE) * _xlfn.POISSON.DIST(6,L422,FALSE)</f>
        <v>6.7064771508327386E-4</v>
      </c>
      <c r="BE422" s="5">
        <f t="shared" ref="BE422:BE485" si="718">_xlfn.POISSON.DIST(1,K422,FALSE) * _xlfn.POISSON.DIST(6,L422,FALSE)</f>
        <v>4.4416954902370606E-4</v>
      </c>
      <c r="BF422" s="5">
        <f t="shared" ref="BF422:BF485" si="719">_xlfn.POISSON.DIST(2,K422,FALSE) * _xlfn.POISSON.DIST(6,L422,FALSE)</f>
        <v>1.4708660287870027E-4</v>
      </c>
      <c r="BG422" s="5">
        <f t="shared" ref="BG422:BG485" si="720">_xlfn.POISSON.DIST(3,K422,FALSE) * _xlfn.POISSON.DIST(6,L422,FALSE)</f>
        <v>3.2471787397326832E-5</v>
      </c>
      <c r="BH422" s="5">
        <f t="shared" ref="BH422:BH485" si="721">_xlfn.POISSON.DIST(4,K422,FALSE) * _xlfn.POISSON.DIST(6,L422,FALSE)</f>
        <v>5.3765109609273131E-6</v>
      </c>
      <c r="BI422" s="5">
        <f t="shared" ref="BI422:BI485" si="722">_xlfn.POISSON.DIST(5,K422,FALSE) * _xlfn.POISSON.DIST(6,L422,FALSE)</f>
        <v>7.1217194814108078E-7</v>
      </c>
      <c r="BJ422" s="8">
        <f t="shared" ref="BJ422:BJ485" si="723">SUM(N422,Q422,T422,W422,X422,Y422,AD422,AE422,AF422,AG422,AM422,AN422,AO422,AP422,AQ422,AX422,AY422,AZ422,BA422,BB422,BC422)</f>
        <v>0.2028511246172727</v>
      </c>
      <c r="BK422" s="8">
        <f t="shared" ref="BK422:BK485" si="724">SUM(M422,P422,S422,V422,AC422,AL422,AY422)</f>
        <v>0.3039978868597733</v>
      </c>
      <c r="BL422" s="8">
        <f t="shared" ref="BL422:BL485" si="725">SUM(O422,R422,U422,AA422,AB422,AH422,AI422,AJ422,AK422,AR422,AS422,AT422,AU422,AV422,BD422,BE422,BF422,BG422,BH422,BI422)</f>
        <v>0.44749085489960316</v>
      </c>
      <c r="BM422" s="8">
        <f t="shared" ref="BM422:BM485" si="726">SUM(S422:BI422)</f>
        <v>0.28857523390432427</v>
      </c>
      <c r="BN422" s="8">
        <f t="shared" ref="BN422:BN485" si="727">SUM(M422:R422)</f>
        <v>0.71115449760173044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1.30322580645161</v>
      </c>
      <c r="F423">
        <f>VLOOKUP(B423,home!$B$2:$E$405,3,FALSE)</f>
        <v>0.86</v>
      </c>
      <c r="G423">
        <f>VLOOKUP(C423,away!$B$2:$E$405,4,FALSE)</f>
        <v>0.55000000000000004</v>
      </c>
      <c r="H423">
        <f>VLOOKUP(A423,away!$A$2:$E$405,3,FALSE)</f>
        <v>1.08387096774194</v>
      </c>
      <c r="I423">
        <f>VLOOKUP(C423,away!$B$2:$E$405,3,FALSE)</f>
        <v>1.43</v>
      </c>
      <c r="J423">
        <f>VLOOKUP(B423,home!$B$2:$E$405,4,FALSE)</f>
        <v>0.46</v>
      </c>
      <c r="K423" s="3">
        <f t="shared" si="672"/>
        <v>0.6164258064516116</v>
      </c>
      <c r="L423" s="3">
        <f t="shared" si="673"/>
        <v>0.71297032258064819</v>
      </c>
      <c r="M423" s="5">
        <f t="shared" si="674"/>
        <v>0.26463701967141678</v>
      </c>
      <c r="N423" s="5">
        <f t="shared" si="675"/>
        <v>0.16312908826790412</v>
      </c>
      <c r="O423" s="5">
        <f t="shared" si="676"/>
        <v>0.18867834128191138</v>
      </c>
      <c r="P423" s="5">
        <f t="shared" si="677"/>
        <v>0.11630619868465464</v>
      </c>
      <c r="Q423" s="5">
        <f t="shared" si="678"/>
        <v>5.0278489895629462E-2</v>
      </c>
      <c r="R423" s="5">
        <f t="shared" si="679"/>
        <v>6.7261028923872979E-2</v>
      </c>
      <c r="S423" s="5">
        <f t="shared" si="680"/>
        <v>1.2778948944170912E-2</v>
      </c>
      <c r="T423" s="5">
        <f t="shared" si="681"/>
        <v>3.5847071159754794E-2</v>
      </c>
      <c r="U423" s="5">
        <f t="shared" si="682"/>
        <v>4.146143399716358E-2</v>
      </c>
      <c r="V423" s="5">
        <f t="shared" si="683"/>
        <v>6.2402916884552481E-4</v>
      </c>
      <c r="W423" s="5">
        <f t="shared" si="684"/>
        <v>1.0330986227027533E-2</v>
      </c>
      <c r="X423" s="5">
        <f t="shared" si="685"/>
        <v>7.3656865828600525E-3</v>
      </c>
      <c r="Y423" s="5">
        <f t="shared" si="686"/>
        <v>2.6257579695048417E-3</v>
      </c>
      <c r="Z423" s="5">
        <f t="shared" si="687"/>
        <v>1.5985039162986676E-2</v>
      </c>
      <c r="AA423" s="5">
        <f t="shared" si="688"/>
        <v>9.8535906572046559E-3</v>
      </c>
      <c r="AB423" s="5">
        <f t="shared" si="689"/>
        <v>3.0370037836557227E-3</v>
      </c>
      <c r="AC423" s="5">
        <f t="shared" si="690"/>
        <v>1.714104015636295E-5</v>
      </c>
      <c r="AD423" s="5">
        <f t="shared" si="691"/>
        <v>1.5920716291089843E-3</v>
      </c>
      <c r="AE423" s="5">
        <f t="shared" si="692"/>
        <v>1.1350998229773307E-3</v>
      </c>
      <c r="AF423" s="5">
        <f t="shared" si="693"/>
        <v>4.0464624347469195E-4</v>
      </c>
      <c r="AG423" s="5">
        <f t="shared" si="694"/>
        <v>9.6166920913732872E-5</v>
      </c>
      <c r="AH423" s="5">
        <f t="shared" si="695"/>
        <v>2.8492146321247259E-3</v>
      </c>
      <c r="AI423" s="5">
        <f t="shared" si="696"/>
        <v>1.7563294273612161E-3</v>
      </c>
      <c r="AJ423" s="5">
        <f t="shared" si="697"/>
        <v>5.4132339182791736E-4</v>
      </c>
      <c r="AK423" s="5">
        <f t="shared" si="698"/>
        <v>1.112285694528819E-4</v>
      </c>
      <c r="AL423" s="5">
        <f t="shared" si="699"/>
        <v>3.0133489631389197E-7</v>
      </c>
      <c r="AM423" s="5">
        <f t="shared" si="700"/>
        <v>1.9627880758044743E-4</v>
      </c>
      <c r="AN423" s="5">
        <f t="shared" si="701"/>
        <v>1.3994096475637659E-4</v>
      </c>
      <c r="AO423" s="5">
        <f t="shared" si="702"/>
        <v>4.9886877392300452E-5</v>
      </c>
      <c r="AP423" s="5">
        <f t="shared" si="703"/>
        <v>1.1855954355643233E-5</v>
      </c>
      <c r="AQ423" s="5">
        <f t="shared" si="704"/>
        <v>2.1132359003610988E-6</v>
      </c>
      <c r="AR423" s="5">
        <f t="shared" si="705"/>
        <v>4.0628109507349387E-4</v>
      </c>
      <c r="AS423" s="5">
        <f t="shared" si="706"/>
        <v>2.5044215167672237E-4</v>
      </c>
      <c r="AT423" s="5">
        <f t="shared" si="707"/>
        <v>7.718950265840021E-5</v>
      </c>
      <c r="AU423" s="5">
        <f t="shared" si="708"/>
        <v>1.5860533808601055E-5</v>
      </c>
      <c r="AV423" s="5">
        <f t="shared" si="709"/>
        <v>2.4442105859299884E-6</v>
      </c>
      <c r="AW423" s="5">
        <f t="shared" si="710"/>
        <v>3.6787408282252553E-9</v>
      </c>
      <c r="AX423" s="5">
        <f t="shared" si="711"/>
        <v>2.0165220375356324E-5</v>
      </c>
      <c r="AY423" s="5">
        <f t="shared" si="712"/>
        <v>1.4377203675927657E-5</v>
      </c>
      <c r="AZ423" s="5">
        <f t="shared" si="713"/>
        <v>5.1252597713169103E-6</v>
      </c>
      <c r="BA423" s="5">
        <f t="shared" si="714"/>
        <v>1.2180527041551455E-6</v>
      </c>
      <c r="BB423" s="5">
        <f t="shared" si="715"/>
        <v>2.1710885735043121E-7</v>
      </c>
      <c r="BC423" s="5">
        <f t="shared" si="716"/>
        <v>3.095843441205059E-8</v>
      </c>
      <c r="BD423" s="5">
        <f t="shared" si="717"/>
        <v>4.8277727235494622E-5</v>
      </c>
      <c r="BE423" s="5">
        <f t="shared" si="718"/>
        <v>2.9759636944790708E-5</v>
      </c>
      <c r="BF423" s="5">
        <f t="shared" si="719"/>
        <v>9.1723041016998929E-6</v>
      </c>
      <c r="BG423" s="5">
        <f t="shared" si="720"/>
        <v>1.8846816509699271E-6</v>
      </c>
      <c r="BH423" s="5">
        <f t="shared" si="721"/>
        <v>2.9044160165092294E-7</v>
      </c>
      <c r="BI423" s="5">
        <f t="shared" si="722"/>
        <v>3.5807139704953598E-8</v>
      </c>
      <c r="BJ423" s="8">
        <f t="shared" si="723"/>
        <v>0.27324627436295923</v>
      </c>
      <c r="BK423" s="8">
        <f t="shared" si="724"/>
        <v>0.39437801604781647</v>
      </c>
      <c r="BL423" s="8">
        <f t="shared" si="725"/>
        <v>0.31639113275705255</v>
      </c>
      <c r="BM423" s="8">
        <f t="shared" si="726"/>
        <v>0.14969592208049032</v>
      </c>
      <c r="BN423" s="8">
        <f t="shared" si="727"/>
        <v>0.85029016672538937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1.30322580645161</v>
      </c>
      <c r="F424">
        <f>VLOOKUP(B424,home!$B$2:$E$405,3,FALSE)</f>
        <v>0.38</v>
      </c>
      <c r="G424">
        <f>VLOOKUP(C424,away!$B$2:$E$405,4,FALSE)</f>
        <v>0.64</v>
      </c>
      <c r="H424">
        <f>VLOOKUP(A424,away!$A$2:$E$405,3,FALSE)</f>
        <v>1.08387096774194</v>
      </c>
      <c r="I424">
        <f>VLOOKUP(C424,away!$B$2:$E$405,3,FALSE)</f>
        <v>0.64</v>
      </c>
      <c r="J424">
        <f>VLOOKUP(B424,home!$B$2:$E$405,4,FALSE)</f>
        <v>1.69</v>
      </c>
      <c r="K424" s="3">
        <f t="shared" si="672"/>
        <v>0.31694451612903157</v>
      </c>
      <c r="L424" s="3">
        <f t="shared" si="673"/>
        <v>1.1723148387096822</v>
      </c>
      <c r="M424" s="5">
        <f t="shared" si="674"/>
        <v>0.22553963853619122</v>
      </c>
      <c r="N424" s="5">
        <f t="shared" si="675"/>
        <v>7.1483551603769818E-2</v>
      </c>
      <c r="O424" s="5">
        <f t="shared" si="676"/>
        <v>0.264403464973195</v>
      </c>
      <c r="P424" s="5">
        <f t="shared" si="677"/>
        <v>8.3801228268768652E-2</v>
      </c>
      <c r="Q424" s="5">
        <f t="shared" si="678"/>
        <v>1.1328159837120742E-2</v>
      </c>
      <c r="R424" s="5">
        <f t="shared" si="679"/>
        <v>0.15498205269716617</v>
      </c>
      <c r="S424" s="5">
        <f t="shared" si="680"/>
        <v>7.7842701009598622E-3</v>
      </c>
      <c r="T424" s="5">
        <f t="shared" si="681"/>
        <v>1.3280169872331701E-2</v>
      </c>
      <c r="U424" s="5">
        <f t="shared" si="682"/>
        <v>4.9120711700787412E-2</v>
      </c>
      <c r="V424" s="5">
        <f t="shared" si="683"/>
        <v>3.2136819342369871E-4</v>
      </c>
      <c r="W424" s="5">
        <f t="shared" si="684"/>
        <v>1.1967993794028545E-3</v>
      </c>
      <c r="X424" s="5">
        <f t="shared" si="685"/>
        <v>1.4030256714325051E-3</v>
      </c>
      <c r="Y424" s="5">
        <f t="shared" si="686"/>
        <v>8.2239390685547064E-4</v>
      </c>
      <c r="Z424" s="5">
        <f t="shared" si="687"/>
        <v>6.0562586703524587E-2</v>
      </c>
      <c r="AA424" s="5">
        <f t="shared" si="688"/>
        <v>1.9194979738271126E-2</v>
      </c>
      <c r="AB424" s="5">
        <f t="shared" si="689"/>
        <v>3.0418717826264535E-3</v>
      </c>
      <c r="AC424" s="5">
        <f t="shared" si="690"/>
        <v>7.4629479518019633E-6</v>
      </c>
      <c r="AD424" s="5">
        <f t="shared" si="691"/>
        <v>9.4829750052090745E-5</v>
      </c>
      <c r="AE424" s="5">
        <f t="shared" si="692"/>
        <v>1.1117032313719624E-4</v>
      </c>
      <c r="AF424" s="5">
        <f t="shared" si="693"/>
        <v>6.5163309718942753E-5</v>
      </c>
      <c r="AG424" s="5">
        <f t="shared" si="694"/>
        <v>2.5463971640983803E-5</v>
      </c>
      <c r="AH424" s="5">
        <f t="shared" si="695"/>
        <v>1.7749604765795894E-2</v>
      </c>
      <c r="AI424" s="5">
        <f t="shared" si="696"/>
        <v>5.6256398939767338E-3</v>
      </c>
      <c r="AJ424" s="5">
        <f t="shared" si="697"/>
        <v>8.9150785705631615E-4</v>
      </c>
      <c r="AK424" s="5">
        <f t="shared" si="698"/>
        <v>9.4186175459981338E-5</v>
      </c>
      <c r="AL424" s="5">
        <f t="shared" si="699"/>
        <v>1.1091694726938932E-7</v>
      </c>
      <c r="AM424" s="5">
        <f t="shared" si="700"/>
        <v>6.011153848979384E-6</v>
      </c>
      <c r="AN424" s="5">
        <f t="shared" si="701"/>
        <v>7.0469648549253515E-6</v>
      </c>
      <c r="AO424" s="5">
        <f t="shared" si="702"/>
        <v>4.130630733647308E-6</v>
      </c>
      <c r="AP424" s="5">
        <f t="shared" si="703"/>
        <v>1.6141332340949994E-6</v>
      </c>
      <c r="AQ424" s="5">
        <f t="shared" si="704"/>
        <v>4.7306808549600431E-7</v>
      </c>
      <c r="AR424" s="5">
        <f t="shared" si="705"/>
        <v>4.1616250096349261E-3</v>
      </c>
      <c r="AS424" s="5">
        <f t="shared" si="706"/>
        <v>1.3190042249892179E-3</v>
      </c>
      <c r="AT424" s="5">
        <f t="shared" si="707"/>
        <v>2.09025577930678E-4</v>
      </c>
      <c r="AU424" s="5">
        <f t="shared" si="708"/>
        <v>2.2083170218609978E-5</v>
      </c>
      <c r="AV424" s="5">
        <f t="shared" si="709"/>
        <v>1.7497849248830951E-6</v>
      </c>
      <c r="AW424" s="5">
        <f t="shared" si="710"/>
        <v>1.1447823142609066E-9</v>
      </c>
      <c r="AX424" s="5">
        <f t="shared" si="711"/>
        <v>3.1753370800698936E-7</v>
      </c>
      <c r="AY424" s="5">
        <f t="shared" si="712"/>
        <v>3.7224947768710103E-7</v>
      </c>
      <c r="AZ424" s="5">
        <f t="shared" si="713"/>
        <v>2.1819679319725875E-7</v>
      </c>
      <c r="BA424" s="5">
        <f t="shared" si="714"/>
        <v>8.5265112808004725E-8</v>
      </c>
      <c r="BB424" s="5">
        <f t="shared" si="715"/>
        <v>2.4989389242269731E-8</v>
      </c>
      <c r="BC424" s="5">
        <f t="shared" si="716"/>
        <v>5.859086363800984E-9</v>
      </c>
      <c r="BD424" s="5">
        <f t="shared" si="717"/>
        <v>8.1312245865672349E-4</v>
      </c>
      <c r="BE424" s="5">
        <f t="shared" si="718"/>
        <v>2.5771470421260374E-4</v>
      </c>
      <c r="BF424" s="5">
        <f t="shared" si="719"/>
        <v>4.0840631113000092E-5</v>
      </c>
      <c r="BG424" s="5">
        <f t="shared" si="720"/>
        <v>4.3147380221713628E-6</v>
      </c>
      <c r="BH424" s="5">
        <f t="shared" si="721"/>
        <v>3.4188313866515935E-7</v>
      </c>
      <c r="BI424" s="5">
        <f t="shared" si="722"/>
        <v>2.1671597191380716E-8</v>
      </c>
      <c r="BJ424" s="8">
        <f t="shared" si="723"/>
        <v>9.9831027669786757E-2</v>
      </c>
      <c r="BK424" s="8">
        <f t="shared" si="724"/>
        <v>0.31745445121372023</v>
      </c>
      <c r="BL424" s="8">
        <f t="shared" si="725"/>
        <v>0.52193386343877357</v>
      </c>
      <c r="BM424" s="8">
        <f t="shared" si="726"/>
        <v>0.18824346200489839</v>
      </c>
      <c r="BN424" s="8">
        <f t="shared" si="727"/>
        <v>0.81153809591621162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1.30322580645161</v>
      </c>
      <c r="F425">
        <f>VLOOKUP(B425,home!$B$2:$E$405,3,FALSE)</f>
        <v>0.9</v>
      </c>
      <c r="G425">
        <f>VLOOKUP(C425,away!$B$2:$E$405,4,FALSE)</f>
        <v>0.88</v>
      </c>
      <c r="H425">
        <f>VLOOKUP(A425,away!$A$2:$E$405,3,FALSE)</f>
        <v>1.08387096774194</v>
      </c>
      <c r="I425">
        <f>VLOOKUP(C425,away!$B$2:$E$405,3,FALSE)</f>
        <v>1.1000000000000001</v>
      </c>
      <c r="J425">
        <f>VLOOKUP(B425,home!$B$2:$E$405,4,FALSE)</f>
        <v>1.23</v>
      </c>
      <c r="K425" s="3">
        <f t="shared" si="672"/>
        <v>1.0321548387096753</v>
      </c>
      <c r="L425" s="3">
        <f t="shared" si="673"/>
        <v>1.4664774193548449</v>
      </c>
      <c r="M425" s="5">
        <f t="shared" si="674"/>
        <v>8.2197346532749377E-2</v>
      </c>
      <c r="N425" s="5">
        <f t="shared" si="675"/>
        <v>8.4840388952873214E-2</v>
      </c>
      <c r="O425" s="5">
        <f t="shared" si="676"/>
        <v>0.12054055262116224</v>
      </c>
      <c r="P425" s="5">
        <f t="shared" si="677"/>
        <v>0.12441651464867082</v>
      </c>
      <c r="Q425" s="5">
        <f t="shared" si="678"/>
        <v>4.378420898785948E-2</v>
      </c>
      <c r="R425" s="5">
        <f t="shared" si="679"/>
        <v>8.8384999267744457E-2</v>
      </c>
      <c r="S425" s="5">
        <f t="shared" si="680"/>
        <v>4.708019714223844E-2</v>
      </c>
      <c r="T425" s="5">
        <f t="shared" si="681"/>
        <v>6.420855380500938E-2</v>
      </c>
      <c r="U425" s="5">
        <f t="shared" si="682"/>
        <v>9.1227004663553532E-2</v>
      </c>
      <c r="V425" s="5">
        <f t="shared" si="683"/>
        <v>7.9180090957151252E-3</v>
      </c>
      <c r="W425" s="5">
        <f t="shared" si="684"/>
        <v>1.5064027721964942E-2</v>
      </c>
      <c r="X425" s="5">
        <f t="shared" si="685"/>
        <v>2.2091056498796995E-2</v>
      </c>
      <c r="Y425" s="5">
        <f t="shared" si="686"/>
        <v>1.6198017762588949E-2</v>
      </c>
      <c r="Z425" s="5">
        <f t="shared" si="687"/>
        <v>4.3204868545280578E-2</v>
      </c>
      <c r="AA425" s="5">
        <f t="shared" si="688"/>
        <v>4.4594114124826792E-2</v>
      </c>
      <c r="AB425" s="5">
        <f t="shared" si="689"/>
        <v>2.301401533595572E-2</v>
      </c>
      <c r="AC425" s="5">
        <f t="shared" si="690"/>
        <v>7.4905937980373951E-4</v>
      </c>
      <c r="AD425" s="5">
        <f t="shared" si="691"/>
        <v>3.8871022759206994E-3</v>
      </c>
      <c r="AE425" s="5">
        <f t="shared" si="692"/>
        <v>5.7003477143605322E-3</v>
      </c>
      <c r="AF425" s="5">
        <f t="shared" si="693"/>
        <v>4.1797156027903615E-3</v>
      </c>
      <c r="AG425" s="5">
        <f t="shared" si="694"/>
        <v>2.0431528502723962E-3</v>
      </c>
      <c r="AH425" s="5">
        <f t="shared" si="695"/>
        <v>1.5839741031962087E-2</v>
      </c>
      <c r="AI425" s="5">
        <f t="shared" si="696"/>
        <v>1.6349065350047851E-2</v>
      </c>
      <c r="AJ425" s="5">
        <f t="shared" si="697"/>
        <v>8.4373834547162886E-3</v>
      </c>
      <c r="AK425" s="5">
        <f t="shared" si="698"/>
        <v>2.9028953862781253E-3</v>
      </c>
      <c r="AL425" s="5">
        <f t="shared" si="699"/>
        <v>4.5352002823081404E-5</v>
      </c>
      <c r="AM425" s="5">
        <f t="shared" si="700"/>
        <v>8.0241828453018874E-4</v>
      </c>
      <c r="AN425" s="5">
        <f t="shared" si="701"/>
        <v>1.176728295140973E-3</v>
      </c>
      <c r="AO425" s="5">
        <f t="shared" si="702"/>
        <v>8.6282273677008034E-4</v>
      </c>
      <c r="AP425" s="5">
        <f t="shared" si="703"/>
        <v>4.2177002012642393E-4</v>
      </c>
      <c r="AQ425" s="5">
        <f t="shared" si="704"/>
        <v>1.5462905266905975E-4</v>
      </c>
      <c r="AR425" s="5">
        <f t="shared" si="705"/>
        <v>4.6457245103601599E-3</v>
      </c>
      <c r="AS425" s="5">
        <f t="shared" si="706"/>
        <v>4.7951070326803756E-3</v>
      </c>
      <c r="AT425" s="5">
        <f t="shared" si="707"/>
        <v>2.474646462955921E-3</v>
      </c>
      <c r="AU425" s="5">
        <f t="shared" si="708"/>
        <v>8.5140610694524582E-4</v>
      </c>
      <c r="AV425" s="5">
        <f t="shared" si="709"/>
        <v>2.1969573324762562E-4</v>
      </c>
      <c r="AW425" s="5">
        <f t="shared" si="710"/>
        <v>1.9068397790325321E-6</v>
      </c>
      <c r="AX425" s="5">
        <f t="shared" si="711"/>
        <v>1.3803665250782516E-4</v>
      </c>
      <c r="AY425" s="5">
        <f t="shared" si="712"/>
        <v>2.0242763394605695E-4</v>
      </c>
      <c r="AZ425" s="5">
        <f t="shared" si="713"/>
        <v>1.4842777711766042E-4</v>
      </c>
      <c r="BA425" s="5">
        <f t="shared" si="714"/>
        <v>7.2555327849360913E-5</v>
      </c>
      <c r="BB425" s="5">
        <f t="shared" si="715"/>
        <v>2.6600187486243862E-5</v>
      </c>
      <c r="BC425" s="5">
        <f t="shared" si="716"/>
        <v>7.801714859836384E-6</v>
      </c>
      <c r="BD425" s="5">
        <f t="shared" si="717"/>
        <v>1.1354750151644183E-3</v>
      </c>
      <c r="BE425" s="5">
        <f t="shared" si="718"/>
        <v>1.171986031135896E-3</v>
      </c>
      <c r="BF425" s="5">
        <f t="shared" si="719"/>
        <v>6.048355264685316E-4</v>
      </c>
      <c r="BG425" s="5">
        <f t="shared" si="720"/>
        <v>2.0809463842266963E-4</v>
      </c>
      <c r="BH425" s="5">
        <f t="shared" si="721"/>
        <v>5.3696471989374676E-5</v>
      </c>
      <c r="BI425" s="5">
        <f t="shared" si="722"/>
        <v>1.108461467709433E-5</v>
      </c>
      <c r="BJ425" s="8">
        <f t="shared" si="723"/>
        <v>0.26601078985544063</v>
      </c>
      <c r="BK425" s="8">
        <f t="shared" si="724"/>
        <v>0.26260890643594664</v>
      </c>
      <c r="BL425" s="8">
        <f t="shared" si="725"/>
        <v>0.42746152338029442</v>
      </c>
      <c r="BM425" s="8">
        <f t="shared" si="726"/>
        <v>0.45492155641173571</v>
      </c>
      <c r="BN425" s="8">
        <f t="shared" si="727"/>
        <v>0.5441640110110596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1.30322580645161</v>
      </c>
      <c r="F426">
        <f>VLOOKUP(B426,home!$B$2:$E$405,3,FALSE)</f>
        <v>1.02</v>
      </c>
      <c r="G426">
        <f>VLOOKUP(C426,away!$B$2:$E$405,4,FALSE)</f>
        <v>1.21</v>
      </c>
      <c r="H426">
        <f>VLOOKUP(A426,away!$A$2:$E$405,3,FALSE)</f>
        <v>1.08387096774194</v>
      </c>
      <c r="I426">
        <f>VLOOKUP(C426,away!$B$2:$E$405,3,FALSE)</f>
        <v>0.88</v>
      </c>
      <c r="J426">
        <f>VLOOKUP(B426,home!$B$2:$E$405,4,FALSE)</f>
        <v>0.31</v>
      </c>
      <c r="K426" s="3">
        <f t="shared" si="672"/>
        <v>1.6084412903225771</v>
      </c>
      <c r="L426" s="3">
        <f t="shared" si="673"/>
        <v>0.29568000000000122</v>
      </c>
      <c r="M426" s="5">
        <f t="shared" si="674"/>
        <v>0.14895347199052988</v>
      </c>
      <c r="N426" s="5">
        <f t="shared" si="675"/>
        <v>0.23958291468647569</v>
      </c>
      <c r="O426" s="5">
        <f t="shared" si="676"/>
        <v>4.404256259816005E-2</v>
      </c>
      <c r="P426" s="5">
        <f t="shared" si="677"/>
        <v>7.0839876214497416E-2</v>
      </c>
      <c r="Q426" s="5">
        <f t="shared" si="678"/>
        <v>0.19267752621877948</v>
      </c>
      <c r="R426" s="5">
        <f t="shared" si="679"/>
        <v>6.5112524545120074E-3</v>
      </c>
      <c r="S426" s="5">
        <f t="shared" si="680"/>
        <v>8.4225765183982577E-3</v>
      </c>
      <c r="T426" s="5">
        <f t="shared" si="681"/>
        <v>5.6970890952368944E-2</v>
      </c>
      <c r="U426" s="5">
        <f t="shared" si="682"/>
        <v>1.047296729955134E-2</v>
      </c>
      <c r="V426" s="5">
        <f t="shared" si="683"/>
        <v>4.4507132924508823E-4</v>
      </c>
      <c r="W426" s="5">
        <f t="shared" si="684"/>
        <v>0.10330349629583192</v>
      </c>
      <c r="X426" s="5">
        <f t="shared" si="685"/>
        <v>3.0544777784751707E-2</v>
      </c>
      <c r="Y426" s="5">
        <f t="shared" si="686"/>
        <v>4.5157399476977106E-3</v>
      </c>
      <c r="Z426" s="5">
        <f t="shared" si="687"/>
        <v>6.4174904191670627E-4</v>
      </c>
      <c r="AA426" s="5">
        <f t="shared" si="688"/>
        <v>1.0322156570437846E-3</v>
      </c>
      <c r="AB426" s="5">
        <f t="shared" si="689"/>
        <v>8.3012914165333596E-4</v>
      </c>
      <c r="AC426" s="5">
        <f t="shared" si="690"/>
        <v>1.3229297985224383E-5</v>
      </c>
      <c r="AD426" s="5">
        <f t="shared" si="691"/>
        <v>4.1539402219225391E-2</v>
      </c>
      <c r="AE426" s="5">
        <f t="shared" si="692"/>
        <v>1.2282370448180613E-2</v>
      </c>
      <c r="AF426" s="5">
        <f t="shared" si="693"/>
        <v>1.815825647059029E-3</v>
      </c>
      <c r="AG426" s="5">
        <f t="shared" si="694"/>
        <v>1.7896777577413868E-4</v>
      </c>
      <c r="AH426" s="5">
        <f t="shared" si="695"/>
        <v>4.7438089178483109E-5</v>
      </c>
      <c r="AI426" s="5">
        <f t="shared" si="696"/>
        <v>7.6301381368676846E-5</v>
      </c>
      <c r="AJ426" s="5">
        <f t="shared" si="697"/>
        <v>6.1363146151014836E-5</v>
      </c>
      <c r="AK426" s="5">
        <f t="shared" si="698"/>
        <v>3.2899672657797048E-5</v>
      </c>
      <c r="AL426" s="5">
        <f t="shared" si="699"/>
        <v>2.5166565616881419E-7</v>
      </c>
      <c r="AM426" s="5">
        <f t="shared" si="700"/>
        <v>1.3362737940943873E-2</v>
      </c>
      <c r="AN426" s="5">
        <f t="shared" si="701"/>
        <v>3.9510943543782998E-3</v>
      </c>
      <c r="AO426" s="5">
        <f t="shared" si="702"/>
        <v>5.8412978935129013E-4</v>
      </c>
      <c r="AP426" s="5">
        <f t="shared" si="703"/>
        <v>5.7571832038463404E-5</v>
      </c>
      <c r="AQ426" s="5">
        <f t="shared" si="704"/>
        <v>4.2557098242832315E-6</v>
      </c>
      <c r="AR426" s="5">
        <f t="shared" si="705"/>
        <v>2.8052988416587883E-6</v>
      </c>
      <c r="AS426" s="5">
        <f t="shared" si="706"/>
        <v>4.5121584886180926E-6</v>
      </c>
      <c r="AT426" s="5">
        <f t="shared" si="707"/>
        <v>3.6287710107864277E-6</v>
      </c>
      <c r="AU426" s="5">
        <f t="shared" si="708"/>
        <v>1.9455550422914943E-6</v>
      </c>
      <c r="AV426" s="5">
        <f t="shared" si="709"/>
        <v>7.823277656542323E-7</v>
      </c>
      <c r="AW426" s="5">
        <f t="shared" si="710"/>
        <v>3.3246705408884952E-9</v>
      </c>
      <c r="AX426" s="5">
        <f t="shared" si="711"/>
        <v>3.582196575995704E-3</v>
      </c>
      <c r="AY426" s="5">
        <f t="shared" si="712"/>
        <v>1.0591838835904139E-3</v>
      </c>
      <c r="AZ426" s="5">
        <f t="shared" si="713"/>
        <v>1.5658974535000741E-4</v>
      </c>
      <c r="BA426" s="5">
        <f t="shared" si="714"/>
        <v>1.5433485301696798E-5</v>
      </c>
      <c r="BB426" s="5">
        <f t="shared" si="715"/>
        <v>1.1408432335014318E-6</v>
      </c>
      <c r="BC426" s="5">
        <f t="shared" si="716"/>
        <v>6.7464905456340948E-8</v>
      </c>
      <c r="BD426" s="5">
        <f t="shared" si="717"/>
        <v>1.3824512691694566E-7</v>
      </c>
      <c r="BE426" s="5">
        <f t="shared" si="718"/>
        <v>2.2235917031910049E-7</v>
      </c>
      <c r="BF426" s="5">
        <f t="shared" si="719"/>
        <v>1.7882583541155589E-7</v>
      </c>
      <c r="BG426" s="5">
        <f t="shared" si="720"/>
        <v>9.5876952484125231E-8</v>
      </c>
      <c r="BH426" s="5">
        <f t="shared" si="721"/>
        <v>3.8553112291440721E-8</v>
      </c>
      <c r="BI426" s="5">
        <f t="shared" si="722"/>
        <v>1.2402083535999214E-8</v>
      </c>
      <c r="BJ426" s="8">
        <f t="shared" si="723"/>
        <v>0.70618631360105766</v>
      </c>
      <c r="BK426" s="8">
        <f t="shared" si="724"/>
        <v>0.22973366089990246</v>
      </c>
      <c r="BL426" s="8">
        <f t="shared" si="725"/>
        <v>6.3121489813706452E-2</v>
      </c>
      <c r="BM426" s="8">
        <f t="shared" si="726"/>
        <v>0.29601642863470873</v>
      </c>
      <c r="BN426" s="8">
        <f t="shared" si="727"/>
        <v>0.70260760416295442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1.5546218487395</v>
      </c>
      <c r="F427">
        <f>VLOOKUP(B427,home!$B$2:$E$405,3,FALSE)</f>
        <v>0.32</v>
      </c>
      <c r="G427">
        <f>VLOOKUP(C427,away!$B$2:$E$405,4,FALSE)</f>
        <v>0.37</v>
      </c>
      <c r="H427">
        <f>VLOOKUP(A427,away!$A$2:$E$405,3,FALSE)</f>
        <v>1.3361344537815101</v>
      </c>
      <c r="I427">
        <f>VLOOKUP(C427,away!$B$2:$E$405,3,FALSE)</f>
        <v>1.1000000000000001</v>
      </c>
      <c r="J427">
        <f>VLOOKUP(B427,home!$B$2:$E$405,4,FALSE)</f>
        <v>1.31</v>
      </c>
      <c r="K427" s="3">
        <f t="shared" si="672"/>
        <v>0.18406722689075683</v>
      </c>
      <c r="L427" s="3">
        <f t="shared" si="673"/>
        <v>1.9253697478991565</v>
      </c>
      <c r="M427" s="5">
        <f t="shared" si="674"/>
        <v>0.12130624568456948</v>
      </c>
      <c r="N427" s="5">
        <f t="shared" si="675"/>
        <v>2.232850424768754E-2</v>
      </c>
      <c r="O427" s="5">
        <f t="shared" si="676"/>
        <v>0.23355937567229265</v>
      </c>
      <c r="P427" s="5">
        <f t="shared" si="677"/>
        <v>4.2990626594335397E-2</v>
      </c>
      <c r="Q427" s="5">
        <f t="shared" si="678"/>
        <v>2.0549729287451645E-3</v>
      </c>
      <c r="R427" s="5">
        <f t="shared" si="679"/>
        <v>0.22484407812882332</v>
      </c>
      <c r="S427" s="5">
        <f t="shared" si="680"/>
        <v>3.8089423272141434E-3</v>
      </c>
      <c r="T427" s="5">
        <f t="shared" si="681"/>
        <v>3.9565827097576686E-3</v>
      </c>
      <c r="U427" s="5">
        <f t="shared" si="682"/>
        <v>4.1386425943981175E-2</v>
      </c>
      <c r="V427" s="5">
        <f t="shared" si="683"/>
        <v>1.499866138929211E-4</v>
      </c>
      <c r="W427" s="5">
        <f t="shared" si="684"/>
        <v>1.2608438944323311E-4</v>
      </c>
      <c r="X427" s="5">
        <f t="shared" si="685"/>
        <v>2.4275906911633676E-4</v>
      </c>
      <c r="Y427" s="5">
        <f t="shared" si="686"/>
        <v>2.3370048385237769E-4</v>
      </c>
      <c r="Z427" s="5">
        <f t="shared" si="687"/>
        <v>0.14430266200783692</v>
      </c>
      <c r="AA427" s="5">
        <f t="shared" si="688"/>
        <v>2.6561390828736712E-2</v>
      </c>
      <c r="AB427" s="5">
        <f t="shared" si="689"/>
        <v>2.4445407761035736E-3</v>
      </c>
      <c r="AC427" s="5">
        <f t="shared" si="690"/>
        <v>3.3221797832992446E-6</v>
      </c>
      <c r="AD427" s="5">
        <f t="shared" si="691"/>
        <v>5.8020009797575329E-6</v>
      </c>
      <c r="AE427" s="5">
        <f t="shared" si="692"/>
        <v>1.1170997163706419E-5</v>
      </c>
      <c r="AF427" s="5">
        <f t="shared" si="693"/>
        <v>1.0754149996433814E-5</v>
      </c>
      <c r="AG427" s="5">
        <f t="shared" si="694"/>
        <v>6.901905022501162E-6</v>
      </c>
      <c r="AH427" s="5">
        <f t="shared" si="695"/>
        <v>6.9458994992801504E-2</v>
      </c>
      <c r="AI427" s="5">
        <f t="shared" si="696"/>
        <v>1.2785124590943936E-2</v>
      </c>
      <c r="AJ427" s="5">
        <f t="shared" si="697"/>
        <v>1.176661214453936E-3</v>
      </c>
      <c r="AK427" s="5">
        <f t="shared" si="698"/>
        <v>7.2194922244815367E-5</v>
      </c>
      <c r="AL427" s="5">
        <f t="shared" si="699"/>
        <v>4.7094884434704828E-8</v>
      </c>
      <c r="AM427" s="5">
        <f t="shared" si="700"/>
        <v>2.1359164615228452E-7</v>
      </c>
      <c r="AN427" s="5">
        <f t="shared" si="701"/>
        <v>4.1124289390558985E-7</v>
      </c>
      <c r="AO427" s="5">
        <f t="shared" si="702"/>
        <v>3.9589731348216269E-7</v>
      </c>
      <c r="AP427" s="5">
        <f t="shared" si="703"/>
        <v>2.5408290355103496E-7</v>
      </c>
      <c r="AQ427" s="5">
        <f t="shared" si="704"/>
        <v>1.223008839888854E-7</v>
      </c>
      <c r="AR427" s="5">
        <f t="shared" si="705"/>
        <v>2.6746849535723788E-2</v>
      </c>
      <c r="AS427" s="5">
        <f t="shared" si="706"/>
        <v>4.9232184221050038E-3</v>
      </c>
      <c r="AT427" s="5">
        <f t="shared" si="707"/>
        <v>4.5310158116717777E-4</v>
      </c>
      <c r="AU427" s="5">
        <f t="shared" si="708"/>
        <v>2.7800383848419861E-5</v>
      </c>
      <c r="AV427" s="5">
        <f t="shared" si="709"/>
        <v>1.2792848903693074E-6</v>
      </c>
      <c r="AW427" s="5">
        <f t="shared" si="710"/>
        <v>4.636196640187859E-10</v>
      </c>
      <c r="AX427" s="5">
        <f t="shared" si="711"/>
        <v>6.5525369990471364E-9</v>
      </c>
      <c r="AY427" s="5">
        <f t="shared" si="712"/>
        <v>1.2616056509955281E-8</v>
      </c>
      <c r="AZ427" s="5">
        <f t="shared" si="713"/>
        <v>1.2145286771027059E-8</v>
      </c>
      <c r="BA427" s="5">
        <f t="shared" si="714"/>
        <v>7.7947225761651089E-9</v>
      </c>
      <c r="BB427" s="5">
        <f t="shared" si="715"/>
        <v>3.7519307603537185E-9</v>
      </c>
      <c r="BC427" s="5">
        <f t="shared" si="716"/>
        <v>1.444770796439465E-9</v>
      </c>
      <c r="BD427" s="5">
        <f t="shared" si="717"/>
        <v>8.5829291579488601E-3</v>
      </c>
      <c r="BE427" s="5">
        <f t="shared" si="718"/>
        <v>1.5798359687034652E-3</v>
      </c>
      <c r="BF427" s="5">
        <f t="shared" si="719"/>
        <v>1.4539801285075966E-4</v>
      </c>
      <c r="BG427" s="5">
        <f t="shared" si="720"/>
        <v>8.9210030069553192E-6</v>
      </c>
      <c r="BH427" s="5">
        <f t="shared" si="721"/>
        <v>4.1051607114359214E-7</v>
      </c>
      <c r="BI427" s="5">
        <f t="shared" si="722"/>
        <v>1.5112510961897921E-8</v>
      </c>
      <c r="BJ427" s="8">
        <f t="shared" si="723"/>
        <v>2.8978674302710204E-2</v>
      </c>
      <c r="BK427" s="8">
        <f t="shared" si="724"/>
        <v>0.1682591831107362</v>
      </c>
      <c r="BL427" s="8">
        <f t="shared" si="725"/>
        <v>0.65475854604920858</v>
      </c>
      <c r="BM427" s="8">
        <f t="shared" si="726"/>
        <v>0.34921525006160142</v>
      </c>
      <c r="BN427" s="8">
        <f t="shared" si="727"/>
        <v>0.64708380325645354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1.5546218487395</v>
      </c>
      <c r="F428">
        <f>VLOOKUP(B428,home!$B$2:$E$405,3,FALSE)</f>
        <v>0.51</v>
      </c>
      <c r="G428">
        <f>VLOOKUP(C428,away!$B$2:$E$405,4,FALSE)</f>
        <v>0.64</v>
      </c>
      <c r="H428">
        <f>VLOOKUP(A428,away!$A$2:$E$405,3,FALSE)</f>
        <v>1.3361344537815101</v>
      </c>
      <c r="I428">
        <f>VLOOKUP(C428,away!$B$2:$E$405,3,FALSE)</f>
        <v>1.18</v>
      </c>
      <c r="J428">
        <f>VLOOKUP(B428,home!$B$2:$E$405,4,FALSE)</f>
        <v>1.35</v>
      </c>
      <c r="K428" s="3">
        <f t="shared" si="672"/>
        <v>0.50742857142857278</v>
      </c>
      <c r="L428" s="3">
        <f t="shared" si="673"/>
        <v>2.1284621848739458</v>
      </c>
      <c r="M428" s="5">
        <f t="shared" si="674"/>
        <v>7.165511372872678E-2</v>
      </c>
      <c r="N428" s="5">
        <f t="shared" si="675"/>
        <v>3.6359851994919735E-2</v>
      </c>
      <c r="O428" s="5">
        <f t="shared" si="676"/>
        <v>0.15251519992443685</v>
      </c>
      <c r="P428" s="5">
        <f t="shared" si="677"/>
        <v>7.7390570018800162E-2</v>
      </c>
      <c r="Q428" s="5">
        <f t="shared" si="678"/>
        <v>9.2250138775682305E-3</v>
      </c>
      <c r="R428" s="5">
        <f t="shared" si="679"/>
        <v>0.1623114178288268</v>
      </c>
      <c r="S428" s="5">
        <f t="shared" si="680"/>
        <v>2.0896276679251438E-2</v>
      </c>
      <c r="T428" s="5">
        <f t="shared" si="681"/>
        <v>1.9635093193341346E-2</v>
      </c>
      <c r="U428" s="5">
        <f t="shared" si="682"/>
        <v>8.2361450875427761E-2</v>
      </c>
      <c r="V428" s="5">
        <f t="shared" si="683"/>
        <v>2.5076519382989017E-3</v>
      </c>
      <c r="W428" s="5">
        <f t="shared" si="684"/>
        <v>1.5603452044344022E-3</v>
      </c>
      <c r="X428" s="5">
        <f t="shared" si="685"/>
        <v>3.3211357629880311E-3</v>
      </c>
      <c r="Y428" s="5">
        <f t="shared" si="686"/>
        <v>3.534455941176253E-3</v>
      </c>
      <c r="Z428" s="5">
        <f t="shared" si="687"/>
        <v>0.11515790500731088</v>
      </c>
      <c r="AA428" s="5">
        <f t="shared" si="688"/>
        <v>5.8434411226567042E-2</v>
      </c>
      <c r="AB428" s="5">
        <f t="shared" si="689"/>
        <v>1.4825644905483331E-2</v>
      </c>
      <c r="AC428" s="5">
        <f t="shared" si="690"/>
        <v>1.6927317083084397E-4</v>
      </c>
      <c r="AD428" s="5">
        <f t="shared" si="691"/>
        <v>1.979409345053932E-4</v>
      </c>
      <c r="AE428" s="5">
        <f t="shared" si="692"/>
        <v>4.2130979393333978E-4</v>
      </c>
      <c r="AF428" s="5">
        <f t="shared" si="693"/>
        <v>4.4837098225207429E-4</v>
      </c>
      <c r="AG428" s="5">
        <f t="shared" si="694"/>
        <v>3.1811356017277575E-4</v>
      </c>
      <c r="AH428" s="5">
        <f t="shared" si="695"/>
        <v>6.1277311524341814E-2</v>
      </c>
      <c r="AI428" s="5">
        <f t="shared" si="696"/>
        <v>3.1093858647780387E-2</v>
      </c>
      <c r="AJ428" s="5">
        <f t="shared" si="697"/>
        <v>7.8889561369225852E-3</v>
      </c>
      <c r="AK428" s="5">
        <f t="shared" si="698"/>
        <v>1.3343605808737668E-3</v>
      </c>
      <c r="AL428" s="5">
        <f t="shared" si="699"/>
        <v>7.3128889190426939E-6</v>
      </c>
      <c r="AM428" s="5">
        <f t="shared" si="700"/>
        <v>2.0088177124661677E-5</v>
      </c>
      <c r="AN428" s="5">
        <f t="shared" si="701"/>
        <v>4.2756925372892207E-5</v>
      </c>
      <c r="AO428" s="5">
        <f t="shared" si="702"/>
        <v>4.5503249398839215E-5</v>
      </c>
      <c r="AP428" s="5">
        <f t="shared" si="703"/>
        <v>3.2283981878105795E-5</v>
      </c>
      <c r="AQ428" s="5">
        <f t="shared" si="704"/>
        <v>1.7178808651175986E-5</v>
      </c>
      <c r="AR428" s="5">
        <f t="shared" si="705"/>
        <v>2.6085288074060391E-2</v>
      </c>
      <c r="AS428" s="5">
        <f t="shared" si="706"/>
        <v>1.3236420462723251E-2</v>
      </c>
      <c r="AT428" s="5">
        <f t="shared" si="707"/>
        <v>3.3582689631137929E-3</v>
      </c>
      <c r="AU428" s="5">
        <f t="shared" si="708"/>
        <v>5.6802720747524882E-4</v>
      </c>
      <c r="AV428" s="5">
        <f t="shared" si="709"/>
        <v>7.205830860543173E-5</v>
      </c>
      <c r="AW428" s="5">
        <f t="shared" si="710"/>
        <v>2.1939530608592227E-7</v>
      </c>
      <c r="AX428" s="5">
        <f t="shared" si="711"/>
        <v>1.6988858368285346E-6</v>
      </c>
      <c r="AY428" s="5">
        <f t="shared" si="712"/>
        <v>3.6160142601074642E-6</v>
      </c>
      <c r="AZ428" s="5">
        <f t="shared" si="713"/>
        <v>3.8482748063018397E-6</v>
      </c>
      <c r="BA428" s="5">
        <f t="shared" si="714"/>
        <v>2.7303024674055252E-6</v>
      </c>
      <c r="BB428" s="5">
        <f t="shared" si="715"/>
        <v>1.4528363887851726E-6</v>
      </c>
      <c r="BC428" s="5">
        <f t="shared" si="716"/>
        <v>6.184614628676122E-7</v>
      </c>
      <c r="BD428" s="5">
        <f t="shared" si="717"/>
        <v>9.2535915411968029E-3</v>
      </c>
      <c r="BE428" s="5">
        <f t="shared" si="718"/>
        <v>4.695536736333019E-3</v>
      </c>
      <c r="BF428" s="5">
        <f t="shared" si="719"/>
        <v>1.1913247491039231E-3</v>
      </c>
      <c r="BG428" s="5">
        <f t="shared" si="720"/>
        <v>2.0150407184843557E-4</v>
      </c>
      <c r="BH428" s="5">
        <f t="shared" si="721"/>
        <v>2.556223082877303E-5</v>
      </c>
      <c r="BI428" s="5">
        <f t="shared" si="722"/>
        <v>2.5942012543943448E-6</v>
      </c>
      <c r="BJ428" s="8">
        <f t="shared" si="723"/>
        <v>7.5193407162939568E-2</v>
      </c>
      <c r="BK428" s="8">
        <f t="shared" si="724"/>
        <v>0.17262981443908729</v>
      </c>
      <c r="BL428" s="8">
        <f t="shared" si="725"/>
        <v>0.63073278819720369</v>
      </c>
      <c r="BM428" s="8">
        <f t="shared" si="726"/>
        <v>0.48425335081430892</v>
      </c>
      <c r="BN428" s="8">
        <f t="shared" si="727"/>
        <v>0.50945716737327862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1.5546218487395</v>
      </c>
      <c r="F429">
        <f>VLOOKUP(B429,home!$B$2:$E$405,3,FALSE)</f>
        <v>1.5</v>
      </c>
      <c r="G429">
        <f>VLOOKUP(C429,away!$B$2:$E$405,4,FALSE)</f>
        <v>0.9</v>
      </c>
      <c r="H429">
        <f>VLOOKUP(A429,away!$A$2:$E$405,3,FALSE)</f>
        <v>1.3361344537815101</v>
      </c>
      <c r="I429">
        <f>VLOOKUP(C429,away!$B$2:$E$405,3,FALSE)</f>
        <v>0.39</v>
      </c>
      <c r="J429">
        <f>VLOOKUP(B429,home!$B$2:$E$405,4,FALSE)</f>
        <v>0.62</v>
      </c>
      <c r="K429" s="3">
        <f t="shared" si="672"/>
        <v>2.0987394957983252</v>
      </c>
      <c r="L429" s="3">
        <f t="shared" si="673"/>
        <v>0.32307731092436914</v>
      </c>
      <c r="M429" s="5">
        <f t="shared" si="674"/>
        <v>8.8760210733802761E-2</v>
      </c>
      <c r="N429" s="5">
        <f t="shared" si="675"/>
        <v>0.18628455992241424</v>
      </c>
      <c r="O429" s="5">
        <f t="shared" si="676"/>
        <v>2.8676410200957323E-2</v>
      </c>
      <c r="P429" s="5">
        <f t="shared" si="677"/>
        <v>6.0184314686463111E-2</v>
      </c>
      <c r="Q429" s="5">
        <f t="shared" si="678"/>
        <v>0.19548138168329035</v>
      </c>
      <c r="R429" s="5">
        <f t="shared" si="679"/>
        <v>4.6323487473447205E-3</v>
      </c>
      <c r="S429" s="5">
        <f t="shared" si="680"/>
        <v>1.020207056837177E-2</v>
      </c>
      <c r="T429" s="5">
        <f t="shared" si="681"/>
        <v>6.3155599130017684E-2</v>
      </c>
      <c r="U429" s="5">
        <f t="shared" si="682"/>
        <v>9.7220932743642598E-3</v>
      </c>
      <c r="V429" s="5">
        <f t="shared" si="683"/>
        <v>7.6861845648112091E-4</v>
      </c>
      <c r="W429" s="5">
        <f t="shared" si="684"/>
        <v>0.1367548321439829</v>
      </c>
      <c r="X429" s="5">
        <f t="shared" si="685"/>
        <v>4.4182383424991485E-2</v>
      </c>
      <c r="Y429" s="5">
        <f t="shared" si="686"/>
        <v>7.1371628135878332E-3</v>
      </c>
      <c r="Z429" s="5">
        <f t="shared" si="687"/>
        <v>4.9886892551866753E-4</v>
      </c>
      <c r="AA429" s="5">
        <f t="shared" si="688"/>
        <v>1.0469959172125004E-3</v>
      </c>
      <c r="AB429" s="5">
        <f t="shared" si="689"/>
        <v>1.0986858416967345E-3</v>
      </c>
      <c r="AC429" s="5">
        <f t="shared" si="690"/>
        <v>3.2572854630083207E-5</v>
      </c>
      <c r="AD429" s="5">
        <f t="shared" si="691"/>
        <v>7.1753191865461849E-2</v>
      </c>
      <c r="AE429" s="5">
        <f t="shared" si="692"/>
        <v>2.3181828278133733E-2</v>
      </c>
      <c r="AF429" s="5">
        <f t="shared" si="693"/>
        <v>3.7447613712049727E-3</v>
      </c>
      <c r="AG429" s="5">
        <f t="shared" si="694"/>
        <v>4.0328247795411875E-4</v>
      </c>
      <c r="AH429" s="5">
        <f t="shared" si="695"/>
        <v>4.029330774007511E-5</v>
      </c>
      <c r="AI429" s="5">
        <f t="shared" si="696"/>
        <v>8.4565156370451975E-5</v>
      </c>
      <c r="AJ429" s="5">
        <f t="shared" si="697"/>
        <v>8.8740116821514479E-5</v>
      </c>
      <c r="AK429" s="5">
        <f t="shared" si="698"/>
        <v>6.2080796011689915E-5</v>
      </c>
      <c r="AL429" s="5">
        <f t="shared" si="699"/>
        <v>8.8344762459955273E-7</v>
      </c>
      <c r="AM429" s="5">
        <f t="shared" si="700"/>
        <v>3.0118251543527954E-2</v>
      </c>
      <c r="AN429" s="5">
        <f t="shared" si="701"/>
        <v>9.730523718426743E-3</v>
      </c>
      <c r="AO429" s="5">
        <f t="shared" si="702"/>
        <v>1.5718557184175527E-3</v>
      </c>
      <c r="AP429" s="5">
        <f t="shared" si="703"/>
        <v>1.6927697288914516E-4</v>
      </c>
      <c r="AQ429" s="5">
        <f t="shared" si="704"/>
        <v>1.3672387300610584E-5</v>
      </c>
      <c r="AR429" s="5">
        <f t="shared" si="705"/>
        <v>2.6035707025823082E-6</v>
      </c>
      <c r="AS429" s="5">
        <f t="shared" si="706"/>
        <v>5.4642166636128835E-6</v>
      </c>
      <c r="AT429" s="5">
        <f t="shared" si="707"/>
        <v>5.7339836627618569E-6</v>
      </c>
      <c r="AU429" s="5">
        <f t="shared" si="708"/>
        <v>4.0113793271002179E-6</v>
      </c>
      <c r="AV429" s="5">
        <f t="shared" si="709"/>
        <v>2.1047100566035347E-6</v>
      </c>
      <c r="AW429" s="5">
        <f t="shared" si="710"/>
        <v>1.6639616072318391E-8</v>
      </c>
      <c r="AX429" s="5">
        <f t="shared" si="711"/>
        <v>1.0535060676465173E-2</v>
      </c>
      <c r="AY429" s="5">
        <f t="shared" si="712"/>
        <v>3.4036390737774338E-3</v>
      </c>
      <c r="AZ429" s="5">
        <f t="shared" si="713"/>
        <v>5.4981927965656191E-4</v>
      </c>
      <c r="BA429" s="5">
        <f t="shared" si="714"/>
        <v>5.9211378121938599E-5</v>
      </c>
      <c r="BB429" s="5">
        <f t="shared" si="715"/>
        <v>4.7824632049404839E-6</v>
      </c>
      <c r="BC429" s="5">
        <f t="shared" si="716"/>
        <v>3.0902107036938245E-7</v>
      </c>
      <c r="BD429" s="5">
        <f t="shared" si="717"/>
        <v>1.4019243689862711E-7</v>
      </c>
      <c r="BE429" s="5">
        <f t="shared" si="718"/>
        <v>2.9422740433136317E-7</v>
      </c>
      <c r="BF429" s="5">
        <f t="shared" si="719"/>
        <v>3.0875333710822761E-7</v>
      </c>
      <c r="BG429" s="5">
        <f t="shared" si="720"/>
        <v>2.1599760768285732E-7</v>
      </c>
      <c r="BH429" s="5">
        <f t="shared" si="721"/>
        <v>1.1333067756049113E-7</v>
      </c>
      <c r="BI429" s="5">
        <f t="shared" si="722"/>
        <v>4.7570313816357516E-8</v>
      </c>
      <c r="BJ429" s="8">
        <f t="shared" si="723"/>
        <v>0.78823538534389748</v>
      </c>
      <c r="BK429" s="8">
        <f t="shared" si="724"/>
        <v>0.1633523098211509</v>
      </c>
      <c r="BL429" s="8">
        <f t="shared" si="725"/>
        <v>4.5473251290709324E-2</v>
      </c>
      <c r="BM429" s="8">
        <f t="shared" si="726"/>
        <v>0.43013696697284265</v>
      </c>
      <c r="BN429" s="8">
        <f t="shared" si="727"/>
        <v>0.56401922597427256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1.5546218487395</v>
      </c>
      <c r="F430">
        <f>VLOOKUP(B430,home!$B$2:$E$405,3,FALSE)</f>
        <v>0.21</v>
      </c>
      <c r="G430">
        <f>VLOOKUP(C430,away!$B$2:$E$405,4,FALSE)</f>
        <v>0.77</v>
      </c>
      <c r="H430">
        <f>VLOOKUP(A430,away!$A$2:$E$405,3,FALSE)</f>
        <v>1.3361344537815101</v>
      </c>
      <c r="I430">
        <f>VLOOKUP(C430,away!$B$2:$E$405,3,FALSE)</f>
        <v>0.26</v>
      </c>
      <c r="J430">
        <f>VLOOKUP(B430,home!$B$2:$E$405,4,FALSE)</f>
        <v>1</v>
      </c>
      <c r="K430" s="3">
        <f t="shared" si="672"/>
        <v>0.25138235294117717</v>
      </c>
      <c r="L430" s="3">
        <f t="shared" si="673"/>
        <v>0.34739495798319264</v>
      </c>
      <c r="M430" s="5">
        <f t="shared" si="674"/>
        <v>0.54948307248137718</v>
      </c>
      <c r="N430" s="5">
        <f t="shared" si="675"/>
        <v>0.138130347661716</v>
      </c>
      <c r="O430" s="5">
        <f t="shared" si="676"/>
        <v>0.19088764887714357</v>
      </c>
      <c r="P430" s="5">
        <f t="shared" si="677"/>
        <v>4.7985786322145611E-2</v>
      </c>
      <c r="Q430" s="5">
        <f t="shared" si="678"/>
        <v>1.73617659038925E-2</v>
      </c>
      <c r="R430" s="5">
        <f t="shared" si="679"/>
        <v>3.3156703380592858E-2</v>
      </c>
      <c r="S430" s="5">
        <f t="shared" si="680"/>
        <v>1.0476372268195106E-3</v>
      </c>
      <c r="T430" s="5">
        <f t="shared" si="681"/>
        <v>6.0313899366967599E-3</v>
      </c>
      <c r="U430" s="5">
        <f t="shared" si="682"/>
        <v>8.3350101115861157E-3</v>
      </c>
      <c r="V430" s="5">
        <f t="shared" si="683"/>
        <v>1.0165452389495085E-5</v>
      </c>
      <c r="W430" s="5">
        <f t="shared" si="684"/>
        <v>1.4548138547114669E-3</v>
      </c>
      <c r="X430" s="5">
        <f t="shared" si="685"/>
        <v>5.0539499793085649E-4</v>
      </c>
      <c r="Y430" s="5">
        <f t="shared" si="686"/>
        <v>8.7785837035552782E-5</v>
      </c>
      <c r="Z430" s="5">
        <f t="shared" si="687"/>
        <v>3.8394905259207454E-3</v>
      </c>
      <c r="AA430" s="5">
        <f t="shared" si="688"/>
        <v>9.6518016250131487E-4</v>
      </c>
      <c r="AB430" s="5">
        <f t="shared" si="689"/>
        <v>1.2131463013086412E-4</v>
      </c>
      <c r="AC430" s="5">
        <f t="shared" si="690"/>
        <v>5.5483650300117719E-8</v>
      </c>
      <c r="AD430" s="5">
        <f t="shared" si="691"/>
        <v>9.1428632472198074E-5</v>
      </c>
      <c r="AE430" s="5">
        <f t="shared" si="692"/>
        <v>3.1761845936140001E-5</v>
      </c>
      <c r="AF430" s="5">
        <f t="shared" si="693"/>
        <v>5.5169525672269966E-6</v>
      </c>
      <c r="AG430" s="5">
        <f t="shared" si="694"/>
        <v>6.3885383509569637E-7</v>
      </c>
      <c r="AH430" s="5">
        <f t="shared" si="695"/>
        <v>3.3345491248227584E-4</v>
      </c>
      <c r="AI430" s="5">
        <f t="shared" si="696"/>
        <v>8.382468049958881E-5</v>
      </c>
      <c r="AJ430" s="5">
        <f t="shared" si="697"/>
        <v>1.0536022709264523E-5</v>
      </c>
      <c r="AK430" s="5">
        <f t="shared" si="698"/>
        <v>8.8285672643219738E-7</v>
      </c>
      <c r="AL430" s="5">
        <f t="shared" si="699"/>
        <v>1.9381318340898194E-10</v>
      </c>
      <c r="AM430" s="5">
        <f t="shared" si="700"/>
        <v>4.5967089514110553E-6</v>
      </c>
      <c r="AN430" s="5">
        <f t="shared" si="701"/>
        <v>1.5968735130364087E-6</v>
      </c>
      <c r="AO430" s="5">
        <f t="shared" si="702"/>
        <v>2.7737290348287818E-7</v>
      </c>
      <c r="AP430" s="5">
        <f t="shared" si="703"/>
        <v>3.2119316050370203E-8</v>
      </c>
      <c r="AQ430" s="5">
        <f t="shared" si="704"/>
        <v>2.7895221124418097E-9</v>
      </c>
      <c r="AR430" s="5">
        <f t="shared" si="705"/>
        <v>2.3168111062213885E-5</v>
      </c>
      <c r="AS430" s="5">
        <f t="shared" si="706"/>
        <v>5.8240542720218424E-6</v>
      </c>
      <c r="AT430" s="5">
        <f t="shared" si="707"/>
        <v>7.3203223327898266E-7</v>
      </c>
      <c r="AU430" s="5">
        <f t="shared" si="708"/>
        <v>6.1339995076818464E-8</v>
      </c>
      <c r="AV430" s="5">
        <f t="shared" si="709"/>
        <v>3.8549480729527115E-9</v>
      </c>
      <c r="AW430" s="5">
        <f t="shared" si="710"/>
        <v>4.7015289213751674E-13</v>
      </c>
      <c r="AX430" s="5">
        <f t="shared" si="711"/>
        <v>1.9258858533191365E-7</v>
      </c>
      <c r="AY430" s="5">
        <f t="shared" si="712"/>
        <v>6.6904303509422637E-8</v>
      </c>
      <c r="AZ430" s="5">
        <f t="shared" si="713"/>
        <v>1.162110885327532E-8</v>
      </c>
      <c r="BA430" s="5">
        <f t="shared" si="714"/>
        <v>1.3457048739338958E-9</v>
      </c>
      <c r="BB430" s="5">
        <f t="shared" si="715"/>
        <v>1.1687277203451081E-10</v>
      </c>
      <c r="BC430" s="5">
        <f t="shared" si="716"/>
        <v>8.1202023460616289E-12</v>
      </c>
      <c r="BD430" s="5">
        <f t="shared" si="717"/>
        <v>1.3414141615012883E-6</v>
      </c>
      <c r="BE430" s="5">
        <f t="shared" si="718"/>
        <v>3.3720784818681006E-7</v>
      </c>
      <c r="BF430" s="5">
        <f t="shared" si="719"/>
        <v>4.2384051153715791E-8</v>
      </c>
      <c r="BG430" s="5">
        <f t="shared" si="720"/>
        <v>3.5515341687334304E-9</v>
      </c>
      <c r="BH430" s="5">
        <f t="shared" si="721"/>
        <v>2.231982539717993E-10</v>
      </c>
      <c r="BI430" s="5">
        <f t="shared" si="722"/>
        <v>1.1221620451158674E-11</v>
      </c>
      <c r="BJ430" s="8">
        <f t="shared" si="723"/>
        <v>0.16370762292569543</v>
      </c>
      <c r="BK430" s="8">
        <f t="shared" si="724"/>
        <v>0.59852678406449888</v>
      </c>
      <c r="BL430" s="8">
        <f t="shared" si="725"/>
        <v>0.23392606981889785</v>
      </c>
      <c r="BM430" s="8">
        <f t="shared" si="726"/>
        <v>2.2994575804311725E-2</v>
      </c>
      <c r="BN430" s="8">
        <f t="shared" si="727"/>
        <v>0.97700532462686773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1.5546218487395</v>
      </c>
      <c r="F431">
        <f>VLOOKUP(B431,home!$B$2:$E$405,3,FALSE)</f>
        <v>1.39</v>
      </c>
      <c r="G431">
        <f>VLOOKUP(C431,away!$B$2:$E$405,4,FALSE)</f>
        <v>1.1599999999999999</v>
      </c>
      <c r="H431">
        <f>VLOOKUP(A431,away!$A$2:$E$405,3,FALSE)</f>
        <v>1.3361344537815101</v>
      </c>
      <c r="I431">
        <f>VLOOKUP(C431,away!$B$2:$E$405,3,FALSE)</f>
        <v>1.03</v>
      </c>
      <c r="J431">
        <f>VLOOKUP(B431,home!$B$2:$E$405,4,FALSE)</f>
        <v>1.1200000000000001</v>
      </c>
      <c r="K431" s="3">
        <f t="shared" si="672"/>
        <v>2.5066722689075696</v>
      </c>
      <c r="L431" s="3">
        <f t="shared" si="673"/>
        <v>1.5413647058823503</v>
      </c>
      <c r="M431" s="5">
        <f t="shared" si="674"/>
        <v>1.7456608790387573E-2</v>
      </c>
      <c r="N431" s="5">
        <f t="shared" si="675"/>
        <v>4.3757997164032635E-2</v>
      </c>
      <c r="O431" s="5">
        <f t="shared" si="676"/>
        <v>2.6907000673898993E-2</v>
      </c>
      <c r="P431" s="5">
        <f t="shared" si="677"/>
        <v>6.7447032428739881E-2</v>
      </c>
      <c r="Q431" s="5">
        <f t="shared" si="678"/>
        <v>5.4843479017008361E-2</v>
      </c>
      <c r="R431" s="5">
        <f t="shared" si="679"/>
        <v>2.0736750589950267E-2</v>
      </c>
      <c r="S431" s="5">
        <f t="shared" si="680"/>
        <v>6.5148710125594977E-2</v>
      </c>
      <c r="T431" s="5">
        <f t="shared" si="681"/>
        <v>8.4533802904615943E-2</v>
      </c>
      <c r="U431" s="5">
        <f t="shared" si="682"/>
        <v>5.1980237651081007E-2</v>
      </c>
      <c r="V431" s="5">
        <f t="shared" si="683"/>
        <v>2.7968313492768349E-2</v>
      </c>
      <c r="W431" s="5">
        <f t="shared" si="684"/>
        <v>4.5824875994116339E-2</v>
      </c>
      <c r="X431" s="5">
        <f t="shared" si="685"/>
        <v>7.0632846508766292E-2</v>
      </c>
      <c r="Y431" s="5">
        <f t="shared" si="686"/>
        <v>5.4435488342308894E-2</v>
      </c>
      <c r="Z431" s="5">
        <f t="shared" si="687"/>
        <v>1.065429849134478E-2</v>
      </c>
      <c r="AA431" s="5">
        <f t="shared" si="688"/>
        <v>2.6706834572917712E-2</v>
      </c>
      <c r="AB431" s="5">
        <f t="shared" si="689"/>
        <v>3.3472640807117392E-2</v>
      </c>
      <c r="AC431" s="5">
        <f t="shared" si="690"/>
        <v>6.7538165981106757E-3</v>
      </c>
      <c r="AD431" s="5">
        <f t="shared" si="691"/>
        <v>2.8716986470144899E-2</v>
      </c>
      <c r="AE431" s="5">
        <f t="shared" si="692"/>
        <v>4.426334940438232E-2</v>
      </c>
      <c r="AF431" s="5">
        <f t="shared" si="693"/>
        <v>3.411298226802674E-2</v>
      </c>
      <c r="AG431" s="5">
        <f t="shared" si="694"/>
        <v>1.7526848960108955E-2</v>
      </c>
      <c r="AH431" s="5">
        <f t="shared" si="695"/>
        <v>4.105539915123602E-3</v>
      </c>
      <c r="AI431" s="5">
        <f t="shared" si="696"/>
        <v>1.0291243054133469E-2</v>
      </c>
      <c r="AJ431" s="5">
        <f t="shared" si="697"/>
        <v>1.2898386788192009E-2</v>
      </c>
      <c r="AK431" s="5">
        <f t="shared" si="698"/>
        <v>1.0777342825201559E-2</v>
      </c>
      <c r="AL431" s="5">
        <f t="shared" si="699"/>
        <v>1.0437878114364703E-3</v>
      </c>
      <c r="AM431" s="5">
        <f t="shared" si="700"/>
        <v>1.4396814726261217E-2</v>
      </c>
      <c r="AN431" s="5">
        <f t="shared" si="701"/>
        <v>2.2190742096186308E-2</v>
      </c>
      <c r="AO431" s="5">
        <f t="shared" si="702"/>
        <v>1.7102013332199652E-2</v>
      </c>
      <c r="AP431" s="5">
        <f t="shared" si="703"/>
        <v>8.7868132499273159E-3</v>
      </c>
      <c r="AQ431" s="5">
        <f t="shared" si="704"/>
        <v>3.3859209551543377E-3</v>
      </c>
      <c r="AR431" s="5">
        <f t="shared" si="705"/>
        <v>1.2656268647525482E-3</v>
      </c>
      <c r="AS431" s="5">
        <f t="shared" si="706"/>
        <v>3.1725117646596427E-3</v>
      </c>
      <c r="AT431" s="5">
        <f t="shared" si="707"/>
        <v>3.9762236316276739E-3</v>
      </c>
      <c r="AU431" s="5">
        <f t="shared" si="708"/>
        <v>3.3223631707920117E-3</v>
      </c>
      <c r="AV431" s="5">
        <f t="shared" si="709"/>
        <v>2.0820189068660394E-3</v>
      </c>
      <c r="AW431" s="5">
        <f t="shared" si="710"/>
        <v>1.1202441565576295E-4</v>
      </c>
      <c r="AX431" s="5">
        <f t="shared" si="711"/>
        <v>6.0146827058198578E-3</v>
      </c>
      <c r="AY431" s="5">
        <f t="shared" si="712"/>
        <v>9.270819639831682E-3</v>
      </c>
      <c r="AZ431" s="5">
        <f t="shared" si="713"/>
        <v>7.1448570937187412E-3</v>
      </c>
      <c r="BA431" s="5">
        <f t="shared" si="714"/>
        <v>3.6709435176104036E-3</v>
      </c>
      <c r="BB431" s="5">
        <f t="shared" si="715"/>
        <v>1.4145656938330693E-3</v>
      </c>
      <c r="BC431" s="5">
        <f t="shared" si="716"/>
        <v>4.3607232692525431E-4</v>
      </c>
      <c r="BD431" s="5">
        <f t="shared" si="717"/>
        <v>3.2513209669101924E-4</v>
      </c>
      <c r="BE431" s="5">
        <f t="shared" si="718"/>
        <v>8.1499961050715227E-4</v>
      </c>
      <c r="BF431" s="5">
        <f t="shared" si="719"/>
        <v>1.0214684614143748E-3</v>
      </c>
      <c r="BG431" s="5">
        <f t="shared" si="720"/>
        <v>8.5349555526369821E-4</v>
      </c>
      <c r="BH431" s="5">
        <f t="shared" si="721"/>
        <v>5.3485841000384504E-4</v>
      </c>
      <c r="BI431" s="5">
        <f t="shared" si="722"/>
        <v>2.6814294882972662E-4</v>
      </c>
      <c r="BJ431" s="8">
        <f t="shared" si="723"/>
        <v>0.57246290237097908</v>
      </c>
      <c r="BK431" s="8">
        <f t="shared" si="724"/>
        <v>0.1950890888868696</v>
      </c>
      <c r="BL431" s="8">
        <f t="shared" si="725"/>
        <v>0.21551281829902375</v>
      </c>
      <c r="BM431" s="8">
        <f t="shared" si="726"/>
        <v>0.75341144416002348</v>
      </c>
      <c r="BN431" s="8">
        <f t="shared" si="727"/>
        <v>0.23114886866401774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1.5546218487395</v>
      </c>
      <c r="F432">
        <f>VLOOKUP(B432,home!$B$2:$E$405,3,FALSE)</f>
        <v>0.51</v>
      </c>
      <c r="G432">
        <f>VLOOKUP(C432,away!$B$2:$E$405,4,FALSE)</f>
        <v>0.64</v>
      </c>
      <c r="H432">
        <f>VLOOKUP(A432,away!$A$2:$E$405,3,FALSE)</f>
        <v>1.3361344537815101</v>
      </c>
      <c r="I432">
        <f>VLOOKUP(C432,away!$B$2:$E$405,3,FALSE)</f>
        <v>0.75</v>
      </c>
      <c r="J432">
        <f>VLOOKUP(B432,home!$B$2:$E$405,4,FALSE)</f>
        <v>1.05</v>
      </c>
      <c r="K432" s="3">
        <f t="shared" si="672"/>
        <v>0.50742857142857278</v>
      </c>
      <c r="L432" s="3">
        <f t="shared" si="673"/>
        <v>1.0522058823529394</v>
      </c>
      <c r="M432" s="5">
        <f t="shared" si="674"/>
        <v>0.2102128996882861</v>
      </c>
      <c r="N432" s="5">
        <f t="shared" si="675"/>
        <v>0.10666803138468488</v>
      </c>
      <c r="O432" s="5">
        <f t="shared" si="676"/>
        <v>0.22118724959848302</v>
      </c>
      <c r="P432" s="5">
        <f t="shared" si="677"/>
        <v>0.11223673008197339</v>
      </c>
      <c r="Q432" s="5">
        <f t="shared" si="678"/>
        <v>2.7063203391314402E-2</v>
      </c>
      <c r="R432" s="5">
        <f t="shared" si="679"/>
        <v>0.11636726256449581</v>
      </c>
      <c r="S432" s="5">
        <f t="shared" si="680"/>
        <v>1.4981339868025837E-2</v>
      </c>
      <c r="T432" s="5">
        <f t="shared" si="681"/>
        <v>2.8476061803655035E-2</v>
      </c>
      <c r="U432" s="5">
        <f t="shared" si="682"/>
        <v>5.9048073804155742E-2</v>
      </c>
      <c r="V432" s="5">
        <f t="shared" si="683"/>
        <v>8.8875854564970892E-4</v>
      </c>
      <c r="W432" s="5">
        <f t="shared" si="684"/>
        <v>4.5775475450451917E-3</v>
      </c>
      <c r="X432" s="5">
        <f t="shared" si="685"/>
        <v>4.8165224536468078E-3</v>
      </c>
      <c r="Y432" s="5">
        <f t="shared" si="686"/>
        <v>2.5339866291060912E-3</v>
      </c>
      <c r="Z432" s="5">
        <f t="shared" si="687"/>
        <v>4.0814106061223848E-2</v>
      </c>
      <c r="AA432" s="5">
        <f t="shared" si="688"/>
        <v>2.0710243532781069E-2</v>
      </c>
      <c r="AB432" s="5">
        <f t="shared" si="689"/>
        <v>5.2544846448884675E-3</v>
      </c>
      <c r="AC432" s="5">
        <f t="shared" si="690"/>
        <v>2.965783532553476E-5</v>
      </c>
      <c r="AD432" s="5">
        <f t="shared" si="691"/>
        <v>5.8069460285716282E-4</v>
      </c>
      <c r="AE432" s="5">
        <f t="shared" si="692"/>
        <v>6.1101027697691075E-4</v>
      </c>
      <c r="AF432" s="5">
        <f t="shared" si="693"/>
        <v>3.214543038066021E-4</v>
      </c>
      <c r="AG432" s="5">
        <f t="shared" si="694"/>
        <v>1.1274536979099191E-4</v>
      </c>
      <c r="AH432" s="5">
        <f t="shared" si="695"/>
        <v>1.0736210620149119E-2</v>
      </c>
      <c r="AI432" s="5">
        <f t="shared" si="696"/>
        <v>5.4478600175385389E-3</v>
      </c>
      <c r="AJ432" s="5">
        <f t="shared" si="697"/>
        <v>1.3821999130212098E-3</v>
      </c>
      <c r="AK432" s="5">
        <f t="shared" si="698"/>
        <v>2.337892424310167E-4</v>
      </c>
      <c r="AL432" s="5">
        <f t="shared" si="699"/>
        <v>6.3339565995875963E-7</v>
      </c>
      <c r="AM432" s="5">
        <f t="shared" si="700"/>
        <v>5.8932206552818527E-5</v>
      </c>
      <c r="AN432" s="5">
        <f t="shared" si="701"/>
        <v>6.2008814394914102E-5</v>
      </c>
      <c r="AO432" s="5">
        <f t="shared" si="702"/>
        <v>3.2623019632030115E-5</v>
      </c>
      <c r="AP432" s="5">
        <f t="shared" si="703"/>
        <v>1.1442044385645841E-5</v>
      </c>
      <c r="AQ432" s="5">
        <f t="shared" si="704"/>
        <v>3.0098466021799939E-6</v>
      </c>
      <c r="AR432" s="5">
        <f t="shared" si="705"/>
        <v>2.2593407937402015E-3</v>
      </c>
      <c r="AS432" s="5">
        <f t="shared" si="706"/>
        <v>1.1464540713378882E-3</v>
      </c>
      <c r="AT432" s="5">
        <f t="shared" si="707"/>
        <v>2.9087177581372777E-4</v>
      </c>
      <c r="AU432" s="5">
        <f t="shared" si="708"/>
        <v>4.9198883223350656E-5</v>
      </c>
      <c r="AV432" s="5">
        <f t="shared" si="709"/>
        <v>6.2412297574764983E-6</v>
      </c>
      <c r="AW432" s="5">
        <f t="shared" si="710"/>
        <v>9.3939495820270197E-9</v>
      </c>
      <c r="AX432" s="5">
        <f t="shared" si="711"/>
        <v>4.9839808970383787E-6</v>
      </c>
      <c r="AY432" s="5">
        <f t="shared" si="712"/>
        <v>5.2441740173984619E-6</v>
      </c>
      <c r="AZ432" s="5">
        <f t="shared" si="713"/>
        <v>2.7589753745945532E-6</v>
      </c>
      <c r="BA432" s="5">
        <f t="shared" si="714"/>
        <v>9.6767003947176486E-7</v>
      </c>
      <c r="BB432" s="5">
        <f t="shared" si="715"/>
        <v>2.5454702692722296E-7</v>
      </c>
      <c r="BC432" s="5">
        <f t="shared" si="716"/>
        <v>5.3567175813655229E-8</v>
      </c>
      <c r="BD432" s="5">
        <f t="shared" si="717"/>
        <v>3.9621527890223307E-4</v>
      </c>
      <c r="BE432" s="5">
        <f t="shared" si="718"/>
        <v>2.0105095295153364E-4</v>
      </c>
      <c r="BF432" s="5">
        <f t="shared" si="719"/>
        <v>5.1009498920274952E-5</v>
      </c>
      <c r="BG432" s="5">
        <f t="shared" si="720"/>
        <v>8.6278923888008154E-6</v>
      </c>
      <c r="BH432" s="5">
        <f t="shared" si="721"/>
        <v>1.0945097773221631E-6</v>
      </c>
      <c r="BI432" s="5">
        <f t="shared" si="722"/>
        <v>1.1107710654423813E-7</v>
      </c>
      <c r="BJ432" s="8">
        <f t="shared" si="723"/>
        <v>0.17594353660698286</v>
      </c>
      <c r="BK432" s="8">
        <f t="shared" si="724"/>
        <v>0.33835526358893792</v>
      </c>
      <c r="BL432" s="8">
        <f t="shared" si="725"/>
        <v>0.44477758990186328</v>
      </c>
      <c r="BM432" s="8">
        <f t="shared" si="726"/>
        <v>0.20614988466970263</v>
      </c>
      <c r="BN432" s="8">
        <f t="shared" si="727"/>
        <v>0.79373537670923766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1.5546218487395</v>
      </c>
      <c r="F433">
        <f>VLOOKUP(B433,home!$B$2:$E$405,3,FALSE)</f>
        <v>1.03</v>
      </c>
      <c r="G433">
        <f>VLOOKUP(C433,away!$B$2:$E$405,4,FALSE)</f>
        <v>0.9</v>
      </c>
      <c r="H433">
        <f>VLOOKUP(A433,away!$A$2:$E$405,3,FALSE)</f>
        <v>1.3361344537815101</v>
      </c>
      <c r="I433">
        <f>VLOOKUP(C433,away!$B$2:$E$405,3,FALSE)</f>
        <v>0.9</v>
      </c>
      <c r="J433">
        <f>VLOOKUP(B433,home!$B$2:$E$405,4,FALSE)</f>
        <v>1.5</v>
      </c>
      <c r="K433" s="3">
        <f t="shared" si="672"/>
        <v>1.4411344537815167</v>
      </c>
      <c r="L433" s="3">
        <f t="shared" si="673"/>
        <v>1.8037815126050387</v>
      </c>
      <c r="M433" s="5">
        <f t="shared" si="674"/>
        <v>3.8971839164153955E-2</v>
      </c>
      <c r="N433" s="5">
        <f t="shared" si="675"/>
        <v>5.6163660146694126E-2</v>
      </c>
      <c r="O433" s="5">
        <f t="shared" si="676"/>
        <v>7.0296682996517909E-2</v>
      </c>
      <c r="P433" s="5">
        <f t="shared" si="677"/>
        <v>0.10130697185283925</v>
      </c>
      <c r="Q433" s="5">
        <f t="shared" si="678"/>
        <v>4.04696928439384E-2</v>
      </c>
      <c r="R433" s="5">
        <f t="shared" si="679"/>
        <v>6.339992859328801E-2</v>
      </c>
      <c r="S433" s="5">
        <f t="shared" si="680"/>
        <v>6.5836657738698068E-2</v>
      </c>
      <c r="T433" s="5">
        <f t="shared" si="681"/>
        <v>7.2998483772700518E-2</v>
      </c>
      <c r="U433" s="5">
        <f t="shared" si="682"/>
        <v>9.1367821463075261E-2</v>
      </c>
      <c r="V433" s="5">
        <f t="shared" si="683"/>
        <v>1.9015760483773625E-2</v>
      </c>
      <c r="W433" s="5">
        <f t="shared" si="684"/>
        <v>1.9440756230451647E-2</v>
      </c>
      <c r="X433" s="5">
        <f t="shared" si="685"/>
        <v>3.5066876679549899E-2</v>
      </c>
      <c r="Y433" s="5">
        <f t="shared" si="686"/>
        <v>3.1626491929686446E-2</v>
      </c>
      <c r="Z433" s="5">
        <f t="shared" si="687"/>
        <v>3.8119873032350829E-2</v>
      </c>
      <c r="AA433" s="5">
        <f t="shared" si="688"/>
        <v>5.4935862400697678E-2</v>
      </c>
      <c r="AB433" s="5">
        <f t="shared" si="689"/>
        <v>3.958498202692301E-2</v>
      </c>
      <c r="AC433" s="5">
        <f t="shared" si="690"/>
        <v>3.0894569537372263E-3</v>
      </c>
      <c r="AD433" s="5">
        <f t="shared" si="691"/>
        <v>7.0041859028178851E-3</v>
      </c>
      <c r="AE433" s="5">
        <f t="shared" si="692"/>
        <v>1.2634021042351732E-2</v>
      </c>
      <c r="AF433" s="5">
        <f t="shared" si="693"/>
        <v>1.1394506793028551E-2</v>
      </c>
      <c r="AG433" s="5">
        <f t="shared" si="694"/>
        <v>6.8510668995058095E-3</v>
      </c>
      <c r="AH433" s="5">
        <f t="shared" si="695"/>
        <v>1.7189980559651454E-2</v>
      </c>
      <c r="AI433" s="5">
        <f t="shared" si="696"/>
        <v>2.4773073244348187E-2</v>
      </c>
      <c r="AJ433" s="5">
        <f t="shared" si="697"/>
        <v>1.7850664689241621E-2</v>
      </c>
      <c r="AK433" s="5">
        <f t="shared" si="698"/>
        <v>8.5750693021890805E-3</v>
      </c>
      <c r="AL433" s="5">
        <f t="shared" si="699"/>
        <v>3.2124070648500064E-4</v>
      </c>
      <c r="AM433" s="5">
        <f t="shared" si="700"/>
        <v>2.0187947250483304E-3</v>
      </c>
      <c r="AN433" s="5">
        <f t="shared" si="701"/>
        <v>3.6414646027867503E-3</v>
      </c>
      <c r="AO433" s="5">
        <f t="shared" si="702"/>
        <v>3.2842032646561966E-3</v>
      </c>
      <c r="AP433" s="5">
        <f t="shared" si="703"/>
        <v>1.9746617108079871E-3</v>
      </c>
      <c r="AQ433" s="5">
        <f t="shared" si="704"/>
        <v>8.9046457190112118E-4</v>
      </c>
      <c r="AR433" s="5">
        <f t="shared" si="705"/>
        <v>6.2013938271078643E-3</v>
      </c>
      <c r="AS433" s="5">
        <f t="shared" si="706"/>
        <v>8.9370423057131606E-3</v>
      </c>
      <c r="AT433" s="5">
        <f t="shared" si="707"/>
        <v>6.4397397908331228E-3</v>
      </c>
      <c r="AU433" s="5">
        <f t="shared" si="708"/>
        <v>3.0935102953191314E-3</v>
      </c>
      <c r="AV433" s="5">
        <f t="shared" si="709"/>
        <v>1.1145410674280583E-3</v>
      </c>
      <c r="AW433" s="5">
        <f t="shared" si="710"/>
        <v>2.319618181561486E-5</v>
      </c>
      <c r="AX433" s="5">
        <f t="shared" si="711"/>
        <v>4.8489243889658846E-4</v>
      </c>
      <c r="AY433" s="5">
        <f t="shared" si="712"/>
        <v>8.7464001688363456E-4</v>
      </c>
      <c r="AZ433" s="5">
        <f t="shared" si="713"/>
        <v>7.8882974631962969E-4</v>
      </c>
      <c r="BA433" s="5">
        <f t="shared" si="714"/>
        <v>4.742921710014236E-4</v>
      </c>
      <c r="BB433" s="5">
        <f t="shared" si="715"/>
        <v>2.1387986240641892E-4</v>
      </c>
      <c r="BC433" s="5">
        <f t="shared" si="716"/>
        <v>7.7158508345441596E-5</v>
      </c>
      <c r="BD433" s="5">
        <f t="shared" si="717"/>
        <v>1.8643265896200289E-3</v>
      </c>
      <c r="BE433" s="5">
        <f t="shared" si="718"/>
        <v>2.6867452814024178E-3</v>
      </c>
      <c r="BF433" s="5">
        <f t="shared" si="719"/>
        <v>1.9359805967819708E-3</v>
      </c>
      <c r="BG433" s="5">
        <f t="shared" si="720"/>
        <v>9.3000277995833379E-4</v>
      </c>
      <c r="BH433" s="5">
        <f t="shared" si="721"/>
        <v>3.3506476207763617E-4</v>
      </c>
      <c r="BI433" s="5">
        <f t="shared" si="722"/>
        <v>9.6574674575637619E-5</v>
      </c>
      <c r="BJ433" s="8">
        <f t="shared" si="723"/>
        <v>0.30837302385977849</v>
      </c>
      <c r="BK433" s="8">
        <f t="shared" si="724"/>
        <v>0.22941656691657078</v>
      </c>
      <c r="BL433" s="8">
        <f t="shared" si="725"/>
        <v>0.42160898724674956</v>
      </c>
      <c r="BM433" s="8">
        <f t="shared" si="726"/>
        <v>0.62605823162294993</v>
      </c>
      <c r="BN433" s="8">
        <f t="shared" si="727"/>
        <v>0.37060877559743172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1.5546218487395</v>
      </c>
      <c r="F434">
        <f>VLOOKUP(B434,home!$B$2:$E$405,3,FALSE)</f>
        <v>0.54</v>
      </c>
      <c r="G434">
        <f>VLOOKUP(C434,away!$B$2:$E$405,4,FALSE)</f>
        <v>0.77</v>
      </c>
      <c r="H434">
        <f>VLOOKUP(A434,away!$A$2:$E$405,3,FALSE)</f>
        <v>1.3361344537815101</v>
      </c>
      <c r="I434">
        <f>VLOOKUP(C434,away!$B$2:$E$405,3,FALSE)</f>
        <v>1.54</v>
      </c>
      <c r="J434">
        <f>VLOOKUP(B434,home!$B$2:$E$405,4,FALSE)</f>
        <v>0.75</v>
      </c>
      <c r="K434" s="3">
        <f t="shared" si="672"/>
        <v>0.64641176470588413</v>
      </c>
      <c r="L434" s="3">
        <f t="shared" si="673"/>
        <v>1.5432352941176442</v>
      </c>
      <c r="M434" s="5">
        <f t="shared" si="674"/>
        <v>0.11195625561766624</v>
      </c>
      <c r="N434" s="5">
        <f t="shared" si="675"/>
        <v>7.2369840763678694E-2</v>
      </c>
      <c r="O434" s="5">
        <f t="shared" si="676"/>
        <v>0.17277484506643931</v>
      </c>
      <c r="P434" s="5">
        <f t="shared" si="677"/>
        <v>0.11168369249618276</v>
      </c>
      <c r="Q434" s="5">
        <f t="shared" si="678"/>
        <v>2.3390358239766686E-2</v>
      </c>
      <c r="R434" s="5">
        <f t="shared" si="679"/>
        <v>0.13331611942111846</v>
      </c>
      <c r="S434" s="5">
        <f t="shared" si="680"/>
        <v>2.785294823582346E-2</v>
      </c>
      <c r="T434" s="5">
        <f t="shared" si="681"/>
        <v>3.6096826377663399E-2</v>
      </c>
      <c r="U434" s="5">
        <f t="shared" si="682"/>
        <v>8.6177108018745577E-2</v>
      </c>
      <c r="V434" s="5">
        <f t="shared" si="683"/>
        <v>3.08723764843079E-3</v>
      </c>
      <c r="W434" s="5">
        <f t="shared" si="684"/>
        <v>5.0399342489568007E-3</v>
      </c>
      <c r="X434" s="5">
        <f t="shared" si="685"/>
        <v>7.7778044130224358E-3</v>
      </c>
      <c r="Y434" s="5">
        <f t="shared" si="686"/>
        <v>6.0014911404600952E-3</v>
      </c>
      <c r="Z434" s="5">
        <f t="shared" si="687"/>
        <v>6.8579380255157557E-2</v>
      </c>
      <c r="AA434" s="5">
        <f t="shared" si="688"/>
        <v>4.4330518213172264E-2</v>
      </c>
      <c r="AB434" s="5">
        <f t="shared" si="689"/>
        <v>1.432788425425151E-2</v>
      </c>
      <c r="AC434" s="5">
        <f t="shared" si="690"/>
        <v>1.9248260084248013E-4</v>
      </c>
      <c r="AD434" s="5">
        <f t="shared" si="691"/>
        <v>8.1446819796744728E-4</v>
      </c>
      <c r="AE434" s="5">
        <f t="shared" si="692"/>
        <v>1.2569160690397612E-3</v>
      </c>
      <c r="AF434" s="5">
        <f t="shared" si="693"/>
        <v>9.6985861974288449E-4</v>
      </c>
      <c r="AG434" s="5">
        <f t="shared" si="694"/>
        <v>4.9890668409714755E-4</v>
      </c>
      <c r="AH434" s="5">
        <f t="shared" si="695"/>
        <v>2.6458530014618474E-2</v>
      </c>
      <c r="AI434" s="5">
        <f t="shared" si="696"/>
        <v>1.7103105078273131E-2</v>
      </c>
      <c r="AJ434" s="5">
        <f t="shared" si="697"/>
        <v>5.5278241677983505E-3</v>
      </c>
      <c r="AK434" s="5">
        <f t="shared" si="698"/>
        <v>1.1910835250967893E-3</v>
      </c>
      <c r="AL434" s="5">
        <f t="shared" si="699"/>
        <v>7.6805596917319078E-6</v>
      </c>
      <c r="AM434" s="5">
        <f t="shared" si="700"/>
        <v>1.0529636502899183E-4</v>
      </c>
      <c r="AN434" s="5">
        <f t="shared" si="701"/>
        <v>1.6249706685503502E-4</v>
      </c>
      <c r="AO434" s="5">
        <f t="shared" si="702"/>
        <v>1.2538560438064226E-4</v>
      </c>
      <c r="AP434" s="5">
        <f t="shared" si="703"/>
        <v>6.4499830018159665E-5</v>
      </c>
      <c r="AQ434" s="5">
        <f t="shared" si="704"/>
        <v>2.4884603537153184E-5</v>
      </c>
      <c r="AR434" s="5">
        <f t="shared" si="705"/>
        <v>8.1663474698060456E-3</v>
      </c>
      <c r="AS434" s="5">
        <f t="shared" si="706"/>
        <v>5.2788230791587579E-3</v>
      </c>
      <c r="AT434" s="5">
        <f t="shared" si="707"/>
        <v>1.7061466710845807E-3</v>
      </c>
      <c r="AU434" s="5">
        <f t="shared" si="708"/>
        <v>3.6762442683428454E-4</v>
      </c>
      <c r="AV434" s="5">
        <f t="shared" si="709"/>
        <v>5.9409188624734742E-5</v>
      </c>
      <c r="AW434" s="5">
        <f t="shared" si="710"/>
        <v>2.1282947177237731E-7</v>
      </c>
      <c r="AX434" s="5">
        <f t="shared" si="711"/>
        <v>1.1344134855917589E-5</v>
      </c>
      <c r="AY434" s="5">
        <f t="shared" si="712"/>
        <v>1.7506669290882198E-5</v>
      </c>
      <c r="AZ434" s="5">
        <f t="shared" si="713"/>
        <v>1.3508454966067462E-5</v>
      </c>
      <c r="BA434" s="5">
        <f t="shared" si="714"/>
        <v>6.9489081575446891E-6</v>
      </c>
      <c r="BB434" s="5">
        <f t="shared" si="715"/>
        <v>2.6809500810762452E-6</v>
      </c>
      <c r="BC434" s="5">
        <f t="shared" si="716"/>
        <v>8.2746735737688369E-7</v>
      </c>
      <c r="BD434" s="5">
        <f t="shared" si="717"/>
        <v>2.1004326065721672E-3</v>
      </c>
      <c r="BE434" s="5">
        <f t="shared" si="718"/>
        <v>1.3577443478600946E-3</v>
      </c>
      <c r="BF434" s="5">
        <f t="shared" si="719"/>
        <v>4.3883095995984173E-4</v>
      </c>
      <c r="BG434" s="5">
        <f t="shared" si="720"/>
        <v>9.4555165078406177E-5</v>
      </c>
      <c r="BH434" s="5">
        <f t="shared" si="721"/>
        <v>1.5280392780097177E-5</v>
      </c>
      <c r="BI434" s="5">
        <f t="shared" si="722"/>
        <v>1.9754851324763339E-6</v>
      </c>
      <c r="BJ434" s="8">
        <f t="shared" si="723"/>
        <v>0.15475178480892421</v>
      </c>
      <c r="BK434" s="8">
        <f t="shared" si="724"/>
        <v>0.25479780382792838</v>
      </c>
      <c r="BL434" s="8">
        <f t="shared" si="725"/>
        <v>0.52079418755240525</v>
      </c>
      <c r="BM434" s="8">
        <f t="shared" si="726"/>
        <v>0.37341475099974419</v>
      </c>
      <c r="BN434" s="8">
        <f t="shared" si="727"/>
        <v>0.62549111160485216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1.5546218487395</v>
      </c>
      <c r="F435">
        <f>VLOOKUP(B435,home!$B$2:$E$405,3,FALSE)</f>
        <v>0.77</v>
      </c>
      <c r="G435">
        <f>VLOOKUP(C435,away!$B$2:$E$405,4,FALSE)</f>
        <v>0.77</v>
      </c>
      <c r="H435">
        <f>VLOOKUP(A435,away!$A$2:$E$405,3,FALSE)</f>
        <v>1.3361344537815101</v>
      </c>
      <c r="I435">
        <f>VLOOKUP(C435,away!$B$2:$E$405,3,FALSE)</f>
        <v>1.03</v>
      </c>
      <c r="J435">
        <f>VLOOKUP(B435,home!$B$2:$E$405,4,FALSE)</f>
        <v>1.05</v>
      </c>
      <c r="K435" s="3">
        <f t="shared" si="672"/>
        <v>0.92173529411764965</v>
      </c>
      <c r="L435" s="3">
        <f t="shared" si="673"/>
        <v>1.4450294117647033</v>
      </c>
      <c r="M435" s="5">
        <f t="shared" si="674"/>
        <v>9.3783653687300211E-2</v>
      </c>
      <c r="N435" s="5">
        <f t="shared" si="675"/>
        <v>8.6443703614891468E-2</v>
      </c>
      <c r="O435" s="5">
        <f t="shared" si="676"/>
        <v>0.13552013792090409</v>
      </c>
      <c r="P435" s="5">
        <f t="shared" si="677"/>
        <v>0.12491369418538899</v>
      </c>
      <c r="Q435" s="5">
        <f t="shared" si="678"/>
        <v>3.9839106288045448E-2</v>
      </c>
      <c r="R435" s="5">
        <f t="shared" si="679"/>
        <v>9.7915292591057759E-2</v>
      </c>
      <c r="S435" s="5">
        <f t="shared" si="680"/>
        <v>4.1594218132796602E-2</v>
      </c>
      <c r="T435" s="5">
        <f t="shared" si="681"/>
        <v>5.7568680324645814E-2</v>
      </c>
      <c r="U435" s="5">
        <f t="shared" si="682"/>
        <v>9.0251981015034358E-2</v>
      </c>
      <c r="V435" s="5">
        <f t="shared" si="683"/>
        <v>6.1556420779116097E-3</v>
      </c>
      <c r="W435" s="5">
        <f t="shared" si="684"/>
        <v>1.2240370117265297E-2</v>
      </c>
      <c r="X435" s="5">
        <f t="shared" si="685"/>
        <v>1.7687694830334125E-2</v>
      </c>
      <c r="Y435" s="5">
        <f t="shared" si="686"/>
        <v>1.2779619628075655E-2</v>
      </c>
      <c r="Z435" s="5">
        <f t="shared" si="687"/>
        <v>4.7163492551875033E-2</v>
      </c>
      <c r="AA435" s="5">
        <f t="shared" si="688"/>
        <v>4.3472255678918111E-2</v>
      </c>
      <c r="AB435" s="5">
        <f t="shared" si="689"/>
        <v>2.003495618708262E-2</v>
      </c>
      <c r="AC435" s="5">
        <f t="shared" si="690"/>
        <v>5.1243204559317523E-4</v>
      </c>
      <c r="AD435" s="5">
        <f t="shared" si="691"/>
        <v>2.8205952875366039E-3</v>
      </c>
      <c r="AE435" s="5">
        <f t="shared" si="692"/>
        <v>4.0758431491753136E-3</v>
      </c>
      <c r="AF435" s="5">
        <f t="shared" si="693"/>
        <v>2.9448566141489995E-3</v>
      </c>
      <c r="AG435" s="5">
        <f t="shared" si="694"/>
        <v>1.418468140291709E-3</v>
      </c>
      <c r="AH435" s="5">
        <f t="shared" si="695"/>
        <v>1.7038158474751236E-2</v>
      </c>
      <c r="AI435" s="5">
        <f t="shared" si="696"/>
        <v>1.5704672012947958E-2</v>
      </c>
      <c r="AJ435" s="5">
        <f t="shared" si="697"/>
        <v>7.2377752384379006E-3</v>
      </c>
      <c r="AK435" s="5">
        <f t="shared" si="698"/>
        <v>2.2237709627196674E-3</v>
      </c>
      <c r="AL435" s="5">
        <f t="shared" si="699"/>
        <v>2.7301039069108969E-5</v>
      </c>
      <c r="AM435" s="5">
        <f t="shared" si="700"/>
        <v>5.199684453888818E-4</v>
      </c>
      <c r="AN435" s="5">
        <f t="shared" si="701"/>
        <v>7.5136969677650314E-4</v>
      </c>
      <c r="AO435" s="5">
        <f t="shared" si="702"/>
        <v>5.4287565547538703E-4</v>
      </c>
      <c r="AP435" s="5">
        <f t="shared" si="703"/>
        <v>2.6149042969765888E-4</v>
      </c>
      <c r="AQ435" s="5">
        <f t="shared" si="704"/>
        <v>9.4465340452026879E-5</v>
      </c>
      <c r="AR435" s="5">
        <f t="shared" si="705"/>
        <v>4.924128023664715E-3</v>
      </c>
      <c r="AS435" s="5">
        <f t="shared" si="706"/>
        <v>4.5387425921655572E-3</v>
      </c>
      <c r="AT435" s="5">
        <f t="shared" si="707"/>
        <v>2.0917596190570113E-3</v>
      </c>
      <c r="AU435" s="5">
        <f t="shared" si="708"/>
        <v>6.4268288923164578E-4</v>
      </c>
      <c r="AV435" s="5">
        <f t="shared" si="709"/>
        <v>1.4809587548257795E-4</v>
      </c>
      <c r="AW435" s="5">
        <f t="shared" si="710"/>
        <v>1.0100888561480481E-6</v>
      </c>
      <c r="AX435" s="5">
        <f t="shared" si="711"/>
        <v>7.9878877990402966E-5</v>
      </c>
      <c r="AY435" s="5">
        <f t="shared" si="712"/>
        <v>1.1542732807489652E-4</v>
      </c>
      <c r="AZ435" s="5">
        <f t="shared" si="713"/>
        <v>8.3397941994819578E-5</v>
      </c>
      <c r="BA435" s="5">
        <f t="shared" si="714"/>
        <v>4.0170826354387014E-5</v>
      </c>
      <c r="BB435" s="5">
        <f t="shared" si="715"/>
        <v>1.4512006394245479E-5</v>
      </c>
      <c r="BC435" s="5">
        <f t="shared" si="716"/>
        <v>4.1940552126804317E-6</v>
      </c>
      <c r="BD435" s="5">
        <f t="shared" si="717"/>
        <v>1.1859183035817186E-3</v>
      </c>
      <c r="BE435" s="5">
        <f t="shared" si="718"/>
        <v>1.0931027563513996E-3</v>
      </c>
      <c r="BF435" s="5">
        <f t="shared" si="719"/>
        <v>5.0377569531318521E-4</v>
      </c>
      <c r="BG435" s="5">
        <f t="shared" si="720"/>
        <v>1.5478261289627413E-4</v>
      </c>
      <c r="BH435" s="5">
        <f t="shared" si="721"/>
        <v>3.5667149305561379E-5</v>
      </c>
      <c r="BI435" s="5">
        <f t="shared" si="722"/>
        <v>6.5751340710999494E-6</v>
      </c>
      <c r="BJ435" s="8">
        <f t="shared" si="723"/>
        <v>0.24032668859822234</v>
      </c>
      <c r="BK435" s="8">
        <f t="shared" si="724"/>
        <v>0.26710236849613456</v>
      </c>
      <c r="BL435" s="8">
        <f t="shared" si="725"/>
        <v>0.44472423073297435</v>
      </c>
      <c r="BM435" s="8">
        <f t="shared" si="726"/>
        <v>0.42078677485239963</v>
      </c>
      <c r="BN435" s="8">
        <f t="shared" si="727"/>
        <v>0.57841558828758799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1.63636363636364</v>
      </c>
      <c r="F436">
        <f>VLOOKUP(B436,home!$B$2:$E$405,3,FALSE)</f>
        <v>0.86</v>
      </c>
      <c r="G436">
        <f>VLOOKUP(C436,away!$B$2:$E$405,4,FALSE)</f>
        <v>0.73</v>
      </c>
      <c r="H436">
        <f>VLOOKUP(A436,away!$A$2:$E$405,3,FALSE)</f>
        <v>1.23232323232323</v>
      </c>
      <c r="I436">
        <f>VLOOKUP(C436,away!$B$2:$E$405,3,FALSE)</f>
        <v>1.1000000000000001</v>
      </c>
      <c r="J436">
        <f>VLOOKUP(B436,home!$B$2:$E$405,4,FALSE)</f>
        <v>0.97</v>
      </c>
      <c r="K436" s="3">
        <f t="shared" si="672"/>
        <v>1.0273090909090932</v>
      </c>
      <c r="L436" s="3">
        <f t="shared" si="673"/>
        <v>1.3148888888888866</v>
      </c>
      <c r="M436" s="5">
        <f t="shared" si="674"/>
        <v>9.6116144542248233E-2</v>
      </c>
      <c r="N436" s="5">
        <f t="shared" si="675"/>
        <v>9.8740989071384025E-2</v>
      </c>
      <c r="O436" s="5">
        <f t="shared" si="676"/>
        <v>0.12638205050144041</v>
      </c>
      <c r="P436" s="5">
        <f t="shared" si="677"/>
        <v>0.12983342940786186</v>
      </c>
      <c r="Q436" s="5">
        <f t="shared" si="678"/>
        <v>5.0718757859194101E-2</v>
      </c>
      <c r="R436" s="5">
        <f t="shared" si="679"/>
        <v>8.3089176979669069E-2</v>
      </c>
      <c r="S436" s="5">
        <f t="shared" si="680"/>
        <v>4.3844661768546088E-2</v>
      </c>
      <c r="T436" s="5">
        <f t="shared" si="681"/>
        <v>6.6689531167300226E-2</v>
      </c>
      <c r="U436" s="5">
        <f t="shared" si="682"/>
        <v>8.5358266867368596E-2</v>
      </c>
      <c r="V436" s="5">
        <f t="shared" si="683"/>
        <v>6.5805834594392402E-3</v>
      </c>
      <c r="W436" s="5">
        <f t="shared" si="684"/>
        <v>1.7367947009455709E-2</v>
      </c>
      <c r="X436" s="5">
        <f t="shared" si="685"/>
        <v>2.283692054554428E-2</v>
      </c>
      <c r="Y436" s="5">
        <f t="shared" si="686"/>
        <v>1.5014006540887253E-2</v>
      </c>
      <c r="Z436" s="5">
        <f t="shared" si="687"/>
        <v>3.6417678532496382E-2</v>
      </c>
      <c r="AA436" s="5">
        <f t="shared" si="688"/>
        <v>3.7412212226238459E-2</v>
      </c>
      <c r="AB436" s="5">
        <f t="shared" si="689"/>
        <v>1.9216952865517542E-2</v>
      </c>
      <c r="AC436" s="5">
        <f t="shared" si="690"/>
        <v>5.5556465182866703E-4</v>
      </c>
      <c r="AD436" s="5">
        <f t="shared" si="691"/>
        <v>4.4605624633103115E-3</v>
      </c>
      <c r="AE436" s="5">
        <f t="shared" si="692"/>
        <v>5.865144021201571E-3</v>
      </c>
      <c r="AF436" s="5">
        <f t="shared" si="693"/>
        <v>3.8560063526055155E-3</v>
      </c>
      <c r="AG436" s="5">
        <f t="shared" si="694"/>
        <v>1.6900733028419853E-3</v>
      </c>
      <c r="AH436" s="5">
        <f t="shared" si="695"/>
        <v>1.1971300215376703E-2</v>
      </c>
      <c r="AI436" s="5">
        <f t="shared" si="696"/>
        <v>1.2298225541258473E-2</v>
      </c>
      <c r="AJ436" s="5">
        <f t="shared" si="697"/>
        <v>6.3170394502926148E-3</v>
      </c>
      <c r="AK436" s="5">
        <f t="shared" si="698"/>
        <v>2.1631840183056615E-3</v>
      </c>
      <c r="AL436" s="5">
        <f t="shared" si="699"/>
        <v>3.0018209468647634E-5</v>
      </c>
      <c r="AM436" s="5">
        <f t="shared" si="700"/>
        <v>9.1647527382530871E-4</v>
      </c>
      <c r="AN436" s="5">
        <f t="shared" si="701"/>
        <v>1.2050631544942984E-3</v>
      </c>
      <c r="AO436" s="5">
        <f t="shared" si="702"/>
        <v>7.9226207612697241E-4</v>
      </c>
      <c r="AP436" s="5">
        <f t="shared" si="703"/>
        <v>3.4724553366246582E-4</v>
      </c>
      <c r="AQ436" s="5">
        <f t="shared" si="704"/>
        <v>1.1414732348226702E-4</v>
      </c>
      <c r="AR436" s="5">
        <f t="shared" si="705"/>
        <v>3.1481859277503882E-3</v>
      </c>
      <c r="AS436" s="5">
        <f t="shared" si="706"/>
        <v>3.2341600234500516E-3</v>
      </c>
      <c r="AT436" s="5">
        <f t="shared" si="707"/>
        <v>1.6612409967725016E-3</v>
      </c>
      <c r="AU436" s="5">
        <f t="shared" si="708"/>
        <v>5.6886932605842489E-4</v>
      </c>
      <c r="AV436" s="5">
        <f t="shared" si="709"/>
        <v>1.4610115754978722E-4</v>
      </c>
      <c r="AW436" s="5">
        <f t="shared" si="710"/>
        <v>1.1263476826104578E-6</v>
      </c>
      <c r="AX436" s="5">
        <f t="shared" si="711"/>
        <v>1.5691723006568993E-4</v>
      </c>
      <c r="AY436" s="5">
        <f t="shared" si="712"/>
        <v>2.0632872228859683E-4</v>
      </c>
      <c r="AZ436" s="5">
        <f t="shared" si="713"/>
        <v>1.3564967219795838E-4</v>
      </c>
      <c r="BA436" s="5">
        <f t="shared" si="714"/>
        <v>5.9454748918171738E-5</v>
      </c>
      <c r="BB436" s="5">
        <f t="shared" si="715"/>
        <v>1.954409718604564E-5</v>
      </c>
      <c r="BC436" s="5">
        <f t="shared" si="716"/>
        <v>5.1396632466591856E-6</v>
      </c>
      <c r="BD436" s="5">
        <f t="shared" si="717"/>
        <v>6.8991911609255635E-4</v>
      </c>
      <c r="BE436" s="5">
        <f t="shared" si="718"/>
        <v>7.0876017995384925E-4</v>
      </c>
      <c r="BF436" s="5">
        <f t="shared" si="719"/>
        <v>3.6405788807047695E-4</v>
      </c>
      <c r="BG436" s="5">
        <f t="shared" si="720"/>
        <v>1.2466665934398872E-4</v>
      </c>
      <c r="BH436" s="5">
        <f t="shared" si="721"/>
        <v>3.2017798119336661E-5</v>
      </c>
      <c r="BI436" s="5">
        <f t="shared" si="722"/>
        <v>6.5784350157773264E-6</v>
      </c>
      <c r="BJ436" s="8">
        <f t="shared" si="723"/>
        <v>0.29119816582921942</v>
      </c>
      <c r="BK436" s="8">
        <f t="shared" si="724"/>
        <v>0.2771667307616813</v>
      </c>
      <c r="BL436" s="8">
        <f t="shared" si="725"/>
        <v>0.39489296617364467</v>
      </c>
      <c r="BM436" s="8">
        <f t="shared" si="726"/>
        <v>0.41458979056063816</v>
      </c>
      <c r="BN436" s="8">
        <f t="shared" si="727"/>
        <v>0.5848805483617977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1.63636363636364</v>
      </c>
      <c r="F437">
        <f>VLOOKUP(B437,home!$B$2:$E$405,3,FALSE)</f>
        <v>0.49</v>
      </c>
      <c r="G437">
        <f>VLOOKUP(C437,away!$B$2:$E$405,4,FALSE)</f>
        <v>0.92</v>
      </c>
      <c r="H437">
        <f>VLOOKUP(A437,away!$A$2:$E$405,3,FALSE)</f>
        <v>1.23232323232323</v>
      </c>
      <c r="I437">
        <f>VLOOKUP(C437,away!$B$2:$E$405,3,FALSE)</f>
        <v>0.71</v>
      </c>
      <c r="J437">
        <f>VLOOKUP(B437,home!$B$2:$E$405,4,FALSE)</f>
        <v>1.3</v>
      </c>
      <c r="K437" s="3">
        <f t="shared" si="672"/>
        <v>0.73767272727272892</v>
      </c>
      <c r="L437" s="3">
        <f t="shared" si="673"/>
        <v>1.1374343434343412</v>
      </c>
      <c r="M437" s="5">
        <f t="shared" si="674"/>
        <v>0.1533385478992054</v>
      </c>
      <c r="N437" s="5">
        <f t="shared" si="675"/>
        <v>0.11311366482484683</v>
      </c>
      <c r="O437" s="5">
        <f t="shared" si="676"/>
        <v>0.17441253055290798</v>
      </c>
      <c r="P437" s="5">
        <f t="shared" si="677"/>
        <v>0.12865936708350179</v>
      </c>
      <c r="Q437" s="5">
        <f t="shared" si="678"/>
        <v>4.1720432811579049E-2</v>
      </c>
      <c r="R437" s="5">
        <f t="shared" si="679"/>
        <v>9.9191401088084441E-2</v>
      </c>
      <c r="S437" s="5">
        <f t="shared" si="680"/>
        <v>2.6988048610595072E-2</v>
      </c>
      <c r="T437" s="5">
        <f t="shared" si="681"/>
        <v>4.7454253102834958E-2</v>
      </c>
      <c r="U437" s="5">
        <f t="shared" si="682"/>
        <v>7.3170791362650381E-2</v>
      </c>
      <c r="V437" s="5">
        <f t="shared" si="683"/>
        <v>2.5160486754666244E-3</v>
      </c>
      <c r="W437" s="5">
        <f t="shared" si="684"/>
        <v>1.0258675151705388E-2</v>
      </c>
      <c r="X437" s="5">
        <f t="shared" si="685"/>
        <v>1.1668569435686209E-2</v>
      </c>
      <c r="Y437" s="5">
        <f t="shared" si="686"/>
        <v>6.6361158074488835E-3</v>
      </c>
      <c r="Z437" s="5">
        <f t="shared" si="687"/>
        <v>3.7607902056985908E-2</v>
      </c>
      <c r="AA437" s="5">
        <f t="shared" si="688"/>
        <v>2.7742323677382465E-2</v>
      </c>
      <c r="AB437" s="5">
        <f t="shared" si="689"/>
        <v>1.0232377783988762E-2</v>
      </c>
      <c r="AC437" s="5">
        <f t="shared" si="690"/>
        <v>1.3194384035024513E-4</v>
      </c>
      <c r="AD437" s="5">
        <f t="shared" si="691"/>
        <v>1.891886219340872E-3</v>
      </c>
      <c r="AE437" s="5">
        <f t="shared" si="692"/>
        <v>2.1518963597484627E-3</v>
      </c>
      <c r="AF437" s="5">
        <f t="shared" si="693"/>
        <v>1.2238204115446211E-3</v>
      </c>
      <c r="AG437" s="5">
        <f t="shared" si="694"/>
        <v>4.6400512209560042E-4</v>
      </c>
      <c r="AH437" s="5">
        <f t="shared" si="695"/>
        <v>1.0694129846032692E-2</v>
      </c>
      <c r="AI437" s="5">
        <f t="shared" si="696"/>
        <v>7.8887679293316252E-3</v>
      </c>
      <c r="AJ437" s="5">
        <f t="shared" si="697"/>
        <v>2.9096644766258488E-3</v>
      </c>
      <c r="AK437" s="5">
        <f t="shared" si="698"/>
        <v>7.1546004330705587E-4</v>
      </c>
      <c r="AL437" s="5">
        <f t="shared" si="699"/>
        <v>4.428321833643011E-6</v>
      </c>
      <c r="AM437" s="5">
        <f t="shared" si="700"/>
        <v>2.7911857342217473E-4</v>
      </c>
      <c r="AN437" s="5">
        <f t="shared" si="701"/>
        <v>3.1747905130078129E-4</v>
      </c>
      <c r="AO437" s="5">
        <f t="shared" si="702"/>
        <v>1.8055578813523087E-4</v>
      </c>
      <c r="AP437" s="5">
        <f t="shared" si="703"/>
        <v>6.8456784776955439E-5</v>
      </c>
      <c r="AQ437" s="5">
        <f t="shared" si="704"/>
        <v>1.9466274511600578E-5</v>
      </c>
      <c r="AR437" s="5">
        <f t="shared" si="705"/>
        <v>2.4327741120047579E-3</v>
      </c>
      <c r="AS437" s="5">
        <f t="shared" si="706"/>
        <v>1.794591114041041E-3</v>
      </c>
      <c r="AT437" s="5">
        <f t="shared" si="707"/>
        <v>6.6191046071702967E-4</v>
      </c>
      <c r="AU437" s="5">
        <f t="shared" si="708"/>
        <v>1.6275776492249329E-4</v>
      </c>
      <c r="AV437" s="5">
        <f t="shared" si="709"/>
        <v>3.0015491083797325E-5</v>
      </c>
      <c r="AW437" s="5">
        <f t="shared" si="710"/>
        <v>1.0321117918565722E-7</v>
      </c>
      <c r="AX437" s="5">
        <f t="shared" si="711"/>
        <v>3.4316359881468167E-5</v>
      </c>
      <c r="AY437" s="5">
        <f t="shared" si="712"/>
        <v>3.9032606270834319E-5</v>
      </c>
      <c r="AZ437" s="5">
        <f t="shared" si="713"/>
        <v>2.2198513443098794E-5</v>
      </c>
      <c r="BA437" s="5">
        <f t="shared" si="714"/>
        <v>8.4164505211231563E-6</v>
      </c>
      <c r="BB437" s="5">
        <f t="shared" si="715"/>
        <v>2.3932899681353339E-6</v>
      </c>
      <c r="BC437" s="5">
        <f t="shared" si="716"/>
        <v>5.4444204071080184E-7</v>
      </c>
      <c r="BD437" s="5">
        <f t="shared" si="717"/>
        <v>4.6118680413536532E-4</v>
      </c>
      <c r="BE437" s="5">
        <f t="shared" si="718"/>
        <v>3.4020492758872879E-4</v>
      </c>
      <c r="BF437" s="5">
        <f t="shared" si="719"/>
        <v>1.2547994838299939E-4</v>
      </c>
      <c r="BG437" s="5">
        <f t="shared" si="720"/>
        <v>3.0854378580576142E-5</v>
      </c>
      <c r="BH437" s="5">
        <f t="shared" si="721"/>
        <v>5.6901083989597173E-6</v>
      </c>
      <c r="BI437" s="5">
        <f t="shared" si="722"/>
        <v>8.3948755622761537E-7</v>
      </c>
      <c r="BJ437" s="8">
        <f t="shared" si="723"/>
        <v>0.23755529738110295</v>
      </c>
      <c r="BK437" s="8">
        <f t="shared" si="724"/>
        <v>0.31167741703722363</v>
      </c>
      <c r="BL437" s="8">
        <f t="shared" si="725"/>
        <v>0.41300375135772321</v>
      </c>
      <c r="BM437" s="8">
        <f t="shared" si="726"/>
        <v>0.28936949417781871</v>
      </c>
      <c r="BN437" s="8">
        <f t="shared" si="727"/>
        <v>0.71043594426012546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1.1583333333333301</v>
      </c>
      <c r="F438">
        <f>VLOOKUP(B438,home!$B$2:$E$405,3,FALSE)</f>
        <v>1.1100000000000001</v>
      </c>
      <c r="G438">
        <f>VLOOKUP(C438,away!$B$2:$E$405,4,FALSE)</f>
        <v>0.43</v>
      </c>
      <c r="H438">
        <f>VLOOKUP(A438,away!$A$2:$E$405,3,FALSE)</f>
        <v>1.05</v>
      </c>
      <c r="I438">
        <f>VLOOKUP(C438,away!$B$2:$E$405,3,FALSE)</f>
        <v>1.73</v>
      </c>
      <c r="J438">
        <f>VLOOKUP(B438,home!$B$2:$E$405,4,FALSE)</f>
        <v>1.36</v>
      </c>
      <c r="K438" s="3">
        <f t="shared" si="672"/>
        <v>0.55287249999999855</v>
      </c>
      <c r="L438" s="3">
        <f t="shared" si="673"/>
        <v>2.47044</v>
      </c>
      <c r="M438" s="5">
        <f t="shared" si="674"/>
        <v>4.8639831770301324E-2</v>
      </c>
      <c r="N438" s="5">
        <f t="shared" si="675"/>
        <v>2.6891625390425847E-2</v>
      </c>
      <c r="O438" s="5">
        <f t="shared" si="676"/>
        <v>0.12016178599862321</v>
      </c>
      <c r="P438" s="5">
        <f t="shared" si="677"/>
        <v>6.6434147029523632E-2</v>
      </c>
      <c r="Q438" s="5">
        <f t="shared" si="678"/>
        <v>7.4338200793340869E-3</v>
      </c>
      <c r="R438" s="5">
        <f t="shared" si="679"/>
        <v>0.1484262413012194</v>
      </c>
      <c r="S438" s="5">
        <f t="shared" si="680"/>
        <v>2.2684576256260677E-2</v>
      </c>
      <c r="T438" s="5">
        <f t="shared" si="681"/>
        <v>1.8364806476790101E-2</v>
      </c>
      <c r="U438" s="5">
        <f t="shared" si="682"/>
        <v>8.2060787093808207E-2</v>
      </c>
      <c r="V438" s="5">
        <f t="shared" si="683"/>
        <v>3.4426071058334859E-3</v>
      </c>
      <c r="W438" s="5">
        <f t="shared" si="684"/>
        <v>1.3699848972705412E-3</v>
      </c>
      <c r="X438" s="5">
        <f t="shared" si="685"/>
        <v>3.3844654896130356E-3</v>
      </c>
      <c r="Y438" s="5">
        <f t="shared" si="686"/>
        <v>4.1805594620798157E-3</v>
      </c>
      <c r="Z438" s="5">
        <f t="shared" si="687"/>
        <v>0.12222604118672813</v>
      </c>
      <c r="AA438" s="5">
        <f t="shared" si="688"/>
        <v>6.7575416956009174E-2</v>
      </c>
      <c r="AB438" s="5">
        <f t="shared" si="689"/>
        <v>1.8680294855505538E-2</v>
      </c>
      <c r="AC438" s="5">
        <f t="shared" si="690"/>
        <v>2.9387779818230839E-4</v>
      </c>
      <c r="AD438" s="5">
        <f t="shared" si="691"/>
        <v>1.8935674377905132E-4</v>
      </c>
      <c r="AE438" s="5">
        <f t="shared" si="692"/>
        <v>4.6779447410151955E-4</v>
      </c>
      <c r="AF438" s="5">
        <f t="shared" si="693"/>
        <v>5.7782909029967917E-4</v>
      </c>
      <c r="AG438" s="5">
        <f t="shared" si="694"/>
        <v>4.7583069927997974E-4</v>
      </c>
      <c r="AH438" s="5">
        <f t="shared" si="695"/>
        <v>7.5488025297335185E-2</v>
      </c>
      <c r="AI438" s="5">
        <f t="shared" si="696"/>
        <v>4.1735253266200839E-2</v>
      </c>
      <c r="AJ438" s="5">
        <f t="shared" si="697"/>
        <v>1.153713690570878E-2</v>
      </c>
      <c r="AK438" s="5">
        <f t="shared" si="698"/>
        <v>2.1261885746338199E-3</v>
      </c>
      <c r="AL438" s="5">
        <f t="shared" si="699"/>
        <v>1.6055582548356492E-5</v>
      </c>
      <c r="AM438" s="5">
        <f t="shared" si="700"/>
        <v>2.0938027264996662E-5</v>
      </c>
      <c r="AN438" s="5">
        <f t="shared" si="701"/>
        <v>5.172614007653836E-5</v>
      </c>
      <c r="AO438" s="5">
        <f t="shared" si="702"/>
        <v>6.3893162745341732E-5</v>
      </c>
      <c r="AP438" s="5">
        <f t="shared" si="703"/>
        <v>5.2614741657533999E-5</v>
      </c>
      <c r="AQ438" s="5">
        <f t="shared" si="704"/>
        <v>3.2495390595109587E-5</v>
      </c>
      <c r="AR438" s="5">
        <f t="shared" si="705"/>
        <v>3.7297727443109725E-2</v>
      </c>
      <c r="AS438" s="5">
        <f t="shared" si="706"/>
        <v>2.0620887815790627E-2</v>
      </c>
      <c r="AT438" s="5">
        <f t="shared" si="707"/>
        <v>5.700360899467836E-3</v>
      </c>
      <c r="AU438" s="5">
        <f t="shared" si="708"/>
        <v>1.0505242604636742E-3</v>
      </c>
      <c r="AV438" s="5">
        <f t="shared" si="709"/>
        <v>1.4520149354830029E-4</v>
      </c>
      <c r="AW438" s="5">
        <f t="shared" si="710"/>
        <v>6.0914806105330493E-7</v>
      </c>
      <c r="AX438" s="5">
        <f t="shared" si="711"/>
        <v>1.9293432465111381E-6</v>
      </c>
      <c r="AY438" s="5">
        <f t="shared" si="712"/>
        <v>4.7663267299109758E-6</v>
      </c>
      <c r="AZ438" s="5">
        <f t="shared" si="713"/>
        <v>5.8874621033206378E-6</v>
      </c>
      <c r="BA438" s="5">
        <f t="shared" si="714"/>
        <v>4.8482072928424778E-6</v>
      </c>
      <c r="BB438" s="5">
        <f t="shared" si="715"/>
        <v>2.9943013061324439E-6</v>
      </c>
      <c r="BC438" s="5">
        <f t="shared" si="716"/>
        <v>1.4794483437443661E-6</v>
      </c>
      <c r="BD438" s="5">
        <f t="shared" si="717"/>
        <v>1.5356966297425988E-2</v>
      </c>
      <c r="BE438" s="5">
        <f t="shared" si="718"/>
        <v>8.4904443492736272E-3</v>
      </c>
      <c r="BF438" s="5">
        <f t="shared" si="719"/>
        <v>2.3470665967468855E-3</v>
      </c>
      <c r="BG438" s="5">
        <f t="shared" si="720"/>
        <v>4.3254285900331293E-4</v>
      </c>
      <c r="BH438" s="5">
        <f t="shared" si="721"/>
        <v>5.9785262953577123E-5</v>
      </c>
      <c r="BI438" s="5">
        <f t="shared" si="722"/>
        <v>6.6107255584602996E-6</v>
      </c>
      <c r="BJ438" s="8">
        <f t="shared" si="723"/>
        <v>6.3579645354335648E-2</v>
      </c>
      <c r="BK438" s="8">
        <f t="shared" si="724"/>
        <v>0.1415158618693797</v>
      </c>
      <c r="BL438" s="8">
        <f t="shared" si="725"/>
        <v>0.65929924825238628</v>
      </c>
      <c r="BM438" s="8">
        <f t="shared" si="726"/>
        <v>0.56862918791473327</v>
      </c>
      <c r="BN438" s="8">
        <f t="shared" si="727"/>
        <v>0.41798745156942746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1.1583333333333301</v>
      </c>
      <c r="F439">
        <f>VLOOKUP(B439,home!$B$2:$E$405,3,FALSE)</f>
        <v>0.57999999999999996</v>
      </c>
      <c r="G439">
        <f>VLOOKUP(C439,away!$B$2:$E$405,4,FALSE)</f>
        <v>0.57999999999999996</v>
      </c>
      <c r="H439">
        <f>VLOOKUP(A439,away!$A$2:$E$405,3,FALSE)</f>
        <v>1.05</v>
      </c>
      <c r="I439">
        <f>VLOOKUP(C439,away!$B$2:$E$405,3,FALSE)</f>
        <v>1.1499999999999999</v>
      </c>
      <c r="J439">
        <f>VLOOKUP(B439,home!$B$2:$E$405,4,FALSE)</f>
        <v>1.27</v>
      </c>
      <c r="K439" s="3">
        <f t="shared" si="672"/>
        <v>0.3896633333333322</v>
      </c>
      <c r="L439" s="3">
        <f t="shared" si="673"/>
        <v>1.533525</v>
      </c>
      <c r="M439" s="5">
        <f t="shared" si="674"/>
        <v>0.14614027463907509</v>
      </c>
      <c r="N439" s="5">
        <f t="shared" si="675"/>
        <v>5.6945506550110624E-2</v>
      </c>
      <c r="O439" s="5">
        <f t="shared" si="676"/>
        <v>0.22410976466588764</v>
      </c>
      <c r="P439" s="5">
        <f t="shared" si="677"/>
        <v>8.7327357932258404E-2</v>
      </c>
      <c r="Q439" s="5">
        <f t="shared" si="678"/>
        <v>1.1094787950335607E-2</v>
      </c>
      <c r="R439" s="5">
        <f t="shared" si="679"/>
        <v>0.17183896342962768</v>
      </c>
      <c r="S439" s="5">
        <f t="shared" si="680"/>
        <v>1.3045800451420723E-2</v>
      </c>
      <c r="T439" s="5">
        <f t="shared" si="681"/>
        <v>1.7014134691538414E-2</v>
      </c>
      <c r="U439" s="5">
        <f t="shared" si="682"/>
        <v>6.6959343286533288E-2</v>
      </c>
      <c r="V439" s="5">
        <f t="shared" si="683"/>
        <v>8.6618094106856685E-4</v>
      </c>
      <c r="W439" s="5">
        <f t="shared" si="684"/>
        <v>1.4410773517847535E-3</v>
      </c>
      <c r="X439" s="5">
        <f t="shared" si="685"/>
        <v>2.2099281458957142E-3</v>
      </c>
      <c r="Y439" s="5">
        <f t="shared" si="686"/>
        <v>1.6944900299673629E-3</v>
      </c>
      <c r="Z439" s="5">
        <f t="shared" si="687"/>
        <v>8.7839782131139951E-2</v>
      </c>
      <c r="AA439" s="5">
        <f t="shared" si="688"/>
        <v>3.4227942304493664E-2</v>
      </c>
      <c r="AB439" s="5">
        <f t="shared" si="689"/>
        <v>6.6686870457549896E-3</v>
      </c>
      <c r="AC439" s="5">
        <f t="shared" si="690"/>
        <v>3.2349609502585621E-5</v>
      </c>
      <c r="AD439" s="5">
        <f t="shared" si="691"/>
        <v>1.4038375112190453E-4</v>
      </c>
      <c r="AE439" s="5">
        <f t="shared" si="692"/>
        <v>2.1528199193921864E-4</v>
      </c>
      <c r="AF439" s="5">
        <f t="shared" si="693"/>
        <v>1.6507015834429516E-4</v>
      </c>
      <c r="AG439" s="5">
        <f t="shared" si="694"/>
        <v>8.4379738191645086E-5</v>
      </c>
      <c r="AH439" s="5">
        <f t="shared" si="695"/>
        <v>3.3676125473164085E-2</v>
      </c>
      <c r="AI439" s="5">
        <f t="shared" si="696"/>
        <v>1.3122351305624655E-2</v>
      </c>
      <c r="AJ439" s="5">
        <f t="shared" si="697"/>
        <v>2.5566495754603541E-3</v>
      </c>
      <c r="AK439" s="5">
        <f t="shared" si="698"/>
        <v>3.3207753191304335E-4</v>
      </c>
      <c r="AL439" s="5">
        <f t="shared" si="699"/>
        <v>7.7323131764410414E-7</v>
      </c>
      <c r="AM439" s="5">
        <f t="shared" si="700"/>
        <v>1.0940480081599651E-5</v>
      </c>
      <c r="AN439" s="5">
        <f t="shared" si="701"/>
        <v>1.6777499717135106E-5</v>
      </c>
      <c r="AO439" s="5">
        <f t="shared" si="702"/>
        <v>1.2864357626859808E-5</v>
      </c>
      <c r="AP439" s="5">
        <f t="shared" si="703"/>
        <v>6.5759380099100642E-6</v>
      </c>
      <c r="AQ439" s="5">
        <f t="shared" si="704"/>
        <v>2.5210913341618316E-6</v>
      </c>
      <c r="AR439" s="5">
        <f t="shared" si="705"/>
        <v>1.0328636063246785E-2</v>
      </c>
      <c r="AS439" s="5">
        <f t="shared" si="706"/>
        <v>4.0246907571916072E-3</v>
      </c>
      <c r="AT439" s="5">
        <f t="shared" si="707"/>
        <v>7.8413720804156744E-4</v>
      </c>
      <c r="AU439" s="5">
        <f t="shared" si="708"/>
        <v>1.0184983942538991E-4</v>
      </c>
      <c r="AV439" s="5">
        <f t="shared" si="709"/>
        <v>9.9217869824905177E-6</v>
      </c>
      <c r="AW439" s="5">
        <f t="shared" si="710"/>
        <v>1.2834747719671736E-8</v>
      </c>
      <c r="AX439" s="5">
        <f t="shared" si="711"/>
        <v>7.1051732281050726E-7</v>
      </c>
      <c r="AY439" s="5">
        <f t="shared" si="712"/>
        <v>1.0895960774629833E-6</v>
      </c>
      <c r="AZ439" s="5">
        <f t="shared" si="713"/>
        <v>8.3546141234571076E-7</v>
      </c>
      <c r="BA439" s="5">
        <f t="shared" si="714"/>
        <v>4.2706698745581876E-7</v>
      </c>
      <c r="BB439" s="5">
        <f t="shared" si="715"/>
        <v>1.6372947548454604E-7</v>
      </c>
      <c r="BC439" s="5">
        <f t="shared" si="716"/>
        <v>5.0216648778487666E-8</v>
      </c>
      <c r="BD439" s="5">
        <f t="shared" si="717"/>
        <v>2.6398702698150912E-3</v>
      </c>
      <c r="BE439" s="5">
        <f t="shared" si="718"/>
        <v>1.0286606489037114E-3</v>
      </c>
      <c r="BF439" s="5">
        <f t="shared" si="719"/>
        <v>2.0041566866032441E-4</v>
      </c>
      <c r="BG439" s="5">
        <f t="shared" si="720"/>
        <v>2.603154583413688E-5</v>
      </c>
      <c r="BH439" s="5">
        <f t="shared" si="721"/>
        <v>2.5358847303872986E-6</v>
      </c>
      <c r="BI439" s="5">
        <f t="shared" si="722"/>
        <v>1.9762825939836273E-7</v>
      </c>
      <c r="BJ439" s="8">
        <f t="shared" si="723"/>
        <v>9.105799631392357E-2</v>
      </c>
      <c r="BK439" s="8">
        <f t="shared" si="724"/>
        <v>0.24741382640072049</v>
      </c>
      <c r="BL439" s="8">
        <f t="shared" si="725"/>
        <v>0.57263885191955022</v>
      </c>
      <c r="BM439" s="8">
        <f t="shared" si="726"/>
        <v>0.30149272483670947</v>
      </c>
      <c r="BN439" s="8">
        <f t="shared" si="727"/>
        <v>0.69745665516729505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1.1583333333333301</v>
      </c>
      <c r="F440">
        <f>VLOOKUP(B440,home!$B$2:$E$405,3,FALSE)</f>
        <v>1.23</v>
      </c>
      <c r="G440">
        <f>VLOOKUP(C440,away!$B$2:$E$405,4,FALSE)</f>
        <v>1.29</v>
      </c>
      <c r="H440">
        <f>VLOOKUP(A440,away!$A$2:$E$405,3,FALSE)</f>
        <v>1.05</v>
      </c>
      <c r="I440">
        <f>VLOOKUP(C440,away!$B$2:$E$405,3,FALSE)</f>
        <v>0.57999999999999996</v>
      </c>
      <c r="J440">
        <f>VLOOKUP(B440,home!$B$2:$E$405,4,FALSE)</f>
        <v>1.22</v>
      </c>
      <c r="K440" s="3">
        <f t="shared" si="672"/>
        <v>1.8379274999999948</v>
      </c>
      <c r="L440" s="3">
        <f t="shared" si="673"/>
        <v>0.74297999999999997</v>
      </c>
      <c r="M440" s="5">
        <f t="shared" si="674"/>
        <v>7.5705270306835951E-2</v>
      </c>
      <c r="N440" s="5">
        <f t="shared" si="675"/>
        <v>0.13914079819186684</v>
      </c>
      <c r="O440" s="5">
        <f t="shared" si="676"/>
        <v>5.6247501732572966E-2</v>
      </c>
      <c r="P440" s="5">
        <f t="shared" si="677"/>
        <v>0.10337883024059322</v>
      </c>
      <c r="Q440" s="5">
        <f t="shared" si="678"/>
        <v>0.12786534968439087</v>
      </c>
      <c r="R440" s="5">
        <f t="shared" si="679"/>
        <v>2.089538441863353E-2</v>
      </c>
      <c r="S440" s="5">
        <f t="shared" si="680"/>
        <v>3.5292069160435896E-2</v>
      </c>
      <c r="T440" s="5">
        <f t="shared" si="681"/>
        <v>9.5001397508508709E-2</v>
      </c>
      <c r="U440" s="5">
        <f t="shared" si="682"/>
        <v>3.8404201646077968E-2</v>
      </c>
      <c r="V440" s="5">
        <f t="shared" si="683"/>
        <v>5.3547612438909166E-3</v>
      </c>
      <c r="W440" s="5">
        <f t="shared" si="684"/>
        <v>7.8335747494019212E-2</v>
      </c>
      <c r="X440" s="5">
        <f t="shared" si="685"/>
        <v>5.8201893673106388E-2</v>
      </c>
      <c r="Y440" s="5">
        <f t="shared" si="686"/>
        <v>2.1621421480622287E-2</v>
      </c>
      <c r="Z440" s="5">
        <f t="shared" si="687"/>
        <v>5.1749509051187805E-3</v>
      </c>
      <c r="AA440" s="5">
        <f t="shared" si="688"/>
        <v>9.5111845796676704E-3</v>
      </c>
      <c r="AB440" s="5">
        <f t="shared" si="689"/>
        <v>8.7404338482735544E-3</v>
      </c>
      <c r="AC440" s="5">
        <f t="shared" si="690"/>
        <v>4.5700992097996756E-4</v>
      </c>
      <c r="AD440" s="5">
        <f t="shared" si="691"/>
        <v>3.5993856138078408E-2</v>
      </c>
      <c r="AE440" s="5">
        <f t="shared" si="692"/>
        <v>2.6742715233469494E-2</v>
      </c>
      <c r="AF440" s="5">
        <f t="shared" si="693"/>
        <v>9.9346512820815795E-3</v>
      </c>
      <c r="AG440" s="5">
        <f t="shared" si="694"/>
        <v>2.4604157365203244E-3</v>
      </c>
      <c r="AH440" s="5">
        <f t="shared" si="695"/>
        <v>9.6122125587128765E-4</v>
      </c>
      <c r="AI440" s="5">
        <f t="shared" si="696"/>
        <v>1.7666549797503712E-3</v>
      </c>
      <c r="AJ440" s="5">
        <f t="shared" si="697"/>
        <v>1.623491885147571E-3</v>
      </c>
      <c r="AK440" s="5">
        <f t="shared" si="698"/>
        <v>9.9462012724651811E-4</v>
      </c>
      <c r="AL440" s="5">
        <f t="shared" si="699"/>
        <v>2.4962674776944243E-5</v>
      </c>
      <c r="AM440" s="5">
        <f t="shared" si="700"/>
        <v>1.323081960544358E-2</v>
      </c>
      <c r="AN440" s="5">
        <f t="shared" si="701"/>
        <v>9.8302343504524711E-3</v>
      </c>
      <c r="AO440" s="5">
        <f t="shared" si="702"/>
        <v>3.6518337588495875E-3</v>
      </c>
      <c r="AP440" s="5">
        <f t="shared" si="703"/>
        <v>9.0441314871668899E-4</v>
      </c>
      <c r="AQ440" s="5">
        <f t="shared" si="704"/>
        <v>1.6799022030838137E-4</v>
      </c>
      <c r="AR440" s="5">
        <f t="shared" si="705"/>
        <v>1.4283363373744989E-4</v>
      </c>
      <c r="AS440" s="5">
        <f t="shared" si="706"/>
        <v>2.6251786337098623E-4</v>
      </c>
      <c r="AT440" s="5">
        <f t="shared" si="707"/>
        <v>2.4124440016538853E-4</v>
      </c>
      <c r="AU440" s="5">
        <f t="shared" si="708"/>
        <v>1.4779657242832363E-4</v>
      </c>
      <c r="AV440" s="5">
        <f t="shared" si="709"/>
        <v>6.7909846217939284E-5</v>
      </c>
      <c r="AW440" s="5">
        <f t="shared" si="710"/>
        <v>9.4687819827013585E-7</v>
      </c>
      <c r="AX440" s="5">
        <f t="shared" si="711"/>
        <v>4.052881200063971E-3</v>
      </c>
      <c r="AY440" s="5">
        <f t="shared" si="712"/>
        <v>3.0112096740235292E-3</v>
      </c>
      <c r="AZ440" s="5">
        <f t="shared" si="713"/>
        <v>1.1186342818030005E-3</v>
      </c>
      <c r="BA440" s="5">
        <f t="shared" si="714"/>
        <v>2.7704096623133116E-4</v>
      </c>
      <c r="BB440" s="5">
        <f t="shared" si="715"/>
        <v>5.14589742726386E-5</v>
      </c>
      <c r="BC440" s="5">
        <f t="shared" si="716"/>
        <v>7.6465977410170067E-6</v>
      </c>
      <c r="BD440" s="5">
        <f t="shared" si="717"/>
        <v>1.7687088865708417E-5</v>
      </c>
      <c r="BE440" s="5">
        <f t="shared" si="718"/>
        <v>3.2507587021229219E-5</v>
      </c>
      <c r="BF440" s="5">
        <f t="shared" si="719"/>
        <v>2.9873294072480058E-5</v>
      </c>
      <c r="BG440" s="5">
        <f t="shared" si="720"/>
        <v>1.8301649563799311E-5</v>
      </c>
      <c r="BH440" s="5">
        <f t="shared" si="721"/>
        <v>8.4092762571674193E-6</v>
      </c>
      <c r="BI440" s="5">
        <f t="shared" si="722"/>
        <v>3.0911280176290052E-6</v>
      </c>
      <c r="BJ440" s="8">
        <f t="shared" si="723"/>
        <v>0.63160240920057042</v>
      </c>
      <c r="BK440" s="8">
        <f t="shared" si="724"/>
        <v>0.22322411322153643</v>
      </c>
      <c r="BL440" s="8">
        <f t="shared" si="725"/>
        <v>0.14011686681295954</v>
      </c>
      <c r="BM440" s="8">
        <f t="shared" si="726"/>
        <v>0.47387494276946635</v>
      </c>
      <c r="BN440" s="8">
        <f t="shared" si="727"/>
        <v>0.5232331345748934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1.1583333333333301</v>
      </c>
      <c r="F441">
        <f>VLOOKUP(B441,home!$B$2:$E$405,3,FALSE)</f>
        <v>0.57999999999999996</v>
      </c>
      <c r="G441">
        <f>VLOOKUP(C441,away!$B$2:$E$405,4,FALSE)</f>
        <v>1.01</v>
      </c>
      <c r="H441">
        <f>VLOOKUP(A441,away!$A$2:$E$405,3,FALSE)</f>
        <v>1.05</v>
      </c>
      <c r="I441">
        <f>VLOOKUP(C441,away!$B$2:$E$405,3,FALSE)</f>
        <v>1.29</v>
      </c>
      <c r="J441">
        <f>VLOOKUP(B441,home!$B$2:$E$405,4,FALSE)</f>
        <v>1.1100000000000001</v>
      </c>
      <c r="K441" s="3">
        <f t="shared" si="672"/>
        <v>0.67855166666666467</v>
      </c>
      <c r="L441" s="3">
        <f t="shared" si="673"/>
        <v>1.5034950000000002</v>
      </c>
      <c r="M441" s="5">
        <f t="shared" si="674"/>
        <v>0.11281040890299503</v>
      </c>
      <c r="N441" s="5">
        <f t="shared" si="675"/>
        <v>7.6547690978475219E-2</v>
      </c>
      <c r="O441" s="5">
        <f t="shared" si="676"/>
        <v>0.16960988573360852</v>
      </c>
      <c r="P441" s="5">
        <f t="shared" si="677"/>
        <v>0.1150890706476826</v>
      </c>
      <c r="Q441" s="5">
        <f t="shared" si="678"/>
        <v>2.5970781646464582E-2</v>
      </c>
      <c r="R441" s="5">
        <f t="shared" si="679"/>
        <v>0.12750380757552593</v>
      </c>
      <c r="S441" s="5">
        <f t="shared" si="680"/>
        <v>2.9353439791927803E-2</v>
      </c>
      <c r="T441" s="5">
        <f t="shared" si="681"/>
        <v>3.9046940351551269E-2</v>
      </c>
      <c r="U441" s="5">
        <f t="shared" si="682"/>
        <v>8.6517921136718814E-2</v>
      </c>
      <c r="V441" s="5">
        <f t="shared" si="683"/>
        <v>3.3273723377685643E-3</v>
      </c>
      <c r="W441" s="5">
        <f t="shared" si="684"/>
        <v>5.8741723902815228E-3</v>
      </c>
      <c r="X441" s="5">
        <f t="shared" si="685"/>
        <v>8.8317888179263188E-3</v>
      </c>
      <c r="Y441" s="5">
        <f t="shared" si="686"/>
        <v>6.6392751644040685E-3</v>
      </c>
      <c r="Z441" s="5">
        <f t="shared" si="687"/>
        <v>6.3900445723588439E-2</v>
      </c>
      <c r="AA441" s="5">
        <f t="shared" si="688"/>
        <v>4.3359753946483677E-2</v>
      </c>
      <c r="AB441" s="5">
        <f t="shared" si="689"/>
        <v>1.4710916653321493E-2</v>
      </c>
      <c r="AC441" s="5">
        <f t="shared" si="690"/>
        <v>2.1216137864430283E-4</v>
      </c>
      <c r="AD441" s="5">
        <f t="shared" si="691"/>
        <v>9.9648236642820801E-4</v>
      </c>
      <c r="AE441" s="5">
        <f t="shared" si="692"/>
        <v>1.4982062555129788E-3</v>
      </c>
      <c r="AF441" s="5">
        <f t="shared" si="693"/>
        <v>1.1262728070662435E-3</v>
      </c>
      <c r="AG441" s="5">
        <f t="shared" si="694"/>
        <v>5.6444851135335381E-4</v>
      </c>
      <c r="AH441" s="5">
        <f t="shared" si="695"/>
        <v>2.4018500160796669E-2</v>
      </c>
      <c r="AI441" s="5">
        <f t="shared" si="696"/>
        <v>1.6297793314942133E-2</v>
      </c>
      <c r="AJ441" s="5">
        <f t="shared" si="697"/>
        <v>5.5294474084214042E-3</v>
      </c>
      <c r="AK441" s="5">
        <f t="shared" si="698"/>
        <v>1.2506719182433378E-3</v>
      </c>
      <c r="AL441" s="5">
        <f t="shared" si="699"/>
        <v>8.6578733763833287E-6</v>
      </c>
      <c r="AM441" s="5">
        <f t="shared" si="700"/>
        <v>1.3523295410876058E-4</v>
      </c>
      <c r="AN441" s="5">
        <f t="shared" si="701"/>
        <v>2.0332207033775101E-4</v>
      </c>
      <c r="AO441" s="5">
        <f t="shared" si="702"/>
        <v>1.5284685807122854E-4</v>
      </c>
      <c r="AP441" s="5">
        <f t="shared" si="703"/>
        <v>7.6601495625267234E-5</v>
      </c>
      <c r="AQ441" s="5">
        <f t="shared" si="704"/>
        <v>2.8792491416277809E-5</v>
      </c>
      <c r="AR441" s="5">
        <f t="shared" si="705"/>
        <v>7.2223389798514032E-3</v>
      </c>
      <c r="AS441" s="5">
        <f t="shared" si="706"/>
        <v>4.9007301520097874E-3</v>
      </c>
      <c r="AT441" s="5">
        <f t="shared" si="707"/>
        <v>1.662699306264909E-3</v>
      </c>
      <c r="AU441" s="5">
        <f t="shared" si="708"/>
        <v>3.7607579514385372E-4</v>
      </c>
      <c r="AV441" s="5">
        <f t="shared" si="709"/>
        <v>6.3796714396963268E-5</v>
      </c>
      <c r="AW441" s="5">
        <f t="shared" si="710"/>
        <v>2.4535428028781647E-7</v>
      </c>
      <c r="AX441" s="5">
        <f t="shared" si="711"/>
        <v>1.5293757733126005E-5</v>
      </c>
      <c r="AY441" s="5">
        <f t="shared" si="712"/>
        <v>2.2994088282966285E-5</v>
      </c>
      <c r="AZ441" s="5">
        <f t="shared" si="713"/>
        <v>1.7285748381499205E-5</v>
      </c>
      <c r="BA441" s="5">
        <f t="shared" si="714"/>
        <v>8.6630120876140466E-6</v>
      </c>
      <c r="BB441" s="5">
        <f t="shared" si="715"/>
        <v>3.2561988396668228E-6</v>
      </c>
      <c r="BC441" s="5">
        <f t="shared" si="716"/>
        <v>9.7913573488897474E-7</v>
      </c>
      <c r="BD441" s="5">
        <f t="shared" si="717"/>
        <v>1.8097917574186142E-3</v>
      </c>
      <c r="BE441" s="5">
        <f t="shared" si="718"/>
        <v>1.2280372133159927E-3</v>
      </c>
      <c r="BF441" s="5">
        <f t="shared" si="719"/>
        <v>4.1664334891212658E-4</v>
      </c>
      <c r="BG441" s="5">
        <f t="shared" si="720"/>
        <v>9.4238012936634729E-5</v>
      </c>
      <c r="BH441" s="5">
        <f t="shared" si="721"/>
        <v>1.5986340185377049E-5</v>
      </c>
      <c r="BI441" s="5">
        <f t="shared" si="722"/>
        <v>2.1695115553375755E-6</v>
      </c>
      <c r="BJ441" s="8">
        <f t="shared" si="723"/>
        <v>0.16776132710008274</v>
      </c>
      <c r="BK441" s="8">
        <f t="shared" si="724"/>
        <v>0.26082410502067771</v>
      </c>
      <c r="BL441" s="8">
        <f t="shared" si="725"/>
        <v>0.50659120498005294</v>
      </c>
      <c r="BM441" s="8">
        <f t="shared" si="726"/>
        <v>0.37152268860564747</v>
      </c>
      <c r="BN441" s="8">
        <f t="shared" si="727"/>
        <v>0.62753164548475182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1.1583333333333301</v>
      </c>
      <c r="F442">
        <f>VLOOKUP(B442,home!$B$2:$E$405,3,FALSE)</f>
        <v>1.44</v>
      </c>
      <c r="G442">
        <f>VLOOKUP(C442,away!$B$2:$E$405,4,FALSE)</f>
        <v>0.86</v>
      </c>
      <c r="H442">
        <f>VLOOKUP(A442,away!$A$2:$E$405,3,FALSE)</f>
        <v>1.05</v>
      </c>
      <c r="I442">
        <f>VLOOKUP(C442,away!$B$2:$E$405,3,FALSE)</f>
        <v>1.01</v>
      </c>
      <c r="J442">
        <f>VLOOKUP(B442,home!$B$2:$E$405,4,FALSE)</f>
        <v>0.95</v>
      </c>
      <c r="K442" s="3">
        <f t="shared" si="672"/>
        <v>1.434479999999996</v>
      </c>
      <c r="L442" s="3">
        <f t="shared" si="673"/>
        <v>1.0074749999999999</v>
      </c>
      <c r="M442" s="5">
        <f t="shared" si="674"/>
        <v>8.6990618454358001E-2</v>
      </c>
      <c r="N442" s="5">
        <f t="shared" si="675"/>
        <v>0.12478630236040711</v>
      </c>
      <c r="O442" s="5">
        <f t="shared" si="676"/>
        <v>8.7640873327304317E-2</v>
      </c>
      <c r="P442" s="5">
        <f t="shared" si="677"/>
        <v>0.12571907997055112</v>
      </c>
      <c r="Q442" s="5">
        <f t="shared" si="678"/>
        <v>8.950172750497816E-2</v>
      </c>
      <c r="R442" s="5">
        <f t="shared" si="679"/>
        <v>4.4147994427712951E-2</v>
      </c>
      <c r="S442" s="5">
        <f t="shared" si="680"/>
        <v>4.5422389648070237E-2</v>
      </c>
      <c r="T442" s="5">
        <f t="shared" si="681"/>
        <v>9.0170752918077871E-2</v>
      </c>
      <c r="U442" s="5">
        <f t="shared" si="682"/>
        <v>6.3329415046665491E-2</v>
      </c>
      <c r="V442" s="5">
        <f t="shared" si="683"/>
        <v>7.2938402095437541E-3</v>
      </c>
      <c r="W442" s="5">
        <f t="shared" si="684"/>
        <v>4.2796146023780242E-2</v>
      </c>
      <c r="X442" s="5">
        <f t="shared" si="685"/>
        <v>4.3116047215307991E-2</v>
      </c>
      <c r="Y442" s="5">
        <f t="shared" si="686"/>
        <v>2.1719169834121206E-2</v>
      </c>
      <c r="Z442" s="5">
        <f t="shared" si="687"/>
        <v>1.48260002286867E-2</v>
      </c>
      <c r="AA442" s="5">
        <f t="shared" si="688"/>
        <v>2.1267600808046436E-2</v>
      </c>
      <c r="AB442" s="5">
        <f t="shared" si="689"/>
        <v>1.5253974003563188E-2</v>
      </c>
      <c r="AC442" s="5">
        <f t="shared" si="690"/>
        <v>6.5881736508544323E-4</v>
      </c>
      <c r="AD442" s="5">
        <f t="shared" si="691"/>
        <v>1.5347553887048025E-2</v>
      </c>
      <c r="AE442" s="5">
        <f t="shared" si="692"/>
        <v>1.5462276852353707E-2</v>
      </c>
      <c r="AF442" s="5">
        <f t="shared" si="693"/>
        <v>7.7889286859125235E-3</v>
      </c>
      <c r="AG442" s="5">
        <f t="shared" si="694"/>
        <v>2.6157169759465733E-3</v>
      </c>
      <c r="AH442" s="5">
        <f t="shared" si="695"/>
        <v>3.7342061450990325E-3</v>
      </c>
      <c r="AI442" s="5">
        <f t="shared" si="696"/>
        <v>5.3566440310216443E-3</v>
      </c>
      <c r="AJ442" s="5">
        <f t="shared" si="697"/>
        <v>3.8419993648099544E-3</v>
      </c>
      <c r="AK442" s="5">
        <f t="shared" si="698"/>
        <v>1.8370904162775226E-3</v>
      </c>
      <c r="AL442" s="5">
        <f t="shared" si="699"/>
        <v>3.8084986394536977E-5</v>
      </c>
      <c r="AM442" s="5">
        <f t="shared" si="700"/>
        <v>4.4031518199785114E-3</v>
      </c>
      <c r="AN442" s="5">
        <f t="shared" si="701"/>
        <v>4.4360653798328504E-3</v>
      </c>
      <c r="AO442" s="5">
        <f t="shared" si="702"/>
        <v>2.2346124842735501E-3</v>
      </c>
      <c r="AP442" s="5">
        <f t="shared" si="703"/>
        <v>7.5043873753116491E-4</v>
      </c>
      <c r="AQ442" s="5">
        <f t="shared" si="704"/>
        <v>1.8901206677355255E-4</v>
      </c>
      <c r="AR442" s="5">
        <f t="shared" si="705"/>
        <v>7.5242386720672971E-4</v>
      </c>
      <c r="AS442" s="5">
        <f t="shared" si="706"/>
        <v>1.0793369890307065E-3</v>
      </c>
      <c r="AT442" s="5">
        <f t="shared" si="707"/>
        <v>7.741436620123819E-4</v>
      </c>
      <c r="AU442" s="5">
        <f t="shared" si="708"/>
        <v>3.7016453342783953E-4</v>
      </c>
      <c r="AV442" s="5">
        <f t="shared" si="709"/>
        <v>1.3274840497789141E-4</v>
      </c>
      <c r="AW442" s="5">
        <f t="shared" si="710"/>
        <v>1.5289035170577061E-6</v>
      </c>
      <c r="AX442" s="5">
        <f t="shared" si="711"/>
        <v>1.05270553712046E-3</v>
      </c>
      <c r="AY442" s="5">
        <f t="shared" si="712"/>
        <v>1.0605745110104352E-3</v>
      </c>
      <c r="AZ442" s="5">
        <f t="shared" si="713"/>
        <v>5.3425115274011907E-4</v>
      </c>
      <c r="BA442" s="5">
        <f t="shared" si="714"/>
        <v>1.7941489336895046E-4</v>
      </c>
      <c r="BB442" s="5">
        <f t="shared" si="715"/>
        <v>4.5189004924220832E-5</v>
      </c>
      <c r="BC442" s="5">
        <f t="shared" si="716"/>
        <v>9.1053585472058787E-6</v>
      </c>
      <c r="BD442" s="5">
        <f t="shared" si="717"/>
        <v>1.2634137260234994E-4</v>
      </c>
      <c r="BE442" s="5">
        <f t="shared" si="718"/>
        <v>1.812341721706184E-4</v>
      </c>
      <c r="BF442" s="5">
        <f t="shared" si="719"/>
        <v>1.29988397647654E-4</v>
      </c>
      <c r="BG442" s="5">
        <f t="shared" si="720"/>
        <v>6.215525221920207E-5</v>
      </c>
      <c r="BH442" s="5">
        <f t="shared" si="721"/>
        <v>2.229011655085018E-5</v>
      </c>
      <c r="BI442" s="5">
        <f t="shared" si="722"/>
        <v>6.3949452779726862E-6</v>
      </c>
      <c r="BJ442" s="8">
        <f t="shared" si="723"/>
        <v>0.46819914320403438</v>
      </c>
      <c r="BK442" s="8">
        <f t="shared" si="724"/>
        <v>0.26718340514501349</v>
      </c>
      <c r="BL442" s="8">
        <f t="shared" si="725"/>
        <v>0.25004701928362477</v>
      </c>
      <c r="BM442" s="8">
        <f t="shared" si="726"/>
        <v>0.44040992620855446</v>
      </c>
      <c r="BN442" s="8">
        <f t="shared" si="727"/>
        <v>0.55878659604531178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1.1583333333333301</v>
      </c>
      <c r="F443">
        <f>VLOOKUP(B443,home!$B$2:$E$405,3,FALSE)</f>
        <v>1.01</v>
      </c>
      <c r="G443">
        <f>VLOOKUP(C443,away!$B$2:$E$405,4,FALSE)</f>
        <v>0.99</v>
      </c>
      <c r="H443">
        <f>VLOOKUP(A443,away!$A$2:$E$405,3,FALSE)</f>
        <v>1.05</v>
      </c>
      <c r="I443">
        <f>VLOOKUP(C443,away!$B$2:$E$405,3,FALSE)</f>
        <v>0.74</v>
      </c>
      <c r="J443">
        <f>VLOOKUP(B443,home!$B$2:$E$405,4,FALSE)</f>
        <v>0.63</v>
      </c>
      <c r="K443" s="3">
        <f t="shared" si="672"/>
        <v>1.1582174999999968</v>
      </c>
      <c r="L443" s="3">
        <f t="shared" si="673"/>
        <v>0.48951</v>
      </c>
      <c r="M443" s="5">
        <f t="shared" si="674"/>
        <v>0.19248683831142169</v>
      </c>
      <c r="N443" s="5">
        <f t="shared" si="675"/>
        <v>0.22294162465195841</v>
      </c>
      <c r="O443" s="5">
        <f t="shared" si="676"/>
        <v>9.4224232221824036E-2</v>
      </c>
      <c r="P443" s="5">
        <f t="shared" si="677"/>
        <v>0.10913215468338017</v>
      </c>
      <c r="Q443" s="5">
        <f t="shared" si="678"/>
        <v>0.12910744557516451</v>
      </c>
      <c r="R443" s="5">
        <f t="shared" si="679"/>
        <v>2.3061851957452542E-2</v>
      </c>
      <c r="S443" s="5">
        <f t="shared" si="680"/>
        <v>1.5468365642964742E-2</v>
      </c>
      <c r="T443" s="5">
        <f t="shared" si="681"/>
        <v>6.3199385683498782E-2</v>
      </c>
      <c r="U443" s="5">
        <f t="shared" si="682"/>
        <v>2.6710640519530711E-2</v>
      </c>
      <c r="V443" s="5">
        <f t="shared" si="683"/>
        <v>9.7443665173613692E-4</v>
      </c>
      <c r="W443" s="5">
        <f t="shared" si="684"/>
        <v>4.9844834281817567E-2</v>
      </c>
      <c r="X443" s="5">
        <f t="shared" si="685"/>
        <v>2.4399544829292519E-2</v>
      </c>
      <c r="Y443" s="5">
        <f t="shared" si="686"/>
        <v>5.9719105946934902E-3</v>
      </c>
      <c r="Z443" s="5">
        <f t="shared" si="687"/>
        <v>3.7630023838975315E-3</v>
      </c>
      <c r="AA443" s="5">
        <f t="shared" si="688"/>
        <v>4.3583752135718263E-3</v>
      </c>
      <c r="AB443" s="5">
        <f t="shared" si="689"/>
        <v>2.5239732219625574E-3</v>
      </c>
      <c r="AC443" s="5">
        <f t="shared" si="690"/>
        <v>3.4529104801172604E-5</v>
      </c>
      <c r="AD443" s="5">
        <f t="shared" si="691"/>
        <v>1.4432789837450218E-2</v>
      </c>
      <c r="AE443" s="5">
        <f t="shared" si="692"/>
        <v>7.0649949533302565E-3</v>
      </c>
      <c r="AF443" s="5">
        <f t="shared" si="693"/>
        <v>1.7291928398023469E-3</v>
      </c>
      <c r="AG443" s="5">
        <f t="shared" si="694"/>
        <v>2.8215239567054898E-4</v>
      </c>
      <c r="AH443" s="5">
        <f t="shared" si="695"/>
        <v>4.6050682423542011E-4</v>
      </c>
      <c r="AI443" s="5">
        <f t="shared" si="696"/>
        <v>5.333670626988861E-4</v>
      </c>
      <c r="AJ443" s="5">
        <f t="shared" si="697"/>
        <v>3.0887753297072283E-4</v>
      </c>
      <c r="AK443" s="5">
        <f t="shared" si="698"/>
        <v>1.1924912134783908E-4</v>
      </c>
      <c r="AL443" s="5">
        <f t="shared" si="699"/>
        <v>7.8306353604159486E-7</v>
      </c>
      <c r="AM443" s="5">
        <f t="shared" si="700"/>
        <v>3.34326195271139E-3</v>
      </c>
      <c r="AN443" s="5">
        <f t="shared" si="701"/>
        <v>1.6365601584717524E-3</v>
      </c>
      <c r="AO443" s="5">
        <f t="shared" si="702"/>
        <v>4.0055628158675374E-4</v>
      </c>
      <c r="AP443" s="5">
        <f t="shared" si="703"/>
        <v>6.535876846651062E-5</v>
      </c>
      <c r="AQ443" s="5">
        <f t="shared" si="704"/>
        <v>7.9984426880104018E-6</v>
      </c>
      <c r="AR443" s="5">
        <f t="shared" si="705"/>
        <v>4.5084539106296128E-5</v>
      </c>
      <c r="AS443" s="5">
        <f t="shared" si="706"/>
        <v>5.2217702172346382E-5</v>
      </c>
      <c r="AT443" s="5">
        <f t="shared" si="707"/>
        <v>3.0239728232899723E-5</v>
      </c>
      <c r="AU443" s="5">
        <f t="shared" si="708"/>
        <v>1.1674727478196148E-5</v>
      </c>
      <c r="AV443" s="5">
        <f t="shared" si="709"/>
        <v>3.3804684182444021E-6</v>
      </c>
      <c r="AW443" s="5">
        <f t="shared" si="710"/>
        <v>1.23323599236238E-8</v>
      </c>
      <c r="AX443" s="5">
        <f t="shared" si="711"/>
        <v>6.4537075011908212E-4</v>
      </c>
      <c r="AY443" s="5">
        <f t="shared" si="712"/>
        <v>3.1591543589079189E-4</v>
      </c>
      <c r="AZ443" s="5">
        <f t="shared" si="713"/>
        <v>7.7321882511450772E-5</v>
      </c>
      <c r="BA443" s="5">
        <f t="shared" si="714"/>
        <v>1.2616611569393423E-5</v>
      </c>
      <c r="BB443" s="5">
        <f t="shared" si="715"/>
        <v>1.5439893823334434E-6</v>
      </c>
      <c r="BC443" s="5">
        <f t="shared" si="716"/>
        <v>1.5115964850920887E-7</v>
      </c>
      <c r="BD443" s="5">
        <f t="shared" si="717"/>
        <v>3.6782221229871675E-6</v>
      </c>
      <c r="BE443" s="5">
        <f t="shared" si="718"/>
        <v>4.2601812317308773E-6</v>
      </c>
      <c r="BF443" s="5">
        <f t="shared" si="719"/>
        <v>2.4671082278811226E-6</v>
      </c>
      <c r="BG443" s="5">
        <f t="shared" si="720"/>
        <v>9.5248264130863224E-7</v>
      </c>
      <c r="BH443" s="5">
        <f t="shared" si="721"/>
        <v>2.7579551590246941E-7</v>
      </c>
      <c r="BI443" s="5">
        <f t="shared" si="722"/>
        <v>6.3886238587953478E-8</v>
      </c>
      <c r="BJ443" s="8">
        <f t="shared" si="723"/>
        <v>0.52548053107572457</v>
      </c>
      <c r="BK443" s="8">
        <f t="shared" si="724"/>
        <v>0.31841302289373069</v>
      </c>
      <c r="BL443" s="8">
        <f t="shared" si="725"/>
        <v>0.15245536851698091</v>
      </c>
      <c r="BM443" s="8">
        <f t="shared" si="726"/>
        <v>0.22884187436560163</v>
      </c>
      <c r="BN443" s="8">
        <f t="shared" si="727"/>
        <v>0.77095414740120149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1.1583333333333301</v>
      </c>
      <c r="F444">
        <f>VLOOKUP(B444,home!$B$2:$E$405,3,FALSE)</f>
        <v>1.1100000000000001</v>
      </c>
      <c r="G444">
        <f>VLOOKUP(C444,away!$B$2:$E$405,4,FALSE)</f>
        <v>1.44</v>
      </c>
      <c r="H444">
        <f>VLOOKUP(A444,away!$A$2:$E$405,3,FALSE)</f>
        <v>1.05</v>
      </c>
      <c r="I444">
        <f>VLOOKUP(C444,away!$B$2:$E$405,3,FALSE)</f>
        <v>0.57999999999999996</v>
      </c>
      <c r="J444">
        <f>VLOOKUP(B444,home!$B$2:$E$405,4,FALSE)</f>
        <v>0.68</v>
      </c>
      <c r="K444" s="3">
        <f t="shared" si="672"/>
        <v>1.8514799999999951</v>
      </c>
      <c r="L444" s="3">
        <f t="shared" si="673"/>
        <v>0.41412000000000004</v>
      </c>
      <c r="M444" s="5">
        <f t="shared" si="674"/>
        <v>0.10376775520574187</v>
      </c>
      <c r="N444" s="5">
        <f t="shared" si="675"/>
        <v>0.19212392340832643</v>
      </c>
      <c r="O444" s="5">
        <f t="shared" si="676"/>
        <v>4.2972302785801816E-2</v>
      </c>
      <c r="P444" s="5">
        <f t="shared" si="677"/>
        <v>7.9562359161856125E-2</v>
      </c>
      <c r="Q444" s="5">
        <f t="shared" si="678"/>
        <v>0.17785680085602368</v>
      </c>
      <c r="R444" s="5">
        <f t="shared" si="679"/>
        <v>8.8978450148281263E-3</v>
      </c>
      <c r="S444" s="5">
        <f t="shared" si="680"/>
        <v>1.5250809326195013E-2</v>
      </c>
      <c r="T444" s="5">
        <f t="shared" si="681"/>
        <v>7.3654058370496517E-2</v>
      </c>
      <c r="U444" s="5">
        <f t="shared" si="682"/>
        <v>1.6474182088053933E-2</v>
      </c>
      <c r="V444" s="5">
        <f t="shared" si="683"/>
        <v>1.2992586363374694E-3</v>
      </c>
      <c r="W444" s="5">
        <f t="shared" si="684"/>
        <v>0.10976610321630327</v>
      </c>
      <c r="X444" s="5">
        <f t="shared" si="685"/>
        <v>4.545633866393551E-2</v>
      </c>
      <c r="Y444" s="5">
        <f t="shared" si="686"/>
        <v>9.4121894837544875E-3</v>
      </c>
      <c r="Z444" s="5">
        <f t="shared" si="687"/>
        <v>1.2282585258468746E-3</v>
      </c>
      <c r="AA444" s="5">
        <f t="shared" si="688"/>
        <v>2.2740960954349652E-3</v>
      </c>
      <c r="AB444" s="5">
        <f t="shared" si="689"/>
        <v>2.1052217193879594E-3</v>
      </c>
      <c r="AC444" s="5">
        <f t="shared" si="690"/>
        <v>6.2261683593007686E-5</v>
      </c>
      <c r="AD444" s="5">
        <f t="shared" si="691"/>
        <v>5.0807436195730173E-2</v>
      </c>
      <c r="AE444" s="5">
        <f t="shared" si="692"/>
        <v>2.1040375477375778E-2</v>
      </c>
      <c r="AF444" s="5">
        <f t="shared" si="693"/>
        <v>4.35662014634543E-3</v>
      </c>
      <c r="AG444" s="5">
        <f t="shared" si="694"/>
        <v>6.0138784500152307E-4</v>
      </c>
      <c r="AH444" s="5">
        <f t="shared" si="695"/>
        <v>1.2716160518092692E-4</v>
      </c>
      <c r="AI444" s="5">
        <f t="shared" si="696"/>
        <v>2.3543716876038193E-4</v>
      </c>
      <c r="AJ444" s="5">
        <f t="shared" si="697"/>
        <v>2.1795360460823544E-4</v>
      </c>
      <c r="AK444" s="5">
        <f t="shared" si="698"/>
        <v>1.3451224662001823E-4</v>
      </c>
      <c r="AL444" s="5">
        <f t="shared" si="699"/>
        <v>1.9095282237635287E-6</v>
      </c>
      <c r="AM444" s="5">
        <f t="shared" si="700"/>
        <v>1.8813790393534049E-2</v>
      </c>
      <c r="AN444" s="5">
        <f t="shared" si="701"/>
        <v>7.7911668777703186E-3</v>
      </c>
      <c r="AO444" s="5">
        <f t="shared" si="702"/>
        <v>1.6132390137111226E-3</v>
      </c>
      <c r="AP444" s="5">
        <f t="shared" si="703"/>
        <v>2.2269151345268338E-4</v>
      </c>
      <c r="AQ444" s="5">
        <f t="shared" si="704"/>
        <v>2.3055252387756309E-5</v>
      </c>
      <c r="AR444" s="5">
        <f t="shared" si="705"/>
        <v>1.0532032787505092E-5</v>
      </c>
      <c r="AS444" s="5">
        <f t="shared" si="706"/>
        <v>1.9499848065409874E-5</v>
      </c>
      <c r="AT444" s="5">
        <f t="shared" si="707"/>
        <v>1.8051789348072495E-5</v>
      </c>
      <c r="AU444" s="5">
        <f t="shared" si="708"/>
        <v>1.114084231405639E-5</v>
      </c>
      <c r="AV444" s="5">
        <f t="shared" si="709"/>
        <v>5.1567616819072694E-6</v>
      </c>
      <c r="AW444" s="5">
        <f t="shared" si="710"/>
        <v>4.0669497975323189E-8</v>
      </c>
      <c r="AX444" s="5">
        <f t="shared" si="711"/>
        <v>5.8055594396367195E-3</v>
      </c>
      <c r="AY444" s="5">
        <f t="shared" si="712"/>
        <v>2.4041982751423579E-3</v>
      </c>
      <c r="AZ444" s="5">
        <f t="shared" si="713"/>
        <v>4.978132948509768E-4</v>
      </c>
      <c r="BA444" s="5">
        <f t="shared" si="714"/>
        <v>6.8718147221228835E-5</v>
      </c>
      <c r="BB444" s="5">
        <f t="shared" si="715"/>
        <v>7.1143897818138217E-6</v>
      </c>
      <c r="BC444" s="5">
        <f t="shared" si="716"/>
        <v>5.8924221928894798E-7</v>
      </c>
      <c r="BD444" s="5">
        <f t="shared" si="717"/>
        <v>7.2692090299360151E-7</v>
      </c>
      <c r="BE444" s="5">
        <f t="shared" si="718"/>
        <v>1.3458795134745896E-6</v>
      </c>
      <c r="BF444" s="5">
        <f t="shared" si="719"/>
        <v>1.2459345008039634E-6</v>
      </c>
      <c r="BG444" s="5">
        <f t="shared" si="720"/>
        <v>7.6894093651617204E-7</v>
      </c>
      <c r="BH444" s="5">
        <f t="shared" si="721"/>
        <v>3.5591969128523969E-7</v>
      </c>
      <c r="BI444" s="5">
        <f t="shared" si="722"/>
        <v>1.3179563800415875E-7</v>
      </c>
      <c r="BJ444" s="8">
        <f t="shared" si="723"/>
        <v>0.72232316950300113</v>
      </c>
      <c r="BK444" s="8">
        <f t="shared" si="724"/>
        <v>0.20234855181708961</v>
      </c>
      <c r="BL444" s="8">
        <f t="shared" si="725"/>
        <v>7.3507668994056419E-2</v>
      </c>
      <c r="BM444" s="8">
        <f t="shared" si="726"/>
        <v>0.39182250480177155</v>
      </c>
      <c r="BN444" s="8">
        <f t="shared" si="727"/>
        <v>0.60518098643257801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1.1583333333333301</v>
      </c>
      <c r="F445">
        <f>VLOOKUP(B445,home!$B$2:$E$405,3,FALSE)</f>
        <v>0.72</v>
      </c>
      <c r="G445">
        <f>VLOOKUP(C445,away!$B$2:$E$405,4,FALSE)</f>
        <v>1.29</v>
      </c>
      <c r="H445">
        <f>VLOOKUP(A445,away!$A$2:$E$405,3,FALSE)</f>
        <v>1.05</v>
      </c>
      <c r="I445">
        <f>VLOOKUP(C445,away!$B$2:$E$405,3,FALSE)</f>
        <v>1.01</v>
      </c>
      <c r="J445">
        <f>VLOOKUP(B445,home!$B$2:$E$405,4,FALSE)</f>
        <v>2.06</v>
      </c>
      <c r="K445" s="3">
        <f t="shared" si="672"/>
        <v>1.0758599999999969</v>
      </c>
      <c r="L445" s="3">
        <f t="shared" si="673"/>
        <v>2.1846299999999998</v>
      </c>
      <c r="M445" s="5">
        <f t="shared" si="674"/>
        <v>3.8369592310298142E-2</v>
      </c>
      <c r="N445" s="5">
        <f t="shared" si="675"/>
        <v>4.1280309582957239E-2</v>
      </c>
      <c r="O445" s="5">
        <f t="shared" si="676"/>
        <v>8.3823362448846611E-2</v>
      </c>
      <c r="P445" s="5">
        <f t="shared" si="677"/>
        <v>9.0182202724215857E-2</v>
      </c>
      <c r="Q445" s="5">
        <f t="shared" si="678"/>
        <v>2.2205916933960117E-2</v>
      </c>
      <c r="R445" s="5">
        <f t="shared" si="679"/>
        <v>9.1561516153311914E-2</v>
      </c>
      <c r="S445" s="5">
        <f t="shared" si="680"/>
        <v>5.2990071033467631E-2</v>
      </c>
      <c r="T445" s="5">
        <f t="shared" si="681"/>
        <v>4.8511712311437284E-2</v>
      </c>
      <c r="U445" s="5">
        <f t="shared" si="682"/>
        <v>9.8507372768701862E-2</v>
      </c>
      <c r="V445" s="5">
        <f t="shared" si="683"/>
        <v>1.3838392564335639E-2</v>
      </c>
      <c r="W445" s="5">
        <f t="shared" si="684"/>
        <v>7.9634859308567556E-3</v>
      </c>
      <c r="X445" s="5">
        <f t="shared" si="685"/>
        <v>1.7397270269127591E-2</v>
      </c>
      <c r="Y445" s="5">
        <f t="shared" si="686"/>
        <v>1.9003299274022112E-2</v>
      </c>
      <c r="Z445" s="5">
        <f t="shared" si="687"/>
        <v>6.6676011678003258E-2</v>
      </c>
      <c r="AA445" s="5">
        <f t="shared" si="688"/>
        <v>7.1734053923896368E-2</v>
      </c>
      <c r="AB445" s="5">
        <f t="shared" si="689"/>
        <v>3.8587899627281458E-2</v>
      </c>
      <c r="AC445" s="5">
        <f t="shared" si="690"/>
        <v>2.032821839625153E-3</v>
      </c>
      <c r="AD445" s="5">
        <f t="shared" si="691"/>
        <v>2.1418989933928811E-3</v>
      </c>
      <c r="AE445" s="5">
        <f t="shared" si="692"/>
        <v>4.6792567979358889E-3</v>
      </c>
      <c r="AF445" s="5">
        <f t="shared" si="693"/>
        <v>5.1112223892373423E-3</v>
      </c>
      <c r="AG445" s="5">
        <f t="shared" si="694"/>
        <v>3.7220432560665243E-3</v>
      </c>
      <c r="AH445" s="5">
        <f t="shared" si="695"/>
        <v>3.6415603848029068E-2</v>
      </c>
      <c r="AI445" s="5">
        <f t="shared" si="696"/>
        <v>3.9178091555940445E-2</v>
      </c>
      <c r="AJ445" s="5">
        <f t="shared" si="697"/>
        <v>2.1075070790686976E-2</v>
      </c>
      <c r="AK445" s="5">
        <f t="shared" si="698"/>
        <v>7.5579418869561434E-3</v>
      </c>
      <c r="AL445" s="5">
        <f t="shared" si="699"/>
        <v>1.9111420289350952E-4</v>
      </c>
      <c r="AM445" s="5">
        <f t="shared" si="700"/>
        <v>4.6087669020633185E-4</v>
      </c>
      <c r="AN445" s="5">
        <f t="shared" si="701"/>
        <v>1.0068450437254587E-3</v>
      </c>
      <c r="AO445" s="5">
        <f t="shared" si="702"/>
        <v>1.0997919439369747E-3</v>
      </c>
      <c r="AP445" s="5">
        <f t="shared" si="703"/>
        <v>8.0087949149434414E-4</v>
      </c>
      <c r="AQ445" s="5">
        <f t="shared" si="704"/>
        <v>4.3740634087582235E-4</v>
      </c>
      <c r="AR445" s="5">
        <f t="shared" si="705"/>
        <v>1.5910924126903946E-2</v>
      </c>
      <c r="AS445" s="5">
        <f t="shared" si="706"/>
        <v>1.7117926831170829E-2</v>
      </c>
      <c r="AT445" s="5">
        <f t="shared" si="707"/>
        <v>9.2082463802916955E-3</v>
      </c>
      <c r="AU445" s="5">
        <f t="shared" si="708"/>
        <v>3.3022613169001987E-3</v>
      </c>
      <c r="AV445" s="5">
        <f t="shared" si="709"/>
        <v>8.8819271510005946E-4</v>
      </c>
      <c r="AW445" s="5">
        <f t="shared" si="710"/>
        <v>1.2477400542594651E-5</v>
      </c>
      <c r="AX445" s="5">
        <f t="shared" si="711"/>
        <v>8.2639799320897102E-5</v>
      </c>
      <c r="AY445" s="5">
        <f t="shared" si="712"/>
        <v>1.805373847904114E-4</v>
      </c>
      <c r="AZ445" s="5">
        <f t="shared" si="713"/>
        <v>1.9720369346733828E-4</v>
      </c>
      <c r="BA445" s="5">
        <f t="shared" si="714"/>
        <v>1.436057016198504E-4</v>
      </c>
      <c r="BB445" s="5">
        <f t="shared" si="715"/>
        <v>7.8431330982443461E-5</v>
      </c>
      <c r="BC445" s="5">
        <f t="shared" si="716"/>
        <v>3.4268687720835078E-5</v>
      </c>
      <c r="BD445" s="5">
        <f t="shared" si="717"/>
        <v>5.7932470292263579E-3</v>
      </c>
      <c r="BE445" s="5">
        <f t="shared" si="718"/>
        <v>6.2327227488634509E-3</v>
      </c>
      <c r="BF445" s="5">
        <f t="shared" si="719"/>
        <v>3.3527685482961059E-3</v>
      </c>
      <c r="BG445" s="5">
        <f t="shared" si="720"/>
        <v>1.2023698567899463E-3</v>
      </c>
      <c r="BH445" s="5">
        <f t="shared" si="721"/>
        <v>3.2339540853150694E-4</v>
      </c>
      <c r="BI445" s="5">
        <f t="shared" si="722"/>
        <v>6.9585636844541246E-5</v>
      </c>
      <c r="BJ445" s="8">
        <f t="shared" si="723"/>
        <v>0.17653890184713442</v>
      </c>
      <c r="BK445" s="8">
        <f t="shared" si="724"/>
        <v>0.19778473205962632</v>
      </c>
      <c r="BL445" s="8">
        <f t="shared" si="725"/>
        <v>0.55184255360256951</v>
      </c>
      <c r="BM445" s="8">
        <f t="shared" si="726"/>
        <v>0.62525123904949587</v>
      </c>
      <c r="BN445" s="8">
        <f t="shared" si="727"/>
        <v>0.36742290015358992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1.7124999999999999</v>
      </c>
      <c r="F446">
        <f>VLOOKUP(B446,home!$B$2:$E$405,3,FALSE)</f>
        <v>2.34</v>
      </c>
      <c r="G446">
        <f>VLOOKUP(C446,away!$B$2:$E$405,4,FALSE)</f>
        <v>1.31</v>
      </c>
      <c r="H446">
        <f>VLOOKUP(A446,away!$A$2:$E$405,3,FALSE)</f>
        <v>1.4624999999999999</v>
      </c>
      <c r="I446">
        <f>VLOOKUP(C446,away!$B$2:$E$405,3,FALSE)</f>
        <v>0.73</v>
      </c>
      <c r="J446">
        <f>VLOOKUP(B446,home!$B$2:$E$405,4,FALSE)</f>
        <v>0.68</v>
      </c>
      <c r="K446" s="3">
        <f t="shared" si="672"/>
        <v>5.2494975000000004</v>
      </c>
      <c r="L446" s="3">
        <f t="shared" si="673"/>
        <v>0.72598499999999988</v>
      </c>
      <c r="M446" s="5">
        <f t="shared" si="674"/>
        <v>2.5402761078032014E-3</v>
      </c>
      <c r="N446" s="5">
        <f t="shared" si="675"/>
        <v>1.3335173077222635E-2</v>
      </c>
      <c r="O446" s="5">
        <f t="shared" si="676"/>
        <v>1.8442023501235069E-3</v>
      </c>
      <c r="P446" s="5">
        <f t="shared" si="677"/>
        <v>9.6811356264674738E-3</v>
      </c>
      <c r="Q446" s="5">
        <f t="shared" si="678"/>
        <v>3.5001478865473772E-2</v>
      </c>
      <c r="R446" s="5">
        <f t="shared" si="679"/>
        <v>6.6943162157720687E-4</v>
      </c>
      <c r="S446" s="5">
        <f t="shared" si="680"/>
        <v>9.2238385750820443E-3</v>
      </c>
      <c r="T446" s="5">
        <f t="shared" si="681"/>
        <v>2.5410548634150973E-2</v>
      </c>
      <c r="U446" s="5">
        <f t="shared" si="682"/>
        <v>3.5141796238904932E-3</v>
      </c>
      <c r="V446" s="5">
        <f t="shared" si="683"/>
        <v>3.9058410473880381E-3</v>
      </c>
      <c r="W446" s="5">
        <f t="shared" si="684"/>
        <v>6.124672526686914E-2</v>
      </c>
      <c r="X446" s="5">
        <f t="shared" si="685"/>
        <v>4.4464203842867984E-2</v>
      </c>
      <c r="Y446" s="5">
        <f t="shared" si="686"/>
        <v>1.6140172513432253E-2</v>
      </c>
      <c r="Z446" s="5">
        <f t="shared" si="687"/>
        <v>1.6199910526357619E-4</v>
      </c>
      <c r="AA446" s="5">
        <f t="shared" si="688"/>
        <v>8.5041389808338007E-4</v>
      </c>
      <c r="AB446" s="5">
        <f t="shared" si="689"/>
        <v>2.2321228159769796E-3</v>
      </c>
      <c r="AC446" s="5">
        <f t="shared" si="690"/>
        <v>9.3033629294847475E-4</v>
      </c>
      <c r="AD446" s="5">
        <f t="shared" si="691"/>
        <v>8.0378632792904109E-2</v>
      </c>
      <c r="AE446" s="5">
        <f t="shared" si="692"/>
        <v>5.8353681728156477E-2</v>
      </c>
      <c r="AF446" s="5">
        <f t="shared" si="693"/>
        <v>2.1181948814707835E-2</v>
      </c>
      <c r="AG446" s="5">
        <f t="shared" si="694"/>
        <v>5.1259257034152227E-3</v>
      </c>
      <c r="AH446" s="5">
        <f t="shared" si="695"/>
        <v>2.9402230108694327E-5</v>
      </c>
      <c r="AI446" s="5">
        <f t="shared" si="696"/>
        <v>1.5434693345001561E-4</v>
      </c>
      <c r="AJ446" s="5">
        <f t="shared" si="697"/>
        <v>4.051219206392617E-4</v>
      </c>
      <c r="AK446" s="5">
        <f t="shared" si="698"/>
        <v>7.0889550319700096E-4</v>
      </c>
      <c r="AL446" s="5">
        <f t="shared" si="699"/>
        <v>1.4182256491870963E-4</v>
      </c>
      <c r="AM446" s="5">
        <f t="shared" si="700"/>
        <v>8.4389486379953624E-2</v>
      </c>
      <c r="AN446" s="5">
        <f t="shared" si="701"/>
        <v>6.1265501269550625E-2</v>
      </c>
      <c r="AO446" s="5">
        <f t="shared" si="702"/>
        <v>2.2238917469587349E-2</v>
      </c>
      <c r="AP446" s="5">
        <f t="shared" si="703"/>
        <v>5.3817068330527908E-3</v>
      </c>
      <c r="AQ446" s="5">
        <f t="shared" si="704"/>
        <v>9.7675960879845718E-4</v>
      </c>
      <c r="AR446" s="5">
        <f t="shared" si="705"/>
        <v>4.2691156050920912E-6</v>
      </c>
      <c r="AS446" s="5">
        <f t="shared" si="706"/>
        <v>2.2410711696141917E-5</v>
      </c>
      <c r="AT446" s="5">
        <f t="shared" si="707"/>
        <v>5.8822487511058893E-5</v>
      </c>
      <c r="AU446" s="5">
        <f t="shared" si="708"/>
        <v>1.0292950037769497E-4</v>
      </c>
      <c r="AV446" s="5">
        <f t="shared" si="709"/>
        <v>1.3508203872723972E-4</v>
      </c>
      <c r="AW446" s="5">
        <f t="shared" si="710"/>
        <v>1.5013716659184471E-5</v>
      </c>
      <c r="AX446" s="5">
        <f t="shared" si="711"/>
        <v>7.3833732962975102E-2</v>
      </c>
      <c r="AY446" s="5">
        <f t="shared" si="712"/>
        <v>5.360218262512547E-2</v>
      </c>
      <c r="AZ446" s="5">
        <f t="shared" si="713"/>
        <v>1.9457190276550851E-2</v>
      </c>
      <c r="BA446" s="5">
        <f t="shared" si="714"/>
        <v>4.7085427609739241E-3</v>
      </c>
      <c r="BB446" s="5">
        <f t="shared" si="715"/>
        <v>8.5458285408141323E-4</v>
      </c>
      <c r="BC446" s="5">
        <f t="shared" si="716"/>
        <v>1.2408286666405898E-4</v>
      </c>
      <c r="BD446" s="5">
        <f t="shared" si="717"/>
        <v>5.1655231542713011E-7</v>
      </c>
      <c r="BE446" s="5">
        <f t="shared" si="718"/>
        <v>2.711640088453931E-6</v>
      </c>
      <c r="BF446" s="5">
        <f t="shared" si="719"/>
        <v>7.117373932619346E-6</v>
      </c>
      <c r="BG446" s="5">
        <f t="shared" si="720"/>
        <v>1.2454212221950142E-5</v>
      </c>
      <c r="BH446" s="5">
        <f t="shared" si="721"/>
        <v>1.6344588980899183E-5</v>
      </c>
      <c r="BI446" s="5">
        <f t="shared" si="722"/>
        <v>1.7160175798751561E-5</v>
      </c>
      <c r="BJ446" s="8">
        <f t="shared" si="723"/>
        <v>0.68747117714651429</v>
      </c>
      <c r="BK446" s="8">
        <f t="shared" si="724"/>
        <v>8.0025432839733415E-2</v>
      </c>
      <c r="BL446" s="8">
        <f t="shared" si="725"/>
        <v>1.0787935294301868E-2</v>
      </c>
      <c r="BM446" s="8">
        <f t="shared" si="726"/>
        <v>0.66178767782867942</v>
      </c>
      <c r="BN446" s="8">
        <f t="shared" si="727"/>
        <v>6.3071697648667796E-2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1.7124999999999999</v>
      </c>
      <c r="F447">
        <f>VLOOKUP(B447,home!$B$2:$E$405,3,FALSE)</f>
        <v>1.46</v>
      </c>
      <c r="G447">
        <f>VLOOKUP(C447,away!$B$2:$E$405,4,FALSE)</f>
        <v>1.17</v>
      </c>
      <c r="H447">
        <f>VLOOKUP(A447,away!$A$2:$E$405,3,FALSE)</f>
        <v>1.4624999999999999</v>
      </c>
      <c r="I447">
        <f>VLOOKUP(C447,away!$B$2:$E$405,3,FALSE)</f>
        <v>1.02</v>
      </c>
      <c r="J447">
        <f>VLOOKUP(B447,home!$B$2:$E$405,4,FALSE)</f>
        <v>1.37</v>
      </c>
      <c r="K447" s="3">
        <f t="shared" si="672"/>
        <v>2.9252924999999999</v>
      </c>
      <c r="L447" s="3">
        <f t="shared" si="673"/>
        <v>2.0436974999999999</v>
      </c>
      <c r="M447" s="5">
        <f t="shared" si="674"/>
        <v>6.9501641568064194E-3</v>
      </c>
      <c r="N447" s="5">
        <f t="shared" si="675"/>
        <v>2.0331263081674645E-2</v>
      </c>
      <c r="O447" s="5">
        <f t="shared" si="676"/>
        <v>1.4204033111854886E-2</v>
      </c>
      <c r="P447" s="5">
        <f t="shared" si="677"/>
        <v>4.1550951531860759E-2</v>
      </c>
      <c r="Q447" s="5">
        <f t="shared" si="678"/>
        <v>2.9737445704174862E-2</v>
      </c>
      <c r="R447" s="5">
        <f t="shared" si="679"/>
        <v>1.4514373480307527E-2</v>
      </c>
      <c r="S447" s="5">
        <f t="shared" si="680"/>
        <v>6.2102186878286475E-2</v>
      </c>
      <c r="T447" s="5">
        <f t="shared" si="681"/>
        <v>6.0774343442007897E-2</v>
      </c>
      <c r="U447" s="5">
        <f t="shared" si="682"/>
        <v>4.2458787884142514E-2</v>
      </c>
      <c r="V447" s="5">
        <f t="shared" si="683"/>
        <v>4.1252502159730427E-2</v>
      </c>
      <c r="W447" s="5">
        <f t="shared" si="684"/>
        <v>2.8996908962526644E-2</v>
      </c>
      <c r="X447" s="5">
        <f t="shared" si="685"/>
        <v>5.9260910354443287E-2</v>
      </c>
      <c r="Y447" s="5">
        <f t="shared" si="686"/>
        <v>6.055568716954994E-2</v>
      </c>
      <c r="Z447" s="5">
        <f t="shared" si="687"/>
        <v>9.8876629319235975E-3</v>
      </c>
      <c r="AA447" s="5">
        <f t="shared" si="688"/>
        <v>2.8924306217284115E-2</v>
      </c>
      <c r="AB447" s="5">
        <f t="shared" si="689"/>
        <v>4.2306028022562295E-2</v>
      </c>
      <c r="AC447" s="5">
        <f t="shared" si="690"/>
        <v>1.5414030869762899E-2</v>
      </c>
      <c r="AD447" s="5">
        <f t="shared" si="691"/>
        <v>2.1206110077815494E-2</v>
      </c>
      <c r="AE447" s="5">
        <f t="shared" si="692"/>
        <v>4.3338874150756324E-2</v>
      </c>
      <c r="AF447" s="5">
        <f t="shared" si="693"/>
        <v>4.4285774377357673E-2</v>
      </c>
      <c r="AG447" s="5">
        <f t="shared" si="694"/>
        <v>3.0168908793523311E-2</v>
      </c>
      <c r="AH447" s="5">
        <f t="shared" si="695"/>
        <v>5.0518480037037312E-3</v>
      </c>
      <c r="AI447" s="5">
        <f t="shared" si="696"/>
        <v>1.4778133076374499E-2</v>
      </c>
      <c r="AJ447" s="5">
        <f t="shared" si="697"/>
        <v>2.1615180926160122E-2</v>
      </c>
      <c r="AK447" s="5">
        <f t="shared" si="698"/>
        <v>2.1076908883146419E-2</v>
      </c>
      <c r="AL447" s="5">
        <f t="shared" si="699"/>
        <v>3.6860576822658371E-3</v>
      </c>
      <c r="AM447" s="5">
        <f t="shared" si="700"/>
        <v>1.2406814952961618E-2</v>
      </c>
      <c r="AN447" s="5">
        <f t="shared" si="701"/>
        <v>2.5355776702330274E-2</v>
      </c>
      <c r="AO447" s="5">
        <f t="shared" si="702"/>
        <v>2.5909768728555316E-2</v>
      </c>
      <c r="AP447" s="5">
        <f t="shared" si="703"/>
        <v>1.765057652537556E-2</v>
      </c>
      <c r="AQ447" s="5">
        <f t="shared" si="704"/>
        <v>9.0181097796171797E-3</v>
      </c>
      <c r="AR447" s="5">
        <f t="shared" si="705"/>
        <v>2.0648898271098622E-3</v>
      </c>
      <c r="AS447" s="5">
        <f t="shared" si="706"/>
        <v>6.0404067245707765E-3</v>
      </c>
      <c r="AT447" s="5">
        <f t="shared" si="707"/>
        <v>8.8349782441682293E-3</v>
      </c>
      <c r="AU447" s="5">
        <f t="shared" si="708"/>
        <v>8.6149651984428286E-3</v>
      </c>
      <c r="AV447" s="5">
        <f t="shared" si="709"/>
        <v>6.3003232706914554E-3</v>
      </c>
      <c r="AW447" s="5">
        <f t="shared" si="710"/>
        <v>6.1213264033914622E-4</v>
      </c>
      <c r="AX447" s="5">
        <f t="shared" si="711"/>
        <v>6.0489271217977446E-3</v>
      </c>
      <c r="AY447" s="5">
        <f t="shared" si="712"/>
        <v>1.2362177236500245E-2</v>
      </c>
      <c r="AZ447" s="5">
        <f t="shared" si="713"/>
        <v>1.2632275356396232E-2</v>
      </c>
      <c r="BA447" s="5">
        <f t="shared" si="714"/>
        <v>8.6055165217261958E-3</v>
      </c>
      <c r="BB447" s="5">
        <f t="shared" si="715"/>
        <v>4.3967681504151306E-3</v>
      </c>
      <c r="BC447" s="5">
        <f t="shared" si="716"/>
        <v>1.7971328154166059E-3</v>
      </c>
      <c r="BD447" s="5">
        <f t="shared" si="717"/>
        <v>7.0333502957330922E-4</v>
      </c>
      <c r="BE447" s="5">
        <f t="shared" si="718"/>
        <v>2.0574606869980801E-3</v>
      </c>
      <c r="BF447" s="5">
        <f t="shared" si="719"/>
        <v>3.0093371583601652E-3</v>
      </c>
      <c r="BG447" s="5">
        <f t="shared" si="720"/>
        <v>2.9343971397741008E-3</v>
      </c>
      <c r="BH447" s="5">
        <f t="shared" si="721"/>
        <v>2.1459924862506571E-3</v>
      </c>
      <c r="BI447" s="5">
        <f t="shared" si="722"/>
        <v>1.2555311450170804E-3</v>
      </c>
      <c r="BJ447" s="8">
        <f t="shared" si="723"/>
        <v>0.53484007000492206</v>
      </c>
      <c r="BK447" s="8">
        <f t="shared" si="724"/>
        <v>0.18331807051521307</v>
      </c>
      <c r="BL447" s="8">
        <f t="shared" si="725"/>
        <v>0.24889121651649271</v>
      </c>
      <c r="BM447" s="8">
        <f t="shared" si="726"/>
        <v>0.83789874430571099</v>
      </c>
      <c r="BN447" s="8">
        <f t="shared" si="727"/>
        <v>0.12728823106667908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1.7124999999999999</v>
      </c>
      <c r="F448">
        <f>VLOOKUP(B448,home!$B$2:$E$405,3,FALSE)</f>
        <v>0.82</v>
      </c>
      <c r="G448">
        <f>VLOOKUP(C448,away!$B$2:$E$405,4,FALSE)</f>
        <v>1.02</v>
      </c>
      <c r="H448">
        <f>VLOOKUP(A448,away!$A$2:$E$405,3,FALSE)</f>
        <v>1.4624999999999999</v>
      </c>
      <c r="I448">
        <f>VLOOKUP(C448,away!$B$2:$E$405,3,FALSE)</f>
        <v>0.57999999999999996</v>
      </c>
      <c r="J448">
        <f>VLOOKUP(B448,home!$B$2:$E$405,4,FALSE)</f>
        <v>1.91</v>
      </c>
      <c r="K448" s="3">
        <f t="shared" si="672"/>
        <v>1.4323349999999997</v>
      </c>
      <c r="L448" s="3">
        <f t="shared" si="673"/>
        <v>1.6201574999999997</v>
      </c>
      <c r="M448" s="5">
        <f t="shared" si="674"/>
        <v>4.724102925993913E-2</v>
      </c>
      <c r="N448" s="5">
        <f t="shared" si="675"/>
        <v>6.7664979645034901E-2</v>
      </c>
      <c r="O448" s="5">
        <f t="shared" si="676"/>
        <v>7.6537907863209811E-2</v>
      </c>
      <c r="P448" s="5">
        <f t="shared" si="677"/>
        <v>0.10962792425925059</v>
      </c>
      <c r="Q448" s="5">
        <f t="shared" si="678"/>
        <v>4.8459459309935532E-2</v>
      </c>
      <c r="R448" s="5">
        <f t="shared" si="679"/>
        <v>6.2001732729444176E-2</v>
      </c>
      <c r="S448" s="5">
        <f t="shared" si="680"/>
        <v>6.360086753858904E-2</v>
      </c>
      <c r="T448" s="5">
        <f t="shared" si="681"/>
        <v>7.8511956446936843E-2</v>
      </c>
      <c r="U448" s="5">
        <f t="shared" si="682"/>
        <v>8.8807251849028407E-2</v>
      </c>
      <c r="V448" s="5">
        <f t="shared" si="683"/>
        <v>1.6399188959659881E-2</v>
      </c>
      <c r="W448" s="5">
        <f t="shared" si="684"/>
        <v>2.3136726550232151E-2</v>
      </c>
      <c r="X448" s="5">
        <f t="shared" si="685"/>
        <v>3.7485141045807739E-2</v>
      </c>
      <c r="Y448" s="5">
        <f t="shared" si="686"/>
        <v>3.0365916201961628E-2</v>
      </c>
      <c r="Z448" s="5">
        <f t="shared" si="687"/>
        <v>3.3484190764868152E-2</v>
      </c>
      <c r="AA448" s="5">
        <f t="shared" si="688"/>
        <v>4.7960578379197413E-2</v>
      </c>
      <c r="AB448" s="5">
        <f t="shared" si="689"/>
        <v>3.4347807516383867E-2</v>
      </c>
      <c r="AC448" s="5">
        <f t="shared" si="690"/>
        <v>2.3785058683978727E-3</v>
      </c>
      <c r="AD448" s="5">
        <f t="shared" si="691"/>
        <v>8.2848858058316953E-3</v>
      </c>
      <c r="AE448" s="5">
        <f t="shared" si="692"/>
        <v>1.342281987496176E-2</v>
      </c>
      <c r="AF448" s="5">
        <f t="shared" si="693"/>
        <v>1.087354114578418E-2</v>
      </c>
      <c r="AG448" s="5">
        <f t="shared" si="694"/>
        <v>5.8722830796336112E-3</v>
      </c>
      <c r="AH448" s="5">
        <f t="shared" si="695"/>
        <v>1.3562415699782967E-2</v>
      </c>
      <c r="AI448" s="5">
        <f t="shared" si="696"/>
        <v>1.9425922691348629E-2</v>
      </c>
      <c r="AJ448" s="5">
        <f t="shared" si="697"/>
        <v>1.3912214489056419E-2</v>
      </c>
      <c r="AK448" s="5">
        <f t="shared" si="698"/>
        <v>6.6423172467275377E-3</v>
      </c>
      <c r="AL448" s="5">
        <f t="shared" si="699"/>
        <v>2.2078321770353462E-4</v>
      </c>
      <c r="AM448" s="5">
        <f t="shared" si="700"/>
        <v>2.3733463821391863E-3</v>
      </c>
      <c r="AN448" s="5">
        <f t="shared" si="701"/>
        <v>3.8451949411206676E-3</v>
      </c>
      <c r="AO448" s="5">
        <f t="shared" si="702"/>
        <v>3.114910711409354E-3</v>
      </c>
      <c r="AP448" s="5">
        <f t="shared" si="703"/>
        <v>1.6822153169734004E-3</v>
      </c>
      <c r="AQ448" s="5">
        <f t="shared" si="704"/>
        <v>6.8136344060233287E-4</v>
      </c>
      <c r="AR448" s="5">
        <f t="shared" si="705"/>
        <v>4.3946499028242204E-3</v>
      </c>
      <c r="AS448" s="5">
        <f t="shared" si="706"/>
        <v>6.2946108685617277E-3</v>
      </c>
      <c r="AT448" s="5">
        <f t="shared" si="707"/>
        <v>4.5079957292106813E-3</v>
      </c>
      <c r="AU448" s="5">
        <f t="shared" si="708"/>
        <v>2.1523200209329924E-3</v>
      </c>
      <c r="AV448" s="5">
        <f t="shared" si="709"/>
        <v>7.7071082429576465E-4</v>
      </c>
      <c r="AW448" s="5">
        <f t="shared" si="710"/>
        <v>1.4231982386266949E-5</v>
      </c>
      <c r="AX448" s="5">
        <f t="shared" si="711"/>
        <v>5.6657118171022129E-4</v>
      </c>
      <c r="AY448" s="5">
        <f t="shared" si="712"/>
        <v>9.179345493316775E-4</v>
      </c>
      <c r="AZ448" s="5">
        <f t="shared" si="713"/>
        <v>7.4359927230441877E-4</v>
      </c>
      <c r="BA448" s="5">
        <f t="shared" si="714"/>
        <v>4.0158264600618213E-4</v>
      </c>
      <c r="BB448" s="5">
        <f t="shared" si="715"/>
        <v>1.6265678394919021E-4</v>
      </c>
      <c r="BC448" s="5">
        <f t="shared" si="716"/>
        <v>5.2705921688231987E-5</v>
      </c>
      <c r="BD448" s="5">
        <f t="shared" si="717"/>
        <v>1.1866708333224884E-3</v>
      </c>
      <c r="BE448" s="5">
        <f t="shared" si="718"/>
        <v>1.699710168046966E-3</v>
      </c>
      <c r="BF448" s="5">
        <f t="shared" si="719"/>
        <v>1.2172771817747755E-3</v>
      </c>
      <c r="BG448" s="5">
        <f t="shared" si="720"/>
        <v>5.8118290405245732E-4</v>
      </c>
      <c r="BH448" s="5">
        <f t="shared" si="721"/>
        <v>2.0811215371899417E-4</v>
      </c>
      <c r="BI448" s="5">
        <f t="shared" si="722"/>
        <v>5.9617264339419049E-5</v>
      </c>
      <c r="BJ448" s="8">
        <f t="shared" si="723"/>
        <v>0.33861979025335492</v>
      </c>
      <c r="BK448" s="8">
        <f t="shared" si="724"/>
        <v>0.24038623365287173</v>
      </c>
      <c r="BL448" s="8">
        <f t="shared" si="725"/>
        <v>0.38627100631525974</v>
      </c>
      <c r="BM448" s="8">
        <f t="shared" si="726"/>
        <v>0.58632448535259507</v>
      </c>
      <c r="BN448" s="8">
        <f t="shared" si="727"/>
        <v>0.41153303306681421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1.7124999999999999</v>
      </c>
      <c r="F449">
        <f>VLOOKUP(B449,home!$B$2:$E$405,3,FALSE)</f>
        <v>0.88</v>
      </c>
      <c r="G449">
        <f>VLOOKUP(C449,away!$B$2:$E$405,4,FALSE)</f>
        <v>0.57999999999999996</v>
      </c>
      <c r="H449">
        <f>VLOOKUP(A449,away!$A$2:$E$405,3,FALSE)</f>
        <v>1.4624999999999999</v>
      </c>
      <c r="I449">
        <f>VLOOKUP(C449,away!$B$2:$E$405,3,FALSE)</f>
        <v>1.31</v>
      </c>
      <c r="J449">
        <f>VLOOKUP(B449,home!$B$2:$E$405,4,FALSE)</f>
        <v>0.68</v>
      </c>
      <c r="K449" s="3">
        <f t="shared" si="672"/>
        <v>0.87405999999999984</v>
      </c>
      <c r="L449" s="3">
        <f t="shared" si="673"/>
        <v>1.3027950000000001</v>
      </c>
      <c r="M449" s="5">
        <f t="shared" si="674"/>
        <v>0.11339760588914694</v>
      </c>
      <c r="N449" s="5">
        <f t="shared" si="675"/>
        <v>9.9116311403467758E-2</v>
      </c>
      <c r="O449" s="5">
        <f t="shared" si="676"/>
        <v>0.14773383396435119</v>
      </c>
      <c r="P449" s="5">
        <f t="shared" si="677"/>
        <v>0.12912823491488079</v>
      </c>
      <c r="Q449" s="5">
        <f t="shared" si="678"/>
        <v>4.3316801572657507E-2</v>
      </c>
      <c r="R449" s="5">
        <f t="shared" si="679"/>
        <v>9.6233450109793492E-2</v>
      </c>
      <c r="S449" s="5">
        <f t="shared" si="680"/>
        <v>3.6760258123378263E-2</v>
      </c>
      <c r="T449" s="5">
        <f t="shared" si="681"/>
        <v>5.6432912504850344E-2</v>
      </c>
      <c r="U449" s="5">
        <f t="shared" si="682"/>
        <v>8.4113809402966089E-2</v>
      </c>
      <c r="V449" s="5">
        <f t="shared" si="683"/>
        <v>4.651075311773647E-3</v>
      </c>
      <c r="W449" s="5">
        <f t="shared" si="684"/>
        <v>1.2620494527532335E-2</v>
      </c>
      <c r="X449" s="5">
        <f t="shared" si="685"/>
        <v>1.6441917167996492E-2</v>
      </c>
      <c r="Y449" s="5">
        <f t="shared" si="686"/>
        <v>1.0710223738439998E-2</v>
      </c>
      <c r="Z449" s="5">
        <f t="shared" si="687"/>
        <v>4.1790819211929488E-2</v>
      </c>
      <c r="AA449" s="5">
        <f t="shared" si="688"/>
        <v>3.6527683440379079E-2</v>
      </c>
      <c r="AB449" s="5">
        <f t="shared" si="689"/>
        <v>1.5963693493948865E-2</v>
      </c>
      <c r="AC449" s="5">
        <f t="shared" si="690"/>
        <v>3.3101731996254525E-4</v>
      </c>
      <c r="AD449" s="5">
        <f t="shared" si="691"/>
        <v>2.7577673616837276E-3</v>
      </c>
      <c r="AE449" s="5">
        <f t="shared" si="692"/>
        <v>3.5928055299647519E-3</v>
      </c>
      <c r="AF449" s="5">
        <f t="shared" si="693"/>
        <v>2.3403445402052155E-3</v>
      </c>
      <c r="AG449" s="5">
        <f t="shared" si="694"/>
        <v>1.0163297217522182E-3</v>
      </c>
      <c r="AH449" s="5">
        <f t="shared" si="695"/>
        <v>1.3611217578801418E-2</v>
      </c>
      <c r="AI449" s="5">
        <f t="shared" si="696"/>
        <v>1.1897020836927166E-2</v>
      </c>
      <c r="AJ449" s="5">
        <f t="shared" si="697"/>
        <v>5.1993550163622788E-3</v>
      </c>
      <c r="AK449" s="5">
        <f t="shared" si="698"/>
        <v>1.5148494152005371E-3</v>
      </c>
      <c r="AL449" s="5">
        <f t="shared" si="699"/>
        <v>1.5077454913749191E-5</v>
      </c>
      <c r="AM449" s="5">
        <f t="shared" si="700"/>
        <v>4.8209082803065588E-4</v>
      </c>
      <c r="AN449" s="5">
        <f t="shared" si="701"/>
        <v>6.2806552030419841E-4</v>
      </c>
      <c r="AO449" s="5">
        <f t="shared" si="702"/>
        <v>4.0912030976235418E-4</v>
      </c>
      <c r="AP449" s="5">
        <f t="shared" si="703"/>
        <v>1.7766663131894879E-4</v>
      </c>
      <c r="AQ449" s="5">
        <f t="shared" si="704"/>
        <v>5.7865799737292478E-5</v>
      </c>
      <c r="AR449" s="5">
        <f t="shared" si="705"/>
        <v>3.5465252411149189E-3</v>
      </c>
      <c r="AS449" s="5">
        <f t="shared" si="706"/>
        <v>3.0998758522489053E-3</v>
      </c>
      <c r="AT449" s="5">
        <f t="shared" si="707"/>
        <v>1.3547387437083389E-3</v>
      </c>
      <c r="AU449" s="5">
        <f t="shared" si="708"/>
        <v>3.9470764877523677E-4</v>
      </c>
      <c r="AV449" s="5">
        <f t="shared" si="709"/>
        <v>8.624954187212083E-5</v>
      </c>
      <c r="AW449" s="5">
        <f t="shared" si="710"/>
        <v>4.7691706950447866E-7</v>
      </c>
      <c r="AX449" s="5">
        <f t="shared" si="711"/>
        <v>7.0229384858079129E-5</v>
      </c>
      <c r="AY449" s="5">
        <f t="shared" si="712"/>
        <v>9.149449144618121E-5</v>
      </c>
      <c r="AZ449" s="5">
        <f t="shared" si="713"/>
        <v>5.9599282991813851E-5</v>
      </c>
      <c r="BA449" s="5">
        <f t="shared" si="714"/>
        <v>2.588188262844005E-5</v>
      </c>
      <c r="BB449" s="5">
        <f t="shared" si="715"/>
        <v>8.4296968197296388E-6</v>
      </c>
      <c r="BC449" s="5">
        <f t="shared" si="716"/>
        <v>2.1964333736519347E-6</v>
      </c>
      <c r="BD449" s="5">
        <f t="shared" si="717"/>
        <v>7.7006589191638505E-4</v>
      </c>
      <c r="BE449" s="5">
        <f t="shared" si="718"/>
        <v>6.7308379348843532E-4</v>
      </c>
      <c r="BF449" s="5">
        <f t="shared" si="719"/>
        <v>2.9415781026825085E-4</v>
      </c>
      <c r="BG449" s="5">
        <f t="shared" si="720"/>
        <v>8.5703858547689081E-5</v>
      </c>
      <c r="BH449" s="5">
        <f t="shared" si="721"/>
        <v>1.8727578650548276E-5</v>
      </c>
      <c r="BI449" s="5">
        <f t="shared" si="722"/>
        <v>3.2738054790596459E-6</v>
      </c>
      <c r="BJ449" s="8">
        <f t="shared" si="723"/>
        <v>0.25035854832982163</v>
      </c>
      <c r="BK449" s="8">
        <f t="shared" si="724"/>
        <v>0.28437476350550212</v>
      </c>
      <c r="BL449" s="8">
        <f t="shared" si="725"/>
        <v>0.42312202302480006</v>
      </c>
      <c r="BM449" s="8">
        <f t="shared" si="726"/>
        <v>0.37062889864337889</v>
      </c>
      <c r="BN449" s="8">
        <f t="shared" si="727"/>
        <v>0.62892623785429769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</v>
      </c>
      <c r="F450">
        <f>VLOOKUP(B450,home!$B$2:$E$405,3,FALSE)</f>
        <v>0.56999999999999995</v>
      </c>
      <c r="G450">
        <f>VLOOKUP(C450,away!$B$2:$E$405,4,FALSE)</f>
        <v>0</v>
      </c>
      <c r="H450">
        <f>VLOOKUP(A450,away!$A$2:$E$405,3,FALSE)</f>
        <v>1.25</v>
      </c>
      <c r="I450">
        <f>VLOOKUP(C450,away!$B$2:$E$405,3,FALSE)</f>
        <v>0.71</v>
      </c>
      <c r="J450">
        <f>VLOOKUP(B450,home!$B$2:$E$405,4,FALSE)</f>
        <v>2.08</v>
      </c>
      <c r="K450" s="3">
        <f t="shared" si="672"/>
        <v>0</v>
      </c>
      <c r="L450" s="3">
        <f t="shared" si="673"/>
        <v>1.8459999999999999</v>
      </c>
      <c r="M450" s="5">
        <f t="shared" si="674"/>
        <v>0.15786737455508765</v>
      </c>
      <c r="N450" s="5">
        <f t="shared" si="675"/>
        <v>0</v>
      </c>
      <c r="O450" s="5">
        <f t="shared" si="676"/>
        <v>0.29142317342869173</v>
      </c>
      <c r="P450" s="5">
        <f t="shared" si="677"/>
        <v>0</v>
      </c>
      <c r="Q450" s="5">
        <f t="shared" si="678"/>
        <v>0</v>
      </c>
      <c r="R450" s="5">
        <f t="shared" si="679"/>
        <v>0.26898358907468251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0.16551456847728796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7.638497335226839E-2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2.8201332161657461E-2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8.6766098617366179E-3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0.15786737455508765</v>
      </c>
      <c r="BL450" s="8">
        <f t="shared" si="725"/>
        <v>0.67366967787903653</v>
      </c>
      <c r="BM450" s="8">
        <f t="shared" si="726"/>
        <v>0.27877748385295048</v>
      </c>
      <c r="BN450" s="8">
        <f t="shared" si="727"/>
        <v>0.71827413705846188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</v>
      </c>
      <c r="F451">
        <f>VLOOKUP(B451,home!$B$2:$E$405,3,FALSE)</f>
        <v>1</v>
      </c>
      <c r="G451">
        <f>VLOOKUP(C451,away!$B$2:$E$405,4,FALSE)</f>
        <v>1.43</v>
      </c>
      <c r="H451">
        <f>VLOOKUP(A451,away!$A$2:$E$405,3,FALSE)</f>
        <v>1.25</v>
      </c>
      <c r="I451">
        <f>VLOOKUP(C451,away!$B$2:$E$405,3,FALSE)</f>
        <v>1.25</v>
      </c>
      <c r="J451">
        <f>VLOOKUP(B451,home!$B$2:$E$405,4,FALSE)</f>
        <v>0.64</v>
      </c>
      <c r="K451" s="3">
        <f t="shared" si="672"/>
        <v>2.0019999999999998</v>
      </c>
      <c r="L451" s="3">
        <f t="shared" si="673"/>
        <v>1</v>
      </c>
      <c r="M451" s="5">
        <f t="shared" si="674"/>
        <v>4.9687593738915389E-2</v>
      </c>
      <c r="N451" s="5">
        <f t="shared" si="675"/>
        <v>9.9474562665308602E-2</v>
      </c>
      <c r="O451" s="5">
        <f t="shared" si="676"/>
        <v>4.9687593738915389E-2</v>
      </c>
      <c r="P451" s="5">
        <f t="shared" si="677"/>
        <v>9.9474562665308602E-2</v>
      </c>
      <c r="Q451" s="5">
        <f t="shared" si="678"/>
        <v>9.9574037227973908E-2</v>
      </c>
      <c r="R451" s="5">
        <f t="shared" si="679"/>
        <v>2.4843796869457688E-2</v>
      </c>
      <c r="S451" s="5">
        <f t="shared" si="680"/>
        <v>4.9787018613986947E-2</v>
      </c>
      <c r="T451" s="5">
        <f t="shared" si="681"/>
        <v>9.9574037227973908E-2</v>
      </c>
      <c r="U451" s="5">
        <f t="shared" si="682"/>
        <v>4.9737281332654294E-2</v>
      </c>
      <c r="V451" s="5">
        <f t="shared" si="683"/>
        <v>1.1074845696133541E-2</v>
      </c>
      <c r="W451" s="5">
        <f t="shared" si="684"/>
        <v>6.6449074176801251E-2</v>
      </c>
      <c r="X451" s="5">
        <f t="shared" si="685"/>
        <v>6.6449074176801251E-2</v>
      </c>
      <c r="Y451" s="5">
        <f t="shared" si="686"/>
        <v>3.3224537088400619E-2</v>
      </c>
      <c r="Z451" s="5">
        <f t="shared" si="687"/>
        <v>8.2812656231525655E-3</v>
      </c>
      <c r="AA451" s="5">
        <f t="shared" si="688"/>
        <v>1.6579093777551433E-2</v>
      </c>
      <c r="AB451" s="5">
        <f t="shared" si="689"/>
        <v>1.6595672871328983E-2</v>
      </c>
      <c r="AC451" s="5">
        <f t="shared" si="690"/>
        <v>1.3857400677287088E-3</v>
      </c>
      <c r="AD451" s="5">
        <f t="shared" si="691"/>
        <v>3.3257761625489018E-2</v>
      </c>
      <c r="AE451" s="5">
        <f t="shared" si="692"/>
        <v>3.3257761625489018E-2</v>
      </c>
      <c r="AF451" s="5">
        <f t="shared" si="693"/>
        <v>1.6628880812744506E-2</v>
      </c>
      <c r="AG451" s="5">
        <f t="shared" si="694"/>
        <v>5.542960270914837E-3</v>
      </c>
      <c r="AH451" s="5">
        <f t="shared" si="695"/>
        <v>2.0703164057881405E-3</v>
      </c>
      <c r="AI451" s="5">
        <f t="shared" si="696"/>
        <v>4.1447734443878573E-3</v>
      </c>
      <c r="AJ451" s="5">
        <f t="shared" si="697"/>
        <v>4.148918217832245E-3</v>
      </c>
      <c r="AK451" s="5">
        <f t="shared" si="698"/>
        <v>2.7687114240333849E-3</v>
      </c>
      <c r="AL451" s="5">
        <f t="shared" si="699"/>
        <v>1.1097006462371502E-4</v>
      </c>
      <c r="AM451" s="5">
        <f t="shared" si="700"/>
        <v>1.3316407754845799E-2</v>
      </c>
      <c r="AN451" s="5">
        <f t="shared" si="701"/>
        <v>1.3316407754845799E-2</v>
      </c>
      <c r="AO451" s="5">
        <f t="shared" si="702"/>
        <v>6.6582038774228988E-3</v>
      </c>
      <c r="AP451" s="5">
        <f t="shared" si="703"/>
        <v>2.2194012924743002E-3</v>
      </c>
      <c r="AQ451" s="5">
        <f t="shared" si="704"/>
        <v>5.5485032311857493E-4</v>
      </c>
      <c r="AR451" s="5">
        <f t="shared" si="705"/>
        <v>4.1406328115762832E-4</v>
      </c>
      <c r="AS451" s="5">
        <f t="shared" si="706"/>
        <v>8.2895468887757176E-4</v>
      </c>
      <c r="AT451" s="5">
        <f t="shared" si="707"/>
        <v>8.2978364356644933E-4</v>
      </c>
      <c r="AU451" s="5">
        <f t="shared" si="708"/>
        <v>5.5374228480667713E-4</v>
      </c>
      <c r="AV451" s="5">
        <f t="shared" si="709"/>
        <v>2.7714801354574185E-4</v>
      </c>
      <c r="AW451" s="5">
        <f t="shared" si="710"/>
        <v>6.1711685937965991E-6</v>
      </c>
      <c r="AX451" s="5">
        <f t="shared" si="711"/>
        <v>4.4432413875335527E-3</v>
      </c>
      <c r="AY451" s="5">
        <f t="shared" si="712"/>
        <v>4.4432413875335527E-3</v>
      </c>
      <c r="AZ451" s="5">
        <f t="shared" si="713"/>
        <v>2.2216206937667759E-3</v>
      </c>
      <c r="BA451" s="5">
        <f t="shared" si="714"/>
        <v>7.4054023125559208E-4</v>
      </c>
      <c r="BB451" s="5">
        <f t="shared" si="715"/>
        <v>1.8513505781389799E-4</v>
      </c>
      <c r="BC451" s="5">
        <f t="shared" si="716"/>
        <v>3.7027011562779613E-5</v>
      </c>
      <c r="BD451" s="5">
        <f t="shared" si="717"/>
        <v>6.9010546859604683E-5</v>
      </c>
      <c r="BE451" s="5">
        <f t="shared" si="718"/>
        <v>1.3815911481292856E-4</v>
      </c>
      <c r="BF451" s="5">
        <f t="shared" si="719"/>
        <v>1.382972739277415E-4</v>
      </c>
      <c r="BG451" s="5">
        <f t="shared" si="720"/>
        <v>9.2290380801112823E-5</v>
      </c>
      <c r="BH451" s="5">
        <f t="shared" si="721"/>
        <v>4.6191335590956959E-5</v>
      </c>
      <c r="BI451" s="5">
        <f t="shared" si="722"/>
        <v>1.8495010770619163E-5</v>
      </c>
      <c r="BJ451" s="8">
        <f t="shared" si="723"/>
        <v>0.60156876367007039</v>
      </c>
      <c r="BK451" s="8">
        <f t="shared" si="724"/>
        <v>0.21596397223423042</v>
      </c>
      <c r="BL451" s="8">
        <f t="shared" si="725"/>
        <v>0.17398229365666643</v>
      </c>
      <c r="BM451" s="8">
        <f t="shared" si="726"/>
        <v>0.57261707805930073</v>
      </c>
      <c r="BN451" s="8">
        <f t="shared" si="727"/>
        <v>0.42274214690587958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1.78481012658228</v>
      </c>
      <c r="F452">
        <f>VLOOKUP(B452,home!$B$2:$E$405,3,FALSE)</f>
        <v>0.78</v>
      </c>
      <c r="G452">
        <f>VLOOKUP(C452,away!$B$2:$E$405,4,FALSE)</f>
        <v>1.1200000000000001</v>
      </c>
      <c r="H452">
        <f>VLOOKUP(A452,away!$A$2:$E$405,3,FALSE)</f>
        <v>1.36708860759494</v>
      </c>
      <c r="I452">
        <f>VLOOKUP(C452,away!$B$2:$E$405,3,FALSE)</f>
        <v>0.9</v>
      </c>
      <c r="J452">
        <f>VLOOKUP(B452,home!$B$2:$E$405,4,FALSE)</f>
        <v>1.46</v>
      </c>
      <c r="K452" s="3">
        <f t="shared" si="672"/>
        <v>1.5592101265822802</v>
      </c>
      <c r="L452" s="3">
        <f t="shared" si="673"/>
        <v>1.7963544303797512</v>
      </c>
      <c r="M452" s="5">
        <f t="shared" si="674"/>
        <v>3.4889667388984871E-2</v>
      </c>
      <c r="N452" s="5">
        <f t="shared" si="675"/>
        <v>5.4400322705992751E-2</v>
      </c>
      <c r="O452" s="5">
        <f t="shared" si="676"/>
        <v>6.2674208588678892E-2</v>
      </c>
      <c r="P452" s="5">
        <f t="shared" si="677"/>
        <v>9.7722260706998243E-2</v>
      </c>
      <c r="Q452" s="5">
        <f t="shared" si="678"/>
        <v>4.2410767026263937E-2</v>
      </c>
      <c r="R452" s="5">
        <f t="shared" si="679"/>
        <v>5.6292546134409004E-2</v>
      </c>
      <c r="S452" s="5">
        <f t="shared" si="680"/>
        <v>6.8427423878949664E-2</v>
      </c>
      <c r="T452" s="5">
        <f t="shared" si="681"/>
        <v>7.6184769243432676E-2</v>
      </c>
      <c r="U452" s="5">
        <f t="shared" si="682"/>
        <v>8.7771907983870703E-2</v>
      </c>
      <c r="V452" s="5">
        <f t="shared" si="683"/>
        <v>2.1295329140334326E-2</v>
      </c>
      <c r="W452" s="5">
        <f t="shared" si="684"/>
        <v>2.2042432474490857E-2</v>
      </c>
      <c r="X452" s="5">
        <f t="shared" si="685"/>
        <v>3.9596021231898149E-2</v>
      </c>
      <c r="Y452" s="5">
        <f t="shared" si="686"/>
        <v>3.5564244082665473E-2</v>
      </c>
      <c r="Z452" s="5">
        <f t="shared" si="687"/>
        <v>3.3707121548634054E-2</v>
      </c>
      <c r="AA452" s="5">
        <f t="shared" si="688"/>
        <v>5.2556485256570001E-2</v>
      </c>
      <c r="AB452" s="5">
        <f t="shared" si="689"/>
        <v>4.0973302014808137E-2</v>
      </c>
      <c r="AC452" s="5">
        <f t="shared" si="690"/>
        <v>3.727872501068354E-3</v>
      </c>
      <c r="AD452" s="5">
        <f t="shared" si="691"/>
        <v>8.5921959821830679E-3</v>
      </c>
      <c r="AE452" s="5">
        <f t="shared" si="692"/>
        <v>1.543462931928565E-2</v>
      </c>
      <c r="AF452" s="5">
        <f t="shared" si="693"/>
        <v>1.3863032379483994E-2</v>
      </c>
      <c r="AG452" s="5">
        <f t="shared" si="694"/>
        <v>8.3009732111280054E-3</v>
      </c>
      <c r="AH452" s="5">
        <f t="shared" si="695"/>
        <v>1.5137484282309384E-2</v>
      </c>
      <c r="AI452" s="5">
        <f t="shared" si="696"/>
        <v>2.3602518783956888E-2</v>
      </c>
      <c r="AJ452" s="5">
        <f t="shared" si="697"/>
        <v>1.840064315039704E-2</v>
      </c>
      <c r="AK452" s="5">
        <f t="shared" si="698"/>
        <v>9.5634897119086428E-3</v>
      </c>
      <c r="AL452" s="5">
        <f t="shared" si="699"/>
        <v>4.1765503164053043E-4</v>
      </c>
      <c r="AM452" s="5">
        <f t="shared" si="700"/>
        <v>2.6794077969998845E-3</v>
      </c>
      <c r="AN452" s="5">
        <f t="shared" si="701"/>
        <v>4.8131660669347908E-3</v>
      </c>
      <c r="AO452" s="5">
        <f t="shared" si="702"/>
        <v>4.3230760942458979E-3</v>
      </c>
      <c r="AP452" s="5">
        <f t="shared" si="703"/>
        <v>2.5885922982558031E-3</v>
      </c>
      <c r="AQ452" s="5">
        <f t="shared" si="704"/>
        <v>1.1625073108546783E-3</v>
      </c>
      <c r="AR452" s="5">
        <f t="shared" si="705"/>
        <v>5.4384573910660631E-3</v>
      </c>
      <c r="AS452" s="5">
        <f t="shared" si="706"/>
        <v>8.4796978371364535E-3</v>
      </c>
      <c r="AT452" s="5">
        <f t="shared" si="707"/>
        <v>6.6108153690105104E-3</v>
      </c>
      <c r="AU452" s="5">
        <f t="shared" si="708"/>
        <v>3.4358834227756533E-3</v>
      </c>
      <c r="AV452" s="5">
        <f t="shared" si="709"/>
        <v>1.3393160566369966E-3</v>
      </c>
      <c r="AW452" s="5">
        <f t="shared" si="710"/>
        <v>3.2494652223192736E-5</v>
      </c>
      <c r="AX452" s="5">
        <f t="shared" si="711"/>
        <v>6.9629329505428955E-4</v>
      </c>
      <c r="AY452" s="5">
        <f t="shared" si="712"/>
        <v>1.2507895454144881E-3</v>
      </c>
      <c r="AZ452" s="5">
        <f t="shared" si="713"/>
        <v>1.1234306706889956E-3</v>
      </c>
      <c r="BA452" s="5">
        <f t="shared" si="714"/>
        <v>6.7269322083889093E-4</v>
      </c>
      <c r="BB452" s="5">
        <f t="shared" si="715"/>
        <v>3.0209886188509139E-4</v>
      </c>
      <c r="BC452" s="5">
        <f t="shared" si="716"/>
        <v>1.0853532579199293E-4</v>
      </c>
      <c r="BD452" s="5">
        <f t="shared" si="717"/>
        <v>1.6282328381455064E-3</v>
      </c>
      <c r="BE452" s="5">
        <f t="shared" si="718"/>
        <v>2.5387571296702801E-3</v>
      </c>
      <c r="BF452" s="5">
        <f t="shared" si="719"/>
        <v>1.9792279127574326E-3</v>
      </c>
      <c r="BG452" s="5">
        <f t="shared" si="720"/>
        <v>1.0286774014618993E-3</v>
      </c>
      <c r="BH452" s="5">
        <f t="shared" si="721"/>
        <v>4.0098105533643499E-4</v>
      </c>
      <c r="BI452" s="5">
        <f t="shared" si="722"/>
        <v>1.2504274440964383E-4</v>
      </c>
      <c r="BJ452" s="8">
        <f t="shared" si="723"/>
        <v>0.33610997814378923</v>
      </c>
      <c r="BK452" s="8">
        <f t="shared" si="724"/>
        <v>0.22773099819339049</v>
      </c>
      <c r="BL452" s="8">
        <f t="shared" si="725"/>
        <v>0.39997767506531567</v>
      </c>
      <c r="BM452" s="8">
        <f t="shared" si="726"/>
        <v>0.64791770550661043</v>
      </c>
      <c r="BN452" s="8">
        <f t="shared" si="727"/>
        <v>0.34838977255132769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1.78481012658228</v>
      </c>
      <c r="F453">
        <f>VLOOKUP(B453,home!$B$2:$E$405,3,FALSE)</f>
        <v>1.57</v>
      </c>
      <c r="G453">
        <f>VLOOKUP(C453,away!$B$2:$E$405,4,FALSE)</f>
        <v>1.96</v>
      </c>
      <c r="H453">
        <f>VLOOKUP(A453,away!$A$2:$E$405,3,FALSE)</f>
        <v>1.36708860759494</v>
      </c>
      <c r="I453">
        <f>VLOOKUP(C453,away!$B$2:$E$405,3,FALSE)</f>
        <v>0.7</v>
      </c>
      <c r="J453">
        <f>VLOOKUP(B453,home!$B$2:$E$405,4,FALSE)</f>
        <v>1.32</v>
      </c>
      <c r="K453" s="3">
        <f t="shared" si="672"/>
        <v>5.4922177215189922</v>
      </c>
      <c r="L453" s="3">
        <f t="shared" si="673"/>
        <v>1.2631898734177245</v>
      </c>
      <c r="M453" s="5">
        <f t="shared" si="674"/>
        <v>1.1645650667450747E-3</v>
      </c>
      <c r="N453" s="5">
        <f t="shared" si="675"/>
        <v>6.396044897439248E-3</v>
      </c>
      <c r="O453" s="5">
        <f t="shared" si="676"/>
        <v>1.4710667992484149E-3</v>
      </c>
      <c r="P453" s="5">
        <f t="shared" si="677"/>
        <v>8.0794191443703672E-3</v>
      </c>
      <c r="Q453" s="5">
        <f t="shared" si="678"/>
        <v>1.7564235566673483E-2</v>
      </c>
      <c r="R453" s="5">
        <f t="shared" si="679"/>
        <v>9.291183419658114E-4</v>
      </c>
      <c r="S453" s="5">
        <f t="shared" si="680"/>
        <v>1.4013174440494283E-2</v>
      </c>
      <c r="T453" s="5">
        <f t="shared" si="681"/>
        <v>2.2186964502145374E-2</v>
      </c>
      <c r="U453" s="5">
        <f t="shared" si="682"/>
        <v>5.1029202231329734E-3</v>
      </c>
      <c r="V453" s="5">
        <f t="shared" si="683"/>
        <v>1.0802154868414418E-2</v>
      </c>
      <c r="W453" s="5">
        <f t="shared" si="684"/>
        <v>3.2155535281406106E-2</v>
      </c>
      <c r="X453" s="5">
        <f t="shared" si="685"/>
        <v>4.0618546541798556E-2</v>
      </c>
      <c r="Y453" s="5">
        <f t="shared" si="686"/>
        <v>2.565446833227324E-2</v>
      </c>
      <c r="Z453" s="5">
        <f t="shared" si="687"/>
        <v>3.9121762692595979E-4</v>
      </c>
      <c r="AA453" s="5">
        <f t="shared" si="688"/>
        <v>2.1486523835733623E-3</v>
      </c>
      <c r="AB453" s="5">
        <f t="shared" si="689"/>
        <v>5.9004333492228217E-3</v>
      </c>
      <c r="AC453" s="5">
        <f t="shared" si="690"/>
        <v>4.6838911869611357E-3</v>
      </c>
      <c r="AD453" s="5">
        <f t="shared" si="691"/>
        <v>4.4151300179366942E-2</v>
      </c>
      <c r="AE453" s="5">
        <f t="shared" si="692"/>
        <v>5.5771475284802488E-2</v>
      </c>
      <c r="AF453" s="5">
        <f t="shared" si="693"/>
        <v>3.522498140266471E-2</v>
      </c>
      <c r="AG453" s="5">
        <f t="shared" si="694"/>
        <v>1.4831946599724579E-2</v>
      </c>
      <c r="AH453" s="5">
        <f t="shared" si="695"/>
        <v>1.2354553615884643E-4</v>
      </c>
      <c r="AI453" s="5">
        <f t="shared" si="696"/>
        <v>6.7853898310618198E-4</v>
      </c>
      <c r="AJ453" s="5">
        <f t="shared" si="697"/>
        <v>1.8633419138786244E-3</v>
      </c>
      <c r="AK453" s="5">
        <f t="shared" si="698"/>
        <v>3.4112931602177671E-3</v>
      </c>
      <c r="AL453" s="5">
        <f t="shared" si="699"/>
        <v>1.2998198625982082E-3</v>
      </c>
      <c r="AM453" s="5">
        <f t="shared" si="700"/>
        <v>4.8497710654644748E-2</v>
      </c>
      <c r="AN453" s="5">
        <f t="shared" si="701"/>
        <v>6.1261816982890127E-2</v>
      </c>
      <c r="AO453" s="5">
        <f t="shared" si="702"/>
        <v>3.8692653419978407E-2</v>
      </c>
      <c r="AP453" s="5">
        <f t="shared" si="703"/>
        <v>1.6292055991926135E-2</v>
      </c>
      <c r="AQ453" s="5">
        <f t="shared" si="704"/>
        <v>5.1449900365389146E-3</v>
      </c>
      <c r="AR453" s="5">
        <f t="shared" si="705"/>
        <v>3.1212294036363608E-5</v>
      </c>
      <c r="AS453" s="5">
        <f t="shared" si="706"/>
        <v>1.7142471443577781E-4</v>
      </c>
      <c r="AT453" s="5">
        <f t="shared" si="707"/>
        <v>4.7075092726525571E-4</v>
      </c>
      <c r="AU453" s="5">
        <f t="shared" si="708"/>
        <v>8.6182219504924557E-4</v>
      </c>
      <c r="AV453" s="5">
        <f t="shared" si="709"/>
        <v>1.1833287831119657E-3</v>
      </c>
      <c r="AW453" s="5">
        <f t="shared" si="710"/>
        <v>2.5049383914491047E-4</v>
      </c>
      <c r="AX453" s="5">
        <f t="shared" si="711"/>
        <v>4.4393330985090053E-2</v>
      </c>
      <c r="AY453" s="5">
        <f t="shared" si="712"/>
        <v>5.6077206147647052E-2</v>
      </c>
      <c r="AZ453" s="5">
        <f t="shared" si="713"/>
        <v>3.5418079467632972E-2</v>
      </c>
      <c r="BA453" s="5">
        <f t="shared" si="714"/>
        <v>1.4913253106472733E-2</v>
      </c>
      <c r="BB453" s="5">
        <f t="shared" si="715"/>
        <v>4.7095675759529446E-3</v>
      </c>
      <c r="BC453" s="5">
        <f t="shared" si="716"/>
        <v>1.1898156140240433E-3</v>
      </c>
      <c r="BD453" s="5">
        <f t="shared" si="717"/>
        <v>6.5711756254784879E-6</v>
      </c>
      <c r="BE453" s="5">
        <f t="shared" si="718"/>
        <v>3.6090327221466606E-5</v>
      </c>
      <c r="BF453" s="5">
        <f t="shared" si="719"/>
        <v>9.9107967370579093E-5</v>
      </c>
      <c r="BG453" s="5">
        <f t="shared" si="720"/>
        <v>1.8144084491214028E-4</v>
      </c>
      <c r="BH453" s="5">
        <f t="shared" si="721"/>
        <v>2.4912815595845892E-4</v>
      </c>
      <c r="BI453" s="5">
        <f t="shared" si="722"/>
        <v>2.7365321461687901E-4</v>
      </c>
      <c r="BJ453" s="8">
        <f t="shared" si="723"/>
        <v>0.62114597857109299</v>
      </c>
      <c r="BK453" s="8">
        <f t="shared" si="724"/>
        <v>9.612023071723054E-2</v>
      </c>
      <c r="BL453" s="8">
        <f t="shared" si="725"/>
        <v>2.5193441290108417E-2</v>
      </c>
      <c r="BM453" s="8">
        <f t="shared" si="726"/>
        <v>0.65141970608041333</v>
      </c>
      <c r="BN453" s="8">
        <f t="shared" si="727"/>
        <v>3.5604449816442396E-2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1.78481012658228</v>
      </c>
      <c r="F454">
        <f>VLOOKUP(B454,home!$B$2:$E$405,3,FALSE)</f>
        <v>0.67</v>
      </c>
      <c r="G454">
        <f>VLOOKUP(C454,away!$B$2:$E$405,4,FALSE)</f>
        <v>1.31</v>
      </c>
      <c r="H454">
        <f>VLOOKUP(A454,away!$A$2:$E$405,3,FALSE)</f>
        <v>1.36708860759494</v>
      </c>
      <c r="I454">
        <f>VLOOKUP(C454,away!$B$2:$E$405,3,FALSE)</f>
        <v>0.75</v>
      </c>
      <c r="J454">
        <f>VLOOKUP(B454,home!$B$2:$E$405,4,FALSE)</f>
        <v>1.17</v>
      </c>
      <c r="K454" s="3">
        <f t="shared" si="672"/>
        <v>1.5665278481012674</v>
      </c>
      <c r="L454" s="3">
        <f t="shared" si="673"/>
        <v>1.1996202531645597</v>
      </c>
      <c r="M454" s="5">
        <f t="shared" si="674"/>
        <v>6.2903837898305254E-2</v>
      </c>
      <c r="N454" s="5">
        <f t="shared" si="675"/>
        <v>9.8540613820143078E-2</v>
      </c>
      <c r="O454" s="5">
        <f t="shared" si="676"/>
        <v>7.5460717944587363E-2</v>
      </c>
      <c r="P454" s="5">
        <f t="shared" si="677"/>
        <v>0.11821131609791113</v>
      </c>
      <c r="Q454" s="5">
        <f t="shared" si="678"/>
        <v>7.718330785912339E-2</v>
      </c>
      <c r="R454" s="5">
        <f t="shared" si="679"/>
        <v>4.5262102782332683E-2</v>
      </c>
      <c r="S454" s="5">
        <f t="shared" si="680"/>
        <v>5.5536815083490954E-2</v>
      </c>
      <c r="T454" s="5">
        <f t="shared" si="681"/>
        <v>9.2590659314039744E-2</v>
      </c>
      <c r="U454" s="5">
        <f t="shared" si="682"/>
        <v>7.0904344472146011E-2</v>
      </c>
      <c r="V454" s="5">
        <f t="shared" si="683"/>
        <v>1.1596324771717162E-2</v>
      </c>
      <c r="W454" s="5">
        <f t="shared" si="684"/>
        <v>4.0303267056630052E-2</v>
      </c>
      <c r="X454" s="5">
        <f t="shared" si="685"/>
        <v>4.8348615429833396E-2</v>
      </c>
      <c r="Y454" s="5">
        <f t="shared" si="686"/>
        <v>2.8999989141046352E-2</v>
      </c>
      <c r="Z454" s="5">
        <f t="shared" si="687"/>
        <v>1.8099111732834076E-2</v>
      </c>
      <c r="AA454" s="5">
        <f t="shared" si="688"/>
        <v>2.8352762555380964E-2</v>
      </c>
      <c r="AB454" s="5">
        <f t="shared" si="689"/>
        <v>2.2207696056803571E-2</v>
      </c>
      <c r="AC454" s="5">
        <f t="shared" si="690"/>
        <v>1.3620162725401341E-3</v>
      </c>
      <c r="AD454" s="5">
        <f t="shared" si="691"/>
        <v>1.5784047553418352E-2</v>
      </c>
      <c r="AE454" s="5">
        <f t="shared" si="692"/>
        <v>1.8934863121993172E-2</v>
      </c>
      <c r="AF454" s="5">
        <f t="shared" si="693"/>
        <v>1.1357322646020872E-2</v>
      </c>
      <c r="AG454" s="5">
        <f t="shared" si="694"/>
        <v>4.5414914226303794E-3</v>
      </c>
      <c r="AH454" s="5">
        <f t="shared" si="695"/>
        <v>5.4280152497490205E-3</v>
      </c>
      <c r="AI454" s="5">
        <f t="shared" si="696"/>
        <v>8.5031370486501959E-3</v>
      </c>
      <c r="AJ454" s="5">
        <f t="shared" si="697"/>
        <v>6.6602004914660786E-3</v>
      </c>
      <c r="AK454" s="5">
        <f t="shared" si="698"/>
        <v>3.4777965146064516E-3</v>
      </c>
      <c r="AL454" s="5">
        <f t="shared" si="699"/>
        <v>1.0238213851691117E-4</v>
      </c>
      <c r="AM454" s="5">
        <f t="shared" si="700"/>
        <v>4.945230009636906E-3</v>
      </c>
      <c r="AN454" s="5">
        <f t="shared" si="701"/>
        <v>5.9323980761176029E-3</v>
      </c>
      <c r="AO454" s="5">
        <f t="shared" si="702"/>
        <v>3.5583124409725745E-3</v>
      </c>
      <c r="AP454" s="5">
        <f t="shared" si="703"/>
        <v>1.4228745570927066E-3</v>
      </c>
      <c r="AQ454" s="5">
        <f t="shared" si="704"/>
        <v>4.2672728410024117E-4</v>
      </c>
      <c r="AR454" s="5">
        <f t="shared" si="705"/>
        <v>1.3023114056170009E-3</v>
      </c>
      <c r="AS454" s="5">
        <f t="shared" si="706"/>
        <v>2.0401070837989372E-3</v>
      </c>
      <c r="AT454" s="5">
        <f t="shared" si="707"/>
        <v>1.5979422799398508E-3</v>
      </c>
      <c r="AU454" s="5">
        <f t="shared" si="708"/>
        <v>8.3440702706140217E-4</v>
      </c>
      <c r="AV454" s="5">
        <f t="shared" si="709"/>
        <v>3.2678046113576877E-4</v>
      </c>
      <c r="AW454" s="5">
        <f t="shared" si="710"/>
        <v>5.344457218514331E-6</v>
      </c>
      <c r="AX454" s="5">
        <f t="shared" si="711"/>
        <v>1.2911400875603863E-3</v>
      </c>
      <c r="AY454" s="5">
        <f t="shared" si="712"/>
        <v>1.5488777987101021E-3</v>
      </c>
      <c r="AZ454" s="5">
        <f t="shared" si="713"/>
        <v>9.2903258850478981E-4</v>
      </c>
      <c r="BA454" s="5">
        <f t="shared" si="714"/>
        <v>3.714954363400805E-4</v>
      </c>
      <c r="BB454" s="5">
        <f t="shared" si="715"/>
        <v>1.1141336234794157E-4</v>
      </c>
      <c r="BC454" s="5">
        <f t="shared" si="716"/>
        <v>2.6730745189150471E-5</v>
      </c>
      <c r="BD454" s="5">
        <f t="shared" si="717"/>
        <v>2.6037985635089306E-4</v>
      </c>
      <c r="BE454" s="5">
        <f t="shared" si="718"/>
        <v>4.078922960582816E-4</v>
      </c>
      <c r="BF454" s="5">
        <f t="shared" si="719"/>
        <v>3.1948732040063254E-4</v>
      </c>
      <c r="BG454" s="5">
        <f t="shared" si="720"/>
        <v>1.668285948409476E-4</v>
      </c>
      <c r="BH454" s="5">
        <f t="shared" si="721"/>
        <v>6.5335409919486996E-5</v>
      </c>
      <c r="BI454" s="5">
        <f t="shared" si="722"/>
        <v>2.046994782119764E-5</v>
      </c>
      <c r="BJ454" s="8">
        <f t="shared" si="723"/>
        <v>0.45714840975145132</v>
      </c>
      <c r="BK454" s="8">
        <f t="shared" si="724"/>
        <v>0.25126157006119165</v>
      </c>
      <c r="BL454" s="8">
        <f t="shared" si="725"/>
        <v>0.27359871479866671</v>
      </c>
      <c r="BM454" s="8">
        <f t="shared" si="726"/>
        <v>0.52100237660024906</v>
      </c>
      <c r="BN454" s="8">
        <f t="shared" si="727"/>
        <v>0.47756189640240287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1.78481012658228</v>
      </c>
      <c r="F455">
        <f>VLOOKUP(B455,home!$B$2:$E$405,3,FALSE)</f>
        <v>0.28000000000000003</v>
      </c>
      <c r="G455">
        <f>VLOOKUP(C455,away!$B$2:$E$405,4,FALSE)</f>
        <v>0.67</v>
      </c>
      <c r="H455">
        <f>VLOOKUP(A455,away!$A$2:$E$405,3,FALSE)</f>
        <v>1.36708860759494</v>
      </c>
      <c r="I455">
        <f>VLOOKUP(C455,away!$B$2:$E$405,3,FALSE)</f>
        <v>0.56000000000000005</v>
      </c>
      <c r="J455">
        <f>VLOOKUP(B455,home!$B$2:$E$405,4,FALSE)</f>
        <v>0.55000000000000004</v>
      </c>
      <c r="K455" s="3">
        <f t="shared" si="672"/>
        <v>0.33483037974683577</v>
      </c>
      <c r="L455" s="3">
        <f t="shared" si="673"/>
        <v>0.42106329113924157</v>
      </c>
      <c r="M455" s="5">
        <f t="shared" si="674"/>
        <v>0.46959076755854556</v>
      </c>
      <c r="N455" s="5">
        <f t="shared" si="675"/>
        <v>0.1572332550272359</v>
      </c>
      <c r="O455" s="5">
        <f t="shared" si="676"/>
        <v>0.19772743407680377</v>
      </c>
      <c r="P455" s="5">
        <f t="shared" si="677"/>
        <v>6.6205151838303652E-2</v>
      </c>
      <c r="Q455" s="5">
        <f t="shared" si="678"/>
        <v>2.6323235244800236E-2</v>
      </c>
      <c r="R455" s="5">
        <f t="shared" si="679"/>
        <v>4.1627882070448215E-2</v>
      </c>
      <c r="S455" s="5">
        <f t="shared" si="680"/>
        <v>2.3334797193315677E-3</v>
      </c>
      <c r="T455" s="5">
        <f t="shared" si="681"/>
        <v>1.1083748065608067E-2</v>
      </c>
      <c r="U455" s="5">
        <f t="shared" si="682"/>
        <v>1.3938279561704674E-2</v>
      </c>
      <c r="V455" s="5">
        <f t="shared" si="683"/>
        <v>3.6553903195601297E-5</v>
      </c>
      <c r="W455" s="5">
        <f t="shared" si="684"/>
        <v>2.9379396177272518E-3</v>
      </c>
      <c r="X455" s="5">
        <f t="shared" si="685"/>
        <v>1.2370585246086019E-3</v>
      </c>
      <c r="Y455" s="5">
        <f t="shared" si="686"/>
        <v>2.6043996685177622E-4</v>
      </c>
      <c r="Z455" s="5">
        <f t="shared" si="687"/>
        <v>5.8426576759130515E-3</v>
      </c>
      <c r="AA455" s="5">
        <f t="shared" si="688"/>
        <v>1.956299288356732E-3</v>
      </c>
      <c r="AB455" s="5">
        <f t="shared" si="689"/>
        <v>3.2751421680947456E-4</v>
      </c>
      <c r="AC455" s="5">
        <f t="shared" si="690"/>
        <v>3.220965038252322E-7</v>
      </c>
      <c r="AD455" s="5">
        <f t="shared" si="691"/>
        <v>2.4592785946922236E-4</v>
      </c>
      <c r="AE455" s="5">
        <f t="shared" si="692"/>
        <v>1.0355119389093965E-4</v>
      </c>
      <c r="AF455" s="5">
        <f t="shared" si="693"/>
        <v>2.1800803250558388E-5</v>
      </c>
      <c r="AG455" s="5">
        <f t="shared" si="694"/>
        <v>3.0598393220530641E-6</v>
      </c>
      <c r="AH455" s="5">
        <f t="shared" si="695"/>
        <v>6.1503216750497544E-4</v>
      </c>
      <c r="AI455" s="5">
        <f t="shared" si="696"/>
        <v>2.0593145420221042E-4</v>
      </c>
      <c r="AJ455" s="5">
        <f t="shared" si="697"/>
        <v>3.4476053506172122E-5</v>
      </c>
      <c r="AK455" s="5">
        <f t="shared" si="698"/>
        <v>3.8478766958812801E-6</v>
      </c>
      <c r="AL455" s="5">
        <f t="shared" si="699"/>
        <v>1.816428210733735E-9</v>
      </c>
      <c r="AM455" s="5">
        <f t="shared" si="700"/>
        <v>1.6468823715281242E-5</v>
      </c>
      <c r="AN455" s="5">
        <f t="shared" si="701"/>
        <v>6.9344171147483105E-6</v>
      </c>
      <c r="AO455" s="5">
        <f t="shared" si="702"/>
        <v>1.4599142462341038E-6</v>
      </c>
      <c r="AP455" s="5">
        <f t="shared" si="703"/>
        <v>2.0490543243346564E-7</v>
      </c>
      <c r="AQ455" s="5">
        <f t="shared" si="704"/>
        <v>2.1569538938186135E-8</v>
      </c>
      <c r="AR455" s="5">
        <f t="shared" si="705"/>
        <v>5.1793493721229241E-5</v>
      </c>
      <c r="AS455" s="5">
        <f t="shared" si="706"/>
        <v>1.7342035171094543E-5</v>
      </c>
      <c r="AT455" s="5">
        <f t="shared" si="707"/>
        <v>2.9033201109602839E-6</v>
      </c>
      <c r="AU455" s="5">
        <f t="shared" si="708"/>
        <v>3.2403992509315248E-7</v>
      </c>
      <c r="AV455" s="5">
        <f t="shared" si="709"/>
        <v>2.7124602793019114E-8</v>
      </c>
      <c r="AW455" s="5">
        <f t="shared" si="710"/>
        <v>7.1135759641335066E-12</v>
      </c>
      <c r="AX455" s="5">
        <f t="shared" si="711"/>
        <v>9.1904374976188506E-7</v>
      </c>
      <c r="AY455" s="5">
        <f t="shared" si="712"/>
        <v>3.8697558597568885E-7</v>
      </c>
      <c r="AZ455" s="5">
        <f t="shared" si="713"/>
        <v>8.1470606910730052E-8</v>
      </c>
      <c r="BA455" s="5">
        <f t="shared" si="714"/>
        <v>1.1434760625647813E-8</v>
      </c>
      <c r="BB455" s="5">
        <f t="shared" si="715"/>
        <v>1.2036894856061702E-9</v>
      </c>
      <c r="BC455" s="5">
        <f t="shared" si="716"/>
        <v>1.0136589126380694E-10</v>
      </c>
      <c r="BD455" s="5">
        <f t="shared" si="717"/>
        <v>3.6347231543100708E-6</v>
      </c>
      <c r="BE455" s="5">
        <f t="shared" si="718"/>
        <v>1.2170157340322578E-6</v>
      </c>
      <c r="BF455" s="5">
        <f t="shared" si="719"/>
        <v>2.0374692019194749E-7</v>
      </c>
      <c r="BG455" s="5">
        <f t="shared" si="720"/>
        <v>2.2740219553372677E-8</v>
      </c>
      <c r="BH455" s="5">
        <f t="shared" si="721"/>
        <v>1.9035290871455484E-9</v>
      </c>
      <c r="BI455" s="5">
        <f t="shared" si="722"/>
        <v>1.2747187342161837E-10</v>
      </c>
      <c r="BJ455" s="8">
        <f t="shared" si="723"/>
        <v>0.19947650600257089</v>
      </c>
      <c r="BK455" s="8">
        <f t="shared" si="724"/>
        <v>0.53816666390789447</v>
      </c>
      <c r="BL455" s="8">
        <f t="shared" si="725"/>
        <v>0.2565141670365923</v>
      </c>
      <c r="BM455" s="8">
        <f t="shared" si="726"/>
        <v>4.1291881838360911E-2</v>
      </c>
      <c r="BN455" s="8">
        <f t="shared" si="727"/>
        <v>0.9587077258161375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1.3611111111111101</v>
      </c>
      <c r="F456">
        <f>VLOOKUP(B456,home!$B$2:$E$405,3,FALSE)</f>
        <v>1.1000000000000001</v>
      </c>
      <c r="G456">
        <f>VLOOKUP(C456,away!$B$2:$E$405,4,FALSE)</f>
        <v>0.37</v>
      </c>
      <c r="H456">
        <f>VLOOKUP(A456,away!$A$2:$E$405,3,FALSE)</f>
        <v>1.1666666666666701</v>
      </c>
      <c r="I456">
        <f>VLOOKUP(C456,away!$B$2:$E$405,3,FALSE)</f>
        <v>2.2000000000000002</v>
      </c>
      <c r="J456">
        <f>VLOOKUP(B456,home!$B$2:$E$405,4,FALSE)</f>
        <v>1.29</v>
      </c>
      <c r="K456" s="3">
        <f t="shared" si="672"/>
        <v>0.55397222222222176</v>
      </c>
      <c r="L456" s="3">
        <f t="shared" si="673"/>
        <v>3.3110000000000102</v>
      </c>
      <c r="M456" s="5">
        <f t="shared" si="674"/>
        <v>2.0963504748540151E-2</v>
      </c>
      <c r="N456" s="5">
        <f t="shared" si="675"/>
        <v>1.1613199311114885E-2</v>
      </c>
      <c r="O456" s="5">
        <f t="shared" si="676"/>
        <v>6.9410164222416651E-2</v>
      </c>
      <c r="P456" s="5">
        <f t="shared" si="677"/>
        <v>3.8451302919101503E-2</v>
      </c>
      <c r="Q456" s="5">
        <f t="shared" si="678"/>
        <v>3.2166949147439438E-3</v>
      </c>
      <c r="R456" s="5">
        <f t="shared" si="679"/>
        <v>0.11490852687021114</v>
      </c>
      <c r="S456" s="5">
        <f t="shared" si="680"/>
        <v>1.7631864446228433E-2</v>
      </c>
      <c r="T456" s="5">
        <f t="shared" si="681"/>
        <v>1.0650476862717232E-2</v>
      </c>
      <c r="U456" s="5">
        <f t="shared" si="682"/>
        <v>6.365613198257275E-2</v>
      </c>
      <c r="V456" s="5">
        <f t="shared" si="683"/>
        <v>3.5933779467527964E-3</v>
      </c>
      <c r="W456" s="5">
        <f t="shared" si="684"/>
        <v>5.9398654337720761E-4</v>
      </c>
      <c r="X456" s="5">
        <f t="shared" si="685"/>
        <v>1.9666894451219404E-3</v>
      </c>
      <c r="Y456" s="5">
        <f t="shared" si="686"/>
        <v>3.2558543763993824E-3</v>
      </c>
      <c r="Z456" s="5">
        <f t="shared" si="687"/>
        <v>0.12682071082242341</v>
      </c>
      <c r="AA456" s="5">
        <f t="shared" si="688"/>
        <v>7.0255150998099675E-2</v>
      </c>
      <c r="AB456" s="5">
        <f t="shared" si="689"/>
        <v>1.9459701060487507E-2</v>
      </c>
      <c r="AC456" s="5">
        <f t="shared" si="690"/>
        <v>4.1193631978162133E-4</v>
      </c>
      <c r="AD456" s="5">
        <f t="shared" si="691"/>
        <v>8.226301135119194E-5</v>
      </c>
      <c r="AE456" s="5">
        <f t="shared" si="692"/>
        <v>2.7237283058379738E-4</v>
      </c>
      <c r="AF456" s="5">
        <f t="shared" si="693"/>
        <v>4.50913221031478E-4</v>
      </c>
      <c r="AG456" s="5">
        <f t="shared" si="694"/>
        <v>4.9765789161174275E-4</v>
      </c>
      <c r="AH456" s="5">
        <f t="shared" si="695"/>
        <v>0.10497584338326131</v>
      </c>
      <c r="AI456" s="5">
        <f t="shared" si="696"/>
        <v>5.8153701238677184E-2</v>
      </c>
      <c r="AJ456" s="5">
        <f t="shared" si="697"/>
        <v>1.6107767552818585E-2</v>
      </c>
      <c r="AK456" s="5">
        <f t="shared" si="698"/>
        <v>2.9744185954246366E-3</v>
      </c>
      <c r="AL456" s="5">
        <f t="shared" si="699"/>
        <v>3.0222977322350679E-5</v>
      </c>
      <c r="AM456" s="5">
        <f t="shared" si="700"/>
        <v>9.1142846409823349E-6</v>
      </c>
      <c r="AN456" s="5">
        <f t="shared" si="701"/>
        <v>3.0177396446292606E-5</v>
      </c>
      <c r="AO456" s="5">
        <f t="shared" si="702"/>
        <v>4.9958679816837567E-5</v>
      </c>
      <c r="AP456" s="5">
        <f t="shared" si="703"/>
        <v>5.5137729624516564E-5</v>
      </c>
      <c r="AQ456" s="5">
        <f t="shared" si="704"/>
        <v>4.5640255696693728E-5</v>
      </c>
      <c r="AR456" s="5">
        <f t="shared" si="705"/>
        <v>6.9515003488395843E-2</v>
      </c>
      <c r="AS456" s="5">
        <f t="shared" si="706"/>
        <v>3.8509380960252144E-2</v>
      </c>
      <c r="AT456" s="5">
        <f t="shared" si="707"/>
        <v>1.0666563673476497E-2</v>
      </c>
      <c r="AU456" s="5">
        <f t="shared" si="708"/>
        <v>1.9696599938902001E-3</v>
      </c>
      <c r="AV456" s="5">
        <f t="shared" si="709"/>
        <v>2.7278423095939048E-4</v>
      </c>
      <c r="AW456" s="5">
        <f t="shared" si="710"/>
        <v>1.5398623969482632E-6</v>
      </c>
      <c r="AX456" s="5">
        <f t="shared" si="711"/>
        <v>8.4151008608847425E-7</v>
      </c>
      <c r="AY456" s="5">
        <f t="shared" si="712"/>
        <v>2.7862398950389467E-6</v>
      </c>
      <c r="AZ456" s="5">
        <f t="shared" si="713"/>
        <v>4.6126201462369911E-6</v>
      </c>
      <c r="BA456" s="5">
        <f t="shared" si="714"/>
        <v>5.0907951013969081E-6</v>
      </c>
      <c r="BB456" s="5">
        <f t="shared" si="715"/>
        <v>4.2139056451813036E-6</v>
      </c>
      <c r="BC456" s="5">
        <f t="shared" si="716"/>
        <v>2.790448318239068E-6</v>
      </c>
      <c r="BD456" s="5">
        <f t="shared" si="717"/>
        <v>3.8360696091679879E-2</v>
      </c>
      <c r="BE456" s="5">
        <f t="shared" si="718"/>
        <v>2.1250760059899201E-2</v>
      </c>
      <c r="BF456" s="5">
        <f t="shared" si="719"/>
        <v>5.8861653871467969E-3</v>
      </c>
      <c r="BG456" s="5">
        <f t="shared" si="720"/>
        <v>1.0869240399617452E-3</v>
      </c>
      <c r="BH456" s="5">
        <f t="shared" si="721"/>
        <v>1.5053143145109073E-4</v>
      </c>
      <c r="BI456" s="5">
        <f t="shared" si="722"/>
        <v>1.6678046319050563E-5</v>
      </c>
      <c r="BJ456" s="8">
        <f t="shared" si="723"/>
        <v>3.2810472273470281E-2</v>
      </c>
      <c r="BK456" s="8">
        <f t="shared" si="724"/>
        <v>8.1084995597621889E-2</v>
      </c>
      <c r="BL456" s="8">
        <f t="shared" si="725"/>
        <v>0.70758655330740128</v>
      </c>
      <c r="BM456" s="8">
        <f t="shared" si="726"/>
        <v>0.68973809263729047</v>
      </c>
      <c r="BN456" s="8">
        <f t="shared" si="727"/>
        <v>0.25856339298612829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1.3611111111111101</v>
      </c>
      <c r="F457">
        <f>VLOOKUP(B457,home!$B$2:$E$405,3,FALSE)</f>
        <v>1.29</v>
      </c>
      <c r="G457">
        <f>VLOOKUP(C457,away!$B$2:$E$405,4,FALSE)</f>
        <v>1.1000000000000001</v>
      </c>
      <c r="H457">
        <f>VLOOKUP(A457,away!$A$2:$E$405,3,FALSE)</f>
        <v>1.1666666666666701</v>
      </c>
      <c r="I457">
        <f>VLOOKUP(C457,away!$B$2:$E$405,3,FALSE)</f>
        <v>0.37</v>
      </c>
      <c r="J457">
        <f>VLOOKUP(B457,home!$B$2:$E$405,4,FALSE)</f>
        <v>0.21</v>
      </c>
      <c r="K457" s="3">
        <f t="shared" si="672"/>
        <v>1.9314166666666654</v>
      </c>
      <c r="L457" s="3">
        <f t="shared" si="673"/>
        <v>9.0650000000000258E-2</v>
      </c>
      <c r="M457" s="5">
        <f t="shared" si="674"/>
        <v>0.13238159355034831</v>
      </c>
      <c r="N457" s="5">
        <f t="shared" si="675"/>
        <v>0.2556840161430351</v>
      </c>
      <c r="O457" s="5">
        <f t="shared" si="676"/>
        <v>1.2000391455339109E-2</v>
      </c>
      <c r="P457" s="5">
        <f t="shared" si="677"/>
        <v>2.3177756063366195E-2</v>
      </c>
      <c r="Q457" s="5">
        <f t="shared" si="678"/>
        <v>0.24691618508946342</v>
      </c>
      <c r="R457" s="5">
        <f t="shared" si="679"/>
        <v>5.4391774271324658E-4</v>
      </c>
      <c r="S457" s="5">
        <f t="shared" si="680"/>
        <v>1.0145073074841662E-3</v>
      </c>
      <c r="T457" s="5">
        <f t="shared" si="681"/>
        <v>2.2382952178359922E-2</v>
      </c>
      <c r="U457" s="5">
        <f t="shared" si="682"/>
        <v>1.0505317935720756E-3</v>
      </c>
      <c r="V457" s="5">
        <f t="shared" si="683"/>
        <v>1.9735878066787662E-5</v>
      </c>
      <c r="W457" s="5">
        <f t="shared" si="684"/>
        <v>0.15896601171718033</v>
      </c>
      <c r="X457" s="5">
        <f t="shared" si="685"/>
        <v>1.4410268962162439E-2</v>
      </c>
      <c r="Y457" s="5">
        <f t="shared" si="686"/>
        <v>6.5314544071001421E-4</v>
      </c>
      <c r="Z457" s="5">
        <f t="shared" si="687"/>
        <v>1.6435381125651988E-5</v>
      </c>
      <c r="AA457" s="5">
        <f t="shared" si="688"/>
        <v>3.1743569029102989E-5</v>
      </c>
      <c r="AB457" s="5">
        <f t="shared" si="689"/>
        <v>3.0655029141146653E-5</v>
      </c>
      <c r="AC457" s="5">
        <f t="shared" si="690"/>
        <v>2.159634485714818E-7</v>
      </c>
      <c r="AD457" s="5">
        <f t="shared" si="691"/>
        <v>7.6757401116022611E-2</v>
      </c>
      <c r="AE457" s="5">
        <f t="shared" si="692"/>
        <v>6.9580584111674695E-3</v>
      </c>
      <c r="AF457" s="5">
        <f t="shared" si="693"/>
        <v>3.153739974861664E-4</v>
      </c>
      <c r="AG457" s="5">
        <f t="shared" si="694"/>
        <v>9.5295509573736924E-6</v>
      </c>
      <c r="AH457" s="5">
        <f t="shared" si="695"/>
        <v>3.7246682476008901E-7</v>
      </c>
      <c r="AI457" s="5">
        <f t="shared" si="696"/>
        <v>7.1938863312204813E-7</v>
      </c>
      <c r="AJ457" s="5">
        <f t="shared" si="697"/>
        <v>6.9471959791123755E-7</v>
      </c>
      <c r="AK457" s="5">
        <f t="shared" si="698"/>
        <v>4.4726433668857638E-7</v>
      </c>
      <c r="AL457" s="5">
        <f t="shared" si="699"/>
        <v>1.5124604547653791E-9</v>
      </c>
      <c r="AM457" s="5">
        <f t="shared" si="700"/>
        <v>2.9650104761100915E-2</v>
      </c>
      <c r="AN457" s="5">
        <f t="shared" si="701"/>
        <v>2.6877819965938055E-3</v>
      </c>
      <c r="AO457" s="5">
        <f t="shared" si="702"/>
        <v>1.2182371899561455E-4</v>
      </c>
      <c r="AP457" s="5">
        <f t="shared" si="703"/>
        <v>3.6811067089841654E-6</v>
      </c>
      <c r="AQ457" s="5">
        <f t="shared" si="704"/>
        <v>8.3423080792353838E-8</v>
      </c>
      <c r="AR457" s="5">
        <f t="shared" si="705"/>
        <v>6.7528235329004324E-9</v>
      </c>
      <c r="AS457" s="5">
        <f t="shared" si="706"/>
        <v>1.3042515918502767E-8</v>
      </c>
      <c r="AT457" s="5">
        <f t="shared" si="707"/>
        <v>1.2595266310130772E-8</v>
      </c>
      <c r="AU457" s="5">
        <f t="shared" si="708"/>
        <v>8.1089024241639114E-9</v>
      </c>
      <c r="AV457" s="5">
        <f t="shared" si="709"/>
        <v>3.9154173226009753E-9</v>
      </c>
      <c r="AW457" s="5">
        <f t="shared" si="710"/>
        <v>7.3557220573676477E-12</v>
      </c>
      <c r="AX457" s="5">
        <f t="shared" si="711"/>
        <v>9.5444510840005034E-3</v>
      </c>
      <c r="AY457" s="5">
        <f t="shared" si="712"/>
        <v>8.6520449076464806E-4</v>
      </c>
      <c r="AZ457" s="5">
        <f t="shared" si="713"/>
        <v>3.9215393543907779E-5</v>
      </c>
      <c r="BA457" s="5">
        <f t="shared" si="714"/>
        <v>1.1849584749184173E-6</v>
      </c>
      <c r="BB457" s="5">
        <f t="shared" si="715"/>
        <v>2.6854121437838691E-8</v>
      </c>
      <c r="BC457" s="5">
        <f t="shared" si="716"/>
        <v>4.8686522166801684E-10</v>
      </c>
      <c r="BD457" s="5">
        <f t="shared" si="717"/>
        <v>1.0202390887623776E-10</v>
      </c>
      <c r="BE457" s="5">
        <f t="shared" si="718"/>
        <v>1.9705067800204673E-10</v>
      </c>
      <c r="BF457" s="5">
        <f t="shared" si="719"/>
        <v>1.9029348183555981E-10</v>
      </c>
      <c r="BG457" s="5">
        <f t="shared" si="720"/>
        <v>1.2251200079174356E-10</v>
      </c>
      <c r="BH457" s="5">
        <f t="shared" si="721"/>
        <v>5.9155430048963293E-11</v>
      </c>
      <c r="BI457" s="5">
        <f t="shared" si="722"/>
        <v>2.2850756704080357E-11</v>
      </c>
      <c r="BJ457" s="8">
        <f t="shared" si="723"/>
        <v>0.8259665008807956</v>
      </c>
      <c r="BK457" s="8">
        <f t="shared" si="724"/>
        <v>0.15745901476593915</v>
      </c>
      <c r="BL457" s="8">
        <f t="shared" si="725"/>
        <v>1.3659518537998927E-2</v>
      </c>
      <c r="BM457" s="8">
        <f t="shared" si="726"/>
        <v>0.32553240503818492</v>
      </c>
      <c r="BN457" s="8">
        <f t="shared" si="727"/>
        <v>0.67070386004426541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1.44444444444444</v>
      </c>
      <c r="F458">
        <f>VLOOKUP(B458,home!$B$2:$E$405,3,FALSE)</f>
        <v>2.77</v>
      </c>
      <c r="G458">
        <f>VLOOKUP(C458,away!$B$2:$E$405,4,FALSE)</f>
        <v>1.66</v>
      </c>
      <c r="H458">
        <f>VLOOKUP(A458,away!$A$2:$E$405,3,FALSE)</f>
        <v>1.0185185185185199</v>
      </c>
      <c r="I458">
        <f>VLOOKUP(C458,away!$B$2:$E$405,3,FALSE)</f>
        <v>1.1100000000000001</v>
      </c>
      <c r="J458">
        <f>VLOOKUP(B458,home!$B$2:$E$405,4,FALSE)</f>
        <v>0.25</v>
      </c>
      <c r="K458" s="3">
        <f t="shared" si="672"/>
        <v>6.6418444444444233</v>
      </c>
      <c r="L458" s="3">
        <f t="shared" si="673"/>
        <v>0.28263888888888933</v>
      </c>
      <c r="M458" s="5">
        <f t="shared" si="674"/>
        <v>9.834110826393292E-4</v>
      </c>
      <c r="N458" s="5">
        <f t="shared" si="675"/>
        <v>6.531663435833104E-3</v>
      </c>
      <c r="O458" s="5">
        <f t="shared" si="676"/>
        <v>2.7795021571819971E-4</v>
      </c>
      <c r="P458" s="5">
        <f t="shared" si="677"/>
        <v>1.8461020961000536E-3</v>
      </c>
      <c r="Q458" s="5">
        <f t="shared" si="678"/>
        <v>2.1691146252134436E-2</v>
      </c>
      <c r="R458" s="5">
        <f t="shared" si="679"/>
        <v>3.927977006850953E-5</v>
      </c>
      <c r="S458" s="5">
        <f t="shared" si="680"/>
        <v>8.6639580572912508E-4</v>
      </c>
      <c r="T458" s="5">
        <f t="shared" si="681"/>
        <v>6.1307614754296724E-3</v>
      </c>
      <c r="U458" s="5">
        <f t="shared" si="682"/>
        <v>2.6089012260858431E-4</v>
      </c>
      <c r="V458" s="5">
        <f t="shared" si="683"/>
        <v>1.807151026829925E-4</v>
      </c>
      <c r="W458" s="5">
        <f t="shared" si="684"/>
        <v>4.8023073076123524E-2</v>
      </c>
      <c r="X458" s="5">
        <f t="shared" si="685"/>
        <v>1.3573188015265488E-2</v>
      </c>
      <c r="Y458" s="5">
        <f t="shared" si="686"/>
        <v>1.9181553896573131E-3</v>
      </c>
      <c r="Z458" s="5">
        <f t="shared" si="687"/>
        <v>3.7006635226581954E-6</v>
      </c>
      <c r="AA458" s="5">
        <f t="shared" si="688"/>
        <v>2.457923145872546E-5</v>
      </c>
      <c r="AB458" s="5">
        <f t="shared" si="689"/>
        <v>8.1625715956424645E-5</v>
      </c>
      <c r="AC458" s="5">
        <f t="shared" si="690"/>
        <v>2.1202891124929315E-5</v>
      </c>
      <c r="AD458" s="5">
        <f t="shared" si="691"/>
        <v>7.974044527894994E-2</v>
      </c>
      <c r="AE458" s="5">
        <f t="shared" si="692"/>
        <v>2.2537750853147687E-2</v>
      </c>
      <c r="AF458" s="5">
        <f t="shared" si="693"/>
        <v>3.1850224295941398E-3</v>
      </c>
      <c r="AG458" s="5">
        <f t="shared" si="694"/>
        <v>3.0007040019555946E-4</v>
      </c>
      <c r="AH458" s="5">
        <f t="shared" si="695"/>
        <v>2.6148785654893881E-7</v>
      </c>
      <c r="AI458" s="5">
        <f t="shared" si="696"/>
        <v>1.7367616673092492E-6</v>
      </c>
      <c r="AJ458" s="5">
        <f t="shared" si="697"/>
        <v>5.7676504156709849E-6</v>
      </c>
      <c r="AK458" s="5">
        <f t="shared" si="698"/>
        <v>1.2769278956940634E-5</v>
      </c>
      <c r="AL458" s="5">
        <f t="shared" si="699"/>
        <v>1.5921196106132971E-6</v>
      </c>
      <c r="AM458" s="5">
        <f t="shared" si="700"/>
        <v>0.10592472669470364</v>
      </c>
      <c r="AN458" s="5">
        <f t="shared" si="701"/>
        <v>2.993844705885031E-2</v>
      </c>
      <c r="AO458" s="5">
        <f t="shared" si="702"/>
        <v>4.2308847058861437E-3</v>
      </c>
      <c r="AP458" s="5">
        <f t="shared" si="703"/>
        <v>3.986041840962183E-4</v>
      </c>
      <c r="AQ458" s="5">
        <f t="shared" si="704"/>
        <v>2.816526092485435E-5</v>
      </c>
      <c r="AR458" s="5">
        <f t="shared" si="705"/>
        <v>1.4781327446585869E-8</v>
      </c>
      <c r="AS458" s="5">
        <f t="shared" si="706"/>
        <v>9.817527758262022E-8</v>
      </c>
      <c r="AT458" s="5">
        <f t="shared" si="707"/>
        <v>3.2603246099695756E-7</v>
      </c>
      <c r="AU458" s="5">
        <f t="shared" si="708"/>
        <v>7.2181896326039528E-7</v>
      </c>
      <c r="AV458" s="5">
        <f t="shared" si="709"/>
        <v>1.1985523177564231E-6</v>
      </c>
      <c r="AW458" s="5">
        <f t="shared" si="710"/>
        <v>8.3022117897216144E-8</v>
      </c>
      <c r="AX458" s="5">
        <f t="shared" si="711"/>
        <v>0.11725592625441852</v>
      </c>
      <c r="AY458" s="5">
        <f t="shared" si="712"/>
        <v>3.3141084712186394E-2</v>
      </c>
      <c r="AZ458" s="5">
        <f t="shared" si="713"/>
        <v>4.6834796798124589E-3</v>
      </c>
      <c r="BA458" s="5">
        <f t="shared" si="714"/>
        <v>4.4124449761196154E-4</v>
      </c>
      <c r="BB458" s="5">
        <f t="shared" si="715"/>
        <v>3.1178213633345238E-5</v>
      </c>
      <c r="BC458" s="5">
        <f t="shared" si="716"/>
        <v>1.762435131773824E-6</v>
      </c>
      <c r="BD458" s="5">
        <f t="shared" si="717"/>
        <v>6.9629632763431231E-10</v>
      </c>
      <c r="BE458" s="5">
        <f t="shared" si="718"/>
        <v>4.6246918953850107E-9</v>
      </c>
      <c r="BF458" s="5">
        <f t="shared" si="719"/>
        <v>1.5358242086315038E-8</v>
      </c>
      <c r="BG458" s="5">
        <f t="shared" si="720"/>
        <v>3.4002351625808024E-8</v>
      </c>
      <c r="BH458" s="5">
        <f t="shared" si="721"/>
        <v>5.6459582560979733E-8</v>
      </c>
      <c r="BI458" s="5">
        <f t="shared" si="722"/>
        <v>7.4999152953658901E-8</v>
      </c>
      <c r="BJ458" s="8">
        <f t="shared" si="723"/>
        <v>0.49970678030358651</v>
      </c>
      <c r="BK458" s="8">
        <f t="shared" si="724"/>
        <v>3.7040503810073434E-2</v>
      </c>
      <c r="BL458" s="8">
        <f t="shared" si="725"/>
        <v>7.0740573537140616E-4</v>
      </c>
      <c r="BM458" s="8">
        <f t="shared" si="726"/>
        <v>0.47294783596999185</v>
      </c>
      <c r="BN458" s="8">
        <f t="shared" si="727"/>
        <v>3.1369552852493633E-2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1.44444444444444</v>
      </c>
      <c r="F459">
        <f>VLOOKUP(B459,home!$B$2:$E$405,3,FALSE)</f>
        <v>0.52</v>
      </c>
      <c r="G459">
        <f>VLOOKUP(C459,away!$B$2:$E$405,4,FALSE)</f>
        <v>0.87</v>
      </c>
      <c r="H459">
        <f>VLOOKUP(A459,away!$A$2:$E$405,3,FALSE)</f>
        <v>1.0185185185185199</v>
      </c>
      <c r="I459">
        <f>VLOOKUP(C459,away!$B$2:$E$405,3,FALSE)</f>
        <v>0.69</v>
      </c>
      <c r="J459">
        <f>VLOOKUP(B459,home!$B$2:$E$405,4,FALSE)</f>
        <v>1.23</v>
      </c>
      <c r="K459" s="3">
        <f t="shared" si="672"/>
        <v>0.65346666666666464</v>
      </c>
      <c r="L459" s="3">
        <f t="shared" si="673"/>
        <v>0.86441666666666783</v>
      </c>
      <c r="M459" s="5">
        <f t="shared" si="674"/>
        <v>0.21917531740380031</v>
      </c>
      <c r="N459" s="5">
        <f t="shared" si="675"/>
        <v>0.14322376407946957</v>
      </c>
      <c r="O459" s="5">
        <f t="shared" si="676"/>
        <v>0.18945879728580198</v>
      </c>
      <c r="P459" s="5">
        <f t="shared" si="677"/>
        <v>0.12380500873302833</v>
      </c>
      <c r="Q459" s="5">
        <f t="shared" si="678"/>
        <v>4.679597785023188E-2</v>
      </c>
      <c r="R459" s="5">
        <f t="shared" si="679"/>
        <v>8.1885671010234432E-2</v>
      </c>
      <c r="S459" s="5">
        <f t="shared" si="680"/>
        <v>1.748335575482033E-2</v>
      </c>
      <c r="T459" s="5">
        <f t="shared" si="681"/>
        <v>4.045122318670466E-2</v>
      </c>
      <c r="U459" s="5">
        <f t="shared" si="682"/>
        <v>5.3509556482821019E-2</v>
      </c>
      <c r="V459" s="5">
        <f t="shared" si="683"/>
        <v>1.097308785368549E-3</v>
      </c>
      <c r="W459" s="5">
        <f t="shared" si="684"/>
        <v>1.0193203886399367E-2</v>
      </c>
      <c r="X459" s="5">
        <f t="shared" si="685"/>
        <v>8.8111753261350644E-3</v>
      </c>
      <c r="Y459" s="5">
        <f t="shared" si="686"/>
        <v>3.8082634024166305E-3</v>
      </c>
      <c r="Z459" s="5">
        <f t="shared" si="687"/>
        <v>2.359444626081008E-2</v>
      </c>
      <c r="AA459" s="5">
        <f t="shared" si="688"/>
        <v>1.5418184149897311E-2</v>
      </c>
      <c r="AB459" s="5">
        <f t="shared" si="689"/>
        <v>5.0376347012430992E-3</v>
      </c>
      <c r="AC459" s="5">
        <f t="shared" si="690"/>
        <v>3.8739627870907999E-5</v>
      </c>
      <c r="AD459" s="5">
        <f t="shared" si="691"/>
        <v>1.6652297415747715E-3</v>
      </c>
      <c r="AE459" s="5">
        <f t="shared" si="692"/>
        <v>1.4394523424462605E-3</v>
      </c>
      <c r="AF459" s="5">
        <f t="shared" si="693"/>
        <v>6.2214329784146159E-4</v>
      </c>
      <c r="AG459" s="5">
        <f t="shared" si="694"/>
        <v>1.7926367856970805E-4</v>
      </c>
      <c r="AH459" s="5">
        <f t="shared" si="695"/>
        <v>5.0988581471538182E-3</v>
      </c>
      <c r="AI459" s="5">
        <f t="shared" si="696"/>
        <v>3.331933837226771E-3</v>
      </c>
      <c r="AJ459" s="5">
        <f t="shared" si="697"/>
        <v>1.0886538490832236E-3</v>
      </c>
      <c r="AK459" s="5">
        <f t="shared" si="698"/>
        <v>2.3713300063808276E-4</v>
      </c>
      <c r="AL459" s="5">
        <f t="shared" si="699"/>
        <v>8.7531023541957933E-7</v>
      </c>
      <c r="AM459" s="5">
        <f t="shared" si="700"/>
        <v>2.1763442569221151E-4</v>
      </c>
      <c r="AN459" s="5">
        <f t="shared" si="701"/>
        <v>1.8812682480877607E-4</v>
      </c>
      <c r="AO459" s="5">
        <f t="shared" si="702"/>
        <v>8.1309981405893188E-5</v>
      </c>
      <c r="AP459" s="5">
        <f t="shared" si="703"/>
        <v>2.3428567697870314E-5</v>
      </c>
      <c r="AQ459" s="5">
        <f t="shared" si="704"/>
        <v>5.0630110985418553E-6</v>
      </c>
      <c r="AR459" s="5">
        <f t="shared" si="705"/>
        <v>8.8150759267377748E-4</v>
      </c>
      <c r="AS459" s="5">
        <f t="shared" si="706"/>
        <v>5.7603582822588926E-4</v>
      </c>
      <c r="AT459" s="5">
        <f t="shared" si="707"/>
        <v>1.8821010627567163E-4</v>
      </c>
      <c r="AU459" s="5">
        <f t="shared" si="708"/>
        <v>4.099634359364728E-5</v>
      </c>
      <c r="AV459" s="5">
        <f t="shared" si="709"/>
        <v>6.6974359984154899E-6</v>
      </c>
      <c r="AW459" s="5">
        <f t="shared" si="710"/>
        <v>1.3734285693181369E-8</v>
      </c>
      <c r="AX459" s="5">
        <f t="shared" si="711"/>
        <v>2.370280711816722E-5</v>
      </c>
      <c r="AY459" s="5">
        <f t="shared" si="712"/>
        <v>2.0489101519729075E-5</v>
      </c>
      <c r="AZ459" s="5">
        <f t="shared" si="713"/>
        <v>8.8555604193395807E-6</v>
      </c>
      <c r="BA459" s="5">
        <f t="shared" si="714"/>
        <v>2.5516313397169335E-6</v>
      </c>
      <c r="BB459" s="5">
        <f t="shared" si="715"/>
        <v>5.5141816431007881E-7</v>
      </c>
      <c r="BC459" s="5">
        <f t="shared" si="716"/>
        <v>9.5331010306474287E-8</v>
      </c>
      <c r="BD459" s="5">
        <f t="shared" si="717"/>
        <v>1.2699830915007085E-4</v>
      </c>
      <c r="BE459" s="5">
        <f t="shared" si="718"/>
        <v>8.2989161752599366E-5</v>
      </c>
      <c r="BF459" s="5">
        <f t="shared" si="719"/>
        <v>2.711532544996588E-5</v>
      </c>
      <c r="BG459" s="5">
        <f t="shared" si="720"/>
        <v>5.9063204457903275E-6</v>
      </c>
      <c r="BH459" s="5">
        <f t="shared" si="721"/>
        <v>9.6489588349394352E-7</v>
      </c>
      <c r="BI459" s="5">
        <f t="shared" si="722"/>
        <v>1.2610545933343476E-7</v>
      </c>
      <c r="BJ459" s="8">
        <f t="shared" si="723"/>
        <v>0.25776150545206422</v>
      </c>
      <c r="BK459" s="8">
        <f t="shared" si="724"/>
        <v>0.36162109471664361</v>
      </c>
      <c r="BL459" s="8">
        <f t="shared" si="725"/>
        <v>0.35700396988900851</v>
      </c>
      <c r="BM459" s="8">
        <f t="shared" si="726"/>
        <v>0.19561600458872574</v>
      </c>
      <c r="BN459" s="8">
        <f t="shared" si="727"/>
        <v>0.80434453636256664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1.3333333333333299</v>
      </c>
      <c r="F460">
        <f>VLOOKUP(B460,home!$B$2:$E$405,3,FALSE)</f>
        <v>1.31</v>
      </c>
      <c r="G460">
        <f>VLOOKUP(C460,away!$B$2:$E$405,4,FALSE)</f>
        <v>1.5</v>
      </c>
      <c r="H460">
        <f>VLOOKUP(A460,away!$A$2:$E$405,3,FALSE)</f>
        <v>1.3333333333333299</v>
      </c>
      <c r="I460">
        <f>VLOOKUP(C460,away!$B$2:$E$405,3,FALSE)</f>
        <v>1.95</v>
      </c>
      <c r="J460">
        <f>VLOOKUP(B460,home!$B$2:$E$405,4,FALSE)</f>
        <v>0.38</v>
      </c>
      <c r="K460" s="3">
        <f t="shared" si="672"/>
        <v>2.6199999999999934</v>
      </c>
      <c r="L460" s="3">
        <f t="shared" si="673"/>
        <v>0.98799999999999755</v>
      </c>
      <c r="M460" s="5">
        <f t="shared" si="674"/>
        <v>2.7106004699864263E-2</v>
      </c>
      <c r="N460" s="5">
        <f t="shared" si="675"/>
        <v>7.101773231364418E-2</v>
      </c>
      <c r="O460" s="5">
        <f t="shared" si="676"/>
        <v>2.6780732643465824E-2</v>
      </c>
      <c r="P460" s="5">
        <f t="shared" si="677"/>
        <v>7.0165519525880279E-2</v>
      </c>
      <c r="Q460" s="5">
        <f t="shared" si="678"/>
        <v>9.3033229330873671E-2</v>
      </c>
      <c r="R460" s="5">
        <f t="shared" si="679"/>
        <v>1.3229681925872082E-2</v>
      </c>
      <c r="S460" s="5">
        <f t="shared" si="680"/>
        <v>4.5406914305977937E-2</v>
      </c>
      <c r="T460" s="5">
        <f t="shared" si="681"/>
        <v>9.1916830578902958E-2</v>
      </c>
      <c r="U460" s="5">
        <f t="shared" si="682"/>
        <v>3.466176664578477E-2</v>
      </c>
      <c r="V460" s="5">
        <f t="shared" si="683"/>
        <v>1.3059835788431298E-2</v>
      </c>
      <c r="W460" s="5">
        <f t="shared" si="684"/>
        <v>8.1249020282296136E-2</v>
      </c>
      <c r="X460" s="5">
        <f t="shared" si="685"/>
        <v>8.0274032038908386E-2</v>
      </c>
      <c r="Y460" s="5">
        <f t="shared" si="686"/>
        <v>3.9655371827220634E-2</v>
      </c>
      <c r="Z460" s="5">
        <f t="shared" si="687"/>
        <v>4.3569752475871954E-3</v>
      </c>
      <c r="AA460" s="5">
        <f t="shared" si="688"/>
        <v>1.1415275148678423E-2</v>
      </c>
      <c r="AB460" s="5">
        <f t="shared" si="689"/>
        <v>1.49540104447687E-2</v>
      </c>
      <c r="AC460" s="5">
        <f t="shared" si="690"/>
        <v>2.1128855330313462E-3</v>
      </c>
      <c r="AD460" s="5">
        <f t="shared" si="691"/>
        <v>5.3218108284903823E-2</v>
      </c>
      <c r="AE460" s="5">
        <f t="shared" si="692"/>
        <v>5.2579490985484853E-2</v>
      </c>
      <c r="AF460" s="5">
        <f t="shared" si="693"/>
        <v>2.5974268546829445E-2</v>
      </c>
      <c r="AG460" s="5">
        <f t="shared" si="694"/>
        <v>8.5541924414224771E-3</v>
      </c>
      <c r="AH460" s="5">
        <f t="shared" si="695"/>
        <v>1.0761728861540343E-3</v>
      </c>
      <c r="AI460" s="5">
        <f t="shared" si="696"/>
        <v>2.8195729617235626E-3</v>
      </c>
      <c r="AJ460" s="5">
        <f t="shared" si="697"/>
        <v>3.6936405798578585E-3</v>
      </c>
      <c r="AK460" s="5">
        <f t="shared" si="698"/>
        <v>3.2257794397425217E-3</v>
      </c>
      <c r="AL460" s="5">
        <f t="shared" si="699"/>
        <v>2.1877323901534383E-4</v>
      </c>
      <c r="AM460" s="5">
        <f t="shared" si="700"/>
        <v>2.7886288741289528E-2</v>
      </c>
      <c r="AN460" s="5">
        <f t="shared" si="701"/>
        <v>2.7551653276393986E-2</v>
      </c>
      <c r="AO460" s="5">
        <f t="shared" si="702"/>
        <v>1.3610516718538593E-2</v>
      </c>
      <c r="AP460" s="5">
        <f t="shared" si="703"/>
        <v>4.4823968393053661E-3</v>
      </c>
      <c r="AQ460" s="5">
        <f t="shared" si="704"/>
        <v>1.1071520193084224E-3</v>
      </c>
      <c r="AR460" s="5">
        <f t="shared" si="705"/>
        <v>2.1265176230403677E-4</v>
      </c>
      <c r="AS460" s="5">
        <f t="shared" si="706"/>
        <v>5.5714761723657492E-4</v>
      </c>
      <c r="AT460" s="5">
        <f t="shared" si="707"/>
        <v>7.2986337857991143E-4</v>
      </c>
      <c r="AU460" s="5">
        <f t="shared" si="708"/>
        <v>6.3741401729312103E-4</v>
      </c>
      <c r="AV460" s="5">
        <f t="shared" si="709"/>
        <v>4.1750618132699319E-4</v>
      </c>
      <c r="AW460" s="5">
        <f t="shared" si="710"/>
        <v>1.5730768210709879E-5</v>
      </c>
      <c r="AX460" s="5">
        <f t="shared" si="711"/>
        <v>1.2177012750363071E-2</v>
      </c>
      <c r="AY460" s="5">
        <f t="shared" si="712"/>
        <v>1.2030888597358685E-2</v>
      </c>
      <c r="AZ460" s="5">
        <f t="shared" si="713"/>
        <v>5.9432589670951746E-3</v>
      </c>
      <c r="BA460" s="5">
        <f t="shared" si="714"/>
        <v>1.9573132864966728E-3</v>
      </c>
      <c r="BB460" s="5">
        <f t="shared" si="715"/>
        <v>4.8345638176467684E-4</v>
      </c>
      <c r="BC460" s="5">
        <f t="shared" si="716"/>
        <v>9.5530981036699958E-5</v>
      </c>
      <c r="BD460" s="5">
        <f t="shared" si="717"/>
        <v>3.5016656859397947E-5</v>
      </c>
      <c r="BE460" s="5">
        <f t="shared" si="718"/>
        <v>9.1743640971622396E-5</v>
      </c>
      <c r="BF460" s="5">
        <f t="shared" si="719"/>
        <v>1.2018416967282507E-4</v>
      </c>
      <c r="BG460" s="5">
        <f t="shared" si="720"/>
        <v>1.0496084151426695E-4</v>
      </c>
      <c r="BH460" s="5">
        <f t="shared" si="721"/>
        <v>6.8749351191844664E-5</v>
      </c>
      <c r="BI460" s="5">
        <f t="shared" si="722"/>
        <v>3.6024660024526508E-5</v>
      </c>
      <c r="BJ460" s="8">
        <f t="shared" si="723"/>
        <v>0.7047977451894375</v>
      </c>
      <c r="BK460" s="8">
        <f t="shared" si="724"/>
        <v>0.17010082168955917</v>
      </c>
      <c r="BL460" s="8">
        <f t="shared" si="725"/>
        <v>0.11486789495302289</v>
      </c>
      <c r="BM460" s="8">
        <f t="shared" si="726"/>
        <v>0.68077537881085826</v>
      </c>
      <c r="BN460" s="8">
        <f t="shared" si="727"/>
        <v>0.30133290043960032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1.3333333333333299</v>
      </c>
      <c r="F461">
        <f>VLOOKUP(B461,home!$B$2:$E$405,3,FALSE)</f>
        <v>0.45</v>
      </c>
      <c r="G461">
        <f>VLOOKUP(C461,away!$B$2:$E$405,4,FALSE)</f>
        <v>0.3</v>
      </c>
      <c r="H461">
        <f>VLOOKUP(A461,away!$A$2:$E$405,3,FALSE)</f>
        <v>1.3333333333333299</v>
      </c>
      <c r="I461">
        <f>VLOOKUP(C461,away!$B$2:$E$405,3,FALSE)</f>
        <v>1.05</v>
      </c>
      <c r="J461">
        <f>VLOOKUP(B461,home!$B$2:$E$405,4,FALSE)</f>
        <v>1.8</v>
      </c>
      <c r="K461" s="3">
        <f t="shared" si="672"/>
        <v>0.17999999999999955</v>
      </c>
      <c r="L461" s="3">
        <f t="shared" si="673"/>
        <v>2.5199999999999938</v>
      </c>
      <c r="M461" s="5">
        <f t="shared" si="674"/>
        <v>6.7205512739750214E-2</v>
      </c>
      <c r="N461" s="5">
        <f t="shared" si="675"/>
        <v>1.2096992293155008E-2</v>
      </c>
      <c r="O461" s="5">
        <f t="shared" si="676"/>
        <v>0.1693578921041701</v>
      </c>
      <c r="P461" s="5">
        <f t="shared" si="677"/>
        <v>3.0484420578750539E-2</v>
      </c>
      <c r="Q461" s="5">
        <f t="shared" si="678"/>
        <v>1.088729306383948E-3</v>
      </c>
      <c r="R461" s="5">
        <f t="shared" si="679"/>
        <v>0.21339094405125389</v>
      </c>
      <c r="S461" s="5">
        <f t="shared" si="680"/>
        <v>3.4569332936302951E-3</v>
      </c>
      <c r="T461" s="5">
        <f t="shared" si="681"/>
        <v>2.7435978520875415E-3</v>
      </c>
      <c r="U461" s="5">
        <f t="shared" si="682"/>
        <v>3.8410369929225599E-2</v>
      </c>
      <c r="V461" s="5">
        <f t="shared" si="683"/>
        <v>1.7422943799896596E-4</v>
      </c>
      <c r="W461" s="5">
        <f t="shared" si="684"/>
        <v>6.5323758383036706E-5</v>
      </c>
      <c r="X461" s="5">
        <f t="shared" si="685"/>
        <v>1.6461587112525205E-4</v>
      </c>
      <c r="Y461" s="5">
        <f t="shared" si="686"/>
        <v>2.0741599761781715E-4</v>
      </c>
      <c r="Z461" s="5">
        <f t="shared" si="687"/>
        <v>0.17924839300305281</v>
      </c>
      <c r="AA461" s="5">
        <f t="shared" si="688"/>
        <v>3.2264710740549422E-2</v>
      </c>
      <c r="AB461" s="5">
        <f t="shared" si="689"/>
        <v>2.9038239666494404E-3</v>
      </c>
      <c r="AC461" s="5">
        <f t="shared" si="690"/>
        <v>4.9394045672706599E-6</v>
      </c>
      <c r="AD461" s="5">
        <f t="shared" si="691"/>
        <v>2.9395691272366433E-6</v>
      </c>
      <c r="AE461" s="5">
        <f t="shared" si="692"/>
        <v>7.4077142006363217E-6</v>
      </c>
      <c r="AF461" s="5">
        <f t="shared" si="693"/>
        <v>9.3337198928017462E-6</v>
      </c>
      <c r="AG461" s="5">
        <f t="shared" si="694"/>
        <v>7.8403247099534456E-6</v>
      </c>
      <c r="AH461" s="5">
        <f t="shared" si="695"/>
        <v>0.11292648759192302</v>
      </c>
      <c r="AI461" s="5">
        <f t="shared" si="696"/>
        <v>2.032676776654609E-2</v>
      </c>
      <c r="AJ461" s="5">
        <f t="shared" si="697"/>
        <v>1.8294090989891434E-3</v>
      </c>
      <c r="AK461" s="5">
        <f t="shared" si="698"/>
        <v>1.0976454593934831E-4</v>
      </c>
      <c r="AL461" s="5">
        <f t="shared" si="699"/>
        <v>8.9620556468558426E-8</v>
      </c>
      <c r="AM461" s="5">
        <f t="shared" si="700"/>
        <v>1.0582448858051896E-7</v>
      </c>
      <c r="AN461" s="5">
        <f t="shared" si="701"/>
        <v>2.6667771122290705E-7</v>
      </c>
      <c r="AO461" s="5">
        <f t="shared" si="702"/>
        <v>3.3601391614086218E-7</v>
      </c>
      <c r="AP461" s="5">
        <f t="shared" si="703"/>
        <v>2.8225168955832353E-7</v>
      </c>
      <c r="AQ461" s="5">
        <f t="shared" si="704"/>
        <v>1.7781856442174341E-7</v>
      </c>
      <c r="AR461" s="5">
        <f t="shared" si="705"/>
        <v>5.691494974632904E-2</v>
      </c>
      <c r="AS461" s="5">
        <f t="shared" si="706"/>
        <v>1.02446909543392E-2</v>
      </c>
      <c r="AT461" s="5">
        <f t="shared" si="707"/>
        <v>9.2202218589052562E-4</v>
      </c>
      <c r="AU461" s="5">
        <f t="shared" si="708"/>
        <v>5.5321331153431392E-5</v>
      </c>
      <c r="AV461" s="5">
        <f t="shared" si="709"/>
        <v>2.4894599019044056E-6</v>
      </c>
      <c r="AW461" s="5">
        <f t="shared" si="710"/>
        <v>1.1292190115038295E-9</v>
      </c>
      <c r="AX461" s="5">
        <f t="shared" si="711"/>
        <v>3.1747346574155564E-9</v>
      </c>
      <c r="AY461" s="5">
        <f t="shared" si="712"/>
        <v>8.0003313366871809E-9</v>
      </c>
      <c r="AZ461" s="5">
        <f t="shared" si="713"/>
        <v>1.0080417484225827E-8</v>
      </c>
      <c r="BA461" s="5">
        <f t="shared" si="714"/>
        <v>8.4675506867496725E-9</v>
      </c>
      <c r="BB461" s="5">
        <f t="shared" si="715"/>
        <v>5.3345569326522818E-9</v>
      </c>
      <c r="BC461" s="5">
        <f t="shared" si="716"/>
        <v>2.6886166940567424E-9</v>
      </c>
      <c r="BD461" s="5">
        <f t="shared" si="717"/>
        <v>2.3904278893458149E-2</v>
      </c>
      <c r="BE461" s="5">
        <f t="shared" si="718"/>
        <v>4.3027702008224559E-3</v>
      </c>
      <c r="BF461" s="5">
        <f t="shared" si="719"/>
        <v>3.8724931807402002E-4</v>
      </c>
      <c r="BG461" s="5">
        <f t="shared" si="720"/>
        <v>2.323495908444114E-5</v>
      </c>
      <c r="BH461" s="5">
        <f t="shared" si="721"/>
        <v>1.0455731587998484E-6</v>
      </c>
      <c r="BI461" s="5">
        <f t="shared" si="722"/>
        <v>3.7640633716794463E-8</v>
      </c>
      <c r="BJ461" s="8">
        <f t="shared" si="723"/>
        <v>1.6395402739260944E-2</v>
      </c>
      <c r="BK461" s="8">
        <f t="shared" si="724"/>
        <v>0.10132613307558509</v>
      </c>
      <c r="BL461" s="8">
        <f t="shared" si="725"/>
        <v>0.68827826005809167</v>
      </c>
      <c r="BM461" s="8">
        <f t="shared" si="726"/>
        <v>0.49162369093141467</v>
      </c>
      <c r="BN461" s="8">
        <f t="shared" si="727"/>
        <v>0.49362449107346373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1.3333333333333299</v>
      </c>
      <c r="F462">
        <f>VLOOKUP(B462,home!$B$2:$E$405,3,FALSE)</f>
        <v>1.35</v>
      </c>
      <c r="G462">
        <f>VLOOKUP(C462,away!$B$2:$E$405,4,FALSE)</f>
        <v>1.31</v>
      </c>
      <c r="H462">
        <f>VLOOKUP(A462,away!$A$2:$E$405,3,FALSE)</f>
        <v>1.3333333333333299</v>
      </c>
      <c r="I462">
        <f>VLOOKUP(C462,away!$B$2:$E$405,3,FALSE)</f>
        <v>0.38</v>
      </c>
      <c r="J462">
        <f>VLOOKUP(B462,home!$B$2:$E$405,4,FALSE)</f>
        <v>0.3</v>
      </c>
      <c r="K462" s="3">
        <f t="shared" si="672"/>
        <v>2.3579999999999943</v>
      </c>
      <c r="L462" s="3">
        <f t="shared" si="673"/>
        <v>0.15199999999999961</v>
      </c>
      <c r="M462" s="5">
        <f t="shared" si="674"/>
        <v>8.1268239240892173E-2</v>
      </c>
      <c r="N462" s="5">
        <f t="shared" si="675"/>
        <v>0.19163050813002327</v>
      </c>
      <c r="O462" s="5">
        <f t="shared" si="676"/>
        <v>1.2352772364615579E-2</v>
      </c>
      <c r="P462" s="5">
        <f t="shared" si="677"/>
        <v>2.9127837235763464E-2</v>
      </c>
      <c r="Q462" s="5">
        <f t="shared" si="678"/>
        <v>0.22593236908529696</v>
      </c>
      <c r="R462" s="5">
        <f t="shared" si="679"/>
        <v>9.3881069971078139E-4</v>
      </c>
      <c r="S462" s="5">
        <f t="shared" si="680"/>
        <v>2.6099707276733366E-3</v>
      </c>
      <c r="T462" s="5">
        <f t="shared" si="681"/>
        <v>3.4341720100965048E-2</v>
      </c>
      <c r="U462" s="5">
        <f t="shared" si="682"/>
        <v>2.2137156299180173E-3</v>
      </c>
      <c r="V462" s="5">
        <f t="shared" si="683"/>
        <v>1.0393947425886243E-4</v>
      </c>
      <c r="W462" s="5">
        <f t="shared" si="684"/>
        <v>0.17758284210104297</v>
      </c>
      <c r="X462" s="5">
        <f t="shared" si="685"/>
        <v>2.6992591999358464E-2</v>
      </c>
      <c r="Y462" s="5">
        <f t="shared" si="686"/>
        <v>2.0514369919512375E-3</v>
      </c>
      <c r="Z462" s="5">
        <f t="shared" si="687"/>
        <v>4.7566408785346134E-5</v>
      </c>
      <c r="AA462" s="5">
        <f t="shared" si="688"/>
        <v>1.121615919158459E-4</v>
      </c>
      <c r="AB462" s="5">
        <f t="shared" si="689"/>
        <v>1.3223851686878203E-4</v>
      </c>
      <c r="AC462" s="5">
        <f t="shared" si="690"/>
        <v>2.3283481628727665E-6</v>
      </c>
      <c r="AD462" s="5">
        <f t="shared" si="691"/>
        <v>0.1046850854185646</v>
      </c>
      <c r="AE462" s="5">
        <f t="shared" si="692"/>
        <v>1.5912132983621777E-2</v>
      </c>
      <c r="AF462" s="5">
        <f t="shared" si="693"/>
        <v>1.2093221067552519E-3</v>
      </c>
      <c r="AG462" s="5">
        <f t="shared" si="694"/>
        <v>6.1272320075599264E-5</v>
      </c>
      <c r="AH462" s="5">
        <f t="shared" si="695"/>
        <v>1.8075235338431486E-6</v>
      </c>
      <c r="AI462" s="5">
        <f t="shared" si="696"/>
        <v>4.2621404928021344E-6</v>
      </c>
      <c r="AJ462" s="5">
        <f t="shared" si="697"/>
        <v>5.0250636410137051E-6</v>
      </c>
      <c r="AK462" s="5">
        <f t="shared" si="698"/>
        <v>3.9497000218367631E-6</v>
      </c>
      <c r="AL462" s="5">
        <f t="shared" si="699"/>
        <v>3.3380689405768086E-8</v>
      </c>
      <c r="AM462" s="5">
        <f t="shared" si="700"/>
        <v>4.9369486283394971E-2</v>
      </c>
      <c r="AN462" s="5">
        <f t="shared" si="701"/>
        <v>7.5041619150760155E-3</v>
      </c>
      <c r="AO462" s="5">
        <f t="shared" si="702"/>
        <v>5.703163055457756E-4</v>
      </c>
      <c r="AP462" s="5">
        <f t="shared" si="703"/>
        <v>2.8896026147652554E-5</v>
      </c>
      <c r="AQ462" s="5">
        <f t="shared" si="704"/>
        <v>1.0980489936107945E-6</v>
      </c>
      <c r="AR462" s="5">
        <f t="shared" si="705"/>
        <v>5.4948715428831608E-8</v>
      </c>
      <c r="AS462" s="5">
        <f t="shared" si="706"/>
        <v>1.2956907098118463E-7</v>
      </c>
      <c r="AT462" s="5">
        <f t="shared" si="707"/>
        <v>1.5276193468681635E-7</v>
      </c>
      <c r="AU462" s="5">
        <f t="shared" si="708"/>
        <v>1.2007088066383735E-7</v>
      </c>
      <c r="AV462" s="5">
        <f t="shared" si="709"/>
        <v>7.0781784151331954E-8</v>
      </c>
      <c r="AW462" s="5">
        <f t="shared" si="710"/>
        <v>3.3233814372382463E-10</v>
      </c>
      <c r="AX462" s="5">
        <f t="shared" si="711"/>
        <v>1.9402208109374153E-2</v>
      </c>
      <c r="AY462" s="5">
        <f t="shared" si="712"/>
        <v>2.9491356326248638E-3</v>
      </c>
      <c r="AZ462" s="5">
        <f t="shared" si="713"/>
        <v>2.2413430807948902E-4</v>
      </c>
      <c r="BA462" s="5">
        <f t="shared" si="714"/>
        <v>1.1356138276027414E-5</v>
      </c>
      <c r="BB462" s="5">
        <f t="shared" si="715"/>
        <v>4.3153325448904066E-7</v>
      </c>
      <c r="BC462" s="5">
        <f t="shared" si="716"/>
        <v>1.311861093646681E-8</v>
      </c>
      <c r="BD462" s="5">
        <f t="shared" si="717"/>
        <v>1.3920341241970623E-9</v>
      </c>
      <c r="BE462" s="5">
        <f t="shared" si="718"/>
        <v>3.2824164648566651E-9</v>
      </c>
      <c r="BF462" s="5">
        <f t="shared" si="719"/>
        <v>3.8699690120660002E-9</v>
      </c>
      <c r="BG462" s="5">
        <f t="shared" si="720"/>
        <v>3.0417956434838684E-9</v>
      </c>
      <c r="BH462" s="5">
        <f t="shared" si="721"/>
        <v>1.7931385318337363E-9</v>
      </c>
      <c r="BI462" s="5">
        <f t="shared" si="722"/>
        <v>8.4564413161278835E-10</v>
      </c>
      <c r="BJ462" s="8">
        <f t="shared" si="723"/>
        <v>0.8604605186570331</v>
      </c>
      <c r="BK462" s="8">
        <f t="shared" si="724"/>
        <v>0.11606148404006499</v>
      </c>
      <c r="BL462" s="8">
        <f t="shared" si="725"/>
        <v>1.5765285588102321E-2</v>
      </c>
      <c r="BM462" s="8">
        <f t="shared" si="726"/>
        <v>0.44813518263739677</v>
      </c>
      <c r="BN462" s="8">
        <f t="shared" si="727"/>
        <v>0.5412505367563023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1.3333333333333299</v>
      </c>
      <c r="F463">
        <f>VLOOKUP(B463,home!$B$2:$E$405,3,FALSE)</f>
        <v>1.1299999999999999</v>
      </c>
      <c r="G463">
        <f>VLOOKUP(C463,away!$B$2:$E$405,4,FALSE)</f>
        <v>1.35</v>
      </c>
      <c r="H463">
        <f>VLOOKUP(A463,away!$A$2:$E$405,3,FALSE)</f>
        <v>1.3333333333333299</v>
      </c>
      <c r="I463">
        <f>VLOOKUP(C463,away!$B$2:$E$405,3,FALSE)</f>
        <v>1.2</v>
      </c>
      <c r="J463">
        <f>VLOOKUP(B463,home!$B$2:$E$405,4,FALSE)</f>
        <v>1.5</v>
      </c>
      <c r="K463" s="3">
        <f t="shared" si="672"/>
        <v>2.0339999999999945</v>
      </c>
      <c r="L463" s="3">
        <f t="shared" si="673"/>
        <v>2.3999999999999937</v>
      </c>
      <c r="M463" s="5">
        <f t="shared" si="674"/>
        <v>1.1866926903055103E-2</v>
      </c>
      <c r="N463" s="5">
        <f t="shared" si="675"/>
        <v>2.4137329320814013E-2</v>
      </c>
      <c r="O463" s="5">
        <f t="shared" si="676"/>
        <v>2.8480624567332167E-2</v>
      </c>
      <c r="P463" s="5">
        <f t="shared" si="677"/>
        <v>5.7929590369953467E-2</v>
      </c>
      <c r="Q463" s="5">
        <f t="shared" si="678"/>
        <v>2.4547663919267791E-2</v>
      </c>
      <c r="R463" s="5">
        <f t="shared" si="679"/>
        <v>3.4176749480798525E-2</v>
      </c>
      <c r="S463" s="5">
        <f t="shared" si="680"/>
        <v>7.0697272087490881E-2</v>
      </c>
      <c r="T463" s="5">
        <f t="shared" si="681"/>
        <v>5.8914393406242535E-2</v>
      </c>
      <c r="U463" s="5">
        <f t="shared" si="682"/>
        <v>6.951550844394401E-2</v>
      </c>
      <c r="V463" s="5">
        <f t="shared" si="683"/>
        <v>3.8346200380254845E-2</v>
      </c>
      <c r="W463" s="5">
        <f t="shared" si="684"/>
        <v>1.6643316137263518E-2</v>
      </c>
      <c r="X463" s="5">
        <f t="shared" si="685"/>
        <v>3.9943958729432329E-2</v>
      </c>
      <c r="Y463" s="5">
        <f t="shared" si="686"/>
        <v>4.793275047531869E-2</v>
      </c>
      <c r="Z463" s="5">
        <f t="shared" si="687"/>
        <v>2.7341399584638743E-2</v>
      </c>
      <c r="AA463" s="5">
        <f t="shared" si="688"/>
        <v>5.5612406755155053E-2</v>
      </c>
      <c r="AB463" s="5">
        <f t="shared" si="689"/>
        <v>5.6557817669992551E-2</v>
      </c>
      <c r="AC463" s="5">
        <f t="shared" si="690"/>
        <v>1.1699425736015696E-2</v>
      </c>
      <c r="AD463" s="5">
        <f t="shared" si="691"/>
        <v>8.4631262557984793E-3</v>
      </c>
      <c r="AE463" s="5">
        <f t="shared" si="692"/>
        <v>2.031150301391629E-2</v>
      </c>
      <c r="AF463" s="5">
        <f t="shared" si="693"/>
        <v>2.4373803616699496E-2</v>
      </c>
      <c r="AG463" s="5">
        <f t="shared" si="694"/>
        <v>1.9499042893359544E-2</v>
      </c>
      <c r="AH463" s="5">
        <f t="shared" si="695"/>
        <v>1.6404839750783204E-2</v>
      </c>
      <c r="AI463" s="5">
        <f t="shared" si="696"/>
        <v>3.336744405309295E-2</v>
      </c>
      <c r="AJ463" s="5">
        <f t="shared" si="697"/>
        <v>3.3934690601995443E-2</v>
      </c>
      <c r="AK463" s="5">
        <f t="shared" si="698"/>
        <v>2.300772022815285E-2</v>
      </c>
      <c r="AL463" s="5">
        <f t="shared" si="699"/>
        <v>2.2844766669173561E-3</v>
      </c>
      <c r="AM463" s="5">
        <f t="shared" si="700"/>
        <v>3.4427997608588111E-3</v>
      </c>
      <c r="AN463" s="5">
        <f t="shared" si="701"/>
        <v>8.2627194260611238E-3</v>
      </c>
      <c r="AO463" s="5">
        <f t="shared" si="702"/>
        <v>9.9152633112733271E-3</v>
      </c>
      <c r="AP463" s="5">
        <f t="shared" si="703"/>
        <v>7.9322106490186395E-3</v>
      </c>
      <c r="AQ463" s="5">
        <f t="shared" si="704"/>
        <v>4.7593263894111712E-3</v>
      </c>
      <c r="AR463" s="5">
        <f t="shared" si="705"/>
        <v>7.8743230803759168E-3</v>
      </c>
      <c r="AS463" s="5">
        <f t="shared" si="706"/>
        <v>1.6016373145484569E-2</v>
      </c>
      <c r="AT463" s="5">
        <f t="shared" si="707"/>
        <v>1.6288651488957768E-2</v>
      </c>
      <c r="AU463" s="5">
        <f t="shared" si="708"/>
        <v>1.1043705709513336E-2</v>
      </c>
      <c r="AV463" s="5">
        <f t="shared" si="709"/>
        <v>5.6157243532875181E-3</v>
      </c>
      <c r="AW463" s="5">
        <f t="shared" si="710"/>
        <v>3.0977503603399147E-4</v>
      </c>
      <c r="AX463" s="5">
        <f t="shared" si="711"/>
        <v>1.1671091189311333E-3</v>
      </c>
      <c r="AY463" s="5">
        <f t="shared" si="712"/>
        <v>2.8010618854347118E-3</v>
      </c>
      <c r="AZ463" s="5">
        <f t="shared" si="713"/>
        <v>3.3612742625216468E-3</v>
      </c>
      <c r="BA463" s="5">
        <f t="shared" si="714"/>
        <v>2.68901941001731E-3</v>
      </c>
      <c r="BB463" s="5">
        <f t="shared" si="715"/>
        <v>1.6134116460103818E-3</v>
      </c>
      <c r="BC463" s="5">
        <f t="shared" si="716"/>
        <v>7.744375900849812E-4</v>
      </c>
      <c r="BD463" s="5">
        <f t="shared" si="717"/>
        <v>3.1497292321503566E-3</v>
      </c>
      <c r="BE463" s="5">
        <f t="shared" si="718"/>
        <v>6.4065492581938076E-3</v>
      </c>
      <c r="BF463" s="5">
        <f t="shared" si="719"/>
        <v>6.5154605955830861E-3</v>
      </c>
      <c r="BG463" s="5">
        <f t="shared" si="720"/>
        <v>4.4174822838053207E-3</v>
      </c>
      <c r="BH463" s="5">
        <f t="shared" si="721"/>
        <v>2.2462897413150001E-3</v>
      </c>
      <c r="BI463" s="5">
        <f t="shared" si="722"/>
        <v>9.1379066676693945E-4</v>
      </c>
      <c r="BJ463" s="8">
        <f t="shared" si="723"/>
        <v>0.33148552121773595</v>
      </c>
      <c r="BK463" s="8">
        <f t="shared" si="724"/>
        <v>0.19562495402912208</v>
      </c>
      <c r="BL463" s="8">
        <f t="shared" si="725"/>
        <v>0.4315458811066803</v>
      </c>
      <c r="BM463" s="8">
        <f t="shared" si="726"/>
        <v>0.80236758452755541</v>
      </c>
      <c r="BN463" s="8">
        <f t="shared" si="727"/>
        <v>0.18113888456122107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1.66</v>
      </c>
      <c r="F464">
        <f>VLOOKUP(B464,home!$B$2:$E$405,3,FALSE)</f>
        <v>1.08</v>
      </c>
      <c r="G464">
        <f>VLOOKUP(C464,away!$B$2:$E$405,4,FALSE)</f>
        <v>0.48</v>
      </c>
      <c r="H464">
        <f>VLOOKUP(A464,away!$A$2:$E$405,3,FALSE)</f>
        <v>1.46</v>
      </c>
      <c r="I464">
        <f>VLOOKUP(C464,away!$B$2:$E$405,3,FALSE)</f>
        <v>0.96</v>
      </c>
      <c r="J464">
        <f>VLOOKUP(B464,home!$B$2:$E$405,4,FALSE)</f>
        <v>1.23</v>
      </c>
      <c r="K464" s="3">
        <f t="shared" si="672"/>
        <v>0.86054399999999998</v>
      </c>
      <c r="L464" s="3">
        <f t="shared" si="673"/>
        <v>1.7239679999999999</v>
      </c>
      <c r="M464" s="5">
        <f t="shared" si="674"/>
        <v>7.5432881866995649E-2</v>
      </c>
      <c r="N464" s="5">
        <f t="shared" si="675"/>
        <v>6.4913313893351893E-2</v>
      </c>
      <c r="O464" s="5">
        <f t="shared" si="676"/>
        <v>0.13004387448648075</v>
      </c>
      <c r="P464" s="5">
        <f t="shared" si="677"/>
        <v>0.11190847592609407</v>
      </c>
      <c r="Q464" s="5">
        <f t="shared" si="678"/>
        <v>2.7930381395520301E-2</v>
      </c>
      <c r="R464" s="5">
        <f t="shared" si="679"/>
        <v>0.11209573910535464</v>
      </c>
      <c r="S464" s="5">
        <f t="shared" si="680"/>
        <v>4.1505463778325501E-2</v>
      </c>
      <c r="T464" s="5">
        <f t="shared" si="681"/>
        <v>4.8151083753672337E-2</v>
      </c>
      <c r="U464" s="5">
        <f t="shared" si="682"/>
        <v>9.6463315712678285E-2</v>
      </c>
      <c r="V464" s="5">
        <f t="shared" si="683"/>
        <v>6.841716001293725E-3</v>
      </c>
      <c r="W464" s="5">
        <f t="shared" si="684"/>
        <v>8.0117740425422086E-3</v>
      </c>
      <c r="X464" s="5">
        <f t="shared" si="685"/>
        <v>1.3812042072573404E-2</v>
      </c>
      <c r="Y464" s="5">
        <f t="shared" si="686"/>
        <v>1.1905759273885116E-2</v>
      </c>
      <c r="Z464" s="5">
        <f t="shared" si="687"/>
        <v>6.4416489051326672E-2</v>
      </c>
      <c r="AA464" s="5">
        <f t="shared" si="688"/>
        <v>5.5433223154184856E-2</v>
      </c>
      <c r="AB464" s="5">
        <f t="shared" si="689"/>
        <v>2.3851363792997422E-2</v>
      </c>
      <c r="AC464" s="5">
        <f t="shared" si="690"/>
        <v>6.3437687208970544E-4</v>
      </c>
      <c r="AD464" s="5">
        <f t="shared" si="691"/>
        <v>1.7236210204163601E-3</v>
      </c>
      <c r="AE464" s="5">
        <f t="shared" si="692"/>
        <v>2.9714674833251514E-3</v>
      </c>
      <c r="AF464" s="5">
        <f t="shared" si="693"/>
        <v>2.5613574271465475E-3</v>
      </c>
      <c r="AG464" s="5">
        <f t="shared" si="694"/>
        <v>1.4718994136543265E-3</v>
      </c>
      <c r="AH464" s="5">
        <f t="shared" si="695"/>
        <v>2.7762991449209382E-2</v>
      </c>
      <c r="AI464" s="5">
        <f t="shared" si="696"/>
        <v>2.3891275713668437E-2</v>
      </c>
      <c r="AJ464" s="5">
        <f t="shared" si="697"/>
        <v>1.0279746983871543E-2</v>
      </c>
      <c r="AK464" s="5">
        <f t="shared" si="698"/>
        <v>2.9487248628295849E-3</v>
      </c>
      <c r="AL464" s="5">
        <f t="shared" si="699"/>
        <v>3.7645200427843162E-5</v>
      </c>
      <c r="AM464" s="5">
        <f t="shared" si="700"/>
        <v>2.9665034547863531E-4</v>
      </c>
      <c r="AN464" s="5">
        <f t="shared" si="701"/>
        <v>5.1141570279411195E-4</v>
      </c>
      <c r="AO464" s="5">
        <f t="shared" si="702"/>
        <v>4.4083215315727988E-4</v>
      </c>
      <c r="AP464" s="5">
        <f t="shared" si="703"/>
        <v>2.5332684180474983E-4</v>
      </c>
      <c r="AQ464" s="5">
        <f t="shared" si="704"/>
        <v>1.0918184220311272E-4</v>
      </c>
      <c r="AR464" s="5">
        <f t="shared" si="705"/>
        <v>9.5725017685421195E-3</v>
      </c>
      <c r="AS464" s="5">
        <f t="shared" si="706"/>
        <v>8.2375589619083089E-3</v>
      </c>
      <c r="AT464" s="5">
        <f t="shared" si="707"/>
        <v>3.5443909696582106E-3</v>
      </c>
      <c r="AU464" s="5">
        <f t="shared" si="708"/>
        <v>1.0167014608645185E-3</v>
      </c>
      <c r="AV464" s="5">
        <f t="shared" si="709"/>
        <v>2.1872908548454902E-4</v>
      </c>
      <c r="AW464" s="5">
        <f t="shared" si="710"/>
        <v>1.5513485857829541E-6</v>
      </c>
      <c r="AX464" s="5">
        <f t="shared" si="711"/>
        <v>4.2546779149927772E-5</v>
      </c>
      <c r="AY464" s="5">
        <f t="shared" si="712"/>
        <v>7.3349285757542674E-5</v>
      </c>
      <c r="AZ464" s="5">
        <f t="shared" si="713"/>
        <v>6.3225910734429676E-5</v>
      </c>
      <c r="BA464" s="5">
        <f t="shared" si="714"/>
        <v>3.6333148959004419E-5</v>
      </c>
      <c r="BB464" s="5">
        <f t="shared" si="715"/>
        <v>1.5659296536139231E-5</v>
      </c>
      <c r="BC464" s="5">
        <f t="shared" si="716"/>
        <v>5.3992252261629748E-6</v>
      </c>
      <c r="BD464" s="5">
        <f t="shared" si="717"/>
        <v>2.7504477881516677E-3</v>
      </c>
      <c r="BE464" s="5">
        <f t="shared" si="718"/>
        <v>2.3668813414071885E-3</v>
      </c>
      <c r="BF464" s="5">
        <f t="shared" si="719"/>
        <v>1.0184027685299537E-3</v>
      </c>
      <c r="BG464" s="5">
        <f t="shared" si="720"/>
        <v>2.9212679734728019E-4</v>
      </c>
      <c r="BH464" s="5">
        <f t="shared" si="721"/>
        <v>6.2846990674104452E-5</v>
      </c>
      <c r="BI464" s="5">
        <f t="shared" si="722"/>
        <v>1.0816520148531312E-5</v>
      </c>
      <c r="BJ464" s="8">
        <f t="shared" si="723"/>
        <v>0.1853006203078888</v>
      </c>
      <c r="BK464" s="8">
        <f t="shared" si="724"/>
        <v>0.23643390893098401</v>
      </c>
      <c r="BL464" s="8">
        <f t="shared" si="725"/>
        <v>0.51186165971399145</v>
      </c>
      <c r="BM464" s="8">
        <f t="shared" si="726"/>
        <v>0.47561621339322163</v>
      </c>
      <c r="BN464" s="8">
        <f t="shared" si="727"/>
        <v>0.52232466667379729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1.66</v>
      </c>
      <c r="F465">
        <f>VLOOKUP(B465,home!$B$2:$E$405,3,FALSE)</f>
        <v>1.08</v>
      </c>
      <c r="G465">
        <f>VLOOKUP(C465,away!$B$2:$E$405,4,FALSE)</f>
        <v>1</v>
      </c>
      <c r="H465">
        <f>VLOOKUP(A465,away!$A$2:$E$405,3,FALSE)</f>
        <v>1.46</v>
      </c>
      <c r="I465">
        <f>VLOOKUP(C465,away!$B$2:$E$405,3,FALSE)</f>
        <v>1</v>
      </c>
      <c r="J465">
        <f>VLOOKUP(B465,home!$B$2:$E$405,4,FALSE)</f>
        <v>1.23</v>
      </c>
      <c r="K465" s="3">
        <f t="shared" si="672"/>
        <v>1.7927999999999999</v>
      </c>
      <c r="L465" s="3">
        <f t="shared" si="673"/>
        <v>1.7957999999999998</v>
      </c>
      <c r="M465" s="5">
        <f t="shared" si="674"/>
        <v>2.7636995144831707E-2</v>
      </c>
      <c r="N465" s="5">
        <f t="shared" si="675"/>
        <v>4.9547604895654282E-2</v>
      </c>
      <c r="O465" s="5">
        <f t="shared" si="676"/>
        <v>4.9630515881088778E-2</v>
      </c>
      <c r="P465" s="5">
        <f t="shared" si="677"/>
        <v>8.897758887161597E-2</v>
      </c>
      <c r="Q465" s="5">
        <f t="shared" si="678"/>
        <v>4.4414473028464511E-2</v>
      </c>
      <c r="R465" s="5">
        <f t="shared" si="679"/>
        <v>4.4563240209629623E-2</v>
      </c>
      <c r="S465" s="5">
        <f t="shared" si="680"/>
        <v>7.161606462566944E-2</v>
      </c>
      <c r="T465" s="5">
        <f t="shared" si="681"/>
        <v>7.9759510664516572E-2</v>
      </c>
      <c r="U465" s="5">
        <f t="shared" si="682"/>
        <v>7.9892977047823985E-2</v>
      </c>
      <c r="V465" s="5">
        <f t="shared" si="683"/>
        <v>2.5618739267871605E-2</v>
      </c>
      <c r="W465" s="5">
        <f t="shared" si="684"/>
        <v>2.6542089081810386E-2</v>
      </c>
      <c r="X465" s="5">
        <f t="shared" si="685"/>
        <v>4.7664283573115092E-2</v>
      </c>
      <c r="Y465" s="5">
        <f t="shared" si="686"/>
        <v>4.2797760220300046E-2</v>
      </c>
      <c r="Z465" s="5">
        <f t="shared" si="687"/>
        <v>2.6675555589484288E-2</v>
      </c>
      <c r="AA465" s="5">
        <f t="shared" si="688"/>
        <v>4.7823936060827431E-2</v>
      </c>
      <c r="AB465" s="5">
        <f t="shared" si="689"/>
        <v>4.2869376284925716E-2</v>
      </c>
      <c r="AC465" s="5">
        <f t="shared" si="690"/>
        <v>5.1549870880501728E-3</v>
      </c>
      <c r="AD465" s="5">
        <f t="shared" si="691"/>
        <v>1.1896164326467423E-2</v>
      </c>
      <c r="AE465" s="5">
        <f t="shared" si="692"/>
        <v>2.1363131897470199E-2</v>
      </c>
      <c r="AF465" s="5">
        <f t="shared" si="693"/>
        <v>1.9181956130738493E-2</v>
      </c>
      <c r="AG465" s="5">
        <f t="shared" si="694"/>
        <v>1.1482318939860061E-2</v>
      </c>
      <c r="AH465" s="5">
        <f t="shared" si="695"/>
        <v>1.1975990681898968E-2</v>
      </c>
      <c r="AI465" s="5">
        <f t="shared" si="696"/>
        <v>2.1470556094508469E-2</v>
      </c>
      <c r="AJ465" s="5">
        <f t="shared" si="697"/>
        <v>1.9246206483117395E-2</v>
      </c>
      <c r="AK465" s="5">
        <f t="shared" si="698"/>
        <v>1.1501532994310953E-2</v>
      </c>
      <c r="AL465" s="5">
        <f t="shared" si="699"/>
        <v>6.6386134868181299E-4</v>
      </c>
      <c r="AM465" s="5">
        <f t="shared" si="700"/>
        <v>4.2654886808981621E-3</v>
      </c>
      <c r="AN465" s="5">
        <f t="shared" si="701"/>
        <v>7.6599645731569195E-3</v>
      </c>
      <c r="AO465" s="5">
        <f t="shared" si="702"/>
        <v>6.8778821902375992E-3</v>
      </c>
      <c r="AP465" s="5">
        <f t="shared" si="703"/>
        <v>4.1171002790762259E-3</v>
      </c>
      <c r="AQ465" s="5">
        <f t="shared" si="704"/>
        <v>1.8483721702912711E-3</v>
      </c>
      <c r="AR465" s="5">
        <f t="shared" si="705"/>
        <v>4.3012968133108332E-3</v>
      </c>
      <c r="AS465" s="5">
        <f t="shared" si="706"/>
        <v>7.7113649269036624E-3</v>
      </c>
      <c r="AT465" s="5">
        <f t="shared" si="707"/>
        <v>6.9124675204764443E-3</v>
      </c>
      <c r="AU465" s="5">
        <f t="shared" si="708"/>
        <v>4.1308905902367223E-3</v>
      </c>
      <c r="AV465" s="5">
        <f t="shared" si="709"/>
        <v>1.8514651625441004E-3</v>
      </c>
      <c r="AW465" s="5">
        <f t="shared" si="710"/>
        <v>5.9369678056147329E-5</v>
      </c>
      <c r="AX465" s="5">
        <f t="shared" si="711"/>
        <v>1.2745280178523683E-3</v>
      </c>
      <c r="AY465" s="5">
        <f t="shared" si="712"/>
        <v>2.2887974144592833E-3</v>
      </c>
      <c r="AZ465" s="5">
        <f t="shared" si="713"/>
        <v>2.0551111984429904E-3</v>
      </c>
      <c r="BA465" s="5">
        <f t="shared" si="714"/>
        <v>1.2301895633879739E-3</v>
      </c>
      <c r="BB465" s="5">
        <f t="shared" si="715"/>
        <v>5.5229360448303083E-4</v>
      </c>
      <c r="BC465" s="5">
        <f t="shared" si="716"/>
        <v>1.9836177098612535E-4</v>
      </c>
      <c r="BD465" s="5">
        <f t="shared" si="717"/>
        <v>1.2873781362239328E-3</v>
      </c>
      <c r="BE465" s="5">
        <f t="shared" si="718"/>
        <v>2.3080115226222666E-3</v>
      </c>
      <c r="BF465" s="5">
        <f t="shared" si="719"/>
        <v>2.0689015288786004E-3</v>
      </c>
      <c r="BG465" s="5">
        <f t="shared" si="720"/>
        <v>1.2363755536578514E-3</v>
      </c>
      <c r="BH465" s="5">
        <f t="shared" si="721"/>
        <v>5.5414352314944932E-4</v>
      </c>
      <c r="BI465" s="5">
        <f t="shared" si="722"/>
        <v>1.9869370166046668E-4</v>
      </c>
      <c r="BJ465" s="8">
        <f t="shared" si="723"/>
        <v>0.38701738222166915</v>
      </c>
      <c r="BK465" s="8">
        <f t="shared" si="724"/>
        <v>0.22195703376118001</v>
      </c>
      <c r="BL465" s="8">
        <f t="shared" si="725"/>
        <v>0.36153532071779571</v>
      </c>
      <c r="BM465" s="8">
        <f t="shared" si="726"/>
        <v>0.69018544652244074</v>
      </c>
      <c r="BN465" s="8">
        <f t="shared" si="727"/>
        <v>0.30477041803128491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1.66</v>
      </c>
      <c r="F466">
        <f>VLOOKUP(B466,home!$B$2:$E$405,3,FALSE)</f>
        <v>0.96</v>
      </c>
      <c r="G466">
        <f>VLOOKUP(C466,away!$B$2:$E$405,4,FALSE)</f>
        <v>0.24</v>
      </c>
      <c r="H466">
        <f>VLOOKUP(A466,away!$A$2:$E$405,3,FALSE)</f>
        <v>1.46</v>
      </c>
      <c r="I466">
        <f>VLOOKUP(C466,away!$B$2:$E$405,3,FALSE)</f>
        <v>1.45</v>
      </c>
      <c r="J466">
        <f>VLOOKUP(B466,home!$B$2:$E$405,4,FALSE)</f>
        <v>0.96</v>
      </c>
      <c r="K466" s="3">
        <f t="shared" si="672"/>
        <v>0.38246399999999997</v>
      </c>
      <c r="L466" s="3">
        <f t="shared" si="673"/>
        <v>2.0323199999999999</v>
      </c>
      <c r="M466" s="5">
        <f t="shared" si="674"/>
        <v>8.93866443518717E-2</v>
      </c>
      <c r="N466" s="5">
        <f t="shared" si="675"/>
        <v>3.4187173545394252E-2</v>
      </c>
      <c r="O466" s="5">
        <f t="shared" si="676"/>
        <v>0.18166226504919586</v>
      </c>
      <c r="P466" s="5">
        <f t="shared" si="677"/>
        <v>6.9479276539775633E-2</v>
      </c>
      <c r="Q466" s="5">
        <f t="shared" si="678"/>
        <v>6.5376815714328325E-3</v>
      </c>
      <c r="R466" s="5">
        <f t="shared" si="679"/>
        <v>0.18459792725239091</v>
      </c>
      <c r="S466" s="5">
        <f t="shared" si="680"/>
        <v>1.3501373453196247E-2</v>
      </c>
      <c r="T466" s="5">
        <f t="shared" si="681"/>
        <v>1.3286661011254372E-2</v>
      </c>
      <c r="U466" s="5">
        <f t="shared" si="682"/>
        <v>7.0602061648658426E-2</v>
      </c>
      <c r="V466" s="5">
        <f t="shared" si="683"/>
        <v>1.1660524736518056E-3</v>
      </c>
      <c r="W466" s="5">
        <f t="shared" si="684"/>
        <v>8.3347594817882893E-4</v>
      </c>
      <c r="X466" s="5">
        <f t="shared" si="685"/>
        <v>1.6938898390027974E-3</v>
      </c>
      <c r="Y466" s="5">
        <f t="shared" si="686"/>
        <v>1.721263098801083E-3</v>
      </c>
      <c r="Z466" s="5">
        <f t="shared" si="687"/>
        <v>0.12505401983785969</v>
      </c>
      <c r="AA466" s="5">
        <f t="shared" si="688"/>
        <v>4.7828660643267157E-2</v>
      </c>
      <c r="AB466" s="5">
        <f t="shared" si="689"/>
        <v>9.1463704321332641E-3</v>
      </c>
      <c r="AC466" s="5">
        <f t="shared" si="690"/>
        <v>5.6647502308776681E-5</v>
      </c>
      <c r="AD466" s="5">
        <f t="shared" si="691"/>
        <v>7.9693636261066902E-5</v>
      </c>
      <c r="AE466" s="5">
        <f t="shared" si="692"/>
        <v>1.6196297084609146E-4</v>
      </c>
      <c r="AF466" s="5">
        <f t="shared" si="693"/>
        <v>1.6458029245496433E-4</v>
      </c>
      <c r="AG466" s="5">
        <f t="shared" si="694"/>
        <v>1.1149327332069102E-4</v>
      </c>
      <c r="AH466" s="5">
        <f t="shared" si="695"/>
        <v>6.3537446399219738E-2</v>
      </c>
      <c r="AI466" s="5">
        <f t="shared" si="696"/>
        <v>2.4300785899631173E-2</v>
      </c>
      <c r="AJ466" s="5">
        <f t="shared" si="697"/>
        <v>4.6470878891582681E-3</v>
      </c>
      <c r="AK466" s="5">
        <f t="shared" si="698"/>
        <v>5.9244794081300927E-4</v>
      </c>
      <c r="AL466" s="5">
        <f t="shared" si="699"/>
        <v>1.7612597527235227E-6</v>
      </c>
      <c r="AM466" s="5">
        <f t="shared" si="700"/>
        <v>6.0959893797905395E-6</v>
      </c>
      <c r="AN466" s="5">
        <f t="shared" si="701"/>
        <v>1.2389001136335906E-5</v>
      </c>
      <c r="AO466" s="5">
        <f t="shared" si="702"/>
        <v>1.2589207394699099E-5</v>
      </c>
      <c r="AP466" s="5">
        <f t="shared" si="703"/>
        <v>8.5284326574649564E-6</v>
      </c>
      <c r="AQ466" s="5">
        <f t="shared" si="704"/>
        <v>4.333126064604794E-6</v>
      </c>
      <c r="AR466" s="5">
        <f t="shared" si="705"/>
        <v>2.5825684613212448E-2</v>
      </c>
      <c r="AS466" s="5">
        <f t="shared" si="706"/>
        <v>9.8773946399076835E-3</v>
      </c>
      <c r="AT466" s="5">
        <f t="shared" si="707"/>
        <v>1.8888739317788261E-3</v>
      </c>
      <c r="AU466" s="5">
        <f t="shared" si="708"/>
        <v>2.4080875981461895E-4</v>
      </c>
      <c r="AV466" s="5">
        <f t="shared" si="709"/>
        <v>2.3025170378434601E-5</v>
      </c>
      <c r="AW466" s="5">
        <f t="shared" si="710"/>
        <v>3.802800690103946E-8</v>
      </c>
      <c r="AX466" s="5">
        <f t="shared" si="711"/>
        <v>3.885827470253678E-7</v>
      </c>
      <c r="AY466" s="5">
        <f t="shared" si="712"/>
        <v>7.8972448843459538E-7</v>
      </c>
      <c r="AZ466" s="5">
        <f t="shared" si="713"/>
        <v>8.0248643616769862E-7</v>
      </c>
      <c r="BA466" s="5">
        <f t="shared" si="714"/>
        <v>5.4363641131744563E-7</v>
      </c>
      <c r="BB466" s="5">
        <f t="shared" si="715"/>
        <v>2.7621078786216774E-7</v>
      </c>
      <c r="BC466" s="5">
        <f t="shared" si="716"/>
        <v>1.1226974167760813E-7</v>
      </c>
      <c r="BD466" s="5">
        <f t="shared" si="717"/>
        <v>8.7476758921873274E-3</v>
      </c>
      <c r="BE466" s="5">
        <f t="shared" si="718"/>
        <v>3.3456711124295337E-3</v>
      </c>
      <c r="BF466" s="5">
        <f t="shared" si="719"/>
        <v>6.3979937817212451E-4</v>
      </c>
      <c r="BG466" s="5">
        <f t="shared" si="720"/>
        <v>8.1566743124407805E-5</v>
      </c>
      <c r="BH466" s="5">
        <f t="shared" si="721"/>
        <v>7.7990857105833749E-6</v>
      </c>
      <c r="BI466" s="5">
        <f t="shared" si="722"/>
        <v>5.9657390344251216E-7</v>
      </c>
      <c r="BJ466" s="8">
        <f t="shared" si="723"/>
        <v>5.8824723854192372E-2</v>
      </c>
      <c r="BK466" s="8">
        <f t="shared" si="724"/>
        <v>0.17359254530504534</v>
      </c>
      <c r="BL466" s="8">
        <f t="shared" si="725"/>
        <v>0.63759394905508726</v>
      </c>
      <c r="BM466" s="8">
        <f t="shared" si="726"/>
        <v>0.42921351804564206</v>
      </c>
      <c r="BN466" s="8">
        <f t="shared" si="727"/>
        <v>0.56585096831006121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1.66</v>
      </c>
      <c r="F467">
        <f>VLOOKUP(B467,home!$B$2:$E$405,3,FALSE)</f>
        <v>0.8</v>
      </c>
      <c r="G467">
        <f>VLOOKUP(C467,away!$B$2:$E$405,4,FALSE)</f>
        <v>1.2</v>
      </c>
      <c r="H467">
        <f>VLOOKUP(A467,away!$A$2:$E$405,3,FALSE)</f>
        <v>1.46</v>
      </c>
      <c r="I467">
        <f>VLOOKUP(C467,away!$B$2:$E$405,3,FALSE)</f>
        <v>0.84</v>
      </c>
      <c r="J467">
        <f>VLOOKUP(B467,home!$B$2:$E$405,4,FALSE)</f>
        <v>0.91</v>
      </c>
      <c r="K467" s="3">
        <f t="shared" si="672"/>
        <v>1.5936000000000001</v>
      </c>
      <c r="L467" s="3">
        <f t="shared" si="673"/>
        <v>1.1160239999999999</v>
      </c>
      <c r="M467" s="5">
        <f t="shared" si="674"/>
        <v>6.6561829258285035E-2</v>
      </c>
      <c r="N467" s="5">
        <f t="shared" si="675"/>
        <v>0.10607293110600303</v>
      </c>
      <c r="O467" s="5">
        <f t="shared" si="676"/>
        <v>7.4284598936148291E-2</v>
      </c>
      <c r="P467" s="5">
        <f t="shared" si="677"/>
        <v>0.11837993686464592</v>
      </c>
      <c r="Q467" s="5">
        <f t="shared" si="678"/>
        <v>8.4518911505263236E-2</v>
      </c>
      <c r="R467" s="5">
        <f t="shared" si="679"/>
        <v>4.1451697621557981E-2</v>
      </c>
      <c r="S467" s="5">
        <f t="shared" si="680"/>
        <v>5.2634556502716763E-2</v>
      </c>
      <c r="T467" s="5">
        <f t="shared" si="681"/>
        <v>9.4325133693749882E-2</v>
      </c>
      <c r="U467" s="5">
        <f t="shared" si="682"/>
        <v>6.60574253297148E-2</v>
      </c>
      <c r="V467" s="5">
        <f t="shared" si="683"/>
        <v>1.040114890190977E-2</v>
      </c>
      <c r="W467" s="5">
        <f t="shared" si="684"/>
        <v>4.4896445791595845E-2</v>
      </c>
      <c r="X467" s="5">
        <f t="shared" si="685"/>
        <v>5.0105511018119955E-2</v>
      </c>
      <c r="Y467" s="5">
        <f t="shared" si="686"/>
        <v>2.7959476414243154E-2</v>
      </c>
      <c r="Z467" s="5">
        <f t="shared" si="687"/>
        <v>1.5420363128800544E-2</v>
      </c>
      <c r="AA467" s="5">
        <f t="shared" si="688"/>
        <v>2.4573890682056548E-2</v>
      </c>
      <c r="AB467" s="5">
        <f t="shared" si="689"/>
        <v>1.9580476095462662E-2</v>
      </c>
      <c r="AC467" s="5">
        <f t="shared" si="690"/>
        <v>1.1561500074896524E-3</v>
      </c>
      <c r="AD467" s="5">
        <f t="shared" si="691"/>
        <v>1.7886744003371782E-2</v>
      </c>
      <c r="AE467" s="5">
        <f t="shared" si="692"/>
        <v>1.9962035589618989E-2</v>
      </c>
      <c r="AF467" s="5">
        <f t="shared" si="693"/>
        <v>1.1139055403434472E-2</v>
      </c>
      <c r="AG467" s="5">
        <f t="shared" si="694"/>
        <v>4.1438177225208515E-3</v>
      </c>
      <c r="AH467" s="5">
        <f t="shared" si="695"/>
        <v>4.3023738351141236E-3</v>
      </c>
      <c r="AI467" s="5">
        <f t="shared" si="696"/>
        <v>6.8562629436378676E-3</v>
      </c>
      <c r="AJ467" s="5">
        <f t="shared" si="697"/>
        <v>5.463070313490654E-3</v>
      </c>
      <c r="AK467" s="5">
        <f t="shared" si="698"/>
        <v>2.9019829505262363E-3</v>
      </c>
      <c r="AL467" s="5">
        <f t="shared" si="699"/>
        <v>8.2248319445426914E-5</v>
      </c>
      <c r="AM467" s="5">
        <f t="shared" si="700"/>
        <v>5.7008630487546501E-3</v>
      </c>
      <c r="AN467" s="5">
        <f t="shared" si="701"/>
        <v>6.362299983123358E-3</v>
      </c>
      <c r="AO467" s="5">
        <f t="shared" si="702"/>
        <v>3.5502397381826315E-3</v>
      </c>
      <c r="AP467" s="5">
        <f t="shared" si="703"/>
        <v>1.3207175845218447E-3</v>
      </c>
      <c r="AQ467" s="5">
        <f t="shared" si="704"/>
        <v>3.6848813038710171E-4</v>
      </c>
      <c r="AR467" s="5">
        <f t="shared" si="705"/>
        <v>9.6031049139188045E-4</v>
      </c>
      <c r="AS467" s="5">
        <f t="shared" si="706"/>
        <v>1.5303507990821008E-3</v>
      </c>
      <c r="AT467" s="5">
        <f t="shared" si="707"/>
        <v>1.219383516708618E-3</v>
      </c>
      <c r="AU467" s="5">
        <f t="shared" si="708"/>
        <v>6.4773652407561818E-4</v>
      </c>
      <c r="AV467" s="5">
        <f t="shared" si="709"/>
        <v>2.5805823119172627E-4</v>
      </c>
      <c r="AW467" s="5">
        <f t="shared" si="710"/>
        <v>4.0632859585297833E-6</v>
      </c>
      <c r="AX467" s="5">
        <f t="shared" si="711"/>
        <v>1.514149225749237E-3</v>
      </c>
      <c r="AY467" s="5">
        <f t="shared" si="712"/>
        <v>1.6898268755175664E-3</v>
      </c>
      <c r="AZ467" s="5">
        <f t="shared" si="713"/>
        <v>9.4294367446130832E-4</v>
      </c>
      <c r="BA467" s="5">
        <f t="shared" si="714"/>
        <v>3.5078259044900247E-4</v>
      </c>
      <c r="BB467" s="5">
        <f t="shared" si="715"/>
        <v>9.7870447430814346E-5</v>
      </c>
      <c r="BC467" s="5">
        <f t="shared" si="716"/>
        <v>2.184515364470542E-5</v>
      </c>
      <c r="BD467" s="5">
        <f t="shared" si="717"/>
        <v>1.7862159264085518E-4</v>
      </c>
      <c r="BE467" s="5">
        <f t="shared" si="718"/>
        <v>2.8465137003246682E-4</v>
      </c>
      <c r="BF467" s="5">
        <f t="shared" si="719"/>
        <v>2.2681021164186959E-4</v>
      </c>
      <c r="BG467" s="5">
        <f t="shared" si="720"/>
        <v>1.2048158442416118E-4</v>
      </c>
      <c r="BH467" s="5">
        <f t="shared" si="721"/>
        <v>4.7999863234585808E-5</v>
      </c>
      <c r="BI467" s="5">
        <f t="shared" si="722"/>
        <v>1.5298516410127176E-5</v>
      </c>
      <c r="BJ467" s="8">
        <f t="shared" si="723"/>
        <v>0.48293008870014348</v>
      </c>
      <c r="BK467" s="8">
        <f t="shared" si="724"/>
        <v>0.25090569673001012</v>
      </c>
      <c r="BL467" s="8">
        <f t="shared" si="725"/>
        <v>0.25096148140854319</v>
      </c>
      <c r="BM467" s="8">
        <f t="shared" si="726"/>
        <v>0.50726196108603439</v>
      </c>
      <c r="BN467" s="8">
        <f t="shared" si="727"/>
        <v>0.49126990529190351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1.66</v>
      </c>
      <c r="F468">
        <f>VLOOKUP(B468,home!$B$2:$E$405,3,FALSE)</f>
        <v>1.45</v>
      </c>
      <c r="G468">
        <f>VLOOKUP(C468,away!$B$2:$E$405,4,FALSE)</f>
        <v>0.6</v>
      </c>
      <c r="H468">
        <f>VLOOKUP(A468,away!$A$2:$E$405,3,FALSE)</f>
        <v>1.46</v>
      </c>
      <c r="I468">
        <f>VLOOKUP(C468,away!$B$2:$E$405,3,FALSE)</f>
        <v>0.96</v>
      </c>
      <c r="J468">
        <f>VLOOKUP(B468,home!$B$2:$E$405,4,FALSE)</f>
        <v>0.82</v>
      </c>
      <c r="K468" s="3">
        <f t="shared" si="672"/>
        <v>1.4441999999999999</v>
      </c>
      <c r="L468" s="3">
        <f t="shared" si="673"/>
        <v>1.1493119999999999</v>
      </c>
      <c r="M468" s="5">
        <f t="shared" si="674"/>
        <v>7.4757031817397554E-2</v>
      </c>
      <c r="N468" s="5">
        <f t="shared" si="675"/>
        <v>0.10796410535068554</v>
      </c>
      <c r="O468" s="5">
        <f t="shared" si="676"/>
        <v>8.5919153752116811E-2</v>
      </c>
      <c r="P468" s="5">
        <f t="shared" si="677"/>
        <v>0.1240844418488071</v>
      </c>
      <c r="Q468" s="5">
        <f t="shared" si="678"/>
        <v>7.7960880473730038E-2</v>
      </c>
      <c r="R468" s="5">
        <f t="shared" si="679"/>
        <v>4.9373957218576445E-2</v>
      </c>
      <c r="S468" s="5">
        <f t="shared" si="680"/>
        <v>5.1489968015780679E-2</v>
      </c>
      <c r="T468" s="5">
        <f t="shared" si="681"/>
        <v>8.9601375459023608E-2</v>
      </c>
      <c r="U468" s="5">
        <f t="shared" si="682"/>
        <v>7.1305869015068107E-2</v>
      </c>
      <c r="V468" s="5">
        <f t="shared" si="683"/>
        <v>9.4961025170138685E-3</v>
      </c>
      <c r="W468" s="5">
        <f t="shared" si="684"/>
        <v>3.7530367860053634E-2</v>
      </c>
      <c r="X468" s="5">
        <f t="shared" si="685"/>
        <v>4.3134102145973956E-2</v>
      </c>
      <c r="Y468" s="5">
        <f t="shared" si="686"/>
        <v>2.4787270602796816E-2</v>
      </c>
      <c r="Z468" s="5">
        <f t="shared" si="687"/>
        <v>1.8915360506265504E-2</v>
      </c>
      <c r="AA468" s="5">
        <f t="shared" si="688"/>
        <v>2.7317563643148642E-2</v>
      </c>
      <c r="AB468" s="5">
        <f t="shared" si="689"/>
        <v>1.9726012706717633E-2</v>
      </c>
      <c r="AC468" s="5">
        <f t="shared" si="690"/>
        <v>9.8512353279429032E-4</v>
      </c>
      <c r="AD468" s="5">
        <f t="shared" si="691"/>
        <v>1.3550339315872359E-2</v>
      </c>
      <c r="AE468" s="5">
        <f t="shared" si="692"/>
        <v>1.5573567579803891E-2</v>
      </c>
      <c r="AF468" s="5">
        <f t="shared" si="693"/>
        <v>8.949444051139786E-3</v>
      </c>
      <c r="AG468" s="5">
        <f t="shared" si="694"/>
        <v>3.4285678137678556E-3</v>
      </c>
      <c r="AH468" s="5">
        <f t="shared" si="695"/>
        <v>5.4349127035442542E-3</v>
      </c>
      <c r="AI468" s="5">
        <f t="shared" si="696"/>
        <v>7.8491009264586124E-3</v>
      </c>
      <c r="AJ468" s="5">
        <f t="shared" si="697"/>
        <v>5.6678357789957641E-3</v>
      </c>
      <c r="AK468" s="5">
        <f t="shared" si="698"/>
        <v>2.7284961440085602E-3</v>
      </c>
      <c r="AL468" s="5">
        <f t="shared" si="699"/>
        <v>6.5405755550854847E-5</v>
      </c>
      <c r="AM468" s="5">
        <f t="shared" si="700"/>
        <v>3.9138800079965728E-3</v>
      </c>
      <c r="AN468" s="5">
        <f t="shared" si="701"/>
        <v>4.4982692597505571E-3</v>
      </c>
      <c r="AO468" s="5">
        <f t="shared" si="702"/>
        <v>2.5849574197312165E-3</v>
      </c>
      <c r="AP468" s="5">
        <f t="shared" si="703"/>
        <v>9.9030752732870756E-4</v>
      </c>
      <c r="AQ468" s="5">
        <f t="shared" si="704"/>
        <v>2.8454308121230284E-4</v>
      </c>
      <c r="AR468" s="5">
        <f t="shared" si="705"/>
        <v>1.2492820778271709E-3</v>
      </c>
      <c r="AS468" s="5">
        <f t="shared" si="706"/>
        <v>1.8042131767980001E-3</v>
      </c>
      <c r="AT468" s="5">
        <f t="shared" si="707"/>
        <v>1.302822334965836E-3</v>
      </c>
      <c r="AU468" s="5">
        <f t="shared" si="708"/>
        <v>6.2717867205255341E-4</v>
      </c>
      <c r="AV468" s="5">
        <f t="shared" si="709"/>
        <v>2.2644285954457428E-4</v>
      </c>
      <c r="AW468" s="5">
        <f t="shared" si="710"/>
        <v>3.0156348112476523E-6</v>
      </c>
      <c r="AX468" s="5">
        <f t="shared" si="711"/>
        <v>9.4207091792477475E-4</v>
      </c>
      <c r="AY468" s="5">
        <f t="shared" si="712"/>
        <v>1.0827334108219585E-3</v>
      </c>
      <c r="AZ468" s="5">
        <f t="shared" si="713"/>
        <v>6.2219925092930352E-4</v>
      </c>
      <c r="BA468" s="5">
        <f t="shared" si="714"/>
        <v>2.3836702182801982E-4</v>
      </c>
      <c r="BB468" s="5">
        <f t="shared" si="715"/>
        <v>6.8489519647801271E-5</v>
      </c>
      <c r="BC468" s="5">
        <f t="shared" si="716"/>
        <v>1.5743165361090755E-5</v>
      </c>
      <c r="BD468" s="5">
        <f t="shared" si="717"/>
        <v>2.3930248057194988E-4</v>
      </c>
      <c r="BE468" s="5">
        <f t="shared" si="718"/>
        <v>3.4560064244201002E-4</v>
      </c>
      <c r="BF468" s="5">
        <f t="shared" si="719"/>
        <v>2.4955822390737548E-4</v>
      </c>
      <c r="BG468" s="5">
        <f t="shared" si="720"/>
        <v>1.2013732898901052E-4</v>
      </c>
      <c r="BH468" s="5">
        <f t="shared" si="721"/>
        <v>4.3375582631482228E-5</v>
      </c>
      <c r="BI468" s="5">
        <f t="shared" si="722"/>
        <v>1.252860328727733E-5</v>
      </c>
      <c r="BJ468" s="8">
        <f t="shared" si="723"/>
        <v>0.43772158123537974</v>
      </c>
      <c r="BK468" s="8">
        <f t="shared" si="724"/>
        <v>0.26196080689816625</v>
      </c>
      <c r="BL468" s="8">
        <f t="shared" si="725"/>
        <v>0.28154334387165197</v>
      </c>
      <c r="BM468" s="8">
        <f t="shared" si="726"/>
        <v>0.47900180427413935</v>
      </c>
      <c r="BN468" s="8">
        <f t="shared" si="727"/>
        <v>0.52005957046131346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</v>
      </c>
      <c r="F469">
        <f>VLOOKUP(B469,home!$B$2:$E$405,3,FALSE)</f>
        <v>1.03</v>
      </c>
      <c r="G469">
        <f>VLOOKUP(C469,away!$B$2:$E$405,4,FALSE)</f>
        <v>0.64</v>
      </c>
      <c r="H469">
        <f>VLOOKUP(A469,away!$A$2:$E$405,3,FALSE)</f>
        <v>1.26</v>
      </c>
      <c r="I469">
        <f>VLOOKUP(C469,away!$B$2:$E$405,3,FALSE)</f>
        <v>1.28</v>
      </c>
      <c r="J469">
        <f>VLOOKUP(B469,home!$B$2:$E$405,4,FALSE)</f>
        <v>0.93</v>
      </c>
      <c r="K469" s="3">
        <f t="shared" si="672"/>
        <v>0.85696000000000017</v>
      </c>
      <c r="L469" s="3">
        <f t="shared" si="673"/>
        <v>1.4999040000000001</v>
      </c>
      <c r="M469" s="5">
        <f t="shared" si="674"/>
        <v>9.4716789789615688E-2</v>
      </c>
      <c r="N469" s="5">
        <f t="shared" si="675"/>
        <v>8.1168500178109074E-2</v>
      </c>
      <c r="O469" s="5">
        <f t="shared" si="676"/>
        <v>0.14206609187260374</v>
      </c>
      <c r="P469" s="5">
        <f t="shared" si="677"/>
        <v>0.12174495809114652</v>
      </c>
      <c r="Q469" s="5">
        <f t="shared" si="678"/>
        <v>3.4779078956316177E-2</v>
      </c>
      <c r="R469" s="5">
        <f t="shared" si="679"/>
        <v>0.10654274973204296</v>
      </c>
      <c r="S469" s="5">
        <f t="shared" si="680"/>
        <v>3.9121455798748005E-2</v>
      </c>
      <c r="T469" s="5">
        <f t="shared" si="681"/>
        <v>5.2165279642894469E-2</v>
      </c>
      <c r="U469" s="5">
        <f t="shared" si="682"/>
        <v>9.130287481037154E-2</v>
      </c>
      <c r="V469" s="5">
        <f t="shared" si="683"/>
        <v>5.5872295213063956E-3</v>
      </c>
      <c r="W469" s="5">
        <f t="shared" si="684"/>
        <v>9.9347598341349083E-3</v>
      </c>
      <c r="X469" s="5">
        <f t="shared" si="685"/>
        <v>1.4901186014258288E-2</v>
      </c>
      <c r="Y469" s="5">
        <f t="shared" si="686"/>
        <v>1.1175174253765035E-2</v>
      </c>
      <c r="Z469" s="5">
        <f t="shared" si="687"/>
        <v>5.3267965498030048E-2</v>
      </c>
      <c r="AA469" s="5">
        <f t="shared" si="688"/>
        <v>4.5648515713191833E-2</v>
      </c>
      <c r="AB469" s="5">
        <f t="shared" si="689"/>
        <v>1.955947601278844E-2</v>
      </c>
      <c r="AC469" s="5">
        <f t="shared" si="690"/>
        <v>4.4884929154849262E-4</v>
      </c>
      <c r="AD469" s="5">
        <f t="shared" si="691"/>
        <v>2.1284229468650625E-3</v>
      </c>
      <c r="AE469" s="5">
        <f t="shared" si="692"/>
        <v>3.1924300916946952E-3</v>
      </c>
      <c r="AF469" s="5">
        <f t="shared" si="693"/>
        <v>2.3941693321266207E-3</v>
      </c>
      <c r="AG469" s="5">
        <f t="shared" si="694"/>
        <v>1.1970080526446823E-3</v>
      </c>
      <c r="AH469" s="5">
        <f t="shared" si="695"/>
        <v>1.9974208630589328E-2</v>
      </c>
      <c r="AI469" s="5">
        <f t="shared" si="696"/>
        <v>1.7117097828069833E-2</v>
      </c>
      <c r="AJ469" s="5">
        <f t="shared" si="697"/>
        <v>7.3343340773713624E-3</v>
      </c>
      <c r="AK469" s="5">
        <f t="shared" si="698"/>
        <v>2.0950769769813886E-3</v>
      </c>
      <c r="AL469" s="5">
        <f t="shared" si="699"/>
        <v>2.3077276292910472E-5</v>
      </c>
      <c r="AM469" s="5">
        <f t="shared" si="700"/>
        <v>3.64794665709097E-4</v>
      </c>
      <c r="AN469" s="5">
        <f t="shared" si="701"/>
        <v>5.4715697827573747E-4</v>
      </c>
      <c r="AO469" s="5">
        <f t="shared" si="702"/>
        <v>4.10341470171846E-4</v>
      </c>
      <c r="AP469" s="5">
        <f t="shared" si="703"/>
        <v>2.0515760415887747E-4</v>
      </c>
      <c r="AQ469" s="5">
        <f t="shared" si="704"/>
        <v>7.6929177777079294E-5</v>
      </c>
      <c r="AR469" s="5">
        <f t="shared" si="705"/>
        <v>5.9918790843710929E-3</v>
      </c>
      <c r="AS469" s="5">
        <f t="shared" si="706"/>
        <v>5.1348007001426523E-3</v>
      </c>
      <c r="AT469" s="5">
        <f t="shared" si="707"/>
        <v>2.2001594039971237E-3</v>
      </c>
      <c r="AU469" s="5">
        <f t="shared" si="708"/>
        <v>6.2848286761645869E-4</v>
      </c>
      <c r="AV469" s="5">
        <f t="shared" si="709"/>
        <v>1.3464616955815011E-4</v>
      </c>
      <c r="AW469" s="5">
        <f t="shared" si="710"/>
        <v>8.2395987535834449E-7</v>
      </c>
      <c r="AX469" s="5">
        <f t="shared" si="711"/>
        <v>5.2102406121011288E-5</v>
      </c>
      <c r="AY469" s="5">
        <f t="shared" si="712"/>
        <v>7.8148607350529323E-5</v>
      </c>
      <c r="AZ469" s="5">
        <f t="shared" si="713"/>
        <v>5.8607704379744185E-5</v>
      </c>
      <c r="BA469" s="5">
        <f t="shared" si="714"/>
        <v>2.9301976743331936E-5</v>
      </c>
      <c r="BB469" s="5">
        <f t="shared" si="715"/>
        <v>1.0987538031307642E-5</v>
      </c>
      <c r="BC469" s="5">
        <f t="shared" si="716"/>
        <v>3.296050448662093E-6</v>
      </c>
      <c r="BD469" s="5">
        <f t="shared" si="717"/>
        <v>1.4978739010274229E-3</v>
      </c>
      <c r="BE469" s="5">
        <f t="shared" si="718"/>
        <v>1.2836180182244604E-3</v>
      </c>
      <c r="BF469" s="5">
        <f t="shared" si="719"/>
        <v>5.5000464844881687E-4</v>
      </c>
      <c r="BG469" s="5">
        <f t="shared" si="720"/>
        <v>1.5711066117823276E-4</v>
      </c>
      <c r="BH469" s="5">
        <f t="shared" si="721"/>
        <v>3.3659388050824584E-5</v>
      </c>
      <c r="BI469" s="5">
        <f t="shared" si="722"/>
        <v>5.7689498368069309E-6</v>
      </c>
      <c r="BJ469" s="8">
        <f t="shared" si="723"/>
        <v>0.21487283348197628</v>
      </c>
      <c r="BK469" s="8">
        <f t="shared" si="724"/>
        <v>0.26172050837600852</v>
      </c>
      <c r="BL469" s="8">
        <f t="shared" si="725"/>
        <v>0.46925842944646262</v>
      </c>
      <c r="BM469" s="8">
        <f t="shared" si="726"/>
        <v>0.41802424353516815</v>
      </c>
      <c r="BN469" s="8">
        <f t="shared" si="727"/>
        <v>0.58101816861983413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</v>
      </c>
      <c r="F470">
        <f>VLOOKUP(B470,home!$B$2:$E$405,3,FALSE)</f>
        <v>0.77</v>
      </c>
      <c r="G470">
        <f>VLOOKUP(C470,away!$B$2:$E$405,4,FALSE)</f>
        <v>0.62</v>
      </c>
      <c r="H470">
        <f>VLOOKUP(A470,away!$A$2:$E$405,3,FALSE)</f>
        <v>1.26</v>
      </c>
      <c r="I470">
        <f>VLOOKUP(C470,away!$B$2:$E$405,3,FALSE)</f>
        <v>0.77</v>
      </c>
      <c r="J470">
        <f>VLOOKUP(B470,home!$B$2:$E$405,4,FALSE)</f>
        <v>0.95</v>
      </c>
      <c r="K470" s="3">
        <f t="shared" si="672"/>
        <v>0.62062000000000006</v>
      </c>
      <c r="L470" s="3">
        <f t="shared" si="673"/>
        <v>0.92169000000000001</v>
      </c>
      <c r="M470" s="5">
        <f t="shared" si="674"/>
        <v>0.21388645262200928</v>
      </c>
      <c r="N470" s="5">
        <f t="shared" si="675"/>
        <v>0.13274221022627142</v>
      </c>
      <c r="O470" s="5">
        <f t="shared" si="676"/>
        <v>0.19713700451717972</v>
      </c>
      <c r="P470" s="5">
        <f t="shared" si="677"/>
        <v>0.12234716774345211</v>
      </c>
      <c r="Q470" s="5">
        <f t="shared" si="678"/>
        <v>4.1191235255314283E-2</v>
      </c>
      <c r="R470" s="5">
        <f t="shared" si="679"/>
        <v>9.0849602846719696E-2</v>
      </c>
      <c r="S470" s="5">
        <f t="shared" si="680"/>
        <v>1.7496233715767473E-2</v>
      </c>
      <c r="T470" s="5">
        <f t="shared" si="681"/>
        <v>3.7965549622470618E-2</v>
      </c>
      <c r="U470" s="5">
        <f t="shared" si="682"/>
        <v>5.6383080518731192E-2</v>
      </c>
      <c r="V470" s="5">
        <f t="shared" si="683"/>
        <v>1.1120202721584789E-3</v>
      </c>
      <c r="W470" s="5">
        <f t="shared" si="684"/>
        <v>8.521368141384383E-3</v>
      </c>
      <c r="X470" s="5">
        <f t="shared" si="685"/>
        <v>7.8540598022325721E-3</v>
      </c>
      <c r="Y470" s="5">
        <f t="shared" si="686"/>
        <v>3.6195041895598699E-3</v>
      </c>
      <c r="Z470" s="5">
        <f t="shared" si="687"/>
        <v>2.7911723482597697E-2</v>
      </c>
      <c r="AA470" s="5">
        <f t="shared" si="688"/>
        <v>1.7322573827769788E-2</v>
      </c>
      <c r="AB470" s="5">
        <f t="shared" si="689"/>
        <v>5.3753678844952416E-3</v>
      </c>
      <c r="AC470" s="5">
        <f t="shared" si="690"/>
        <v>3.9756062476152774E-5</v>
      </c>
      <c r="AD470" s="5">
        <f t="shared" si="691"/>
        <v>1.322132873976494E-3</v>
      </c>
      <c r="AE470" s="5">
        <f t="shared" si="692"/>
        <v>1.2185966486153949E-3</v>
      </c>
      <c r="AF470" s="5">
        <f t="shared" si="693"/>
        <v>5.6158417253116162E-4</v>
      </c>
      <c r="AG470" s="5">
        <f t="shared" si="694"/>
        <v>1.7253550532674882E-4</v>
      </c>
      <c r="AH470" s="5">
        <f t="shared" si="695"/>
        <v>6.4314891041688665E-3</v>
      </c>
      <c r="AI470" s="5">
        <f t="shared" si="696"/>
        <v>3.991510767829283E-3</v>
      </c>
      <c r="AJ470" s="5">
        <f t="shared" si="697"/>
        <v>1.2386057063651047E-3</v>
      </c>
      <c r="AK470" s="5">
        <f t="shared" si="698"/>
        <v>2.5623449116143708E-4</v>
      </c>
      <c r="AL470" s="5">
        <f t="shared" si="699"/>
        <v>9.096493181239492E-7</v>
      </c>
      <c r="AM470" s="5">
        <f t="shared" si="700"/>
        <v>1.6410842084945841E-4</v>
      </c>
      <c r="AN470" s="5">
        <f t="shared" si="701"/>
        <v>1.5125709041273735E-4</v>
      </c>
      <c r="AO470" s="5">
        <f t="shared" si="702"/>
        <v>6.9706073831257947E-5</v>
      </c>
      <c r="AP470" s="5">
        <f t="shared" si="703"/>
        <v>2.141579706317738E-5</v>
      </c>
      <c r="AQ470" s="5">
        <f t="shared" si="704"/>
        <v>4.9346814987899886E-6</v>
      </c>
      <c r="AR470" s="5">
        <f t="shared" si="705"/>
        <v>1.1855678384842807E-3</v>
      </c>
      <c r="AS470" s="5">
        <f t="shared" si="706"/>
        <v>7.3578711192011446E-4</v>
      </c>
      <c r="AT470" s="5">
        <f t="shared" si="707"/>
        <v>2.283220986999307E-4</v>
      </c>
      <c r="AU470" s="5">
        <f t="shared" si="708"/>
        <v>4.7233753631717002E-5</v>
      </c>
      <c r="AV470" s="5">
        <f t="shared" si="709"/>
        <v>7.3285530447290514E-6</v>
      </c>
      <c r="AW470" s="5">
        <f t="shared" si="710"/>
        <v>1.4453803297640105E-8</v>
      </c>
      <c r="AX470" s="5">
        <f t="shared" si="711"/>
        <v>1.6974828024598473E-5</v>
      </c>
      <c r="AY470" s="5">
        <f t="shared" si="712"/>
        <v>1.5645529241992164E-5</v>
      </c>
      <c r="AZ470" s="5">
        <f t="shared" si="713"/>
        <v>7.2101639235258801E-6</v>
      </c>
      <c r="BA470" s="5">
        <f t="shared" si="714"/>
        <v>2.2151786622248562E-6</v>
      </c>
      <c r="BB470" s="5">
        <f t="shared" si="715"/>
        <v>5.1042700529650689E-7</v>
      </c>
      <c r="BC470" s="5">
        <f t="shared" si="716"/>
        <v>9.4091093302347509E-8</v>
      </c>
      <c r="BD470" s="5">
        <f t="shared" si="717"/>
        <v>1.8212100350876271E-4</v>
      </c>
      <c r="BE470" s="5">
        <f t="shared" si="718"/>
        <v>1.1302793719760834E-4</v>
      </c>
      <c r="BF470" s="5">
        <f t="shared" si="719"/>
        <v>3.5073699191789842E-5</v>
      </c>
      <c r="BG470" s="5">
        <f t="shared" si="720"/>
        <v>7.2558130641362038E-6</v>
      </c>
      <c r="BH470" s="5">
        <f t="shared" si="721"/>
        <v>1.1257756759660528E-6</v>
      </c>
      <c r="BI470" s="5">
        <f t="shared" si="722"/>
        <v>1.397357800036104E-7</v>
      </c>
      <c r="BJ470" s="8">
        <f t="shared" si="723"/>
        <v>0.23562284871928935</v>
      </c>
      <c r="BK470" s="8">
        <f t="shared" si="724"/>
        <v>0.3548981855944236</v>
      </c>
      <c r="BL470" s="8">
        <f t="shared" si="725"/>
        <v>0.38152845298461935</v>
      </c>
      <c r="BM470" s="8">
        <f t="shared" si="726"/>
        <v>0.20179190649454481</v>
      </c>
      <c r="BN470" s="8">
        <f t="shared" si="727"/>
        <v>0.79815367321094655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</v>
      </c>
      <c r="F471">
        <f>VLOOKUP(B471,home!$B$2:$E$405,3,FALSE)</f>
        <v>1.08</v>
      </c>
      <c r="G471">
        <f>VLOOKUP(C471,away!$B$2:$E$405,4,FALSE)</f>
        <v>0.92</v>
      </c>
      <c r="H471">
        <f>VLOOKUP(A471,away!$A$2:$E$405,3,FALSE)</f>
        <v>1.26</v>
      </c>
      <c r="I471">
        <f>VLOOKUP(C471,away!$B$2:$E$405,3,FALSE)</f>
        <v>0.62</v>
      </c>
      <c r="J471">
        <f>VLOOKUP(B471,home!$B$2:$E$405,4,FALSE)</f>
        <v>0.32</v>
      </c>
      <c r="K471" s="3">
        <f t="shared" si="672"/>
        <v>1.2916800000000002</v>
      </c>
      <c r="L471" s="3">
        <f t="shared" si="673"/>
        <v>0.24998400000000001</v>
      </c>
      <c r="M471" s="5">
        <f t="shared" si="674"/>
        <v>0.21402466790913421</v>
      </c>
      <c r="N471" s="5">
        <f t="shared" si="675"/>
        <v>0.27645138304487055</v>
      </c>
      <c r="O471" s="5">
        <f t="shared" si="676"/>
        <v>5.3502742582597011E-2</v>
      </c>
      <c r="P471" s="5">
        <f t="shared" si="677"/>
        <v>6.9108422539088915E-2</v>
      </c>
      <c r="Q471" s="5">
        <f t="shared" si="678"/>
        <v>0.17854336122569922</v>
      </c>
      <c r="R471" s="5">
        <f t="shared" si="679"/>
        <v>6.6874148008839659E-3</v>
      </c>
      <c r="S471" s="5">
        <f t="shared" si="680"/>
        <v>5.578765887711749E-3</v>
      </c>
      <c r="T471" s="5">
        <f t="shared" si="681"/>
        <v>4.46329836126452E-2</v>
      </c>
      <c r="U471" s="5">
        <f t="shared" si="682"/>
        <v>8.6379999500058036E-3</v>
      </c>
      <c r="V471" s="5">
        <f t="shared" si="683"/>
        <v>2.0015330941941436E-4</v>
      </c>
      <c r="W471" s="5">
        <f t="shared" si="684"/>
        <v>7.687362960933708E-2</v>
      </c>
      <c r="X471" s="5">
        <f t="shared" si="685"/>
        <v>1.9217177424260521E-2</v>
      </c>
      <c r="Y471" s="5">
        <f t="shared" si="686"/>
        <v>2.4019934406131712E-3</v>
      </c>
      <c r="Z471" s="5">
        <f t="shared" si="687"/>
        <v>5.5724890052805923E-4</v>
      </c>
      <c r="AA471" s="5">
        <f t="shared" si="688"/>
        <v>7.1978725983408356E-4</v>
      </c>
      <c r="AB471" s="5">
        <f t="shared" si="689"/>
        <v>4.6486740389124466E-4</v>
      </c>
      <c r="AC471" s="5">
        <f t="shared" si="690"/>
        <v>4.0393356333306177E-6</v>
      </c>
      <c r="AD471" s="5">
        <f t="shared" si="691"/>
        <v>2.4824032473447118E-2</v>
      </c>
      <c r="AE471" s="5">
        <f t="shared" si="692"/>
        <v>6.2056109338422052E-3</v>
      </c>
      <c r="AF471" s="5">
        <f t="shared" si="693"/>
        <v>7.7565172184280496E-4</v>
      </c>
      <c r="AG471" s="5">
        <f t="shared" si="694"/>
        <v>6.4633506677717255E-5</v>
      </c>
      <c r="AH471" s="5">
        <f t="shared" si="695"/>
        <v>3.4825827287401588E-5</v>
      </c>
      <c r="AI471" s="5">
        <f t="shared" si="696"/>
        <v>4.498382459059089E-5</v>
      </c>
      <c r="AJ471" s="5">
        <f t="shared" si="697"/>
        <v>2.9052353273587229E-5</v>
      </c>
      <c r="AK471" s="5">
        <f t="shared" si="698"/>
        <v>1.2508781225475721E-5</v>
      </c>
      <c r="AL471" s="5">
        <f t="shared" si="699"/>
        <v>5.2171951290012414E-8</v>
      </c>
      <c r="AM471" s="5">
        <f t="shared" si="700"/>
        <v>6.4129412530604364E-3</v>
      </c>
      <c r="AN471" s="5">
        <f t="shared" si="701"/>
        <v>1.6031327062050603E-3</v>
      </c>
      <c r="AO471" s="5">
        <f t="shared" si="702"/>
        <v>2.003787632139829E-4</v>
      </c>
      <c r="AP471" s="5">
        <f t="shared" si="703"/>
        <v>1.669716158109477E-5</v>
      </c>
      <c r="AQ471" s="5">
        <f t="shared" si="704"/>
        <v>1.0435058101720988E-6</v>
      </c>
      <c r="AR471" s="5">
        <f t="shared" si="705"/>
        <v>1.7411799217227606E-6</v>
      </c>
      <c r="AS471" s="5">
        <f t="shared" si="706"/>
        <v>2.2490472812908557E-6</v>
      </c>
      <c r="AT471" s="5">
        <f t="shared" si="707"/>
        <v>1.4525246961488867E-6</v>
      </c>
      <c r="AU471" s="5">
        <f t="shared" si="708"/>
        <v>6.253990331738648E-7</v>
      </c>
      <c r="AV471" s="5">
        <f t="shared" si="709"/>
        <v>2.0195385579250434E-7</v>
      </c>
      <c r="AW471" s="5">
        <f t="shared" si="710"/>
        <v>4.6795245219761476E-10</v>
      </c>
      <c r="AX471" s="5">
        <f t="shared" si="711"/>
        <v>1.3805779929588512E-3</v>
      </c>
      <c r="AY471" s="5">
        <f t="shared" si="712"/>
        <v>3.4512240899182549E-4</v>
      </c>
      <c r="AZ471" s="5">
        <f t="shared" si="713"/>
        <v>4.3137540144706256E-5</v>
      </c>
      <c r="BA471" s="5">
        <f t="shared" si="714"/>
        <v>3.5945649451780832E-6</v>
      </c>
      <c r="BB471" s="5">
        <f t="shared" si="715"/>
        <v>2.246459308138495E-7</v>
      </c>
      <c r="BC471" s="5">
        <f t="shared" si="716"/>
        <v>1.1231577673713876E-8</v>
      </c>
      <c r="BD471" s="5">
        <f t="shared" si="717"/>
        <v>7.2544520258657073E-8</v>
      </c>
      <c r="BE471" s="5">
        <f t="shared" si="718"/>
        <v>9.3704305927702179E-8</v>
      </c>
      <c r="BF471" s="5">
        <f t="shared" si="719"/>
        <v>6.0517988940347188E-8</v>
      </c>
      <c r="BG471" s="5">
        <f t="shared" si="720"/>
        <v>2.6056625318155894E-8</v>
      </c>
      <c r="BH471" s="5">
        <f t="shared" si="721"/>
        <v>8.4142054477388971E-9</v>
      </c>
      <c r="BI471" s="5">
        <f t="shared" si="722"/>
        <v>2.1736921785470762E-9</v>
      </c>
      <c r="BJ471" s="8">
        <f t="shared" si="723"/>
        <v>0.63999731876765564</v>
      </c>
      <c r="BK471" s="8">
        <f t="shared" si="724"/>
        <v>0.28926122356193068</v>
      </c>
      <c r="BL471" s="8">
        <f t="shared" si="725"/>
        <v>7.0140716299715355E-2</v>
      </c>
      <c r="BM471" s="8">
        <f t="shared" si="726"/>
        <v>0.20129339348651623</v>
      </c>
      <c r="BN471" s="8">
        <f t="shared" si="727"/>
        <v>0.79831799210227383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</v>
      </c>
      <c r="F472">
        <f>VLOOKUP(B472,home!$B$2:$E$405,3,FALSE)</f>
        <v>0.62</v>
      </c>
      <c r="G472">
        <f>VLOOKUP(C472,away!$B$2:$E$405,4,FALSE)</f>
        <v>1.54</v>
      </c>
      <c r="H472">
        <f>VLOOKUP(A472,away!$A$2:$E$405,3,FALSE)</f>
        <v>1.26</v>
      </c>
      <c r="I472">
        <f>VLOOKUP(C472,away!$B$2:$E$405,3,FALSE)</f>
        <v>0.46</v>
      </c>
      <c r="J472">
        <f>VLOOKUP(B472,home!$B$2:$E$405,4,FALSE)</f>
        <v>1.43</v>
      </c>
      <c r="K472" s="3">
        <f t="shared" si="672"/>
        <v>1.2412400000000001</v>
      </c>
      <c r="L472" s="3">
        <f t="shared" si="673"/>
        <v>0.82882800000000001</v>
      </c>
      <c r="M472" s="5">
        <f t="shared" si="674"/>
        <v>0.12617720136361771</v>
      </c>
      <c r="N472" s="5">
        <f t="shared" si="675"/>
        <v>0.15661618942057687</v>
      </c>
      <c r="O472" s="5">
        <f t="shared" si="676"/>
        <v>0.10457919745180452</v>
      </c>
      <c r="P472" s="5">
        <f t="shared" si="677"/>
        <v>0.12980788304507787</v>
      </c>
      <c r="Q472" s="5">
        <f t="shared" si="678"/>
        <v>9.7199139478198443E-2</v>
      </c>
      <c r="R472" s="5">
        <f t="shared" si="679"/>
        <v>4.3339083532792123E-2</v>
      </c>
      <c r="S472" s="5">
        <f t="shared" si="680"/>
        <v>3.3385758913938045E-2</v>
      </c>
      <c r="T472" s="5">
        <f t="shared" si="681"/>
        <v>8.056136837543626E-2</v>
      </c>
      <c r="U472" s="5">
        <f t="shared" si="682"/>
        <v>5.3794204044242906E-2</v>
      </c>
      <c r="V472" s="5">
        <f t="shared" si="683"/>
        <v>3.8162684803032336E-3</v>
      </c>
      <c r="W472" s="5">
        <f t="shared" si="684"/>
        <v>4.0215819961973015E-2</v>
      </c>
      <c r="X472" s="5">
        <f t="shared" si="685"/>
        <v>3.333199762744217E-2</v>
      </c>
      <c r="Y472" s="5">
        <f t="shared" si="686"/>
        <v>1.3813246464778821E-2</v>
      </c>
      <c r="Z472" s="5">
        <f t="shared" si="687"/>
        <v>1.1973548642105678E-2</v>
      </c>
      <c r="AA472" s="5">
        <f t="shared" si="688"/>
        <v>1.4862047516527253E-2</v>
      </c>
      <c r="AB472" s="5">
        <f t="shared" si="689"/>
        <v>9.2236839297071462E-3</v>
      </c>
      <c r="AC472" s="5">
        <f t="shared" si="690"/>
        <v>2.4537997316776891E-4</v>
      </c>
      <c r="AD472" s="5">
        <f t="shared" si="691"/>
        <v>1.2479371092399846E-2</v>
      </c>
      <c r="AE472" s="5">
        <f t="shared" si="692"/>
        <v>1.0343252183771579E-2</v>
      </c>
      <c r="AF472" s="5">
        <f t="shared" si="693"/>
        <v>4.2863885104855153E-3</v>
      </c>
      <c r="AG472" s="5">
        <f t="shared" si="694"/>
        <v>1.1842262721228963E-3</v>
      </c>
      <c r="AH472" s="5">
        <f t="shared" si="695"/>
        <v>2.4810030934847905E-3</v>
      </c>
      <c r="AI472" s="5">
        <f t="shared" si="696"/>
        <v>3.0795202797570618E-3</v>
      </c>
      <c r="AJ472" s="5">
        <f t="shared" si="697"/>
        <v>1.9112118760228284E-3</v>
      </c>
      <c r="AK472" s="5">
        <f t="shared" si="698"/>
        <v>7.9075754299819188E-4</v>
      </c>
      <c r="AL472" s="5">
        <f t="shared" si="699"/>
        <v>1.0097626041577575E-5</v>
      </c>
      <c r="AM472" s="5">
        <f t="shared" si="700"/>
        <v>3.0979789149460754E-3</v>
      </c>
      <c r="AN472" s="5">
        <f t="shared" si="701"/>
        <v>2.5676916681169259E-3</v>
      </c>
      <c r="AO472" s="5">
        <f t="shared" si="702"/>
        <v>1.0640873749510078E-3</v>
      </c>
      <c r="AP472" s="5">
        <f t="shared" si="703"/>
        <v>2.9398180360196461E-4</v>
      </c>
      <c r="AQ472" s="5">
        <f t="shared" si="704"/>
        <v>6.0915087578952271E-5</v>
      </c>
      <c r="AR472" s="5">
        <f t="shared" si="705"/>
        <v>4.1126496639336258E-4</v>
      </c>
      <c r="AS472" s="5">
        <f t="shared" si="706"/>
        <v>5.1047852688609744E-4</v>
      </c>
      <c r="AT472" s="5">
        <f t="shared" si="707"/>
        <v>3.168131833560499E-4</v>
      </c>
      <c r="AU472" s="5">
        <f t="shared" si="708"/>
        <v>1.3108039856962113E-4</v>
      </c>
      <c r="AV472" s="5">
        <f t="shared" si="709"/>
        <v>4.0675558480139134E-5</v>
      </c>
      <c r="AW472" s="5">
        <f t="shared" si="710"/>
        <v>2.885605512794985E-7</v>
      </c>
      <c r="AX472" s="5">
        <f t="shared" si="711"/>
        <v>6.4088922473127749E-4</v>
      </c>
      <c r="AY472" s="5">
        <f t="shared" si="712"/>
        <v>5.3118693435557523E-4</v>
      </c>
      <c r="AZ472" s="5">
        <f t="shared" si="713"/>
        <v>2.201313022140314E-4</v>
      </c>
      <c r="BA472" s="5">
        <f t="shared" si="714"/>
        <v>6.081699565048374E-5</v>
      </c>
      <c r="BB472" s="5">
        <f t="shared" si="715"/>
        <v>1.2601707217749781E-5</v>
      </c>
      <c r="BC472" s="5">
        <f t="shared" si="716"/>
        <v>2.088929557974624E-6</v>
      </c>
      <c r="BD472" s="5">
        <f t="shared" si="717"/>
        <v>5.6811319927646294E-5</v>
      </c>
      <c r="BE472" s="5">
        <f t="shared" si="718"/>
        <v>7.0516482746991701E-5</v>
      </c>
      <c r="BF472" s="5">
        <f t="shared" si="719"/>
        <v>4.3763939522438005E-5</v>
      </c>
      <c r="BG472" s="5">
        <f t="shared" si="720"/>
        <v>1.8107184097610316E-5</v>
      </c>
      <c r="BH472" s="5">
        <f t="shared" si="721"/>
        <v>5.6188402973294571E-6</v>
      </c>
      <c r="BI472" s="5">
        <f t="shared" si="722"/>
        <v>1.3948658661314424E-6</v>
      </c>
      <c r="BJ472" s="8">
        <f t="shared" si="723"/>
        <v>0.45858336933010735</v>
      </c>
      <c r="BK472" s="8">
        <f t="shared" si="724"/>
        <v>0.29397377633650179</v>
      </c>
      <c r="BL472" s="8">
        <f t="shared" si="725"/>
        <v>0.23566723453348026</v>
      </c>
      <c r="BM472" s="8">
        <f t="shared" si="726"/>
        <v>0.3419483361763232</v>
      </c>
      <c r="BN472" s="8">
        <f t="shared" si="727"/>
        <v>0.65771869429206753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</v>
      </c>
      <c r="F473">
        <f>VLOOKUP(B473,home!$B$2:$E$405,3,FALSE)</f>
        <v>0.46</v>
      </c>
      <c r="G473">
        <f>VLOOKUP(C473,away!$B$2:$E$405,4,FALSE)</f>
        <v>0.77</v>
      </c>
      <c r="H473">
        <f>VLOOKUP(A473,away!$A$2:$E$405,3,FALSE)</f>
        <v>1.26</v>
      </c>
      <c r="I473">
        <f>VLOOKUP(C473,away!$B$2:$E$405,3,FALSE)</f>
        <v>1.38</v>
      </c>
      <c r="J473">
        <f>VLOOKUP(B473,home!$B$2:$E$405,4,FALSE)</f>
        <v>1.1100000000000001</v>
      </c>
      <c r="K473" s="3">
        <f t="shared" si="672"/>
        <v>0.46046000000000009</v>
      </c>
      <c r="L473" s="3">
        <f t="shared" si="673"/>
        <v>1.9300680000000001</v>
      </c>
      <c r="M473" s="5">
        <f t="shared" si="674"/>
        <v>9.1581316174614749E-2</v>
      </c>
      <c r="N473" s="5">
        <f t="shared" si="675"/>
        <v>4.2169532845763115E-2</v>
      </c>
      <c r="O473" s="5">
        <f t="shared" si="676"/>
        <v>0.17675816774650632</v>
      </c>
      <c r="P473" s="5">
        <f t="shared" si="677"/>
        <v>8.1390065920556309E-2</v>
      </c>
      <c r="Q473" s="5">
        <f t="shared" si="678"/>
        <v>9.7086915470800412E-3</v>
      </c>
      <c r="R473" s="5">
        <f t="shared" si="679"/>
        <v>0.17057764165308203</v>
      </c>
      <c r="S473" s="5">
        <f t="shared" si="680"/>
        <v>1.8083226762984361E-2</v>
      </c>
      <c r="T473" s="5">
        <f t="shared" si="681"/>
        <v>1.8738434876889681E-2</v>
      </c>
      <c r="U473" s="5">
        <f t="shared" si="682"/>
        <v>7.8544180875578171E-2</v>
      </c>
      <c r="V473" s="5">
        <f t="shared" si="683"/>
        <v>1.785656579763798E-3</v>
      </c>
      <c r="W473" s="5">
        <f t="shared" si="684"/>
        <v>1.4901547032561595E-3</v>
      </c>
      <c r="X473" s="5">
        <f t="shared" si="685"/>
        <v>2.876099907804209E-3</v>
      </c>
      <c r="Y473" s="5">
        <f t="shared" si="686"/>
        <v>2.7755341984279278E-3</v>
      </c>
      <c r="Z473" s="5">
        <f t="shared" si="687"/>
        <v>0.10974214922336026</v>
      </c>
      <c r="AA473" s="5">
        <f t="shared" si="688"/>
        <v>5.0531870031388475E-2</v>
      </c>
      <c r="AB473" s="5">
        <f t="shared" si="689"/>
        <v>1.1633952437326567E-2</v>
      </c>
      <c r="AC473" s="5">
        <f t="shared" si="690"/>
        <v>9.9184195538685373E-5</v>
      </c>
      <c r="AD473" s="5">
        <f t="shared" si="691"/>
        <v>1.7153915866533273E-4</v>
      </c>
      <c r="AE473" s="5">
        <f t="shared" si="692"/>
        <v>3.3108224088688136E-4</v>
      </c>
      <c r="AF473" s="5">
        <f t="shared" si="693"/>
        <v>3.1950561925203077E-4</v>
      </c>
      <c r="AG473" s="5">
        <f t="shared" si="694"/>
        <v>2.0555585717950953E-4</v>
      </c>
      <c r="AH473" s="5">
        <f t="shared" si="695"/>
        <v>5.2952452616808102E-2</v>
      </c>
      <c r="AI473" s="5">
        <f t="shared" si="696"/>
        <v>2.4382486331935464E-2</v>
      </c>
      <c r="AJ473" s="5">
        <f t="shared" si="697"/>
        <v>5.6135798282015018E-3</v>
      </c>
      <c r="AK473" s="5">
        <f t="shared" si="698"/>
        <v>8.6160965589788824E-4</v>
      </c>
      <c r="AL473" s="5">
        <f t="shared" si="699"/>
        <v>3.5258756044864921E-6</v>
      </c>
      <c r="AM473" s="5">
        <f t="shared" si="700"/>
        <v>1.579738419980783E-5</v>
      </c>
      <c r="AN473" s="5">
        <f t="shared" si="701"/>
        <v>3.0490025727754699E-5</v>
      </c>
      <c r="AO473" s="5">
        <f t="shared" si="702"/>
        <v>2.9423911488158035E-5</v>
      </c>
      <c r="AP473" s="5">
        <f t="shared" si="703"/>
        <v>1.8930049999375405E-5</v>
      </c>
      <c r="AQ473" s="5">
        <f t="shared" si="704"/>
        <v>9.1340709355486195E-6</v>
      </c>
      <c r="AR473" s="5">
        <f t="shared" si="705"/>
        <v>2.0440366863443526E-2</v>
      </c>
      <c r="AS473" s="5">
        <f t="shared" si="706"/>
        <v>9.4119713259412079E-3</v>
      </c>
      <c r="AT473" s="5">
        <f t="shared" si="707"/>
        <v>2.1669181583714443E-3</v>
      </c>
      <c r="AU473" s="5">
        <f t="shared" si="708"/>
        <v>3.3259304506790525E-4</v>
      </c>
      <c r="AV473" s="5">
        <f t="shared" si="709"/>
        <v>3.8286448382991901E-5</v>
      </c>
      <c r="AW473" s="5">
        <f t="shared" si="710"/>
        <v>8.7042028713973973E-8</v>
      </c>
      <c r="AX473" s="5">
        <f t="shared" si="711"/>
        <v>1.2123439214405852E-6</v>
      </c>
      <c r="AY473" s="5">
        <f t="shared" si="712"/>
        <v>2.3399062077669875E-6</v>
      </c>
      <c r="AZ473" s="5">
        <f t="shared" si="713"/>
        <v>2.2580890473062077E-6</v>
      </c>
      <c r="BA473" s="5">
        <f t="shared" si="714"/>
        <v>1.4527551371187327E-6</v>
      </c>
      <c r="BB473" s="5">
        <f t="shared" si="715"/>
        <v>7.0097905049711926E-7</v>
      </c>
      <c r="BC473" s="5">
        <f t="shared" si="716"/>
        <v>2.7058744680697495E-7</v>
      </c>
      <c r="BD473" s="5">
        <f t="shared" si="717"/>
        <v>6.5752163318987785E-3</v>
      </c>
      <c r="BE473" s="5">
        <f t="shared" si="718"/>
        <v>3.027624112186112E-3</v>
      </c>
      <c r="BF473" s="5">
        <f t="shared" si="719"/>
        <v>6.9704989934860854E-4</v>
      </c>
      <c r="BG473" s="5">
        <f t="shared" si="720"/>
        <v>1.0698786555135349E-4</v>
      </c>
      <c r="BH473" s="5">
        <f t="shared" si="721"/>
        <v>1.2315908142944052E-5</v>
      </c>
      <c r="BI473" s="5">
        <f t="shared" si="722"/>
        <v>1.1341966127000044E-6</v>
      </c>
      <c r="BJ473" s="8">
        <f t="shared" si="723"/>
        <v>7.8898141058366469E-2</v>
      </c>
      <c r="BK473" s="8">
        <f t="shared" si="724"/>
        <v>0.19294531541527013</v>
      </c>
      <c r="BL473" s="8">
        <f t="shared" si="725"/>
        <v>0.61466640533167227</v>
      </c>
      <c r="BM473" s="8">
        <f t="shared" si="726"/>
        <v>0.42406434227688722</v>
      </c>
      <c r="BN473" s="8">
        <f t="shared" si="727"/>
        <v>0.57218541588760252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1.30232558139535</v>
      </c>
      <c r="F474">
        <f>VLOOKUP(B474,home!$B$2:$E$405,3,FALSE)</f>
        <v>0.31</v>
      </c>
      <c r="G474">
        <f>VLOOKUP(C474,away!$B$2:$E$405,4,FALSE)</f>
        <v>1.73</v>
      </c>
      <c r="H474">
        <f>VLOOKUP(A474,away!$A$2:$E$405,3,FALSE)</f>
        <v>0.918604651162791</v>
      </c>
      <c r="I474">
        <f>VLOOKUP(C474,away!$B$2:$E$405,3,FALSE)</f>
        <v>0.38</v>
      </c>
      <c r="J474">
        <f>VLOOKUP(B474,home!$B$2:$E$405,4,FALSE)</f>
        <v>1.74</v>
      </c>
      <c r="K474" s="3">
        <f t="shared" si="672"/>
        <v>0.69843720930232622</v>
      </c>
      <c r="L474" s="3">
        <f t="shared" si="673"/>
        <v>0.60738139534883739</v>
      </c>
      <c r="M474" s="5">
        <f t="shared" si="674"/>
        <v>0.27095064278055492</v>
      </c>
      <c r="N474" s="5">
        <f t="shared" si="675"/>
        <v>0.18924201080232228</v>
      </c>
      <c r="O474" s="5">
        <f t="shared" si="676"/>
        <v>0.16457037948271783</v>
      </c>
      <c r="P474" s="5">
        <f t="shared" si="677"/>
        <v>0.11494207657973426</v>
      </c>
      <c r="Q474" s="5">
        <f t="shared" si="678"/>
        <v>6.6086830953767314E-2</v>
      </c>
      <c r="R474" s="5">
        <f t="shared" si="679"/>
        <v>4.9978493361650417E-2</v>
      </c>
      <c r="S474" s="5">
        <f t="shared" si="680"/>
        <v>1.2190117758053941E-2</v>
      </c>
      <c r="T474" s="5">
        <f t="shared" si="681"/>
        <v>4.0139911598881924E-2</v>
      </c>
      <c r="U474" s="5">
        <f t="shared" si="682"/>
        <v>3.4906839428645954E-2</v>
      </c>
      <c r="V474" s="5">
        <f t="shared" si="683"/>
        <v>5.7458494797069147E-4</v>
      </c>
      <c r="W474" s="5">
        <f t="shared" si="684"/>
        <v>1.5385833927661279E-2</v>
      </c>
      <c r="X474" s="5">
        <f t="shared" si="685"/>
        <v>9.3450692795883899E-3</v>
      </c>
      <c r="Y474" s="5">
        <f t="shared" si="686"/>
        <v>2.8380106093339754E-3</v>
      </c>
      <c r="Z474" s="5">
        <f t="shared" si="687"/>
        <v>1.0118669011810614E-2</v>
      </c>
      <c r="AA474" s="5">
        <f t="shared" si="688"/>
        <v>7.0672549464629326E-3</v>
      </c>
      <c r="AB474" s="5">
        <f t="shared" si="689"/>
        <v>2.4680169111178153E-3</v>
      </c>
      <c r="AC474" s="5">
        <f t="shared" si="690"/>
        <v>1.5234321464753676E-5</v>
      </c>
      <c r="AD474" s="5">
        <f t="shared" si="691"/>
        <v>2.6865097278061974E-3</v>
      </c>
      <c r="AE474" s="5">
        <f t="shared" si="692"/>
        <v>1.6317360270931534E-3</v>
      </c>
      <c r="AF474" s="5">
        <f t="shared" si="693"/>
        <v>4.955430524884039E-4</v>
      </c>
      <c r="AG474" s="5">
        <f t="shared" si="694"/>
        <v>1.0032787689194299E-4</v>
      </c>
      <c r="AH474" s="5">
        <f t="shared" si="695"/>
        <v>1.5364728258666427E-3</v>
      </c>
      <c r="AI474" s="5">
        <f t="shared" si="696"/>
        <v>1.0731297926671571E-3</v>
      </c>
      <c r="AJ474" s="5">
        <f t="shared" si="697"/>
        <v>3.7475688880481649E-4</v>
      </c>
      <c r="AK474" s="5">
        <f t="shared" si="698"/>
        <v>8.7248051861219423E-5</v>
      </c>
      <c r="AL474" s="5">
        <f t="shared" si="699"/>
        <v>2.5850679318892902E-7</v>
      </c>
      <c r="AM474" s="5">
        <f t="shared" si="700"/>
        <v>3.752716714105026E-4</v>
      </c>
      <c r="AN474" s="5">
        <f t="shared" si="701"/>
        <v>2.2793303141620147E-4</v>
      </c>
      <c r="AO474" s="5">
        <f t="shared" si="702"/>
        <v>6.9221141333831418E-5</v>
      </c>
      <c r="AP474" s="5">
        <f t="shared" si="703"/>
        <v>1.4014544470327204E-5</v>
      </c>
      <c r="AQ474" s="5">
        <f t="shared" si="704"/>
        <v>2.1280433938914174E-6</v>
      </c>
      <c r="AR474" s="5">
        <f t="shared" si="705"/>
        <v>1.866450017780906E-4</v>
      </c>
      <c r="AS474" s="5">
        <f t="shared" si="706"/>
        <v>1.3035981417211732E-4</v>
      </c>
      <c r="AT474" s="5">
        <f t="shared" si="707"/>
        <v>4.552407240777172E-5</v>
      </c>
      <c r="AU474" s="5">
        <f t="shared" si="708"/>
        <v>1.0598568696187038E-5</v>
      </c>
      <c r="AV474" s="5">
        <f t="shared" si="709"/>
        <v>1.8506086856909669E-6</v>
      </c>
      <c r="AW474" s="5">
        <f t="shared" si="710"/>
        <v>3.0461992915612985E-9</v>
      </c>
      <c r="AX474" s="5">
        <f t="shared" si="711"/>
        <v>4.3683949818361815E-5</v>
      </c>
      <c r="AY474" s="5">
        <f t="shared" si="712"/>
        <v>2.6532818395025189E-5</v>
      </c>
      <c r="AZ474" s="5">
        <f t="shared" si="713"/>
        <v>8.0577701296538498E-6</v>
      </c>
      <c r="BA474" s="5">
        <f t="shared" si="714"/>
        <v>1.6313798882497793E-6</v>
      </c>
      <c r="BB474" s="5">
        <f t="shared" si="715"/>
        <v>2.477174482172953E-7</v>
      </c>
      <c r="BC474" s="5">
        <f t="shared" si="716"/>
        <v>3.0091793870094848E-8</v>
      </c>
      <c r="BD474" s="5">
        <f t="shared" si="717"/>
        <v>1.8894116935810474E-5</v>
      </c>
      <c r="BE474" s="5">
        <f t="shared" si="718"/>
        <v>1.3196354304879288E-5</v>
      </c>
      <c r="BF474" s="5">
        <f t="shared" si="719"/>
        <v>4.6084124368323136E-6</v>
      </c>
      <c r="BG474" s="5">
        <f t="shared" si="720"/>
        <v>1.0728955738984314E-6</v>
      </c>
      <c r="BH474" s="5">
        <f t="shared" si="721"/>
        <v>1.8733754762660949E-7</v>
      </c>
      <c r="BI474" s="5">
        <f t="shared" si="722"/>
        <v>2.6168702792374158E-8</v>
      </c>
      <c r="BJ474" s="8">
        <f t="shared" si="723"/>
        <v>0.32872053601533302</v>
      </c>
      <c r="BK474" s="8">
        <f t="shared" si="724"/>
        <v>0.39869944771296684</v>
      </c>
      <c r="BL474" s="8">
        <f t="shared" si="725"/>
        <v>0.26247555504103648</v>
      </c>
      <c r="BM474" s="8">
        <f t="shared" si="726"/>
        <v>0.14421724404820407</v>
      </c>
      <c r="BN474" s="8">
        <f t="shared" si="727"/>
        <v>0.85577043396074703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1.30232558139535</v>
      </c>
      <c r="F475">
        <f>VLOOKUP(B475,home!$B$2:$E$405,3,FALSE)</f>
        <v>0.92</v>
      </c>
      <c r="G475">
        <f>VLOOKUP(C475,away!$B$2:$E$405,4,FALSE)</f>
        <v>0.38</v>
      </c>
      <c r="H475">
        <f>VLOOKUP(A475,away!$A$2:$E$405,3,FALSE)</f>
        <v>0.918604651162791</v>
      </c>
      <c r="I475">
        <f>VLOOKUP(C475,away!$B$2:$E$405,3,FALSE)</f>
        <v>0.38</v>
      </c>
      <c r="J475">
        <f>VLOOKUP(B475,home!$B$2:$E$405,4,FALSE)</f>
        <v>0.65</v>
      </c>
      <c r="K475" s="3">
        <f t="shared" si="672"/>
        <v>0.45529302325581439</v>
      </c>
      <c r="L475" s="3">
        <f t="shared" si="673"/>
        <v>0.22689534883720938</v>
      </c>
      <c r="M475" s="5">
        <f t="shared" si="674"/>
        <v>0.50550953808063481</v>
      </c>
      <c r="N475" s="5">
        <f t="shared" si="675"/>
        <v>0.23015496587738246</v>
      </c>
      <c r="O475" s="5">
        <f t="shared" si="676"/>
        <v>0.11469776298334221</v>
      </c>
      <c r="P475" s="5">
        <f t="shared" si="677"/>
        <v>5.2221091269364715E-2</v>
      </c>
      <c r="Q475" s="5">
        <f t="shared" si="678"/>
        <v>5.2393975115826129E-2</v>
      </c>
      <c r="R475" s="5">
        <f t="shared" si="679"/>
        <v>1.30121944714765E-2</v>
      </c>
      <c r="S475" s="5">
        <f t="shared" si="680"/>
        <v>1.3486601972524622E-3</v>
      </c>
      <c r="T475" s="5">
        <f t="shared" si="681"/>
        <v>1.1887949260873438E-2</v>
      </c>
      <c r="U475" s="5">
        <f t="shared" si="682"/>
        <v>5.9243613601111297E-3</v>
      </c>
      <c r="V475" s="5">
        <f t="shared" si="683"/>
        <v>1.5480201865997904E-5</v>
      </c>
      <c r="W475" s="5">
        <f t="shared" si="684"/>
        <v>7.9515371102914633E-3</v>
      </c>
      <c r="X475" s="5">
        <f t="shared" si="685"/>
        <v>1.8041667864315974E-3</v>
      </c>
      <c r="Y475" s="5">
        <f t="shared" si="686"/>
        <v>2.046785261839522E-4</v>
      </c>
      <c r="Z475" s="5">
        <f t="shared" si="687"/>
        <v>9.8413546791442218E-4</v>
      </c>
      <c r="AA475" s="5">
        <f t="shared" si="688"/>
        <v>4.4807001248003281E-4</v>
      </c>
      <c r="AB475" s="5">
        <f t="shared" si="689"/>
        <v>1.0200157530615231E-4</v>
      </c>
      <c r="AC475" s="5">
        <f t="shared" si="690"/>
        <v>9.9947796927562398E-8</v>
      </c>
      <c r="AD475" s="5">
        <f t="shared" si="691"/>
        <v>9.0506984261885044E-4</v>
      </c>
      <c r="AE475" s="5">
        <f t="shared" si="692"/>
        <v>2.0535613766304225E-4</v>
      </c>
      <c r="AF475" s="5">
        <f t="shared" si="693"/>
        <v>2.3297176245458986E-5</v>
      </c>
      <c r="AG475" s="5">
        <f t="shared" si="694"/>
        <v>1.7620069770451211E-6</v>
      </c>
      <c r="AH475" s="5">
        <f t="shared" si="695"/>
        <v>5.582394007387829E-5</v>
      </c>
      <c r="AI475" s="5">
        <f t="shared" si="696"/>
        <v>2.5416250446287459E-5</v>
      </c>
      <c r="AJ475" s="5">
        <f t="shared" si="697"/>
        <v>5.7859207527585788E-6</v>
      </c>
      <c r="AK475" s="5">
        <f t="shared" si="698"/>
        <v>8.7809645061400375E-7</v>
      </c>
      <c r="AL475" s="5">
        <f t="shared" si="699"/>
        <v>4.1299976616414459E-10</v>
      </c>
      <c r="AM475" s="5">
        <f t="shared" si="700"/>
        <v>8.2414396980720134E-5</v>
      </c>
      <c r="AN475" s="5">
        <f t="shared" si="701"/>
        <v>1.8699443352148751E-5</v>
      </c>
      <c r="AO475" s="5">
        <f t="shared" si="702"/>
        <v>2.121408361223714E-6</v>
      </c>
      <c r="AP475" s="5">
        <f t="shared" si="703"/>
        <v>1.6044589671534235E-7</v>
      </c>
      <c r="AQ475" s="5">
        <f t="shared" si="704"/>
        <v>9.1011069261816205E-9</v>
      </c>
      <c r="AR475" s="5">
        <f t="shared" si="705"/>
        <v>2.5332384713060195E-6</v>
      </c>
      <c r="AS475" s="5">
        <f t="shared" si="706"/>
        <v>1.1533658022288553E-6</v>
      </c>
      <c r="AT475" s="5">
        <f t="shared" si="707"/>
        <v>2.6255970150832159E-7</v>
      </c>
      <c r="AU475" s="5">
        <f t="shared" si="708"/>
        <v>3.984720009495599E-8</v>
      </c>
      <c r="AV475" s="5">
        <f t="shared" si="709"/>
        <v>4.535538049877971E-9</v>
      </c>
      <c r="AW475" s="5">
        <f t="shared" si="710"/>
        <v>1.1851242744198228E-12</v>
      </c>
      <c r="AX475" s="5">
        <f t="shared" si="711"/>
        <v>6.2537833268594861E-6</v>
      </c>
      <c r="AY475" s="5">
        <f t="shared" si="712"/>
        <v>1.4189543495001069E-6</v>
      </c>
      <c r="AZ475" s="5">
        <f t="shared" si="713"/>
        <v>1.6097707105695118E-7</v>
      </c>
      <c r="BA475" s="5">
        <f t="shared" si="714"/>
        <v>1.2174982897419722E-8</v>
      </c>
      <c r="BB475" s="5">
        <f t="shared" si="715"/>
        <v>6.906117478992766E-10</v>
      </c>
      <c r="BC475" s="5">
        <f t="shared" si="716"/>
        <v>3.1339318690136281E-11</v>
      </c>
      <c r="BD475" s="5">
        <f t="shared" si="717"/>
        <v>9.5796671105802904E-8</v>
      </c>
      <c r="BE475" s="5">
        <f t="shared" si="718"/>
        <v>4.3615556005603926E-8</v>
      </c>
      <c r="BF475" s="5">
        <f t="shared" si="719"/>
        <v>9.9289291773873517E-9</v>
      </c>
      <c r="BG475" s="5">
        <f t="shared" si="720"/>
        <v>1.5068573942885182E-9</v>
      </c>
      <c r="BH475" s="5">
        <f t="shared" si="721"/>
        <v>1.7151541466524951E-10</v>
      </c>
      <c r="BI475" s="5">
        <f t="shared" si="722"/>
        <v>1.5617954335583224E-11</v>
      </c>
      <c r="BJ475" s="8">
        <f t="shared" si="723"/>
        <v>0.30564400924787249</v>
      </c>
      <c r="BK475" s="8">
        <f t="shared" si="724"/>
        <v>0.55909628906426412</v>
      </c>
      <c r="BL475" s="8">
        <f t="shared" si="725"/>
        <v>0.13427643919229976</v>
      </c>
      <c r="BM475" s="8">
        <f t="shared" si="726"/>
        <v>3.2009926221159744E-2</v>
      </c>
      <c r="BN475" s="8">
        <f t="shared" si="727"/>
        <v>0.96798952779802683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1.30232558139535</v>
      </c>
      <c r="F476">
        <f>VLOOKUP(B476,home!$B$2:$E$405,3,FALSE)</f>
        <v>0.96</v>
      </c>
      <c r="G476">
        <f>VLOOKUP(C476,away!$B$2:$E$405,4,FALSE)</f>
        <v>1.23</v>
      </c>
      <c r="H476">
        <f>VLOOKUP(A476,away!$A$2:$E$405,3,FALSE)</f>
        <v>0.918604651162791</v>
      </c>
      <c r="I476">
        <f>VLOOKUP(C476,away!$B$2:$E$405,3,FALSE)</f>
        <v>1.08</v>
      </c>
      <c r="J476">
        <f>VLOOKUP(B476,home!$B$2:$E$405,4,FALSE)</f>
        <v>1.63</v>
      </c>
      <c r="K476" s="3">
        <f t="shared" si="672"/>
        <v>1.5377860465116291</v>
      </c>
      <c r="L476" s="3">
        <f t="shared" si="673"/>
        <v>1.6171116279069773</v>
      </c>
      <c r="M476" s="5">
        <f t="shared" si="674"/>
        <v>4.2642764215055091E-2</v>
      </c>
      <c r="N476" s="5">
        <f t="shared" si="675"/>
        <v>6.5575447794597147E-2</v>
      </c>
      <c r="O476" s="5">
        <f t="shared" si="676"/>
        <v>6.8958109858261132E-2</v>
      </c>
      <c r="P476" s="5">
        <f t="shared" si="677"/>
        <v>0.10604281913384998</v>
      </c>
      <c r="Q476" s="5">
        <f t="shared" si="678"/>
        <v>5.0420504306141645E-2</v>
      </c>
      <c r="R476" s="5">
        <f t="shared" si="679"/>
        <v>5.5756480645140438E-2</v>
      </c>
      <c r="S476" s="5">
        <f t="shared" si="680"/>
        <v>6.5926070324284547E-2</v>
      </c>
      <c r="T476" s="5">
        <f t="shared" si="681"/>
        <v>8.153558379839547E-2</v>
      </c>
      <c r="U476" s="5">
        <f t="shared" si="682"/>
        <v>8.5741537938692672E-2</v>
      </c>
      <c r="V476" s="5">
        <f t="shared" si="683"/>
        <v>1.8215898419996063E-2</v>
      </c>
      <c r="W476" s="5">
        <f t="shared" si="684"/>
        <v>2.5845315993354712E-2</v>
      </c>
      <c r="X476" s="5">
        <f t="shared" si="685"/>
        <v>4.179476101978407E-2</v>
      </c>
      <c r="Y476" s="5">
        <f t="shared" si="686"/>
        <v>3.3793397015343056E-2</v>
      </c>
      <c r="Z476" s="5">
        <f t="shared" si="687"/>
        <v>3.0054817727475636E-2</v>
      </c>
      <c r="AA476" s="5">
        <f t="shared" si="688"/>
        <v>4.6217879331762378E-2</v>
      </c>
      <c r="AB476" s="5">
        <f t="shared" si="689"/>
        <v>3.5536604967871213E-2</v>
      </c>
      <c r="AC476" s="5">
        <f t="shared" si="690"/>
        <v>2.8311737891956504E-3</v>
      </c>
      <c r="AD476" s="5">
        <f t="shared" si="691"/>
        <v>9.936141575566184E-3</v>
      </c>
      <c r="AE476" s="5">
        <f t="shared" si="692"/>
        <v>1.6067850078378031E-2</v>
      </c>
      <c r="AF476" s="5">
        <f t="shared" si="693"/>
        <v>1.2991753598605578E-2</v>
      </c>
      <c r="AG476" s="5">
        <f t="shared" si="694"/>
        <v>7.0030386037357971E-3</v>
      </c>
      <c r="AH476" s="5">
        <f t="shared" si="695"/>
        <v>1.2150498805431403E-2</v>
      </c>
      <c r="AI476" s="5">
        <f t="shared" si="696"/>
        <v>1.8684867521148629E-2</v>
      </c>
      <c r="AJ476" s="5">
        <f t="shared" si="697"/>
        <v>1.436666427747035E-2</v>
      </c>
      <c r="AK476" s="5">
        <f t="shared" si="698"/>
        <v>7.3642852869369932E-3</v>
      </c>
      <c r="AL476" s="5">
        <f t="shared" si="699"/>
        <v>2.8161931393572837E-4</v>
      </c>
      <c r="AM476" s="5">
        <f t="shared" si="700"/>
        <v>3.0559319742139513E-3</v>
      </c>
      <c r="AN476" s="5">
        <f t="shared" si="701"/>
        <v>4.9417831295941054E-3</v>
      </c>
      <c r="AO476" s="5">
        <f t="shared" si="702"/>
        <v>3.9957074807305815E-3</v>
      </c>
      <c r="AP476" s="5">
        <f t="shared" si="703"/>
        <v>2.1538350096014388E-3</v>
      </c>
      <c r="AQ476" s="5">
        <f t="shared" si="704"/>
        <v>8.7074790965490582E-4</v>
      </c>
      <c r="AR476" s="5">
        <f t="shared" si="705"/>
        <v>3.9297425806265902E-3</v>
      </c>
      <c r="AS476" s="5">
        <f t="shared" si="706"/>
        <v>6.043103306870171E-3</v>
      </c>
      <c r="AT476" s="5">
        <f t="shared" si="707"/>
        <v>4.6464999714666173E-3</v>
      </c>
      <c r="AU476" s="5">
        <f t="shared" si="708"/>
        <v>2.3817742737460156E-3</v>
      </c>
      <c r="AV476" s="5">
        <f t="shared" si="709"/>
        <v>9.1566481102674843E-4</v>
      </c>
      <c r="AW476" s="5">
        <f t="shared" si="710"/>
        <v>1.9453414978810502E-5</v>
      </c>
      <c r="AX476" s="5">
        <f t="shared" si="711"/>
        <v>7.8322825817249138E-4</v>
      </c>
      <c r="AY476" s="5">
        <f t="shared" si="712"/>
        <v>1.2665675235960638E-3</v>
      </c>
      <c r="AZ476" s="5">
        <f t="shared" si="713"/>
        <v>1.0240905349682701E-3</v>
      </c>
      <c r="BA476" s="5">
        <f t="shared" si="714"/>
        <v>5.5202290404222205E-4</v>
      </c>
      <c r="BB476" s="5">
        <f t="shared" si="715"/>
        <v>2.2317066424941371E-4</v>
      </c>
      <c r="BC476" s="5">
        <f t="shared" si="716"/>
        <v>7.217837523309015E-5</v>
      </c>
      <c r="BD476" s="5">
        <f t="shared" si="717"/>
        <v>1.059138736968738E-3</v>
      </c>
      <c r="BE476" s="5">
        <f t="shared" si="718"/>
        <v>1.6287287710304761E-3</v>
      </c>
      <c r="BF476" s="5">
        <f t="shared" si="719"/>
        <v>1.2523181888213504E-3</v>
      </c>
      <c r="BG476" s="5">
        <f t="shared" si="720"/>
        <v>6.4193247885406274E-4</v>
      </c>
      <c r="BH476" s="5">
        <f t="shared" si="721"/>
        <v>2.4678870219609989E-4</v>
      </c>
      <c r="BI476" s="5">
        <f t="shared" si="722"/>
        <v>7.590164453477526E-5</v>
      </c>
      <c r="BJ476" s="8">
        <f t="shared" si="723"/>
        <v>0.36390305754795821</v>
      </c>
      <c r="BK476" s="8">
        <f t="shared" si="724"/>
        <v>0.23720691271991312</v>
      </c>
      <c r="BL476" s="8">
        <f t="shared" si="725"/>
        <v>0.36759852209885685</v>
      </c>
      <c r="BM476" s="8">
        <f t="shared" si="726"/>
        <v>0.60812007003254109</v>
      </c>
      <c r="BN476" s="8">
        <f t="shared" si="727"/>
        <v>0.38939612595304546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1.30232558139535</v>
      </c>
      <c r="F477">
        <f>VLOOKUP(B477,home!$B$2:$E$405,3,FALSE)</f>
        <v>0.96</v>
      </c>
      <c r="G477">
        <f>VLOOKUP(C477,away!$B$2:$E$405,4,FALSE)</f>
        <v>0.77</v>
      </c>
      <c r="H477">
        <f>VLOOKUP(A477,away!$A$2:$E$405,3,FALSE)</f>
        <v>0.918604651162791</v>
      </c>
      <c r="I477">
        <f>VLOOKUP(C477,away!$B$2:$E$405,3,FALSE)</f>
        <v>0.26</v>
      </c>
      <c r="J477">
        <f>VLOOKUP(B477,home!$B$2:$E$405,4,FALSE)</f>
        <v>0.82</v>
      </c>
      <c r="K477" s="3">
        <f t="shared" si="672"/>
        <v>0.96267906976744266</v>
      </c>
      <c r="L477" s="3">
        <f t="shared" si="673"/>
        <v>0.19584651162790703</v>
      </c>
      <c r="M477" s="5">
        <f t="shared" si="674"/>
        <v>0.31394873165293474</v>
      </c>
      <c r="N477" s="5">
        <f t="shared" si="675"/>
        <v>0.30223187294231568</v>
      </c>
      <c r="O477" s="5">
        <f t="shared" si="676"/>
        <v>6.148576392423314E-2</v>
      </c>
      <c r="P477" s="5">
        <f t="shared" si="677"/>
        <v>5.9191058018521335E-2</v>
      </c>
      <c r="Q477" s="5">
        <f t="shared" si="678"/>
        <v>0.14547614914909018</v>
      </c>
      <c r="R477" s="5">
        <f t="shared" si="679"/>
        <v>6.0208861896690353E-3</v>
      </c>
      <c r="S477" s="5">
        <f t="shared" si="680"/>
        <v>2.7899311225957684E-3</v>
      </c>
      <c r="T477" s="5">
        <f t="shared" si="681"/>
        <v>2.8490996335910422E-2</v>
      </c>
      <c r="U477" s="5">
        <f t="shared" si="682"/>
        <v>5.7961811162462289E-3</v>
      </c>
      <c r="V477" s="5">
        <f t="shared" si="683"/>
        <v>5.8445131780944223E-5</v>
      </c>
      <c r="W477" s="5">
        <f t="shared" si="684"/>
        <v>4.6682281312065303E-2</v>
      </c>
      <c r="X477" s="5">
        <f t="shared" si="685"/>
        <v>9.1425619498006223E-3</v>
      </c>
      <c r="Y477" s="5">
        <f t="shared" si="686"/>
        <v>8.9526943260524391E-4</v>
      </c>
      <c r="Z477" s="5">
        <f t="shared" si="687"/>
        <v>3.9305651905177397E-4</v>
      </c>
      <c r="AA477" s="5">
        <f t="shared" si="688"/>
        <v>3.7838728412679083E-4</v>
      </c>
      <c r="AB477" s="5">
        <f t="shared" si="689"/>
        <v>1.8213275934750401E-4</v>
      </c>
      <c r="AC477" s="5">
        <f t="shared" si="690"/>
        <v>6.8869309646756654E-7</v>
      </c>
      <c r="AD477" s="5">
        <f t="shared" si="691"/>
        <v>1.1235013787030273E-2</v>
      </c>
      <c r="AE477" s="5">
        <f t="shared" si="692"/>
        <v>2.20033825828132E-3</v>
      </c>
      <c r="AF477" s="5">
        <f t="shared" si="693"/>
        <v>2.1546428614291059E-4</v>
      </c>
      <c r="AG477" s="5">
        <f t="shared" si="694"/>
        <v>1.4065976273828745E-5</v>
      </c>
      <c r="AH477" s="5">
        <f t="shared" si="695"/>
        <v>1.9244687032224477E-5</v>
      </c>
      <c r="AI477" s="5">
        <f t="shared" si="696"/>
        <v>1.8526457410147426E-5</v>
      </c>
      <c r="AJ477" s="5">
        <f t="shared" si="697"/>
        <v>8.9175163928434347E-6</v>
      </c>
      <c r="AK477" s="5">
        <f t="shared" si="698"/>
        <v>2.8615687952328132E-6</v>
      </c>
      <c r="AL477" s="5">
        <f t="shared" si="699"/>
        <v>5.1937745141179673E-9</v>
      </c>
      <c r="AM477" s="5">
        <f t="shared" si="700"/>
        <v>2.16314252426454E-3</v>
      </c>
      <c r="AN477" s="5">
        <f t="shared" si="701"/>
        <v>4.236439175311953E-4</v>
      </c>
      <c r="AO477" s="5">
        <f t="shared" si="702"/>
        <v>4.1484591710432663E-5</v>
      </c>
      <c r="AP477" s="5">
        <f t="shared" si="703"/>
        <v>2.7082041909320758E-6</v>
      </c>
      <c r="AQ477" s="5">
        <f t="shared" si="704"/>
        <v>1.3259808589253135E-7</v>
      </c>
      <c r="AR477" s="5">
        <f t="shared" si="705"/>
        <v>7.5380096452639603E-7</v>
      </c>
      <c r="AS477" s="5">
        <f t="shared" si="706"/>
        <v>7.2566841132007191E-7</v>
      </c>
      <c r="AT477" s="5">
        <f t="shared" si="707"/>
        <v>3.4929289558461239E-7</v>
      </c>
      <c r="AU477" s="5">
        <f t="shared" si="708"/>
        <v>1.1208565326592373E-7</v>
      </c>
      <c r="AV477" s="5">
        <f t="shared" si="709"/>
        <v>2.6975628105078894E-8</v>
      </c>
      <c r="AW477" s="5">
        <f t="shared" si="710"/>
        <v>2.7200567198564798E-11</v>
      </c>
      <c r="AX477" s="5">
        <f t="shared" si="711"/>
        <v>3.4706867217223071E-4</v>
      </c>
      <c r="AY477" s="5">
        <f t="shared" si="712"/>
        <v>6.7972188740261029E-5</v>
      </c>
      <c r="AZ477" s="5">
        <f t="shared" si="713"/>
        <v>6.6560580262469106E-6</v>
      </c>
      <c r="BA477" s="5">
        <f t="shared" si="714"/>
        <v>4.3452191521112991E-7</v>
      </c>
      <c r="BB477" s="5">
        <f t="shared" si="715"/>
        <v>2.1274900329994247E-8</v>
      </c>
      <c r="BC477" s="5">
        <f t="shared" si="716"/>
        <v>8.3332300297215579E-10</v>
      </c>
      <c r="BD477" s="5">
        <f t="shared" si="717"/>
        <v>2.4604881560707739E-8</v>
      </c>
      <c r="BE477" s="5">
        <f t="shared" si="718"/>
        <v>2.3686604492600224E-8</v>
      </c>
      <c r="BF477" s="5">
        <f t="shared" si="719"/>
        <v>1.1401299189442856E-8</v>
      </c>
      <c r="BG477" s="5">
        <f t="shared" si="720"/>
        <v>3.6585973659443829E-9</v>
      </c>
      <c r="BH477" s="5">
        <f t="shared" si="721"/>
        <v>8.8051377722523854E-10</v>
      </c>
      <c r="BI477" s="5">
        <f t="shared" si="722"/>
        <v>1.6953043679532201E-10</v>
      </c>
      <c r="BJ477" s="8">
        <f t="shared" si="723"/>
        <v>0.54963727881437607</v>
      </c>
      <c r="BK477" s="8">
        <f t="shared" si="724"/>
        <v>0.37605683200144402</v>
      </c>
      <c r="BL477" s="8">
        <f t="shared" si="725"/>
        <v>7.3914933728232754E-2</v>
      </c>
      <c r="BM477" s="8">
        <f t="shared" si="726"/>
        <v>0.11157966702480081</v>
      </c>
      <c r="BN477" s="8">
        <f t="shared" si="727"/>
        <v>0.88835446187676415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1.26495726495726</v>
      </c>
      <c r="F478">
        <f>VLOOKUP(B478,home!$B$2:$E$405,3,FALSE)</f>
        <v>0.92</v>
      </c>
      <c r="G478">
        <f>VLOOKUP(C478,away!$B$2:$E$405,4,FALSE)</f>
        <v>0.59</v>
      </c>
      <c r="H478">
        <f>VLOOKUP(A478,away!$A$2:$E$405,3,FALSE)</f>
        <v>0.97435897435897401</v>
      </c>
      <c r="I478">
        <f>VLOOKUP(C478,away!$B$2:$E$405,3,FALSE)</f>
        <v>0.99</v>
      </c>
      <c r="J478">
        <f>VLOOKUP(B478,home!$B$2:$E$405,4,FALSE)</f>
        <v>0.86</v>
      </c>
      <c r="K478" s="3">
        <f t="shared" si="672"/>
        <v>0.68661880341880077</v>
      </c>
      <c r="L478" s="3">
        <f t="shared" si="673"/>
        <v>0.82956923076923039</v>
      </c>
      <c r="M478" s="5">
        <f t="shared" si="674"/>
        <v>0.21954720026935101</v>
      </c>
      <c r="N478" s="5">
        <f t="shared" si="675"/>
        <v>0.1507452359428896</v>
      </c>
      <c r="O478" s="5">
        <f t="shared" si="676"/>
        <v>0.18212960204498368</v>
      </c>
      <c r="P478" s="5">
        <f t="shared" si="677"/>
        <v>0.12505360942326907</v>
      </c>
      <c r="Q478" s="5">
        <f t="shared" si="678"/>
        <v>5.1752256762095834E-2</v>
      </c>
      <c r="R478" s="5">
        <f t="shared" si="679"/>
        <v>7.5544556934381571E-2</v>
      </c>
      <c r="S478" s="5">
        <f t="shared" si="680"/>
        <v>1.7807566221069531E-2</v>
      </c>
      <c r="T478" s="5">
        <f t="shared" si="681"/>
        <v>4.2932079832703543E-2</v>
      </c>
      <c r="U478" s="5">
        <f t="shared" si="682"/>
        <v>5.1870313287088549E-2</v>
      </c>
      <c r="V478" s="5">
        <f t="shared" si="683"/>
        <v>1.1270167914571251E-3</v>
      </c>
      <c r="W478" s="5">
        <f t="shared" si="684"/>
        <v>1.1844690870737596E-2</v>
      </c>
      <c r="X478" s="5">
        <f t="shared" si="685"/>
        <v>9.8259910943371137E-3</v>
      </c>
      <c r="Y478" s="5">
        <f t="shared" si="686"/>
        <v>4.0756699368372732E-3</v>
      </c>
      <c r="Z478" s="5">
        <f t="shared" si="687"/>
        <v>2.0889813328285753E-2</v>
      </c>
      <c r="AA478" s="5">
        <f t="shared" si="688"/>
        <v>1.4343338631109681E-2</v>
      </c>
      <c r="AB478" s="5">
        <f t="shared" si="689"/>
        <v>4.9242030039615943E-3</v>
      </c>
      <c r="AC478" s="5">
        <f t="shared" si="690"/>
        <v>4.0121645106222108E-5</v>
      </c>
      <c r="AD478" s="5">
        <f t="shared" si="691"/>
        <v>2.03319686813286E-3</v>
      </c>
      <c r="AE478" s="5">
        <f t="shared" si="692"/>
        <v>1.686677561899385E-3</v>
      </c>
      <c r="AF478" s="5">
        <f t="shared" si="693"/>
        <v>6.9960790379029682E-4</v>
      </c>
      <c r="AG478" s="5">
        <f t="shared" si="694"/>
        <v>1.934577301957968E-4</v>
      </c>
      <c r="AH478" s="5">
        <f t="shared" si="695"/>
        <v>4.332386593414706E-3</v>
      </c>
      <c r="AI478" s="5">
        <f t="shared" si="696"/>
        <v>2.9746980987180602E-3</v>
      </c>
      <c r="AJ478" s="5">
        <f t="shared" si="697"/>
        <v>1.0212418245369882E-3</v>
      </c>
      <c r="AK478" s="5">
        <f t="shared" si="698"/>
        <v>2.3373461318827328E-4</v>
      </c>
      <c r="AL478" s="5">
        <f t="shared" si="699"/>
        <v>9.141280836880604E-7</v>
      </c>
      <c r="AM478" s="5">
        <f t="shared" si="700"/>
        <v>2.7920624014244759E-4</v>
      </c>
      <c r="AN478" s="5">
        <f t="shared" si="701"/>
        <v>2.3162090586093925E-4</v>
      </c>
      <c r="AO478" s="5">
        <f t="shared" si="702"/>
        <v>9.6072788352565829E-5</v>
      </c>
      <c r="AP478" s="5">
        <f t="shared" si="703"/>
        <v>2.6566343043831042E-5</v>
      </c>
      <c r="AQ478" s="5">
        <f t="shared" si="704"/>
        <v>5.5096551908056014E-6</v>
      </c>
      <c r="AR478" s="5">
        <f t="shared" si="705"/>
        <v>7.1880292273879308E-4</v>
      </c>
      <c r="AS478" s="5">
        <f t="shared" si="706"/>
        <v>4.935436027048469E-4</v>
      </c>
      <c r="AT478" s="5">
        <f t="shared" si="707"/>
        <v>1.6943815896210297E-4</v>
      </c>
      <c r="AU478" s="5">
        <f t="shared" si="708"/>
        <v>3.8779808653347906E-5</v>
      </c>
      <c r="AV478" s="5">
        <f t="shared" si="709"/>
        <v>6.6567364535929478E-6</v>
      </c>
      <c r="AW478" s="5">
        <f t="shared" si="710"/>
        <v>1.446348264368676E-8</v>
      </c>
      <c r="AX478" s="5">
        <f t="shared" si="711"/>
        <v>3.1951375752278277E-5</v>
      </c>
      <c r="AY478" s="5">
        <f t="shared" si="712"/>
        <v>2.6505878204836131E-5</v>
      </c>
      <c r="AZ478" s="5">
        <f t="shared" si="713"/>
        <v>1.0994230496624407E-5</v>
      </c>
      <c r="BA478" s="5">
        <f t="shared" si="714"/>
        <v>3.0401584453281084E-6</v>
      </c>
      <c r="BB478" s="5">
        <f t="shared" si="715"/>
        <v>6.3050547572685443E-7</v>
      </c>
      <c r="BC478" s="5">
        <f t="shared" si="716"/>
        <v>1.0460958849890288E-7</v>
      </c>
      <c r="BD478" s="5">
        <f t="shared" si="717"/>
        <v>9.9382797948515821E-5</v>
      </c>
      <c r="BE478" s="5">
        <f t="shared" si="718"/>
        <v>6.8238097807822381E-5</v>
      </c>
      <c r="BF478" s="5">
        <f t="shared" si="719"/>
        <v>2.3426780532191047E-5</v>
      </c>
      <c r="BG478" s="5">
        <f t="shared" si="720"/>
        <v>5.3617560056559597E-6</v>
      </c>
      <c r="BH478" s="5">
        <f t="shared" si="721"/>
        <v>9.2037062320676578E-7</v>
      </c>
      <c r="BI478" s="5">
        <f t="shared" si="722"/>
        <v>1.2638875520160911E-7</v>
      </c>
      <c r="BJ478" s="8">
        <f t="shared" si="723"/>
        <v>0.27650106719417317</v>
      </c>
      <c r="BK478" s="8">
        <f t="shared" si="724"/>
        <v>0.36360293435654145</v>
      </c>
      <c r="BL478" s="8">
        <f t="shared" si="725"/>
        <v>0.33899875245256839</v>
      </c>
      <c r="BM478" s="8">
        <f t="shared" si="726"/>
        <v>0.1951936145398758</v>
      </c>
      <c r="BN478" s="8">
        <f t="shared" si="727"/>
        <v>0.80477246137697067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1.26495726495726</v>
      </c>
      <c r="F479">
        <f>VLOOKUP(B479,home!$B$2:$E$405,3,FALSE)</f>
        <v>0.79</v>
      </c>
      <c r="G479">
        <f>VLOOKUP(C479,away!$B$2:$E$405,4,FALSE)</f>
        <v>0.92</v>
      </c>
      <c r="H479">
        <f>VLOOKUP(A479,away!$A$2:$E$405,3,FALSE)</f>
        <v>0.97435897435897401</v>
      </c>
      <c r="I479">
        <f>VLOOKUP(C479,away!$B$2:$E$405,3,FALSE)</f>
        <v>0.79</v>
      </c>
      <c r="J479">
        <f>VLOOKUP(B479,home!$B$2:$E$405,4,FALSE)</f>
        <v>0.82</v>
      </c>
      <c r="K479" s="3">
        <f t="shared" si="672"/>
        <v>0.91937094017093668</v>
      </c>
      <c r="L479" s="3">
        <f t="shared" si="673"/>
        <v>0.63118974358974334</v>
      </c>
      <c r="M479" s="5">
        <f t="shared" si="674"/>
        <v>0.21212900319014985</v>
      </c>
      <c r="N479" s="5">
        <f t="shared" si="675"/>
        <v>0.19502524110045166</v>
      </c>
      <c r="O479" s="5">
        <f t="shared" si="676"/>
        <v>0.1338936511315385</v>
      </c>
      <c r="P479" s="5">
        <f t="shared" si="677"/>
        <v>0.12309793192372195</v>
      </c>
      <c r="Q479" s="5">
        <f t="shared" si="678"/>
        <v>8.9650269633792926E-2</v>
      </c>
      <c r="R479" s="5">
        <f t="shared" si="679"/>
        <v>4.2256149663005171E-2</v>
      </c>
      <c r="S479" s="5">
        <f t="shared" si="680"/>
        <v>1.7858355783525546E-2</v>
      </c>
      <c r="T479" s="5">
        <f t="shared" si="681"/>
        <v>5.6586330702905106E-2</v>
      </c>
      <c r="U479" s="5">
        <f t="shared" si="682"/>
        <v>3.8849076043680868E-2</v>
      </c>
      <c r="V479" s="5">
        <f t="shared" si="683"/>
        <v>1.1514621508872244E-3</v>
      </c>
      <c r="W479" s="5">
        <f t="shared" si="684"/>
        <v>2.7473950893266062E-2</v>
      </c>
      <c r="X479" s="5">
        <f t="shared" si="685"/>
        <v>1.7341276019717806E-2</v>
      </c>
      <c r="Y479" s="5">
        <f t="shared" si="686"/>
        <v>5.4728177822023225E-3</v>
      </c>
      <c r="Z479" s="5">
        <f t="shared" si="687"/>
        <v>8.890549423627353E-3</v>
      </c>
      <c r="AA479" s="5">
        <f t="shared" si="688"/>
        <v>8.1737127822364575E-3</v>
      </c>
      <c r="AB479" s="5">
        <f t="shared" si="689"/>
        <v>3.7573370026459676E-3</v>
      </c>
      <c r="AC479" s="5">
        <f t="shared" si="690"/>
        <v>4.176191354406686E-5</v>
      </c>
      <c r="AD479" s="5">
        <f t="shared" si="691"/>
        <v>6.3146880157380391E-3</v>
      </c>
      <c r="AE479" s="5">
        <f t="shared" si="692"/>
        <v>3.985766309502918E-3</v>
      </c>
      <c r="AF479" s="5">
        <f t="shared" si="693"/>
        <v>1.257887407451892E-3</v>
      </c>
      <c r="AG479" s="5">
        <f t="shared" si="694"/>
        <v>2.6465521005810896E-4</v>
      </c>
      <c r="AH479" s="5">
        <f t="shared" si="695"/>
        <v>1.4029059027678219E-3</v>
      </c>
      <c r="AI479" s="5">
        <f t="shared" si="696"/>
        <v>1.2897909187990092E-3</v>
      </c>
      <c r="AJ479" s="5">
        <f t="shared" si="697"/>
        <v>5.9289814482009061E-4</v>
      </c>
      <c r="AK479" s="5">
        <f t="shared" si="698"/>
        <v>1.8169777494295034E-4</v>
      </c>
      <c r="AL479" s="5">
        <f t="shared" si="699"/>
        <v>9.6937337434122634E-7</v>
      </c>
      <c r="AM479" s="5">
        <f t="shared" si="700"/>
        <v>1.161108131583046E-3</v>
      </c>
      <c r="AN479" s="5">
        <f t="shared" si="701"/>
        <v>7.3287954385386871E-4</v>
      </c>
      <c r="AO479" s="5">
        <f t="shared" si="702"/>
        <v>2.3129302568364573E-4</v>
      </c>
      <c r="AP479" s="5">
        <f t="shared" si="703"/>
        <v>4.8663261858452102E-5</v>
      </c>
      <c r="AQ479" s="5">
        <f t="shared" si="704"/>
        <v>7.6789379436692284E-6</v>
      </c>
      <c r="AR479" s="5">
        <f t="shared" si="705"/>
        <v>1.7709996340971182E-4</v>
      </c>
      <c r="AS479" s="5">
        <f t="shared" si="706"/>
        <v>1.6282055986422523E-4</v>
      </c>
      <c r="AT479" s="5">
        <f t="shared" si="707"/>
        <v>7.4846245600765509E-5</v>
      </c>
      <c r="AU479" s="5">
        <f t="shared" si="708"/>
        <v>2.2937154395413542E-5</v>
      </c>
      <c r="AV479" s="5">
        <f t="shared" si="709"/>
        <v>5.2719383003393187E-6</v>
      </c>
      <c r="AW479" s="5">
        <f t="shared" si="710"/>
        <v>1.5625693151178181E-8</v>
      </c>
      <c r="AX479" s="5">
        <f t="shared" si="711"/>
        <v>1.779148457622707E-4</v>
      </c>
      <c r="AY479" s="5">
        <f t="shared" si="712"/>
        <v>1.1229802587749638E-4</v>
      </c>
      <c r="AZ479" s="5">
        <f t="shared" si="713"/>
        <v>3.5440681079625646E-5</v>
      </c>
      <c r="BA479" s="5">
        <f t="shared" si="714"/>
        <v>7.4565981344315956E-6</v>
      </c>
      <c r="BB479" s="5">
        <f t="shared" si="715"/>
        <v>1.1766320661309091E-6</v>
      </c>
      <c r="BC479" s="5">
        <f t="shared" si="716"/>
        <v>1.4853561842412771E-7</v>
      </c>
      <c r="BD479" s="5">
        <f t="shared" si="717"/>
        <v>1.8630613415721483E-5</v>
      </c>
      <c r="BE479" s="5">
        <f t="shared" si="718"/>
        <v>1.7128444571973123E-5</v>
      </c>
      <c r="BF479" s="5">
        <f t="shared" si="719"/>
        <v>7.873697094900354E-6</v>
      </c>
      <c r="BG479" s="5">
        <f t="shared" si="720"/>
        <v>2.4129494335865706E-6</v>
      </c>
      <c r="BH479" s="5">
        <f t="shared" si="721"/>
        <v>5.5459889733535345E-7</v>
      </c>
      <c r="BI479" s="5">
        <f t="shared" si="722"/>
        <v>1.0197642193219378E-7</v>
      </c>
      <c r="BJ479" s="8">
        <f t="shared" si="723"/>
        <v>0.40588894129454783</v>
      </c>
      <c r="BK479" s="8">
        <f t="shared" si="724"/>
        <v>0.35439178236108049</v>
      </c>
      <c r="BL479" s="8">
        <f t="shared" si="725"/>
        <v>0.23088689750584276</v>
      </c>
      <c r="BM479" s="8">
        <f t="shared" si="726"/>
        <v>0.20389364154225412</v>
      </c>
      <c r="BN479" s="8">
        <f t="shared" si="727"/>
        <v>0.79605224664266017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1.26495726495726</v>
      </c>
      <c r="F480">
        <f>VLOOKUP(B480,home!$B$2:$E$405,3,FALSE)</f>
        <v>0.79</v>
      </c>
      <c r="G480">
        <f>VLOOKUP(C480,away!$B$2:$E$405,4,FALSE)</f>
        <v>0.16</v>
      </c>
      <c r="H480">
        <f>VLOOKUP(A480,away!$A$2:$E$405,3,FALSE)</f>
        <v>0.97435897435897401</v>
      </c>
      <c r="I480">
        <f>VLOOKUP(C480,away!$B$2:$E$405,3,FALSE)</f>
        <v>0.32</v>
      </c>
      <c r="J480">
        <f>VLOOKUP(B480,home!$B$2:$E$405,4,FALSE)</f>
        <v>2.57</v>
      </c>
      <c r="K480" s="3">
        <f t="shared" si="672"/>
        <v>0.15989059829059768</v>
      </c>
      <c r="L480" s="3">
        <f t="shared" si="673"/>
        <v>0.80131282051282027</v>
      </c>
      <c r="M480" s="5">
        <f t="shared" si="674"/>
        <v>0.38243238262120788</v>
      </c>
      <c r="N480" s="5">
        <f t="shared" si="675"/>
        <v>6.1147342463003691E-2</v>
      </c>
      <c r="O480" s="5">
        <f t="shared" si="676"/>
        <v>0.30644797117363815</v>
      </c>
      <c r="P480" s="5">
        <f t="shared" si="677"/>
        <v>4.8998149455892821E-2</v>
      </c>
      <c r="Q480" s="5">
        <f t="shared" si="678"/>
        <v>4.8884425851448655E-3</v>
      </c>
      <c r="R480" s="5">
        <f t="shared" si="679"/>
        <v>0.12278034406078972</v>
      </c>
      <c r="S480" s="5">
        <f t="shared" si="680"/>
        <v>1.5694399580173481E-3</v>
      </c>
      <c r="T480" s="5">
        <f t="shared" si="681"/>
        <v>3.9171717158174146E-3</v>
      </c>
      <c r="U480" s="5">
        <f t="shared" si="682"/>
        <v>1.9631422670205095E-2</v>
      </c>
      <c r="V480" s="5">
        <f t="shared" si="683"/>
        <v>2.2342265839958046E-5</v>
      </c>
      <c r="W480" s="5">
        <f t="shared" si="684"/>
        <v>2.6053866988268284E-4</v>
      </c>
      <c r="X480" s="5">
        <f t="shared" si="685"/>
        <v>2.0877297641635115E-4</v>
      </c>
      <c r="Y480" s="5">
        <f t="shared" si="686"/>
        <v>8.3646231289521435E-5</v>
      </c>
      <c r="Z480" s="5">
        <f t="shared" si="687"/>
        <v>3.2795154600961968E-2</v>
      </c>
      <c r="AA480" s="5">
        <f t="shared" si="688"/>
        <v>5.2436368901804557E-3</v>
      </c>
      <c r="AB480" s="5">
        <f t="shared" si="689"/>
        <v>4.1920411979480115E-4</v>
      </c>
      <c r="AC480" s="5">
        <f t="shared" si="690"/>
        <v>1.7890902590842162E-7</v>
      </c>
      <c r="AD480" s="5">
        <f t="shared" si="691"/>
        <v>1.0414420951344673E-5</v>
      </c>
      <c r="AE480" s="5">
        <f t="shared" si="692"/>
        <v>8.3452090265298078E-6</v>
      </c>
      <c r="AF480" s="5">
        <f t="shared" si="693"/>
        <v>3.3435614914088236E-6</v>
      </c>
      <c r="AG480" s="5">
        <f t="shared" si="694"/>
        <v>8.9307956307961882E-7</v>
      </c>
      <c r="AH480" s="5">
        <f t="shared" si="695"/>
        <v>6.569794458112707E-3</v>
      </c>
      <c r="AI480" s="5">
        <f t="shared" si="696"/>
        <v>1.0504483665538936E-3</v>
      </c>
      <c r="AJ480" s="5">
        <f t="shared" si="697"/>
        <v>8.397840890084156E-5</v>
      </c>
      <c r="AK480" s="5">
        <f t="shared" si="698"/>
        <v>4.4757860142160043E-6</v>
      </c>
      <c r="AL480" s="5">
        <f t="shared" si="699"/>
        <v>9.1689005312626175E-10</v>
      </c>
      <c r="AM480" s="5">
        <f t="shared" si="700"/>
        <v>3.330335993521272E-7</v>
      </c>
      <c r="AN480" s="5">
        <f t="shared" si="701"/>
        <v>2.668640928223896E-7</v>
      </c>
      <c r="AO480" s="5">
        <f t="shared" si="702"/>
        <v>1.0692080945655205E-7</v>
      </c>
      <c r="AP480" s="5">
        <f t="shared" si="703"/>
        <v>2.8559005132381181E-8</v>
      </c>
      <c r="AQ480" s="5">
        <f t="shared" si="704"/>
        <v>5.7211742384171178E-9</v>
      </c>
      <c r="AR480" s="5">
        <f t="shared" si="705"/>
        <v>1.0528921054839581E-3</v>
      </c>
      <c r="AS480" s="5">
        <f t="shared" si="706"/>
        <v>1.683475486812771E-4</v>
      </c>
      <c r="AT480" s="5">
        <f t="shared" si="707"/>
        <v>1.345859513970246E-5</v>
      </c>
      <c r="AU480" s="5">
        <f t="shared" si="708"/>
        <v>7.1730094301265216E-7</v>
      </c>
      <c r="AV480" s="5">
        <f t="shared" si="709"/>
        <v>2.8672419233175721E-8</v>
      </c>
      <c r="AW480" s="5">
        <f t="shared" si="710"/>
        <v>3.2631705992179375E-12</v>
      </c>
      <c r="AX480" s="5">
        <f t="shared" si="711"/>
        <v>8.874823575213801E-9</v>
      </c>
      <c r="AY480" s="5">
        <f t="shared" si="712"/>
        <v>7.111509910608241E-9</v>
      </c>
      <c r="AZ480" s="5">
        <f t="shared" si="713"/>
        <v>2.8492720322871823E-9</v>
      </c>
      <c r="BA480" s="5">
        <f t="shared" si="714"/>
        <v>7.6105273620011247E-10</v>
      </c>
      <c r="BB480" s="5">
        <f t="shared" si="715"/>
        <v>1.5246032865087786E-10</v>
      </c>
      <c r="BC480" s="5">
        <f t="shared" si="716"/>
        <v>2.4433683193509304E-11</v>
      </c>
      <c r="BD480" s="5">
        <f t="shared" si="717"/>
        <v>1.4061599045683866E-4</v>
      </c>
      <c r="BE480" s="5">
        <f t="shared" si="718"/>
        <v>2.2483174843368904E-5</v>
      </c>
      <c r="BF480" s="5">
        <f t="shared" si="719"/>
        <v>1.7974241385891847E-6</v>
      </c>
      <c r="BG480" s="5">
        <f t="shared" si="720"/>
        <v>9.5797073633662311E-8</v>
      </c>
      <c r="BH480" s="5">
        <f t="shared" si="721"/>
        <v>3.8292628544436773E-9</v>
      </c>
      <c r="BI480" s="5">
        <f t="shared" si="722"/>
        <v>1.2245262576179236E-10</v>
      </c>
      <c r="BJ480" s="8">
        <f t="shared" si="723"/>
        <v>7.0529671784820128E-2</v>
      </c>
      <c r="BK480" s="8">
        <f t="shared" si="724"/>
        <v>0.43302250123838393</v>
      </c>
      <c r="BL480" s="8">
        <f t="shared" si="725"/>
        <v>0.46363171649508494</v>
      </c>
      <c r="BM480" s="8">
        <f t="shared" si="726"/>
        <v>7.3284404651327087E-2</v>
      </c>
      <c r="BN480" s="8">
        <f t="shared" si="727"/>
        <v>0.9266946323596772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1.62222222222222</v>
      </c>
      <c r="F481">
        <f>VLOOKUP(B481,home!$B$2:$E$405,3,FALSE)</f>
        <v>0.86</v>
      </c>
      <c r="G481">
        <f>VLOOKUP(C481,away!$B$2:$E$405,4,FALSE)</f>
        <v>0.77</v>
      </c>
      <c r="H481">
        <f>VLOOKUP(A481,away!$A$2:$E$405,3,FALSE)</f>
        <v>1.13333333333333</v>
      </c>
      <c r="I481">
        <f>VLOOKUP(C481,away!$B$2:$E$405,3,FALSE)</f>
        <v>0.31</v>
      </c>
      <c r="J481">
        <f>VLOOKUP(B481,home!$B$2:$E$405,4,FALSE)</f>
        <v>1.24</v>
      </c>
      <c r="K481" s="3">
        <f t="shared" si="672"/>
        <v>1.0742355555555541</v>
      </c>
      <c r="L481" s="3">
        <f t="shared" si="673"/>
        <v>0.435653333333332</v>
      </c>
      <c r="M481" s="5">
        <f t="shared" si="674"/>
        <v>0.22093452487617779</v>
      </c>
      <c r="N481" s="5">
        <f t="shared" si="675"/>
        <v>0.23733572207176318</v>
      </c>
      <c r="O481" s="5">
        <f t="shared" si="676"/>
        <v>9.6250862210722807E-2</v>
      </c>
      <c r="P481" s="5">
        <f t="shared" si="677"/>
        <v>0.10339609843963687</v>
      </c>
      <c r="Q481" s="5">
        <f t="shared" si="678"/>
        <v>0.12747723562646956</v>
      </c>
      <c r="R481" s="5">
        <f t="shared" si="679"/>
        <v>2.0966004479154317E-2</v>
      </c>
      <c r="S481" s="5">
        <f t="shared" si="680"/>
        <v>1.2097196192549229E-2</v>
      </c>
      <c r="T481" s="5">
        <f t="shared" si="681"/>
        <v>5.5535882624790041E-2</v>
      </c>
      <c r="U481" s="5">
        <f t="shared" si="682"/>
        <v>2.2522427469444568E-2</v>
      </c>
      <c r="V481" s="5">
        <f t="shared" si="683"/>
        <v>6.290465412116654E-4</v>
      </c>
      <c r="W481" s="5">
        <f t="shared" si="684"/>
        <v>4.5646859677962268E-2</v>
      </c>
      <c r="X481" s="5">
        <f t="shared" si="685"/>
        <v>1.9886206574903125E-2</v>
      </c>
      <c r="Y481" s="5">
        <f t="shared" si="686"/>
        <v>4.3317460908558853E-3</v>
      </c>
      <c r="Z481" s="5">
        <f t="shared" si="687"/>
        <v>3.0446365793417151E-3</v>
      </c>
      <c r="AA481" s="5">
        <f t="shared" si="688"/>
        <v>3.2706568672739083E-3</v>
      </c>
      <c r="AB481" s="5">
        <f t="shared" si="689"/>
        <v>1.7567279484237877E-3</v>
      </c>
      <c r="AC481" s="5">
        <f t="shared" si="690"/>
        <v>1.8399387254743949E-5</v>
      </c>
      <c r="AD481" s="5">
        <f t="shared" si="691"/>
        <v>1.2258869916380552E-2</v>
      </c>
      <c r="AE481" s="5">
        <f t="shared" si="692"/>
        <v>5.3406175419708915E-3</v>
      </c>
      <c r="AF481" s="5">
        <f t="shared" si="693"/>
        <v>1.1633289171090427E-3</v>
      </c>
      <c r="AG481" s="5">
        <f t="shared" si="694"/>
        <v>1.6893604016720326E-4</v>
      </c>
      <c r="AH481" s="5">
        <f t="shared" si="695"/>
        <v>3.3160151864470308E-4</v>
      </c>
      <c r="AI481" s="5">
        <f t="shared" si="696"/>
        <v>3.5621814160435796E-4</v>
      </c>
      <c r="AJ481" s="5">
        <f t="shared" si="697"/>
        <v>1.9133109662266228E-4</v>
      </c>
      <c r="AK481" s="5">
        <f t="shared" si="698"/>
        <v>6.8511555625166341E-5</v>
      </c>
      <c r="AL481" s="5">
        <f t="shared" si="699"/>
        <v>3.4443233476283837E-7</v>
      </c>
      <c r="AM481" s="5">
        <f t="shared" si="700"/>
        <v>2.633782787021267E-3</v>
      </c>
      <c r="AN481" s="5">
        <f t="shared" si="701"/>
        <v>1.1474162504417681E-3</v>
      </c>
      <c r="AO481" s="5">
        <f t="shared" si="702"/>
        <v>2.4993785711289481E-4</v>
      </c>
      <c r="AP481" s="5">
        <f t="shared" si="703"/>
        <v>3.629542019247421E-5</v>
      </c>
      <c r="AQ481" s="5">
        <f t="shared" si="704"/>
        <v>3.9530551978963306E-6</v>
      </c>
      <c r="AR481" s="5">
        <f t="shared" si="705"/>
        <v>2.8892661387192003E-5</v>
      </c>
      <c r="AS481" s="5">
        <f t="shared" si="706"/>
        <v>3.10375241567487E-5</v>
      </c>
      <c r="AT481" s="5">
        <f t="shared" si="707"/>
        <v>1.6670806002796936E-5</v>
      </c>
      <c r="AU481" s="5">
        <f t="shared" si="708"/>
        <v>5.9694575159911449E-6</v>
      </c>
      <c r="AV481" s="5">
        <f t="shared" si="709"/>
        <v>1.6031508777640059E-6</v>
      </c>
      <c r="AW481" s="5">
        <f t="shared" si="710"/>
        <v>4.4775658221833861E-9</v>
      </c>
      <c r="AX481" s="5">
        <f t="shared" si="711"/>
        <v>4.7155051923807419E-4</v>
      </c>
      <c r="AY481" s="5">
        <f t="shared" si="712"/>
        <v>2.0543255554113051E-4</v>
      </c>
      <c r="AZ481" s="5">
        <f t="shared" si="713"/>
        <v>4.4748688798339193E-5</v>
      </c>
      <c r="BA481" s="5">
        <f t="shared" si="714"/>
        <v>6.4983051457641326E-6</v>
      </c>
      <c r="BB481" s="5">
        <f t="shared" si="715"/>
        <v>7.0775207444232233E-7</v>
      </c>
      <c r="BC481" s="5">
        <f t="shared" si="716"/>
        <v>6.1666910080875682E-8</v>
      </c>
      <c r="BD481" s="5">
        <f t="shared" si="717"/>
        <v>2.0978640403669057E-6</v>
      </c>
      <c r="BE481" s="5">
        <f t="shared" si="718"/>
        <v>2.2536001428835619E-6</v>
      </c>
      <c r="BF481" s="5">
        <f t="shared" si="719"/>
        <v>1.2104487007452998E-6</v>
      </c>
      <c r="BG481" s="5">
        <f t="shared" si="720"/>
        <v>4.3343567750554191E-7</v>
      </c>
      <c r="BH481" s="5">
        <f t="shared" si="721"/>
        <v>1.1640300395569093E-7</v>
      </c>
      <c r="BI481" s="5">
        <f t="shared" si="722"/>
        <v>2.500884912453541E-8</v>
      </c>
      <c r="BJ481" s="8">
        <f t="shared" si="723"/>
        <v>0.51394578994004603</v>
      </c>
      <c r="BK481" s="8">
        <f t="shared" si="724"/>
        <v>0.33728104242470613</v>
      </c>
      <c r="BL481" s="8">
        <f t="shared" si="725"/>
        <v>0.14580465164787143</v>
      </c>
      <c r="BM481" s="8">
        <f t="shared" si="726"/>
        <v>0.19351024481006532</v>
      </c>
      <c r="BN481" s="8">
        <f t="shared" si="727"/>
        <v>0.80636044770392445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1.62222222222222</v>
      </c>
      <c r="F482">
        <f>VLOOKUP(B482,home!$B$2:$E$405,3,FALSE)</f>
        <v>0.46</v>
      </c>
      <c r="G482">
        <f>VLOOKUP(C482,away!$B$2:$E$405,4,FALSE)</f>
        <v>0.99</v>
      </c>
      <c r="H482">
        <f>VLOOKUP(A482,away!$A$2:$E$405,3,FALSE)</f>
        <v>1.13333333333333</v>
      </c>
      <c r="I482">
        <f>VLOOKUP(C482,away!$B$2:$E$405,3,FALSE)</f>
        <v>0.62</v>
      </c>
      <c r="J482">
        <f>VLOOKUP(B482,home!$B$2:$E$405,4,FALSE)</f>
        <v>1.54</v>
      </c>
      <c r="K482" s="3">
        <f t="shared" si="672"/>
        <v>0.73875999999999897</v>
      </c>
      <c r="L482" s="3">
        <f t="shared" si="673"/>
        <v>1.0821066666666634</v>
      </c>
      <c r="M482" s="5">
        <f t="shared" si="674"/>
        <v>0.16188538944850134</v>
      </c>
      <c r="N482" s="5">
        <f t="shared" si="675"/>
        <v>0.11959445030897467</v>
      </c>
      <c r="O482" s="5">
        <f t="shared" si="676"/>
        <v>0.17517725915815247</v>
      </c>
      <c r="P482" s="5">
        <f t="shared" si="677"/>
        <v>0.12941395197567651</v>
      </c>
      <c r="Q482" s="5">
        <f t="shared" si="678"/>
        <v>4.4175798055128994E-2</v>
      </c>
      <c r="R482" s="5">
        <f t="shared" si="679"/>
        <v>9.4780239991715282E-2</v>
      </c>
      <c r="S482" s="5">
        <f t="shared" si="680"/>
        <v>2.5863932228563674E-2</v>
      </c>
      <c r="T482" s="5">
        <f t="shared" si="681"/>
        <v>4.780292558077532E-2</v>
      </c>
      <c r="U482" s="5">
        <f t="shared" si="682"/>
        <v>7.0019850096279479E-2</v>
      </c>
      <c r="V482" s="5">
        <f t="shared" si="683"/>
        <v>2.2973411379579632E-3</v>
      </c>
      <c r="W482" s="5">
        <f t="shared" si="684"/>
        <v>1.0878437523735688E-2</v>
      </c>
      <c r="X482" s="5">
        <f t="shared" si="685"/>
        <v>1.177162976735118E-2</v>
      </c>
      <c r="Y482" s="5">
        <f t="shared" si="686"/>
        <v>6.3690795243912272E-3</v>
      </c>
      <c r="Z482" s="5">
        <f t="shared" si="687"/>
        <v>3.418744318776714E-2</v>
      </c>
      <c r="AA482" s="5">
        <f t="shared" si="688"/>
        <v>2.5256315529394814E-2</v>
      </c>
      <c r="AB482" s="5">
        <f t="shared" si="689"/>
        <v>9.329177830247842E-3</v>
      </c>
      <c r="AC482" s="5">
        <f t="shared" si="690"/>
        <v>1.1478336491339788E-4</v>
      </c>
      <c r="AD482" s="5">
        <f t="shared" si="691"/>
        <v>2.0091386262587412E-3</v>
      </c>
      <c r="AE482" s="5">
        <f t="shared" si="692"/>
        <v>2.1741023017320857E-3</v>
      </c>
      <c r="AF482" s="5">
        <f t="shared" si="693"/>
        <v>1.1763052973598137E-3</v>
      </c>
      <c r="AG482" s="5">
        <f t="shared" si="694"/>
        <v>4.2429593476945551E-4</v>
      </c>
      <c r="AH482" s="5">
        <f t="shared" si="695"/>
        <v>9.2486150474426574E-3</v>
      </c>
      <c r="AI482" s="5">
        <f t="shared" si="696"/>
        <v>6.8325068524487274E-3</v>
      </c>
      <c r="AJ482" s="5">
        <f t="shared" si="697"/>
        <v>2.5237913811575067E-3</v>
      </c>
      <c r="AK482" s="5">
        <f t="shared" si="698"/>
        <v>6.2149204024797267E-4</v>
      </c>
      <c r="AL482" s="5">
        <f t="shared" si="699"/>
        <v>3.6703914850165133E-6</v>
      </c>
      <c r="AM482" s="5">
        <f t="shared" si="700"/>
        <v>2.9685425030698118E-4</v>
      </c>
      <c r="AN482" s="5">
        <f t="shared" si="701"/>
        <v>3.2122796328551878E-4</v>
      </c>
      <c r="AO482" s="5">
        <f t="shared" si="702"/>
        <v>1.7380146029550702E-4</v>
      </c>
      <c r="AP482" s="5">
        <f t="shared" si="703"/>
        <v>6.2690572954056525E-5</v>
      </c>
      <c r="AQ482" s="5">
        <f t="shared" si="704"/>
        <v>1.6959471732684346E-5</v>
      </c>
      <c r="AR482" s="5">
        <f t="shared" si="705"/>
        <v>2.0015976000542644E-3</v>
      </c>
      <c r="AS482" s="5">
        <f t="shared" si="706"/>
        <v>1.4787002430160861E-3</v>
      </c>
      <c r="AT482" s="5">
        <f t="shared" si="707"/>
        <v>5.4620229576528105E-4</v>
      </c>
      <c r="AU482" s="5">
        <f t="shared" si="708"/>
        <v>1.3450413600651955E-4</v>
      </c>
      <c r="AV482" s="5">
        <f t="shared" si="709"/>
        <v>2.4841568879044056E-5</v>
      </c>
      <c r="AW482" s="5">
        <f t="shared" si="710"/>
        <v>8.1504827614985911E-8</v>
      </c>
      <c r="AX482" s="5">
        <f t="shared" si="711"/>
        <v>3.6550674326130844E-5</v>
      </c>
      <c r="AY482" s="5">
        <f t="shared" si="712"/>
        <v>3.9551728359468246E-5</v>
      </c>
      <c r="AZ482" s="5">
        <f t="shared" si="713"/>
        <v>2.1399594467984759E-5</v>
      </c>
      <c r="BA482" s="5">
        <f t="shared" si="714"/>
        <v>7.7188812792564522E-6</v>
      </c>
      <c r="BB482" s="5">
        <f t="shared" si="715"/>
        <v>2.0881632228729775E-6</v>
      </c>
      <c r="BC482" s="5">
        <f t="shared" si="716"/>
        <v>4.5192306891179915E-7</v>
      </c>
      <c r="BD482" s="5">
        <f t="shared" si="717"/>
        <v>3.6099035116711866E-4</v>
      </c>
      <c r="BE482" s="5">
        <f t="shared" si="718"/>
        <v>2.6668523182822021E-4</v>
      </c>
      <c r="BF482" s="5">
        <f t="shared" si="719"/>
        <v>9.8508190932707822E-5</v>
      </c>
      <c r="BG482" s="5">
        <f t="shared" si="720"/>
        <v>2.4257970377815721E-5</v>
      </c>
      <c r="BH482" s="5">
        <f t="shared" si="721"/>
        <v>4.4802045490787777E-6</v>
      </c>
      <c r="BI482" s="5">
        <f t="shared" si="722"/>
        <v>6.6195918253548695E-7</v>
      </c>
      <c r="BJ482" s="8">
        <f t="shared" si="723"/>
        <v>0.2473554576037765</v>
      </c>
      <c r="BK482" s="8">
        <f t="shared" si="724"/>
        <v>0.3196186202754574</v>
      </c>
      <c r="BL482" s="8">
        <f t="shared" si="725"/>
        <v>0.39873067767884546</v>
      </c>
      <c r="BM482" s="8">
        <f t="shared" si="726"/>
        <v>0.27482563958416534</v>
      </c>
      <c r="BN482" s="8">
        <f t="shared" si="727"/>
        <v>0.72502708893814916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1.62222222222222</v>
      </c>
      <c r="F483">
        <f>VLOOKUP(B483,home!$B$2:$E$405,3,FALSE)</f>
        <v>1.54</v>
      </c>
      <c r="G483">
        <f>VLOOKUP(C483,away!$B$2:$E$405,4,FALSE)</f>
        <v>1.39</v>
      </c>
      <c r="H483">
        <f>VLOOKUP(A483,away!$A$2:$E$405,3,FALSE)</f>
        <v>1.13333333333333</v>
      </c>
      <c r="I483">
        <f>VLOOKUP(C483,away!$B$2:$E$405,3,FALSE)</f>
        <v>1.23</v>
      </c>
      <c r="J483">
        <f>VLOOKUP(B483,home!$B$2:$E$405,4,FALSE)</f>
        <v>1.54</v>
      </c>
      <c r="K483" s="3">
        <f t="shared" si="672"/>
        <v>3.4725288888888843</v>
      </c>
      <c r="L483" s="3">
        <f t="shared" si="673"/>
        <v>2.1467599999999938</v>
      </c>
      <c r="M483" s="5">
        <f t="shared" si="674"/>
        <v>3.6272195482019106E-3</v>
      </c>
      <c r="N483" s="5">
        <f t="shared" si="675"/>
        <v>1.2595624667473623E-2</v>
      </c>
      <c r="O483" s="5">
        <f t="shared" si="676"/>
        <v>7.7867698372979114E-3</v>
      </c>
      <c r="P483" s="5">
        <f t="shared" si="677"/>
        <v>2.7039783211145595E-2</v>
      </c>
      <c r="Q483" s="5">
        <f t="shared" si="678"/>
        <v>2.1869335265701801E-2</v>
      </c>
      <c r="R483" s="5">
        <f t="shared" si="679"/>
        <v>8.358163007958809E-3</v>
      </c>
      <c r="S483" s="5">
        <f t="shared" si="680"/>
        <v>5.0393274131159065E-2</v>
      </c>
      <c r="T483" s="5">
        <f t="shared" si="681"/>
        <v>4.6948214174997865E-2</v>
      </c>
      <c r="U483" s="5">
        <f t="shared" si="682"/>
        <v>2.9023962503179377E-2</v>
      </c>
      <c r="V483" s="5">
        <f t="shared" si="683"/>
        <v>4.1740671231275762E-2</v>
      </c>
      <c r="W483" s="5">
        <f t="shared" si="684"/>
        <v>2.5313966163648661E-2</v>
      </c>
      <c r="X483" s="5">
        <f t="shared" si="685"/>
        <v>5.4343010001474248E-2</v>
      </c>
      <c r="Y483" s="5">
        <f t="shared" si="686"/>
        <v>5.8330700075382262E-2</v>
      </c>
      <c r="Z483" s="5">
        <f t="shared" si="687"/>
        <v>5.9809900063218669E-3</v>
      </c>
      <c r="AA483" s="5">
        <f t="shared" si="688"/>
        <v>2.0769160581108396E-2</v>
      </c>
      <c r="AB483" s="5">
        <f t="shared" si="689"/>
        <v>3.606075505793558E-2</v>
      </c>
      <c r="AC483" s="5">
        <f t="shared" si="690"/>
        <v>1.9447725147711595E-2</v>
      </c>
      <c r="AD483" s="5">
        <f t="shared" si="691"/>
        <v>2.1975869698906428E-2</v>
      </c>
      <c r="AE483" s="5">
        <f t="shared" si="692"/>
        <v>4.7176918034824225E-2</v>
      </c>
      <c r="AF483" s="5">
        <f t="shared" si="693"/>
        <v>5.0638760280219484E-2</v>
      </c>
      <c r="AG483" s="5">
        <f t="shared" si="694"/>
        <v>3.6236421673054561E-2</v>
      </c>
      <c r="AH483" s="5">
        <f t="shared" si="695"/>
        <v>3.209937526492874E-3</v>
      </c>
      <c r="AI483" s="5">
        <f t="shared" si="696"/>
        <v>1.1146600792275033E-2</v>
      </c>
      <c r="AJ483" s="5">
        <f t="shared" si="697"/>
        <v>1.935344663204339E-2</v>
      </c>
      <c r="AK483" s="5">
        <f t="shared" si="698"/>
        <v>2.2401800843113325E-2</v>
      </c>
      <c r="AL483" s="5">
        <f t="shared" si="699"/>
        <v>5.7990674670326684E-3</v>
      </c>
      <c r="AM483" s="5">
        <f t="shared" si="700"/>
        <v>1.5262368477582082E-2</v>
      </c>
      <c r="AN483" s="5">
        <f t="shared" si="701"/>
        <v>3.2764642152934016E-2</v>
      </c>
      <c r="AO483" s="5">
        <f t="shared" si="702"/>
        <v>3.5168911594116212E-2</v>
      </c>
      <c r="AP483" s="5">
        <f t="shared" si="703"/>
        <v>2.5166404217928238E-2</v>
      </c>
      <c r="AQ483" s="5">
        <f t="shared" si="704"/>
        <v>1.3506557479719867E-2</v>
      </c>
      <c r="AR483" s="5">
        <f t="shared" si="705"/>
        <v>1.3781930968747645E-3</v>
      </c>
      <c r="AS483" s="5">
        <f t="shared" si="706"/>
        <v>4.7858153433648571E-3</v>
      </c>
      <c r="AT483" s="5">
        <f t="shared" si="707"/>
        <v>8.3094410183610704E-3</v>
      </c>
      <c r="AU483" s="5">
        <f t="shared" si="708"/>
        <v>9.6182579955923653E-3</v>
      </c>
      <c r="AV483" s="5">
        <f t="shared" si="709"/>
        <v>8.3499196876202463E-3</v>
      </c>
      <c r="AW483" s="5">
        <f t="shared" si="710"/>
        <v>1.2008396594721832E-3</v>
      </c>
      <c r="AX483" s="5">
        <f t="shared" si="711"/>
        <v>8.8331692418784809E-3</v>
      </c>
      <c r="AY483" s="5">
        <f t="shared" si="712"/>
        <v>1.8962694401694992E-2</v>
      </c>
      <c r="AZ483" s="5">
        <f t="shared" si="713"/>
        <v>2.0354176916891314E-2</v>
      </c>
      <c r="BA483" s="5">
        <f t="shared" si="714"/>
        <v>1.4565177612701825E-2</v>
      </c>
      <c r="BB483" s="5">
        <f t="shared" si="715"/>
        <v>7.8169851729609201E-3</v>
      </c>
      <c r="BC483" s="5">
        <f t="shared" si="716"/>
        <v>3.3562382179811077E-3</v>
      </c>
      <c r="BD483" s="5">
        <f t="shared" si="717"/>
        <v>4.9310830210781004E-4</v>
      </c>
      <c r="BE483" s="5">
        <f t="shared" si="718"/>
        <v>1.7123328244203178E-3</v>
      </c>
      <c r="BF483" s="5">
        <f t="shared" si="719"/>
        <v>2.9730626000961258E-3</v>
      </c>
      <c r="BG483" s="5">
        <f t="shared" si="720"/>
        <v>3.4413485891029668E-3</v>
      </c>
      <c r="BH483" s="5">
        <f t="shared" si="721"/>
        <v>2.9875455980992636E-3</v>
      </c>
      <c r="BI483" s="5">
        <f t="shared" si="722"/>
        <v>2.0748676792545018E-3</v>
      </c>
      <c r="BJ483" s="8">
        <f t="shared" si="723"/>
        <v>0.57118614552207214</v>
      </c>
      <c r="BK483" s="8">
        <f t="shared" si="724"/>
        <v>0.16701043513822159</v>
      </c>
      <c r="BL483" s="8">
        <f t="shared" si="725"/>
        <v>0.20423448951629899</v>
      </c>
      <c r="BM483" s="8">
        <f t="shared" si="726"/>
        <v>0.84937330990291204</v>
      </c>
      <c r="BN483" s="8">
        <f t="shared" si="727"/>
        <v>8.1276895537779642E-2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1.62222222222222</v>
      </c>
      <c r="F484">
        <f>VLOOKUP(B484,home!$B$2:$E$405,3,FALSE)</f>
        <v>1.08</v>
      </c>
      <c r="G484">
        <f>VLOOKUP(C484,away!$B$2:$E$405,4,FALSE)</f>
        <v>1.08</v>
      </c>
      <c r="H484">
        <f>VLOOKUP(A484,away!$A$2:$E$405,3,FALSE)</f>
        <v>1.13333333333333</v>
      </c>
      <c r="I484">
        <f>VLOOKUP(C484,away!$B$2:$E$405,3,FALSE)</f>
        <v>0.92</v>
      </c>
      <c r="J484">
        <f>VLOOKUP(B484,home!$B$2:$E$405,4,FALSE)</f>
        <v>0.22</v>
      </c>
      <c r="K484" s="3">
        <f t="shared" si="672"/>
        <v>1.8921599999999976</v>
      </c>
      <c r="L484" s="3">
        <f t="shared" si="673"/>
        <v>0.22938666666666599</v>
      </c>
      <c r="M484" s="5">
        <f t="shared" si="674"/>
        <v>0.11984612308720097</v>
      </c>
      <c r="N484" s="5">
        <f t="shared" si="675"/>
        <v>0.22676804026067787</v>
      </c>
      <c r="O484" s="5">
        <f t="shared" si="676"/>
        <v>2.7491102687895994E-2</v>
      </c>
      <c r="P484" s="5">
        <f t="shared" si="677"/>
        <v>5.2017564861929211E-2</v>
      </c>
      <c r="Q484" s="5">
        <f t="shared" si="678"/>
        <v>0.21454070752982193</v>
      </c>
      <c r="R484" s="5">
        <f t="shared" si="679"/>
        <v>3.1530462042837419E-3</v>
      </c>
      <c r="S484" s="5">
        <f t="shared" si="680"/>
        <v>5.6443775244115176E-3</v>
      </c>
      <c r="T484" s="5">
        <f t="shared" si="681"/>
        <v>4.9212777764573945E-2</v>
      </c>
      <c r="U484" s="5">
        <f t="shared" si="682"/>
        <v>5.966067905897517E-3</v>
      </c>
      <c r="V484" s="5">
        <f t="shared" si="683"/>
        <v>2.7220717739090676E-4</v>
      </c>
      <c r="W484" s="5">
        <f t="shared" si="684"/>
        <v>0.13531511505320906</v>
      </c>
      <c r="X484" s="5">
        <f t="shared" si="685"/>
        <v>3.1039483191672025E-2</v>
      </c>
      <c r="Y484" s="5">
        <f t="shared" si="686"/>
        <v>3.5600217921968264E-3</v>
      </c>
      <c r="Z484" s="5">
        <f t="shared" si="687"/>
        <v>2.4108891954887705E-4</v>
      </c>
      <c r="AA484" s="5">
        <f t="shared" si="688"/>
        <v>4.5617881001360253E-4</v>
      </c>
      <c r="AB484" s="5">
        <f t="shared" si="689"/>
        <v>4.3158164857766873E-4</v>
      </c>
      <c r="AC484" s="5">
        <f t="shared" si="690"/>
        <v>7.3842368348408978E-6</v>
      </c>
      <c r="AD484" s="5">
        <f t="shared" si="691"/>
        <v>6.4009462024769939E-2</v>
      </c>
      <c r="AE484" s="5">
        <f t="shared" si="692"/>
        <v>1.4682917128988518E-2</v>
      </c>
      <c r="AF484" s="5">
        <f t="shared" si="693"/>
        <v>1.684032708580785E-3</v>
      </c>
      <c r="AG484" s="5">
        <f t="shared" si="694"/>
        <v>1.2876488319299439E-4</v>
      </c>
      <c r="AH484" s="5">
        <f t="shared" si="695"/>
        <v>1.3825645906396232E-5</v>
      </c>
      <c r="AI484" s="5">
        <f t="shared" si="696"/>
        <v>2.6160334158246657E-5</v>
      </c>
      <c r="AJ484" s="5">
        <f t="shared" si="697"/>
        <v>2.4749768940433973E-5</v>
      </c>
      <c r="AK484" s="5">
        <f t="shared" si="698"/>
        <v>1.5610174266110488E-5</v>
      </c>
      <c r="AL484" s="5">
        <f t="shared" si="699"/>
        <v>1.2820106603955874E-7</v>
      </c>
      <c r="AM484" s="5">
        <f t="shared" si="700"/>
        <v>2.4223228732957701E-2</v>
      </c>
      <c r="AN484" s="5">
        <f t="shared" si="701"/>
        <v>5.5564856949573745E-3</v>
      </c>
      <c r="AO484" s="5">
        <f t="shared" si="702"/>
        <v>6.3729186597364263E-4</v>
      </c>
      <c r="AP484" s="5">
        <f t="shared" si="703"/>
        <v>4.8728752276491173E-5</v>
      </c>
      <c r="AQ484" s="5">
        <f t="shared" si="704"/>
        <v>2.7944315138825064E-6</v>
      </c>
      <c r="AR484" s="5">
        <f t="shared" si="705"/>
        <v>6.342837657963739E-7</v>
      </c>
      <c r="AS484" s="5">
        <f t="shared" si="706"/>
        <v>1.2001663702892651E-6</v>
      </c>
      <c r="AT484" s="5">
        <f t="shared" si="707"/>
        <v>1.1354533996032668E-6</v>
      </c>
      <c r="AU484" s="5">
        <f t="shared" si="708"/>
        <v>7.1615316819777126E-7</v>
      </c>
      <c r="AV484" s="5">
        <f t="shared" si="709"/>
        <v>3.3876909468427335E-7</v>
      </c>
      <c r="AW484" s="5">
        <f t="shared" si="710"/>
        <v>1.5456642550133055E-9</v>
      </c>
      <c r="AX484" s="5">
        <f t="shared" si="711"/>
        <v>7.6390374132255306E-3</v>
      </c>
      <c r="AY484" s="5">
        <f t="shared" si="712"/>
        <v>1.7522933287617553E-3</v>
      </c>
      <c r="AZ484" s="5">
        <f t="shared" si="713"/>
        <v>2.0097636285344765E-4</v>
      </c>
      <c r="BA484" s="5">
        <f t="shared" si="714"/>
        <v>1.5367099317914238E-5</v>
      </c>
      <c r="BB484" s="5">
        <f t="shared" si="715"/>
        <v>8.8125192221798596E-7</v>
      </c>
      <c r="BC484" s="5">
        <f t="shared" si="716"/>
        <v>4.042948818623519E-8</v>
      </c>
      <c r="BD484" s="5">
        <f t="shared" si="717"/>
        <v>2.4249373126135052E-8</v>
      </c>
      <c r="BE484" s="5">
        <f t="shared" si="718"/>
        <v>4.5883693854347633E-8</v>
      </c>
      <c r="BF484" s="5">
        <f t="shared" si="719"/>
        <v>4.3409645081721169E-8</v>
      </c>
      <c r="BG484" s="5">
        <f t="shared" si="720"/>
        <v>2.7379331345943131E-8</v>
      </c>
      <c r="BH484" s="5">
        <f t="shared" si="721"/>
        <v>1.2951518899884924E-8</v>
      </c>
      <c r="BI484" s="5">
        <f t="shared" si="722"/>
        <v>4.901269200321244E-9</v>
      </c>
      <c r="BJ484" s="8">
        <f t="shared" si="723"/>
        <v>0.78101844770093198</v>
      </c>
      <c r="BK484" s="8">
        <f t="shared" si="724"/>
        <v>0.17954007841759523</v>
      </c>
      <c r="BL484" s="8">
        <f t="shared" si="725"/>
        <v>3.7582506780569784E-2</v>
      </c>
      <c r="BM484" s="8">
        <f t="shared" si="726"/>
        <v>0.35281324540373887</v>
      </c>
      <c r="BN484" s="8">
        <f t="shared" si="727"/>
        <v>0.64381658463180969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1.60606060606061</v>
      </c>
      <c r="F485">
        <f>VLOOKUP(B485,home!$B$2:$E$405,3,FALSE)</f>
        <v>0.93</v>
      </c>
      <c r="G485">
        <f>VLOOKUP(C485,away!$B$2:$E$405,4,FALSE)</f>
        <v>0.87</v>
      </c>
      <c r="H485">
        <f>VLOOKUP(A485,away!$A$2:$E$405,3,FALSE)</f>
        <v>1.4242424242424201</v>
      </c>
      <c r="I485">
        <f>VLOOKUP(C485,away!$B$2:$E$405,3,FALSE)</f>
        <v>1.37</v>
      </c>
      <c r="J485">
        <f>VLOOKUP(B485,home!$B$2:$E$405,4,FALSE)</f>
        <v>1.76</v>
      </c>
      <c r="K485" s="3">
        <f t="shared" si="672"/>
        <v>1.2994636363636396</v>
      </c>
      <c r="L485" s="3">
        <f t="shared" si="673"/>
        <v>3.4341333333333237</v>
      </c>
      <c r="M485" s="5">
        <f t="shared" si="674"/>
        <v>8.7947795217498455E-3</v>
      </c>
      <c r="N485" s="5">
        <f t="shared" si="675"/>
        <v>1.1428496178349528E-2</v>
      </c>
      <c r="O485" s="5">
        <f t="shared" si="676"/>
        <v>3.0202445514958456E-2</v>
      </c>
      <c r="P485" s="5">
        <f t="shared" si="677"/>
        <v>3.9246979675942616E-2</v>
      </c>
      <c r="Q485" s="5">
        <f t="shared" si="678"/>
        <v>7.4254576010430191E-3</v>
      </c>
      <c r="R485" s="5">
        <f t="shared" si="679"/>
        <v>5.1859612445551199E-2</v>
      </c>
      <c r="S485" s="5">
        <f t="shared" si="680"/>
        <v>4.3785219682726723E-2</v>
      </c>
      <c r="T485" s="5">
        <f t="shared" si="681"/>
        <v>2.5500011462995128E-2</v>
      </c>
      <c r="U485" s="5">
        <f t="shared" si="682"/>
        <v>6.7389680568905028E-2</v>
      </c>
      <c r="V485" s="5">
        <f t="shared" si="683"/>
        <v>2.1710324134712116E-2</v>
      </c>
      <c r="W485" s="5">
        <f t="shared" si="684"/>
        <v>3.2163707119717967E-3</v>
      </c>
      <c r="X485" s="5">
        <f t="shared" si="685"/>
        <v>1.1045445874339381E-2</v>
      </c>
      <c r="Y485" s="5">
        <f t="shared" si="686"/>
        <v>1.8965766929298959E-2</v>
      </c>
      <c r="Z485" s="5">
        <f t="shared" si="687"/>
        <v>5.936427458433835E-2</v>
      </c>
      <c r="AA485" s="5">
        <f t="shared" si="688"/>
        <v>7.7141716121453902E-2</v>
      </c>
      <c r="AB485" s="5">
        <f t="shared" si="689"/>
        <v>5.0121427473258054E-2</v>
      </c>
      <c r="AC485" s="5">
        <f t="shared" si="690"/>
        <v>6.0551876824056728E-3</v>
      </c>
      <c r="AD485" s="5">
        <f t="shared" si="691"/>
        <v>1.0448891953180953E-3</v>
      </c>
      <c r="AE485" s="5">
        <f t="shared" si="692"/>
        <v>3.5882888152817048E-3</v>
      </c>
      <c r="AF485" s="5">
        <f t="shared" si="693"/>
        <v>6.1613311150930236E-3</v>
      </c>
      <c r="AG485" s="5">
        <f t="shared" si="694"/>
        <v>7.0529441866815758E-3</v>
      </c>
      <c r="AH485" s="5">
        <f t="shared" si="695"/>
        <v>5.0966208539807142E-2</v>
      </c>
      <c r="AI485" s="5">
        <f t="shared" si="696"/>
        <v>6.6228734680805382E-2</v>
      </c>
      <c r="AJ485" s="5">
        <f t="shared" si="697"/>
        <v>4.3030916200041035E-2</v>
      </c>
      <c r="AK485" s="5">
        <f t="shared" si="698"/>
        <v>1.8639036947121459E-2</v>
      </c>
      <c r="AL485" s="5">
        <f t="shared" si="699"/>
        <v>1.0808586039828777E-3</v>
      </c>
      <c r="AM485" s="5">
        <f t="shared" si="700"/>
        <v>2.7155910266902594E-4</v>
      </c>
      <c r="AN485" s="5">
        <f t="shared" si="701"/>
        <v>9.3257016644578833E-4</v>
      </c>
      <c r="AO485" s="5">
        <f t="shared" si="702"/>
        <v>1.6012851471318443E-3</v>
      </c>
      <c r="AP485" s="5">
        <f t="shared" si="703"/>
        <v>1.8330088999790072E-3</v>
      </c>
      <c r="AQ485" s="5">
        <f t="shared" si="704"/>
        <v>1.5736992409286395E-3</v>
      </c>
      <c r="AR485" s="5">
        <f t="shared" si="705"/>
        <v>3.5004951124033838E-2</v>
      </c>
      <c r="AS485" s="5">
        <f t="shared" si="706"/>
        <v>4.5487661078368491E-2</v>
      </c>
      <c r="AT485" s="5">
        <f t="shared" si="707"/>
        <v>2.9554780737286762E-2</v>
      </c>
      <c r="AU485" s="5">
        <f t="shared" si="708"/>
        <v>1.2801787616268236E-2</v>
      </c>
      <c r="AV485" s="5">
        <f t="shared" si="709"/>
        <v>4.1588643719477347E-3</v>
      </c>
      <c r="AW485" s="5">
        <f t="shared" si="710"/>
        <v>1.3398237354007124E-4</v>
      </c>
      <c r="AX485" s="5">
        <f t="shared" si="711"/>
        <v>5.8813529840323147E-5</v>
      </c>
      <c r="AY485" s="5">
        <f t="shared" si="712"/>
        <v>2.0197350327564784E-4</v>
      </c>
      <c r="AZ485" s="5">
        <f t="shared" si="713"/>
        <v>3.4680197002450483E-4</v>
      </c>
      <c r="BA485" s="5">
        <f t="shared" si="714"/>
        <v>3.9698806844227206E-4</v>
      </c>
      <c r="BB485" s="5">
        <f t="shared" si="715"/>
        <v>3.4082748969330439E-4</v>
      </c>
      <c r="BC485" s="5">
        <f t="shared" si="716"/>
        <v>2.3408940865441924E-4</v>
      </c>
      <c r="BD485" s="5">
        <f t="shared" si="717"/>
        <v>2.0035278247791402E-2</v>
      </c>
      <c r="BE485" s="5">
        <f t="shared" si="718"/>
        <v>2.6035115527432349E-2</v>
      </c>
      <c r="BF485" s="5">
        <f t="shared" si="719"/>
        <v>1.6915842948212353E-2</v>
      </c>
      <c r="BG485" s="5">
        <f t="shared" si="720"/>
        <v>7.3271742632134177E-3</v>
      </c>
      <c r="BH485" s="5">
        <f t="shared" si="721"/>
        <v>2.3803491280863461E-3</v>
      </c>
      <c r="BI485" s="5">
        <f t="shared" si="722"/>
        <v>6.1863542675962056E-4</v>
      </c>
      <c r="BJ485" s="8">
        <f t="shared" si="723"/>
        <v>0.10322061859745696</v>
      </c>
      <c r="BK485" s="8">
        <f t="shared" si="724"/>
        <v>0.12087532280479552</v>
      </c>
      <c r="BL485" s="8">
        <f t="shared" si="725"/>
        <v>0.65590021896130224</v>
      </c>
      <c r="BM485" s="8">
        <f t="shared" si="726"/>
        <v>0.79033467288056303</v>
      </c>
      <c r="BN485" s="8">
        <f t="shared" si="727"/>
        <v>0.14895777093759466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1.60606060606061</v>
      </c>
      <c r="F486">
        <f>VLOOKUP(B486,home!$B$2:$E$405,3,FALSE)</f>
        <v>1.25</v>
      </c>
      <c r="G486">
        <f>VLOOKUP(C486,away!$B$2:$E$405,4,FALSE)</f>
        <v>1.62</v>
      </c>
      <c r="H486">
        <f>VLOOKUP(A486,away!$A$2:$E$405,3,FALSE)</f>
        <v>1.4242424242424201</v>
      </c>
      <c r="I486">
        <f>VLOOKUP(C486,away!$B$2:$E$405,3,FALSE)</f>
        <v>0.87</v>
      </c>
      <c r="J486">
        <f>VLOOKUP(B486,home!$B$2:$E$405,4,FALSE)</f>
        <v>0.7</v>
      </c>
      <c r="K486" s="3">
        <f t="shared" ref="K486:K545" si="728">E486*F486*G486</f>
        <v>3.252272727272735</v>
      </c>
      <c r="L486" s="3">
        <f t="shared" ref="L486:L545" si="729">H486*I486*J486</f>
        <v>0.86736363636363378</v>
      </c>
      <c r="M486" s="5">
        <f t="shared" ref="M486:M545" si="730">_xlfn.POISSON.DIST(0,K486,FALSE) * _xlfn.POISSON.DIST(0,L486,FALSE)</f>
        <v>1.6250422612258179E-2</v>
      </c>
      <c r="N486" s="5">
        <f t="shared" ref="N486:N545" si="731">_xlfn.POISSON.DIST(1,K486,FALSE) * _xlfn.POISSON.DIST(0,L486,FALSE)</f>
        <v>5.2850806268503428E-2</v>
      </c>
      <c r="O486" s="5">
        <f t="shared" ref="O486:O545" si="732">_xlfn.POISSON.DIST(0,K486,FALSE) * _xlfn.POISSON.DIST(1,L486,FALSE)</f>
        <v>1.4095025649414075E-2</v>
      </c>
      <c r="P486" s="5">
        <f t="shared" ref="P486:P545" si="733">_xlfn.POISSON.DIST(1,K486,FALSE) * _xlfn.POISSON.DIST(1,L486,FALSE)</f>
        <v>4.5840867509799064E-2</v>
      </c>
      <c r="Q486" s="5">
        <f t="shared" ref="Q486:Q545" si="734">_xlfn.POISSON.DIST(2,K486,FALSE) * _xlfn.POISSON.DIST(0,L486,FALSE)</f>
        <v>8.5942617920714323E-2</v>
      </c>
      <c r="R486" s="5">
        <f t="shared" ref="R486:R545" si="735">_xlfn.POISSON.DIST(0,K486,FALSE) * _xlfn.POISSON.DIST(2,L486,FALSE)</f>
        <v>6.1127563509572394E-3</v>
      </c>
      <c r="S486" s="5">
        <f t="shared" ref="S486:S545" si="736">_xlfn.POISSON.DIST(2,K486,FALSE) * _xlfn.POISSON.DIST(2,L486,FALSE)</f>
        <v>3.2328161306799094E-2</v>
      </c>
      <c r="T486" s="5">
        <f t="shared" ref="T486:T545" si="737">_xlfn.POISSON.DIST(2,K486,FALSE) * _xlfn.POISSON.DIST(1,L486,FALSE)</f>
        <v>7.4543501598321169E-2</v>
      </c>
      <c r="U486" s="5">
        <f t="shared" ref="U486:U545" si="738">_xlfn.POISSON.DIST(1,K486,FALSE) * _xlfn.POISSON.DIST(2,L486,FALSE)</f>
        <v>1.9880350768681432E-2</v>
      </c>
      <c r="V486" s="5">
        <f t="shared" ref="V486:V545" si="739">_xlfn.POISSON.DIST(3,K486,FALSE) * _xlfn.POISSON.DIST(3,L486,FALSE)</f>
        <v>1.0132734491214676E-2</v>
      </c>
      <c r="W486" s="5">
        <f t="shared" ref="W486:W545" si="740">_xlfn.POISSON.DIST(3,K486,FALSE) * _xlfn.POISSON.DIST(0,L486,FALSE)</f>
        <v>9.3169610791320065E-2</v>
      </c>
      <c r="X486" s="5">
        <f t="shared" ref="X486:X545" si="741">_xlfn.POISSON.DIST(3,K486,FALSE) * _xlfn.POISSON.DIST(1,L486,FALSE)</f>
        <v>8.0811932414543833E-2</v>
      </c>
      <c r="Y486" s="5">
        <f t="shared" ref="Y486:Y545" si="742">_xlfn.POISSON.DIST(3,K486,FALSE) * _xlfn.POISSON.DIST(2,L486,FALSE)</f>
        <v>3.5046665780325469E-2</v>
      </c>
      <c r="Z486" s="5">
        <f t="shared" ref="Z486:Z545" si="743">_xlfn.POISSON.DIST(0,K486,FALSE) * _xlfn.POISSON.DIST(3,L486,FALSE)</f>
        <v>1.7673275255903895E-3</v>
      </c>
      <c r="AA486" s="5">
        <f t="shared" ref="AA486:AA545" si="744">_xlfn.POISSON.DIST(1,K486,FALSE) * _xlfn.POISSON.DIST(3,L486,FALSE)</f>
        <v>5.7478311116360304E-3</v>
      </c>
      <c r="AB486" s="5">
        <f t="shared" ref="AB486:AB545" si="745">_xlfn.POISSON.DIST(2,K486,FALSE) * _xlfn.POISSON.DIST(3,L486,FALSE)</f>
        <v>9.3467571826717968E-3</v>
      </c>
      <c r="AC486" s="5">
        <f t="shared" ref="AC486:AC545" si="746">_xlfn.POISSON.DIST(4,K486,FALSE) * _xlfn.POISSON.DIST(4,L486,FALSE)</f>
        <v>1.7864663830856387E-3</v>
      </c>
      <c r="AD486" s="5">
        <f t="shared" ref="AD486:AD545" si="747">_xlfn.POISSON.DIST(4,K486,FALSE) * _xlfn.POISSON.DIST(0,L486,FALSE)</f>
        <v>7.5753246046806444E-2</v>
      </c>
      <c r="AE486" s="5">
        <f t="shared" ref="AE486:AE545" si="748">_xlfn.POISSON.DIST(4,K486,FALSE) * _xlfn.POISSON.DIST(1,L486,FALSE)</f>
        <v>6.5705610957507099E-2</v>
      </c>
      <c r="AF486" s="5">
        <f t="shared" ref="AF486:AF545" si="749">_xlfn.POISSON.DIST(4,K486,FALSE) * _xlfn.POISSON.DIST(2,L486,FALSE)</f>
        <v>2.8495328824798789E-2</v>
      </c>
      <c r="AG486" s="5">
        <f t="shared" ref="AG486:AG545" si="750">_xlfn.POISSON.DIST(4,K486,FALSE) * _xlfn.POISSON.DIST(3,L486,FALSE)</f>
        <v>8.2386040096183166E-3</v>
      </c>
      <c r="AH486" s="5">
        <f t="shared" ref="AH486:AH545" si="751">_xlfn.POISSON.DIST(0,K486,FALSE) * _xlfn.POISSON.DIST(4,L486,FALSE)</f>
        <v>3.8322890731040573E-4</v>
      </c>
      <c r="AI486" s="5">
        <f t="shared" ref="AI486:AI545" si="752">_xlfn.POISSON.DIST(1,K486,FALSE) * _xlfn.POISSON.DIST(4,L486,FALSE)</f>
        <v>1.2463649235481635E-3</v>
      </c>
      <c r="AJ486" s="5">
        <f t="shared" ref="AJ486:AJ545" si="753">_xlfn.POISSON.DIST(2,K486,FALSE) * _xlfn.POISSON.DIST(4,L486,FALSE)</f>
        <v>2.0267593245425299E-3</v>
      </c>
      <c r="AK486" s="5">
        <f t="shared" ref="AK486:AK545" si="754">_xlfn.POISSON.DIST(3,K486,FALSE) * _xlfn.POISSON.DIST(4,L486,FALSE)</f>
        <v>2.1971913586517938E-3</v>
      </c>
      <c r="AL486" s="5">
        <f t="shared" ref="AL486:AL545" si="755">_xlfn.POISSON.DIST(5,K486,FALSE) * _xlfn.POISSON.DIST(5,L486,FALSE)</f>
        <v>2.015779422646259E-4</v>
      </c>
      <c r="AM486" s="5">
        <f t="shared" ref="AM486:AM545" si="756">_xlfn.POISSON.DIST(5,K486,FALSE) * _xlfn.POISSON.DIST(0,L486,FALSE)</f>
        <v>4.9274043224081958E-2</v>
      </c>
      <c r="AN486" s="5">
        <f t="shared" ref="AN486:AN545" si="757">_xlfn.POISSON.DIST(5,K486,FALSE) * _xlfn.POISSON.DIST(1,L486,FALSE)</f>
        <v>4.2738513309178591E-2</v>
      </c>
      <c r="AO486" s="5">
        <f t="shared" ref="AO486:AO545" si="758">_xlfn.POISSON.DIST(5,K486,FALSE) * _xlfn.POISSON.DIST(2,L486,FALSE)</f>
        <v>1.8534916158312351E-2</v>
      </c>
      <c r="AP486" s="5">
        <f t="shared" ref="AP486:AP545" si="759">_xlfn.POISSON.DIST(5,K486,FALSE) * _xlfn.POISSON.DIST(3,L486,FALSE)</f>
        <v>5.3588374262562915E-3</v>
      </c>
      <c r="AQ486" s="5">
        <f t="shared" ref="AQ486:AQ545" si="760">_xlfn.POISSON.DIST(5,K486,FALSE) * _xlfn.POISSON.DIST(4,L486,FALSE)</f>
        <v>1.1620151791797981E-3</v>
      </c>
      <c r="AR486" s="5">
        <f t="shared" ref="AR486:AR545" si="761">_xlfn.POISSON.DIST(0,K486,FALSE) * _xlfn.POISSON.DIST(5,L486,FALSE)</f>
        <v>6.6479763720883123E-5</v>
      </c>
      <c r="AS486" s="5">
        <f t="shared" ref="AS486:AS545" si="762">_xlfn.POISSON.DIST(1,K486,FALSE) * _xlfn.POISSON.DIST(5,L486,FALSE)</f>
        <v>2.1621032246496358E-4</v>
      </c>
      <c r="AT486" s="5">
        <f t="shared" ref="AT486:AT545" si="763">_xlfn.POISSON.DIST(2,K486,FALSE) * _xlfn.POISSON.DIST(5,L486,FALSE)</f>
        <v>3.5158746755382231E-4</v>
      </c>
      <c r="AU486" s="5">
        <f t="shared" ref="AU486:AU545" si="764">_xlfn.POISSON.DIST(3,K486,FALSE) * _xlfn.POISSON.DIST(5,L486,FALSE)</f>
        <v>3.811527773253947E-4</v>
      </c>
      <c r="AV486" s="5">
        <f t="shared" ref="AV486:AV545" si="765">_xlfn.POISSON.DIST(4,K486,FALSE) * _xlfn.POISSON.DIST(5,L486,FALSE)</f>
        <v>3.0990319565490974E-4</v>
      </c>
      <c r="AW486" s="5">
        <f t="shared" ref="AW486:AW545" si="766">_xlfn.POISSON.DIST(6,K486,FALSE) * _xlfn.POISSON.DIST(6,L486,FALSE)</f>
        <v>1.5795328946091961E-5</v>
      </c>
      <c r="AX486" s="5">
        <f t="shared" ref="AX486:AX545" si="767">_xlfn.POISSON.DIST(6,K486,FALSE) * _xlfn.POISSON.DIST(0,L486,FALSE)</f>
        <v>2.6708771156689952E-2</v>
      </c>
      <c r="AY486" s="5">
        <f t="shared" ref="AY486:AY545" si="768">_xlfn.POISSON.DIST(6,K486,FALSE) * _xlfn.POISSON.DIST(1,L486,FALSE)</f>
        <v>2.3166216873270733E-2</v>
      </c>
      <c r="AZ486" s="5">
        <f t="shared" ref="AZ486:AZ545" si="769">_xlfn.POISSON.DIST(6,K486,FALSE) * _xlfn.POISSON.DIST(2,L486,FALSE)</f>
        <v>1.0046767053994337E-2</v>
      </c>
      <c r="BA486" s="5">
        <f t="shared" ref="BA486:BA545" si="770">_xlfn.POISSON.DIST(6,K486,FALSE) * _xlfn.POISSON.DIST(3,L486,FALSE)</f>
        <v>2.9047334685502932E-3</v>
      </c>
      <c r="BB486" s="5">
        <f t="shared" ref="BB486:BB545" si="771">_xlfn.POISSON.DIST(6,K486,FALSE) * _xlfn.POISSON.DIST(4,L486,FALSE)</f>
        <v>6.2986504598723319E-4</v>
      </c>
      <c r="BC486" s="5">
        <f t="shared" ref="BC486:BC545" si="772">_xlfn.POISSON.DIST(6,K486,FALSE) * _xlfn.POISSON.DIST(5,L486,FALSE)</f>
        <v>1.0926440734116684E-4</v>
      </c>
      <c r="BD486" s="5">
        <f t="shared" ref="BD486:BD545" si="773">_xlfn.POISSON.DIST(0,K486,FALSE) * _xlfn.POISSON.DIST(6,L486,FALSE)</f>
        <v>9.6103549342567235E-6</v>
      </c>
      <c r="BE486" s="5">
        <f t="shared" ref="BE486:BE545" si="774">_xlfn.POISSON.DIST(1,K486,FALSE) * _xlfn.POISSON.DIST(6,L486,FALSE)</f>
        <v>3.12554952520941E-5</v>
      </c>
      <c r="BF486" s="5">
        <f t="shared" ref="BF486:BF545" si="775">_xlfn.POISSON.DIST(2,K486,FALSE) * _xlfn.POISSON.DIST(6,L486,FALSE)</f>
        <v>5.0825697392894059E-5</v>
      </c>
      <c r="BG486" s="5">
        <f t="shared" ref="BG486:BG545" si="776">_xlfn.POISSON.DIST(3,K486,FALSE) * _xlfn.POISSON.DIST(6,L486,FALSE)</f>
        <v>5.50996764918421E-5</v>
      </c>
      <c r="BH486" s="5">
        <f t="shared" ref="BH486:BH545" si="777">_xlfn.POISSON.DIST(4,K486,FALSE) * _xlfn.POISSON.DIST(6,L486,FALSE)</f>
        <v>4.479979378399218E-5</v>
      </c>
      <c r="BI486" s="5">
        <f t="shared" ref="BI486:BI545" si="778">_xlfn.POISSON.DIST(5,K486,FALSE) * _xlfn.POISSON.DIST(6,L486,FALSE)</f>
        <v>2.9140229502224078E-5</v>
      </c>
      <c r="BJ486" s="8">
        <f t="shared" ref="BJ486:BJ545" si="779">SUM(N486,Q486,T486,W486,X486,Y486,AD486,AE486,AF486,AG486,AM486,AN486,AO486,AP486,AQ486,AX486,AY486,AZ486,BA486,BB486,BC486)</f>
        <v>0.78119186791530149</v>
      </c>
      <c r="BK486" s="8">
        <f t="shared" ref="BK486:BK545" si="780">SUM(M486,P486,S486,V486,AC486,AL486,AY486)</f>
        <v>0.129706447118692</v>
      </c>
      <c r="BL486" s="8">
        <f t="shared" ref="BL486:BL545" si="781">SUM(O486,R486,U486,AA486,AB486,AH486,AI486,AJ486,AK486,AR486,AS486,AT486,AU486,AV486,BD486,BE486,BF486,BG486,BH486,BI486)</f>
        <v>6.2582330351490745E-2</v>
      </c>
      <c r="BM486" s="8">
        <f t="shared" ref="BM486:BM545" si="782">SUM(S486:BI486)</f>
        <v>0.73100505505510371</v>
      </c>
      <c r="BN486" s="8">
        <f t="shared" ref="BN486:BN545" si="783">SUM(M486:R486)</f>
        <v>0.22109249631164632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1.60606060606061</v>
      </c>
      <c r="F487">
        <f>VLOOKUP(B487,home!$B$2:$E$405,3,FALSE)</f>
        <v>1.49</v>
      </c>
      <c r="G487">
        <f>VLOOKUP(C487,away!$B$2:$E$405,4,FALSE)</f>
        <v>0.62</v>
      </c>
      <c r="H487">
        <f>VLOOKUP(A487,away!$A$2:$E$405,3,FALSE)</f>
        <v>1.4242424242424201</v>
      </c>
      <c r="I487">
        <f>VLOOKUP(C487,away!$B$2:$E$405,3,FALSE)</f>
        <v>1.37</v>
      </c>
      <c r="J487">
        <f>VLOOKUP(B487,home!$B$2:$E$405,4,FALSE)</f>
        <v>0.98</v>
      </c>
      <c r="K487" s="3">
        <f t="shared" si="728"/>
        <v>1.4836787878787914</v>
      </c>
      <c r="L487" s="3">
        <f t="shared" si="729"/>
        <v>1.9121878787878732</v>
      </c>
      <c r="M487" s="5">
        <f t="shared" si="730"/>
        <v>3.351149828456948E-2</v>
      </c>
      <c r="N487" s="5">
        <f t="shared" si="731"/>
        <v>4.9720299154852238E-2</v>
      </c>
      <c r="O487" s="5">
        <f t="shared" si="732"/>
        <v>6.4080280819774363E-2</v>
      </c>
      <c r="P487" s="5">
        <f t="shared" si="733"/>
        <v>9.5074553373615381E-2</v>
      </c>
      <c r="Q487" s="5">
        <f t="shared" si="734"/>
        <v>3.6884476591521047E-2</v>
      </c>
      <c r="R487" s="5">
        <f t="shared" si="735"/>
        <v>6.1266768126447796E-2</v>
      </c>
      <c r="S487" s="5">
        <f t="shared" si="736"/>
        <v>6.7433352445439396E-2</v>
      </c>
      <c r="T487" s="5">
        <f t="shared" si="737"/>
        <v>7.0530049053741592E-2</v>
      </c>
      <c r="U487" s="5">
        <f t="shared" si="738"/>
        <v>9.090020427109903E-2</v>
      </c>
      <c r="V487" s="5">
        <f t="shared" si="739"/>
        <v>2.1257035128638909E-2</v>
      </c>
      <c r="W487" s="5">
        <f t="shared" si="740"/>
        <v>1.8241571840283865E-2</v>
      </c>
      <c r="X487" s="5">
        <f t="shared" si="741"/>
        <v>3.4881312563029003E-2</v>
      </c>
      <c r="Y487" s="5">
        <f t="shared" si="742"/>
        <v>3.3349811539617615E-2</v>
      </c>
      <c r="Z487" s="5">
        <f t="shared" si="743"/>
        <v>3.905119046130022E-2</v>
      </c>
      <c r="AA487" s="5">
        <f t="shared" si="744"/>
        <v>5.793942292884572E-2</v>
      </c>
      <c r="AB487" s="5">
        <f t="shared" si="745"/>
        <v>4.2981746390733253E-2</v>
      </c>
      <c r="AC487" s="5">
        <f t="shared" si="746"/>
        <v>3.7692344873333714E-3</v>
      </c>
      <c r="AD487" s="5">
        <f t="shared" si="747"/>
        <v>6.7661582992490652E-3</v>
      </c>
      <c r="AE487" s="5">
        <f t="shared" si="748"/>
        <v>1.2938165885784034E-2</v>
      </c>
      <c r="AF487" s="5">
        <f t="shared" si="749"/>
        <v>1.23701019902715E-2</v>
      </c>
      <c r="AG487" s="5">
        <f t="shared" si="750"/>
        <v>7.8846530283889667E-3</v>
      </c>
      <c r="AH487" s="5">
        <f t="shared" si="751"/>
        <v>1.8668303263083729E-2</v>
      </c>
      <c r="AI487" s="5">
        <f t="shared" si="752"/>
        <v>2.7697765557125754E-2</v>
      </c>
      <c r="AJ487" s="5">
        <f t="shared" si="753"/>
        <v>2.0547293614373643E-2</v>
      </c>
      <c r="AK487" s="5">
        <f t="shared" si="754"/>
        <v>1.016186122798784E-2</v>
      </c>
      <c r="AL487" s="5">
        <f t="shared" si="755"/>
        <v>4.2774367460455274E-4</v>
      </c>
      <c r="AM487" s="5">
        <f t="shared" si="756"/>
        <v>2.0077611088051726E-3</v>
      </c>
      <c r="AN487" s="5">
        <f t="shared" si="757"/>
        <v>3.8392164557589513E-3</v>
      </c>
      <c r="AO487" s="5">
        <f t="shared" si="758"/>
        <v>3.6706515853726037E-3</v>
      </c>
      <c r="AP487" s="5">
        <f t="shared" si="759"/>
        <v>2.3396584896009935E-3</v>
      </c>
      <c r="AQ487" s="5">
        <f t="shared" si="760"/>
        <v>1.1184666510795412E-3</v>
      </c>
      <c r="AR487" s="5">
        <f t="shared" si="761"/>
        <v>7.1394606434409596E-3</v>
      </c>
      <c r="AS487" s="5">
        <f t="shared" si="762"/>
        <v>1.0592666313568819E-2</v>
      </c>
      <c r="AT487" s="5">
        <f t="shared" si="763"/>
        <v>7.8580571582601479E-3</v>
      </c>
      <c r="AU487" s="5">
        <f t="shared" si="764"/>
        <v>3.8862775732165589E-3</v>
      </c>
      <c r="AV487" s="5">
        <f t="shared" si="765"/>
        <v>1.4414968997976188E-3</v>
      </c>
      <c r="AW487" s="5">
        <f t="shared" si="766"/>
        <v>3.370944046004135E-5</v>
      </c>
      <c r="AX487" s="5">
        <f t="shared" si="767"/>
        <v>4.9647876137704004E-4</v>
      </c>
      <c r="AY487" s="5">
        <f t="shared" si="768"/>
        <v>9.4936066958079294E-4</v>
      </c>
      <c r="AZ487" s="5">
        <f t="shared" si="769"/>
        <v>9.0767798248516589E-4</v>
      </c>
      <c r="BA487" s="5">
        <f t="shared" si="770"/>
        <v>5.7855027865025505E-4</v>
      </c>
      <c r="BB487" s="5">
        <f t="shared" si="771"/>
        <v>2.7657420752609117E-4</v>
      </c>
      <c r="BC487" s="5">
        <f t="shared" si="772"/>
        <v>1.0577236944335063E-4</v>
      </c>
      <c r="BD487" s="5">
        <f t="shared" si="773"/>
        <v>2.275331683911815E-3</v>
      </c>
      <c r="BE487" s="5">
        <f t="shared" si="774"/>
        <v>3.3758613548084903E-3</v>
      </c>
      <c r="BF487" s="5">
        <f t="shared" si="775"/>
        <v>2.5043469414745586E-3</v>
      </c>
      <c r="BG487" s="5">
        <f t="shared" si="776"/>
        <v>1.2385488115183106E-3</v>
      </c>
      <c r="BH487" s="5">
        <f t="shared" si="777"/>
        <v>4.5940214985055122E-4</v>
      </c>
      <c r="BI487" s="5">
        <f t="shared" si="778"/>
        <v>1.3632104496783516E-4</v>
      </c>
      <c r="BJ487" s="8">
        <f t="shared" si="779"/>
        <v>0.29985676850641896</v>
      </c>
      <c r="BK487" s="8">
        <f t="shared" si="780"/>
        <v>0.22242277806378191</v>
      </c>
      <c r="BL487" s="8">
        <f t="shared" si="781"/>
        <v>0.43515141677428687</v>
      </c>
      <c r="BM487" s="8">
        <f t="shared" si="782"/>
        <v>0.65502862622588698</v>
      </c>
      <c r="BN487" s="8">
        <f t="shared" si="783"/>
        <v>0.34053787635078026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1.80555555555556</v>
      </c>
      <c r="F488">
        <f>VLOOKUP(B488,home!$B$2:$E$405,3,FALSE)</f>
        <v>1.38</v>
      </c>
      <c r="G488">
        <f>VLOOKUP(C488,away!$B$2:$E$405,4,FALSE)</f>
        <v>1.29</v>
      </c>
      <c r="H488">
        <f>VLOOKUP(A488,away!$A$2:$E$405,3,FALSE)</f>
        <v>1.2361111111111101</v>
      </c>
      <c r="I488">
        <f>VLOOKUP(C488,away!$B$2:$E$405,3,FALSE)</f>
        <v>1.1100000000000001</v>
      </c>
      <c r="J488">
        <f>VLOOKUP(B488,home!$B$2:$E$405,4,FALSE)</f>
        <v>1.01</v>
      </c>
      <c r="K488" s="3">
        <f t="shared" si="728"/>
        <v>3.2142500000000074</v>
      </c>
      <c r="L488" s="3">
        <f t="shared" si="729"/>
        <v>1.3858041666666656</v>
      </c>
      <c r="M488" s="5">
        <f t="shared" si="730"/>
        <v>1.0051291284943266E-2</v>
      </c>
      <c r="N488" s="5">
        <f t="shared" si="731"/>
        <v>3.2307363012628966E-2</v>
      </c>
      <c r="O488" s="5">
        <f t="shared" si="732"/>
        <v>1.3929121343054723E-2</v>
      </c>
      <c r="P488" s="5">
        <f t="shared" si="733"/>
        <v>4.4771678276913737E-2</v>
      </c>
      <c r="Q488" s="5">
        <f t="shared" si="734"/>
        <v>5.1921970781671462E-2</v>
      </c>
      <c r="R488" s="5">
        <f t="shared" si="735"/>
        <v>9.6515171976054095E-3</v>
      </c>
      <c r="S488" s="5">
        <f t="shared" si="736"/>
        <v>4.9856857166556218E-2</v>
      </c>
      <c r="T488" s="5">
        <f t="shared" si="737"/>
        <v>7.1953683450785191E-2</v>
      </c>
      <c r="U488" s="5">
        <f t="shared" si="738"/>
        <v>3.1022389152403254E-2</v>
      </c>
      <c r="V488" s="5">
        <f t="shared" si="739"/>
        <v>2.4675383111143933E-2</v>
      </c>
      <c r="W488" s="5">
        <f t="shared" si="740"/>
        <v>5.5630064861662616E-2</v>
      </c>
      <c r="X488" s="5">
        <f t="shared" si="741"/>
        <v>7.709237567722893E-2</v>
      </c>
      <c r="Y488" s="5">
        <f t="shared" si="742"/>
        <v>5.3417467715867889E-2</v>
      </c>
      <c r="Z488" s="5">
        <f t="shared" si="743"/>
        <v>4.4583709156988515E-3</v>
      </c>
      <c r="AA488" s="5">
        <f t="shared" si="744"/>
        <v>1.4330318715785065E-2</v>
      </c>
      <c r="AB488" s="5">
        <f t="shared" si="745"/>
        <v>2.3030613466106135E-2</v>
      </c>
      <c r="AC488" s="5">
        <f t="shared" si="746"/>
        <v>6.8695048893036509E-3</v>
      </c>
      <c r="AD488" s="5">
        <f t="shared" si="747"/>
        <v>4.4702233995399875E-2</v>
      </c>
      <c r="AE488" s="5">
        <f t="shared" si="748"/>
        <v>6.1948542130133413E-2</v>
      </c>
      <c r="AF488" s="5">
        <f t="shared" si="749"/>
        <v>4.2924273901432185E-2</v>
      </c>
      <c r="AG488" s="5">
        <f t="shared" si="750"/>
        <v>1.9828212541248644E-2</v>
      </c>
      <c r="AH488" s="5">
        <f t="shared" si="751"/>
        <v>1.5446072478802364E-3</v>
      </c>
      <c r="AI488" s="5">
        <f t="shared" si="752"/>
        <v>4.9647538464990607E-3</v>
      </c>
      <c r="AJ488" s="5">
        <f t="shared" si="753"/>
        <v>7.9789800255548257E-3</v>
      </c>
      <c r="AK488" s="5">
        <f t="shared" si="754"/>
        <v>8.5488121823798831E-3</v>
      </c>
      <c r="AL488" s="5">
        <f t="shared" si="755"/>
        <v>1.2239592072565222E-3</v>
      </c>
      <c r="AM488" s="5">
        <f t="shared" si="756"/>
        <v>2.8736831123942871E-2</v>
      </c>
      <c r="AN488" s="5">
        <f t="shared" si="757"/>
        <v>3.9823620308356351E-2</v>
      </c>
      <c r="AO488" s="5">
        <f t="shared" si="758"/>
        <v>2.759386947753574E-2</v>
      </c>
      <c r="AP488" s="5">
        <f t="shared" si="759"/>
        <v>1.2746566432141719E-2</v>
      </c>
      <c r="AQ488" s="5">
        <f t="shared" si="760"/>
        <v>4.4160612180888618E-3</v>
      </c>
      <c r="AR488" s="5">
        <f t="shared" si="761"/>
        <v>4.281046319951923E-4</v>
      </c>
      <c r="AS488" s="5">
        <f t="shared" si="762"/>
        <v>1.3760353133905499E-3</v>
      </c>
      <c r="AT488" s="5">
        <f t="shared" si="763"/>
        <v>2.2114607530327934E-3</v>
      </c>
      <c r="AU488" s="5">
        <f t="shared" si="764"/>
        <v>2.369395908478557E-3</v>
      </c>
      <c r="AV488" s="5">
        <f t="shared" si="765"/>
        <v>1.903957699706805E-3</v>
      </c>
      <c r="AW488" s="5">
        <f t="shared" si="766"/>
        <v>1.5144186811942619E-4</v>
      </c>
      <c r="AX488" s="5">
        <f t="shared" si="767"/>
        <v>1.5394559906688929E-2</v>
      </c>
      <c r="AY488" s="5">
        <f t="shared" si="768"/>
        <v>2.1333845262689114E-2</v>
      </c>
      <c r="AZ488" s="5">
        <f t="shared" si="769"/>
        <v>1.4782265828028242E-2</v>
      </c>
      <c r="BA488" s="5">
        <f t="shared" si="770"/>
        <v>6.8284418590852684E-3</v>
      </c>
      <c r="BB488" s="5">
        <f t="shared" si="771"/>
        <v>2.365720795040359E-3</v>
      </c>
      <c r="BC488" s="5">
        <f t="shared" si="772"/>
        <v>6.5568514698738085E-4</v>
      </c>
      <c r="BD488" s="5">
        <f t="shared" si="773"/>
        <v>9.8878197131372801E-5</v>
      </c>
      <c r="BE488" s="5">
        <f t="shared" si="774"/>
        <v>3.178192451295157E-4</v>
      </c>
      <c r="BF488" s="5">
        <f t="shared" si="775"/>
        <v>5.1077525432877428E-4</v>
      </c>
      <c r="BG488" s="5">
        <f t="shared" si="776"/>
        <v>5.4725312040875549E-4</v>
      </c>
      <c r="BH488" s="5">
        <f t="shared" si="777"/>
        <v>4.3975208556846156E-4</v>
      </c>
      <c r="BI488" s="5">
        <f t="shared" si="778"/>
        <v>2.8269462820768612E-4</v>
      </c>
      <c r="BJ488" s="8">
        <f t="shared" si="779"/>
        <v>0.68640365542664383</v>
      </c>
      <c r="BK488" s="8">
        <f t="shared" si="780"/>
        <v>0.15878251919880643</v>
      </c>
      <c r="BL488" s="8">
        <f t="shared" si="781"/>
        <v>0.12548724001464701</v>
      </c>
      <c r="BM488" s="8">
        <f t="shared" si="782"/>
        <v>0.79131644026440906</v>
      </c>
      <c r="BN488" s="8">
        <f t="shared" si="783"/>
        <v>0.16263294189681757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1.80555555555556</v>
      </c>
      <c r="F489">
        <f>VLOOKUP(B489,home!$B$2:$E$405,3,FALSE)</f>
        <v>2.2200000000000002</v>
      </c>
      <c r="G489">
        <f>VLOOKUP(C489,away!$B$2:$E$405,4,FALSE)</f>
        <v>1.38</v>
      </c>
      <c r="H489">
        <f>VLOOKUP(A489,away!$A$2:$E$405,3,FALSE)</f>
        <v>1.2361111111111101</v>
      </c>
      <c r="I489">
        <f>VLOOKUP(C489,away!$B$2:$E$405,3,FALSE)</f>
        <v>0.55000000000000004</v>
      </c>
      <c r="J489">
        <f>VLOOKUP(B489,home!$B$2:$E$405,4,FALSE)</f>
        <v>0.81</v>
      </c>
      <c r="K489" s="3">
        <f t="shared" si="728"/>
        <v>5.5315000000000136</v>
      </c>
      <c r="L489" s="3">
        <f t="shared" si="729"/>
        <v>0.55068749999999966</v>
      </c>
      <c r="M489" s="5">
        <f t="shared" si="730"/>
        <v>2.2831767371455339E-3</v>
      </c>
      <c r="N489" s="5">
        <f t="shared" si="731"/>
        <v>1.2629392121520554E-2</v>
      </c>
      <c r="O489" s="5">
        <f t="shared" si="732"/>
        <v>1.2573168894368307E-3</v>
      </c>
      <c r="P489" s="5">
        <f t="shared" si="733"/>
        <v>6.9548483739198461E-3</v>
      </c>
      <c r="Q489" s="5">
        <f t="shared" si="734"/>
        <v>3.492974126009555E-2</v>
      </c>
      <c r="R489" s="5">
        <f t="shared" si="735"/>
        <v>3.4619434727587204E-4</v>
      </c>
      <c r="S489" s="5">
        <f t="shared" si="736"/>
        <v>5.2963394288836774E-3</v>
      </c>
      <c r="T489" s="5">
        <f t="shared" si="737"/>
        <v>1.923537189016886E-2</v>
      </c>
      <c r="U489" s="5">
        <f t="shared" si="738"/>
        <v>1.9149740319564911E-3</v>
      </c>
      <c r="V489" s="5">
        <f t="shared" si="739"/>
        <v>1.7925919261438657E-3</v>
      </c>
      <c r="W489" s="5">
        <f t="shared" si="740"/>
        <v>6.4404621260073014E-2</v>
      </c>
      <c r="X489" s="5">
        <f t="shared" si="741"/>
        <v>3.5466819870156437E-2</v>
      </c>
      <c r="Y489" s="5">
        <f t="shared" si="742"/>
        <v>9.765567183623378E-3</v>
      </c>
      <c r="Z489" s="5">
        <f t="shared" si="743"/>
        <v>6.3548299871827235E-5</v>
      </c>
      <c r="AA489" s="5">
        <f t="shared" si="744"/>
        <v>3.5151742074101329E-4</v>
      </c>
      <c r="AB489" s="5">
        <f t="shared" si="745"/>
        <v>9.722093064144597E-4</v>
      </c>
      <c r="AC489" s="5">
        <f t="shared" si="746"/>
        <v>3.4127901817157996E-4</v>
      </c>
      <c r="AD489" s="5">
        <f t="shared" si="747"/>
        <v>8.906354062502371E-2</v>
      </c>
      <c r="AE489" s="5">
        <f t="shared" si="748"/>
        <v>4.9046178527942713E-2</v>
      </c>
      <c r="AF489" s="5">
        <f t="shared" si="749"/>
        <v>1.3504558719053216E-2</v>
      </c>
      <c r="AG489" s="5">
        <f t="shared" si="750"/>
        <v>2.4789305598662049E-3</v>
      </c>
      <c r="AH489" s="5">
        <f t="shared" si="751"/>
        <v>8.7488135964167086E-6</v>
      </c>
      <c r="AI489" s="5">
        <f t="shared" si="752"/>
        <v>4.839406240857915E-5</v>
      </c>
      <c r="AJ489" s="5">
        <f t="shared" si="753"/>
        <v>1.3384587810652809E-4</v>
      </c>
      <c r="AK489" s="5">
        <f t="shared" si="754"/>
        <v>2.4678949158208734E-4</v>
      </c>
      <c r="AL489" s="5">
        <f t="shared" si="755"/>
        <v>4.1583181642802109E-5</v>
      </c>
      <c r="AM489" s="5">
        <f t="shared" si="756"/>
        <v>9.8530994993463947E-2</v>
      </c>
      <c r="AN489" s="5">
        <f t="shared" si="757"/>
        <v>5.4259787305463145E-2</v>
      </c>
      <c r="AO489" s="5">
        <f t="shared" si="758"/>
        <v>1.4940093310888605E-2</v>
      </c>
      <c r="AP489" s="5">
        <f t="shared" si="759"/>
        <v>2.7424408783799886E-3</v>
      </c>
      <c r="AQ489" s="5">
        <f t="shared" si="760"/>
        <v>3.7755697780321971E-4</v>
      </c>
      <c r="AR489" s="5">
        <f t="shared" si="761"/>
        <v>9.6357245747534527E-7</v>
      </c>
      <c r="AS489" s="5">
        <f t="shared" si="762"/>
        <v>5.3300010485248862E-6</v>
      </c>
      <c r="AT489" s="5">
        <f t="shared" si="763"/>
        <v>1.4741450399957737E-5</v>
      </c>
      <c r="AU489" s="5">
        <f t="shared" si="764"/>
        <v>2.718077762912214E-5</v>
      </c>
      <c r="AV489" s="5">
        <f t="shared" si="765"/>
        <v>3.7587617863872381E-5</v>
      </c>
      <c r="AW489" s="5">
        <f t="shared" si="766"/>
        <v>3.5185469453556215E-6</v>
      </c>
      <c r="AX489" s="5">
        <f t="shared" si="767"/>
        <v>9.0837366467724515E-2</v>
      </c>
      <c r="AY489" s="5">
        <f t="shared" si="768"/>
        <v>5.0023002246695016E-2</v>
      </c>
      <c r="AZ489" s="5">
        <f t="shared" si="769"/>
        <v>1.3773521024863419E-2</v>
      </c>
      <c r="BA489" s="5">
        <f t="shared" si="770"/>
        <v>2.5283019531264907E-3</v>
      </c>
      <c r="BB489" s="5">
        <f t="shared" si="771"/>
        <v>3.4807607045308581E-4</v>
      </c>
      <c r="BC489" s="5">
        <f t="shared" si="772"/>
        <v>3.8336228209526736E-5</v>
      </c>
      <c r="BD489" s="5">
        <f t="shared" si="773"/>
        <v>8.8437884612658921E-8</v>
      </c>
      <c r="BE489" s="5">
        <f t="shared" si="774"/>
        <v>4.8919415873492411E-7</v>
      </c>
      <c r="BF489" s="5">
        <f t="shared" si="775"/>
        <v>1.3529887445211193E-6</v>
      </c>
      <c r="BG489" s="5">
        <f t="shared" si="776"/>
        <v>2.4946857467728635E-6</v>
      </c>
      <c r="BH489" s="5">
        <f t="shared" si="777"/>
        <v>3.4498385520685331E-6</v>
      </c>
      <c r="BI489" s="5">
        <f t="shared" si="778"/>
        <v>3.816556390153426E-6</v>
      </c>
      <c r="BJ489" s="8">
        <f t="shared" si="779"/>
        <v>0.65892419947459446</v>
      </c>
      <c r="BK489" s="8">
        <f t="shared" si="780"/>
        <v>6.6732820912602325E-2</v>
      </c>
      <c r="BL489" s="8">
        <f t="shared" si="781"/>
        <v>5.3774853623940952E-3</v>
      </c>
      <c r="BM489" s="8">
        <f t="shared" si="782"/>
        <v>0.6226779006203188</v>
      </c>
      <c r="BN489" s="8">
        <f t="shared" si="783"/>
        <v>5.8400669729394186E-2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1.43333333333333</v>
      </c>
      <c r="F490">
        <f>VLOOKUP(B490,home!$B$2:$E$405,3,FALSE)</f>
        <v>0.42</v>
      </c>
      <c r="G490">
        <f>VLOOKUP(C490,away!$B$2:$E$405,4,FALSE)</f>
        <v>1.1200000000000001</v>
      </c>
      <c r="H490">
        <f>VLOOKUP(A490,away!$A$2:$E$405,3,FALSE)</f>
        <v>1.3888888888888899</v>
      </c>
      <c r="I490">
        <f>VLOOKUP(C490,away!$B$2:$E$405,3,FALSE)</f>
        <v>0.98</v>
      </c>
      <c r="J490">
        <f>VLOOKUP(B490,home!$B$2:$E$405,4,FALSE)</f>
        <v>1.3</v>
      </c>
      <c r="K490" s="3">
        <f t="shared" si="728"/>
        <v>0.6742399999999984</v>
      </c>
      <c r="L490" s="3">
        <f t="shared" si="729"/>
        <v>1.7694444444444457</v>
      </c>
      <c r="M490" s="5">
        <f t="shared" si="730"/>
        <v>8.6840303031105653E-2</v>
      </c>
      <c r="N490" s="5">
        <f t="shared" si="731"/>
        <v>5.8551205915692545E-2</v>
      </c>
      <c r="O490" s="5">
        <f t="shared" si="732"/>
        <v>0.15365909175226206</v>
      </c>
      <c r="P490" s="5">
        <f t="shared" si="733"/>
        <v>0.10360310602304493</v>
      </c>
      <c r="Q490" s="5">
        <f t="shared" si="734"/>
        <v>1.9738782538298222E-2</v>
      </c>
      <c r="R490" s="5">
        <f t="shared" si="735"/>
        <v>0.13594561311970976</v>
      </c>
      <c r="S490" s="5">
        <f t="shared" si="736"/>
        <v>3.090040915039639E-2</v>
      </c>
      <c r="T490" s="5">
        <f t="shared" si="737"/>
        <v>3.4926679102488818E-2</v>
      </c>
      <c r="U490" s="5">
        <f t="shared" si="738"/>
        <v>9.1659970189832907E-2</v>
      </c>
      <c r="V490" s="5">
        <f t="shared" si="739"/>
        <v>4.0961246661616584E-3</v>
      </c>
      <c r="W490" s="5">
        <f t="shared" si="740"/>
        <v>4.4362255795407212E-3</v>
      </c>
      <c r="X490" s="5">
        <f t="shared" si="741"/>
        <v>7.8496547060206701E-3</v>
      </c>
      <c r="Y490" s="5">
        <f t="shared" si="742"/>
        <v>6.9447639551877393E-3</v>
      </c>
      <c r="Z490" s="5">
        <f t="shared" si="743"/>
        <v>8.0182736627088094E-2</v>
      </c>
      <c r="AA490" s="5">
        <f t="shared" si="744"/>
        <v>5.4062408343447756E-2</v>
      </c>
      <c r="AB490" s="5">
        <f t="shared" si="745"/>
        <v>1.8225519100743062E-2</v>
      </c>
      <c r="AC490" s="5">
        <f t="shared" si="746"/>
        <v>3.0542503254504772E-4</v>
      </c>
      <c r="AD490" s="5">
        <f t="shared" si="747"/>
        <v>7.4777018368738207E-4</v>
      </c>
      <c r="AE490" s="5">
        <f t="shared" si="748"/>
        <v>1.3231377972468406E-3</v>
      </c>
      <c r="AF490" s="5">
        <f t="shared" si="749"/>
        <v>1.1706094122864424E-3</v>
      </c>
      <c r="AG490" s="5">
        <f t="shared" si="750"/>
        <v>6.9044277372820736E-4</v>
      </c>
      <c r="AH490" s="5">
        <f t="shared" si="751"/>
        <v>3.5469724466288322E-2</v>
      </c>
      <c r="AI490" s="5">
        <f t="shared" si="752"/>
        <v>2.3915107024150187E-2</v>
      </c>
      <c r="AJ490" s="5">
        <f t="shared" si="753"/>
        <v>8.0622608799814904E-3</v>
      </c>
      <c r="AK490" s="5">
        <f t="shared" si="754"/>
        <v>1.8119662585729026E-3</v>
      </c>
      <c r="AL490" s="5">
        <f t="shared" si="755"/>
        <v>1.4575251777977878E-5</v>
      </c>
      <c r="AM490" s="5">
        <f t="shared" si="756"/>
        <v>1.0083531372987588E-4</v>
      </c>
      <c r="AN490" s="5">
        <f t="shared" si="757"/>
        <v>1.7842248568314159E-4</v>
      </c>
      <c r="AO490" s="5">
        <f t="shared" si="758"/>
        <v>1.5785433802800183E-4</v>
      </c>
      <c r="AP490" s="5">
        <f t="shared" si="759"/>
        <v>9.3104827151701104E-5</v>
      </c>
      <c r="AQ490" s="5">
        <f t="shared" si="760"/>
        <v>4.11859547886345E-5</v>
      </c>
      <c r="AR490" s="5">
        <f t="shared" si="761"/>
        <v>1.2552341380569813E-2</v>
      </c>
      <c r="AS490" s="5">
        <f t="shared" si="762"/>
        <v>8.4632906524353714E-3</v>
      </c>
      <c r="AT490" s="5">
        <f t="shared" si="763"/>
        <v>2.8531445447490052E-3</v>
      </c>
      <c r="AU490" s="5">
        <f t="shared" si="764"/>
        <v>6.4123472595052178E-4</v>
      </c>
      <c r="AV490" s="5">
        <f t="shared" si="765"/>
        <v>1.0808652540621967E-4</v>
      </c>
      <c r="AW490" s="5">
        <f t="shared" si="766"/>
        <v>4.8301988521182632E-7</v>
      </c>
      <c r="AX490" s="5">
        <f t="shared" si="767"/>
        <v>1.1331200321538553E-5</v>
      </c>
      <c r="AY490" s="5">
        <f t="shared" si="768"/>
        <v>2.0049929457833507E-5</v>
      </c>
      <c r="AZ490" s="5">
        <f t="shared" si="769"/>
        <v>1.7738618145333275E-5</v>
      </c>
      <c r="BA490" s="5">
        <f t="shared" si="770"/>
        <v>1.0462499776460462E-5</v>
      </c>
      <c r="BB490" s="5">
        <f t="shared" si="771"/>
        <v>4.6282030261148075E-6</v>
      </c>
      <c r="BC490" s="5">
        <f t="shared" si="772"/>
        <v>1.6378696264639627E-6</v>
      </c>
      <c r="BD490" s="5">
        <f t="shared" si="773"/>
        <v>3.7017784534365628E-3</v>
      </c>
      <c r="BE490" s="5">
        <f t="shared" si="774"/>
        <v>2.4958871044450624E-3</v>
      </c>
      <c r="BF490" s="5">
        <f t="shared" si="775"/>
        <v>8.4141346065051725E-4</v>
      </c>
      <c r="BG490" s="5">
        <f t="shared" si="776"/>
        <v>1.8910487056966787E-4</v>
      </c>
      <c r="BH490" s="5">
        <f t="shared" si="777"/>
        <v>3.1875516983223133E-5</v>
      </c>
      <c r="BI490" s="5">
        <f t="shared" si="778"/>
        <v>4.2983497141536633E-6</v>
      </c>
      <c r="BJ490" s="8">
        <f t="shared" si="779"/>
        <v>0.13701652320391264</v>
      </c>
      <c r="BK490" s="8">
        <f t="shared" si="780"/>
        <v>0.22577999308448948</v>
      </c>
      <c r="BL490" s="8">
        <f t="shared" si="781"/>
        <v>0.55469411671989866</v>
      </c>
      <c r="BM490" s="8">
        <f t="shared" si="782"/>
        <v>0.439315700345703</v>
      </c>
      <c r="BN490" s="8">
        <f t="shared" si="783"/>
        <v>0.55833810238011317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1.43333333333333</v>
      </c>
      <c r="F491">
        <f>VLOOKUP(B491,home!$B$2:$E$405,3,FALSE)</f>
        <v>1.1200000000000001</v>
      </c>
      <c r="G491">
        <f>VLOOKUP(C491,away!$B$2:$E$405,4,FALSE)</f>
        <v>1.4</v>
      </c>
      <c r="H491">
        <f>VLOOKUP(A491,away!$A$2:$E$405,3,FALSE)</f>
        <v>1.3888888888888899</v>
      </c>
      <c r="I491">
        <f>VLOOKUP(C491,away!$B$2:$E$405,3,FALSE)</f>
        <v>1.4</v>
      </c>
      <c r="J491">
        <f>VLOOKUP(B491,home!$B$2:$E$405,4,FALSE)</f>
        <v>1.01</v>
      </c>
      <c r="K491" s="3">
        <f t="shared" si="728"/>
        <v>2.2474666666666616</v>
      </c>
      <c r="L491" s="3">
        <f t="shared" si="729"/>
        <v>1.9638888888888901</v>
      </c>
      <c r="M491" s="5">
        <f t="shared" si="730"/>
        <v>1.4826256895175071E-2</v>
      </c>
      <c r="N491" s="5">
        <f t="shared" si="731"/>
        <v>3.3321518163342723E-2</v>
      </c>
      <c r="O491" s="5">
        <f t="shared" si="732"/>
        <v>2.9117121180246612E-2</v>
      </c>
      <c r="P491" s="5">
        <f t="shared" si="733"/>
        <v>6.5439759281898102E-2</v>
      </c>
      <c r="Q491" s="5">
        <f t="shared" si="734"/>
        <v>3.7444500677420257E-2</v>
      </c>
      <c r="R491" s="5">
        <f t="shared" si="735"/>
        <v>2.8591395381158853E-2</v>
      </c>
      <c r="S491" s="5">
        <f t="shared" si="736"/>
        <v>7.2209090351496391E-2</v>
      </c>
      <c r="T491" s="5">
        <f t="shared" si="737"/>
        <v>7.3536838830378148E-2</v>
      </c>
      <c r="U491" s="5">
        <f t="shared" si="738"/>
        <v>6.4258208072641668E-2</v>
      </c>
      <c r="V491" s="5">
        <f t="shared" si="739"/>
        <v>3.5412740488235749E-2</v>
      </c>
      <c r="W491" s="5">
        <f t="shared" si="740"/>
        <v>2.8051755707493083E-2</v>
      </c>
      <c r="X491" s="5">
        <f t="shared" si="741"/>
        <v>5.5090531347771164E-2</v>
      </c>
      <c r="Y491" s="5">
        <f t="shared" si="742"/>
        <v>5.409584119843646E-2</v>
      </c>
      <c r="Z491" s="5">
        <f t="shared" si="743"/>
        <v>1.8716774568962338E-2</v>
      </c>
      <c r="AA491" s="5">
        <f t="shared" si="744"/>
        <v>4.2065326951257129E-2</v>
      </c>
      <c r="AB491" s="5">
        <f t="shared" si="745"/>
        <v>4.7270210072692581E-2</v>
      </c>
      <c r="AC491" s="5">
        <f t="shared" si="746"/>
        <v>9.7689913806592189E-3</v>
      </c>
      <c r="AD491" s="5">
        <f t="shared" si="747"/>
        <v>1.5761346473516742E-2</v>
      </c>
      <c r="AE491" s="5">
        <f t="shared" si="748"/>
        <v>3.0953533213267617E-2</v>
      </c>
      <c r="AF491" s="5">
        <f t="shared" si="749"/>
        <v>3.0394649974694758E-2</v>
      </c>
      <c r="AG491" s="5">
        <f t="shared" si="750"/>
        <v>1.9897238455656677E-2</v>
      </c>
      <c r="AH491" s="5">
        <f t="shared" si="751"/>
        <v>9.1894164029558169E-3</v>
      </c>
      <c r="AI491" s="5">
        <f t="shared" si="752"/>
        <v>2.0652907051763054E-2</v>
      </c>
      <c r="AJ491" s="5">
        <f t="shared" si="753"/>
        <v>2.3208360084301157E-2</v>
      </c>
      <c r="AK491" s="5">
        <f t="shared" si="754"/>
        <v>1.7386671892487972E-2</v>
      </c>
      <c r="AL491" s="5">
        <f t="shared" si="755"/>
        <v>1.7247251248838651E-3</v>
      </c>
      <c r="AM491" s="5">
        <f t="shared" si="756"/>
        <v>7.0846201642026079E-3</v>
      </c>
      <c r="AN491" s="5">
        <f t="shared" si="757"/>
        <v>1.3913406822475684E-2</v>
      </c>
      <c r="AO491" s="5">
        <f t="shared" si="758"/>
        <v>1.3662192532625442E-2</v>
      </c>
      <c r="AP491" s="5">
        <f t="shared" si="759"/>
        <v>8.943676037561292E-3</v>
      </c>
      <c r="AQ491" s="5">
        <f t="shared" si="760"/>
        <v>4.3910964989971072E-3</v>
      </c>
      <c r="AR491" s="5">
        <f t="shared" si="761"/>
        <v>3.6093985538276484E-3</v>
      </c>
      <c r="AS491" s="5">
        <f t="shared" si="762"/>
        <v>8.1120029364424948E-3</v>
      </c>
      <c r="AT491" s="5">
        <f t="shared" si="763"/>
        <v>9.1157280997782933E-3</v>
      </c>
      <c r="AU491" s="5">
        <f t="shared" si="764"/>
        <v>6.8290983488827808E-3</v>
      </c>
      <c r="AV491" s="5">
        <f t="shared" si="765"/>
        <v>3.8370427256255958E-3</v>
      </c>
      <c r="AW491" s="5">
        <f t="shared" si="766"/>
        <v>2.1145967551918692E-4</v>
      </c>
      <c r="AX491" s="5">
        <f t="shared" si="767"/>
        <v>2.6537412775066408E-3</v>
      </c>
      <c r="AY491" s="5">
        <f t="shared" si="768"/>
        <v>5.2116530088811E-3</v>
      </c>
      <c r="AZ491" s="5">
        <f t="shared" si="769"/>
        <v>5.1175537184429739E-3</v>
      </c>
      <c r="BA491" s="5">
        <f t="shared" si="770"/>
        <v>3.3501022953140607E-3</v>
      </c>
      <c r="BB491" s="5">
        <f t="shared" si="771"/>
        <v>1.6448071686021122E-3</v>
      </c>
      <c r="BC491" s="5">
        <f t="shared" si="772"/>
        <v>6.460437045564967E-4</v>
      </c>
      <c r="BD491" s="5">
        <f t="shared" si="773"/>
        <v>1.1814096192389585E-3</v>
      </c>
      <c r="BE491" s="5">
        <f t="shared" si="774"/>
        <v>2.655178738918912E-3</v>
      </c>
      <c r="BF491" s="5">
        <f t="shared" si="775"/>
        <v>2.9837128548811393E-3</v>
      </c>
      <c r="BG491" s="5">
        <f t="shared" si="776"/>
        <v>2.2352650614167273E-3</v>
      </c>
      <c r="BH491" s="5">
        <f t="shared" si="777"/>
        <v>1.2559209291746756E-3</v>
      </c>
      <c r="BI491" s="5">
        <f t="shared" si="778"/>
        <v>5.645280848578213E-4</v>
      </c>
      <c r="BJ491" s="8">
        <f t="shared" si="779"/>
        <v>0.44516664727114308</v>
      </c>
      <c r="BK491" s="8">
        <f t="shared" si="780"/>
        <v>0.2045932165312295</v>
      </c>
      <c r="BL491" s="8">
        <f t="shared" si="781"/>
        <v>0.32411890304254987</v>
      </c>
      <c r="BM491" s="8">
        <f t="shared" si="782"/>
        <v>0.77885479650128175</v>
      </c>
      <c r="BN491" s="8">
        <f t="shared" si="783"/>
        <v>0.2087405515792416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1.43333333333333</v>
      </c>
      <c r="F492">
        <f>VLOOKUP(B492,home!$B$2:$E$405,3,FALSE)</f>
        <v>0.42</v>
      </c>
      <c r="G492">
        <f>VLOOKUP(C492,away!$B$2:$E$405,4,FALSE)</f>
        <v>0.84</v>
      </c>
      <c r="H492">
        <f>VLOOKUP(A492,away!$A$2:$E$405,3,FALSE)</f>
        <v>1.3888888888888899</v>
      </c>
      <c r="I492">
        <f>VLOOKUP(C492,away!$B$2:$E$405,3,FALSE)</f>
        <v>0.98</v>
      </c>
      <c r="J492">
        <f>VLOOKUP(B492,home!$B$2:$E$405,4,FALSE)</f>
        <v>1.1499999999999999</v>
      </c>
      <c r="K492" s="3">
        <f t="shared" si="728"/>
        <v>0.5056799999999988</v>
      </c>
      <c r="L492" s="3">
        <f t="shared" si="729"/>
        <v>1.5652777777777787</v>
      </c>
      <c r="M492" s="5">
        <f t="shared" si="730"/>
        <v>0.12606498162650009</v>
      </c>
      <c r="N492" s="5">
        <f t="shared" si="731"/>
        <v>6.374853990888843E-2</v>
      </c>
      <c r="O492" s="5">
        <f t="shared" si="732"/>
        <v>0.19732671429592458</v>
      </c>
      <c r="P492" s="5">
        <f t="shared" si="733"/>
        <v>9.9784172885162906E-2</v>
      </c>
      <c r="Q492" s="5">
        <f t="shared" si="734"/>
        <v>1.6118180830563308E-2</v>
      </c>
      <c r="R492" s="5">
        <f t="shared" si="735"/>
        <v>0.15443556042465778</v>
      </c>
      <c r="S492" s="5">
        <f t="shared" si="736"/>
        <v>1.9745533275600479E-2</v>
      </c>
      <c r="T492" s="5">
        <f t="shared" si="737"/>
        <v>2.5229430272284529E-2</v>
      </c>
      <c r="U492" s="5">
        <f t="shared" si="738"/>
        <v>7.8094974195540762E-2</v>
      </c>
      <c r="V492" s="5">
        <f t="shared" si="739"/>
        <v>1.736575041310177E-3</v>
      </c>
      <c r="W492" s="5">
        <f t="shared" si="740"/>
        <v>2.7168805607997457E-3</v>
      </c>
      <c r="X492" s="5">
        <f t="shared" si="741"/>
        <v>4.2526727666962715E-3</v>
      </c>
      <c r="Y492" s="5">
        <f t="shared" si="742"/>
        <v>3.3283070889352099E-3</v>
      </c>
      <c r="Z492" s="5">
        <f t="shared" si="743"/>
        <v>8.0578183610458029E-2</v>
      </c>
      <c r="AA492" s="5">
        <f t="shared" si="744"/>
        <v>4.0746775888136327E-2</v>
      </c>
      <c r="AB492" s="5">
        <f t="shared" si="745"/>
        <v>1.0302414815556363E-2</v>
      </c>
      <c r="AC492" s="5">
        <f t="shared" si="746"/>
        <v>8.5909416474368468E-5</v>
      </c>
      <c r="AD492" s="5">
        <f t="shared" si="747"/>
        <v>3.4346804049630296E-4</v>
      </c>
      <c r="AE492" s="5">
        <f t="shared" si="748"/>
        <v>5.3762289116574121E-4</v>
      </c>
      <c r="AF492" s="5">
        <f t="shared" si="749"/>
        <v>4.2076458218318812E-4</v>
      </c>
      <c r="AG492" s="5">
        <f t="shared" si="750"/>
        <v>2.1953781672243199E-4</v>
      </c>
      <c r="AH492" s="5">
        <f t="shared" si="751"/>
        <v>3.1531810044786918E-2</v>
      </c>
      <c r="AI492" s="5">
        <f t="shared" si="752"/>
        <v>1.5945005703447812E-2</v>
      </c>
      <c r="AJ492" s="5">
        <f t="shared" si="753"/>
        <v>4.0315352420597353E-3</v>
      </c>
      <c r="AK492" s="5">
        <f t="shared" si="754"/>
        <v>6.7955558040158756E-4</v>
      </c>
      <c r="AL492" s="5">
        <f t="shared" si="755"/>
        <v>2.7199940714193838E-6</v>
      </c>
      <c r="AM492" s="5">
        <f t="shared" si="756"/>
        <v>3.4736983743634026E-5</v>
      </c>
      <c r="AN492" s="5">
        <f t="shared" si="757"/>
        <v>5.4373028720938296E-5</v>
      </c>
      <c r="AO492" s="5">
        <f t="shared" si="758"/>
        <v>4.2554446783678826E-5</v>
      </c>
      <c r="AP492" s="5">
        <f t="shared" si="759"/>
        <v>2.2203176632039836E-5</v>
      </c>
      <c r="AQ492" s="5">
        <f t="shared" si="760"/>
        <v>8.6885347445517129E-6</v>
      </c>
      <c r="AR492" s="5">
        <f t="shared" si="761"/>
        <v>9.8712083112430186E-3</v>
      </c>
      <c r="AS492" s="5">
        <f t="shared" si="762"/>
        <v>4.9916726188293584E-3</v>
      </c>
      <c r="AT492" s="5">
        <f t="shared" si="763"/>
        <v>1.2620945049448117E-3</v>
      </c>
      <c r="AU492" s="5">
        <f t="shared" si="764"/>
        <v>2.1273864975349704E-4</v>
      </c>
      <c r="AV492" s="5">
        <f t="shared" si="765"/>
        <v>2.6894420101837022E-5</v>
      </c>
      <c r="AW492" s="5">
        <f t="shared" si="766"/>
        <v>5.9804333352385837E-8</v>
      </c>
      <c r="AX492" s="5">
        <f t="shared" si="767"/>
        <v>2.9276329899134681E-6</v>
      </c>
      <c r="AY492" s="5">
        <f t="shared" si="768"/>
        <v>4.5825588606006669E-6</v>
      </c>
      <c r="AZ492" s="5">
        <f t="shared" si="769"/>
        <v>3.5864887749284422E-6</v>
      </c>
      <c r="BA492" s="5">
        <f t="shared" si="770"/>
        <v>1.8712837265483126E-6</v>
      </c>
      <c r="BB492" s="5">
        <f t="shared" si="771"/>
        <v>7.3226970827081642E-7</v>
      </c>
      <c r="BC492" s="5">
        <f t="shared" si="772"/>
        <v>2.2924110033922508E-7</v>
      </c>
      <c r="BD492" s="5">
        <f t="shared" si="773"/>
        <v>2.5751971682340022E-3</v>
      </c>
      <c r="BE492" s="5">
        <f t="shared" si="774"/>
        <v>1.3022257040325672E-3</v>
      </c>
      <c r="BF492" s="5">
        <f t="shared" si="775"/>
        <v>3.2925474700759349E-4</v>
      </c>
      <c r="BG492" s="5">
        <f t="shared" si="776"/>
        <v>5.5499180155599841E-5</v>
      </c>
      <c r="BH492" s="5">
        <f t="shared" si="777"/>
        <v>7.0162063552709135E-6</v>
      </c>
      <c r="BI492" s="5">
        <f t="shared" si="778"/>
        <v>7.0959104594667766E-7</v>
      </c>
      <c r="BJ492" s="8">
        <f t="shared" si="779"/>
        <v>0.11709189040452059</v>
      </c>
      <c r="BK492" s="8">
        <f t="shared" si="780"/>
        <v>0.24742447479798002</v>
      </c>
      <c r="BL492" s="8">
        <f t="shared" si="781"/>
        <v>0.55372885729221522</v>
      </c>
      <c r="BM492" s="8">
        <f t="shared" si="782"/>
        <v>0.34134073337894977</v>
      </c>
      <c r="BN492" s="8">
        <f t="shared" si="783"/>
        <v>0.65747814997169707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1.4750000000000001</v>
      </c>
      <c r="F493">
        <f>VLOOKUP(B493,home!$B$2:$E$405,3,FALSE)</f>
        <v>0.34</v>
      </c>
      <c r="G493">
        <f>VLOOKUP(C493,away!$B$2:$E$405,4,FALSE)</f>
        <v>1.02</v>
      </c>
      <c r="H493">
        <f>VLOOKUP(A493,away!$A$2:$E$405,3,FALSE)</f>
        <v>1.175</v>
      </c>
      <c r="I493">
        <f>VLOOKUP(C493,away!$B$2:$E$405,3,FALSE)</f>
        <v>1.02</v>
      </c>
      <c r="J493">
        <f>VLOOKUP(B493,home!$B$2:$E$405,4,FALSE)</f>
        <v>0.43</v>
      </c>
      <c r="K493" s="3">
        <f t="shared" si="728"/>
        <v>0.51153000000000004</v>
      </c>
      <c r="L493" s="3">
        <f t="shared" si="729"/>
        <v>0.51535500000000001</v>
      </c>
      <c r="M493" s="5">
        <f t="shared" si="730"/>
        <v>0.35812077111060919</v>
      </c>
      <c r="N493" s="5">
        <f t="shared" si="731"/>
        <v>0.18318951804620995</v>
      </c>
      <c r="O493" s="5">
        <f t="shared" si="732"/>
        <v>0.18455932999570801</v>
      </c>
      <c r="P493" s="5">
        <f t="shared" si="733"/>
        <v>9.4407634072704527E-2</v>
      </c>
      <c r="Q493" s="5">
        <f t="shared" si="734"/>
        <v>4.6853467083088879E-2</v>
      </c>
      <c r="R493" s="5">
        <f t="shared" si="735"/>
        <v>4.7556786754969049E-2</v>
      </c>
      <c r="S493" s="5">
        <f t="shared" si="736"/>
        <v>6.2219243410296847E-3</v>
      </c>
      <c r="T493" s="5">
        <f t="shared" si="737"/>
        <v>2.414616852860527E-2</v>
      </c>
      <c r="U493" s="5">
        <f t="shared" si="738"/>
        <v>2.432672312876932E-2</v>
      </c>
      <c r="V493" s="5">
        <f t="shared" si="739"/>
        <v>1.8224676136623457E-4</v>
      </c>
      <c r="W493" s="5">
        <f t="shared" si="740"/>
        <v>7.9889846723374871E-3</v>
      </c>
      <c r="X493" s="5">
        <f t="shared" si="741"/>
        <v>4.1171631958124861E-3</v>
      </c>
      <c r="Y493" s="5">
        <f t="shared" si="742"/>
        <v>1.0609003193889717E-3</v>
      </c>
      <c r="Z493" s="5">
        <f t="shared" si="743"/>
        <v>8.1695426127023595E-3</v>
      </c>
      <c r="AA493" s="5">
        <f t="shared" si="744"/>
        <v>4.1789661326756388E-3</v>
      </c>
      <c r="AB493" s="5">
        <f t="shared" si="745"/>
        <v>1.0688332729237846E-3</v>
      </c>
      <c r="AC493" s="5">
        <f t="shared" si="746"/>
        <v>3.0027379982458628E-6</v>
      </c>
      <c r="AD493" s="5">
        <f t="shared" si="747"/>
        <v>1.0216513323601985E-3</v>
      </c>
      <c r="AE493" s="5">
        <f t="shared" si="748"/>
        <v>5.2651312238849012E-4</v>
      </c>
      <c r="AF493" s="5">
        <f t="shared" si="749"/>
        <v>1.3567058509426016E-4</v>
      </c>
      <c r="AG493" s="5">
        <f t="shared" si="750"/>
        <v>2.3306171460417489E-5</v>
      </c>
      <c r="AH493" s="5">
        <f t="shared" si="751"/>
        <v>1.052553658292306E-3</v>
      </c>
      <c r="AI493" s="5">
        <f t="shared" si="752"/>
        <v>5.3841277282626332E-4</v>
      </c>
      <c r="AJ493" s="5">
        <f t="shared" si="753"/>
        <v>1.3770714284190921E-4</v>
      </c>
      <c r="AK493" s="5">
        <f t="shared" si="754"/>
        <v>2.3480444925973945E-5</v>
      </c>
      <c r="AL493" s="5">
        <f t="shared" si="755"/>
        <v>3.1663216771868818E-8</v>
      </c>
      <c r="AM493" s="5">
        <f t="shared" si="756"/>
        <v>1.0452106120844253E-4</v>
      </c>
      <c r="AN493" s="5">
        <f t="shared" si="757"/>
        <v>5.3865451499076902E-5</v>
      </c>
      <c r="AO493" s="5">
        <f t="shared" si="758"/>
        <v>1.3879914878653388E-5</v>
      </c>
      <c r="AP493" s="5">
        <f t="shared" si="759"/>
        <v>2.3843611774294729E-6</v>
      </c>
      <c r="AQ493" s="5">
        <f t="shared" si="760"/>
        <v>3.071981136485414E-7</v>
      </c>
      <c r="AR493" s="5">
        <f t="shared" si="761"/>
        <v>1.084877581138463E-4</v>
      </c>
      <c r="AS493" s="5">
        <f t="shared" si="762"/>
        <v>5.54947429079758E-5</v>
      </c>
      <c r="AT493" s="5">
        <f t="shared" si="763"/>
        <v>1.419361291985843E-5</v>
      </c>
      <c r="AU493" s="5">
        <f t="shared" si="764"/>
        <v>2.4201529389650614E-6</v>
      </c>
      <c r="AV493" s="5">
        <f t="shared" si="765"/>
        <v>3.0949520821719941E-7</v>
      </c>
      <c r="AW493" s="5">
        <f t="shared" si="766"/>
        <v>2.3186229833498533E-10</v>
      </c>
      <c r="AX493" s="5">
        <f t="shared" si="767"/>
        <v>8.9109430733257642E-6</v>
      </c>
      <c r="AY493" s="5">
        <f t="shared" si="768"/>
        <v>4.5922990675537996E-6</v>
      </c>
      <c r="AZ493" s="5">
        <f t="shared" si="769"/>
        <v>1.1833321429795941E-6</v>
      </c>
      <c r="BA493" s="5">
        <f t="shared" si="770"/>
        <v>2.0327871218174962E-7</v>
      </c>
      <c r="BB493" s="5">
        <f t="shared" si="771"/>
        <v>2.6190175179106388E-8</v>
      </c>
      <c r="BC493" s="5">
        <f t="shared" si="772"/>
        <v>2.6994475458856755E-9</v>
      </c>
      <c r="BD493" s="5">
        <f t="shared" si="773"/>
        <v>9.3182847637935421E-6</v>
      </c>
      <c r="BE493" s="5">
        <f t="shared" si="774"/>
        <v>4.7665822052233109E-6</v>
      </c>
      <c r="BF493" s="5">
        <f t="shared" si="775"/>
        <v>1.2191248977189401E-6</v>
      </c>
      <c r="BG493" s="5">
        <f t="shared" si="776"/>
        <v>2.0787298631005652E-7</v>
      </c>
      <c r="BH493" s="5">
        <f t="shared" si="777"/>
        <v>2.6583317171795797E-8</v>
      </c>
      <c r="BI493" s="5">
        <f t="shared" si="778"/>
        <v>2.7196328465777422E-9</v>
      </c>
      <c r="BJ493" s="8">
        <f t="shared" si="779"/>
        <v>0.26925321978624267</v>
      </c>
      <c r="BK493" s="8">
        <f t="shared" si="780"/>
        <v>0.45894020298599225</v>
      </c>
      <c r="BL493" s="8">
        <f t="shared" si="781"/>
        <v>0.26363924023382423</v>
      </c>
      <c r="BM493" s="8">
        <f t="shared" si="782"/>
        <v>8.5310106488266313E-2</v>
      </c>
      <c r="BN493" s="8">
        <f t="shared" si="783"/>
        <v>0.91468750706328961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1.4750000000000001</v>
      </c>
      <c r="F494">
        <f>VLOOKUP(B494,home!$B$2:$E$405,3,FALSE)</f>
        <v>0.34</v>
      </c>
      <c r="G494">
        <f>VLOOKUP(C494,away!$B$2:$E$405,4,FALSE)</f>
        <v>1.36</v>
      </c>
      <c r="H494">
        <f>VLOOKUP(A494,away!$A$2:$E$405,3,FALSE)</f>
        <v>1.175</v>
      </c>
      <c r="I494">
        <f>VLOOKUP(C494,away!$B$2:$E$405,3,FALSE)</f>
        <v>0.85</v>
      </c>
      <c r="J494">
        <f>VLOOKUP(B494,home!$B$2:$E$405,4,FALSE)</f>
        <v>1.06</v>
      </c>
      <c r="K494" s="3">
        <f t="shared" si="728"/>
        <v>0.68204000000000009</v>
      </c>
      <c r="L494" s="3">
        <f t="shared" si="729"/>
        <v>1.058675</v>
      </c>
      <c r="M494" s="5">
        <f t="shared" si="730"/>
        <v>0.17539494838507314</v>
      </c>
      <c r="N494" s="5">
        <f t="shared" si="731"/>
        <v>0.11962637059655529</v>
      </c>
      <c r="O494" s="5">
        <f t="shared" si="732"/>
        <v>0.1856862469815673</v>
      </c>
      <c r="P494" s="5">
        <f t="shared" si="733"/>
        <v>0.12664544789130816</v>
      </c>
      <c r="Q494" s="5">
        <f t="shared" si="734"/>
        <v>4.0794984900837286E-2</v>
      </c>
      <c r="R494" s="5">
        <f t="shared" si="735"/>
        <v>9.8290693761605374E-2</v>
      </c>
      <c r="S494" s="5">
        <f t="shared" si="736"/>
        <v>2.2861361771344842E-2</v>
      </c>
      <c r="T494" s="5">
        <f t="shared" si="737"/>
        <v>4.3188630639893914E-2</v>
      </c>
      <c r="U494" s="5">
        <f t="shared" si="738"/>
        <v>6.7038184773165338E-2</v>
      </c>
      <c r="V494" s="5">
        <f t="shared" si="739"/>
        <v>1.8341383435847639E-3</v>
      </c>
      <c r="W494" s="5">
        <f t="shared" si="740"/>
        <v>9.2746038339223541E-3</v>
      </c>
      <c r="X494" s="5">
        <f t="shared" si="741"/>
        <v>9.8187912138777492E-3</v>
      </c>
      <c r="Y494" s="5">
        <f t="shared" si="742"/>
        <v>5.1974543941760128E-3</v>
      </c>
      <c r="Z494" s="5">
        <f t="shared" si="743"/>
        <v>3.4685966739355867E-2</v>
      </c>
      <c r="AA494" s="5">
        <f t="shared" si="744"/>
        <v>2.3657216754910275E-2</v>
      </c>
      <c r="AB494" s="5">
        <f t="shared" si="745"/>
        <v>8.0675840577595029E-3</v>
      </c>
      <c r="AC494" s="5">
        <f t="shared" si="746"/>
        <v>8.2772221405409549E-5</v>
      </c>
      <c r="AD494" s="5">
        <f t="shared" si="747"/>
        <v>1.5814126997221009E-3</v>
      </c>
      <c r="AE494" s="5">
        <f t="shared" si="748"/>
        <v>1.6742020898782952E-3</v>
      </c>
      <c r="AF494" s="5">
        <f t="shared" si="749"/>
        <v>8.8621794875095206E-4</v>
      </c>
      <c r="AG494" s="5">
        <f t="shared" si="750"/>
        <v>3.1273892896463814E-4</v>
      </c>
      <c r="AH494" s="5">
        <f t="shared" si="751"/>
        <v>9.1802914594468904E-3</v>
      </c>
      <c r="AI494" s="5">
        <f t="shared" si="752"/>
        <v>6.2613259870011578E-3</v>
      </c>
      <c r="AJ494" s="5">
        <f t="shared" si="753"/>
        <v>2.1352373880871352E-3</v>
      </c>
      <c r="AK494" s="5">
        <f t="shared" si="754"/>
        <v>4.854391027236499E-4</v>
      </c>
      <c r="AL494" s="5">
        <f t="shared" si="755"/>
        <v>2.3906560934314232E-6</v>
      </c>
      <c r="AM494" s="5">
        <f t="shared" si="756"/>
        <v>2.1571734354369244E-4</v>
      </c>
      <c r="AN494" s="5">
        <f t="shared" si="757"/>
        <v>2.283745586761186E-4</v>
      </c>
      <c r="AO494" s="5">
        <f t="shared" si="758"/>
        <v>1.2088721795321992E-4</v>
      </c>
      <c r="AP494" s="5">
        <f t="shared" si="759"/>
        <v>4.2660091822208374E-5</v>
      </c>
      <c r="AQ494" s="5">
        <f t="shared" si="760"/>
        <v>1.1290793177469111E-5</v>
      </c>
      <c r="AR494" s="5">
        <f t="shared" si="761"/>
        <v>1.9437890121659883E-3</v>
      </c>
      <c r="AS494" s="5">
        <f t="shared" si="762"/>
        <v>1.3257418578576908E-3</v>
      </c>
      <c r="AT494" s="5">
        <f t="shared" si="763"/>
        <v>4.5210448836662974E-4</v>
      </c>
      <c r="AU494" s="5">
        <f t="shared" si="764"/>
        <v>1.0278444841519205E-4</v>
      </c>
      <c r="AV494" s="5">
        <f t="shared" si="765"/>
        <v>1.7525776299274398E-5</v>
      </c>
      <c r="AW494" s="5">
        <f t="shared" si="766"/>
        <v>4.7949833994394504E-8</v>
      </c>
      <c r="AX494" s="5">
        <f t="shared" si="767"/>
        <v>2.452130949842332E-5</v>
      </c>
      <c r="AY494" s="5">
        <f t="shared" si="768"/>
        <v>2.5960097333243308E-5</v>
      </c>
      <c r="AZ494" s="5">
        <f t="shared" si="769"/>
        <v>1.3741653022135679E-5</v>
      </c>
      <c r="BA494" s="5">
        <f t="shared" si="770"/>
        <v>4.8493148377364984E-6</v>
      </c>
      <c r="BB494" s="5">
        <f t="shared" si="771"/>
        <v>1.2834620964601716E-6</v>
      </c>
      <c r="BC494" s="5">
        <f t="shared" si="772"/>
        <v>2.7175384699399455E-7</v>
      </c>
      <c r="BD494" s="5">
        <f t="shared" si="773"/>
        <v>3.4297347207580444E-4</v>
      </c>
      <c r="BE494" s="5">
        <f t="shared" si="774"/>
        <v>2.3392162689458168E-4</v>
      </c>
      <c r="BF494" s="5">
        <f t="shared" si="775"/>
        <v>7.9771953203590243E-5</v>
      </c>
      <c r="BG494" s="5">
        <f t="shared" si="776"/>
        <v>1.8135887654325567E-5</v>
      </c>
      <c r="BH494" s="5">
        <f t="shared" si="777"/>
        <v>3.0923502039390526E-6</v>
      </c>
      <c r="BI494" s="5">
        <f t="shared" si="778"/>
        <v>4.2182130661891848E-7</v>
      </c>
      <c r="BJ494" s="8">
        <f t="shared" si="779"/>
        <v>0.23304496484238629</v>
      </c>
      <c r="BK494" s="8">
        <f t="shared" si="780"/>
        <v>0.32684701936614297</v>
      </c>
      <c r="BL494" s="8">
        <f t="shared" si="781"/>
        <v>0.40532248296071016</v>
      </c>
      <c r="BM494" s="8">
        <f t="shared" si="782"/>
        <v>0.25343582924414948</v>
      </c>
      <c r="BN494" s="8">
        <f t="shared" si="783"/>
        <v>0.74643869251694661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1.4750000000000001</v>
      </c>
      <c r="F495">
        <f>VLOOKUP(B495,home!$B$2:$E$405,3,FALSE)</f>
        <v>1.02</v>
      </c>
      <c r="G495">
        <f>VLOOKUP(C495,away!$B$2:$E$405,4,FALSE)</f>
        <v>0.17</v>
      </c>
      <c r="H495">
        <f>VLOOKUP(A495,away!$A$2:$E$405,3,FALSE)</f>
        <v>1.175</v>
      </c>
      <c r="I495">
        <f>VLOOKUP(C495,away!$B$2:$E$405,3,FALSE)</f>
        <v>1.19</v>
      </c>
      <c r="J495">
        <f>VLOOKUP(B495,home!$B$2:$E$405,4,FALSE)</f>
        <v>1.06</v>
      </c>
      <c r="K495" s="3">
        <f t="shared" si="728"/>
        <v>0.25576500000000002</v>
      </c>
      <c r="L495" s="3">
        <f t="shared" si="729"/>
        <v>1.482145</v>
      </c>
      <c r="M495" s="5">
        <f t="shared" si="730"/>
        <v>0.17588762186682089</v>
      </c>
      <c r="N495" s="5">
        <f t="shared" si="731"/>
        <v>4.4985897606767439E-2</v>
      </c>
      <c r="O495" s="5">
        <f t="shared" si="732"/>
        <v>0.2606909593117992</v>
      </c>
      <c r="P495" s="5">
        <f t="shared" si="733"/>
        <v>6.6675623208382315E-2</v>
      </c>
      <c r="Q495" s="5">
        <f t="shared" si="734"/>
        <v>5.7529090506974372E-3</v>
      </c>
      <c r="R495" s="5">
        <f t="shared" si="735"/>
        <v>0.19319090094459337</v>
      </c>
      <c r="S495" s="5">
        <f t="shared" si="736"/>
        <v>6.3188624120353604E-3</v>
      </c>
      <c r="T495" s="5">
        <f t="shared" si="737"/>
        <v>8.5266453849459512E-3</v>
      </c>
      <c r="U495" s="5">
        <f t="shared" si="738"/>
        <v>4.9411470780093919E-2</v>
      </c>
      <c r="V495" s="5">
        <f t="shared" si="739"/>
        <v>2.6615105765246403E-4</v>
      </c>
      <c r="W495" s="5">
        <f t="shared" si="740"/>
        <v>4.904642611172098E-4</v>
      </c>
      <c r="X495" s="5">
        <f t="shared" si="741"/>
        <v>7.2693915229356688E-4</v>
      </c>
      <c r="Y495" s="5">
        <f t="shared" si="742"/>
        <v>5.3871461493807445E-4</v>
      </c>
      <c r="Z495" s="5">
        <f t="shared" si="743"/>
        <v>9.5445642626841409E-2</v>
      </c>
      <c r="AA495" s="5">
        <f t="shared" si="744"/>
        <v>2.4411654786454091E-2</v>
      </c>
      <c r="AB495" s="5">
        <f t="shared" si="745"/>
        <v>3.1218234432287156E-3</v>
      </c>
      <c r="AC495" s="5">
        <f t="shared" si="746"/>
        <v>6.3057975058873682E-6</v>
      </c>
      <c r="AD495" s="5">
        <f t="shared" si="747"/>
        <v>3.1360897936160802E-5</v>
      </c>
      <c r="AE495" s="5">
        <f t="shared" si="748"/>
        <v>4.6481398071591048E-5</v>
      </c>
      <c r="AF495" s="5">
        <f t="shared" si="749"/>
        <v>3.4446085872409168E-5</v>
      </c>
      <c r="AG495" s="5">
        <f t="shared" si="750"/>
        <v>1.7018031315120621E-5</v>
      </c>
      <c r="AH495" s="5">
        <f t="shared" si="751"/>
        <v>3.5366070497789989E-2</v>
      </c>
      <c r="AI495" s="5">
        <f t="shared" si="752"/>
        <v>9.0454030208672563E-3</v>
      </c>
      <c r="AJ495" s="5">
        <f t="shared" si="753"/>
        <v>1.1567487518160569E-3</v>
      </c>
      <c r="AK495" s="5">
        <f t="shared" si="754"/>
        <v>9.8618614836077894E-5</v>
      </c>
      <c r="AL495" s="5">
        <f t="shared" si="755"/>
        <v>9.5616274543584587E-8</v>
      </c>
      <c r="AM495" s="5">
        <f t="shared" si="756"/>
        <v>1.6042040121284347E-6</v>
      </c>
      <c r="AN495" s="5">
        <f t="shared" si="757"/>
        <v>2.3776629555560988E-6</v>
      </c>
      <c r="AO495" s="5">
        <f t="shared" si="758"/>
        <v>1.7620206306313473E-6</v>
      </c>
      <c r="AP495" s="5">
        <f t="shared" si="759"/>
        <v>8.7052335586236582E-7</v>
      </c>
      <c r="AQ495" s="5">
        <f t="shared" si="760"/>
        <v>3.2256045981865678E-7</v>
      </c>
      <c r="AR495" s="5">
        <f t="shared" si="761"/>
        <v>1.0483528911589386E-2</v>
      </c>
      <c r="AS495" s="5">
        <f t="shared" si="762"/>
        <v>2.681319772072659E-3</v>
      </c>
      <c r="AT495" s="5">
        <f t="shared" si="763"/>
        <v>3.4289387575208184E-4</v>
      </c>
      <c r="AU495" s="5">
        <f t="shared" si="764"/>
        <v>2.9233417377243725E-5</v>
      </c>
      <c r="AV495" s="5">
        <f t="shared" si="765"/>
        <v>1.869221248872686E-6</v>
      </c>
      <c r="AW495" s="5">
        <f t="shared" si="766"/>
        <v>1.006841538046966E-9</v>
      </c>
      <c r="AX495" s="5">
        <f t="shared" si="767"/>
        <v>6.8383206527004726E-8</v>
      </c>
      <c r="AY495" s="5">
        <f t="shared" si="768"/>
        <v>1.0135382763796742E-7</v>
      </c>
      <c r="AZ495" s="5">
        <f t="shared" si="769"/>
        <v>7.5110534432237638E-8</v>
      </c>
      <c r="BA495" s="5">
        <f t="shared" si="770"/>
        <v>3.7108234352022935E-8</v>
      </c>
      <c r="BB495" s="5">
        <f t="shared" si="771"/>
        <v>1.3749946000919767E-8</v>
      </c>
      <c r="BC495" s="5">
        <f t="shared" si="772"/>
        <v>4.0758827431066443E-9</v>
      </c>
      <c r="BD495" s="5">
        <f t="shared" si="773"/>
        <v>2.5896849931112743E-3</v>
      </c>
      <c r="BE495" s="5">
        <f t="shared" si="774"/>
        <v>6.6235078226310501E-4</v>
      </c>
      <c r="BF495" s="5">
        <f t="shared" si="775"/>
        <v>8.4703073912761523E-5</v>
      </c>
      <c r="BG495" s="5">
        <f t="shared" si="776"/>
        <v>7.2213605664324809E-6</v>
      </c>
      <c r="BH495" s="5">
        <f t="shared" si="777"/>
        <v>4.6174282131840103E-7</v>
      </c>
      <c r="BI495" s="5">
        <f t="shared" si="778"/>
        <v>2.3619530538900187E-8</v>
      </c>
      <c r="BJ495" s="8">
        <f t="shared" si="779"/>
        <v>6.1158113237000655E-2</v>
      </c>
      <c r="BK495" s="8">
        <f t="shared" si="780"/>
        <v>0.24915476131249908</v>
      </c>
      <c r="BL495" s="8">
        <f t="shared" si="781"/>
        <v>0.59337694092172422</v>
      </c>
      <c r="BM495" s="8">
        <f t="shared" si="782"/>
        <v>0.25195144576201872</v>
      </c>
      <c r="BN495" s="8">
        <f t="shared" si="783"/>
        <v>0.74718391198906065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1.63636363636364</v>
      </c>
      <c r="F496">
        <f>VLOOKUP(B496,home!$B$2:$E$405,3,FALSE)</f>
        <v>1.32</v>
      </c>
      <c r="G496">
        <f>VLOOKUP(C496,away!$B$2:$E$405,4,FALSE)</f>
        <v>1.71</v>
      </c>
      <c r="H496">
        <f>VLOOKUP(A496,away!$A$2:$E$405,3,FALSE)</f>
        <v>1.23232323232323</v>
      </c>
      <c r="I496">
        <f>VLOOKUP(C496,away!$B$2:$E$405,3,FALSE)</f>
        <v>0.73</v>
      </c>
      <c r="J496">
        <f>VLOOKUP(B496,home!$B$2:$E$405,4,FALSE)</f>
        <v>0.95</v>
      </c>
      <c r="K496" s="3">
        <f t="shared" si="728"/>
        <v>3.6936000000000084</v>
      </c>
      <c r="L496" s="3">
        <f t="shared" si="729"/>
        <v>0.85461616161616005</v>
      </c>
      <c r="M496" s="5">
        <f t="shared" si="730"/>
        <v>1.0586071391485537E-2</v>
      </c>
      <c r="N496" s="5">
        <f t="shared" si="731"/>
        <v>3.9100713291591073E-2</v>
      </c>
      <c r="O496" s="5">
        <f t="shared" si="732"/>
        <v>9.0470276991860121E-3</v>
      </c>
      <c r="P496" s="5">
        <f t="shared" si="733"/>
        <v>3.3416101509713532E-2</v>
      </c>
      <c r="Q496" s="5">
        <f t="shared" si="734"/>
        <v>7.2211197306910557E-2</v>
      </c>
      <c r="R496" s="5">
        <f t="shared" si="735"/>
        <v>3.8658680431567145E-3</v>
      </c>
      <c r="S496" s="5">
        <f t="shared" si="736"/>
        <v>2.6370402173123406E-2</v>
      </c>
      <c r="T496" s="5">
        <f t="shared" si="737"/>
        <v>6.1712856268139098E-2</v>
      </c>
      <c r="U496" s="5">
        <f t="shared" si="738"/>
        <v>1.4278970204203673E-2</v>
      </c>
      <c r="V496" s="5">
        <f t="shared" si="739"/>
        <v>9.2490091017965719E-3</v>
      </c>
      <c r="W496" s="5">
        <f t="shared" si="740"/>
        <v>8.8906426124268495E-2</v>
      </c>
      <c r="X496" s="5">
        <f t="shared" si="741"/>
        <v>7.5980868637333041E-2</v>
      </c>
      <c r="Y496" s="5">
        <f t="shared" si="742"/>
        <v>3.246723915554961E-2</v>
      </c>
      <c r="Z496" s="5">
        <f t="shared" si="743"/>
        <v>1.1012777694523893E-3</v>
      </c>
      <c r="AA496" s="5">
        <f t="shared" si="744"/>
        <v>4.0676795692493545E-3</v>
      </c>
      <c r="AB496" s="5">
        <f t="shared" si="745"/>
        <v>7.5121906284897257E-3</v>
      </c>
      <c r="AC496" s="5">
        <f t="shared" si="746"/>
        <v>1.8247198109447066E-3</v>
      </c>
      <c r="AD496" s="5">
        <f t="shared" si="747"/>
        <v>8.2096193883149718E-2</v>
      </c>
      <c r="AE496" s="5">
        <f t="shared" si="748"/>
        <v>7.016073409971349E-2</v>
      </c>
      <c r="AF496" s="5">
        <f t="shared" si="749"/>
        <v>2.9980248636234583E-2</v>
      </c>
      <c r="AG496" s="5">
        <f t="shared" si="750"/>
        <v>8.5405350045989741E-3</v>
      </c>
      <c r="AH496" s="5">
        <f t="shared" si="751"/>
        <v>2.3529244505065175E-4</v>
      </c>
      <c r="AI496" s="5">
        <f t="shared" si="752"/>
        <v>8.6907617503908933E-4</v>
      </c>
      <c r="AJ496" s="5">
        <f t="shared" si="753"/>
        <v>1.605009880062194E-3</v>
      </c>
      <c r="AK496" s="5">
        <f t="shared" si="754"/>
        <v>1.9760881643325779E-3</v>
      </c>
      <c r="AL496" s="5">
        <f t="shared" si="755"/>
        <v>2.303971706760123E-4</v>
      </c>
      <c r="AM496" s="5">
        <f t="shared" si="756"/>
        <v>6.0646100345360485E-2</v>
      </c>
      <c r="AN496" s="5">
        <f t="shared" si="757"/>
        <v>5.1829137494140455E-2</v>
      </c>
      <c r="AO496" s="5">
        <f t="shared" si="758"/>
        <v>2.2147009272559259E-2</v>
      </c>
      <c r="AP496" s="5">
        <f t="shared" si="759"/>
        <v>6.3090640185973681E-3</v>
      </c>
      <c r="AQ496" s="5">
        <f t="shared" si="760"/>
        <v>1.3479570187410765E-3</v>
      </c>
      <c r="AR496" s="5">
        <f t="shared" si="761"/>
        <v>4.0216945249293866E-5</v>
      </c>
      <c r="AS496" s="5">
        <f t="shared" si="762"/>
        <v>1.4854530897279216E-4</v>
      </c>
      <c r="AT496" s="5">
        <f t="shared" si="763"/>
        <v>2.7433347661095321E-4</v>
      </c>
      <c r="AU496" s="5">
        <f t="shared" si="764"/>
        <v>3.3775937640340636E-4</v>
      </c>
      <c r="AV496" s="5">
        <f t="shared" si="765"/>
        <v>3.1188700817090618E-4</v>
      </c>
      <c r="AW496" s="5">
        <f t="shared" si="766"/>
        <v>2.0202057543726664E-5</v>
      </c>
      <c r="AX496" s="5">
        <f t="shared" si="767"/>
        <v>3.7333739372604008E-2</v>
      </c>
      <c r="AY496" s="5">
        <f t="shared" si="768"/>
        <v>3.1906017041392946E-2</v>
      </c>
      <c r="AZ496" s="5">
        <f t="shared" si="769"/>
        <v>1.3633698908187513E-2</v>
      </c>
      <c r="BA496" s="5">
        <f t="shared" si="770"/>
        <v>3.8838598098485493E-3</v>
      </c>
      <c r="BB496" s="5">
        <f t="shared" si="771"/>
        <v>8.2980234073700874E-4</v>
      </c>
      <c r="BC496" s="5">
        <f t="shared" si="772"/>
        <v>1.4183249826815351E-4</v>
      </c>
      <c r="BD496" s="5">
        <f t="shared" si="773"/>
        <v>5.728341896813129E-6</v>
      </c>
      <c r="BE496" s="5">
        <f t="shared" si="774"/>
        <v>2.115820363006902E-5</v>
      </c>
      <c r="BF496" s="5">
        <f t="shared" si="775"/>
        <v>3.9074970464011559E-5</v>
      </c>
      <c r="BG496" s="5">
        <f t="shared" si="776"/>
        <v>4.8109103635291141E-5</v>
      </c>
      <c r="BH496" s="5">
        <f t="shared" si="777"/>
        <v>4.4423946296827944E-5</v>
      </c>
      <c r="BI496" s="5">
        <f t="shared" si="778"/>
        <v>3.2816857608392809E-5</v>
      </c>
      <c r="BJ496" s="8">
        <f t="shared" si="779"/>
        <v>0.79116523052792542</v>
      </c>
      <c r="BK496" s="8">
        <f t="shared" si="780"/>
        <v>0.11358271819913271</v>
      </c>
      <c r="BL496" s="8">
        <f t="shared" si="781"/>
        <v>4.4761256347708757E-2</v>
      </c>
      <c r="BM496" s="8">
        <f t="shared" si="782"/>
        <v>0.75049768861832644</v>
      </c>
      <c r="BN496" s="8">
        <f t="shared" si="783"/>
        <v>0.16822697924204344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1.63636363636364</v>
      </c>
      <c r="F497">
        <f>VLOOKUP(B497,home!$B$2:$E$405,3,FALSE)</f>
        <v>0.61</v>
      </c>
      <c r="G497">
        <f>VLOOKUP(C497,away!$B$2:$E$405,4,FALSE)</f>
        <v>0.61</v>
      </c>
      <c r="H497">
        <f>VLOOKUP(A497,away!$A$2:$E$405,3,FALSE)</f>
        <v>1.23232323232323</v>
      </c>
      <c r="I497">
        <f>VLOOKUP(C497,away!$B$2:$E$405,3,FALSE)</f>
        <v>0.73</v>
      </c>
      <c r="J497">
        <f>VLOOKUP(B497,home!$B$2:$E$405,4,FALSE)</f>
        <v>1.3</v>
      </c>
      <c r="K497" s="3">
        <f t="shared" si="728"/>
        <v>0.60889090909091037</v>
      </c>
      <c r="L497" s="3">
        <f t="shared" si="729"/>
        <v>1.1694747474747453</v>
      </c>
      <c r="M497" s="5">
        <f t="shared" si="730"/>
        <v>0.16891398526297269</v>
      </c>
      <c r="N497" s="5">
        <f t="shared" si="731"/>
        <v>0.10285019004494009</v>
      </c>
      <c r="O497" s="5">
        <f t="shared" si="732"/>
        <v>0.19754064026036786</v>
      </c>
      <c r="P497" s="5">
        <f t="shared" si="733"/>
        <v>0.12028070003053588</v>
      </c>
      <c r="Q497" s="5">
        <f t="shared" si="734"/>
        <v>3.1312272858318238E-2</v>
      </c>
      <c r="R497" s="5">
        <f t="shared" si="735"/>
        <v>0.11550939519224661</v>
      </c>
      <c r="S497" s="5">
        <f t="shared" si="736"/>
        <v>2.1412446662294124E-2</v>
      </c>
      <c r="T497" s="5">
        <f t="shared" si="737"/>
        <v>3.6618912393842039E-2</v>
      </c>
      <c r="U497" s="5">
        <f t="shared" si="738"/>
        <v>7.0332620647148278E-2</v>
      </c>
      <c r="V497" s="5">
        <f t="shared" si="739"/>
        <v>1.6941588281012374E-3</v>
      </c>
      <c r="W497" s="5">
        <f t="shared" si="740"/>
        <v>6.3552527621346753E-3</v>
      </c>
      <c r="X497" s="5">
        <f t="shared" si="741"/>
        <v>7.4323076191356273E-3</v>
      </c>
      <c r="Y497" s="5">
        <f t="shared" si="742"/>
        <v>4.3459480380216315E-3</v>
      </c>
      <c r="Z497" s="5">
        <f t="shared" si="743"/>
        <v>4.5028440257804385E-2</v>
      </c>
      <c r="AA497" s="5">
        <f t="shared" si="744"/>
        <v>2.7417407923520262E-2</v>
      </c>
      <c r="AB497" s="5">
        <f t="shared" si="745"/>
        <v>8.3471052177342912E-3</v>
      </c>
      <c r="AC497" s="5">
        <f t="shared" si="746"/>
        <v>7.5398807819880906E-5</v>
      </c>
      <c r="AD497" s="5">
        <f t="shared" si="747"/>
        <v>9.6741390795967519E-4</v>
      </c>
      <c r="AE497" s="5">
        <f t="shared" si="748"/>
        <v>1.1313661357146977E-3</v>
      </c>
      <c r="AF497" s="5">
        <f t="shared" si="749"/>
        <v>6.6155206293321228E-4</v>
      </c>
      <c r="AG497" s="5">
        <f t="shared" si="750"/>
        <v>2.5788947724673841E-4</v>
      </c>
      <c r="AH497" s="5">
        <f t="shared" si="751"/>
        <v>1.3164905949919366E-2</v>
      </c>
      <c r="AI497" s="5">
        <f t="shared" si="752"/>
        <v>8.0159915519427381E-3</v>
      </c>
      <c r="AJ497" s="5">
        <f t="shared" si="753"/>
        <v>2.4404321916637359E-3</v>
      </c>
      <c r="AK497" s="5">
        <f t="shared" si="754"/>
        <v>4.9531899191895151E-4</v>
      </c>
      <c r="AL497" s="5">
        <f t="shared" si="755"/>
        <v>2.147606989894664E-6</v>
      </c>
      <c r="AM497" s="5">
        <f t="shared" si="756"/>
        <v>1.1780990677695143E-4</v>
      </c>
      <c r="AN497" s="5">
        <f t="shared" si="757"/>
        <v>1.3777571097799856E-4</v>
      </c>
      <c r="AO497" s="5">
        <f t="shared" si="758"/>
        <v>8.0562607402074186E-5</v>
      </c>
      <c r="AP497" s="5">
        <f t="shared" si="759"/>
        <v>3.1405311649149251E-5</v>
      </c>
      <c r="AQ497" s="5">
        <f t="shared" si="760"/>
        <v>9.1819297275636293E-6</v>
      </c>
      <c r="AR497" s="5">
        <f t="shared" si="761"/>
        <v>3.0792050122621407E-3</v>
      </c>
      <c r="AS497" s="5">
        <f t="shared" si="762"/>
        <v>1.8748999391935829E-3</v>
      </c>
      <c r="AT497" s="5">
        <f t="shared" si="763"/>
        <v>5.7080476421503669E-4</v>
      </c>
      <c r="AU497" s="5">
        <f t="shared" si="764"/>
        <v>1.1585261059877211E-4</v>
      </c>
      <c r="AV497" s="5">
        <f t="shared" si="765"/>
        <v>1.7635400347010395E-5</v>
      </c>
      <c r="AW497" s="5">
        <f t="shared" si="766"/>
        <v>4.2479817913906627E-8</v>
      </c>
      <c r="AX497" s="5">
        <f t="shared" si="767"/>
        <v>1.1955563539555554E-5</v>
      </c>
      <c r="AY497" s="5">
        <f t="shared" si="768"/>
        <v>1.3981729651340005E-5</v>
      </c>
      <c r="AZ497" s="5">
        <f t="shared" si="769"/>
        <v>8.1756398766305063E-6</v>
      </c>
      <c r="BA497" s="5">
        <f t="shared" si="770"/>
        <v>3.1870681267223062E-6</v>
      </c>
      <c r="BB497" s="5">
        <f t="shared" si="771"/>
        <v>9.3179892317084509E-7</v>
      </c>
      <c r="BC497" s="5">
        <f t="shared" si="772"/>
        <v>2.1794306207449247E-7</v>
      </c>
      <c r="BD497" s="5">
        <f t="shared" si="773"/>
        <v>6.0017541735637276E-4</v>
      </c>
      <c r="BE497" s="5">
        <f t="shared" si="774"/>
        <v>3.6544135548813837E-4</v>
      </c>
      <c r="BF497" s="5">
        <f t="shared" si="775"/>
        <v>1.1125695958129355E-4</v>
      </c>
      <c r="BG497" s="5">
        <f t="shared" si="776"/>
        <v>2.2581117087381497E-5</v>
      </c>
      <c r="BH497" s="5">
        <f t="shared" si="777"/>
        <v>3.437359227906002E-6</v>
      </c>
      <c r="BI497" s="5">
        <f t="shared" si="778"/>
        <v>4.185953570303432E-7</v>
      </c>
      <c r="BJ497" s="8">
        <f t="shared" si="779"/>
        <v>0.19234829050995986</v>
      </c>
      <c r="BK497" s="8">
        <f t="shared" si="780"/>
        <v>0.31239281892836507</v>
      </c>
      <c r="BL497" s="8">
        <f t="shared" si="781"/>
        <v>0.45002552645717681</v>
      </c>
      <c r="BM497" s="8">
        <f t="shared" si="782"/>
        <v>0.26337395325409141</v>
      </c>
      <c r="BN497" s="8">
        <f t="shared" si="783"/>
        <v>0.7364071836493814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1.63636363636364</v>
      </c>
      <c r="F498">
        <f>VLOOKUP(B498,home!$B$2:$E$405,3,FALSE)</f>
        <v>0.61</v>
      </c>
      <c r="G498">
        <f>VLOOKUP(C498,away!$B$2:$E$405,4,FALSE)</f>
        <v>0.61</v>
      </c>
      <c r="H498">
        <f>VLOOKUP(A498,away!$A$2:$E$405,3,FALSE)</f>
        <v>1.23232323232323</v>
      </c>
      <c r="I498">
        <f>VLOOKUP(C498,away!$B$2:$E$405,3,FALSE)</f>
        <v>0.51</v>
      </c>
      <c r="J498">
        <f>VLOOKUP(B498,home!$B$2:$E$405,4,FALSE)</f>
        <v>1.79</v>
      </c>
      <c r="K498" s="3">
        <f t="shared" si="728"/>
        <v>0.60889090909091037</v>
      </c>
      <c r="L498" s="3">
        <f t="shared" si="729"/>
        <v>1.1249878787878766</v>
      </c>
      <c r="M498" s="5">
        <f t="shared" si="730"/>
        <v>0.17659809324834805</v>
      </c>
      <c r="N498" s="5">
        <f t="shared" si="731"/>
        <v>0.10752897354170801</v>
      </c>
      <c r="O498" s="5">
        <f t="shared" si="732"/>
        <v>0.19867071432144273</v>
      </c>
      <c r="P498" s="5">
        <f t="shared" si="733"/>
        <v>0.12096879185292381</v>
      </c>
      <c r="Q498" s="5">
        <f t="shared" si="734"/>
        <v>3.2736707226711521E-2</v>
      </c>
      <c r="R498" s="5">
        <f t="shared" si="735"/>
        <v>0.11175107274087605</v>
      </c>
      <c r="S498" s="5">
        <f t="shared" si="736"/>
        <v>2.0715751134664208E-2</v>
      </c>
      <c r="T498" s="5">
        <f t="shared" si="737"/>
        <v>3.6828398821477946E-2</v>
      </c>
      <c r="U498" s="5">
        <f t="shared" si="738"/>
        <v>6.8044212273076471E-2</v>
      </c>
      <c r="V498" s="5">
        <f t="shared" si="739"/>
        <v>1.5766870795535463E-3</v>
      </c>
      <c r="W498" s="5">
        <f t="shared" si="740"/>
        <v>6.6443611413051166E-3</v>
      </c>
      <c r="X498" s="5">
        <f t="shared" si="741"/>
        <v>7.4748257462574378E-3</v>
      </c>
      <c r="Y498" s="5">
        <f t="shared" si="742"/>
        <v>4.2045441802955816E-3</v>
      </c>
      <c r="Z498" s="5">
        <f t="shared" si="743"/>
        <v>4.1906200758342622E-2</v>
      </c>
      <c r="AA498" s="5">
        <f t="shared" si="744"/>
        <v>2.5516304676293441E-2</v>
      </c>
      <c r="AB498" s="5">
        <f t="shared" si="745"/>
        <v>7.7683229754944806E-3</v>
      </c>
      <c r="AC498" s="5">
        <f t="shared" si="746"/>
        <v>6.7501412258839374E-5</v>
      </c>
      <c r="AD498" s="5">
        <f t="shared" si="747"/>
        <v>1.0114227739143977E-3</v>
      </c>
      <c r="AE498" s="5">
        <f t="shared" si="748"/>
        <v>1.1378383609837084E-3</v>
      </c>
      <c r="AF498" s="5">
        <f t="shared" si="749"/>
        <v>6.4002718206326826E-4</v>
      </c>
      <c r="AG498" s="5">
        <f t="shared" si="750"/>
        <v>2.4000760730531279E-4</v>
      </c>
      <c r="AH498" s="5">
        <f t="shared" si="751"/>
        <v>1.1785991974796692E-2</v>
      </c>
      <c r="AI498" s="5">
        <f t="shared" si="752"/>
        <v>7.1763833680721324E-3</v>
      </c>
      <c r="AJ498" s="5">
        <f t="shared" si="753"/>
        <v>2.1848172964851649E-3</v>
      </c>
      <c r="AK498" s="5">
        <f t="shared" si="754"/>
        <v>4.4343846328479897E-4</v>
      </c>
      <c r="AL498" s="5">
        <f t="shared" si="755"/>
        <v>1.8495249046284531E-6</v>
      </c>
      <c r="AM498" s="5">
        <f t="shared" si="756"/>
        <v>1.2316922645679761E-4</v>
      </c>
      <c r="AN498" s="5">
        <f t="shared" si="757"/>
        <v>1.3856388680357637E-4</v>
      </c>
      <c r="AO498" s="5">
        <f t="shared" si="758"/>
        <v>7.7941346545879427E-5</v>
      </c>
      <c r="AP498" s="5">
        <f t="shared" si="759"/>
        <v>2.9227690040173235E-5</v>
      </c>
      <c r="AQ498" s="5">
        <f t="shared" si="760"/>
        <v>8.2201992550410091E-6</v>
      </c>
      <c r="AR498" s="5">
        <f t="shared" si="761"/>
        <v>2.6518196222274932E-3</v>
      </c>
      <c r="AS498" s="5">
        <f t="shared" si="762"/>
        <v>1.6146688605232129E-3</v>
      </c>
      <c r="AT498" s="5">
        <f t="shared" si="763"/>
        <v>4.9157859518238168E-4</v>
      </c>
      <c r="AU498" s="5">
        <f t="shared" si="764"/>
        <v>9.9772579236744323E-5</v>
      </c>
      <c r="AV498" s="5">
        <f t="shared" si="765"/>
        <v>1.5187654118451531E-5</v>
      </c>
      <c r="AW498" s="5">
        <f t="shared" si="766"/>
        <v>3.5192086464590679E-8</v>
      </c>
      <c r="AX498" s="5">
        <f t="shared" si="767"/>
        <v>1.2499437044883946E-5</v>
      </c>
      <c r="AY498" s="5">
        <f t="shared" si="768"/>
        <v>1.4061715167166596E-5</v>
      </c>
      <c r="AZ498" s="5">
        <f t="shared" si="769"/>
        <v>7.9096295590150321E-6</v>
      </c>
      <c r="BA498" s="5">
        <f t="shared" si="770"/>
        <v>2.9660791265314036E-6</v>
      </c>
      <c r="BB498" s="5">
        <f t="shared" si="771"/>
        <v>8.3420076621839031E-7</v>
      </c>
      <c r="BC498" s="5">
        <f t="shared" si="772"/>
        <v>1.8769315009424959E-7</v>
      </c>
      <c r="BD498" s="5">
        <f t="shared" si="773"/>
        <v>4.9721082195629512E-4</v>
      </c>
      <c r="BE498" s="5">
        <f t="shared" si="774"/>
        <v>3.0274714939080736E-4</v>
      </c>
      <c r="BF498" s="5">
        <f t="shared" si="775"/>
        <v>9.2169993508625173E-5</v>
      </c>
      <c r="BG498" s="5">
        <f t="shared" si="776"/>
        <v>1.8707157046123358E-5</v>
      </c>
      <c r="BH498" s="5">
        <f t="shared" si="777"/>
        <v>2.8476544650801202E-6</v>
      </c>
      <c r="BI498" s="5">
        <f t="shared" si="778"/>
        <v>3.4678218320388498E-7</v>
      </c>
      <c r="BJ498" s="8">
        <f t="shared" si="779"/>
        <v>0.19886268768593768</v>
      </c>
      <c r="BK498" s="8">
        <f t="shared" si="780"/>
        <v>0.31994273596782025</v>
      </c>
      <c r="BL498" s="8">
        <f t="shared" si="781"/>
        <v>0.43912831495966043</v>
      </c>
      <c r="BM498" s="8">
        <f t="shared" si="782"/>
        <v>0.25157155991667007</v>
      </c>
      <c r="BN498" s="8">
        <f t="shared" si="783"/>
        <v>0.74825435293201015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1.63636363636364</v>
      </c>
      <c r="F499">
        <f>VLOOKUP(B499,home!$B$2:$E$405,3,FALSE)</f>
        <v>1.22</v>
      </c>
      <c r="G499">
        <f>VLOOKUP(C499,away!$B$2:$E$405,4,FALSE)</f>
        <v>1.1200000000000001</v>
      </c>
      <c r="H499">
        <f>VLOOKUP(A499,away!$A$2:$E$405,3,FALSE)</f>
        <v>1.23232323232323</v>
      </c>
      <c r="I499">
        <f>VLOOKUP(C499,away!$B$2:$E$405,3,FALSE)</f>
        <v>0.61</v>
      </c>
      <c r="J499">
        <f>VLOOKUP(B499,home!$B$2:$E$405,4,FALSE)</f>
        <v>1.08</v>
      </c>
      <c r="K499" s="3">
        <f t="shared" si="728"/>
        <v>2.2359272727272779</v>
      </c>
      <c r="L499" s="3">
        <f t="shared" si="729"/>
        <v>0.81185454545454405</v>
      </c>
      <c r="M499" s="5">
        <f t="shared" si="730"/>
        <v>4.7464091693130907E-2</v>
      </c>
      <c r="N499" s="5">
        <f t="shared" si="731"/>
        <v>0.10612625709189961</v>
      </c>
      <c r="O499" s="5">
        <f t="shared" si="732"/>
        <v>3.8533938586939591E-2</v>
      </c>
      <c r="P499" s="5">
        <f t="shared" si="733"/>
        <v>8.615908421213625E-2</v>
      </c>
      <c r="Q499" s="5">
        <f t="shared" si="734"/>
        <v>0.11864529629212255</v>
      </c>
      <c r="R499" s="5">
        <f t="shared" si="735"/>
        <v>1.5641976598036577E-2</v>
      </c>
      <c r="S499" s="5">
        <f t="shared" si="736"/>
        <v>3.9100020286221525E-2</v>
      </c>
      <c r="T499" s="5">
        <f t="shared" si="737"/>
        <v>9.6322723091560855E-2</v>
      </c>
      <c r="U499" s="5">
        <f t="shared" si="738"/>
        <v>3.4974322074911822E-2</v>
      </c>
      <c r="V499" s="5">
        <f t="shared" si="739"/>
        <v>7.8862469626213086E-3</v>
      </c>
      <c r="W499" s="5">
        <f t="shared" si="740"/>
        <v>8.8427417920121792E-2</v>
      </c>
      <c r="X499" s="5">
        <f t="shared" si="741"/>
        <v>7.1790201181259478E-2</v>
      </c>
      <c r="Y499" s="5">
        <f t="shared" si="742"/>
        <v>2.9141600574050842E-2</v>
      </c>
      <c r="Z499" s="5">
        <f t="shared" si="743"/>
        <v>4.2330032670032007E-3</v>
      </c>
      <c r="AA499" s="5">
        <f t="shared" si="744"/>
        <v>9.4646874502361221E-3</v>
      </c>
      <c r="AB499" s="5">
        <f t="shared" si="745"/>
        <v>1.0581176398911277E-2</v>
      </c>
      <c r="AC499" s="5">
        <f t="shared" si="746"/>
        <v>8.9471823847801497E-4</v>
      </c>
      <c r="AD499" s="5">
        <f t="shared" si="747"/>
        <v>4.9429318846113297E-2</v>
      </c>
      <c r="AE499" s="5">
        <f t="shared" si="748"/>
        <v>4.0129417183939038E-2</v>
      </c>
      <c r="AF499" s="5">
        <f t="shared" si="749"/>
        <v>1.6289624873611297E-2</v>
      </c>
      <c r="AG499" s="5">
        <f t="shared" si="750"/>
        <v>4.4082686657969123E-3</v>
      </c>
      <c r="AH499" s="5">
        <f t="shared" si="751"/>
        <v>8.5914573581012059E-4</v>
      </c>
      <c r="AI499" s="5">
        <f t="shared" si="752"/>
        <v>1.920987381945193E-3</v>
      </c>
      <c r="AJ499" s="5">
        <f t="shared" si="753"/>
        <v>2.1475940389281151E-3</v>
      </c>
      <c r="AK499" s="5">
        <f t="shared" si="754"/>
        <v>1.6006213607952999E-3</v>
      </c>
      <c r="AL499" s="5">
        <f t="shared" si="755"/>
        <v>6.4965409685754382E-5</v>
      </c>
      <c r="AM499" s="5">
        <f t="shared" si="756"/>
        <v>2.2104072416071419E-2</v>
      </c>
      <c r="AN499" s="5">
        <f t="shared" si="757"/>
        <v>1.7945291664043989E-2</v>
      </c>
      <c r="AO499" s="5">
        <f t="shared" si="758"/>
        <v>7.2844833034808243E-3</v>
      </c>
      <c r="AP499" s="5">
        <f t="shared" si="759"/>
        <v>1.9713136270728803E-3</v>
      </c>
      <c r="AQ499" s="5">
        <f t="shared" si="760"/>
        <v>4.0010498216390026E-4</v>
      </c>
      <c r="AR499" s="5">
        <f t="shared" si="761"/>
        <v>1.3950027416506712E-4</v>
      </c>
      <c r="AS499" s="5">
        <f t="shared" si="762"/>
        <v>3.11912467558606E-4</v>
      </c>
      <c r="AT499" s="5">
        <f t="shared" si="763"/>
        <v>3.4870679645897484E-4</v>
      </c>
      <c r="AU499" s="5">
        <f t="shared" si="764"/>
        <v>2.5989434546266053E-4</v>
      </c>
      <c r="AV499" s="5">
        <f t="shared" si="765"/>
        <v>1.452762137618919E-4</v>
      </c>
      <c r="AW499" s="5">
        <f t="shared" si="766"/>
        <v>3.2757864385959857E-6</v>
      </c>
      <c r="AX499" s="5">
        <f t="shared" si="767"/>
        <v>8.2371830589054746E-3</v>
      </c>
      <c r="AY499" s="5">
        <f t="shared" si="768"/>
        <v>6.6873945081135748E-3</v>
      </c>
      <c r="AZ499" s="5">
        <f t="shared" si="769"/>
        <v>2.7145958143298802E-3</v>
      </c>
      <c r="BA499" s="5">
        <f t="shared" si="770"/>
        <v>7.3461898364519766E-4</v>
      </c>
      <c r="BB499" s="5">
        <f t="shared" si="771"/>
        <v>1.4910094026238772E-4</v>
      </c>
      <c r="BC499" s="5">
        <f t="shared" si="772"/>
        <v>2.4209655216713193E-5</v>
      </c>
      <c r="BD499" s="5">
        <f t="shared" si="773"/>
        <v>1.8875655278844134E-5</v>
      </c>
      <c r="BE499" s="5">
        <f t="shared" si="774"/>
        <v>4.2204592428566203E-5</v>
      </c>
      <c r="BF499" s="5">
        <f t="shared" si="775"/>
        <v>4.7183199622685195E-5</v>
      </c>
      <c r="BG499" s="5">
        <f t="shared" si="776"/>
        <v>3.5166067616965739E-5</v>
      </c>
      <c r="BH499" s="5">
        <f t="shared" si="777"/>
        <v>1.9657192414836317E-5</v>
      </c>
      <c r="BI499" s="5">
        <f t="shared" si="778"/>
        <v>8.7904105251160568E-6</v>
      </c>
      <c r="BJ499" s="8">
        <f t="shared" si="779"/>
        <v>0.68896249467378223</v>
      </c>
      <c r="BK499" s="8">
        <f t="shared" si="780"/>
        <v>0.18825652131038731</v>
      </c>
      <c r="BL499" s="8">
        <f t="shared" si="781"/>
        <v>0.11710161684180835</v>
      </c>
      <c r="BM499" s="8">
        <f t="shared" si="782"/>
        <v>0.57929887289704074</v>
      </c>
      <c r="BN499" s="8">
        <f t="shared" si="783"/>
        <v>0.4125706444742655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1.63636363636364</v>
      </c>
      <c r="F500">
        <f>VLOOKUP(B500,home!$B$2:$E$405,3,FALSE)</f>
        <v>1.32</v>
      </c>
      <c r="G500">
        <f>VLOOKUP(C500,away!$B$2:$E$405,4,FALSE)</f>
        <v>0.98</v>
      </c>
      <c r="H500">
        <f>VLOOKUP(A500,away!$A$2:$E$405,3,FALSE)</f>
        <v>1.23232323232323</v>
      </c>
      <c r="I500">
        <f>VLOOKUP(C500,away!$B$2:$E$405,3,FALSE)</f>
        <v>0.49</v>
      </c>
      <c r="J500">
        <f>VLOOKUP(B500,home!$B$2:$E$405,4,FALSE)</f>
        <v>0.95</v>
      </c>
      <c r="K500" s="3">
        <f t="shared" si="728"/>
        <v>2.1168000000000049</v>
      </c>
      <c r="L500" s="3">
        <f t="shared" si="729"/>
        <v>0.57364646464646352</v>
      </c>
      <c r="M500" s="5">
        <f t="shared" si="730"/>
        <v>6.7850639696533085E-2</v>
      </c>
      <c r="N500" s="5">
        <f t="shared" si="731"/>
        <v>0.14362623410962155</v>
      </c>
      <c r="O500" s="5">
        <f t="shared" si="732"/>
        <v>3.8922279585917194E-2</v>
      </c>
      <c r="P500" s="5">
        <f t="shared" si="733"/>
        <v>8.2390681427469706E-2</v>
      </c>
      <c r="Q500" s="5">
        <f t="shared" si="734"/>
        <v>0.15201400618162383</v>
      </c>
      <c r="R500" s="5">
        <f t="shared" si="735"/>
        <v>1.1163814040221308E-2</v>
      </c>
      <c r="S500" s="5">
        <f t="shared" si="736"/>
        <v>2.5011644755464468E-2</v>
      </c>
      <c r="T500" s="5">
        <f t="shared" si="737"/>
        <v>8.7202297222834152E-2</v>
      </c>
      <c r="U500" s="5">
        <f t="shared" si="738"/>
        <v>2.3631561560340519E-2</v>
      </c>
      <c r="V500" s="5">
        <f t="shared" si="739"/>
        <v>3.3746123417246828E-3</v>
      </c>
      <c r="W500" s="5">
        <f t="shared" si="740"/>
        <v>0.10726108276175403</v>
      </c>
      <c r="X500" s="5">
        <f t="shared" si="741"/>
        <v>6.1529940920431923E-2</v>
      </c>
      <c r="Y500" s="5">
        <f t="shared" si="742"/>
        <v>1.764821653945577E-2</v>
      </c>
      <c r="Z500" s="5">
        <f t="shared" si="743"/>
        <v>2.1346941520478356E-3</v>
      </c>
      <c r="AA500" s="5">
        <f t="shared" si="744"/>
        <v>4.5187205810548678E-3</v>
      </c>
      <c r="AB500" s="5">
        <f t="shared" si="745"/>
        <v>4.7826138629884843E-3</v>
      </c>
      <c r="AC500" s="5">
        <f t="shared" si="746"/>
        <v>2.5611089633033009E-4</v>
      </c>
      <c r="AD500" s="5">
        <f t="shared" si="747"/>
        <v>5.6762564997520366E-2</v>
      </c>
      <c r="AE500" s="5">
        <f t="shared" si="748"/>
        <v>3.2561644735092647E-2</v>
      </c>
      <c r="AF500" s="5">
        <f t="shared" si="749"/>
        <v>9.3394361926800156E-3</v>
      </c>
      <c r="AG500" s="5">
        <f t="shared" si="750"/>
        <v>1.7858448512407064E-3</v>
      </c>
      <c r="AH500" s="5">
        <f t="shared" si="751"/>
        <v>3.0613993835593021E-4</v>
      </c>
      <c r="AI500" s="5">
        <f t="shared" si="752"/>
        <v>6.4803702151183448E-4</v>
      </c>
      <c r="AJ500" s="5">
        <f t="shared" si="753"/>
        <v>6.8588238356812731E-4</v>
      </c>
      <c r="AK500" s="5">
        <f t="shared" si="754"/>
        <v>4.8395860984567178E-4</v>
      </c>
      <c r="AL500" s="5">
        <f t="shared" si="755"/>
        <v>1.2439765558015304E-5</v>
      </c>
      <c r="AM500" s="5">
        <f t="shared" si="756"/>
        <v>2.4030999517350278E-2</v>
      </c>
      <c r="AN500" s="5">
        <f t="shared" si="757"/>
        <v>1.3785297915048858E-2</v>
      </c>
      <c r="AO500" s="5">
        <f t="shared" si="758"/>
        <v>3.953943706533021E-3</v>
      </c>
      <c r="AP500" s="5">
        <f t="shared" si="759"/>
        <v>7.5605527622126726E-4</v>
      </c>
      <c r="AQ500" s="5">
        <f t="shared" si="760"/>
        <v>1.0842710907040882E-4</v>
      </c>
      <c r="AR500" s="5">
        <f t="shared" si="761"/>
        <v>3.5123218664993124E-5</v>
      </c>
      <c r="AS500" s="5">
        <f t="shared" si="762"/>
        <v>7.4348829270057612E-5</v>
      </c>
      <c r="AT500" s="5">
        <f t="shared" si="763"/>
        <v>7.8690800899429181E-5</v>
      </c>
      <c r="AU500" s="5">
        <f t="shared" si="764"/>
        <v>5.5524229114637363E-5</v>
      </c>
      <c r="AV500" s="5">
        <f t="shared" si="765"/>
        <v>2.9383422047466162E-5</v>
      </c>
      <c r="AW500" s="5">
        <f t="shared" si="766"/>
        <v>4.195984189631167E-7</v>
      </c>
      <c r="AX500" s="5">
        <f t="shared" si="767"/>
        <v>8.4781366297211995E-3</v>
      </c>
      <c r="AY500" s="5">
        <f t="shared" si="768"/>
        <v>4.8634531044292493E-3</v>
      </c>
      <c r="AZ500" s="5">
        <f t="shared" si="769"/>
        <v>1.3949513396648533E-3</v>
      </c>
      <c r="BA500" s="5">
        <f t="shared" si="770"/>
        <v>2.6673630145086373E-4</v>
      </c>
      <c r="BB500" s="5">
        <f t="shared" si="771"/>
        <v>3.8253084080040329E-5</v>
      </c>
      <c r="BC500" s="5">
        <f t="shared" si="772"/>
        <v>4.3887492888678099E-6</v>
      </c>
      <c r="BD500" s="5">
        <f t="shared" si="773"/>
        <v>3.3580517023629981E-6</v>
      </c>
      <c r="BE500" s="5">
        <f t="shared" si="774"/>
        <v>7.1083238435620101E-6</v>
      </c>
      <c r="BF500" s="5">
        <f t="shared" si="775"/>
        <v>7.5234499560260507E-6</v>
      </c>
      <c r="BG500" s="5">
        <f t="shared" si="776"/>
        <v>5.3085462889719943E-6</v>
      </c>
      <c r="BH500" s="5">
        <f t="shared" si="777"/>
        <v>2.809282696123986E-6</v>
      </c>
      <c r="BI500" s="5">
        <f t="shared" si="778"/>
        <v>1.1893379222310536E-6</v>
      </c>
      <c r="BJ500" s="8">
        <f t="shared" si="779"/>
        <v>0.72741191124511395</v>
      </c>
      <c r="BK500" s="8">
        <f t="shared" si="780"/>
        <v>0.18375958198750952</v>
      </c>
      <c r="BL500" s="8">
        <f t="shared" si="781"/>
        <v>8.5443375076209763E-2</v>
      </c>
      <c r="BM500" s="8">
        <f t="shared" si="782"/>
        <v>0.49791887391348411</v>
      </c>
      <c r="BN500" s="8">
        <f t="shared" si="783"/>
        <v>0.49596765504138668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1.63636363636364</v>
      </c>
      <c r="F501">
        <f>VLOOKUP(B501,home!$B$2:$E$405,3,FALSE)</f>
        <v>1.22</v>
      </c>
      <c r="G501">
        <f>VLOOKUP(C501,away!$B$2:$E$405,4,FALSE)</f>
        <v>0.86</v>
      </c>
      <c r="H501">
        <f>VLOOKUP(A501,away!$A$2:$E$405,3,FALSE)</f>
        <v>1.23232323232323</v>
      </c>
      <c r="I501">
        <f>VLOOKUP(C501,away!$B$2:$E$405,3,FALSE)</f>
        <v>0.86</v>
      </c>
      <c r="J501">
        <f>VLOOKUP(B501,home!$B$2:$E$405,4,FALSE)</f>
        <v>0.49</v>
      </c>
      <c r="K501" s="3">
        <f t="shared" si="728"/>
        <v>1.7168727272727311</v>
      </c>
      <c r="L501" s="3">
        <f t="shared" si="729"/>
        <v>0.51930101010100904</v>
      </c>
      <c r="M501" s="5">
        <f t="shared" si="730"/>
        <v>0.10686662286214163</v>
      </c>
      <c r="N501" s="5">
        <f t="shared" si="731"/>
        <v>0.18347639024775148</v>
      </c>
      <c r="O501" s="5">
        <f t="shared" si="732"/>
        <v>5.5495945198393723E-2</v>
      </c>
      <c r="P501" s="5">
        <f t="shared" si="733"/>
        <v>9.5279474785344251E-2</v>
      </c>
      <c r="Q501" s="5">
        <f t="shared" si="734"/>
        <v>0.15750280525740654</v>
      </c>
      <c r="R501" s="5">
        <f t="shared" si="735"/>
        <v>1.440955019901805E-2</v>
      </c>
      <c r="S501" s="5">
        <f t="shared" si="736"/>
        <v>2.1237169455335787E-2</v>
      </c>
      <c r="T501" s="5">
        <f t="shared" si="737"/>
        <v>8.1791365863913709E-2</v>
      </c>
      <c r="U501" s="5">
        <f t="shared" si="738"/>
        <v>2.4739363748961442E-2</v>
      </c>
      <c r="V501" s="5">
        <f t="shared" si="739"/>
        <v>2.1038336255444425E-3</v>
      </c>
      <c r="W501" s="5">
        <f t="shared" si="740"/>
        <v>9.0137423605129816E-2</v>
      </c>
      <c r="X501" s="5">
        <f t="shared" si="741"/>
        <v>4.6808455126046443E-2</v>
      </c>
      <c r="Y501" s="5">
        <f t="shared" si="742"/>
        <v>1.2153839014111835E-2</v>
      </c>
      <c r="Z501" s="5">
        <f t="shared" si="743"/>
        <v>2.4942979911504229E-3</v>
      </c>
      <c r="AA501" s="5">
        <f t="shared" si="744"/>
        <v>4.2823921946973211E-3</v>
      </c>
      <c r="AB501" s="5">
        <f t="shared" si="745"/>
        <v>3.6761611832807238E-3</v>
      </c>
      <c r="AC501" s="5">
        <f t="shared" si="746"/>
        <v>1.1723267606213049E-4</v>
      </c>
      <c r="AD501" s="5">
        <f t="shared" si="747"/>
        <v>3.8688621073569157E-2</v>
      </c>
      <c r="AE501" s="5">
        <f t="shared" si="748"/>
        <v>2.0091040002919645E-2</v>
      </c>
      <c r="AF501" s="5">
        <f t="shared" si="749"/>
        <v>5.2166486837479749E-3</v>
      </c>
      <c r="AG501" s="5">
        <f t="shared" si="750"/>
        <v>9.0300364360414089E-4</v>
      </c>
      <c r="AH501" s="5">
        <f t="shared" si="751"/>
        <v>3.238228665743331E-4</v>
      </c>
      <c r="AI501" s="5">
        <f t="shared" si="752"/>
        <v>5.5596264808874902E-4</v>
      </c>
      <c r="AJ501" s="5">
        <f t="shared" si="753"/>
        <v>4.7725855394295009E-4</v>
      </c>
      <c r="AK501" s="5">
        <f t="shared" si="754"/>
        <v>2.7313073170742426E-4</v>
      </c>
      <c r="AL501" s="5">
        <f t="shared" si="755"/>
        <v>4.1808630248527155E-6</v>
      </c>
      <c r="AM501" s="5">
        <f t="shared" si="756"/>
        <v>1.3284687675399984E-2</v>
      </c>
      <c r="AN501" s="5">
        <f t="shared" si="757"/>
        <v>6.898751728711636E-3</v>
      </c>
      <c r="AO501" s="5">
        <f t="shared" si="758"/>
        <v>1.7912643705780172E-3</v>
      </c>
      <c r="AP501" s="5">
        <f t="shared" si="759"/>
        <v>3.1006846566637085E-4</v>
      </c>
      <c r="AQ501" s="5">
        <f t="shared" si="760"/>
        <v>4.025471685525411E-5</v>
      </c>
      <c r="AR501" s="5">
        <f t="shared" si="761"/>
        <v>3.3632308341171104E-5</v>
      </c>
      <c r="AS501" s="5">
        <f t="shared" si="762"/>
        <v>5.7742392946183849E-5</v>
      </c>
      <c r="AT501" s="5">
        <f t="shared" si="763"/>
        <v>4.9568169828384195E-5</v>
      </c>
      <c r="AU501" s="5">
        <f t="shared" si="764"/>
        <v>2.8367412973058631E-5</v>
      </c>
      <c r="AV501" s="5">
        <f t="shared" si="765"/>
        <v>1.2175809419181753E-5</v>
      </c>
      <c r="AW501" s="5">
        <f t="shared" si="766"/>
        <v>1.0354299138097537E-7</v>
      </c>
      <c r="AX501" s="5">
        <f t="shared" si="767"/>
        <v>3.8013529933717352E-3</v>
      </c>
      <c r="AY501" s="5">
        <f t="shared" si="768"/>
        <v>1.9740464492084362E-3</v>
      </c>
      <c r="AZ501" s="5">
        <f t="shared" si="769"/>
        <v>5.1256215753012549E-4</v>
      </c>
      <c r="BA501" s="5">
        <f t="shared" si="770"/>
        <v>8.8724682048315557E-5</v>
      </c>
      <c r="BB501" s="5">
        <f t="shared" si="771"/>
        <v>1.1518704252145284E-5</v>
      </c>
      <c r="BC501" s="5">
        <f t="shared" si="772"/>
        <v>1.1963349506387671E-6</v>
      </c>
      <c r="BD501" s="5">
        <f t="shared" si="773"/>
        <v>2.9108819489331225E-6</v>
      </c>
      <c r="BE501" s="5">
        <f t="shared" si="774"/>
        <v>4.9976138304337721E-6</v>
      </c>
      <c r="BF501" s="5">
        <f t="shared" si="775"/>
        <v>4.2901334434563764E-6</v>
      </c>
      <c r="BG501" s="5">
        <f t="shared" si="776"/>
        <v>2.4552043684769676E-6</v>
      </c>
      <c r="BH501" s="5">
        <f t="shared" si="777"/>
        <v>1.0538183550297433E-6</v>
      </c>
      <c r="BI501" s="5">
        <f t="shared" si="778"/>
        <v>3.6185439864999566E-7</v>
      </c>
      <c r="BJ501" s="8">
        <f t="shared" si="779"/>
        <v>0.66548402079677349</v>
      </c>
      <c r="BK501" s="8">
        <f t="shared" si="780"/>
        <v>0.22758256071666152</v>
      </c>
      <c r="BL501" s="8">
        <f t="shared" si="781"/>
        <v>0.1044311429245177</v>
      </c>
      <c r="BM501" s="8">
        <f t="shared" si="782"/>
        <v>0.38498729097283046</v>
      </c>
      <c r="BN501" s="8">
        <f t="shared" si="783"/>
        <v>0.61303078855005566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1.63636363636364</v>
      </c>
      <c r="F502">
        <f>VLOOKUP(B502,home!$B$2:$E$405,3,FALSE)</f>
        <v>1.22</v>
      </c>
      <c r="G502">
        <f>VLOOKUP(C502,away!$B$2:$E$405,4,FALSE)</f>
        <v>0.61</v>
      </c>
      <c r="H502">
        <f>VLOOKUP(A502,away!$A$2:$E$405,3,FALSE)</f>
        <v>1.23232323232323</v>
      </c>
      <c r="I502">
        <f>VLOOKUP(C502,away!$B$2:$E$405,3,FALSE)</f>
        <v>0.76</v>
      </c>
      <c r="J502">
        <f>VLOOKUP(B502,home!$B$2:$E$405,4,FALSE)</f>
        <v>0.61</v>
      </c>
      <c r="K502" s="3">
        <f t="shared" si="728"/>
        <v>1.2177818181818207</v>
      </c>
      <c r="L502" s="3">
        <f t="shared" si="729"/>
        <v>0.57130505050504943</v>
      </c>
      <c r="M502" s="5">
        <f t="shared" si="730"/>
        <v>0.16711269585362953</v>
      </c>
      <c r="N502" s="5">
        <f t="shared" si="731"/>
        <v>0.20350680259789858</v>
      </c>
      <c r="O502" s="5">
        <f t="shared" si="732"/>
        <v>9.5472327144692753E-2</v>
      </c>
      <c r="P502" s="5">
        <f t="shared" si="733"/>
        <v>0.11626446413631354</v>
      </c>
      <c r="Q502" s="5">
        <f t="shared" si="734"/>
        <v>0.12391344204001896</v>
      </c>
      <c r="R502" s="5">
        <f t="shared" si="735"/>
        <v>2.7271911340616652E-2</v>
      </c>
      <c r="S502" s="5">
        <f t="shared" si="736"/>
        <v>2.0222020762479611E-2</v>
      </c>
      <c r="T502" s="5">
        <f t="shared" si="737"/>
        <v>7.0792375262927532E-2</v>
      </c>
      <c r="U502" s="5">
        <f t="shared" si="738"/>
        <v>3.3211237777669558E-2</v>
      </c>
      <c r="V502" s="5">
        <f t="shared" si="739"/>
        <v>1.5632181595868029E-3</v>
      </c>
      <c r="W502" s="5">
        <f t="shared" si="740"/>
        <v>5.0299845581553967E-2</v>
      </c>
      <c r="X502" s="5">
        <f t="shared" si="741"/>
        <v>2.8736555820365869E-2</v>
      </c>
      <c r="Y502" s="5">
        <f t="shared" si="742"/>
        <v>8.2086697371476485E-3</v>
      </c>
      <c r="Z502" s="5">
        <f t="shared" si="743"/>
        <v>5.1935268952734088E-3</v>
      </c>
      <c r="AA502" s="5">
        <f t="shared" si="744"/>
        <v>6.3245826253022384E-3</v>
      </c>
      <c r="AB502" s="5">
        <f t="shared" si="745"/>
        <v>3.8509808643408579E-3</v>
      </c>
      <c r="AC502" s="5">
        <f t="shared" si="746"/>
        <v>6.797311266662456E-5</v>
      </c>
      <c r="AD502" s="5">
        <f t="shared" si="747"/>
        <v>1.5313559351642407E-2</v>
      </c>
      <c r="AE502" s="5">
        <f t="shared" si="748"/>
        <v>8.7487137988021355E-3</v>
      </c>
      <c r="AF502" s="5">
        <f t="shared" si="749"/>
        <v>2.4990921893394383E-3</v>
      </c>
      <c r="AG502" s="5">
        <f t="shared" si="750"/>
        <v>4.7591466314911415E-4</v>
      </c>
      <c r="AH502" s="5">
        <f t="shared" si="751"/>
        <v>7.4177203630087672E-4</v>
      </c>
      <c r="AI502" s="5">
        <f t="shared" si="752"/>
        <v>9.0331649904291326E-4</v>
      </c>
      <c r="AJ502" s="5">
        <f t="shared" si="753"/>
        <v>5.5002120429905807E-4</v>
      </c>
      <c r="AK502" s="5">
        <f t="shared" si="754"/>
        <v>2.2326860740328716E-4</v>
      </c>
      <c r="AL502" s="5">
        <f t="shared" si="755"/>
        <v>1.8916234890458171E-6</v>
      </c>
      <c r="AM502" s="5">
        <f t="shared" si="756"/>
        <v>3.7297148300156641E-3</v>
      </c>
      <c r="AN502" s="5">
        <f t="shared" si="757"/>
        <v>2.1308049193315302E-3</v>
      </c>
      <c r="AO502" s="5">
        <f t="shared" si="758"/>
        <v>6.0866980602755389E-4</v>
      </c>
      <c r="AP502" s="5">
        <f t="shared" si="759"/>
        <v>1.1591204475782345E-4</v>
      </c>
      <c r="AQ502" s="5">
        <f t="shared" si="760"/>
        <v>1.6555284146127966E-5</v>
      </c>
      <c r="AR502" s="5">
        <f t="shared" si="761"/>
        <v>8.4755622132421193E-5</v>
      </c>
      <c r="AS502" s="5">
        <f t="shared" si="762"/>
        <v>1.0321385562155123E-4</v>
      </c>
      <c r="AT502" s="5">
        <f t="shared" si="763"/>
        <v>6.2845978380184322E-5</v>
      </c>
      <c r="AU502" s="5">
        <f t="shared" si="764"/>
        <v>2.5510896605745416E-5</v>
      </c>
      <c r="AV502" s="5">
        <f t="shared" si="765"/>
        <v>7.7666765129982749E-6</v>
      </c>
      <c r="AW502" s="5">
        <f t="shared" si="766"/>
        <v>3.655693246374126E-8</v>
      </c>
      <c r="AX502" s="5">
        <f t="shared" si="767"/>
        <v>7.5699648449936154E-4</v>
      </c>
      <c r="AY502" s="5">
        <f t="shared" si="768"/>
        <v>4.3247591480905255E-4</v>
      </c>
      <c r="AZ502" s="5">
        <f t="shared" si="769"/>
        <v>1.2353783717610162E-4</v>
      </c>
      <c r="BA502" s="5">
        <f t="shared" si="770"/>
        <v>2.3525930102392436E-5</v>
      </c>
      <c r="BB502" s="5">
        <f t="shared" si="771"/>
        <v>3.3601206713313931E-6</v>
      </c>
      <c r="BC502" s="5">
        <f t="shared" si="772"/>
        <v>3.8393078196760856E-7</v>
      </c>
      <c r="BD502" s="5">
        <f t="shared" si="773"/>
        <v>8.0702191638249554E-6</v>
      </c>
      <c r="BE502" s="5">
        <f t="shared" si="774"/>
        <v>9.8277661664485281E-6</v>
      </c>
      <c r="BF502" s="5">
        <f t="shared" si="775"/>
        <v>5.9840374754217372E-6</v>
      </c>
      <c r="BG502" s="5">
        <f t="shared" si="776"/>
        <v>2.4290840122957447E-6</v>
      </c>
      <c r="BH502" s="5">
        <f t="shared" si="777"/>
        <v>7.3952358625247615E-7</v>
      </c>
      <c r="BI502" s="5">
        <f t="shared" si="778"/>
        <v>1.8011567549097625E-7</v>
      </c>
      <c r="BJ502" s="8">
        <f t="shared" si="779"/>
        <v>0.52043690814516452</v>
      </c>
      <c r="BK502" s="8">
        <f t="shared" si="780"/>
        <v>0.30566473956297419</v>
      </c>
      <c r="BL502" s="8">
        <f t="shared" si="781"/>
        <v>0.16886074187500086</v>
      </c>
      <c r="BM502" s="8">
        <f t="shared" si="782"/>
        <v>0.26618183400736639</v>
      </c>
      <c r="BN502" s="8">
        <f t="shared" si="783"/>
        <v>0.73354164311317005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1.7124999999999999</v>
      </c>
      <c r="F503">
        <f>VLOOKUP(B503,home!$B$2:$E$405,3,FALSE)</f>
        <v>1.31</v>
      </c>
      <c r="G503">
        <f>VLOOKUP(C503,away!$B$2:$E$405,4,FALSE)</f>
        <v>1.46</v>
      </c>
      <c r="H503">
        <f>VLOOKUP(A503,away!$A$2:$E$405,3,FALSE)</f>
        <v>1.4624999999999999</v>
      </c>
      <c r="I503">
        <f>VLOOKUP(C503,away!$B$2:$E$405,3,FALSE)</f>
        <v>0.44</v>
      </c>
      <c r="J503">
        <f>VLOOKUP(B503,home!$B$2:$E$405,4,FALSE)</f>
        <v>0.68</v>
      </c>
      <c r="K503" s="3">
        <f t="shared" si="728"/>
        <v>3.2753274999999999</v>
      </c>
      <c r="L503" s="3">
        <f t="shared" si="729"/>
        <v>0.43758000000000002</v>
      </c>
      <c r="M503" s="5">
        <f t="shared" si="730"/>
        <v>2.4406458233602095E-2</v>
      </c>
      <c r="N503" s="5">
        <f t="shared" si="731"/>
        <v>7.9939143830118339E-2</v>
      </c>
      <c r="O503" s="5">
        <f t="shared" si="732"/>
        <v>1.0679777993859605E-2</v>
      </c>
      <c r="P503" s="5">
        <f t="shared" si="733"/>
        <v>3.4979770557183189E-2</v>
      </c>
      <c r="Q503" s="5">
        <f t="shared" si="734"/>
        <v>0.13091343805662098</v>
      </c>
      <c r="R503" s="5">
        <f t="shared" si="735"/>
        <v>2.3366286272765427E-3</v>
      </c>
      <c r="S503" s="5">
        <f t="shared" si="736"/>
        <v>1.253340751576754E-2</v>
      </c>
      <c r="T503" s="5">
        <f t="shared" si="737"/>
        <v>5.7285102224816219E-2</v>
      </c>
      <c r="U503" s="5">
        <f t="shared" si="738"/>
        <v>7.6532240002061087E-3</v>
      </c>
      <c r="V503" s="5">
        <f t="shared" si="739"/>
        <v>1.9959003155139671E-3</v>
      </c>
      <c r="W503" s="5">
        <f t="shared" si="740"/>
        <v>0.14292812792879911</v>
      </c>
      <c r="X503" s="5">
        <f t="shared" si="741"/>
        <v>6.2542490219083924E-2</v>
      </c>
      <c r="Y503" s="5">
        <f t="shared" si="742"/>
        <v>1.368367143503337E-2</v>
      </c>
      <c r="Z503" s="5">
        <f t="shared" si="743"/>
        <v>3.408206515745565E-4</v>
      </c>
      <c r="AA503" s="5">
        <f t="shared" si="744"/>
        <v>1.1162992526700629E-3</v>
      </c>
      <c r="AB503" s="5">
        <f t="shared" si="745"/>
        <v>1.828122820249853E-3</v>
      </c>
      <c r="AC503" s="5">
        <f t="shared" si="746"/>
        <v>1.7878499213060575E-4</v>
      </c>
      <c r="AD503" s="5">
        <f t="shared" si="747"/>
        <v>0.11703410698217845</v>
      </c>
      <c r="AE503" s="5">
        <f t="shared" si="748"/>
        <v>5.1211784533261653E-2</v>
      </c>
      <c r="AF503" s="5">
        <f t="shared" si="749"/>
        <v>1.1204626338032316E-2</v>
      </c>
      <c r="AG503" s="5">
        <f t="shared" si="750"/>
        <v>1.6343067976653935E-3</v>
      </c>
      <c r="AH503" s="5">
        <f t="shared" si="751"/>
        <v>3.7284075178998617E-5</v>
      </c>
      <c r="AI503" s="5">
        <f t="shared" si="752"/>
        <v>1.2211755674584155E-4</v>
      </c>
      <c r="AJ503" s="5">
        <f t="shared" si="753"/>
        <v>1.9998749592123273E-4</v>
      </c>
      <c r="AK503" s="5">
        <f t="shared" si="754"/>
        <v>2.1834151501565048E-4</v>
      </c>
      <c r="AL503" s="5">
        <f t="shared" si="755"/>
        <v>1.0249513377055689E-5</v>
      </c>
      <c r="AM503" s="5">
        <f t="shared" si="756"/>
        <v>7.6665005807334166E-2</v>
      </c>
      <c r="AN503" s="5">
        <f t="shared" si="757"/>
        <v>3.3547073241173286E-2</v>
      </c>
      <c r="AO503" s="5">
        <f t="shared" si="758"/>
        <v>7.3397641544363035E-3</v>
      </c>
      <c r="AP503" s="5">
        <f t="shared" si="759"/>
        <v>1.0705779995660791E-3</v>
      </c>
      <c r="AQ503" s="5">
        <f t="shared" si="760"/>
        <v>1.1711588026253125E-4</v>
      </c>
      <c r="AR503" s="5">
        <f t="shared" si="761"/>
        <v>3.2629531233652442E-6</v>
      </c>
      <c r="AS503" s="5">
        <f t="shared" si="762"/>
        <v>1.0687240096169074E-5</v>
      </c>
      <c r="AT503" s="5">
        <f t="shared" si="763"/>
        <v>1.7502105693042612E-5</v>
      </c>
      <c r="AU503" s="5">
        <f t="shared" si="764"/>
        <v>1.9108376028109675E-5</v>
      </c>
      <c r="AV503" s="5">
        <f t="shared" si="765"/>
        <v>1.5646547371302099E-5</v>
      </c>
      <c r="AW503" s="5">
        <f t="shared" si="766"/>
        <v>4.0804958582481081E-7</v>
      </c>
      <c r="AX503" s="5">
        <f t="shared" si="767"/>
        <v>4.1850500301403561E-2</v>
      </c>
      <c r="AY503" s="5">
        <f t="shared" si="768"/>
        <v>1.8312941921888173E-2</v>
      </c>
      <c r="AZ503" s="5">
        <f t="shared" si="769"/>
        <v>4.0066885630899128E-3</v>
      </c>
      <c r="BA503" s="5">
        <f t="shared" si="770"/>
        <v>5.844155938122946E-4</v>
      </c>
      <c r="BB503" s="5">
        <f t="shared" si="771"/>
        <v>6.3932143885095987E-5</v>
      </c>
      <c r="BC503" s="5">
        <f t="shared" si="772"/>
        <v>5.595085504248062E-6</v>
      </c>
      <c r="BD503" s="5">
        <f t="shared" si="773"/>
        <v>2.3796717128702705E-7</v>
      </c>
      <c r="BE503" s="5">
        <f t="shared" si="774"/>
        <v>7.7942042021360992E-7</v>
      </c>
      <c r="BF503" s="5">
        <f t="shared" si="775"/>
        <v>1.2764285681935964E-6</v>
      </c>
      <c r="BG503" s="5">
        <f t="shared" si="776"/>
        <v>1.3935738637300374E-6</v>
      </c>
      <c r="BH503" s="5">
        <f t="shared" si="777"/>
        <v>1.1411026997890611E-6</v>
      </c>
      <c r="BI503" s="5">
        <f t="shared" si="778"/>
        <v>7.4749701058867074E-7</v>
      </c>
      <c r="BJ503" s="8">
        <f t="shared" si="779"/>
        <v>0.85194040903796542</v>
      </c>
      <c r="BK503" s="8">
        <f t="shared" si="780"/>
        <v>9.2417513049462621E-2</v>
      </c>
      <c r="BL503" s="8">
        <f t="shared" si="781"/>
        <v>2.4263566549169682E-2</v>
      </c>
      <c r="BM503" s="8">
        <f t="shared" si="782"/>
        <v>0.66739455811720905</v>
      </c>
      <c r="BN503" s="8">
        <f t="shared" si="783"/>
        <v>0.28325521729866071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1.7124999999999999</v>
      </c>
      <c r="F504">
        <f>VLOOKUP(B504,home!$B$2:$E$405,3,FALSE)</f>
        <v>0.7</v>
      </c>
      <c r="G504">
        <f>VLOOKUP(C504,away!$B$2:$E$405,4,FALSE)</f>
        <v>0.88</v>
      </c>
      <c r="H504">
        <f>VLOOKUP(A504,away!$A$2:$E$405,3,FALSE)</f>
        <v>1.4624999999999999</v>
      </c>
      <c r="I504">
        <f>VLOOKUP(C504,away!$B$2:$E$405,3,FALSE)</f>
        <v>1.02</v>
      </c>
      <c r="J504">
        <f>VLOOKUP(B504,home!$B$2:$E$405,4,FALSE)</f>
        <v>1.0900000000000001</v>
      </c>
      <c r="K504" s="3">
        <f t="shared" si="728"/>
        <v>1.0548999999999997</v>
      </c>
      <c r="L504" s="3">
        <f t="shared" si="729"/>
        <v>1.6260075000000001</v>
      </c>
      <c r="M504" s="5">
        <f t="shared" si="730"/>
        <v>6.8500961316151493E-2</v>
      </c>
      <c r="N504" s="5">
        <f t="shared" si="731"/>
        <v>7.2261664092408195E-2</v>
      </c>
      <c r="O504" s="5">
        <f t="shared" si="732"/>
        <v>0.11138307685727221</v>
      </c>
      <c r="P504" s="5">
        <f t="shared" si="733"/>
        <v>0.11749800777673643</v>
      </c>
      <c r="Q504" s="5">
        <f t="shared" si="734"/>
        <v>3.8114414725540689E-2</v>
      </c>
      <c r="R504" s="5">
        <f t="shared" si="735"/>
        <v>9.0554859171500551E-2</v>
      </c>
      <c r="S504" s="5">
        <f t="shared" si="736"/>
        <v>5.038535797981137E-2</v>
      </c>
      <c r="T504" s="5">
        <f t="shared" si="737"/>
        <v>6.1974324201839598E-2</v>
      </c>
      <c r="U504" s="5">
        <f t="shared" si="738"/>
        <v>9.552632094001591E-2</v>
      </c>
      <c r="V504" s="5">
        <f t="shared" si="739"/>
        <v>9.6027511796062549E-3</v>
      </c>
      <c r="W504" s="5">
        <f t="shared" si="740"/>
        <v>1.3402298697990953E-2</v>
      </c>
      <c r="X504" s="5">
        <f t="shared" si="741"/>
        <v>2.1792238200173526E-2</v>
      </c>
      <c r="Y504" s="5">
        <f t="shared" si="742"/>
        <v>1.7717171377634334E-2</v>
      </c>
      <c r="Z504" s="5">
        <f t="shared" si="743"/>
        <v>4.9080960058101239E-2</v>
      </c>
      <c r="AA504" s="5">
        <f t="shared" si="744"/>
        <v>5.1775504765290983E-2</v>
      </c>
      <c r="AB504" s="5">
        <f t="shared" si="745"/>
        <v>2.7308989988452718E-2</v>
      </c>
      <c r="AC504" s="5">
        <f t="shared" si="746"/>
        <v>1.0294601264535495E-3</v>
      </c>
      <c r="AD504" s="5">
        <f t="shared" si="747"/>
        <v>3.5345212241276627E-3</v>
      </c>
      <c r="AE504" s="5">
        <f t="shared" si="748"/>
        <v>5.7471580193407604E-3</v>
      </c>
      <c r="AF504" s="5">
        <f t="shared" si="749"/>
        <v>4.6724610215666124E-3</v>
      </c>
      <c r="AG504" s="5">
        <f t="shared" si="750"/>
        <v>2.5324855548416584E-3</v>
      </c>
      <c r="AH504" s="5">
        <f t="shared" si="751"/>
        <v>1.9951502290418265E-2</v>
      </c>
      <c r="AI504" s="5">
        <f t="shared" si="752"/>
        <v>2.1046839766162222E-2</v>
      </c>
      <c r="AJ504" s="5">
        <f t="shared" si="753"/>
        <v>1.1101155634662258E-2</v>
      </c>
      <c r="AK504" s="5">
        <f t="shared" si="754"/>
        <v>3.9035363596684049E-3</v>
      </c>
      <c r="AL504" s="5">
        <f t="shared" si="755"/>
        <v>7.0632301573472246E-5</v>
      </c>
      <c r="AM504" s="5">
        <f t="shared" si="756"/>
        <v>7.4571328786645448E-4</v>
      </c>
      <c r="AN504" s="5">
        <f t="shared" si="757"/>
        <v>1.2125353989205141E-3</v>
      </c>
      <c r="AO504" s="5">
        <f t="shared" si="758"/>
        <v>9.8579582633012415E-4</v>
      </c>
      <c r="AP504" s="5">
        <f t="shared" si="759"/>
        <v>5.3430380236049323E-4</v>
      </c>
      <c r="AQ504" s="5">
        <f t="shared" si="760"/>
        <v>2.1719549747916994E-4</v>
      </c>
      <c r="AR504" s="5">
        <f t="shared" si="761"/>
        <v>6.4882584720974508E-3</v>
      </c>
      <c r="AS504" s="5">
        <f t="shared" si="762"/>
        <v>6.8444638622155995E-3</v>
      </c>
      <c r="AT504" s="5">
        <f t="shared" si="763"/>
        <v>3.6101124641256164E-3</v>
      </c>
      <c r="AU504" s="5">
        <f t="shared" si="764"/>
        <v>1.269435879468704E-3</v>
      </c>
      <c r="AV504" s="5">
        <f t="shared" si="765"/>
        <v>3.3478197731288381E-4</v>
      </c>
      <c r="AW504" s="5">
        <f t="shared" si="766"/>
        <v>3.3653845305849317E-6</v>
      </c>
      <c r="AX504" s="5">
        <f t="shared" si="767"/>
        <v>1.3110882456172037E-4</v>
      </c>
      <c r="AY504" s="5">
        <f t="shared" si="768"/>
        <v>2.1318393205354156E-4</v>
      </c>
      <c r="AZ504" s="5">
        <f t="shared" si="769"/>
        <v>1.7331933619927454E-4</v>
      </c>
      <c r="BA504" s="5">
        <f t="shared" si="770"/>
        <v>9.3939513518347321E-5</v>
      </c>
      <c r="BB504" s="5">
        <f t="shared" si="771"/>
        <v>3.8186588381796034E-5</v>
      </c>
      <c r="BC504" s="5">
        <f t="shared" si="772"/>
        <v>1.2418335821642635E-5</v>
      </c>
      <c r="BD504" s="5">
        <f t="shared" si="773"/>
        <v>1.7583261562614998E-3</v>
      </c>
      <c r="BE504" s="5">
        <f t="shared" si="774"/>
        <v>1.8548582622402556E-3</v>
      </c>
      <c r="BF504" s="5">
        <f t="shared" si="775"/>
        <v>9.7834499041862225E-4</v>
      </c>
      <c r="BG504" s="5">
        <f t="shared" si="776"/>
        <v>3.4401871013086814E-4</v>
      </c>
      <c r="BH504" s="5">
        <f t="shared" si="777"/>
        <v>9.0726334329263166E-5</v>
      </c>
      <c r="BI504" s="5">
        <f t="shared" si="778"/>
        <v>1.9141442016787947E-5</v>
      </c>
      <c r="BJ504" s="8">
        <f t="shared" si="779"/>
        <v>0.24610643745895711</v>
      </c>
      <c r="BK504" s="8">
        <f t="shared" si="780"/>
        <v>0.24730035461238614</v>
      </c>
      <c r="BL504" s="8">
        <f t="shared" si="781"/>
        <v>0.45614425432406097</v>
      </c>
      <c r="BM504" s="8">
        <f t="shared" si="782"/>
        <v>0.50010920396637282</v>
      </c>
      <c r="BN504" s="8">
        <f t="shared" si="783"/>
        <v>0.49831298393960954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1.7124999999999999</v>
      </c>
      <c r="F505">
        <f>VLOOKUP(B505,home!$B$2:$E$405,3,FALSE)</f>
        <v>1.02</v>
      </c>
      <c r="G505">
        <f>VLOOKUP(C505,away!$B$2:$E$405,4,FALSE)</f>
        <v>0</v>
      </c>
      <c r="H505">
        <f>VLOOKUP(A505,away!$A$2:$E$405,3,FALSE)</f>
        <v>1.4624999999999999</v>
      </c>
      <c r="I505">
        <f>VLOOKUP(C505,away!$B$2:$E$405,3,FALSE)</f>
        <v>0</v>
      </c>
      <c r="J505">
        <f>VLOOKUP(B505,home!$B$2:$E$405,4,FALSE)</f>
        <v>0.17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1.7124999999999999</v>
      </c>
      <c r="F506">
        <f>VLOOKUP(B506,home!$B$2:$E$405,3,FALSE)</f>
        <v>1.17</v>
      </c>
      <c r="G506">
        <f>VLOOKUP(C506,away!$B$2:$E$405,4,FALSE)</f>
        <v>0.7</v>
      </c>
      <c r="H506">
        <f>VLOOKUP(A506,away!$A$2:$E$405,3,FALSE)</f>
        <v>1.4624999999999999</v>
      </c>
      <c r="I506">
        <f>VLOOKUP(C506,away!$B$2:$E$405,3,FALSE)</f>
        <v>0.7</v>
      </c>
      <c r="J506">
        <f>VLOOKUP(B506,home!$B$2:$E$405,4,FALSE)</f>
        <v>0.34</v>
      </c>
      <c r="K506" s="3">
        <f t="shared" si="728"/>
        <v>1.4025375</v>
      </c>
      <c r="L506" s="3">
        <f t="shared" si="729"/>
        <v>0.34807500000000002</v>
      </c>
      <c r="M506" s="5">
        <f t="shared" si="730"/>
        <v>0.17366753949961819</v>
      </c>
      <c r="N506" s="5">
        <f t="shared" si="731"/>
        <v>0.24357523668094574</v>
      </c>
      <c r="O506" s="5">
        <f t="shared" si="732"/>
        <v>6.0449328811329604E-2</v>
      </c>
      <c r="P506" s="5">
        <f t="shared" si="733"/>
        <v>8.4782450507720195E-2</v>
      </c>
      <c r="Q506" s="5">
        <f t="shared" si="734"/>
        <v>0.17081170175820098</v>
      </c>
      <c r="R506" s="5">
        <f t="shared" si="735"/>
        <v>1.0520450063001773E-2</v>
      </c>
      <c r="S506" s="5">
        <f t="shared" si="736"/>
        <v>1.0347448830686385E-2</v>
      </c>
      <c r="T506" s="5">
        <f t="shared" si="737"/>
        <v>5.9455283089485812E-2</v>
      </c>
      <c r="U506" s="5">
        <f t="shared" si="738"/>
        <v>1.4755325730237349E-2</v>
      </c>
      <c r="V506" s="5">
        <f t="shared" si="739"/>
        <v>5.6127809293071338E-4</v>
      </c>
      <c r="W506" s="5">
        <f t="shared" si="740"/>
        <v>7.985660571823093E-2</v>
      </c>
      <c r="X506" s="5">
        <f t="shared" si="741"/>
        <v>2.7796088035373229E-2</v>
      </c>
      <c r="Y506" s="5">
        <f t="shared" si="742"/>
        <v>4.8375616714562671E-3</v>
      </c>
      <c r="Z506" s="5">
        <f t="shared" si="743"/>
        <v>1.2206352185597806E-3</v>
      </c>
      <c r="AA506" s="5">
        <f t="shared" si="744"/>
        <v>1.7119866678507883E-3</v>
      </c>
      <c r="AB506" s="5">
        <f t="shared" si="745"/>
        <v>1.2005627505803876E-3</v>
      </c>
      <c r="AC506" s="5">
        <f t="shared" si="746"/>
        <v>1.7125585282112563E-5</v>
      </c>
      <c r="AD506" s="5">
        <f t="shared" si="747"/>
        <v>2.8000471035633339E-2</v>
      </c>
      <c r="AE506" s="5">
        <f t="shared" si="748"/>
        <v>9.7462639557280746E-3</v>
      </c>
      <c r="AF506" s="5">
        <f t="shared" si="749"/>
        <v>1.6962154131950243E-3</v>
      </c>
      <c r="AG506" s="5">
        <f t="shared" si="750"/>
        <v>1.9680339331595268E-4</v>
      </c>
      <c r="AH506" s="5">
        <f t="shared" si="751"/>
        <v>1.0621815092504894E-4</v>
      </c>
      <c r="AI506" s="5">
        <f t="shared" si="752"/>
        <v>1.4897493985304084E-4</v>
      </c>
      <c r="AJ506" s="5">
        <f t="shared" si="753"/>
        <v>1.0447146985206713E-4</v>
      </c>
      <c r="AK506" s="5">
        <f t="shared" si="754"/>
        <v>4.8841718049214531E-5</v>
      </c>
      <c r="AL506" s="5">
        <f t="shared" si="755"/>
        <v>3.3442037372784708E-7</v>
      </c>
      <c r="AM506" s="5">
        <f t="shared" si="756"/>
        <v>7.8543421290279102E-3</v>
      </c>
      <c r="AN506" s="5">
        <f t="shared" si="757"/>
        <v>2.7339001365613903E-3</v>
      </c>
      <c r="AO506" s="5">
        <f t="shared" si="758"/>
        <v>4.7580114501680285E-4</v>
      </c>
      <c r="AP506" s="5">
        <f t="shared" si="759"/>
        <v>5.5204827850574545E-5</v>
      </c>
      <c r="AQ506" s="5">
        <f t="shared" si="760"/>
        <v>4.8038551135221848E-6</v>
      </c>
      <c r="AR506" s="5">
        <f t="shared" si="761"/>
        <v>7.3943765766472861E-6</v>
      </c>
      <c r="AS506" s="5">
        <f t="shared" si="762"/>
        <v>1.0370890437869442E-5</v>
      </c>
      <c r="AT506" s="5">
        <f t="shared" si="763"/>
        <v>7.272781373751658E-6</v>
      </c>
      <c r="AU506" s="5">
        <f t="shared" si="764"/>
        <v>3.400116201996071E-6</v>
      </c>
      <c r="AV506" s="5">
        <f t="shared" si="765"/>
        <v>1.1921976194142666E-6</v>
      </c>
      <c r="AW506" s="5">
        <f t="shared" si="766"/>
        <v>4.5350026048568412E-9</v>
      </c>
      <c r="AX506" s="5">
        <f t="shared" si="767"/>
        <v>1.8360015622985823E-3</v>
      </c>
      <c r="AY506" s="5">
        <f t="shared" si="768"/>
        <v>6.3906624379707908E-4</v>
      </c>
      <c r="AZ506" s="5">
        <f t="shared" si="769"/>
        <v>1.1122149140483413E-4</v>
      </c>
      <c r="BA506" s="5">
        <f t="shared" si="770"/>
        <v>1.2904473540245878E-5</v>
      </c>
      <c r="BB506" s="5">
        <f t="shared" si="771"/>
        <v>1.1229311568802714E-6</v>
      </c>
      <c r="BC506" s="5">
        <f t="shared" si="772"/>
        <v>7.8172852486220126E-8</v>
      </c>
      <c r="BD506" s="5">
        <f t="shared" si="773"/>
        <v>4.2896627115275025E-7</v>
      </c>
      <c r="BE506" s="5">
        <f t="shared" si="774"/>
        <v>6.0164128152690047E-7</v>
      </c>
      <c r="BF506" s="5">
        <f t="shared" si="775"/>
        <v>4.2191222944476761E-7</v>
      </c>
      <c r="BG506" s="5">
        <f t="shared" si="776"/>
        <v>1.9724924116829689E-7</v>
      </c>
      <c r="BH506" s="5">
        <f t="shared" si="777"/>
        <v>6.9162364396270075E-8</v>
      </c>
      <c r="BI506" s="5">
        <f t="shared" si="778"/>
        <v>1.9400561930886709E-8</v>
      </c>
      <c r="BJ506" s="8">
        <f t="shared" si="779"/>
        <v>0.63969667772018557</v>
      </c>
      <c r="BK506" s="8">
        <f t="shared" si="780"/>
        <v>0.27001524318040837</v>
      </c>
      <c r="BL506" s="8">
        <f t="shared" si="781"/>
        <v>8.9077528995838581E-2</v>
      </c>
      <c r="BM506" s="8">
        <f t="shared" si="782"/>
        <v>0.25556431608538149</v>
      </c>
      <c r="BN506" s="8">
        <f t="shared" si="783"/>
        <v>0.74380670732081644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</v>
      </c>
      <c r="F507">
        <f>VLOOKUP(B507,home!$B$2:$E$405,3,FALSE)</f>
        <v>0.89</v>
      </c>
      <c r="G507">
        <f>VLOOKUP(C507,away!$B$2:$E$405,4,FALSE)</f>
        <v>0.86</v>
      </c>
      <c r="H507">
        <f>VLOOKUP(A507,away!$A$2:$E$405,3,FALSE)</f>
        <v>1.25</v>
      </c>
      <c r="I507">
        <f>VLOOKUP(C507,away!$B$2:$E$405,3,FALSE)</f>
        <v>0.28999999999999998</v>
      </c>
      <c r="J507">
        <f>VLOOKUP(B507,home!$B$2:$E$405,4,FALSE)</f>
        <v>0.6</v>
      </c>
      <c r="K507" s="3">
        <f t="shared" si="728"/>
        <v>1.0715600000000001</v>
      </c>
      <c r="L507" s="3">
        <f t="shared" si="729"/>
        <v>0.2175</v>
      </c>
      <c r="M507" s="5">
        <f t="shared" si="730"/>
        <v>0.27552965927860357</v>
      </c>
      <c r="N507" s="5">
        <f t="shared" si="731"/>
        <v>0.29524656169658042</v>
      </c>
      <c r="O507" s="5">
        <f t="shared" si="732"/>
        <v>5.9927700893096271E-2</v>
      </c>
      <c r="P507" s="5">
        <f t="shared" si="733"/>
        <v>6.4216127169006237E-2</v>
      </c>
      <c r="Q507" s="5">
        <f t="shared" si="734"/>
        <v>0.15818720282579385</v>
      </c>
      <c r="R507" s="5">
        <f t="shared" si="735"/>
        <v>6.5171374721242192E-3</v>
      </c>
      <c r="S507" s="5">
        <f t="shared" si="736"/>
        <v>3.7416216818388546E-3</v>
      </c>
      <c r="T507" s="5">
        <f t="shared" si="737"/>
        <v>3.4405716614610157E-2</v>
      </c>
      <c r="U507" s="5">
        <f t="shared" si="738"/>
        <v>6.9835038296294288E-3</v>
      </c>
      <c r="V507" s="5">
        <f t="shared" si="739"/>
        <v>9.6893159793621716E-5</v>
      </c>
      <c r="W507" s="5">
        <f t="shared" si="740"/>
        <v>5.650235968666923E-2</v>
      </c>
      <c r="X507" s="5">
        <f t="shared" si="741"/>
        <v>1.2289263231850556E-2</v>
      </c>
      <c r="Y507" s="5">
        <f t="shared" si="742"/>
        <v>1.3364573764637479E-3</v>
      </c>
      <c r="Z507" s="5">
        <f t="shared" si="743"/>
        <v>4.7249246672900584E-4</v>
      </c>
      <c r="AA507" s="5">
        <f t="shared" si="744"/>
        <v>5.0630402764813352E-4</v>
      </c>
      <c r="AB507" s="5">
        <f t="shared" si="745"/>
        <v>2.7126757193331695E-4</v>
      </c>
      <c r="AC507" s="5">
        <f t="shared" si="746"/>
        <v>1.4113960288805373E-6</v>
      </c>
      <c r="AD507" s="5">
        <f t="shared" si="747"/>
        <v>1.5136417136461819E-2</v>
      </c>
      <c r="AE507" s="5">
        <f t="shared" si="748"/>
        <v>3.2921707271804457E-3</v>
      </c>
      <c r="AF507" s="5">
        <f t="shared" si="749"/>
        <v>3.5802356658087343E-4</v>
      </c>
      <c r="AG507" s="5">
        <f t="shared" si="750"/>
        <v>2.5956708577113322E-5</v>
      </c>
      <c r="AH507" s="5">
        <f t="shared" si="751"/>
        <v>2.5691777878389701E-5</v>
      </c>
      <c r="AI507" s="5">
        <f t="shared" si="752"/>
        <v>2.7530281503367267E-5</v>
      </c>
      <c r="AJ507" s="5">
        <f t="shared" si="753"/>
        <v>1.4750174223874112E-5</v>
      </c>
      <c r="AK507" s="5">
        <f t="shared" si="754"/>
        <v>5.2685655637781823E-6</v>
      </c>
      <c r="AL507" s="5">
        <f t="shared" si="755"/>
        <v>1.31578410997529E-8</v>
      </c>
      <c r="AM507" s="5">
        <f t="shared" si="756"/>
        <v>3.2439158293494069E-3</v>
      </c>
      <c r="AN507" s="5">
        <f t="shared" si="757"/>
        <v>7.0555169288349592E-4</v>
      </c>
      <c r="AO507" s="5">
        <f t="shared" si="758"/>
        <v>7.6728746601080182E-5</v>
      </c>
      <c r="AP507" s="5">
        <f t="shared" si="759"/>
        <v>5.5628341285783122E-6</v>
      </c>
      <c r="AQ507" s="5">
        <f t="shared" si="760"/>
        <v>3.0247910574144582E-7</v>
      </c>
      <c r="AR507" s="5">
        <f t="shared" si="761"/>
        <v>1.1175923377099525E-6</v>
      </c>
      <c r="AS507" s="5">
        <f t="shared" si="762"/>
        <v>1.1975672453964767E-6</v>
      </c>
      <c r="AT507" s="5">
        <f t="shared" si="763"/>
        <v>6.4163257873852426E-7</v>
      </c>
      <c r="AU507" s="5">
        <f t="shared" si="764"/>
        <v>2.2918260202435104E-7</v>
      </c>
      <c r="AV507" s="5">
        <f t="shared" si="765"/>
        <v>6.13957272563034E-8</v>
      </c>
      <c r="AW507" s="5">
        <f t="shared" si="766"/>
        <v>8.5183972928475976E-11</v>
      </c>
      <c r="AX507" s="5">
        <f t="shared" si="767"/>
        <v>5.7934174101627474E-4</v>
      </c>
      <c r="AY507" s="5">
        <f t="shared" si="768"/>
        <v>1.2600682867103976E-4</v>
      </c>
      <c r="AZ507" s="5">
        <f t="shared" si="769"/>
        <v>1.3703242617975573E-5</v>
      </c>
      <c r="BA507" s="5">
        <f t="shared" si="770"/>
        <v>9.9348508980322897E-7</v>
      </c>
      <c r="BB507" s="5">
        <f t="shared" si="771"/>
        <v>5.4020751758050589E-8</v>
      </c>
      <c r="BC507" s="5">
        <f t="shared" si="772"/>
        <v>2.3499027014752017E-9</v>
      </c>
      <c r="BD507" s="5">
        <f t="shared" si="773"/>
        <v>4.051272224198573E-8</v>
      </c>
      <c r="BE507" s="5">
        <f t="shared" si="774"/>
        <v>4.3411812645622235E-8</v>
      </c>
      <c r="BF507" s="5">
        <f t="shared" si="775"/>
        <v>2.3259180979271477E-8</v>
      </c>
      <c r="BG507" s="5">
        <f t="shared" si="776"/>
        <v>8.3078693233827155E-9</v>
      </c>
      <c r="BH507" s="5">
        <f t="shared" si="777"/>
        <v>2.2255951130409957E-9</v>
      </c>
      <c r="BI507" s="5">
        <f t="shared" si="778"/>
        <v>4.7697173986604209E-10</v>
      </c>
      <c r="BJ507" s="8">
        <f t="shared" si="779"/>
        <v>0.58153229282088581</v>
      </c>
      <c r="BK507" s="8">
        <f t="shared" si="780"/>
        <v>0.34371173267178323</v>
      </c>
      <c r="BL507" s="8">
        <f t="shared" si="781"/>
        <v>7.428252015824395E-2</v>
      </c>
      <c r="BM507" s="8">
        <f t="shared" si="782"/>
        <v>0.14024864203895068</v>
      </c>
      <c r="BN507" s="8">
        <f t="shared" si="783"/>
        <v>0.85962438933520469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</v>
      </c>
      <c r="F508">
        <f>VLOOKUP(B508,home!$B$2:$E$405,3,FALSE)</f>
        <v>0.89</v>
      </c>
      <c r="G508">
        <f>VLOOKUP(C508,away!$B$2:$E$405,4,FALSE)</f>
        <v>0.86</v>
      </c>
      <c r="H508">
        <f>VLOOKUP(A508,away!$A$2:$E$405,3,FALSE)</f>
        <v>1.25</v>
      </c>
      <c r="I508">
        <f>VLOOKUP(C508,away!$B$2:$E$405,3,FALSE)</f>
        <v>1.43</v>
      </c>
      <c r="J508">
        <f>VLOOKUP(B508,home!$B$2:$E$405,4,FALSE)</f>
        <v>1.4</v>
      </c>
      <c r="K508" s="3">
        <f t="shared" si="728"/>
        <v>1.0715600000000001</v>
      </c>
      <c r="L508" s="3">
        <f t="shared" si="729"/>
        <v>2.5024999999999995</v>
      </c>
      <c r="M508" s="5">
        <f t="shared" si="730"/>
        <v>2.804177265554381E-2</v>
      </c>
      <c r="N508" s="5">
        <f t="shared" si="731"/>
        <v>3.0048441906774526E-2</v>
      </c>
      <c r="O508" s="5">
        <f t="shared" si="732"/>
        <v>7.0174536070498353E-2</v>
      </c>
      <c r="P508" s="5">
        <f t="shared" si="733"/>
        <v>7.5196225871703215E-2</v>
      </c>
      <c r="Q508" s="5">
        <f t="shared" si="734"/>
        <v>1.6099354204811653E-2</v>
      </c>
      <c r="R508" s="5">
        <f t="shared" si="735"/>
        <v>8.7805888258211076E-2</v>
      </c>
      <c r="S508" s="5">
        <f t="shared" si="736"/>
        <v>5.0411153164298367E-2</v>
      </c>
      <c r="T508" s="5">
        <f t="shared" si="737"/>
        <v>4.028863389754115E-2</v>
      </c>
      <c r="U508" s="5">
        <f t="shared" si="738"/>
        <v>9.408927762196867E-2</v>
      </c>
      <c r="V508" s="5">
        <f t="shared" si="739"/>
        <v>1.5020164961116749E-2</v>
      </c>
      <c r="W508" s="5">
        <f t="shared" si="740"/>
        <v>5.7504746639026588E-3</v>
      </c>
      <c r="X508" s="5">
        <f t="shared" si="741"/>
        <v>1.43905628464164E-2</v>
      </c>
      <c r="Y508" s="5">
        <f t="shared" si="742"/>
        <v>1.800619176157852E-2</v>
      </c>
      <c r="Z508" s="5">
        <f t="shared" si="743"/>
        <v>7.3244745122057739E-2</v>
      </c>
      <c r="AA508" s="5">
        <f t="shared" si="744"/>
        <v>7.8486139082992193E-2</v>
      </c>
      <c r="AB508" s="5">
        <f t="shared" si="745"/>
        <v>4.2051303597885552E-2</v>
      </c>
      <c r="AC508" s="5">
        <f t="shared" si="746"/>
        <v>2.5173598396406238E-3</v>
      </c>
      <c r="AD508" s="5">
        <f t="shared" si="747"/>
        <v>1.5404946577128834E-3</v>
      </c>
      <c r="AE508" s="5">
        <f t="shared" si="748"/>
        <v>3.8550878809264894E-3</v>
      </c>
      <c r="AF508" s="5">
        <f t="shared" si="749"/>
        <v>4.8236787110092702E-3</v>
      </c>
      <c r="AG508" s="5">
        <f t="shared" si="750"/>
        <v>4.0237519914335662E-3</v>
      </c>
      <c r="AH508" s="5">
        <f t="shared" si="751"/>
        <v>4.5823743666987354E-2</v>
      </c>
      <c r="AI508" s="5">
        <f t="shared" si="752"/>
        <v>4.9102890763796973E-2</v>
      </c>
      <c r="AJ508" s="5">
        <f t="shared" si="753"/>
        <v>2.6308346813427138E-2</v>
      </c>
      <c r="AK508" s="5">
        <f t="shared" si="754"/>
        <v>9.3969907037986626E-3</v>
      </c>
      <c r="AL508" s="5">
        <f t="shared" si="755"/>
        <v>2.7001996118750733E-4</v>
      </c>
      <c r="AM508" s="5">
        <f t="shared" si="756"/>
        <v>3.3014649108376357E-4</v>
      </c>
      <c r="AN508" s="5">
        <f t="shared" si="757"/>
        <v>8.2619159393711812E-4</v>
      </c>
      <c r="AO508" s="5">
        <f t="shared" si="758"/>
        <v>1.0337722319138192E-3</v>
      </c>
      <c r="AP508" s="5">
        <f t="shared" si="759"/>
        <v>8.6233833678811078E-4</v>
      </c>
      <c r="AQ508" s="5">
        <f t="shared" si="760"/>
        <v>5.3950042195306162E-4</v>
      </c>
      <c r="AR508" s="5">
        <f t="shared" si="761"/>
        <v>2.2934783705327172E-2</v>
      </c>
      <c r="AS508" s="5">
        <f t="shared" si="762"/>
        <v>2.4575996827280386E-2</v>
      </c>
      <c r="AT508" s="5">
        <f t="shared" si="763"/>
        <v>1.3167327580120283E-2</v>
      </c>
      <c r="AU508" s="5">
        <f t="shared" si="764"/>
        <v>4.7031938472512315E-3</v>
      </c>
      <c r="AV508" s="5">
        <f t="shared" si="765"/>
        <v>1.2599385997401323E-3</v>
      </c>
      <c r="AW508" s="5">
        <f t="shared" si="766"/>
        <v>2.0113328624978838E-5</v>
      </c>
      <c r="AX508" s="5">
        <f t="shared" si="767"/>
        <v>5.8961962330952928E-5</v>
      </c>
      <c r="AY508" s="5">
        <f t="shared" si="768"/>
        <v>1.4755231073320966E-4</v>
      </c>
      <c r="AZ508" s="5">
        <f t="shared" si="769"/>
        <v>1.8462482880492859E-4</v>
      </c>
      <c r="BA508" s="5">
        <f t="shared" si="770"/>
        <v>1.5400787802811127E-4</v>
      </c>
      <c r="BB508" s="5">
        <f t="shared" si="771"/>
        <v>9.6351178691337077E-5</v>
      </c>
      <c r="BC508" s="5">
        <f t="shared" si="772"/>
        <v>4.8223764935014211E-5</v>
      </c>
      <c r="BD508" s="5">
        <f t="shared" si="773"/>
        <v>9.5657160370968743E-3</v>
      </c>
      <c r="BE508" s="5">
        <f t="shared" si="774"/>
        <v>1.0250238676711527E-2</v>
      </c>
      <c r="BF508" s="5">
        <f t="shared" si="775"/>
        <v>5.4918728782085008E-3</v>
      </c>
      <c r="BG508" s="5">
        <f t="shared" si="776"/>
        <v>1.9616237671243675E-3</v>
      </c>
      <c r="BH508" s="5">
        <f t="shared" si="777"/>
        <v>5.2549939097494677E-4</v>
      </c>
      <c r="BI508" s="5">
        <f t="shared" si="778"/>
        <v>1.1262082547862284E-4</v>
      </c>
      <c r="BJ508" s="8">
        <f t="shared" si="779"/>
        <v>0.14310834352130655</v>
      </c>
      <c r="BK508" s="8">
        <f t="shared" si="780"/>
        <v>0.17160424876422348</v>
      </c>
      <c r="BL508" s="8">
        <f t="shared" si="781"/>
        <v>0.59778792871488007</v>
      </c>
      <c r="BM508" s="8">
        <f t="shared" si="782"/>
        <v>0.67825160817281649</v>
      </c>
      <c r="BN508" s="8">
        <f t="shared" si="783"/>
        <v>0.30736621896754263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</v>
      </c>
      <c r="F509">
        <f>VLOOKUP(B509,home!$B$2:$E$405,3,FALSE)</f>
        <v>0.71</v>
      </c>
      <c r="G509">
        <f>VLOOKUP(C509,away!$B$2:$E$405,4,FALSE)</f>
        <v>1.43</v>
      </c>
      <c r="H509">
        <f>VLOOKUP(A509,away!$A$2:$E$405,3,FALSE)</f>
        <v>1.25</v>
      </c>
      <c r="I509">
        <f>VLOOKUP(C509,away!$B$2:$E$405,3,FALSE)</f>
        <v>0.36</v>
      </c>
      <c r="J509">
        <f>VLOOKUP(B509,home!$B$2:$E$405,4,FALSE)</f>
        <v>1.2</v>
      </c>
      <c r="K509" s="3">
        <f t="shared" si="728"/>
        <v>1.4214199999999997</v>
      </c>
      <c r="L509" s="3">
        <f t="shared" si="729"/>
        <v>0.53999999999999992</v>
      </c>
      <c r="M509" s="5">
        <f t="shared" si="730"/>
        <v>0.14065854390960131</v>
      </c>
      <c r="N509" s="5">
        <f t="shared" si="731"/>
        <v>0.19993486748398545</v>
      </c>
      <c r="O509" s="5">
        <f t="shared" si="732"/>
        <v>7.5955613711184686E-2</v>
      </c>
      <c r="P509" s="5">
        <f t="shared" si="733"/>
        <v>0.10796482844135211</v>
      </c>
      <c r="Q509" s="5">
        <f t="shared" si="734"/>
        <v>0.1420957096695433</v>
      </c>
      <c r="R509" s="5">
        <f t="shared" si="735"/>
        <v>2.050801570201986E-2</v>
      </c>
      <c r="S509" s="5">
        <f t="shared" si="736"/>
        <v>2.0717554469819401E-2</v>
      </c>
      <c r="T509" s="5">
        <f t="shared" si="737"/>
        <v>7.6731683221553354E-2</v>
      </c>
      <c r="U509" s="5">
        <f t="shared" si="738"/>
        <v>2.9150503679165062E-2</v>
      </c>
      <c r="V509" s="5">
        <f t="shared" si="739"/>
        <v>1.7669007764694409E-3</v>
      </c>
      <c r="W509" s="5">
        <f t="shared" si="740"/>
        <v>6.7325894546160711E-2</v>
      </c>
      <c r="X509" s="5">
        <f t="shared" si="741"/>
        <v>3.635598305492678E-2</v>
      </c>
      <c r="Y509" s="5">
        <f t="shared" si="742"/>
        <v>9.8161154248302268E-3</v>
      </c>
      <c r="Z509" s="5">
        <f t="shared" si="743"/>
        <v>3.6914428263635744E-3</v>
      </c>
      <c r="AA509" s="5">
        <f t="shared" si="744"/>
        <v>5.2470906622497111E-3</v>
      </c>
      <c r="AB509" s="5">
        <f t="shared" si="745"/>
        <v>3.7291598045674922E-3</v>
      </c>
      <c r="AC509" s="5">
        <f t="shared" si="746"/>
        <v>8.4763398432010219E-5</v>
      </c>
      <c r="AD509" s="5">
        <f t="shared" si="747"/>
        <v>2.3924593256450948E-2</v>
      </c>
      <c r="AE509" s="5">
        <f t="shared" si="748"/>
        <v>1.2919280358483509E-2</v>
      </c>
      <c r="AF509" s="5">
        <f t="shared" si="749"/>
        <v>3.4882056967905461E-3</v>
      </c>
      <c r="AG509" s="5">
        <f t="shared" si="750"/>
        <v>6.2787702542229827E-4</v>
      </c>
      <c r="AH509" s="5">
        <f t="shared" si="751"/>
        <v>4.9834478155908227E-4</v>
      </c>
      <c r="AI509" s="5">
        <f t="shared" si="752"/>
        <v>7.0835723940371057E-4</v>
      </c>
      <c r="AJ509" s="5">
        <f t="shared" si="753"/>
        <v>5.0343657361661114E-4</v>
      </c>
      <c r="AK509" s="5">
        <f t="shared" si="754"/>
        <v>2.3853160482337435E-4</v>
      </c>
      <c r="AL509" s="5">
        <f t="shared" si="755"/>
        <v>2.6024628196633233E-6</v>
      </c>
      <c r="AM509" s="5">
        <f t="shared" si="756"/>
        <v>6.8013790693168983E-3</v>
      </c>
      <c r="AN509" s="5">
        <f t="shared" si="757"/>
        <v>3.6727446974311241E-3</v>
      </c>
      <c r="AO509" s="5">
        <f t="shared" si="758"/>
        <v>9.9164106830640321E-4</v>
      </c>
      <c r="AP509" s="5">
        <f t="shared" si="759"/>
        <v>1.7849539229515258E-4</v>
      </c>
      <c r="AQ509" s="5">
        <f t="shared" si="760"/>
        <v>2.4096877959845583E-5</v>
      </c>
      <c r="AR509" s="5">
        <f t="shared" si="761"/>
        <v>5.3821236408380894E-5</v>
      </c>
      <c r="AS509" s="5">
        <f t="shared" si="762"/>
        <v>7.650258185560075E-5</v>
      </c>
      <c r="AT509" s="5">
        <f t="shared" si="763"/>
        <v>5.4371149950594014E-5</v>
      </c>
      <c r="AU509" s="5">
        <f t="shared" si="764"/>
        <v>2.5761413320924435E-5</v>
      </c>
      <c r="AV509" s="5">
        <f t="shared" si="765"/>
        <v>9.1544470306571058E-6</v>
      </c>
      <c r="AW509" s="5">
        <f t="shared" si="766"/>
        <v>5.5487890516887614E-8</v>
      </c>
      <c r="AX509" s="5">
        <f t="shared" si="767"/>
        <v>1.611269372784738E-3</v>
      </c>
      <c r="AY509" s="5">
        <f t="shared" si="768"/>
        <v>8.7008546130375836E-4</v>
      </c>
      <c r="AZ509" s="5">
        <f t="shared" si="769"/>
        <v>2.3492307455201468E-4</v>
      </c>
      <c r="BA509" s="5">
        <f t="shared" si="770"/>
        <v>4.2286153419362644E-5</v>
      </c>
      <c r="BB509" s="5">
        <f t="shared" si="771"/>
        <v>5.7086307116139532E-6</v>
      </c>
      <c r="BC509" s="5">
        <f t="shared" si="772"/>
        <v>6.1653211685430703E-7</v>
      </c>
      <c r="BD509" s="5">
        <f t="shared" si="773"/>
        <v>4.8439112767542788E-6</v>
      </c>
      <c r="BE509" s="5">
        <f t="shared" si="774"/>
        <v>6.8852323670040657E-6</v>
      </c>
      <c r="BF509" s="5">
        <f t="shared" si="775"/>
        <v>4.8934034955534591E-6</v>
      </c>
      <c r="BG509" s="5">
        <f t="shared" si="776"/>
        <v>2.3185271988831984E-6</v>
      </c>
      <c r="BH509" s="5">
        <f t="shared" si="777"/>
        <v>8.2390023275913926E-7</v>
      </c>
      <c r="BI509" s="5">
        <f t="shared" si="778"/>
        <v>2.3422165376969903E-7</v>
      </c>
      <c r="BJ509" s="8">
        <f t="shared" si="779"/>
        <v>0.58765345606834496</v>
      </c>
      <c r="BK509" s="8">
        <f t="shared" si="780"/>
        <v>0.2720652789197977</v>
      </c>
      <c r="BL509" s="8">
        <f t="shared" si="781"/>
        <v>0.13677866378338047</v>
      </c>
      <c r="BM509" s="8">
        <f t="shared" si="782"/>
        <v>0.31220123270678668</v>
      </c>
      <c r="BN509" s="8">
        <f t="shared" si="783"/>
        <v>0.68711757891768677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</v>
      </c>
      <c r="F510">
        <f>VLOOKUP(B510,home!$B$2:$E$405,3,FALSE)</f>
        <v>1.43</v>
      </c>
      <c r="G510">
        <f>VLOOKUP(C510,away!$B$2:$E$405,4,FALSE)</f>
        <v>1.71</v>
      </c>
      <c r="H510">
        <f>VLOOKUP(A510,away!$A$2:$E$405,3,FALSE)</f>
        <v>1.25</v>
      </c>
      <c r="I510">
        <f>VLOOKUP(C510,away!$B$2:$E$405,3,FALSE)</f>
        <v>0.86</v>
      </c>
      <c r="J510">
        <f>VLOOKUP(B510,home!$B$2:$E$405,4,FALSE)</f>
        <v>0.8</v>
      </c>
      <c r="K510" s="3">
        <f t="shared" si="728"/>
        <v>3.4234199999999997</v>
      </c>
      <c r="L510" s="3">
        <f t="shared" si="729"/>
        <v>0.86</v>
      </c>
      <c r="M510" s="5">
        <f t="shared" si="730"/>
        <v>1.3795401044590707E-2</v>
      </c>
      <c r="N510" s="5">
        <f t="shared" si="731"/>
        <v>4.7227451844072718E-2</v>
      </c>
      <c r="O510" s="5">
        <f t="shared" si="732"/>
        <v>1.1864044898348006E-2</v>
      </c>
      <c r="P510" s="5">
        <f t="shared" si="733"/>
        <v>4.0615608585902532E-2</v>
      </c>
      <c r="Q510" s="5">
        <f t="shared" si="734"/>
        <v>8.0839701596017721E-2</v>
      </c>
      <c r="R510" s="5">
        <f t="shared" si="735"/>
        <v>5.1015393062896434E-3</v>
      </c>
      <c r="S510" s="5">
        <f t="shared" si="736"/>
        <v>2.9894521650207354E-2</v>
      </c>
      <c r="T510" s="5">
        <f t="shared" si="737"/>
        <v>6.9522143372575243E-2</v>
      </c>
      <c r="U510" s="5">
        <f t="shared" si="738"/>
        <v>1.7464711691938091E-2</v>
      </c>
      <c r="V510" s="5">
        <f t="shared" si="739"/>
        <v>9.7792992049630465E-3</v>
      </c>
      <c r="W510" s="5">
        <f t="shared" si="740"/>
        <v>9.2249417079279639E-2</v>
      </c>
      <c r="X510" s="5">
        <f t="shared" si="741"/>
        <v>7.9334498688180488E-2</v>
      </c>
      <c r="Y510" s="5">
        <f t="shared" si="742"/>
        <v>3.411383443591761E-2</v>
      </c>
      <c r="Z510" s="5">
        <f t="shared" si="743"/>
        <v>1.4624412678030309E-3</v>
      </c>
      <c r="AA510" s="5">
        <f t="shared" si="744"/>
        <v>5.0065506850222518E-3</v>
      </c>
      <c r="AB510" s="5">
        <f t="shared" si="745"/>
        <v>8.5697628730594406E-3</v>
      </c>
      <c r="AC510" s="5">
        <f t="shared" si="746"/>
        <v>1.7994773560286842E-3</v>
      </c>
      <c r="AD510" s="5">
        <f t="shared" si="747"/>
        <v>7.8952124854386879E-2</v>
      </c>
      <c r="AE510" s="5">
        <f t="shared" si="748"/>
        <v>6.7898827374772722E-2</v>
      </c>
      <c r="AF510" s="5">
        <f t="shared" si="749"/>
        <v>2.919649577115227E-2</v>
      </c>
      <c r="AG510" s="5">
        <f t="shared" si="750"/>
        <v>8.3696621210636486E-3</v>
      </c>
      <c r="AH510" s="5">
        <f t="shared" si="751"/>
        <v>3.1442487257765157E-4</v>
      </c>
      <c r="AI510" s="5">
        <f t="shared" si="752"/>
        <v>1.076408397279784E-3</v>
      </c>
      <c r="AJ510" s="5">
        <f t="shared" si="753"/>
        <v>1.8424990177077793E-3</v>
      </c>
      <c r="AK510" s="5">
        <f t="shared" si="754"/>
        <v>2.1025493290670549E-3</v>
      </c>
      <c r="AL510" s="5">
        <f t="shared" si="755"/>
        <v>2.1191661689404478E-4</v>
      </c>
      <c r="AM510" s="5">
        <f t="shared" si="756"/>
        <v>5.4057256653801025E-2</v>
      </c>
      <c r="AN510" s="5">
        <f t="shared" si="757"/>
        <v>4.6489240722268878E-2</v>
      </c>
      <c r="AO510" s="5">
        <f t="shared" si="758"/>
        <v>1.9990373510575619E-2</v>
      </c>
      <c r="AP510" s="5">
        <f t="shared" si="759"/>
        <v>5.7305737396983426E-3</v>
      </c>
      <c r="AQ510" s="5">
        <f t="shared" si="760"/>
        <v>1.2320733540351436E-3</v>
      </c>
      <c r="AR510" s="5">
        <f t="shared" si="761"/>
        <v>5.4081078083356092E-5</v>
      </c>
      <c r="AS510" s="5">
        <f t="shared" si="762"/>
        <v>1.8514224433212293E-4</v>
      </c>
      <c r="AT510" s="5">
        <f t="shared" si="763"/>
        <v>3.1690983104573818E-4</v>
      </c>
      <c r="AU510" s="5">
        <f t="shared" si="764"/>
        <v>3.6163848459953358E-4</v>
      </c>
      <c r="AV510" s="5">
        <f t="shared" si="765"/>
        <v>3.0951010523693384E-4</v>
      </c>
      <c r="AW510" s="5">
        <f t="shared" si="766"/>
        <v>1.7330901187843698E-5</v>
      </c>
      <c r="AX510" s="5">
        <f t="shared" si="767"/>
        <v>3.0843448928959252E-2</v>
      </c>
      <c r="AY510" s="5">
        <f t="shared" si="768"/>
        <v>2.6525366078904957E-2</v>
      </c>
      <c r="AZ510" s="5">
        <f t="shared" si="769"/>
        <v>1.1405907413929132E-2</v>
      </c>
      <c r="BA510" s="5">
        <f t="shared" si="770"/>
        <v>3.2696934586596837E-3</v>
      </c>
      <c r="BB510" s="5">
        <f t="shared" si="771"/>
        <v>7.0298409361183197E-4</v>
      </c>
      <c r="BC510" s="5">
        <f t="shared" si="772"/>
        <v>1.2091326410123514E-4</v>
      </c>
      <c r="BD510" s="5">
        <f t="shared" si="773"/>
        <v>7.7516211919477044E-6</v>
      </c>
      <c r="BE510" s="5">
        <f t="shared" si="774"/>
        <v>2.6537055020937608E-5</v>
      </c>
      <c r="BF510" s="5">
        <f t="shared" si="775"/>
        <v>4.5423742449889121E-5</v>
      </c>
      <c r="BG510" s="5">
        <f t="shared" si="776"/>
        <v>5.1834849459266456E-5</v>
      </c>
      <c r="BH510" s="5">
        <f t="shared" si="777"/>
        <v>4.4363115083960498E-5</v>
      </c>
      <c r="BI510" s="5">
        <f t="shared" si="778"/>
        <v>3.0374715088146406E-5</v>
      </c>
      <c r="BJ510" s="8">
        <f t="shared" si="779"/>
        <v>0.78807198835596404</v>
      </c>
      <c r="BK510" s="8">
        <f t="shared" si="780"/>
        <v>0.12262159053749133</v>
      </c>
      <c r="BL510" s="8">
        <f t="shared" si="781"/>
        <v>5.4776057912881537E-2</v>
      </c>
      <c r="BM510" s="8">
        <f t="shared" si="782"/>
        <v>0.74098029562120138</v>
      </c>
      <c r="BN510" s="8">
        <f t="shared" si="783"/>
        <v>0.19944374727522135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</v>
      </c>
      <c r="F511">
        <f>VLOOKUP(B511,home!$B$2:$E$405,3,FALSE)</f>
        <v>1.1399999999999999</v>
      </c>
      <c r="G511">
        <f>VLOOKUP(C511,away!$B$2:$E$405,4,FALSE)</f>
        <v>0.71</v>
      </c>
      <c r="H511">
        <f>VLOOKUP(A511,away!$A$2:$E$405,3,FALSE)</f>
        <v>1.25</v>
      </c>
      <c r="I511">
        <f>VLOOKUP(C511,away!$B$2:$E$405,3,FALSE)</f>
        <v>0.86</v>
      </c>
      <c r="J511">
        <f>VLOOKUP(B511,home!$B$2:$E$405,4,FALSE)</f>
        <v>0.64</v>
      </c>
      <c r="K511" s="3">
        <f t="shared" si="728"/>
        <v>1.1331599999999999</v>
      </c>
      <c r="L511" s="3">
        <f t="shared" si="729"/>
        <v>0.68799999999999994</v>
      </c>
      <c r="M511" s="5">
        <f t="shared" si="730"/>
        <v>0.16183791003158404</v>
      </c>
      <c r="N511" s="5">
        <f t="shared" si="731"/>
        <v>0.18338824613138976</v>
      </c>
      <c r="O511" s="5">
        <f t="shared" si="732"/>
        <v>0.1113444821017298</v>
      </c>
      <c r="P511" s="5">
        <f t="shared" si="733"/>
        <v>0.12617111333839612</v>
      </c>
      <c r="Q511" s="5">
        <f t="shared" si="734"/>
        <v>0.10390411249312283</v>
      </c>
      <c r="R511" s="5">
        <f t="shared" si="735"/>
        <v>3.8302501842995045E-2</v>
      </c>
      <c r="S511" s="5">
        <f t="shared" si="736"/>
        <v>2.4591194111972359E-2</v>
      </c>
      <c r="T511" s="5">
        <f t="shared" si="737"/>
        <v>7.1486029395268491E-2</v>
      </c>
      <c r="U511" s="5">
        <f t="shared" si="738"/>
        <v>4.3402862988408265E-2</v>
      </c>
      <c r="V511" s="5">
        <f t="shared" si="739"/>
        <v>2.1301823526340834E-3</v>
      </c>
      <c r="W511" s="5">
        <f t="shared" si="740"/>
        <v>3.9246661370902353E-2</v>
      </c>
      <c r="X511" s="5">
        <f t="shared" si="741"/>
        <v>2.7001703023180813E-2</v>
      </c>
      <c r="Y511" s="5">
        <f t="shared" si="742"/>
        <v>9.2885858399741998E-3</v>
      </c>
      <c r="Z511" s="5">
        <f t="shared" si="743"/>
        <v>8.7840404226601984E-3</v>
      </c>
      <c r="AA511" s="5">
        <f t="shared" si="744"/>
        <v>9.9537232453416301E-3</v>
      </c>
      <c r="AB511" s="5">
        <f t="shared" si="745"/>
        <v>5.6395805163456623E-3</v>
      </c>
      <c r="AC511" s="5">
        <f t="shared" si="746"/>
        <v>1.0379500969256594E-4</v>
      </c>
      <c r="AD511" s="5">
        <f t="shared" si="747"/>
        <v>1.1118186699762922E-2</v>
      </c>
      <c r="AE511" s="5">
        <f t="shared" si="748"/>
        <v>7.649312449436888E-3</v>
      </c>
      <c r="AF511" s="5">
        <f t="shared" si="749"/>
        <v>2.6313634826062894E-3</v>
      </c>
      <c r="AG511" s="5">
        <f t="shared" si="750"/>
        <v>6.0345935867770915E-4</v>
      </c>
      <c r="AH511" s="5">
        <f t="shared" si="751"/>
        <v>1.5108549526975539E-3</v>
      </c>
      <c r="AI511" s="5">
        <f t="shared" si="752"/>
        <v>1.7120403981987602E-3</v>
      </c>
      <c r="AJ511" s="5">
        <f t="shared" si="753"/>
        <v>9.7000784881145369E-4</v>
      </c>
      <c r="AK511" s="5">
        <f t="shared" si="754"/>
        <v>3.6639136465306229E-4</v>
      </c>
      <c r="AL511" s="5">
        <f t="shared" si="755"/>
        <v>3.236802039602436E-6</v>
      </c>
      <c r="AM511" s="5">
        <f t="shared" si="756"/>
        <v>2.5197368881406707E-3</v>
      </c>
      <c r="AN511" s="5">
        <f t="shared" si="757"/>
        <v>1.7335789790407809E-3</v>
      </c>
      <c r="AO511" s="5">
        <f t="shared" si="758"/>
        <v>5.9635116879002857E-4</v>
      </c>
      <c r="AP511" s="5">
        <f t="shared" si="759"/>
        <v>1.3676320137584659E-4</v>
      </c>
      <c r="AQ511" s="5">
        <f t="shared" si="760"/>
        <v>2.3523270636645606E-5</v>
      </c>
      <c r="AR511" s="5">
        <f t="shared" si="761"/>
        <v>2.0789364149118345E-4</v>
      </c>
      <c r="AS511" s="5">
        <f t="shared" si="762"/>
        <v>2.355767587921494E-4</v>
      </c>
      <c r="AT511" s="5">
        <f t="shared" si="763"/>
        <v>1.3347307999645605E-4</v>
      </c>
      <c r="AU511" s="5">
        <f t="shared" si="764"/>
        <v>5.0415451776261371E-5</v>
      </c>
      <c r="AV511" s="5">
        <f t="shared" si="765"/>
        <v>1.4282193333697076E-5</v>
      </c>
      <c r="AW511" s="5">
        <f t="shared" si="766"/>
        <v>7.009601234018815E-8</v>
      </c>
      <c r="AX511" s="5">
        <f t="shared" si="767"/>
        <v>4.7587750869424659E-4</v>
      </c>
      <c r="AY511" s="5">
        <f t="shared" si="768"/>
        <v>3.2740372598164159E-4</v>
      </c>
      <c r="AZ511" s="5">
        <f t="shared" si="769"/>
        <v>1.126268817376847E-4</v>
      </c>
      <c r="BA511" s="5">
        <f t="shared" si="770"/>
        <v>2.5829098211842362E-5</v>
      </c>
      <c r="BB511" s="5">
        <f t="shared" si="771"/>
        <v>4.4426048924368852E-6</v>
      </c>
      <c r="BC511" s="5">
        <f t="shared" si="772"/>
        <v>6.1130243319931555E-7</v>
      </c>
      <c r="BD511" s="5">
        <f t="shared" si="773"/>
        <v>2.3838470890989028E-5</v>
      </c>
      <c r="BE511" s="5">
        <f t="shared" si="774"/>
        <v>2.7012801674833124E-5</v>
      </c>
      <c r="BF511" s="5">
        <f t="shared" si="775"/>
        <v>1.5304913172926955E-5</v>
      </c>
      <c r="BG511" s="5">
        <f t="shared" si="776"/>
        <v>5.7809718036779691E-6</v>
      </c>
      <c r="BH511" s="5">
        <f t="shared" si="777"/>
        <v>1.6376915022639309E-6</v>
      </c>
      <c r="BI511" s="5">
        <f t="shared" si="778"/>
        <v>3.7115330054107919E-7</v>
      </c>
      <c r="BJ511" s="8">
        <f t="shared" si="779"/>
        <v>0.46227440487425742</v>
      </c>
      <c r="BK511" s="8">
        <f t="shared" si="780"/>
        <v>0.31516483537230039</v>
      </c>
      <c r="BL511" s="8">
        <f t="shared" si="781"/>
        <v>0.21391803238691617</v>
      </c>
      <c r="BM511" s="8">
        <f t="shared" si="782"/>
        <v>0.27486561348694738</v>
      </c>
      <c r="BN511" s="8">
        <f t="shared" si="783"/>
        <v>0.72494836593921752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</v>
      </c>
      <c r="F512">
        <f>VLOOKUP(B512,home!$B$2:$E$405,3,FALSE)</f>
        <v>1</v>
      </c>
      <c r="G512">
        <f>VLOOKUP(C512,away!$B$2:$E$405,4,FALSE)</f>
        <v>1.25</v>
      </c>
      <c r="H512">
        <f>VLOOKUP(A512,away!$A$2:$E$405,3,FALSE)</f>
        <v>1.25</v>
      </c>
      <c r="I512">
        <f>VLOOKUP(C512,away!$B$2:$E$405,3,FALSE)</f>
        <v>1.25</v>
      </c>
      <c r="J512">
        <f>VLOOKUP(B512,home!$B$2:$E$405,4,FALSE)</f>
        <v>1.44</v>
      </c>
      <c r="K512" s="3">
        <f t="shared" si="728"/>
        <v>1.75</v>
      </c>
      <c r="L512" s="3">
        <f t="shared" si="729"/>
        <v>2.25</v>
      </c>
      <c r="M512" s="5">
        <f t="shared" si="730"/>
        <v>1.8315638888734182E-2</v>
      </c>
      <c r="N512" s="5">
        <f t="shared" si="731"/>
        <v>3.2052368055284816E-2</v>
      </c>
      <c r="O512" s="5">
        <f t="shared" si="732"/>
        <v>4.1210187499651905E-2</v>
      </c>
      <c r="P512" s="5">
        <f t="shared" si="733"/>
        <v>7.2117828124390826E-2</v>
      </c>
      <c r="Q512" s="5">
        <f t="shared" si="734"/>
        <v>2.8045822048374219E-2</v>
      </c>
      <c r="R512" s="5">
        <f t="shared" si="735"/>
        <v>4.6361460937108405E-2</v>
      </c>
      <c r="S512" s="5">
        <f t="shared" si="736"/>
        <v>7.0990987059947261E-2</v>
      </c>
      <c r="T512" s="5">
        <f t="shared" si="737"/>
        <v>6.3103099608842E-2</v>
      </c>
      <c r="U512" s="5">
        <f t="shared" si="738"/>
        <v>8.1132556639939693E-2</v>
      </c>
      <c r="V512" s="5">
        <f t="shared" si="739"/>
        <v>3.1058556838726936E-2</v>
      </c>
      <c r="W512" s="5">
        <f t="shared" si="740"/>
        <v>1.6360062861551634E-2</v>
      </c>
      <c r="X512" s="5">
        <f t="shared" si="741"/>
        <v>3.6810141438491172E-2</v>
      </c>
      <c r="Y512" s="5">
        <f t="shared" si="742"/>
        <v>4.1411409118302579E-2</v>
      </c>
      <c r="Z512" s="5">
        <f t="shared" si="743"/>
        <v>3.4771095702831302E-2</v>
      </c>
      <c r="AA512" s="5">
        <f t="shared" si="744"/>
        <v>6.0849417479954773E-2</v>
      </c>
      <c r="AB512" s="5">
        <f t="shared" si="745"/>
        <v>5.3243240294960442E-2</v>
      </c>
      <c r="AC512" s="5">
        <f t="shared" si="746"/>
        <v>7.6433167220304561E-3</v>
      </c>
      <c r="AD512" s="5">
        <f t="shared" si="747"/>
        <v>7.1575275019288374E-3</v>
      </c>
      <c r="AE512" s="5">
        <f t="shared" si="748"/>
        <v>1.6104436879339885E-2</v>
      </c>
      <c r="AF512" s="5">
        <f t="shared" si="749"/>
        <v>1.811749148925737E-2</v>
      </c>
      <c r="AG512" s="5">
        <f t="shared" si="750"/>
        <v>1.3588118616943029E-2</v>
      </c>
      <c r="AH512" s="5">
        <f t="shared" si="751"/>
        <v>1.9558741332842612E-2</v>
      </c>
      <c r="AI512" s="5">
        <f t="shared" si="752"/>
        <v>3.4227797332474566E-2</v>
      </c>
      <c r="AJ512" s="5">
        <f t="shared" si="753"/>
        <v>2.9949322665915257E-2</v>
      </c>
      <c r="AK512" s="5">
        <f t="shared" si="754"/>
        <v>1.7470438221783905E-2</v>
      </c>
      <c r="AL512" s="5">
        <f t="shared" si="755"/>
        <v>1.203822383719796E-3</v>
      </c>
      <c r="AM512" s="5">
        <f t="shared" si="756"/>
        <v>2.5051346256750925E-3</v>
      </c>
      <c r="AN512" s="5">
        <f t="shared" si="757"/>
        <v>5.6365529077689576E-3</v>
      </c>
      <c r="AO512" s="5">
        <f t="shared" si="758"/>
        <v>6.3411220212400785E-3</v>
      </c>
      <c r="AP512" s="5">
        <f t="shared" si="759"/>
        <v>4.7558415159300593E-3</v>
      </c>
      <c r="AQ512" s="5">
        <f t="shared" si="760"/>
        <v>2.6751608527106588E-3</v>
      </c>
      <c r="AR512" s="5">
        <f t="shared" si="761"/>
        <v>8.8014335997791716E-3</v>
      </c>
      <c r="AS512" s="5">
        <f t="shared" si="762"/>
        <v>1.540250879961355E-2</v>
      </c>
      <c r="AT512" s="5">
        <f t="shared" si="763"/>
        <v>1.3477195199661859E-2</v>
      </c>
      <c r="AU512" s="5">
        <f t="shared" si="764"/>
        <v>7.8616971998027533E-3</v>
      </c>
      <c r="AV512" s="5">
        <f t="shared" si="765"/>
        <v>3.4394925249137038E-3</v>
      </c>
      <c r="AW512" s="5">
        <f t="shared" si="766"/>
        <v>1.3166807321935277E-4</v>
      </c>
      <c r="AX512" s="5">
        <f t="shared" si="767"/>
        <v>7.3066426582190204E-4</v>
      </c>
      <c r="AY512" s="5">
        <f t="shared" si="768"/>
        <v>1.6439945980992797E-3</v>
      </c>
      <c r="AZ512" s="5">
        <f t="shared" si="769"/>
        <v>1.8494939228616899E-3</v>
      </c>
      <c r="BA512" s="5">
        <f t="shared" si="770"/>
        <v>1.3871204421462674E-3</v>
      </c>
      <c r="BB512" s="5">
        <f t="shared" si="771"/>
        <v>7.8025524870727568E-4</v>
      </c>
      <c r="BC512" s="5">
        <f t="shared" si="772"/>
        <v>3.5111486191827387E-4</v>
      </c>
      <c r="BD512" s="5">
        <f t="shared" si="773"/>
        <v>3.3005375999171907E-3</v>
      </c>
      <c r="BE512" s="5">
        <f t="shared" si="774"/>
        <v>5.7759407998550834E-3</v>
      </c>
      <c r="BF512" s="5">
        <f t="shared" si="775"/>
        <v>5.0539481998731995E-3</v>
      </c>
      <c r="BG512" s="5">
        <f t="shared" si="776"/>
        <v>2.948136449926034E-3</v>
      </c>
      <c r="BH512" s="5">
        <f t="shared" si="777"/>
        <v>1.2898096968426394E-3</v>
      </c>
      <c r="BI512" s="5">
        <f t="shared" si="778"/>
        <v>4.5143339389492368E-4</v>
      </c>
      <c r="BJ512" s="8">
        <f t="shared" si="779"/>
        <v>0.30140693288119513</v>
      </c>
      <c r="BK512" s="8">
        <f t="shared" si="780"/>
        <v>0.20297414461564872</v>
      </c>
      <c r="BL512" s="8">
        <f t="shared" si="781"/>
        <v>0.4518052958687116</v>
      </c>
      <c r="BM512" s="8">
        <f t="shared" si="782"/>
        <v>0.75134183698996293</v>
      </c>
      <c r="BN512" s="8">
        <f t="shared" si="783"/>
        <v>0.23810330555354436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</v>
      </c>
      <c r="F513">
        <f>VLOOKUP(B513,home!$B$2:$E$405,3,FALSE)</f>
        <v>1.25</v>
      </c>
      <c r="G513">
        <f>VLOOKUP(C513,away!$B$2:$E$405,4,FALSE)</f>
        <v>0.71</v>
      </c>
      <c r="H513">
        <f>VLOOKUP(A513,away!$A$2:$E$405,3,FALSE)</f>
        <v>1.25</v>
      </c>
      <c r="I513">
        <f>VLOOKUP(C513,away!$B$2:$E$405,3,FALSE)</f>
        <v>0.18</v>
      </c>
      <c r="J513">
        <f>VLOOKUP(B513,home!$B$2:$E$405,4,FALSE)</f>
        <v>0.2</v>
      </c>
      <c r="K513" s="3">
        <f t="shared" si="728"/>
        <v>1.2424999999999999</v>
      </c>
      <c r="L513" s="3">
        <f t="shared" si="729"/>
        <v>4.4999999999999998E-2</v>
      </c>
      <c r="M513" s="5">
        <f t="shared" si="730"/>
        <v>0.27595982098597316</v>
      </c>
      <c r="N513" s="5">
        <f t="shared" si="731"/>
        <v>0.34288007757507166</v>
      </c>
      <c r="O513" s="5">
        <f t="shared" si="732"/>
        <v>1.2418191944368792E-2</v>
      </c>
      <c r="P513" s="5">
        <f t="shared" si="733"/>
        <v>1.5429603490878225E-2</v>
      </c>
      <c r="Q513" s="5">
        <f t="shared" si="734"/>
        <v>0.21301424819351328</v>
      </c>
      <c r="R513" s="5">
        <f t="shared" si="735"/>
        <v>2.7940931874829782E-4</v>
      </c>
      <c r="S513" s="5">
        <f t="shared" si="736"/>
        <v>2.1567692629593217E-4</v>
      </c>
      <c r="T513" s="5">
        <f t="shared" si="737"/>
        <v>9.5856411687080968E-3</v>
      </c>
      <c r="U513" s="5">
        <f t="shared" si="738"/>
        <v>3.471660785447601E-4</v>
      </c>
      <c r="V513" s="5">
        <f t="shared" si="739"/>
        <v>1.3398929046134786E-6</v>
      </c>
      <c r="W513" s="5">
        <f t="shared" si="740"/>
        <v>8.8223401126813386E-2</v>
      </c>
      <c r="X513" s="5">
        <f t="shared" si="741"/>
        <v>3.9700530507066024E-3</v>
      </c>
      <c r="Y513" s="5">
        <f t="shared" si="742"/>
        <v>8.9326193640898555E-5</v>
      </c>
      <c r="Z513" s="5">
        <f t="shared" si="743"/>
        <v>4.1911397812244686E-6</v>
      </c>
      <c r="AA513" s="5">
        <f t="shared" si="744"/>
        <v>5.2074911781714027E-6</v>
      </c>
      <c r="AB513" s="5">
        <f t="shared" si="745"/>
        <v>3.2351538944389835E-6</v>
      </c>
      <c r="AC513" s="5">
        <f t="shared" si="746"/>
        <v>4.6822976268250701E-9</v>
      </c>
      <c r="AD513" s="5">
        <f t="shared" si="747"/>
        <v>2.740439397501641E-2</v>
      </c>
      <c r="AE513" s="5">
        <f t="shared" si="748"/>
        <v>1.2331977288757383E-3</v>
      </c>
      <c r="AF513" s="5">
        <f t="shared" si="749"/>
        <v>2.7746948899704114E-5</v>
      </c>
      <c r="AG513" s="5">
        <f t="shared" si="750"/>
        <v>4.1620423349556185E-7</v>
      </c>
      <c r="AH513" s="5">
        <f t="shared" si="751"/>
        <v>4.7150322538775263E-8</v>
      </c>
      <c r="AI513" s="5">
        <f t="shared" si="752"/>
        <v>5.8584275754428273E-8</v>
      </c>
      <c r="AJ513" s="5">
        <f t="shared" si="753"/>
        <v>3.6395481312438559E-8</v>
      </c>
      <c r="AK513" s="5">
        <f t="shared" si="754"/>
        <v>1.5073795176901634E-8</v>
      </c>
      <c r="AL513" s="5">
        <f t="shared" si="755"/>
        <v>1.0471958642394267E-11</v>
      </c>
      <c r="AM513" s="5">
        <f t="shared" si="756"/>
        <v>6.8099919027915738E-3</v>
      </c>
      <c r="AN513" s="5">
        <f t="shared" si="757"/>
        <v>3.064496356256208E-4</v>
      </c>
      <c r="AO513" s="5">
        <f t="shared" si="758"/>
        <v>6.8951168015764683E-6</v>
      </c>
      <c r="AP513" s="5">
        <f t="shared" si="759"/>
        <v>1.0342675202364705E-7</v>
      </c>
      <c r="AQ513" s="5">
        <f t="shared" si="760"/>
        <v>1.1635509602660293E-9</v>
      </c>
      <c r="AR513" s="5">
        <f t="shared" si="761"/>
        <v>4.2435290284897757E-10</v>
      </c>
      <c r="AS513" s="5">
        <f t="shared" si="762"/>
        <v>5.272584817898547E-10</v>
      </c>
      <c r="AT513" s="5">
        <f t="shared" si="763"/>
        <v>3.2755933181194721E-10</v>
      </c>
      <c r="AU513" s="5">
        <f t="shared" si="764"/>
        <v>1.3566415659211475E-10</v>
      </c>
      <c r="AV513" s="5">
        <f t="shared" si="765"/>
        <v>4.2140678641425651E-11</v>
      </c>
      <c r="AW513" s="5">
        <f t="shared" si="766"/>
        <v>1.6264260766468582E-14</v>
      </c>
      <c r="AX513" s="5">
        <f t="shared" si="767"/>
        <v>1.4102358232030872E-3</v>
      </c>
      <c r="AY513" s="5">
        <f t="shared" si="768"/>
        <v>6.3460612044138914E-5</v>
      </c>
      <c r="AZ513" s="5">
        <f t="shared" si="769"/>
        <v>1.4278637709931258E-6</v>
      </c>
      <c r="BA513" s="5">
        <f t="shared" si="770"/>
        <v>2.1417956564896893E-8</v>
      </c>
      <c r="BB513" s="5">
        <f t="shared" si="771"/>
        <v>2.4095201135509001E-10</v>
      </c>
      <c r="BC513" s="5">
        <f t="shared" si="772"/>
        <v>2.1685681021958111E-12</v>
      </c>
      <c r="BD513" s="5">
        <f t="shared" si="773"/>
        <v>3.1826467713673311E-12</v>
      </c>
      <c r="BE513" s="5">
        <f t="shared" si="774"/>
        <v>3.9544386134239093E-12</v>
      </c>
      <c r="BF513" s="5">
        <f t="shared" si="775"/>
        <v>2.4566949885896034E-12</v>
      </c>
      <c r="BG513" s="5">
        <f t="shared" si="776"/>
        <v>1.0174811744408605E-12</v>
      </c>
      <c r="BH513" s="5">
        <f t="shared" si="777"/>
        <v>3.1605508981069235E-13</v>
      </c>
      <c r="BI513" s="5">
        <f t="shared" si="778"/>
        <v>7.8539689817956997E-14</v>
      </c>
      <c r="BJ513" s="8">
        <f t="shared" si="779"/>
        <v>0.69502708937109636</v>
      </c>
      <c r="BK513" s="8">
        <f t="shared" si="780"/>
        <v>0.29166990660086567</v>
      </c>
      <c r="BL513" s="8">
        <f t="shared" si="781"/>
        <v>1.3053368658590653E-2</v>
      </c>
      <c r="BM513" s="8">
        <f t="shared" si="782"/>
        <v>0.13970974364975275</v>
      </c>
      <c r="BN513" s="8">
        <f t="shared" si="783"/>
        <v>0.85998135150855337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1.78481012658228</v>
      </c>
      <c r="F514">
        <f>VLOOKUP(B514,home!$B$2:$E$405,3,FALSE)</f>
        <v>0.84</v>
      </c>
      <c r="G514">
        <f>VLOOKUP(C514,away!$B$2:$E$405,4,FALSE)</f>
        <v>0.14000000000000001</v>
      </c>
      <c r="H514">
        <f>VLOOKUP(A514,away!$A$2:$E$405,3,FALSE)</f>
        <v>1.36708860759494</v>
      </c>
      <c r="I514">
        <f>VLOOKUP(C514,away!$B$2:$E$405,3,FALSE)</f>
        <v>1.4</v>
      </c>
      <c r="J514">
        <f>VLOOKUP(B514,home!$B$2:$E$405,4,FALSE)</f>
        <v>0.55000000000000004</v>
      </c>
      <c r="K514" s="3">
        <f t="shared" si="728"/>
        <v>0.20989367088607616</v>
      </c>
      <c r="L514" s="3">
        <f t="shared" si="729"/>
        <v>1.0526582278481038</v>
      </c>
      <c r="M514" s="5">
        <f t="shared" si="730"/>
        <v>0.28293109296750668</v>
      </c>
      <c r="N514" s="5">
        <f t="shared" si="731"/>
        <v>5.9385445710759661E-2</v>
      </c>
      <c r="O514" s="5">
        <f t="shared" si="732"/>
        <v>0.29782974292630265</v>
      </c>
      <c r="P514" s="5">
        <f t="shared" si="733"/>
        <v>6.2512578041858044E-2</v>
      </c>
      <c r="Q514" s="5">
        <f t="shared" si="734"/>
        <v>6.2323145987185653E-3</v>
      </c>
      <c r="R514" s="5">
        <f t="shared" si="735"/>
        <v>0.15675646469462901</v>
      </c>
      <c r="S514" s="5">
        <f t="shared" si="736"/>
        <v>3.4529806996930054E-3</v>
      </c>
      <c r="T514" s="5">
        <f t="shared" si="737"/>
        <v>6.5604972408789507E-3</v>
      </c>
      <c r="U514" s="5">
        <f t="shared" si="738"/>
        <v>3.290218980987928E-2</v>
      </c>
      <c r="V514" s="5">
        <f t="shared" si="739"/>
        <v>8.4769256477339381E-5</v>
      </c>
      <c r="W514" s="5">
        <f t="shared" si="740"/>
        <v>4.3604112974730765E-4</v>
      </c>
      <c r="X514" s="5">
        <f t="shared" si="741"/>
        <v>4.5900228290868592E-4</v>
      </c>
      <c r="Y514" s="5">
        <f t="shared" si="742"/>
        <v>2.4158626485244563E-4</v>
      </c>
      <c r="Z514" s="5">
        <f t="shared" si="743"/>
        <v>5.5003660776394028E-2</v>
      </c>
      <c r="AA514" s="5">
        <f t="shared" si="744"/>
        <v>1.1544920272529825E-2</v>
      </c>
      <c r="AB514" s="5">
        <f t="shared" si="745"/>
        <v>1.2116028480441817E-3</v>
      </c>
      <c r="AC514" s="5">
        <f t="shared" si="746"/>
        <v>1.1705908463236969E-6</v>
      </c>
      <c r="AD514" s="5">
        <f t="shared" si="747"/>
        <v>2.288056834499355E-5</v>
      </c>
      <c r="AE514" s="5">
        <f t="shared" si="748"/>
        <v>2.4085418526198328E-5</v>
      </c>
      <c r="AF514" s="5">
        <f t="shared" si="749"/>
        <v>1.2676856991383909E-5</v>
      </c>
      <c r="AG514" s="5">
        <f t="shared" si="750"/>
        <v>4.448132605078012E-6</v>
      </c>
      <c r="AH514" s="5">
        <f t="shared" si="751"/>
        <v>1.4475014019509295E-2</v>
      </c>
      <c r="AI514" s="5">
        <f t="shared" si="752"/>
        <v>3.0382138286822223E-3</v>
      </c>
      <c r="AJ514" s="5">
        <f t="shared" si="753"/>
        <v>3.1885092671947587E-4</v>
      </c>
      <c r="AK514" s="5">
        <f t="shared" si="754"/>
        <v>2.2308263824859359E-5</v>
      </c>
      <c r="AL514" s="5">
        <f t="shared" si="755"/>
        <v>1.0345508635107672E-8</v>
      </c>
      <c r="AM514" s="5">
        <f t="shared" si="756"/>
        <v>9.6049729637808998E-7</v>
      </c>
      <c r="AN514" s="5">
        <f t="shared" si="757"/>
        <v>1.011075381858255E-6</v>
      </c>
      <c r="AO514" s="5">
        <f t="shared" si="758"/>
        <v>5.3215840984387772E-7</v>
      </c>
      <c r="AP514" s="5">
        <f t="shared" si="759"/>
        <v>1.8672697621357379E-7</v>
      </c>
      <c r="AQ514" s="5">
        <f t="shared" si="760"/>
        <v>4.9139921968103893E-8</v>
      </c>
      <c r="AR514" s="5">
        <f t="shared" si="761"/>
        <v>3.0474485211706231E-3</v>
      </c>
      <c r="AS514" s="5">
        <f t="shared" si="762"/>
        <v>6.3964015694484636E-4</v>
      </c>
      <c r="AT514" s="5">
        <f t="shared" si="763"/>
        <v>6.7128210293649829E-5</v>
      </c>
      <c r="AU514" s="5">
        <f t="shared" si="764"/>
        <v>4.6965954928488839E-6</v>
      </c>
      <c r="AV514" s="5">
        <f t="shared" si="765"/>
        <v>2.4644641716526308E-7</v>
      </c>
      <c r="AW514" s="5">
        <f t="shared" si="766"/>
        <v>6.349449585367943E-11</v>
      </c>
      <c r="AX514" s="5">
        <f t="shared" si="767"/>
        <v>3.3600383902158112E-8</v>
      </c>
      <c r="AY514" s="5">
        <f t="shared" si="768"/>
        <v>3.5369720573461715E-8</v>
      </c>
      <c r="AZ514" s="5">
        <f t="shared" si="769"/>
        <v>1.8616113689171409E-8</v>
      </c>
      <c r="BA514" s="5">
        <f t="shared" si="770"/>
        <v>6.5321350818206698E-9</v>
      </c>
      <c r="BB514" s="5">
        <f t="shared" si="771"/>
        <v>1.7190264348234432E-9</v>
      </c>
      <c r="BC514" s="5">
        <f t="shared" si="772"/>
        <v>3.6190946410105805E-10</v>
      </c>
      <c r="BD514" s="5">
        <f t="shared" si="773"/>
        <v>5.3465362662563198E-4</v>
      </c>
      <c r="BE514" s="5">
        <f t="shared" si="774"/>
        <v>1.1222041234500746E-4</v>
      </c>
      <c r="BF514" s="5">
        <f t="shared" si="775"/>
        <v>1.1777177147721375E-5</v>
      </c>
      <c r="BG514" s="5">
        <f t="shared" si="776"/>
        <v>8.2398498140361608E-7</v>
      </c>
      <c r="BH514" s="5">
        <f t="shared" si="777"/>
        <v>4.3237308125450037E-8</v>
      </c>
      <c r="BI514" s="5">
        <f t="shared" si="778"/>
        <v>1.8150474643366157E-9</v>
      </c>
      <c r="BJ514" s="8">
        <f t="shared" si="779"/>
        <v>7.3381814001608689E-2</v>
      </c>
      <c r="BK514" s="8">
        <f t="shared" si="780"/>
        <v>0.34898263727161061</v>
      </c>
      <c r="BL514" s="8">
        <f t="shared" si="781"/>
        <v>0.52251798777389546</v>
      </c>
      <c r="BM514" s="8">
        <f t="shared" si="782"/>
        <v>0.1342384255775079</v>
      </c>
      <c r="BN514" s="8">
        <f t="shared" si="783"/>
        <v>0.86564763893977459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1.78481012658228</v>
      </c>
      <c r="F515">
        <f>VLOOKUP(B515,home!$B$2:$E$405,3,FALSE)</f>
        <v>1.68</v>
      </c>
      <c r="G515">
        <f>VLOOKUP(C515,away!$B$2:$E$405,4,FALSE)</f>
        <v>1.82</v>
      </c>
      <c r="H515">
        <f>VLOOKUP(A515,away!$A$2:$E$405,3,FALSE)</f>
        <v>1.36708860759494</v>
      </c>
      <c r="I515">
        <f>VLOOKUP(C515,away!$B$2:$E$405,3,FALSE)</f>
        <v>0.42</v>
      </c>
      <c r="J515">
        <f>VLOOKUP(B515,home!$B$2:$E$405,4,FALSE)</f>
        <v>1.1000000000000001</v>
      </c>
      <c r="K515" s="3">
        <f t="shared" si="728"/>
        <v>5.4572354430379795</v>
      </c>
      <c r="L515" s="3">
        <f t="shared" si="729"/>
        <v>0.63159493670886224</v>
      </c>
      <c r="M515" s="5">
        <f t="shared" si="730"/>
        <v>2.2680601331198451E-3</v>
      </c>
      <c r="N515" s="5">
        <f t="shared" si="731"/>
        <v>1.2377338145403056E-2</v>
      </c>
      <c r="O515" s="5">
        <f t="shared" si="732"/>
        <v>1.4324952962297222E-3</v>
      </c>
      <c r="P515" s="5">
        <f t="shared" si="733"/>
        <v>7.8174641025700303E-3</v>
      </c>
      <c r="Q515" s="5">
        <f t="shared" si="734"/>
        <v>3.3773024208779763E-2</v>
      </c>
      <c r="R515" s="5">
        <f t="shared" si="735"/>
        <v>4.523783879789771E-4</v>
      </c>
      <c r="S515" s="5">
        <f t="shared" si="736"/>
        <v>6.7362350872623242E-3</v>
      </c>
      <c r="T515" s="5">
        <f t="shared" si="737"/>
        <v>2.1330871087611128E-2</v>
      </c>
      <c r="U515" s="5">
        <f t="shared" si="738"/>
        <v>2.4687353725432602E-3</v>
      </c>
      <c r="V515" s="5">
        <f t="shared" si="739"/>
        <v>2.5798001076956928E-3</v>
      </c>
      <c r="W515" s="5">
        <f t="shared" si="740"/>
        <v>6.1435781576910917E-2</v>
      </c>
      <c r="X515" s="5">
        <f t="shared" si="741"/>
        <v>3.8802528576728536E-2</v>
      </c>
      <c r="Y515" s="5">
        <f t="shared" si="742"/>
        <v>1.2253740290281338E-2</v>
      </c>
      <c r="Z515" s="5">
        <f t="shared" si="743"/>
        <v>9.5239966441346412E-5</v>
      </c>
      <c r="AA515" s="5">
        <f t="shared" si="744"/>
        <v>5.1974692045746336E-4</v>
      </c>
      <c r="AB515" s="5">
        <f t="shared" si="745"/>
        <v>1.4181906578651553E-3</v>
      </c>
      <c r="AC515" s="5">
        <f t="shared" si="746"/>
        <v>5.5574735539462518E-4</v>
      </c>
      <c r="AD515" s="5">
        <f t="shared" si="747"/>
        <v>8.3817381173064476E-2</v>
      </c>
      <c r="AE515" s="5">
        <f t="shared" si="748"/>
        <v>5.2938633557104237E-2</v>
      </c>
      <c r="AF515" s="5">
        <f t="shared" si="749"/>
        <v>1.6717886455476449E-2</v>
      </c>
      <c r="AG515" s="5">
        <f t="shared" si="750"/>
        <v>3.5196441459175317E-3</v>
      </c>
      <c r="AH515" s="5">
        <f t="shared" si="751"/>
        <v>1.5038270144169086E-5</v>
      </c>
      <c r="AI515" s="5">
        <f t="shared" si="752"/>
        <v>8.2067380832739393E-5</v>
      </c>
      <c r="AJ515" s="5">
        <f t="shared" si="753"/>
        <v>2.2393050969886057E-4</v>
      </c>
      <c r="AK515" s="5">
        <f t="shared" si="754"/>
        <v>4.0734717143539422E-4</v>
      </c>
      <c r="AL515" s="5">
        <f t="shared" si="755"/>
        <v>7.6621160743556809E-5</v>
      </c>
      <c r="AM515" s="5">
        <f t="shared" si="756"/>
        <v>9.148223665605433E-2</v>
      </c>
      <c r="AN515" s="5">
        <f t="shared" si="757"/>
        <v>5.7779717470765789E-2</v>
      </c>
      <c r="AO515" s="5">
        <f t="shared" si="758"/>
        <v>1.8246688499502131E-2</v>
      </c>
      <c r="AP515" s="5">
        <f t="shared" si="759"/>
        <v>3.8415053559964583E-3</v>
      </c>
      <c r="AQ515" s="5">
        <f t="shared" si="760"/>
        <v>6.0656883304683446E-4</v>
      </c>
      <c r="AR515" s="5">
        <f t="shared" si="761"/>
        <v>1.8996190559834501E-6</v>
      </c>
      <c r="AS515" s="5">
        <f t="shared" si="762"/>
        <v>1.0366668440583231E-5</v>
      </c>
      <c r="AT515" s="5">
        <f t="shared" si="763"/>
        <v>2.8286675220087034E-5</v>
      </c>
      <c r="AU515" s="5">
        <f t="shared" si="764"/>
        <v>5.1455682192254395E-5</v>
      </c>
      <c r="AV515" s="5">
        <f t="shared" si="765"/>
        <v>7.0201443151317197E-5</v>
      </c>
      <c r="AW515" s="5">
        <f t="shared" si="766"/>
        <v>7.335970173894664E-6</v>
      </c>
      <c r="AX515" s="5">
        <f t="shared" si="767"/>
        <v>8.320668404796798E-2</v>
      </c>
      <c r="AY515" s="5">
        <f t="shared" si="768"/>
        <v>5.2552920345030639E-2</v>
      </c>
      <c r="AZ515" s="5">
        <f t="shared" si="769"/>
        <v>1.6596079199592752E-2</v>
      </c>
      <c r="BA515" s="5">
        <f t="shared" si="770"/>
        <v>3.4939998638940169E-3</v>
      </c>
      <c r="BB515" s="5">
        <f t="shared" si="771"/>
        <v>5.5169815572422864E-4</v>
      </c>
      <c r="BC515" s="5">
        <f t="shared" si="772"/>
        <v>6.9689952349408078E-5</v>
      </c>
      <c r="BD515" s="5">
        <f t="shared" si="773"/>
        <v>1.9996496290580247E-7</v>
      </c>
      <c r="BE515" s="5">
        <f t="shared" si="774"/>
        <v>1.0912558829353201E-6</v>
      </c>
      <c r="BF515" s="5">
        <f t="shared" si="775"/>
        <v>2.9776201408891664E-6</v>
      </c>
      <c r="BG515" s="5">
        <f t="shared" si="776"/>
        <v>5.4165247229213697E-6</v>
      </c>
      <c r="BH515" s="5">
        <f t="shared" si="777"/>
        <v>7.3898126740044909E-6</v>
      </c>
      <c r="BI515" s="5">
        <f t="shared" si="778"/>
        <v>8.0655895283977138E-6</v>
      </c>
      <c r="BJ515" s="8">
        <f t="shared" si="779"/>
        <v>0.66539461759720209</v>
      </c>
      <c r="BK515" s="8">
        <f t="shared" si="780"/>
        <v>7.2586848291816719E-2</v>
      </c>
      <c r="BL515" s="8">
        <f t="shared" si="781"/>
        <v>7.2072808231580226E-3</v>
      </c>
      <c r="BM515" s="8">
        <f t="shared" si="782"/>
        <v>0.63461764202967996</v>
      </c>
      <c r="BN515" s="8">
        <f t="shared" si="783"/>
        <v>5.8120760274081397E-2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1.78481012658228</v>
      </c>
      <c r="F516">
        <f>VLOOKUP(B516,home!$B$2:$E$405,3,FALSE)</f>
        <v>0.56000000000000005</v>
      </c>
      <c r="G516">
        <f>VLOOKUP(C516,away!$B$2:$E$405,4,FALSE)</f>
        <v>0.56000000000000005</v>
      </c>
      <c r="H516">
        <f>VLOOKUP(A516,away!$A$2:$E$405,3,FALSE)</f>
        <v>1.36708860759494</v>
      </c>
      <c r="I516">
        <f>VLOOKUP(C516,away!$B$2:$E$405,3,FALSE)</f>
        <v>0.9</v>
      </c>
      <c r="J516">
        <f>VLOOKUP(B516,home!$B$2:$E$405,4,FALSE)</f>
        <v>1.65</v>
      </c>
      <c r="K516" s="3">
        <f t="shared" si="728"/>
        <v>0.5597164556962031</v>
      </c>
      <c r="L516" s="3">
        <f t="shared" si="729"/>
        <v>2.030126582278486</v>
      </c>
      <c r="M516" s="5">
        <f t="shared" si="730"/>
        <v>7.5031816306943278E-2</v>
      </c>
      <c r="N516" s="5">
        <f t="shared" si="731"/>
        <v>4.1996542287770867E-2</v>
      </c>
      <c r="O516" s="5">
        <f t="shared" si="732"/>
        <v>0.15232408480136192</v>
      </c>
      <c r="P516" s="5">
        <f t="shared" si="733"/>
        <v>8.5258296862186167E-2</v>
      </c>
      <c r="Q516" s="5">
        <f t="shared" si="734"/>
        <v>1.1753077900403409E-2</v>
      </c>
      <c r="R516" s="5">
        <f t="shared" si="735"/>
        <v>0.15461858683824362</v>
      </c>
      <c r="S516" s="5">
        <f t="shared" si="736"/>
        <v>2.4219649548747526E-2</v>
      </c>
      <c r="T516" s="5">
        <f t="shared" si="737"/>
        <v>2.3860235869198772E-2</v>
      </c>
      <c r="U516" s="5">
        <f t="shared" si="738"/>
        <v>8.6542567409857302E-2</v>
      </c>
      <c r="V516" s="5">
        <f t="shared" si="739"/>
        <v>3.0578525406667269E-3</v>
      </c>
      <c r="W516" s="5">
        <f t="shared" si="740"/>
        <v>2.1927970353117234E-3</v>
      </c>
      <c r="X516" s="5">
        <f t="shared" si="741"/>
        <v>4.4516555509277848E-3</v>
      </c>
      <c r="Y516" s="5">
        <f t="shared" si="742"/>
        <v>4.5187121345430376E-3</v>
      </c>
      <c r="Z516" s="5">
        <f t="shared" si="743"/>
        <v>0.10463176775155093</v>
      </c>
      <c r="AA516" s="5">
        <f t="shared" si="744"/>
        <v>5.8564122199126371E-2</v>
      </c>
      <c r="AB516" s="5">
        <f t="shared" si="745"/>
        <v>1.6389651454127165E-2</v>
      </c>
      <c r="AC516" s="5">
        <f t="shared" si="746"/>
        <v>2.1716395832539368E-4</v>
      </c>
      <c r="AD516" s="5">
        <f t="shared" si="747"/>
        <v>3.0683614616645481E-4</v>
      </c>
      <c r="AE516" s="5">
        <f t="shared" si="748"/>
        <v>6.2291621673640676E-4</v>
      </c>
      <c r="AF516" s="5">
        <f t="shared" si="749"/>
        <v>6.3229938506446318E-4</v>
      </c>
      <c r="AG516" s="5">
        <f t="shared" si="750"/>
        <v>4.2788259652590239E-4</v>
      </c>
      <c r="AH516" s="5">
        <f t="shared" si="751"/>
        <v>5.3103933265803108E-2</v>
      </c>
      <c r="AI516" s="5">
        <f t="shared" si="752"/>
        <v>2.9723145311063008E-2</v>
      </c>
      <c r="AJ516" s="5">
        <f t="shared" si="753"/>
        <v>8.3182667728257005E-3</v>
      </c>
      <c r="AK516" s="5">
        <f t="shared" si="754"/>
        <v>1.551956931873832E-3</v>
      </c>
      <c r="AL516" s="5">
        <f t="shared" si="755"/>
        <v>9.8704950182369525E-6</v>
      </c>
      <c r="AM516" s="5">
        <f t="shared" si="756"/>
        <v>3.4348248042354055E-5</v>
      </c>
      <c r="AN516" s="5">
        <f t="shared" si="757"/>
        <v>6.9731291405477928E-5</v>
      </c>
      <c r="AO516" s="5">
        <f t="shared" si="758"/>
        <v>7.0781674149434057E-5</v>
      </c>
      <c r="AP516" s="5">
        <f t="shared" si="759"/>
        <v>4.7898586076313343E-5</v>
      </c>
      <c r="AQ516" s="5">
        <f t="shared" si="760"/>
        <v>2.4310048211769473E-5</v>
      </c>
      <c r="AR516" s="5">
        <f t="shared" si="761"/>
        <v>2.1561541309289924E-2</v>
      </c>
      <c r="AS516" s="5">
        <f t="shared" si="762"/>
        <v>1.2068349480983027E-2</v>
      </c>
      <c r="AT516" s="5">
        <f t="shared" si="763"/>
        <v>3.3774268987994652E-3</v>
      </c>
      <c r="AU516" s="5">
        <f t="shared" si="764"/>
        <v>6.3013380438968535E-4</v>
      </c>
      <c r="AV516" s="5">
        <f t="shared" si="765"/>
        <v>8.8174064901839775E-5</v>
      </c>
      <c r="AW516" s="5">
        <f t="shared" si="766"/>
        <v>3.1154990711575916E-7</v>
      </c>
      <c r="AX516" s="5">
        <f t="shared" si="767"/>
        <v>3.2042132756067421E-6</v>
      </c>
      <c r="AY516" s="5">
        <f t="shared" si="768"/>
        <v>6.5049585460988671E-6</v>
      </c>
      <c r="AZ516" s="5">
        <f t="shared" si="769"/>
        <v>6.6029446305274629E-6</v>
      </c>
      <c r="BA516" s="5">
        <f t="shared" si="770"/>
        <v>4.4682711385822667E-6</v>
      </c>
      <c r="BB516" s="5">
        <f t="shared" si="771"/>
        <v>2.2677890038159042E-6</v>
      </c>
      <c r="BC516" s="5">
        <f t="shared" si="772"/>
        <v>9.2077974792910245E-7</v>
      </c>
      <c r="BD516" s="5">
        <f t="shared" si="773"/>
        <v>7.2954430278141923E-3</v>
      </c>
      <c r="BE516" s="5">
        <f t="shared" si="774"/>
        <v>4.0833795142617355E-3</v>
      </c>
      <c r="BF516" s="5">
        <f t="shared" si="775"/>
        <v>1.1427673544925309E-3</v>
      </c>
      <c r="BG516" s="5">
        <f t="shared" si="776"/>
        <v>2.1320856444729532E-4</v>
      </c>
      <c r="BH516" s="5">
        <f t="shared" si="777"/>
        <v>2.9834085504128903E-5</v>
      </c>
      <c r="BI516" s="5">
        <f t="shared" si="778"/>
        <v>3.3397257194617013E-6</v>
      </c>
      <c r="BJ516" s="8">
        <f t="shared" si="779"/>
        <v>9.103399392687675E-2</v>
      </c>
      <c r="BK516" s="8">
        <f t="shared" si="780"/>
        <v>0.18780115467043343</v>
      </c>
      <c r="BL516" s="8">
        <f t="shared" si="781"/>
        <v>0.61162991281488521</v>
      </c>
      <c r="BM516" s="8">
        <f t="shared" si="782"/>
        <v>0.47410823075819808</v>
      </c>
      <c r="BN516" s="8">
        <f t="shared" si="783"/>
        <v>0.52098240499690929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1.3611111111111101</v>
      </c>
      <c r="F517">
        <f>VLOOKUP(B517,home!$B$2:$E$405,3,FALSE)</f>
        <v>1.29</v>
      </c>
      <c r="G517">
        <f>VLOOKUP(C517,away!$B$2:$E$405,4,FALSE)</f>
        <v>0.18</v>
      </c>
      <c r="H517">
        <f>VLOOKUP(A517,away!$A$2:$E$405,3,FALSE)</f>
        <v>1.1666666666666701</v>
      </c>
      <c r="I517">
        <f>VLOOKUP(C517,away!$B$2:$E$405,3,FALSE)</f>
        <v>1.1000000000000001</v>
      </c>
      <c r="J517">
        <f>VLOOKUP(B517,home!$B$2:$E$405,4,FALSE)</f>
        <v>1.5</v>
      </c>
      <c r="K517" s="3">
        <f t="shared" si="728"/>
        <v>0.31604999999999978</v>
      </c>
      <c r="L517" s="3">
        <f t="shared" si="729"/>
        <v>1.9250000000000058</v>
      </c>
      <c r="M517" s="5">
        <f t="shared" si="730"/>
        <v>0.1063467816143701</v>
      </c>
      <c r="N517" s="5">
        <f t="shared" si="731"/>
        <v>3.3610900329221656E-2</v>
      </c>
      <c r="O517" s="5">
        <f t="shared" si="732"/>
        <v>0.20471755460766305</v>
      </c>
      <c r="P517" s="5">
        <f t="shared" si="733"/>
        <v>6.4700983133751874E-2</v>
      </c>
      <c r="Q517" s="5">
        <f t="shared" si="734"/>
        <v>5.3113625245252488E-3</v>
      </c>
      <c r="R517" s="5">
        <f t="shared" si="735"/>
        <v>0.19704064630987633</v>
      </c>
      <c r="S517" s="5">
        <f t="shared" si="736"/>
        <v>9.8409588774719982E-3</v>
      </c>
      <c r="T517" s="5">
        <f t="shared" si="737"/>
        <v>1.0224372859711135E-2</v>
      </c>
      <c r="U517" s="5">
        <f t="shared" si="738"/>
        <v>6.2274696266236385E-2</v>
      </c>
      <c r="V517" s="5">
        <f t="shared" si="739"/>
        <v>6.6524471971757661E-4</v>
      </c>
      <c r="W517" s="5">
        <f t="shared" si="740"/>
        <v>5.5955204195873472E-4</v>
      </c>
      <c r="X517" s="5">
        <f t="shared" si="741"/>
        <v>1.0771376807705677E-3</v>
      </c>
      <c r="Y517" s="5">
        <f t="shared" si="742"/>
        <v>1.0367450177416746E-3</v>
      </c>
      <c r="Z517" s="5">
        <f t="shared" si="743"/>
        <v>0.12643441471550435</v>
      </c>
      <c r="AA517" s="5">
        <f t="shared" si="744"/>
        <v>3.9959596770835132E-2</v>
      </c>
      <c r="AB517" s="5">
        <f t="shared" si="745"/>
        <v>6.3146152797112177E-3</v>
      </c>
      <c r="AC517" s="5">
        <f t="shared" si="746"/>
        <v>2.5295774550529716E-5</v>
      </c>
      <c r="AD517" s="5">
        <f t="shared" si="747"/>
        <v>4.4211605715264493E-5</v>
      </c>
      <c r="AE517" s="5">
        <f t="shared" si="748"/>
        <v>8.5107341001884401E-5</v>
      </c>
      <c r="AF517" s="5">
        <f t="shared" si="749"/>
        <v>8.1915815714313998E-5</v>
      </c>
      <c r="AG517" s="5">
        <f t="shared" si="750"/>
        <v>5.2562648416684979E-5</v>
      </c>
      <c r="AH517" s="5">
        <f t="shared" si="751"/>
        <v>6.0846562081836648E-2</v>
      </c>
      <c r="AI517" s="5">
        <f t="shared" si="752"/>
        <v>1.9230555945964463E-2</v>
      </c>
      <c r="AJ517" s="5">
        <f t="shared" si="753"/>
        <v>3.0389086033610325E-3</v>
      </c>
      <c r="AK517" s="5">
        <f t="shared" si="754"/>
        <v>3.2014902136408464E-4</v>
      </c>
      <c r="AL517" s="5">
        <f t="shared" si="755"/>
        <v>6.155941750955103E-7</v>
      </c>
      <c r="AM517" s="5">
        <f t="shared" si="756"/>
        <v>2.7946155972618666E-6</v>
      </c>
      <c r="AN517" s="5">
        <f t="shared" si="757"/>
        <v>5.37963502472911E-6</v>
      </c>
      <c r="AO517" s="5">
        <f t="shared" si="758"/>
        <v>5.1778987113017852E-6</v>
      </c>
      <c r="AP517" s="5">
        <f t="shared" si="759"/>
        <v>3.3224850064186553E-6</v>
      </c>
      <c r="AQ517" s="5">
        <f t="shared" si="760"/>
        <v>1.5989459093389824E-6</v>
      </c>
      <c r="AR517" s="5">
        <f t="shared" si="761"/>
        <v>2.3425926401507188E-2</v>
      </c>
      <c r="AS517" s="5">
        <f t="shared" si="762"/>
        <v>7.4037640391963434E-3</v>
      </c>
      <c r="AT517" s="5">
        <f t="shared" si="763"/>
        <v>1.1699798122940014E-3</v>
      </c>
      <c r="AU517" s="5">
        <f t="shared" si="764"/>
        <v>1.2325737322517301E-4</v>
      </c>
      <c r="AV517" s="5">
        <f t="shared" si="765"/>
        <v>9.7388732019539731E-6</v>
      </c>
      <c r="AW517" s="5">
        <f t="shared" si="766"/>
        <v>1.040347743472091E-8</v>
      </c>
      <c r="AX517" s="5">
        <f t="shared" si="767"/>
        <v>1.4720637658576877E-7</v>
      </c>
      <c r="AY517" s="5">
        <f t="shared" si="768"/>
        <v>2.8337227492760576E-7</v>
      </c>
      <c r="AZ517" s="5">
        <f t="shared" si="769"/>
        <v>2.727458146178214E-7</v>
      </c>
      <c r="BA517" s="5">
        <f t="shared" si="770"/>
        <v>1.7501189771310259E-7</v>
      </c>
      <c r="BB517" s="5">
        <f t="shared" si="771"/>
        <v>8.4224475774430871E-8</v>
      </c>
      <c r="BC517" s="5">
        <f t="shared" si="772"/>
        <v>3.2426423173155989E-8</v>
      </c>
      <c r="BD517" s="5">
        <f t="shared" si="773"/>
        <v>7.5158180538169098E-3</v>
      </c>
      <c r="BE517" s="5">
        <f t="shared" si="774"/>
        <v>2.3753742959088334E-3</v>
      </c>
      <c r="BF517" s="5">
        <f t="shared" si="775"/>
        <v>3.7536852311099311E-4</v>
      </c>
      <c r="BG517" s="5">
        <f t="shared" si="776"/>
        <v>3.9545073909743114E-5</v>
      </c>
      <c r="BH517" s="5">
        <f t="shared" si="777"/>
        <v>3.1245551522935753E-6</v>
      </c>
      <c r="BI517" s="5">
        <f t="shared" si="778"/>
        <v>1.9750313117647676E-7</v>
      </c>
      <c r="BJ517" s="8">
        <f t="shared" si="779"/>
        <v>5.2103136432289018E-2</v>
      </c>
      <c r="BK517" s="8">
        <f t="shared" si="780"/>
        <v>0.18158016308631211</v>
      </c>
      <c r="BL517" s="8">
        <f t="shared" si="781"/>
        <v>0.63618537939130315</v>
      </c>
      <c r="BM517" s="8">
        <f t="shared" si="782"/>
        <v>0.38457459213720246</v>
      </c>
      <c r="BN517" s="8">
        <f t="shared" si="783"/>
        <v>0.61172822851940833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1.3611111111111101</v>
      </c>
      <c r="F518">
        <f>VLOOKUP(B518,home!$B$2:$E$405,3,FALSE)</f>
        <v>0.55000000000000004</v>
      </c>
      <c r="G518">
        <f>VLOOKUP(C518,away!$B$2:$E$405,4,FALSE)</f>
        <v>0.73</v>
      </c>
      <c r="H518">
        <f>VLOOKUP(A518,away!$A$2:$E$405,3,FALSE)</f>
        <v>1.1666666666666701</v>
      </c>
      <c r="I518">
        <f>VLOOKUP(C518,away!$B$2:$E$405,3,FALSE)</f>
        <v>1.1000000000000001</v>
      </c>
      <c r="J518">
        <f>VLOOKUP(B518,home!$B$2:$E$405,4,FALSE)</f>
        <v>1.07</v>
      </c>
      <c r="K518" s="3">
        <f t="shared" si="728"/>
        <v>0.54648611111111067</v>
      </c>
      <c r="L518" s="3">
        <f t="shared" si="729"/>
        <v>1.3731666666666709</v>
      </c>
      <c r="M518" s="5">
        <f t="shared" si="730"/>
        <v>0.14665787616426421</v>
      </c>
      <c r="N518" s="5">
        <f t="shared" si="731"/>
        <v>8.0146492408823586E-2</v>
      </c>
      <c r="O518" s="5">
        <f t="shared" si="732"/>
        <v>0.20138570695289607</v>
      </c>
      <c r="P518" s="5">
        <f t="shared" si="733"/>
        <v>0.11005449182604993</v>
      </c>
      <c r="Q518" s="5">
        <f t="shared" si="734"/>
        <v>2.1899472477847074E-2</v>
      </c>
      <c r="R518" s="5">
        <f t="shared" si="735"/>
        <v>0.13826806996540969</v>
      </c>
      <c r="S518" s="5">
        <f t="shared" si="736"/>
        <v>2.0646676959790507E-2</v>
      </c>
      <c r="T518" s="5">
        <f t="shared" si="737"/>
        <v>3.0071625624163767E-2</v>
      </c>
      <c r="U518" s="5">
        <f t="shared" si="738"/>
        <v>7.5561579846235696E-2</v>
      </c>
      <c r="V518" s="5">
        <f t="shared" si="739"/>
        <v>1.7215119221958702E-3</v>
      </c>
      <c r="W518" s="5">
        <f t="shared" si="740"/>
        <v>3.9892525166011494E-3</v>
      </c>
      <c r="X518" s="5">
        <f t="shared" si="741"/>
        <v>5.4779085807128286E-3</v>
      </c>
      <c r="Y518" s="5">
        <f t="shared" si="742"/>
        <v>3.7610407330410951E-3</v>
      </c>
      <c r="Z518" s="5">
        <f t="shared" si="743"/>
        <v>6.3288368246945184E-2</v>
      </c>
      <c r="AA518" s="5">
        <f t="shared" si="744"/>
        <v>3.4586214241840975E-2</v>
      </c>
      <c r="AB518" s="5">
        <f t="shared" si="745"/>
        <v>9.450442859539691E-3</v>
      </c>
      <c r="AC518" s="5">
        <f t="shared" si="746"/>
        <v>8.0740685705462954E-5</v>
      </c>
      <c r="AD518" s="5">
        <f t="shared" si="747"/>
        <v>5.4501777350939333E-4</v>
      </c>
      <c r="AE518" s="5">
        <f t="shared" si="748"/>
        <v>7.4840023932398422E-4</v>
      </c>
      <c r="AF518" s="5">
        <f t="shared" si="749"/>
        <v>5.1383913098252711E-4</v>
      </c>
      <c r="AG518" s="5">
        <f t="shared" si="750"/>
        <v>2.3519558889805846E-4</v>
      </c>
      <c r="AH518" s="5">
        <f t="shared" si="751"/>
        <v>2.172636941610764E-2</v>
      </c>
      <c r="AI518" s="5">
        <f t="shared" si="752"/>
        <v>1.1873159130772035E-2</v>
      </c>
      <c r="AJ518" s="5">
        <f t="shared" si="753"/>
        <v>3.244258279989492E-3</v>
      </c>
      <c r="AK518" s="5">
        <f t="shared" si="754"/>
        <v>5.9098069695715948E-4</v>
      </c>
      <c r="AL518" s="5">
        <f t="shared" si="755"/>
        <v>2.4235657483676926E-6</v>
      </c>
      <c r="AM518" s="5">
        <f t="shared" si="756"/>
        <v>5.956892870631691E-5</v>
      </c>
      <c r="AN518" s="5">
        <f t="shared" si="757"/>
        <v>8.1798067268557754E-5</v>
      </c>
      <c r="AO518" s="5">
        <f t="shared" si="758"/>
        <v>5.6161189685470788E-5</v>
      </c>
      <c r="AP518" s="5">
        <f t="shared" si="759"/>
        <v>2.5706224545477502E-5</v>
      </c>
      <c r="AQ518" s="5">
        <f t="shared" si="760"/>
        <v>8.8247326679245809E-6</v>
      </c>
      <c r="AR518" s="5">
        <f t="shared" si="761"/>
        <v>5.9667852539770404E-3</v>
      </c>
      <c r="AS518" s="5">
        <f t="shared" si="762"/>
        <v>3.2607652692810333E-3</v>
      </c>
      <c r="AT518" s="5">
        <f t="shared" si="763"/>
        <v>8.9098146562778264E-4</v>
      </c>
      <c r="AU518" s="5">
        <f t="shared" si="764"/>
        <v>1.6230299874100157E-4</v>
      </c>
      <c r="AV518" s="5">
        <f t="shared" si="765"/>
        <v>2.2174083650910358E-5</v>
      </c>
      <c r="AW518" s="5">
        <f t="shared" si="766"/>
        <v>5.0518993179458222E-8</v>
      </c>
      <c r="AX518" s="5">
        <f t="shared" si="767"/>
        <v>5.4255986986283531E-6</v>
      </c>
      <c r="AY518" s="5">
        <f t="shared" si="768"/>
        <v>7.4502512796665231E-6</v>
      </c>
      <c r="AZ518" s="5">
        <f t="shared" si="769"/>
        <v>5.1152183577643898E-6</v>
      </c>
      <c r="BA518" s="5">
        <f t="shared" si="770"/>
        <v>2.341349113867829E-6</v>
      </c>
      <c r="BB518" s="5">
        <f t="shared" si="771"/>
        <v>8.0376563954821318E-7</v>
      </c>
      <c r="BC518" s="5">
        <f t="shared" si="772"/>
        <v>2.2074083680792474E-7</v>
      </c>
      <c r="BD518" s="5">
        <f t="shared" si="773"/>
        <v>1.3655651029865817E-3</v>
      </c>
      <c r="BE518" s="5">
        <f t="shared" si="774"/>
        <v>7.4626236260018038E-4</v>
      </c>
      <c r="BF518" s="5">
        <f t="shared" si="775"/>
        <v>2.0391100820298105E-4</v>
      </c>
      <c r="BG518" s="5">
        <f t="shared" si="776"/>
        <v>3.714484462853097E-5</v>
      </c>
      <c r="BH518" s="5">
        <f t="shared" si="777"/>
        <v>5.0747854222180787E-6</v>
      </c>
      <c r="BI518" s="5">
        <f t="shared" si="778"/>
        <v>5.5465995002226283E-7</v>
      </c>
      <c r="BJ518" s="8">
        <f t="shared" si="779"/>
        <v>0.14764166114070348</v>
      </c>
      <c r="BK518" s="8">
        <f t="shared" si="780"/>
        <v>0.27917117137503406</v>
      </c>
      <c r="BL518" s="8">
        <f t="shared" si="781"/>
        <v>0.50934830322481672</v>
      </c>
      <c r="BM518" s="8">
        <f t="shared" si="782"/>
        <v>0.3010299944599224</v>
      </c>
      <c r="BN518" s="8">
        <f t="shared" si="783"/>
        <v>0.69841210979529045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1.3611111111111101</v>
      </c>
      <c r="F519">
        <f>VLOOKUP(B519,home!$B$2:$E$405,3,FALSE)</f>
        <v>0.92</v>
      </c>
      <c r="G519">
        <f>VLOOKUP(C519,away!$B$2:$E$405,4,FALSE)</f>
        <v>1.65</v>
      </c>
      <c r="H519">
        <f>VLOOKUP(A519,away!$A$2:$E$405,3,FALSE)</f>
        <v>1.1666666666666701</v>
      </c>
      <c r="I519">
        <f>VLOOKUP(C519,away!$B$2:$E$405,3,FALSE)</f>
        <v>0.37</v>
      </c>
      <c r="J519">
        <f>VLOOKUP(B519,home!$B$2:$E$405,4,FALSE)</f>
        <v>0.86</v>
      </c>
      <c r="K519" s="3">
        <f t="shared" si="728"/>
        <v>2.0661666666666649</v>
      </c>
      <c r="L519" s="3">
        <f t="shared" si="729"/>
        <v>0.37123333333333441</v>
      </c>
      <c r="M519" s="5">
        <f t="shared" si="730"/>
        <v>8.7387764534949688E-2</v>
      </c>
      <c r="N519" s="5">
        <f t="shared" si="731"/>
        <v>0.1805576861566284</v>
      </c>
      <c r="O519" s="5">
        <f t="shared" si="732"/>
        <v>3.2441251120857911E-2</v>
      </c>
      <c r="P519" s="5">
        <f t="shared" si="733"/>
        <v>6.7029031690879204E-2</v>
      </c>
      <c r="Q519" s="5">
        <f t="shared" si="734"/>
        <v>0.1865311362736434</v>
      </c>
      <c r="R519" s="5">
        <f t="shared" si="735"/>
        <v>6.021636895549928E-3</v>
      </c>
      <c r="S519" s="5">
        <f t="shared" si="736"/>
        <v>1.2853318520409147E-2</v>
      </c>
      <c r="T519" s="5">
        <f t="shared" si="737"/>
        <v>6.9246575489319076E-2</v>
      </c>
      <c r="U519" s="5">
        <f t="shared" si="738"/>
        <v>1.2441705432355397E-2</v>
      </c>
      <c r="V519" s="5">
        <f t="shared" si="739"/>
        <v>1.0954311243587637E-3</v>
      </c>
      <c r="W519" s="5">
        <f t="shared" si="740"/>
        <v>0.12846813868801971</v>
      </c>
      <c r="X519" s="5">
        <f t="shared" si="741"/>
        <v>4.7691655352282654E-2</v>
      </c>
      <c r="Y519" s="5">
        <f t="shared" si="742"/>
        <v>8.8523660943062247E-3</v>
      </c>
      <c r="Z519" s="5">
        <f t="shared" si="743"/>
        <v>7.4514411228599722E-4</v>
      </c>
      <c r="AA519" s="5">
        <f t="shared" si="744"/>
        <v>1.53959192666825E-3</v>
      </c>
      <c r="AB519" s="5">
        <f t="shared" si="745"/>
        <v>1.5905267595755234E-3</v>
      </c>
      <c r="AC519" s="5">
        <f t="shared" si="746"/>
        <v>5.251427927336819E-5</v>
      </c>
      <c r="AD519" s="5">
        <f t="shared" si="747"/>
        <v>6.6359146471474131E-2</v>
      </c>
      <c r="AE519" s="5">
        <f t="shared" si="748"/>
        <v>2.4634727141760317E-2</v>
      </c>
      <c r="AF519" s="5">
        <f t="shared" si="749"/>
        <v>4.5726159362964244E-3</v>
      </c>
      <c r="AG519" s="5">
        <f t="shared" si="750"/>
        <v>5.6583581869481603E-4</v>
      </c>
      <c r="AH519" s="5">
        <f t="shared" si="751"/>
        <v>6.9155583154409782E-5</v>
      </c>
      <c r="AI519" s="5">
        <f t="shared" si="752"/>
        <v>1.4288696072753621E-4</v>
      </c>
      <c r="AJ519" s="5">
        <f t="shared" si="753"/>
        <v>1.4761413767827212E-4</v>
      </c>
      <c r="AK519" s="5">
        <f t="shared" si="754"/>
        <v>1.0166513693319654E-4</v>
      </c>
      <c r="AL519" s="5">
        <f t="shared" si="755"/>
        <v>1.6112009768738285E-6</v>
      </c>
      <c r="AM519" s="5">
        <f t="shared" si="756"/>
        <v>2.7421811293562123E-2</v>
      </c>
      <c r="AN519" s="5">
        <f t="shared" si="757"/>
        <v>1.017989041254674E-2</v>
      </c>
      <c r="AO519" s="5">
        <f t="shared" si="758"/>
        <v>1.8895573254088898E-3</v>
      </c>
      <c r="AP519" s="5">
        <f t="shared" si="759"/>
        <v>2.3382222147865411E-4</v>
      </c>
      <c r="AQ519" s="5">
        <f t="shared" si="760"/>
        <v>2.1700650671731483E-5</v>
      </c>
      <c r="AR519" s="5">
        <f t="shared" si="761"/>
        <v>5.1345715306044281E-6</v>
      </c>
      <c r="AS519" s="5">
        <f t="shared" si="762"/>
        <v>1.0608880544150506E-5</v>
      </c>
      <c r="AT519" s="5">
        <f t="shared" si="763"/>
        <v>1.0959857675486145E-5</v>
      </c>
      <c r="AU519" s="5">
        <f t="shared" si="764"/>
        <v>7.5482975335000896E-6</v>
      </c>
      <c r="AV519" s="5">
        <f t="shared" si="765"/>
        <v>3.8990101884500222E-6</v>
      </c>
      <c r="AW519" s="5">
        <f t="shared" si="766"/>
        <v>3.4328871856368181E-8</v>
      </c>
      <c r="AX519" s="5">
        <f t="shared" si="767"/>
        <v>9.4430054057302697E-3</v>
      </c>
      <c r="AY519" s="5">
        <f t="shared" si="768"/>
        <v>3.5055583734539433E-3</v>
      </c>
      <c r="AZ519" s="5">
        <f t="shared" si="769"/>
        <v>6.5069006008594478E-4</v>
      </c>
      <c r="BA519" s="5">
        <f t="shared" si="770"/>
        <v>8.0519279990857654E-5</v>
      </c>
      <c r="BB519" s="5">
        <f t="shared" si="771"/>
        <v>7.4728601771515341E-6</v>
      </c>
      <c r="BC519" s="5">
        <f t="shared" si="772"/>
        <v>5.5483495861957933E-7</v>
      </c>
      <c r="BD519" s="5">
        <f t="shared" si="773"/>
        <v>3.1768735075745376E-7</v>
      </c>
      <c r="BE519" s="5">
        <f t="shared" si="774"/>
        <v>6.5639501455669175E-7</v>
      </c>
      <c r="BF519" s="5">
        <f t="shared" si="775"/>
        <v>6.7811074962160851E-7</v>
      </c>
      <c r="BG519" s="5">
        <f t="shared" si="776"/>
        <v>4.6702994239217072E-7</v>
      </c>
      <c r="BH519" s="5">
        <f t="shared" si="777"/>
        <v>2.4124042482648902E-7</v>
      </c>
      <c r="BI519" s="5">
        <f t="shared" si="778"/>
        <v>9.9688584885799329E-8</v>
      </c>
      <c r="BJ519" s="8">
        <f t="shared" si="779"/>
        <v>0.77091446614048986</v>
      </c>
      <c r="BK519" s="8">
        <f t="shared" si="780"/>
        <v>0.17192522972430097</v>
      </c>
      <c r="BL519" s="8">
        <f t="shared" si="781"/>
        <v>5.4536644723039651E-2</v>
      </c>
      <c r="BM519" s="8">
        <f t="shared" si="782"/>
        <v>0.43464745398302623</v>
      </c>
      <c r="BN519" s="8">
        <f t="shared" si="783"/>
        <v>0.55996850667250853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1.44444444444444</v>
      </c>
      <c r="F520">
        <f>VLOOKUP(B520,home!$B$2:$E$405,3,FALSE)</f>
        <v>0.83</v>
      </c>
      <c r="G520">
        <f>VLOOKUP(C520,away!$B$2:$E$405,4,FALSE)</f>
        <v>1.04</v>
      </c>
      <c r="H520">
        <f>VLOOKUP(A520,away!$A$2:$E$405,3,FALSE)</f>
        <v>1.0185185185185199</v>
      </c>
      <c r="I520">
        <f>VLOOKUP(C520,away!$B$2:$E$405,3,FALSE)</f>
        <v>1.04</v>
      </c>
      <c r="J520">
        <f>VLOOKUP(B520,home!$B$2:$E$405,4,FALSE)</f>
        <v>1.18</v>
      </c>
      <c r="K520" s="3">
        <f t="shared" si="728"/>
        <v>1.2468444444444406</v>
      </c>
      <c r="L520" s="3">
        <f t="shared" si="729"/>
        <v>1.2499259259259274</v>
      </c>
      <c r="M520" s="5">
        <f t="shared" si="730"/>
        <v>8.2350531322935697E-2</v>
      </c>
      <c r="N520" s="5">
        <f t="shared" si="731"/>
        <v>0.10267830247705025</v>
      </c>
      <c r="O520" s="5">
        <f t="shared" si="732"/>
        <v>0.10293206411431248</v>
      </c>
      <c r="P520" s="5">
        <f t="shared" si="733"/>
        <v>0.12834027229612949</v>
      </c>
      <c r="Q520" s="5">
        <f t="shared" si="734"/>
        <v>6.4011935504247996E-2</v>
      </c>
      <c r="R520" s="5">
        <f t="shared" si="735"/>
        <v>6.4328727772774499E-2</v>
      </c>
      <c r="S520" s="5">
        <f t="shared" si="736"/>
        <v>5.0003397757244404E-2</v>
      </c>
      <c r="T520" s="5">
        <f t="shared" si="737"/>
        <v>8.001017775545792E-2</v>
      </c>
      <c r="U520" s="5">
        <f t="shared" si="738"/>
        <v>8.0207916841662674E-2</v>
      </c>
      <c r="V520" s="5">
        <f t="shared" si="739"/>
        <v>8.6587172350008398E-3</v>
      </c>
      <c r="W520" s="5">
        <f t="shared" si="740"/>
        <v>2.6604308720535826E-2</v>
      </c>
      <c r="X520" s="5">
        <f t="shared" si="741"/>
        <v>3.3253415211134965E-2</v>
      </c>
      <c r="Y520" s="5">
        <f t="shared" si="742"/>
        <v>2.0782152898988604E-2</v>
      </c>
      <c r="Z520" s="5">
        <f t="shared" si="743"/>
        <v>2.6802048208340694E-2</v>
      </c>
      <c r="AA520" s="5">
        <f t="shared" si="744"/>
        <v>3.3417984908301661E-2</v>
      </c>
      <c r="AB520" s="5">
        <f t="shared" si="745"/>
        <v>2.0833514413722047E-2</v>
      </c>
      <c r="AC520" s="5">
        <f t="shared" si="746"/>
        <v>8.4339325884052985E-4</v>
      </c>
      <c r="AD520" s="5">
        <f t="shared" si="747"/>
        <v>8.2928586316212173E-3</v>
      </c>
      <c r="AE520" s="5">
        <f t="shared" si="748"/>
        <v>1.036545900370197E-2</v>
      </c>
      <c r="AF520" s="5">
        <f t="shared" si="749"/>
        <v>6.4780279714247149E-3</v>
      </c>
      <c r="AG520" s="5">
        <f t="shared" si="750"/>
        <v>2.699018370119031E-3</v>
      </c>
      <c r="AH520" s="5">
        <f t="shared" si="751"/>
        <v>8.3751437308804012E-3</v>
      </c>
      <c r="AI520" s="5">
        <f t="shared" si="752"/>
        <v>1.0442501432271913E-2</v>
      </c>
      <c r="AJ520" s="5">
        <f t="shared" si="753"/>
        <v>6.5100874484656755E-3</v>
      </c>
      <c r="AK520" s="5">
        <f t="shared" si="754"/>
        <v>2.7056887893223045E-3</v>
      </c>
      <c r="AL520" s="5">
        <f t="shared" si="755"/>
        <v>5.2575894170177365E-5</v>
      </c>
      <c r="AM520" s="5">
        <f t="shared" si="756"/>
        <v>2.0679809426800084E-3</v>
      </c>
      <c r="AN520" s="5">
        <f t="shared" si="757"/>
        <v>2.5848229945764816E-3</v>
      </c>
      <c r="AO520" s="5">
        <f t="shared" si="758"/>
        <v>1.6154186374253193E-3</v>
      </c>
      <c r="AP520" s="5">
        <f t="shared" si="759"/>
        <v>6.7305121204728059E-4</v>
      </c>
      <c r="AQ520" s="5">
        <f t="shared" si="760"/>
        <v>2.1031603985344137E-4</v>
      </c>
      <c r="AR520" s="5">
        <f t="shared" si="761"/>
        <v>2.0936618565166815E-3</v>
      </c>
      <c r="AS520" s="5">
        <f t="shared" si="762"/>
        <v>2.6104706543430573E-3</v>
      </c>
      <c r="AT520" s="5">
        <f t="shared" si="763"/>
        <v>1.6274254163764429E-3</v>
      </c>
      <c r="AU520" s="5">
        <f t="shared" si="764"/>
        <v>6.7638211305221635E-4</v>
      </c>
      <c r="AV520" s="5">
        <f t="shared" si="765"/>
        <v>2.1083581999518683E-4</v>
      </c>
      <c r="AW520" s="5">
        <f t="shared" si="766"/>
        <v>2.2760443360618412E-6</v>
      </c>
      <c r="AX520" s="5">
        <f t="shared" si="767"/>
        <v>4.2974175826625727E-4</v>
      </c>
      <c r="AY520" s="5">
        <f t="shared" si="768"/>
        <v>5.3714536510998765E-4</v>
      </c>
      <c r="AZ520" s="5">
        <f t="shared" si="769"/>
        <v>3.3569595892096098E-4</v>
      </c>
      <c r="BA520" s="5">
        <f t="shared" si="770"/>
        <v>1.3986502742795805E-4</v>
      </c>
      <c r="BB520" s="5">
        <f t="shared" si="771"/>
        <v>4.3705230978136454E-5</v>
      </c>
      <c r="BC520" s="5">
        <f t="shared" si="772"/>
        <v>1.0925660259630742E-5</v>
      </c>
      <c r="BD520" s="5">
        <f t="shared" si="773"/>
        <v>4.361537057637344E-4</v>
      </c>
      <c r="BE520" s="5">
        <f t="shared" si="774"/>
        <v>5.4381582495536727E-4</v>
      </c>
      <c r="BF520" s="5">
        <f t="shared" si="775"/>
        <v>3.3902687007328515E-4</v>
      </c>
      <c r="BG520" s="5">
        <f t="shared" si="776"/>
        <v>1.409045898227543E-4</v>
      </c>
      <c r="BH520" s="5">
        <f t="shared" si="777"/>
        <v>4.3921526254305956E-5</v>
      </c>
      <c r="BI520" s="5">
        <f t="shared" si="778"/>
        <v>1.0952662200340406E-5</v>
      </c>
      <c r="BJ520" s="8">
        <f t="shared" si="779"/>
        <v>0.36382432537182796</v>
      </c>
      <c r="BK520" s="8">
        <f t="shared" si="780"/>
        <v>0.27078603312943111</v>
      </c>
      <c r="BL520" s="8">
        <f t="shared" si="781"/>
        <v>0.33848718049106707</v>
      </c>
      <c r="BM520" s="8">
        <f t="shared" si="782"/>
        <v>0.45472288439244252</v>
      </c>
      <c r="BN520" s="8">
        <f t="shared" si="783"/>
        <v>0.54464183348745043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1.44444444444444</v>
      </c>
      <c r="F521">
        <f>VLOOKUP(B521,home!$B$2:$E$405,3,FALSE)</f>
        <v>1.1100000000000001</v>
      </c>
      <c r="G521">
        <f>VLOOKUP(C521,away!$B$2:$E$405,4,FALSE)</f>
        <v>1.25</v>
      </c>
      <c r="H521">
        <f>VLOOKUP(A521,away!$A$2:$E$405,3,FALSE)</f>
        <v>1.0185185185185199</v>
      </c>
      <c r="I521">
        <f>VLOOKUP(C521,away!$B$2:$E$405,3,FALSE)</f>
        <v>0.83</v>
      </c>
      <c r="J521">
        <f>VLOOKUP(B521,home!$B$2:$E$405,4,FALSE)</f>
        <v>0.39</v>
      </c>
      <c r="K521" s="3">
        <f t="shared" si="728"/>
        <v>2.0041666666666607</v>
      </c>
      <c r="L521" s="3">
        <f t="shared" si="729"/>
        <v>0.3296944444444449</v>
      </c>
      <c r="M521" s="5">
        <f t="shared" si="730"/>
        <v>9.6920801718064581E-2</v>
      </c>
      <c r="N521" s="5">
        <f t="shared" si="731"/>
        <v>0.19424544010995382</v>
      </c>
      <c r="O521" s="5">
        <f t="shared" si="732"/>
        <v>3.1954249877547504E-2</v>
      </c>
      <c r="P521" s="5">
        <f t="shared" si="733"/>
        <v>6.4041642462917922E-2</v>
      </c>
      <c r="Q521" s="5">
        <f t="shared" si="734"/>
        <v>0.19465011811018237</v>
      </c>
      <c r="R521" s="5">
        <f t="shared" si="735"/>
        <v>5.2675693305084988E-3</v>
      </c>
      <c r="S521" s="5">
        <f t="shared" si="736"/>
        <v>1.0579080797532722E-2</v>
      </c>
      <c r="T521" s="5">
        <f t="shared" si="737"/>
        <v>6.4175062551382167E-2</v>
      </c>
      <c r="U521" s="5">
        <f t="shared" si="738"/>
        <v>1.0557086866560749E-2</v>
      </c>
      <c r="V521" s="5">
        <f t="shared" si="739"/>
        <v>7.7669567776781723E-4</v>
      </c>
      <c r="W521" s="5">
        <f t="shared" si="740"/>
        <v>0.13003709279305201</v>
      </c>
      <c r="X521" s="5">
        <f t="shared" si="741"/>
        <v>4.2872507065576014E-2</v>
      </c>
      <c r="Y521" s="5">
        <f t="shared" si="742"/>
        <v>7.0674136994628113E-3</v>
      </c>
      <c r="Z521" s="5">
        <f t="shared" si="743"/>
        <v>5.7889611466486557E-4</v>
      </c>
      <c r="AA521" s="5">
        <f t="shared" si="744"/>
        <v>1.1602042964741644E-3</v>
      </c>
      <c r="AB521" s="5">
        <f t="shared" si="745"/>
        <v>1.1626213887584824E-3</v>
      </c>
      <c r="AC521" s="5">
        <f t="shared" si="746"/>
        <v>3.2075716729774347E-5</v>
      </c>
      <c r="AD521" s="5">
        <f t="shared" si="747"/>
        <v>6.5154001701518582E-2</v>
      </c>
      <c r="AE521" s="5">
        <f t="shared" si="748"/>
        <v>2.1480912394314589E-2</v>
      </c>
      <c r="AF521" s="5">
        <f t="shared" si="749"/>
        <v>3.5410687390016698E-3</v>
      </c>
      <c r="AG521" s="5">
        <f t="shared" si="750"/>
        <v>3.8915689688158233E-4</v>
      </c>
      <c r="AH521" s="5">
        <f t="shared" si="751"/>
        <v>4.7714708228870119E-5</v>
      </c>
      <c r="AI521" s="5">
        <f t="shared" si="752"/>
        <v>9.5628227742026884E-5</v>
      </c>
      <c r="AJ521" s="5">
        <f t="shared" si="753"/>
        <v>9.5827453216489189E-5</v>
      </c>
      <c r="AK521" s="5">
        <f t="shared" si="754"/>
        <v>6.4018062496015506E-5</v>
      </c>
      <c r="AL521" s="5">
        <f t="shared" si="755"/>
        <v>8.4777737952498727E-7</v>
      </c>
      <c r="AM521" s="5">
        <f t="shared" si="756"/>
        <v>2.6115895682025259E-2</v>
      </c>
      <c r="AN521" s="5">
        <f t="shared" si="757"/>
        <v>8.6102657180543961E-3</v>
      </c>
      <c r="AO521" s="5">
        <f t="shared" si="758"/>
        <v>1.4193783862164969E-3</v>
      </c>
      <c r="AP521" s="5">
        <f t="shared" si="759"/>
        <v>1.5598705616670029E-4</v>
      </c>
      <c r="AQ521" s="5">
        <f t="shared" si="760"/>
        <v>1.2857016455851165E-5</v>
      </c>
      <c r="AR521" s="5">
        <f t="shared" si="761"/>
        <v>3.1462548442692234E-6</v>
      </c>
      <c r="AS521" s="5">
        <f t="shared" si="762"/>
        <v>6.3056190837228817E-6</v>
      </c>
      <c r="AT521" s="5">
        <f t="shared" si="763"/>
        <v>6.3187557901472883E-6</v>
      </c>
      <c r="AU521" s="5">
        <f t="shared" si="764"/>
        <v>4.2212799098067171E-6</v>
      </c>
      <c r="AV521" s="5">
        <f t="shared" si="765"/>
        <v>2.115037121476068E-6</v>
      </c>
      <c r="AW521" s="5">
        <f t="shared" si="766"/>
        <v>1.5560544412798913E-8</v>
      </c>
      <c r="AX521" s="5">
        <f t="shared" si="767"/>
        <v>8.723434599343138E-3</v>
      </c>
      <c r="AY521" s="5">
        <f t="shared" si="768"/>
        <v>2.8760679238778847E-3</v>
      </c>
      <c r="AZ521" s="5">
        <f t="shared" si="769"/>
        <v>4.7411180817370362E-4</v>
      </c>
      <c r="BA521" s="5">
        <f t="shared" si="770"/>
        <v>5.2104009733460174E-5</v>
      </c>
      <c r="BB521" s="5">
        <f t="shared" si="771"/>
        <v>4.2946006356002738E-6</v>
      </c>
      <c r="BC521" s="5">
        <f t="shared" si="772"/>
        <v>2.8318119413299848E-7</v>
      </c>
      <c r="BD521" s="5">
        <f t="shared" si="773"/>
        <v>1.7288379049366426E-7</v>
      </c>
      <c r="BE521" s="5">
        <f t="shared" si="774"/>
        <v>3.4648793011438432E-7</v>
      </c>
      <c r="BF521" s="5">
        <f t="shared" si="775"/>
        <v>3.4720977996878836E-7</v>
      </c>
      <c r="BG521" s="5">
        <f t="shared" si="776"/>
        <v>2.3195542245137042E-7</v>
      </c>
      <c r="BH521" s="5">
        <f t="shared" si="777"/>
        <v>1.1621933145740507E-7</v>
      </c>
      <c r="BI521" s="5">
        <f t="shared" si="778"/>
        <v>4.6584582025843011E-8</v>
      </c>
      <c r="BJ521" s="8">
        <f t="shared" si="779"/>
        <v>0.77205745404320203</v>
      </c>
      <c r="BK521" s="8">
        <f t="shared" si="780"/>
        <v>0.17522721207427019</v>
      </c>
      <c r="BL521" s="8">
        <f t="shared" si="781"/>
        <v>5.042828849911872E-2</v>
      </c>
      <c r="BM521" s="8">
        <f t="shared" si="782"/>
        <v>0.40833597675874794</v>
      </c>
      <c r="BN521" s="8">
        <f t="shared" si="783"/>
        <v>0.58707982160917482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1.44444444444444</v>
      </c>
      <c r="F522">
        <f>VLOOKUP(B522,home!$B$2:$E$405,3,FALSE)</f>
        <v>1.04</v>
      </c>
      <c r="G522">
        <f>VLOOKUP(C522,away!$B$2:$E$405,4,FALSE)</f>
        <v>0.69</v>
      </c>
      <c r="H522">
        <f>VLOOKUP(A522,away!$A$2:$E$405,3,FALSE)</f>
        <v>1.0185185185185199</v>
      </c>
      <c r="I522">
        <f>VLOOKUP(C522,away!$B$2:$E$405,3,FALSE)</f>
        <v>1.21</v>
      </c>
      <c r="J522">
        <f>VLOOKUP(B522,home!$B$2:$E$405,4,FALSE)</f>
        <v>2.21</v>
      </c>
      <c r="K522" s="3">
        <f t="shared" si="728"/>
        <v>1.0365333333333302</v>
      </c>
      <c r="L522" s="3">
        <f t="shared" si="729"/>
        <v>2.7236203703703743</v>
      </c>
      <c r="M522" s="5">
        <f t="shared" si="730"/>
        <v>2.3280161852788386E-2</v>
      </c>
      <c r="N522" s="5">
        <f t="shared" si="731"/>
        <v>2.4130663765810179E-2</v>
      </c>
      <c r="O522" s="5">
        <f t="shared" si="732"/>
        <v>6.3406323047773758E-2</v>
      </c>
      <c r="P522" s="5">
        <f t="shared" si="733"/>
        <v>6.5722767383118885E-2</v>
      </c>
      <c r="Q522" s="5">
        <f t="shared" si="734"/>
        <v>1.2506118674360517E-2</v>
      </c>
      <c r="R522" s="5">
        <f t="shared" si="735"/>
        <v>8.6347376531600614E-2</v>
      </c>
      <c r="S522" s="5">
        <f t="shared" si="736"/>
        <v>4.6385869005225483E-2</v>
      </c>
      <c r="T522" s="5">
        <f t="shared" si="737"/>
        <v>3.4061919575757646E-2</v>
      </c>
      <c r="U522" s="5">
        <f t="shared" si="738"/>
        <v>8.9501934020888144E-2</v>
      </c>
      <c r="V522" s="5">
        <f t="shared" si="739"/>
        <v>1.4550336404074018E-2</v>
      </c>
      <c r="W522" s="5">
        <f t="shared" si="740"/>
        <v>4.3210029588657056E-3</v>
      </c>
      <c r="X522" s="5">
        <f t="shared" si="741"/>
        <v>1.1768771679197295E-2</v>
      </c>
      <c r="Y522" s="5">
        <f t="shared" si="742"/>
        <v>1.6026833139849858E-2</v>
      </c>
      <c r="Z522" s="5">
        <f t="shared" si="743"/>
        <v>7.8392491216502727E-2</v>
      </c>
      <c r="AA522" s="5">
        <f t="shared" si="744"/>
        <v>8.1256430228945367E-2</v>
      </c>
      <c r="AB522" s="5">
        <f t="shared" si="745"/>
        <v>4.2112499239987958E-2</v>
      </c>
      <c r="AC522" s="5">
        <f t="shared" si="746"/>
        <v>2.5673371089464307E-3</v>
      </c>
      <c r="AD522" s="5">
        <f t="shared" si="747"/>
        <v>1.1197159000740629E-3</v>
      </c>
      <c r="AE522" s="5">
        <f t="shared" si="748"/>
        <v>3.0496810344693161E-3</v>
      </c>
      <c r="AF522" s="5">
        <f t="shared" si="749"/>
        <v>4.1530866943064139E-3</v>
      </c>
      <c r="AG522" s="5">
        <f t="shared" si="750"/>
        <v>3.7704771735090356E-3</v>
      </c>
      <c r="AH522" s="5">
        <f t="shared" si="751"/>
        <v>5.3377846490336875E-2</v>
      </c>
      <c r="AI522" s="5">
        <f t="shared" si="752"/>
        <v>5.5327917148783677E-2</v>
      </c>
      <c r="AJ522" s="5">
        <f t="shared" si="753"/>
        <v>2.8674615194309531E-2</v>
      </c>
      <c r="AK522" s="5">
        <f t="shared" si="754"/>
        <v>9.9073981564694047E-3</v>
      </c>
      <c r="AL522" s="5">
        <f t="shared" si="755"/>
        <v>2.8991636857563402E-4</v>
      </c>
      <c r="AM522" s="5">
        <f t="shared" si="756"/>
        <v>2.3212457085801982E-4</v>
      </c>
      <c r="AN522" s="5">
        <f t="shared" si="757"/>
        <v>6.3221920965238405E-4</v>
      </c>
      <c r="AO522" s="5">
        <f t="shared" si="758"/>
        <v>8.6096255897434614E-4</v>
      </c>
      <c r="AP522" s="5">
        <f t="shared" si="759"/>
        <v>7.8164505458291108E-4</v>
      </c>
      <c r="AQ522" s="5">
        <f t="shared" si="760"/>
        <v>5.3222609826532004E-4</v>
      </c>
      <c r="AR522" s="5">
        <f t="shared" si="761"/>
        <v>2.9076198005516859E-2</v>
      </c>
      <c r="AS522" s="5">
        <f t="shared" si="762"/>
        <v>3.0138448439318316E-2</v>
      </c>
      <c r="AT522" s="5">
        <f t="shared" si="763"/>
        <v>1.5619753211150656E-2</v>
      </c>
      <c r="AU522" s="5">
        <f t="shared" si="764"/>
        <v>5.3967982872659926E-3</v>
      </c>
      <c r="AV522" s="5">
        <f t="shared" si="765"/>
        <v>1.3984903295068568E-3</v>
      </c>
      <c r="AW522" s="5">
        <f t="shared" si="766"/>
        <v>2.2735268209310564E-5</v>
      </c>
      <c r="AX522" s="5">
        <f t="shared" si="767"/>
        <v>4.0100809196671989E-5</v>
      </c>
      <c r="AY522" s="5">
        <f t="shared" si="768"/>
        <v>1.0921938079639146E-4</v>
      </c>
      <c r="AZ522" s="5">
        <f t="shared" si="769"/>
        <v>1.4873606518814539E-4</v>
      </c>
      <c r="BA522" s="5">
        <f t="shared" si="770"/>
        <v>1.3503352565172287E-4</v>
      </c>
      <c r="BB522" s="5">
        <f t="shared" si="771"/>
        <v>9.1945015286990737E-5</v>
      </c>
      <c r="BC522" s="5">
        <f t="shared" si="772"/>
        <v>5.0084663317932682E-5</v>
      </c>
      <c r="BD522" s="5">
        <f t="shared" si="773"/>
        <v>1.3198754196791368E-2</v>
      </c>
      <c r="BE522" s="5">
        <f t="shared" si="774"/>
        <v>1.3680948683447438E-2</v>
      </c>
      <c r="BF522" s="5">
        <f t="shared" si="775"/>
        <v>7.0903796710080026E-3</v>
      </c>
      <c r="BG522" s="5">
        <f t="shared" si="776"/>
        <v>2.4498049583296022E-3</v>
      </c>
      <c r="BH522" s="5">
        <f t="shared" si="777"/>
        <v>6.348261248684756E-4</v>
      </c>
      <c r="BI522" s="5">
        <f t="shared" si="778"/>
        <v>1.3160368785940045E-4</v>
      </c>
      <c r="BJ522" s="8">
        <f t="shared" si="779"/>
        <v>0.11852256754797084</v>
      </c>
      <c r="BK522" s="8">
        <f t="shared" si="780"/>
        <v>0.15290560750352525</v>
      </c>
      <c r="BL522" s="8">
        <f t="shared" si="781"/>
        <v>0.62872834565415825</v>
      </c>
      <c r="BM522" s="8">
        <f t="shared" si="782"/>
        <v>0.70306911655411775</v>
      </c>
      <c r="BN522" s="8">
        <f t="shared" si="783"/>
        <v>0.27539341125545236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1.44444444444444</v>
      </c>
      <c r="F523">
        <f>VLOOKUP(B523,home!$B$2:$E$405,3,FALSE)</f>
        <v>0.69</v>
      </c>
      <c r="G523">
        <f>VLOOKUP(C523,away!$B$2:$E$405,4,FALSE)</f>
        <v>0.42</v>
      </c>
      <c r="H523">
        <f>VLOOKUP(A523,away!$A$2:$E$405,3,FALSE)</f>
        <v>1.0185185185185199</v>
      </c>
      <c r="I523">
        <f>VLOOKUP(C523,away!$B$2:$E$405,3,FALSE)</f>
        <v>0.69</v>
      </c>
      <c r="J523">
        <f>VLOOKUP(B523,home!$B$2:$E$405,4,FALSE)</f>
        <v>1.57</v>
      </c>
      <c r="K523" s="3">
        <f t="shared" si="728"/>
        <v>0.41859999999999864</v>
      </c>
      <c r="L523" s="3">
        <f t="shared" si="729"/>
        <v>1.1033611111111126</v>
      </c>
      <c r="M523" s="5">
        <f t="shared" si="730"/>
        <v>0.21828338894401522</v>
      </c>
      <c r="N523" s="5">
        <f t="shared" si="731"/>
        <v>9.1373426611964473E-2</v>
      </c>
      <c r="O523" s="5">
        <f t="shared" si="732"/>
        <v>0.24084540256236775</v>
      </c>
      <c r="P523" s="5">
        <f t="shared" si="733"/>
        <v>0.10081788551260681</v>
      </c>
      <c r="Q523" s="5">
        <f t="shared" si="734"/>
        <v>1.9124458189884102E-2</v>
      </c>
      <c r="R523" s="5">
        <f t="shared" si="735"/>
        <v>0.13286972548860868</v>
      </c>
      <c r="S523" s="5">
        <f t="shared" si="736"/>
        <v>1.1641112601838886E-2</v>
      </c>
      <c r="T523" s="5">
        <f t="shared" si="737"/>
        <v>2.1101183437788537E-2</v>
      </c>
      <c r="U523" s="5">
        <f t="shared" si="738"/>
        <v>5.5619267089531417E-2</v>
      </c>
      <c r="V523" s="5">
        <f t="shared" si="739"/>
        <v>5.9740503348484171E-4</v>
      </c>
      <c r="W523" s="5">
        <f t="shared" si="740"/>
        <v>2.6684993994284868E-3</v>
      </c>
      <c r="X523" s="5">
        <f t="shared" si="741"/>
        <v>2.9443184623527516E-3</v>
      </c>
      <c r="Y523" s="5">
        <f t="shared" si="742"/>
        <v>1.6243232450432476E-3</v>
      </c>
      <c r="Z523" s="5">
        <f t="shared" si="743"/>
        <v>4.886776264937992E-2</v>
      </c>
      <c r="AA523" s="5">
        <f t="shared" si="744"/>
        <v>2.0456045445030366E-2</v>
      </c>
      <c r="AB523" s="5">
        <f t="shared" si="745"/>
        <v>4.2814503116448419E-3</v>
      </c>
      <c r="AC523" s="5">
        <f t="shared" si="746"/>
        <v>1.7245102960507797E-5</v>
      </c>
      <c r="AD523" s="5">
        <f t="shared" si="747"/>
        <v>2.7925846215019019E-4</v>
      </c>
      <c r="AE523" s="5">
        <f t="shared" si="748"/>
        <v>3.081229270852144E-4</v>
      </c>
      <c r="AF523" s="5">
        <f t="shared" si="749"/>
        <v>1.6998542759377529E-4</v>
      </c>
      <c r="AG523" s="5">
        <f t="shared" si="750"/>
        <v>6.251843675418848E-5</v>
      </c>
      <c r="AH523" s="5">
        <f t="shared" si="751"/>
        <v>1.3479697223583484E-2</v>
      </c>
      <c r="AI523" s="5">
        <f t="shared" si="752"/>
        <v>5.6426012577920279E-3</v>
      </c>
      <c r="AJ523" s="5">
        <f t="shared" si="753"/>
        <v>1.1809964432558677E-3</v>
      </c>
      <c r="AK523" s="5">
        <f t="shared" si="754"/>
        <v>1.6478837038230157E-4</v>
      </c>
      <c r="AL523" s="5">
        <f t="shared" si="755"/>
        <v>3.18597731936718E-7</v>
      </c>
      <c r="AM523" s="5">
        <f t="shared" si="756"/>
        <v>2.3379518451213853E-5</v>
      </c>
      <c r="AN523" s="5">
        <f t="shared" si="757"/>
        <v>2.579605145557407E-5</v>
      </c>
      <c r="AO523" s="5">
        <f t="shared" si="758"/>
        <v>1.4231179998150824E-5</v>
      </c>
      <c r="AP523" s="5">
        <f t="shared" si="759"/>
        <v>5.2340435250606429E-6</v>
      </c>
      <c r="AQ523" s="5">
        <f t="shared" si="760"/>
        <v>1.4437600198537086E-6</v>
      </c>
      <c r="AR523" s="5">
        <f t="shared" si="761"/>
        <v>2.974594741210891E-3</v>
      </c>
      <c r="AS523" s="5">
        <f t="shared" si="762"/>
        <v>1.245165358670875E-3</v>
      </c>
      <c r="AT523" s="5">
        <f t="shared" si="763"/>
        <v>2.6061310956981327E-4</v>
      </c>
      <c r="AU523" s="5">
        <f t="shared" si="764"/>
        <v>3.6364215888641165E-5</v>
      </c>
      <c r="AV523" s="5">
        <f t="shared" si="765"/>
        <v>3.805515192746285E-6</v>
      </c>
      <c r="AW523" s="5">
        <f t="shared" si="766"/>
        <v>4.0874935074028924E-9</v>
      </c>
      <c r="AX523" s="5">
        <f t="shared" si="767"/>
        <v>1.6311110706130143E-6</v>
      </c>
      <c r="AY523" s="5">
        <f t="shared" si="768"/>
        <v>1.7997045232172118E-6</v>
      </c>
      <c r="AZ523" s="5">
        <f t="shared" si="769"/>
        <v>9.9286199120431931E-7</v>
      </c>
      <c r="BA523" s="5">
        <f t="shared" si="770"/>
        <v>3.6516176993172966E-7</v>
      </c>
      <c r="BB523" s="5">
        <f t="shared" si="771"/>
        <v>1.007263240517934E-7</v>
      </c>
      <c r="BC523" s="5">
        <f t="shared" si="772"/>
        <v>2.2227501764784955E-8</v>
      </c>
      <c r="BD523" s="5">
        <f t="shared" si="773"/>
        <v>5.4700869312795377E-4</v>
      </c>
      <c r="BE523" s="5">
        <f t="shared" si="774"/>
        <v>2.2897783894336069E-4</v>
      </c>
      <c r="BF523" s="5">
        <f t="shared" si="775"/>
        <v>4.7925061690845235E-5</v>
      </c>
      <c r="BG523" s="5">
        <f t="shared" si="776"/>
        <v>6.6871436079292513E-6</v>
      </c>
      <c r="BH523" s="5">
        <f t="shared" si="777"/>
        <v>6.9980957856979374E-7</v>
      </c>
      <c r="BI523" s="5">
        <f t="shared" si="778"/>
        <v>5.8588057917862957E-8</v>
      </c>
      <c r="BJ523" s="8">
        <f t="shared" si="779"/>
        <v>0.13973109094667563</v>
      </c>
      <c r="BK523" s="8">
        <f t="shared" si="780"/>
        <v>0.33135915549716144</v>
      </c>
      <c r="BL523" s="8">
        <f t="shared" si="781"/>
        <v>0.47989187426773622</v>
      </c>
      <c r="BM523" s="8">
        <f t="shared" si="782"/>
        <v>0.19653380043447652</v>
      </c>
      <c r="BN523" s="8">
        <f t="shared" si="783"/>
        <v>0.80331428730944698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1.30232558139535</v>
      </c>
      <c r="F524">
        <f>VLOOKUP(B524,home!$B$2:$E$405,3,FALSE)</f>
        <v>0.61</v>
      </c>
      <c r="G524">
        <f>VLOOKUP(C524,away!$B$2:$E$405,4,FALSE)</f>
        <v>1.08</v>
      </c>
      <c r="H524">
        <f>VLOOKUP(A524,away!$A$2:$E$405,3,FALSE)</f>
        <v>0.918604651162791</v>
      </c>
      <c r="I524">
        <f>VLOOKUP(C524,away!$B$2:$E$405,3,FALSE)</f>
        <v>0.46</v>
      </c>
      <c r="J524">
        <f>VLOOKUP(B524,home!$B$2:$E$405,4,FALSE)</f>
        <v>0</v>
      </c>
      <c r="K524" s="3">
        <f t="shared" si="728"/>
        <v>0.85797209302325672</v>
      </c>
      <c r="L524" s="3">
        <f t="shared" si="729"/>
        <v>0</v>
      </c>
      <c r="M524" s="5">
        <f t="shared" si="730"/>
        <v>0.42402108635253066</v>
      </c>
      <c r="N524" s="5">
        <f t="shared" si="731"/>
        <v>0.36379825894387574</v>
      </c>
      <c r="O524" s="5">
        <f t="shared" si="732"/>
        <v>0</v>
      </c>
      <c r="P524" s="5">
        <f t="shared" si="733"/>
        <v>0</v>
      </c>
      <c r="Q524" s="5">
        <f t="shared" si="734"/>
        <v>0.15606437683214691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4.4632960012349121E-2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9.5734585299046219E-3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1.6427520504747242E-3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2.3490590251067423E-4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0.57594671227126171</v>
      </c>
      <c r="BK524" s="8">
        <f t="shared" si="780"/>
        <v>0.42402108635253066</v>
      </c>
      <c r="BL524" s="8">
        <f t="shared" si="781"/>
        <v>0</v>
      </c>
      <c r="BM524" s="8">
        <f t="shared" si="782"/>
        <v>5.6084076495239138E-2</v>
      </c>
      <c r="BN524" s="8">
        <f t="shared" si="783"/>
        <v>0.94388372212855332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1.30232558139535</v>
      </c>
      <c r="F525">
        <f>VLOOKUP(B525,home!$B$2:$E$405,3,FALSE)</f>
        <v>0.96</v>
      </c>
      <c r="G525">
        <f>VLOOKUP(C525,away!$B$2:$E$405,4,FALSE)</f>
        <v>1.23</v>
      </c>
      <c r="H525">
        <f>VLOOKUP(A525,away!$A$2:$E$405,3,FALSE)</f>
        <v>0.918604651162791</v>
      </c>
      <c r="I525">
        <f>VLOOKUP(C525,away!$B$2:$E$405,3,FALSE)</f>
        <v>0.46</v>
      </c>
      <c r="J525">
        <f>VLOOKUP(B525,home!$B$2:$E$405,4,FALSE)</f>
        <v>0.54</v>
      </c>
      <c r="K525" s="3">
        <f t="shared" si="728"/>
        <v>1.5377860465116291</v>
      </c>
      <c r="L525" s="3">
        <f t="shared" si="729"/>
        <v>0.2281813953488373</v>
      </c>
      <c r="M525" s="5">
        <f t="shared" si="730"/>
        <v>0.17102125330651052</v>
      </c>
      <c r="N525" s="5">
        <f t="shared" si="731"/>
        <v>0.26299409699168269</v>
      </c>
      <c r="O525" s="5">
        <f t="shared" si="732"/>
        <v>3.9023868213786526E-2</v>
      </c>
      <c r="P525" s="5">
        <f t="shared" si="733"/>
        <v>6.0010360020069611E-2</v>
      </c>
      <c r="Q525" s="5">
        <f t="shared" si="734"/>
        <v>0.20221432633436789</v>
      </c>
      <c r="R525" s="5">
        <f t="shared" si="735"/>
        <v>4.4522603504654739E-3</v>
      </c>
      <c r="S525" s="5">
        <f t="shared" si="736"/>
        <v>5.2643213052650396E-3</v>
      </c>
      <c r="T525" s="5">
        <f t="shared" si="737"/>
        <v>4.6141547142501196E-2</v>
      </c>
      <c r="U525" s="5">
        <f t="shared" si="738"/>
        <v>6.8466238423827812E-3</v>
      </c>
      <c r="V525" s="5">
        <f t="shared" si="739"/>
        <v>2.0524662590332851E-4</v>
      </c>
      <c r="W525" s="5">
        <f t="shared" si="740"/>
        <v>0.10365412314724666</v>
      </c>
      <c r="X525" s="5">
        <f t="shared" si="741"/>
        <v>2.3651942453398959E-2</v>
      </c>
      <c r="Y525" s="5">
        <f t="shared" si="742"/>
        <v>2.6984666158634879E-3</v>
      </c>
      <c r="Z525" s="5">
        <f t="shared" si="743"/>
        <v>3.3864099307517171E-4</v>
      </c>
      <c r="AA525" s="5">
        <f t="shared" si="744"/>
        <v>5.2075739392784027E-4</v>
      </c>
      <c r="AB525" s="5">
        <f t="shared" si="745"/>
        <v>4.0040672699999635E-4</v>
      </c>
      <c r="AC525" s="5">
        <f t="shared" si="746"/>
        <v>4.5012402242517107E-6</v>
      </c>
      <c r="AD525" s="5">
        <f t="shared" si="747"/>
        <v>3.9849466059808519E-2</v>
      </c>
      <c r="AE525" s="5">
        <f t="shared" si="748"/>
        <v>9.0929067694332406E-3</v>
      </c>
      <c r="AF525" s="5">
        <f t="shared" si="749"/>
        <v>1.0374160772130825E-3</v>
      </c>
      <c r="AG525" s="5">
        <f t="shared" si="750"/>
        <v>7.8906349351932765E-5</v>
      </c>
      <c r="AH525" s="5">
        <f t="shared" si="751"/>
        <v>1.9317893580552158E-5</v>
      </c>
      <c r="AI525" s="5">
        <f t="shared" si="752"/>
        <v>2.9706787196169682E-5</v>
      </c>
      <c r="AJ525" s="5">
        <f t="shared" si="753"/>
        <v>2.2841341418480036E-5</v>
      </c>
      <c r="AK525" s="5">
        <f t="shared" si="754"/>
        <v>1.1708365372315581E-5</v>
      </c>
      <c r="AL525" s="5">
        <f t="shared" si="755"/>
        <v>6.3178357349549635E-8</v>
      </c>
      <c r="AM525" s="5">
        <f t="shared" si="756"/>
        <v>1.225599057354246E-2</v>
      </c>
      <c r="AN525" s="5">
        <f t="shared" si="757"/>
        <v>2.7965890304531152E-3</v>
      </c>
      <c r="AO525" s="5">
        <f t="shared" si="758"/>
        <v>3.190647935930219E-4</v>
      </c>
      <c r="AP525" s="5">
        <f t="shared" si="759"/>
        <v>2.4268216602914829E-5</v>
      </c>
      <c r="AQ525" s="5">
        <f t="shared" si="760"/>
        <v>1.3843888817702317E-6</v>
      </c>
      <c r="AR525" s="5">
        <f t="shared" si="761"/>
        <v>8.8159678248214813E-7</v>
      </c>
      <c r="AS525" s="5">
        <f t="shared" si="762"/>
        <v>1.3557072307505952E-6</v>
      </c>
      <c r="AT525" s="5">
        <f t="shared" si="763"/>
        <v>1.0423938313015936E-6</v>
      </c>
      <c r="AU525" s="5">
        <f t="shared" si="764"/>
        <v>5.3432622958179588E-7</v>
      </c>
      <c r="AV525" s="5">
        <f t="shared" si="765"/>
        <v>2.0541985503401385E-7</v>
      </c>
      <c r="AW525" s="5">
        <f t="shared" si="766"/>
        <v>6.1580325003818109E-10</v>
      </c>
      <c r="AX525" s="5">
        <f t="shared" si="767"/>
        <v>3.1411818816952744E-3</v>
      </c>
      <c r="AY525" s="5">
        <f t="shared" si="768"/>
        <v>7.1675926480971406E-4</v>
      </c>
      <c r="AZ525" s="5">
        <f t="shared" si="769"/>
        <v>8.1775564586743658E-5</v>
      </c>
      <c r="BA525" s="5">
        <f t="shared" si="770"/>
        <v>6.2198874776140436E-6</v>
      </c>
      <c r="BB525" s="5">
        <f t="shared" si="771"/>
        <v>3.5481565088868319E-7</v>
      </c>
      <c r="BC525" s="5">
        <f t="shared" si="772"/>
        <v>1.6192466062277138E-8</v>
      </c>
      <c r="BD525" s="5">
        <f t="shared" si="773"/>
        <v>3.3527330660303626E-8</v>
      </c>
      <c r="BE525" s="5">
        <f t="shared" si="774"/>
        <v>5.1557861266196438E-8</v>
      </c>
      <c r="BF525" s="5">
        <f t="shared" si="775"/>
        <v>3.964247982156965E-8</v>
      </c>
      <c r="BG525" s="5">
        <f t="shared" si="776"/>
        <v>2.032055077290954E-8</v>
      </c>
      <c r="BH525" s="5">
        <f t="shared" si="777"/>
        <v>7.8121648590028513E-9</v>
      </c>
      <c r="BI525" s="5">
        <f t="shared" si="778"/>
        <v>2.402687622644615E-9</v>
      </c>
      <c r="BJ525" s="8">
        <f t="shared" si="779"/>
        <v>0.71075680255062723</v>
      </c>
      <c r="BK525" s="8">
        <f t="shared" si="780"/>
        <v>0.23722250494113981</v>
      </c>
      <c r="BL525" s="8">
        <f t="shared" si="781"/>
        <v>5.1331665622134273E-2</v>
      </c>
      <c r="BM525" s="8">
        <f t="shared" si="782"/>
        <v>0.25921669024108723</v>
      </c>
      <c r="BN525" s="8">
        <f t="shared" si="783"/>
        <v>0.73971616521688266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1.30232558139535</v>
      </c>
      <c r="F526">
        <f>VLOOKUP(B526,home!$B$2:$E$405,3,FALSE)</f>
        <v>0.77</v>
      </c>
      <c r="G526">
        <f>VLOOKUP(C526,away!$B$2:$E$405,4,FALSE)</f>
        <v>1.08</v>
      </c>
      <c r="H526">
        <f>VLOOKUP(A526,away!$A$2:$E$405,3,FALSE)</f>
        <v>0.918604651162791</v>
      </c>
      <c r="I526">
        <f>VLOOKUP(C526,away!$B$2:$E$405,3,FALSE)</f>
        <v>1.69</v>
      </c>
      <c r="J526">
        <f>VLOOKUP(B526,home!$B$2:$E$405,4,FALSE)</f>
        <v>1.63</v>
      </c>
      <c r="K526" s="3">
        <f t="shared" si="728"/>
        <v>1.0830139534883734</v>
      </c>
      <c r="L526" s="3">
        <f t="shared" si="729"/>
        <v>2.5304802325581401</v>
      </c>
      <c r="M526" s="5">
        <f t="shared" si="730"/>
        <v>2.6957487630864866E-2</v>
      </c>
      <c r="N526" s="5">
        <f t="shared" si="731"/>
        <v>2.9195335255216885E-2</v>
      </c>
      <c r="O526" s="5">
        <f t="shared" si="732"/>
        <v>6.8215389569334109E-2</v>
      </c>
      <c r="P526" s="5">
        <f t="shared" si="733"/>
        <v>7.3878218746234084E-2</v>
      </c>
      <c r="Q526" s="5">
        <f t="shared" si="734"/>
        <v>1.5809477729085461E-2</v>
      </c>
      <c r="R526" s="5">
        <f t="shared" si="735"/>
        <v>8.6308847430726379E-2</v>
      </c>
      <c r="S526" s="5">
        <f t="shared" si="736"/>
        <v>5.0616653152678347E-2</v>
      </c>
      <c r="T526" s="5">
        <f t="shared" si="737"/>
        <v>4.0005570880518912E-2</v>
      </c>
      <c r="U526" s="5">
        <f t="shared" si="738"/>
        <v>9.3473686076975815E-2</v>
      </c>
      <c r="V526" s="5">
        <f t="shared" si="739"/>
        <v>1.5413026222873731E-2</v>
      </c>
      <c r="W526" s="5">
        <f t="shared" si="740"/>
        <v>5.7072949926544126E-3</v>
      </c>
      <c r="X526" s="5">
        <f t="shared" si="741"/>
        <v>1.4442197160290045E-2</v>
      </c>
      <c r="Y526" s="5">
        <f t="shared" si="742"/>
        <v>1.827284721441064E-2</v>
      </c>
      <c r="Z526" s="5">
        <f t="shared" si="743"/>
        <v>7.2800944106109836E-2</v>
      </c>
      <c r="AA526" s="5">
        <f t="shared" si="744"/>
        <v>7.8844438294044111E-2</v>
      </c>
      <c r="AB526" s="5">
        <f t="shared" si="745"/>
        <v>4.2694813413701405E-2</v>
      </c>
      <c r="AC526" s="5">
        <f t="shared" si="746"/>
        <v>2.6400061330529288E-3</v>
      </c>
      <c r="AD526" s="5">
        <f t="shared" si="747"/>
        <v>1.5452700284297629E-3</v>
      </c>
      <c r="AE526" s="5">
        <f t="shared" si="748"/>
        <v>3.9102752609060706E-3</v>
      </c>
      <c r="AF526" s="5">
        <f t="shared" si="749"/>
        <v>4.9474371257919687E-3</v>
      </c>
      <c r="AG526" s="5">
        <f t="shared" si="750"/>
        <v>4.1731306162136128E-3</v>
      </c>
      <c r="AH526" s="5">
        <f t="shared" si="751"/>
        <v>4.6055337493020237E-2</v>
      </c>
      <c r="AI526" s="5">
        <f t="shared" si="752"/>
        <v>4.9878573137557163E-2</v>
      </c>
      <c r="AJ526" s="5">
        <f t="shared" si="753"/>
        <v>2.700959534403238E-2</v>
      </c>
      <c r="AK526" s="5">
        <f t="shared" si="754"/>
        <v>9.7505895452205567E-3</v>
      </c>
      <c r="AL526" s="5">
        <f t="shared" si="755"/>
        <v>2.8940226665006403E-4</v>
      </c>
      <c r="AM526" s="5">
        <f t="shared" si="756"/>
        <v>3.3470980053936183E-4</v>
      </c>
      <c r="AN526" s="5">
        <f t="shared" si="757"/>
        <v>8.4697653390833306E-4</v>
      </c>
      <c r="AO526" s="5">
        <f t="shared" si="758"/>
        <v>1.0716286882478233E-3</v>
      </c>
      <c r="AP526" s="5">
        <f t="shared" si="759"/>
        <v>9.0391173741777558E-4</v>
      </c>
      <c r="AQ526" s="5">
        <f t="shared" si="760"/>
        <v>5.7183269587824119E-4</v>
      </c>
      <c r="AR526" s="5">
        <f t="shared" si="761"/>
        <v>2.3308424225976301E-2</v>
      </c>
      <c r="AS526" s="5">
        <f t="shared" si="762"/>
        <v>2.5243348670558774E-2</v>
      </c>
      <c r="AT526" s="5">
        <f t="shared" si="763"/>
        <v>1.3669449421493665E-2</v>
      </c>
      <c r="AU526" s="5">
        <f t="shared" si="764"/>
        <v>4.9347348199937375E-3</v>
      </c>
      <c r="AV526" s="5">
        <f t="shared" si="765"/>
        <v>1.3360966667045385E-3</v>
      </c>
      <c r="AW526" s="5">
        <f t="shared" si="766"/>
        <v>2.2031112524280461E-5</v>
      </c>
      <c r="AX526" s="5">
        <f t="shared" si="767"/>
        <v>6.0415897392239827E-5</v>
      </c>
      <c r="AY526" s="5">
        <f t="shared" si="768"/>
        <v>1.5288123408332377E-4</v>
      </c>
      <c r="AZ526" s="5">
        <f t="shared" si="769"/>
        <v>1.9343147038847235E-4</v>
      </c>
      <c r="BA526" s="5">
        <f t="shared" si="770"/>
        <v>1.6315817072422816E-4</v>
      </c>
      <c r="BB526" s="5">
        <f t="shared" si="771"/>
        <v>1.0321713144950139E-4</v>
      </c>
      <c r="BC526" s="5">
        <f t="shared" si="772"/>
        <v>5.2237782158863686E-5</v>
      </c>
      <c r="BD526" s="5">
        <f t="shared" si="773"/>
        <v>9.8302511259853783E-3</v>
      </c>
      <c r="BE526" s="5">
        <f t="shared" si="774"/>
        <v>1.0646299135736958E-2</v>
      </c>
      <c r="BF526" s="5">
        <f t="shared" si="775"/>
        <v>5.765045258507167E-3</v>
      </c>
      <c r="BG526" s="5">
        <f t="shared" si="776"/>
        <v>2.0812081524850829E-3</v>
      </c>
      <c r="BH526" s="5">
        <f t="shared" si="777"/>
        <v>5.6349436731377575E-4</v>
      </c>
      <c r="BI526" s="5">
        <f t="shared" si="778"/>
        <v>1.2205445250258443E-4</v>
      </c>
      <c r="BJ526" s="8">
        <f t="shared" si="779"/>
        <v>0.14246323740570596</v>
      </c>
      <c r="BK526" s="8">
        <f t="shared" si="780"/>
        <v>0.16994767538643735</v>
      </c>
      <c r="BL526" s="8">
        <f t="shared" si="781"/>
        <v>0.5997316766018701</v>
      </c>
      <c r="BM526" s="8">
        <f t="shared" si="782"/>
        <v>0.68444792701710255</v>
      </c>
      <c r="BN526" s="8">
        <f t="shared" si="783"/>
        <v>0.30036475636146176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1.26495726495726</v>
      </c>
      <c r="F527">
        <f>VLOOKUP(B527,home!$B$2:$E$405,3,FALSE)</f>
        <v>0.95</v>
      </c>
      <c r="G527">
        <f>VLOOKUP(C527,away!$B$2:$E$405,4,FALSE)</f>
        <v>1.45</v>
      </c>
      <c r="H527">
        <f>VLOOKUP(A527,away!$A$2:$E$405,3,FALSE)</f>
        <v>0.97435897435897401</v>
      </c>
      <c r="I527">
        <f>VLOOKUP(C527,away!$B$2:$E$405,3,FALSE)</f>
        <v>0.53</v>
      </c>
      <c r="J527">
        <f>VLOOKUP(B527,home!$B$2:$E$405,4,FALSE)</f>
        <v>1.23</v>
      </c>
      <c r="K527" s="3">
        <f t="shared" si="728"/>
        <v>1.7424786324786257</v>
      </c>
      <c r="L527" s="3">
        <f t="shared" si="729"/>
        <v>0.63518461538461524</v>
      </c>
      <c r="M527" s="5">
        <f t="shared" si="730"/>
        <v>9.2767098149107205E-2</v>
      </c>
      <c r="N527" s="5">
        <f t="shared" si="731"/>
        <v>0.16164468632186679</v>
      </c>
      <c r="O527" s="5">
        <f t="shared" si="732"/>
        <v>5.892423355818751E-2</v>
      </c>
      <c r="P527" s="5">
        <f t="shared" si="733"/>
        <v>0.10267421791032172</v>
      </c>
      <c r="Q527" s="5">
        <f t="shared" si="734"/>
        <v>0.14083120598478144</v>
      </c>
      <c r="R527" s="5">
        <f t="shared" si="735"/>
        <v>1.8713883314745283E-2</v>
      </c>
      <c r="S527" s="5">
        <f t="shared" si="736"/>
        <v>2.8409843667179767E-2</v>
      </c>
      <c r="T527" s="5">
        <f t="shared" si="737"/>
        <v>8.9453815407594922E-2</v>
      </c>
      <c r="U527" s="5">
        <f t="shared" si="738"/>
        <v>3.2608541806641932E-2</v>
      </c>
      <c r="V527" s="5">
        <f t="shared" si="739"/>
        <v>3.4937656150384011E-3</v>
      </c>
      <c r="W527" s="5">
        <f t="shared" si="740"/>
        <v>8.1798455738225848E-2</v>
      </c>
      <c r="X527" s="5">
        <f t="shared" si="741"/>
        <v>5.1957120647140462E-2</v>
      </c>
      <c r="Y527" s="5">
        <f t="shared" si="742"/>
        <v>1.6501181847372981E-2</v>
      </c>
      <c r="Z527" s="5">
        <f t="shared" si="743"/>
        <v>3.9622569252096848E-3</v>
      </c>
      <c r="AA527" s="5">
        <f t="shared" si="744"/>
        <v>6.9041480285683366E-3</v>
      </c>
      <c r="AB527" s="5">
        <f t="shared" si="745"/>
        <v>6.0151652076248776E-3</v>
      </c>
      <c r="AC527" s="5">
        <f t="shared" si="746"/>
        <v>2.4168027999907192E-4</v>
      </c>
      <c r="AD527" s="5">
        <f t="shared" si="747"/>
        <v>3.5633015323401795E-2</v>
      </c>
      <c r="AE527" s="5">
        <f t="shared" si="748"/>
        <v>2.2633543133189066E-2</v>
      </c>
      <c r="AF527" s="5">
        <f t="shared" si="749"/>
        <v>7.1882391949228972E-3</v>
      </c>
      <c r="AG527" s="5">
        <f t="shared" si="750"/>
        <v>1.5219529827732393E-3</v>
      </c>
      <c r="AH527" s="5">
        <f t="shared" si="751"/>
        <v>6.2919116027358528E-4</v>
      </c>
      <c r="AI527" s="5">
        <f t="shared" si="752"/>
        <v>1.0963521525211568E-3</v>
      </c>
      <c r="AJ527" s="5">
        <f t="shared" si="753"/>
        <v>9.5518509972003149E-4</v>
      </c>
      <c r="AK527" s="5">
        <f t="shared" si="754"/>
        <v>5.5479654210803997E-4</v>
      </c>
      <c r="AL527" s="5">
        <f t="shared" si="755"/>
        <v>1.0699627013606695E-5</v>
      </c>
      <c r="AM527" s="5">
        <f t="shared" si="756"/>
        <v>1.2417953562362211E-2</v>
      </c>
      <c r="AN527" s="5">
        <f t="shared" si="757"/>
        <v>7.8876930573730537E-3</v>
      </c>
      <c r="AO527" s="5">
        <f t="shared" si="758"/>
        <v>2.5050706404597008E-3</v>
      </c>
      <c r="AP527" s="5">
        <f t="shared" si="759"/>
        <v>5.3039411042389583E-4</v>
      </c>
      <c r="AQ527" s="5">
        <f t="shared" si="760"/>
        <v>8.4224544757966816E-5</v>
      </c>
      <c r="AR527" s="5">
        <f t="shared" si="761"/>
        <v>7.9930509028355439E-5</v>
      </c>
      <c r="AS527" s="5">
        <f t="shared" si="762"/>
        <v>1.3927720406504922E-4</v>
      </c>
      <c r="AT527" s="5">
        <f t="shared" si="763"/>
        <v>1.2134377603735674E-4</v>
      </c>
      <c r="AU527" s="5">
        <f t="shared" si="764"/>
        <v>7.0479645643121988E-5</v>
      </c>
      <c r="AV527" s="5">
        <f t="shared" si="765"/>
        <v>3.0702319139451335E-5</v>
      </c>
      <c r="AW527" s="5">
        <f t="shared" si="766"/>
        <v>3.2895278650424526E-7</v>
      </c>
      <c r="AX527" s="5">
        <f t="shared" si="767"/>
        <v>3.6063364569213314E-3</v>
      </c>
      <c r="AY527" s="5">
        <f t="shared" si="768"/>
        <v>2.2906894353370917E-3</v>
      </c>
      <c r="AZ527" s="5">
        <f t="shared" si="769"/>
        <v>7.2750534397509595E-4</v>
      </c>
      <c r="BA527" s="5">
        <f t="shared" si="770"/>
        <v>1.5403340070102456E-4</v>
      </c>
      <c r="BB527" s="5">
        <f t="shared" si="771"/>
        <v>2.4459911595166141E-5</v>
      </c>
      <c r="BC527" s="5">
        <f t="shared" si="772"/>
        <v>3.1073119077834601E-6</v>
      </c>
      <c r="BD527" s="5">
        <f t="shared" si="773"/>
        <v>8.4617716057787412E-6</v>
      </c>
      <c r="BE527" s="5">
        <f t="shared" si="774"/>
        <v>1.4744456215983805E-5</v>
      </c>
      <c r="BF527" s="5">
        <f t="shared" si="775"/>
        <v>1.2845949951934218E-5</v>
      </c>
      <c r="BG527" s="5">
        <f t="shared" si="776"/>
        <v>7.4612644350450663E-6</v>
      </c>
      <c r="BH527" s="5">
        <f t="shared" si="777"/>
        <v>3.2502734623346832E-6</v>
      </c>
      <c r="BI527" s="5">
        <f t="shared" si="778"/>
        <v>1.132706411566101E-6</v>
      </c>
      <c r="BJ527" s="8">
        <f t="shared" si="779"/>
        <v>0.63939468435708369</v>
      </c>
      <c r="BK527" s="8">
        <f t="shared" si="780"/>
        <v>0.22988799468399687</v>
      </c>
      <c r="BL527" s="8">
        <f t="shared" si="781"/>
        <v>0.12689112674638675</v>
      </c>
      <c r="BM527" s="8">
        <f t="shared" si="782"/>
        <v>0.42229037699111638</v>
      </c>
      <c r="BN527" s="8">
        <f t="shared" si="783"/>
        <v>0.57555532523900998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1.26495726495726</v>
      </c>
      <c r="F528">
        <f>VLOOKUP(B528,home!$B$2:$E$405,3,FALSE)</f>
        <v>1.26</v>
      </c>
      <c r="G528">
        <f>VLOOKUP(C528,away!$B$2:$E$405,4,FALSE)</f>
        <v>0.99</v>
      </c>
      <c r="H528">
        <f>VLOOKUP(A528,away!$A$2:$E$405,3,FALSE)</f>
        <v>0.97435897435897401</v>
      </c>
      <c r="I528">
        <f>VLOOKUP(C528,away!$B$2:$E$405,3,FALSE)</f>
        <v>0.59</v>
      </c>
      <c r="J528">
        <f>VLOOKUP(B528,home!$B$2:$E$405,4,FALSE)</f>
        <v>1.03</v>
      </c>
      <c r="K528" s="3">
        <f t="shared" si="728"/>
        <v>1.5779076923076862</v>
      </c>
      <c r="L528" s="3">
        <f t="shared" si="729"/>
        <v>0.59211794871794843</v>
      </c>
      <c r="M528" s="5">
        <f t="shared" si="730"/>
        <v>0.11417468931716779</v>
      </c>
      <c r="N528" s="5">
        <f t="shared" si="731"/>
        <v>0.18015712054039928</v>
      </c>
      <c r="O528" s="5">
        <f t="shared" si="732"/>
        <v>6.7604882833990451E-2</v>
      </c>
      <c r="P528" s="5">
        <f t="shared" si="733"/>
        <v>0.10667426466131338</v>
      </c>
      <c r="Q528" s="5">
        <f t="shared" si="734"/>
        <v>0.14213565316234955</v>
      </c>
      <c r="R528" s="5">
        <f t="shared" si="735"/>
        <v>2.0015032273489834E-2</v>
      </c>
      <c r="S528" s="5">
        <f t="shared" si="736"/>
        <v>2.491664047672797E-2</v>
      </c>
      <c r="T528" s="5">
        <f t="shared" si="737"/>
        <v>8.4161071390176187E-2</v>
      </c>
      <c r="U528" s="5">
        <f t="shared" si="738"/>
        <v>3.1581873386126211E-2</v>
      </c>
      <c r="V528" s="5">
        <f t="shared" si="739"/>
        <v>2.5866448028810289E-3</v>
      </c>
      <c r="W528" s="5">
        <f t="shared" si="740"/>
        <v>7.4758980158682903E-2</v>
      </c>
      <c r="X528" s="5">
        <f t="shared" si="741"/>
        <v>4.4266133979805125E-2</v>
      </c>
      <c r="Y528" s="5">
        <f t="shared" si="742"/>
        <v>1.3105386224898041E-2</v>
      </c>
      <c r="Z528" s="5">
        <f t="shared" si="743"/>
        <v>3.950419951100779E-3</v>
      </c>
      <c r="AA528" s="5">
        <f t="shared" si="744"/>
        <v>6.2333980286876723E-3</v>
      </c>
      <c r="AB528" s="5">
        <f t="shared" si="745"/>
        <v>4.9178633493409231E-3</v>
      </c>
      <c r="AC528" s="5">
        <f t="shared" si="746"/>
        <v>1.5104509695710406E-4</v>
      </c>
      <c r="AD528" s="5">
        <f t="shared" si="747"/>
        <v>2.9490692465365849E-2</v>
      </c>
      <c r="AE528" s="5">
        <f t="shared" si="748"/>
        <v>1.7461968328864281E-2</v>
      </c>
      <c r="AF528" s="5">
        <f t="shared" si="749"/>
        <v>5.1697724337324506E-3</v>
      </c>
      <c r="AG528" s="5">
        <f t="shared" si="750"/>
        <v>1.0203716829334181E-3</v>
      </c>
      <c r="AH528" s="5">
        <f t="shared" si="751"/>
        <v>5.8477863950506261E-4</v>
      </c>
      <c r="AI528" s="5">
        <f t="shared" si="752"/>
        <v>9.2272671357226173E-4</v>
      </c>
      <c r="AJ528" s="5">
        <f t="shared" si="753"/>
        <v>7.2798878962173144E-4</v>
      </c>
      <c r="AK528" s="5">
        <f t="shared" si="754"/>
        <v>3.8289970368596407E-4</v>
      </c>
      <c r="AL528" s="5">
        <f t="shared" si="755"/>
        <v>5.6449024718031212E-6</v>
      </c>
      <c r="AM528" s="5">
        <f t="shared" si="756"/>
        <v>9.3067180985162076E-3</v>
      </c>
      <c r="AN528" s="5">
        <f t="shared" si="757"/>
        <v>5.5106748297896226E-3</v>
      </c>
      <c r="AO528" s="5">
        <f t="shared" si="758"/>
        <v>1.6314847381333304E-3</v>
      </c>
      <c r="AP528" s="5">
        <f t="shared" si="759"/>
        <v>3.220104655027156E-4</v>
      </c>
      <c r="AQ528" s="5">
        <f t="shared" si="760"/>
        <v>4.7667044074794896E-5</v>
      </c>
      <c r="AR528" s="5">
        <f t="shared" si="761"/>
        <v>6.9251585695562096E-5</v>
      </c>
      <c r="AS528" s="5">
        <f t="shared" si="762"/>
        <v>1.0927260977353236E-4</v>
      </c>
      <c r="AT528" s="5">
        <f t="shared" si="763"/>
        <v>8.6211045760096387E-5</v>
      </c>
      <c r="AU528" s="5">
        <f t="shared" si="764"/>
        <v>4.5344357422248684E-5</v>
      </c>
      <c r="AV528" s="5">
        <f t="shared" si="765"/>
        <v>1.7887302594828826E-5</v>
      </c>
      <c r="AW528" s="5">
        <f t="shared" si="766"/>
        <v>1.4650207012355292E-7</v>
      </c>
      <c r="AX528" s="5">
        <f t="shared" si="767"/>
        <v>2.4475236796313187E-3</v>
      </c>
      <c r="AY528" s="5">
        <f t="shared" si="768"/>
        <v>1.4492227006219017E-3</v>
      </c>
      <c r="AZ528" s="5">
        <f t="shared" si="769"/>
        <v>4.290553863638629E-4</v>
      </c>
      <c r="BA528" s="5">
        <f t="shared" si="770"/>
        <v>8.4683798420052446E-5</v>
      </c>
      <c r="BB528" s="5">
        <f t="shared" si="771"/>
        <v>1.253569925253142E-5</v>
      </c>
      <c r="BC528" s="5">
        <f t="shared" si="772"/>
        <v>1.4845225054308053E-6</v>
      </c>
      <c r="BD528" s="5">
        <f t="shared" si="773"/>
        <v>6.8341844779202387E-6</v>
      </c>
      <c r="BE528" s="5">
        <f t="shared" si="774"/>
        <v>1.0783712258360134E-5</v>
      </c>
      <c r="BF528" s="5">
        <f t="shared" si="775"/>
        <v>8.5078512620495725E-6</v>
      </c>
      <c r="BG528" s="5">
        <f t="shared" si="776"/>
        <v>4.474867983799227E-6</v>
      </c>
      <c r="BH528" s="5">
        <f t="shared" si="777"/>
        <v>1.7652321534245459E-6</v>
      </c>
      <c r="BI528" s="5">
        <f t="shared" si="778"/>
        <v>5.5707467871948988E-7</v>
      </c>
      <c r="BJ528" s="8">
        <f t="shared" si="779"/>
        <v>0.61297021133001883</v>
      </c>
      <c r="BK528" s="8">
        <f t="shared" si="780"/>
        <v>0.24995815195814097</v>
      </c>
      <c r="BL528" s="8">
        <f t="shared" si="781"/>
        <v>0.13333233354208066</v>
      </c>
      <c r="BM528" s="8">
        <f t="shared" si="782"/>
        <v>0.36800039779407917</v>
      </c>
      <c r="BN528" s="8">
        <f t="shared" si="783"/>
        <v>0.63076164278871039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1.26495726495726</v>
      </c>
      <c r="F529">
        <f>VLOOKUP(B529,home!$B$2:$E$405,3,FALSE)</f>
        <v>0.79</v>
      </c>
      <c r="G529">
        <f>VLOOKUP(C529,away!$B$2:$E$405,4,FALSE)</f>
        <v>1.1100000000000001</v>
      </c>
      <c r="H529">
        <f>VLOOKUP(A529,away!$A$2:$E$405,3,FALSE)</f>
        <v>0.97435897435897401</v>
      </c>
      <c r="I529">
        <f>VLOOKUP(C529,away!$B$2:$E$405,3,FALSE)</f>
        <v>0.47</v>
      </c>
      <c r="J529">
        <f>VLOOKUP(B529,home!$B$2:$E$405,4,FALSE)</f>
        <v>1.2</v>
      </c>
      <c r="K529" s="3">
        <f t="shared" si="728"/>
        <v>1.1092410256410214</v>
      </c>
      <c r="L529" s="3">
        <f t="shared" si="729"/>
        <v>0.54953846153846131</v>
      </c>
      <c r="M529" s="5">
        <f t="shared" si="730"/>
        <v>0.19037118884246135</v>
      </c>
      <c r="N529" s="5">
        <f t="shared" si="731"/>
        <v>0.2111675327641124</v>
      </c>
      <c r="O529" s="5">
        <f t="shared" si="732"/>
        <v>0.10461629023773408</v>
      </c>
      <c r="P529" s="5">
        <f t="shared" si="733"/>
        <v>0.11604468108206294</v>
      </c>
      <c r="Q529" s="5">
        <f t="shared" si="734"/>
        <v>0.11711784531267407</v>
      </c>
      <c r="R529" s="5">
        <f t="shared" si="735"/>
        <v>2.8745337594552771E-2</v>
      </c>
      <c r="S529" s="5">
        <f t="shared" si="736"/>
        <v>1.7684356663052597E-2</v>
      </c>
      <c r="T529" s="5">
        <f t="shared" si="737"/>
        <v>6.4360760531826378E-2</v>
      </c>
      <c r="U529" s="5">
        <f t="shared" si="738"/>
        <v>3.1885507755779127E-2</v>
      </c>
      <c r="V529" s="5">
        <f t="shared" si="739"/>
        <v>1.1977626689226928E-3</v>
      </c>
      <c r="W529" s="5">
        <f t="shared" si="740"/>
        <v>4.3303972951832331E-2</v>
      </c>
      <c r="X529" s="5">
        <f t="shared" si="741"/>
        <v>2.3797198674453075E-2</v>
      </c>
      <c r="Y529" s="5">
        <f t="shared" si="742"/>
        <v>6.5387379742420267E-3</v>
      </c>
      <c r="Z529" s="5">
        <f t="shared" si="743"/>
        <v>5.2655561993714076E-3</v>
      </c>
      <c r="AA529" s="5">
        <f t="shared" si="744"/>
        <v>5.8407709591611788E-3</v>
      </c>
      <c r="AB529" s="5">
        <f t="shared" si="745"/>
        <v>3.2394113846371205E-3</v>
      </c>
      <c r="AC529" s="5">
        <f t="shared" si="746"/>
        <v>4.5632557299071115E-5</v>
      </c>
      <c r="AD529" s="5">
        <f t="shared" si="747"/>
        <v>1.200863584285539E-2</v>
      </c>
      <c r="AE529" s="5">
        <f t="shared" si="748"/>
        <v>6.5992072662583732E-3</v>
      </c>
      <c r="AF529" s="5">
        <f t="shared" si="749"/>
        <v>1.8132591042365307E-3</v>
      </c>
      <c r="AG529" s="5">
        <f t="shared" si="750"/>
        <v>3.3215187283758388E-4</v>
      </c>
      <c r="AH529" s="5">
        <f t="shared" si="751"/>
        <v>7.2340641323671764E-4</v>
      </c>
      <c r="AI529" s="5">
        <f t="shared" si="752"/>
        <v>8.0243207177398926E-4</v>
      </c>
      <c r="AJ529" s="5">
        <f t="shared" si="753"/>
        <v>4.4504528715091495E-4</v>
      </c>
      <c r="AK529" s="5">
        <f t="shared" si="754"/>
        <v>1.6455416359199449E-4</v>
      </c>
      <c r="AL529" s="5">
        <f t="shared" si="755"/>
        <v>1.1126506255338481E-6</v>
      </c>
      <c r="AM529" s="5">
        <f t="shared" si="756"/>
        <v>2.6640943077756887E-3</v>
      </c>
      <c r="AN529" s="5">
        <f t="shared" si="757"/>
        <v>1.4640222872884237E-3</v>
      </c>
      <c r="AO529" s="5">
        <f t="shared" si="758"/>
        <v>4.0226827770724983E-4</v>
      </c>
      <c r="AP529" s="5">
        <f t="shared" si="759"/>
        <v>7.3687296818989527E-5</v>
      </c>
      <c r="AQ529" s="5">
        <f t="shared" si="760"/>
        <v>1.0123500932208863E-5</v>
      </c>
      <c r="AR529" s="5">
        <f t="shared" si="761"/>
        <v>7.9507929479432491E-5</v>
      </c>
      <c r="AS529" s="5">
        <f t="shared" si="762"/>
        <v>8.8193457242359685E-5</v>
      </c>
      <c r="AT529" s="5">
        <f t="shared" si="763"/>
        <v>4.8913900483171337E-5</v>
      </c>
      <c r="AU529" s="5">
        <f t="shared" si="764"/>
        <v>1.8085768380018596E-5</v>
      </c>
      <c r="AV529" s="5">
        <f t="shared" si="765"/>
        <v>5.0153690668394474E-6</v>
      </c>
      <c r="AW529" s="5">
        <f t="shared" si="766"/>
        <v>1.8839975468294494E-8</v>
      </c>
      <c r="AX529" s="5">
        <f t="shared" si="767"/>
        <v>4.9252045039358504E-4</v>
      </c>
      <c r="AY529" s="5">
        <f t="shared" si="768"/>
        <v>2.7065893058552071E-4</v>
      </c>
      <c r="AZ529" s="5">
        <f t="shared" si="769"/>
        <v>7.4368746157806118E-5</v>
      </c>
      <c r="BA529" s="5">
        <f t="shared" si="770"/>
        <v>1.3622828783368378E-5</v>
      </c>
      <c r="BB529" s="5">
        <f t="shared" si="771"/>
        <v>1.8715670928535317E-6</v>
      </c>
      <c r="BC529" s="5">
        <f t="shared" si="772"/>
        <v>2.0569962017454818E-7</v>
      </c>
      <c r="BD529" s="5">
        <f t="shared" si="773"/>
        <v>7.282110874372628E-6</v>
      </c>
      <c r="BE529" s="5">
        <f t="shared" si="774"/>
        <v>8.0776161351207295E-6</v>
      </c>
      <c r="BF529" s="5">
        <f t="shared" si="775"/>
        <v>4.4800116032278927E-6</v>
      </c>
      <c r="BG529" s="5">
        <f t="shared" si="776"/>
        <v>1.6564708885493936E-6</v>
      </c>
      <c r="BH529" s="5">
        <f t="shared" si="777"/>
        <v>4.5935636683975599E-7</v>
      </c>
      <c r="BI529" s="5">
        <f t="shared" si="778"/>
        <v>1.0190738549761285E-7</v>
      </c>
      <c r="BJ529" s="8">
        <f t="shared" si="779"/>
        <v>0.49250674618848406</v>
      </c>
      <c r="BK529" s="8">
        <f t="shared" si="780"/>
        <v>0.32561539339500967</v>
      </c>
      <c r="BL529" s="8">
        <f t="shared" si="781"/>
        <v>0.1767245297655233</v>
      </c>
      <c r="BM529" s="8">
        <f t="shared" si="782"/>
        <v>0.23177870962418079</v>
      </c>
      <c r="BN529" s="8">
        <f t="shared" si="783"/>
        <v>0.76806287583359767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1.26495726495726</v>
      </c>
      <c r="F530">
        <f>VLOOKUP(B530,home!$B$2:$E$405,3,FALSE)</f>
        <v>0.79</v>
      </c>
      <c r="G530">
        <f>VLOOKUP(C530,away!$B$2:$E$405,4,FALSE)</f>
        <v>1.58</v>
      </c>
      <c r="H530">
        <f>VLOOKUP(A530,away!$A$2:$E$405,3,FALSE)</f>
        <v>0.97435897435897401</v>
      </c>
      <c r="I530">
        <f>VLOOKUP(C530,away!$B$2:$E$405,3,FALSE)</f>
        <v>0.79</v>
      </c>
      <c r="J530">
        <f>VLOOKUP(B530,home!$B$2:$E$405,4,FALSE)</f>
        <v>0.68</v>
      </c>
      <c r="K530" s="3">
        <f t="shared" si="728"/>
        <v>1.5789196581196521</v>
      </c>
      <c r="L530" s="3">
        <f t="shared" si="729"/>
        <v>0.52342564102564093</v>
      </c>
      <c r="M530" s="5">
        <f t="shared" si="730"/>
        <v>0.1221695678147228</v>
      </c>
      <c r="N530" s="5">
        <f t="shared" si="731"/>
        <v>0.19289593224664778</v>
      </c>
      <c r="O530" s="5">
        <f t="shared" si="732"/>
        <v>6.3946684347246804E-2</v>
      </c>
      <c r="P530" s="5">
        <f t="shared" si="733"/>
        <v>0.10096667698744023</v>
      </c>
      <c r="Q530" s="5">
        <f t="shared" si="734"/>
        <v>0.15228358969777436</v>
      </c>
      <c r="R530" s="5">
        <f t="shared" si="735"/>
        <v>1.6735667122960984E-2</v>
      </c>
      <c r="S530" s="5">
        <f t="shared" si="736"/>
        <v>2.0860902686801446E-2</v>
      </c>
      <c r="T530" s="5">
        <f t="shared" si="737"/>
        <v>7.9709135555243241E-2</v>
      </c>
      <c r="U530" s="5">
        <f t="shared" si="738"/>
        <v>2.6424273812189859E-2</v>
      </c>
      <c r="V530" s="5">
        <f t="shared" si="739"/>
        <v>1.9156034617565905E-3</v>
      </c>
      <c r="W530" s="5">
        <f t="shared" si="740"/>
        <v>8.0147851127614425E-2</v>
      </c>
      <c r="X530" s="5">
        <f t="shared" si="741"/>
        <v>4.1951440353299223E-2</v>
      </c>
      <c r="Y530" s="5">
        <f t="shared" si="742"/>
        <v>1.0979229779437291E-2</v>
      </c>
      <c r="Z530" s="5">
        <f t="shared" si="743"/>
        <v>2.9199590972758664E-3</v>
      </c>
      <c r="AA530" s="5">
        <f t="shared" si="744"/>
        <v>4.6103808195941788E-3</v>
      </c>
      <c r="AB530" s="5">
        <f t="shared" si="745"/>
        <v>3.6397104537375215E-3</v>
      </c>
      <c r="AC530" s="5">
        <f t="shared" si="746"/>
        <v>9.8946549977016658E-5</v>
      </c>
      <c r="AD530" s="5">
        <f t="shared" si="747"/>
        <v>3.1636754425359431E-2</v>
      </c>
      <c r="AE530" s="5">
        <f t="shared" si="748"/>
        <v>1.6559488465064547E-2</v>
      </c>
      <c r="AF530" s="5">
        <f t="shared" si="749"/>
        <v>4.3338304324415577E-3</v>
      </c>
      <c r="AG530" s="5">
        <f t="shared" si="750"/>
        <v>7.5614599073238443E-4</v>
      </c>
      <c r="AH530" s="5">
        <f t="shared" si="751"/>
        <v>3.8209536556506801E-4</v>
      </c>
      <c r="AI530" s="5">
        <f t="shared" si="752"/>
        <v>6.0329788396710062E-4</v>
      </c>
      <c r="AJ530" s="5">
        <f t="shared" si="753"/>
        <v>4.7627944434882209E-4</v>
      </c>
      <c r="AK530" s="5">
        <f t="shared" si="754"/>
        <v>2.5066899248022003E-4</v>
      </c>
      <c r="AL530" s="5">
        <f t="shared" si="755"/>
        <v>3.270963310831031E-6</v>
      </c>
      <c r="AM530" s="5">
        <f t="shared" si="756"/>
        <v>9.9903786962607724E-3</v>
      </c>
      <c r="AN530" s="5">
        <f t="shared" si="757"/>
        <v>5.2292203731792025E-3</v>
      </c>
      <c r="AO530" s="5">
        <f t="shared" si="758"/>
        <v>1.3685540129478324E-3</v>
      </c>
      <c r="AP530" s="5">
        <f t="shared" si="759"/>
        <v>2.3877875383514422E-4</v>
      </c>
      <c r="AQ530" s="5">
        <f t="shared" si="760"/>
        <v>3.1245730572366014E-5</v>
      </c>
      <c r="AR530" s="5">
        <f t="shared" si="761"/>
        <v>3.9999702330764477E-5</v>
      </c>
      <c r="AS530" s="5">
        <f t="shared" si="762"/>
        <v>6.3156316328978504E-5</v>
      </c>
      <c r="AT530" s="5">
        <f t="shared" si="763"/>
        <v>4.9859374693123674E-5</v>
      </c>
      <c r="AU530" s="5">
        <f t="shared" si="764"/>
        <v>2.6241315614842155E-5</v>
      </c>
      <c r="AV530" s="5">
        <f t="shared" si="765"/>
        <v>1.0358232269799116E-5</v>
      </c>
      <c r="AW530" s="5">
        <f t="shared" si="766"/>
        <v>7.5091053531819312E-8</v>
      </c>
      <c r="AX530" s="5">
        <f t="shared" si="767"/>
        <v>2.6290008859309886E-3</v>
      </c>
      <c r="AY530" s="5">
        <f t="shared" si="768"/>
        <v>1.3760864739754057E-3</v>
      </c>
      <c r="AZ530" s="5">
        <f t="shared" si="769"/>
        <v>3.6013947237364529E-4</v>
      </c>
      <c r="BA530" s="5">
        <f t="shared" si="770"/>
        <v>6.2835411395270474E-5</v>
      </c>
      <c r="BB530" s="5">
        <f t="shared" si="771"/>
        <v>8.2224163721698258E-6</v>
      </c>
      <c r="BC530" s="5">
        <f t="shared" si="772"/>
        <v>8.6076471207654359E-7</v>
      </c>
      <c r="BD530" s="5">
        <f t="shared" si="773"/>
        <v>3.4894783055525354E-6</v>
      </c>
      <c r="BE530" s="5">
        <f t="shared" si="774"/>
        <v>5.5096058932189519E-6</v>
      </c>
      <c r="BF530" s="5">
        <f t="shared" si="775"/>
        <v>4.3496125266476445E-6</v>
      </c>
      <c r="BG530" s="5">
        <f t="shared" si="776"/>
        <v>2.2892295745091515E-6</v>
      </c>
      <c r="BH530" s="5">
        <f t="shared" si="777"/>
        <v>9.0362739428534663E-7</v>
      </c>
      <c r="BI530" s="5">
        <f t="shared" si="778"/>
        <v>2.8535101129051405E-7</v>
      </c>
      <c r="BJ530" s="8">
        <f t="shared" si="779"/>
        <v>0.63254872106516902</v>
      </c>
      <c r="BK530" s="8">
        <f t="shared" si="780"/>
        <v>0.24739105493798433</v>
      </c>
      <c r="BL530" s="8">
        <f t="shared" si="781"/>
        <v>0.11727550008803356</v>
      </c>
      <c r="BM530" s="8">
        <f t="shared" si="782"/>
        <v>0.34976110558874807</v>
      </c>
      <c r="BN530" s="8">
        <f t="shared" si="783"/>
        <v>0.64899811821679299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1.62222222222222</v>
      </c>
      <c r="F531">
        <f>VLOOKUP(B531,home!$B$2:$E$405,3,FALSE)</f>
        <v>1.23</v>
      </c>
      <c r="G531">
        <f>VLOOKUP(C531,away!$B$2:$E$405,4,FALSE)</f>
        <v>1.23</v>
      </c>
      <c r="H531">
        <f>VLOOKUP(A531,away!$A$2:$E$405,3,FALSE)</f>
        <v>1.13333333333333</v>
      </c>
      <c r="I531">
        <f>VLOOKUP(C531,away!$B$2:$E$405,3,FALSE)</f>
        <v>0.46</v>
      </c>
      <c r="J531">
        <f>VLOOKUP(B531,home!$B$2:$E$405,4,FALSE)</f>
        <v>1.1000000000000001</v>
      </c>
      <c r="K531" s="3">
        <f t="shared" si="728"/>
        <v>2.4542599999999966</v>
      </c>
      <c r="L531" s="3">
        <f t="shared" si="729"/>
        <v>0.57346666666666501</v>
      </c>
      <c r="M531" s="5">
        <f t="shared" si="730"/>
        <v>4.8425600620085239E-2</v>
      </c>
      <c r="N531" s="5">
        <f t="shared" si="731"/>
        <v>0.11884901457785021</v>
      </c>
      <c r="O531" s="5">
        <f t="shared" si="732"/>
        <v>2.7770467768931464E-2</v>
      </c>
      <c r="P531" s="5">
        <f t="shared" si="733"/>
        <v>6.8155948226577626E-2</v>
      </c>
      <c r="Q531" s="5">
        <f t="shared" si="734"/>
        <v>0.14584319125891718</v>
      </c>
      <c r="R531" s="5">
        <f t="shared" si="735"/>
        <v>7.9627187916115928E-3</v>
      </c>
      <c r="S531" s="5">
        <f t="shared" si="736"/>
        <v>2.3981288921470046E-2</v>
      </c>
      <c r="T531" s="5">
        <f t="shared" si="737"/>
        <v>8.3636208747280102E-2</v>
      </c>
      <c r="U531" s="5">
        <f t="shared" si="738"/>
        <v>1.9542582221500637E-2</v>
      </c>
      <c r="V531" s="5">
        <f t="shared" si="739"/>
        <v>3.7502373978710785E-3</v>
      </c>
      <c r="W531" s="5">
        <f t="shared" si="740"/>
        <v>0.11931237019303652</v>
      </c>
      <c r="X531" s="5">
        <f t="shared" si="741"/>
        <v>6.8421667226699789E-2</v>
      </c>
      <c r="Y531" s="5">
        <f t="shared" si="742"/>
        <v>1.9618772716135664E-2</v>
      </c>
      <c r="Z531" s="5">
        <f t="shared" si="743"/>
        <v>1.5221179343431718E-3</v>
      </c>
      <c r="AA531" s="5">
        <f t="shared" si="744"/>
        <v>3.7356731615410671E-3</v>
      </c>
      <c r="AB531" s="5">
        <f t="shared" si="745"/>
        <v>4.5841566067218844E-3</v>
      </c>
      <c r="AC531" s="5">
        <f t="shared" si="746"/>
        <v>3.2988876577384941E-4</v>
      </c>
      <c r="AD531" s="5">
        <f t="shared" si="747"/>
        <v>7.3205894417490341E-2</v>
      </c>
      <c r="AE531" s="5">
        <f t="shared" si="748"/>
        <v>4.1981140251949996E-2</v>
      </c>
      <c r="AF531" s="5">
        <f t="shared" si="749"/>
        <v>1.2037392281575762E-2</v>
      </c>
      <c r="AG531" s="5">
        <f t="shared" si="750"/>
        <v>2.3010144090247651E-3</v>
      </c>
      <c r="AH531" s="5">
        <f t="shared" si="751"/>
        <v>2.1822097452033201E-4</v>
      </c>
      <c r="AI531" s="5">
        <f t="shared" si="752"/>
        <v>5.3557100892626921E-4</v>
      </c>
      <c r="AJ531" s="5">
        <f t="shared" si="753"/>
        <v>6.5721525218369195E-4</v>
      </c>
      <c r="AK531" s="5">
        <f t="shared" si="754"/>
        <v>5.3765903494144851E-4</v>
      </c>
      <c r="AL531" s="5">
        <f t="shared" si="755"/>
        <v>1.857189697408652E-5</v>
      </c>
      <c r="AM531" s="5">
        <f t="shared" si="756"/>
        <v>3.5933259686613921E-2</v>
      </c>
      <c r="AN531" s="5">
        <f t="shared" si="757"/>
        <v>2.0606526654950132E-2</v>
      </c>
      <c r="AO531" s="5">
        <f t="shared" si="758"/>
        <v>5.9085780761960185E-3</v>
      </c>
      <c r="AP531" s="5">
        <f t="shared" si="759"/>
        <v>1.1294575246986224E-3</v>
      </c>
      <c r="AQ531" s="5">
        <f t="shared" si="760"/>
        <v>1.619265604576253E-4</v>
      </c>
      <c r="AR531" s="5">
        <f t="shared" si="761"/>
        <v>2.5028490970985213E-5</v>
      </c>
      <c r="AS531" s="5">
        <f t="shared" si="762"/>
        <v>6.1426424250450069E-5</v>
      </c>
      <c r="AT531" s="5">
        <f t="shared" si="763"/>
        <v>7.5378207990454702E-5</v>
      </c>
      <c r="AU531" s="5">
        <f t="shared" si="764"/>
        <v>6.1665906914217702E-5</v>
      </c>
      <c r="AV531" s="5">
        <f t="shared" si="765"/>
        <v>3.7836042175821932E-5</v>
      </c>
      <c r="AW531" s="5">
        <f t="shared" si="766"/>
        <v>7.2607672183199829E-7</v>
      </c>
      <c r="AX531" s="5">
        <f t="shared" si="767"/>
        <v>1.4698260319744824E-2</v>
      </c>
      <c r="AY531" s="5">
        <f t="shared" si="768"/>
        <v>8.4289623513629716E-3</v>
      </c>
      <c r="AZ531" s="5">
        <f t="shared" si="769"/>
        <v>2.4168644715474694E-3</v>
      </c>
      <c r="BA531" s="5">
        <f t="shared" si="770"/>
        <v>4.6199707076113942E-4</v>
      </c>
      <c r="BB531" s="5">
        <f t="shared" si="771"/>
        <v>6.6234980044788463E-5</v>
      </c>
      <c r="BC531" s="5">
        <f t="shared" si="772"/>
        <v>7.5967106446035852E-6</v>
      </c>
      <c r="BD531" s="5">
        <f t="shared" si="773"/>
        <v>2.3921675481379353E-6</v>
      </c>
      <c r="BE531" s="5">
        <f t="shared" si="774"/>
        <v>5.8710011266929994E-6</v>
      </c>
      <c r="BF531" s="5">
        <f t="shared" si="775"/>
        <v>7.2044816125987718E-6</v>
      </c>
      <c r="BG531" s="5">
        <f t="shared" si="776"/>
        <v>5.8938903475122121E-6</v>
      </c>
      <c r="BH531" s="5">
        <f t="shared" si="777"/>
        <v>3.6162848310713254E-6</v>
      </c>
      <c r="BI531" s="5">
        <f t="shared" si="778"/>
        <v>1.7750606419010199E-6</v>
      </c>
      <c r="BJ531" s="8">
        <f t="shared" si="779"/>
        <v>0.77502633048698233</v>
      </c>
      <c r="BK531" s="8">
        <f t="shared" si="780"/>
        <v>0.15309049818011491</v>
      </c>
      <c r="BL531" s="8">
        <f t="shared" si="781"/>
        <v>6.5832352779288214E-2</v>
      </c>
      <c r="BM531" s="8">
        <f t="shared" si="782"/>
        <v>0.57003612186211416</v>
      </c>
      <c r="BN531" s="8">
        <f t="shared" si="783"/>
        <v>0.41700694124397331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1.62222222222222</v>
      </c>
      <c r="F532">
        <f>VLOOKUP(B532,home!$B$2:$E$405,3,FALSE)</f>
        <v>1.08</v>
      </c>
      <c r="G532">
        <f>VLOOKUP(C532,away!$B$2:$E$405,4,FALSE)</f>
        <v>0.92</v>
      </c>
      <c r="H532">
        <f>VLOOKUP(A532,away!$A$2:$E$405,3,FALSE)</f>
        <v>1.13333333333333</v>
      </c>
      <c r="I532">
        <f>VLOOKUP(C532,away!$B$2:$E$405,3,FALSE)</f>
        <v>0.31</v>
      </c>
      <c r="J532">
        <f>VLOOKUP(B532,home!$B$2:$E$405,4,FALSE)</f>
        <v>0.66</v>
      </c>
      <c r="K532" s="3">
        <f t="shared" si="728"/>
        <v>1.6118399999999979</v>
      </c>
      <c r="L532" s="3">
        <f t="shared" si="729"/>
        <v>0.23187999999999931</v>
      </c>
      <c r="M532" s="5">
        <f t="shared" si="730"/>
        <v>0.15822772280998137</v>
      </c>
      <c r="N532" s="5">
        <f t="shared" si="731"/>
        <v>0.25503777273404005</v>
      </c>
      <c r="O532" s="5">
        <f t="shared" si="732"/>
        <v>3.6689844365178366E-2</v>
      </c>
      <c r="P532" s="5">
        <f t="shared" si="733"/>
        <v>5.9138158741569025E-2</v>
      </c>
      <c r="Q532" s="5">
        <f t="shared" si="734"/>
        <v>0.20554004180181734</v>
      </c>
      <c r="R532" s="5">
        <f t="shared" si="735"/>
        <v>4.2538205556987684E-3</v>
      </c>
      <c r="S532" s="5">
        <f t="shared" si="736"/>
        <v>5.5257728500950135E-3</v>
      </c>
      <c r="T532" s="5">
        <f t="shared" si="737"/>
        <v>4.7660624893005259E-2</v>
      </c>
      <c r="U532" s="5">
        <f t="shared" si="738"/>
        <v>6.8564781244974931E-3</v>
      </c>
      <c r="V532" s="5">
        <f t="shared" si="739"/>
        <v>2.2947519083071631E-4</v>
      </c>
      <c r="W532" s="5">
        <f t="shared" si="740"/>
        <v>0.11043255365928029</v>
      </c>
      <c r="X532" s="5">
        <f t="shared" si="741"/>
        <v>2.5607100542513833E-2</v>
      </c>
      <c r="Y532" s="5">
        <f t="shared" si="742"/>
        <v>2.968887236899045E-3</v>
      </c>
      <c r="Z532" s="5">
        <f t="shared" si="743"/>
        <v>3.287919701518093E-4</v>
      </c>
      <c r="AA532" s="5">
        <f t="shared" si="744"/>
        <v>5.2996004916949161E-4</v>
      </c>
      <c r="AB532" s="5">
        <f t="shared" si="745"/>
        <v>4.271054028266762E-4</v>
      </c>
      <c r="AC532" s="5">
        <f t="shared" si="746"/>
        <v>5.3604466483474938E-6</v>
      </c>
      <c r="AD532" s="5">
        <f t="shared" si="747"/>
        <v>4.4499901822543507E-2</v>
      </c>
      <c r="AE532" s="5">
        <f t="shared" si="748"/>
        <v>1.0318637234611357E-2</v>
      </c>
      <c r="AF532" s="5">
        <f t="shared" si="749"/>
        <v>1.1963428009808372E-3</v>
      </c>
      <c r="AG532" s="5">
        <f t="shared" si="750"/>
        <v>9.2469322897145286E-5</v>
      </c>
      <c r="AH532" s="5">
        <f t="shared" si="751"/>
        <v>1.906007050970032E-5</v>
      </c>
      <c r="AI532" s="5">
        <f t="shared" si="752"/>
        <v>3.0721784050355327E-5</v>
      </c>
      <c r="AJ532" s="5">
        <f t="shared" si="753"/>
        <v>2.4759300201862336E-5</v>
      </c>
      <c r="AK532" s="5">
        <f t="shared" si="754"/>
        <v>1.3302676812456578E-5</v>
      </c>
      <c r="AL532" s="5">
        <f t="shared" si="755"/>
        <v>8.0139419107076477E-8</v>
      </c>
      <c r="AM532" s="5">
        <f t="shared" si="756"/>
        <v>1.4345344350729677E-2</v>
      </c>
      <c r="AN532" s="5">
        <f t="shared" si="757"/>
        <v>3.3263984480471874E-3</v>
      </c>
      <c r="AO532" s="5">
        <f t="shared" si="758"/>
        <v>3.856626360665898E-4</v>
      </c>
      <c r="AP532" s="5">
        <f t="shared" si="759"/>
        <v>2.9809150683706874E-5</v>
      </c>
      <c r="AQ532" s="5">
        <f t="shared" si="760"/>
        <v>1.7280364651344816E-6</v>
      </c>
      <c r="AR532" s="5">
        <f t="shared" si="761"/>
        <v>8.8392982995785928E-7</v>
      </c>
      <c r="AS532" s="5">
        <f t="shared" si="762"/>
        <v>1.4247534571192742E-6</v>
      </c>
      <c r="AT532" s="5">
        <f t="shared" si="763"/>
        <v>1.1482373061615642E-6</v>
      </c>
      <c r="AU532" s="5">
        <f t="shared" si="764"/>
        <v>6.1692493985448442E-7</v>
      </c>
      <c r="AV532" s="5">
        <f t="shared" si="765"/>
        <v>2.4859607376376261E-7</v>
      </c>
      <c r="AW532" s="5">
        <f t="shared" si="766"/>
        <v>8.3201069748745318E-10</v>
      </c>
      <c r="AX532" s="5">
        <f t="shared" si="767"/>
        <v>3.8537333063800162E-3</v>
      </c>
      <c r="AY532" s="5">
        <f t="shared" si="768"/>
        <v>8.9360367908339539E-4</v>
      </c>
      <c r="AZ532" s="5">
        <f t="shared" si="769"/>
        <v>1.0360441055292856E-4</v>
      </c>
      <c r="BA532" s="5">
        <f t="shared" si="770"/>
        <v>8.0079302396710052E-6</v>
      </c>
      <c r="BB532" s="5">
        <f t="shared" si="771"/>
        <v>4.642197159937266E-7</v>
      </c>
      <c r="BC532" s="5">
        <f t="shared" si="772"/>
        <v>2.1528653548924998E-8</v>
      </c>
      <c r="BD532" s="5">
        <f t="shared" si="773"/>
        <v>3.4160941495104676E-8</v>
      </c>
      <c r="BE532" s="5">
        <f t="shared" si="774"/>
        <v>5.5061971939469449E-8</v>
      </c>
      <c r="BF532" s="5">
        <f t="shared" si="775"/>
        <v>4.4375544425457165E-8</v>
      </c>
      <c r="BG532" s="5">
        <f t="shared" si="776"/>
        <v>2.3842092508909596E-8</v>
      </c>
      <c r="BH532" s="5">
        <f t="shared" si="777"/>
        <v>9.607409597390195E-9</v>
      </c>
      <c r="BI532" s="5">
        <f t="shared" si="778"/>
        <v>3.0971214170914765E-9</v>
      </c>
      <c r="BJ532" s="8">
        <f t="shared" si="779"/>
        <v>0.72630270974520639</v>
      </c>
      <c r="BK532" s="8">
        <f t="shared" si="780"/>
        <v>0.22402017385762696</v>
      </c>
      <c r="BL532" s="8">
        <f t="shared" si="781"/>
        <v>4.8849544915633418E-2</v>
      </c>
      <c r="BM532" s="8">
        <f t="shared" si="782"/>
        <v>0.279720256633261</v>
      </c>
      <c r="BN532" s="8">
        <f t="shared" si="783"/>
        <v>0.71888736100828488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1.62222222222222</v>
      </c>
      <c r="F533">
        <f>VLOOKUP(B533,home!$B$2:$E$405,3,FALSE)</f>
        <v>0.31</v>
      </c>
      <c r="G533">
        <f>VLOOKUP(C533,away!$B$2:$E$405,4,FALSE)</f>
        <v>0.62</v>
      </c>
      <c r="H533">
        <f>VLOOKUP(A533,away!$A$2:$E$405,3,FALSE)</f>
        <v>1.13333333333333</v>
      </c>
      <c r="I533">
        <f>VLOOKUP(C533,away!$B$2:$E$405,3,FALSE)</f>
        <v>0.46</v>
      </c>
      <c r="J533">
        <f>VLOOKUP(B533,home!$B$2:$E$405,4,FALSE)</f>
        <v>1.1000000000000001</v>
      </c>
      <c r="K533" s="3">
        <f t="shared" si="728"/>
        <v>0.31179111111111069</v>
      </c>
      <c r="L533" s="3">
        <f t="shared" si="729"/>
        <v>0.57346666666666501</v>
      </c>
      <c r="M533" s="5">
        <f t="shared" si="730"/>
        <v>0.41260779844772816</v>
      </c>
      <c r="N533" s="5">
        <f t="shared" si="731"/>
        <v>0.12864744393112637</v>
      </c>
      <c r="O533" s="5">
        <f t="shared" si="732"/>
        <v>0.23661681881648977</v>
      </c>
      <c r="P533" s="5">
        <f t="shared" si="733"/>
        <v>7.3775020846369707E-2</v>
      </c>
      <c r="Q533" s="5">
        <f t="shared" si="734"/>
        <v>2.00555647424451E-2</v>
      </c>
      <c r="R533" s="5">
        <f t="shared" si="735"/>
        <v>6.7845929181981304E-2</v>
      </c>
      <c r="S533" s="5">
        <f t="shared" si="736"/>
        <v>3.2977768000013994E-3</v>
      </c>
      <c r="T533" s="5">
        <f t="shared" si="737"/>
        <v>1.1501197860967481E-2</v>
      </c>
      <c r="U533" s="5">
        <f t="shared" si="738"/>
        <v>2.115375764401568E-2</v>
      </c>
      <c r="V533" s="5">
        <f t="shared" si="739"/>
        <v>6.5516495347686508E-5</v>
      </c>
      <c r="W533" s="5">
        <f t="shared" si="740"/>
        <v>2.0843822716692583E-3</v>
      </c>
      <c r="X533" s="5">
        <f t="shared" si="741"/>
        <v>1.1953237533932604E-3</v>
      </c>
      <c r="Y533" s="5">
        <f t="shared" si="742"/>
        <v>3.4273916422295988E-4</v>
      </c>
      <c r="Z533" s="5">
        <f t="shared" si="743"/>
        <v>1.296912628496448E-2</v>
      </c>
      <c r="AA533" s="5">
        <f t="shared" si="744"/>
        <v>4.0436582945293864E-3</v>
      </c>
      <c r="AB533" s="5">
        <f t="shared" si="745"/>
        <v>6.3038835630248801E-4</v>
      </c>
      <c r="AC533" s="5">
        <f t="shared" si="746"/>
        <v>7.3215424372744088E-7</v>
      </c>
      <c r="AD533" s="5">
        <f t="shared" si="747"/>
        <v>1.6247296611601468E-4</v>
      </c>
      <c r="AE533" s="5">
        <f t="shared" si="748"/>
        <v>9.3172830301996925E-5</v>
      </c>
      <c r="AF533" s="5">
        <f t="shared" si="749"/>
        <v>2.6715756208592508E-5</v>
      </c>
      <c r="AG533" s="5">
        <f t="shared" si="750"/>
        <v>5.1068652201402693E-6</v>
      </c>
      <c r="AH533" s="5">
        <f t="shared" si="751"/>
        <v>1.8593404050544014E-3</v>
      </c>
      <c r="AI533" s="5">
        <f t="shared" si="752"/>
        <v>5.7972581082569447E-4</v>
      </c>
      <c r="AJ533" s="5">
        <f t="shared" si="753"/>
        <v>9.0376677348566399E-5</v>
      </c>
      <c r="AK533" s="5">
        <f t="shared" si="754"/>
        <v>9.3928815496799584E-6</v>
      </c>
      <c r="AL533" s="5">
        <f t="shared" si="755"/>
        <v>5.2364201352430777E-9</v>
      </c>
      <c r="AM533" s="5">
        <f t="shared" si="756"/>
        <v>1.0131525326166011E-5</v>
      </c>
      <c r="AN533" s="5">
        <f t="shared" si="757"/>
        <v>5.8100920570453171E-6</v>
      </c>
      <c r="AO533" s="5">
        <f t="shared" si="758"/>
        <v>1.6659470624901225E-6</v>
      </c>
      <c r="AP533" s="5">
        <f t="shared" si="759"/>
        <v>3.1845503625644436E-7</v>
      </c>
      <c r="AQ533" s="5">
        <f t="shared" si="760"/>
        <v>4.5655837031298754E-8</v>
      </c>
      <c r="AR533" s="5">
        <f t="shared" si="761"/>
        <v>2.1325394885703892E-4</v>
      </c>
      <c r="AS533" s="5">
        <f t="shared" si="762"/>
        <v>6.649068566296813E-5</v>
      </c>
      <c r="AT533" s="5">
        <f t="shared" si="763"/>
        <v>1.0365602380698214E-5</v>
      </c>
      <c r="AU533" s="5">
        <f t="shared" si="764"/>
        <v>1.0773008945379571E-6</v>
      </c>
      <c r="AV533" s="5">
        <f t="shared" si="765"/>
        <v>8.3973210727245721E-8</v>
      </c>
      <c r="AW533" s="5">
        <f t="shared" si="766"/>
        <v>2.6007816495421958E-11</v>
      </c>
      <c r="AX533" s="5">
        <f t="shared" si="767"/>
        <v>5.2648658978260986E-7</v>
      </c>
      <c r="AY533" s="5">
        <f t="shared" si="768"/>
        <v>3.0192250968733308E-7</v>
      </c>
      <c r="AZ533" s="5">
        <f t="shared" si="769"/>
        <v>8.6571247611014387E-8</v>
      </c>
      <c r="BA533" s="5">
        <f t="shared" si="770"/>
        <v>1.6548574932220974E-8</v>
      </c>
      <c r="BB533" s="5">
        <f t="shared" si="771"/>
        <v>2.3725140261160724E-9</v>
      </c>
      <c r="BC533" s="5">
        <f t="shared" si="772"/>
        <v>2.7211154203533863E-10</v>
      </c>
      <c r="BD533" s="5">
        <f t="shared" si="773"/>
        <v>2.038233853409159E-5</v>
      </c>
      <c r="BE533" s="5">
        <f t="shared" si="774"/>
        <v>6.3550319785872241E-6</v>
      </c>
      <c r="BF533" s="5">
        <f t="shared" si="775"/>
        <v>9.9072124087517526E-7</v>
      </c>
      <c r="BG533" s="5">
        <f t="shared" si="776"/>
        <v>1.0296602549794977E-7</v>
      </c>
      <c r="BH533" s="5">
        <f t="shared" si="777"/>
        <v>8.025972874175173E-9</v>
      </c>
      <c r="BI533" s="5">
        <f t="shared" si="778"/>
        <v>5.0048540003734242E-10</v>
      </c>
      <c r="BJ533" s="8">
        <f t="shared" si="779"/>
        <v>0.16413302599053778</v>
      </c>
      <c r="BK533" s="8">
        <f t="shared" si="780"/>
        <v>0.48974715190262047</v>
      </c>
      <c r="BL533" s="8">
        <f t="shared" si="781"/>
        <v>0.33314849916334022</v>
      </c>
      <c r="BM533" s="8">
        <f t="shared" si="782"/>
        <v>6.044892547882072E-2</v>
      </c>
      <c r="BN533" s="8">
        <f t="shared" si="783"/>
        <v>0.93954857596614039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1.4750000000000001</v>
      </c>
      <c r="F534">
        <f>VLOOKUP(B534,home!$B$2:$E$405,3,FALSE)</f>
        <v>1.36</v>
      </c>
      <c r="G534">
        <f>VLOOKUP(C534,away!$B$2:$E$405,4,FALSE)</f>
        <v>1.53</v>
      </c>
      <c r="H534">
        <f>VLOOKUP(A534,away!$A$2:$E$405,3,FALSE)</f>
        <v>1.175</v>
      </c>
      <c r="I534">
        <f>VLOOKUP(C534,away!$B$2:$E$405,3,FALSE)</f>
        <v>1.02</v>
      </c>
      <c r="J534">
        <f>VLOOKUP(B534,home!$B$2:$E$405,4,FALSE)</f>
        <v>1.49</v>
      </c>
      <c r="K534" s="3">
        <f t="shared" si="728"/>
        <v>3.0691800000000002</v>
      </c>
      <c r="L534" s="3">
        <f t="shared" si="729"/>
        <v>1.7857650000000003</v>
      </c>
      <c r="M534" s="5">
        <f t="shared" si="730"/>
        <v>7.7897617784274805E-3</v>
      </c>
      <c r="N534" s="5">
        <f t="shared" si="731"/>
        <v>2.3908181055114053E-2</v>
      </c>
      <c r="O534" s="5">
        <f t="shared" si="732"/>
        <v>1.3910683942253551E-2</v>
      </c>
      <c r="P534" s="5">
        <f t="shared" si="733"/>
        <v>4.2694392941885755E-2</v>
      </c>
      <c r="Q534" s="5">
        <f t="shared" si="734"/>
        <v>3.6689255565367486E-2</v>
      </c>
      <c r="R534" s="5">
        <f t="shared" si="735"/>
        <v>1.2420606255069213E-2</v>
      </c>
      <c r="S534" s="5">
        <f t="shared" si="736"/>
        <v>5.8500222488322234E-2</v>
      </c>
      <c r="T534" s="5">
        <f t="shared" si="737"/>
        <v>6.5518388464688465E-2</v>
      </c>
      <c r="U534" s="5">
        <f t="shared" si="738"/>
        <v>3.8121076305933324E-2</v>
      </c>
      <c r="V534" s="5">
        <f t="shared" si="739"/>
        <v>3.5625557938840077E-2</v>
      </c>
      <c r="W534" s="5">
        <f t="shared" si="740"/>
        <v>3.7535309798704862E-2</v>
      </c>
      <c r="X534" s="5">
        <f t="shared" si="741"/>
        <v>6.7029242502684203E-2</v>
      </c>
      <c r="Y534" s="5">
        <f t="shared" si="742"/>
        <v>5.9849237618902949E-2</v>
      </c>
      <c r="Z534" s="5">
        <f t="shared" si="743"/>
        <v>7.3934279763612238E-3</v>
      </c>
      <c r="AA534" s="5">
        <f t="shared" si="744"/>
        <v>2.269176127648834E-2</v>
      </c>
      <c r="AB534" s="5">
        <f t="shared" si="745"/>
        <v>3.482254993728625E-2</v>
      </c>
      <c r="AC534" s="5">
        <f t="shared" si="746"/>
        <v>1.2203611072123527E-2</v>
      </c>
      <c r="AD534" s="5">
        <f t="shared" si="747"/>
        <v>2.8800655531997257E-2</v>
      </c>
      <c r="AE534" s="5">
        <f t="shared" si="748"/>
        <v>5.1431202626097086E-2</v>
      </c>
      <c r="AF534" s="5">
        <f t="shared" si="749"/>
        <v>4.5922020778796153E-2</v>
      </c>
      <c r="AG534" s="5">
        <f t="shared" si="750"/>
        <v>2.7335312478682303E-2</v>
      </c>
      <c r="AH534" s="5">
        <f t="shared" si="751"/>
        <v>3.3007312275516753E-3</v>
      </c>
      <c r="AI534" s="5">
        <f t="shared" si="752"/>
        <v>1.013053826897705E-2</v>
      </c>
      <c r="AJ534" s="5">
        <f t="shared" si="753"/>
        <v>1.5546222722189496E-2</v>
      </c>
      <c r="AK534" s="5">
        <f t="shared" si="754"/>
        <v>1.5904718618163189E-2</v>
      </c>
      <c r="AL534" s="5">
        <f t="shared" si="755"/>
        <v>2.6754387681846136E-3</v>
      </c>
      <c r="AM534" s="5">
        <f t="shared" si="756"/>
        <v>1.7678879189139064E-2</v>
      </c>
      <c r="AN534" s="5">
        <f t="shared" si="757"/>
        <v>3.1570323695192928E-2</v>
      </c>
      <c r="AO534" s="5">
        <f t="shared" si="758"/>
        <v>2.8188589546773109E-2</v>
      </c>
      <c r="AP534" s="5">
        <f t="shared" si="759"/>
        <v>1.6779398870664427E-2</v>
      </c>
      <c r="AQ534" s="5">
        <f t="shared" si="760"/>
        <v>7.4910158060680163E-3</v>
      </c>
      <c r="AR534" s="5">
        <f t="shared" si="761"/>
        <v>1.1788660601137651E-3</v>
      </c>
      <c r="AS534" s="5">
        <f t="shared" si="762"/>
        <v>3.6181521343799654E-3</v>
      </c>
      <c r="AT534" s="5">
        <f t="shared" si="763"/>
        <v>5.5523800838981523E-3</v>
      </c>
      <c r="AU534" s="5">
        <f t="shared" si="764"/>
        <v>5.6804179686328442E-3</v>
      </c>
      <c r="AV534" s="5">
        <f t="shared" si="765"/>
        <v>4.3585563052421393E-3</v>
      </c>
      <c r="AW534" s="5">
        <f t="shared" si="766"/>
        <v>4.0732323226123717E-4</v>
      </c>
      <c r="AX534" s="5">
        <f t="shared" si="767"/>
        <v>9.0432770716203075E-3</v>
      </c>
      <c r="AY534" s="5">
        <f t="shared" si="768"/>
        <v>1.614916767980204E-2</v>
      </c>
      <c r="AZ534" s="5">
        <f t="shared" si="769"/>
        <v>1.4419309210860853E-2</v>
      </c>
      <c r="BA534" s="5">
        <f t="shared" si="770"/>
        <v>8.583165904310977E-3</v>
      </c>
      <c r="BB534" s="5">
        <f t="shared" si="771"/>
        <v>3.8318793152779733E-3</v>
      </c>
      <c r="BC534" s="5">
        <f t="shared" si="772"/>
        <v>1.3685671930894756E-3</v>
      </c>
      <c r="BD534" s="5">
        <f t="shared" si="773"/>
        <v>3.5086295830650898E-4</v>
      </c>
      <c r="BE534" s="5">
        <f t="shared" si="774"/>
        <v>1.076861574375171E-3</v>
      </c>
      <c r="BF534" s="5">
        <f t="shared" si="775"/>
        <v>1.6525410034203942E-3</v>
      </c>
      <c r="BG534" s="5">
        <f t="shared" si="776"/>
        <v>1.6906485989592688E-3</v>
      </c>
      <c r="BH534" s="5">
        <f t="shared" si="777"/>
        <v>1.2972262167384523E-3</v>
      </c>
      <c r="BI534" s="5">
        <f t="shared" si="778"/>
        <v>7.9628415197786461E-4</v>
      </c>
      <c r="BJ534" s="8">
        <f t="shared" si="779"/>
        <v>0.59912237990383377</v>
      </c>
      <c r="BK534" s="8">
        <f t="shared" si="780"/>
        <v>0.17563815266758573</v>
      </c>
      <c r="BL534" s="8">
        <f t="shared" si="781"/>
        <v>0.19410168560995661</v>
      </c>
      <c r="BM534" s="8">
        <f t="shared" si="782"/>
        <v>0.82310092017207914</v>
      </c>
      <c r="BN534" s="8">
        <f t="shared" si="783"/>
        <v>0.13741288153811754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1.1583333333333301</v>
      </c>
      <c r="F535">
        <f>VLOOKUP(B535,home!$B$2:$E$405,3,FALSE)</f>
        <v>1.58</v>
      </c>
      <c r="G535">
        <f>VLOOKUP(C535,away!$B$2:$E$405,4,FALSE)</f>
        <v>0.86</v>
      </c>
      <c r="H535">
        <f>VLOOKUP(A535,away!$A$2:$E$405,3,FALSE)</f>
        <v>1.05</v>
      </c>
      <c r="I535">
        <f>VLOOKUP(C535,away!$B$2:$E$405,3,FALSE)</f>
        <v>0.74</v>
      </c>
      <c r="J535">
        <f>VLOOKUP(B535,home!$B$2:$E$405,4,FALSE)</f>
        <v>0.63</v>
      </c>
      <c r="K535" s="3">
        <f t="shared" si="728"/>
        <v>1.573943333333329</v>
      </c>
      <c r="L535" s="3">
        <f t="shared" si="729"/>
        <v>0.48951</v>
      </c>
      <c r="M535" s="5">
        <f t="shared" si="730"/>
        <v>0.12701458795492182</v>
      </c>
      <c r="N535" s="5">
        <f t="shared" si="731"/>
        <v>0.19991376394772895</v>
      </c>
      <c r="O535" s="5">
        <f t="shared" si="732"/>
        <v>6.2174910949813783E-2</v>
      </c>
      <c r="P535" s="5">
        <f t="shared" si="733"/>
        <v>9.7859786590052802E-2</v>
      </c>
      <c r="Q535" s="5">
        <f t="shared" si="734"/>
        <v>0.15732646800355046</v>
      </c>
      <c r="R535" s="5">
        <f t="shared" si="735"/>
        <v>1.5217620329521672E-2</v>
      </c>
      <c r="S535" s="5">
        <f t="shared" si="736"/>
        <v>1.8849287285901063E-2</v>
      </c>
      <c r="T535" s="5">
        <f t="shared" si="737"/>
        <v>7.7012879352417976E-2</v>
      </c>
      <c r="U535" s="5">
        <f t="shared" si="738"/>
        <v>2.3951672066848371E-2</v>
      </c>
      <c r="V535" s="5">
        <f t="shared" si="739"/>
        <v>1.6136267502574223E-3</v>
      </c>
      <c r="W535" s="5">
        <f t="shared" si="740"/>
        <v>8.25409818236892E-2</v>
      </c>
      <c r="X535" s="5">
        <f t="shared" si="741"/>
        <v>4.0404636012514102E-2</v>
      </c>
      <c r="Y535" s="5">
        <f t="shared" si="742"/>
        <v>9.8892366872428885E-3</v>
      </c>
      <c r="Z535" s="5">
        <f t="shared" si="743"/>
        <v>2.4830591091680515E-3</v>
      </c>
      <c r="AA535" s="5">
        <f t="shared" si="744"/>
        <v>3.9081943311476495E-3</v>
      </c>
      <c r="AB535" s="5">
        <f t="shared" si="745"/>
        <v>3.0756382064404766E-3</v>
      </c>
      <c r="AC535" s="5">
        <f t="shared" si="746"/>
        <v>7.770228008781684E-5</v>
      </c>
      <c r="AD535" s="5">
        <f t="shared" si="747"/>
        <v>3.247870701704577E-2</v>
      </c>
      <c r="AE535" s="5">
        <f t="shared" si="748"/>
        <v>1.5898651871914075E-2</v>
      </c>
      <c r="AF535" s="5">
        <f t="shared" si="749"/>
        <v>3.8912745389103288E-3</v>
      </c>
      <c r="AG535" s="5">
        <f t="shared" si="750"/>
        <v>6.3493926651399842E-4</v>
      </c>
      <c r="AH535" s="5">
        <f t="shared" si="751"/>
        <v>3.0387056613221319E-4</v>
      </c>
      <c r="AI535" s="5">
        <f t="shared" si="752"/>
        <v>4.7827505176002136E-4</v>
      </c>
      <c r="AJ535" s="5">
        <f t="shared" si="753"/>
        <v>3.7638891460866941E-4</v>
      </c>
      <c r="AK535" s="5">
        <f t="shared" si="754"/>
        <v>1.9747160762962766E-4</v>
      </c>
      <c r="AL535" s="5">
        <f t="shared" si="755"/>
        <v>2.3946630601684744E-6</v>
      </c>
      <c r="AM535" s="5">
        <f t="shared" si="756"/>
        <v>1.0223928876953125E-2</v>
      </c>
      <c r="AN535" s="5">
        <f t="shared" si="757"/>
        <v>5.0047154245573241E-3</v>
      </c>
      <c r="AO535" s="5">
        <f t="shared" si="758"/>
        <v>1.2249291237375279E-3</v>
      </c>
      <c r="AP535" s="5">
        <f t="shared" si="759"/>
        <v>1.9987168512025245E-4</v>
      </c>
      <c r="AQ535" s="5">
        <f t="shared" si="760"/>
        <v>2.4459797145803689E-5</v>
      </c>
      <c r="AR535" s="5">
        <f t="shared" si="761"/>
        <v>2.9749536165475952E-5</v>
      </c>
      <c r="AS535" s="5">
        <f t="shared" si="762"/>
        <v>4.6824084117409643E-5</v>
      </c>
      <c r="AT535" s="5">
        <f t="shared" si="763"/>
        <v>3.6849227518017974E-5</v>
      </c>
      <c r="AU535" s="5">
        <f t="shared" si="764"/>
        <v>1.9332865330155818E-5</v>
      </c>
      <c r="AV535" s="5">
        <f t="shared" si="765"/>
        <v>7.6072086251574482E-6</v>
      </c>
      <c r="AW535" s="5">
        <f t="shared" si="766"/>
        <v>5.1249847184294007E-8</v>
      </c>
      <c r="AX535" s="5">
        <f t="shared" si="767"/>
        <v>2.6819807827257441E-3</v>
      </c>
      <c r="AY535" s="5">
        <f t="shared" si="768"/>
        <v>1.3128564129520788E-3</v>
      </c>
      <c r="AZ535" s="5">
        <f t="shared" si="769"/>
        <v>3.2132817135208607E-4</v>
      </c>
      <c r="BA535" s="5">
        <f t="shared" si="770"/>
        <v>5.2431117719519889E-5</v>
      </c>
      <c r="BB535" s="5">
        <f t="shared" si="771"/>
        <v>6.4163891087205446E-6</v>
      </c>
      <c r="BC535" s="5">
        <f t="shared" si="772"/>
        <v>6.2817732652195906E-7</v>
      </c>
      <c r="BD535" s="5">
        <f t="shared" si="773"/>
        <v>2.4271159080603542E-6</v>
      </c>
      <c r="BE535" s="5">
        <f t="shared" si="774"/>
        <v>3.8201429027188634E-6</v>
      </c>
      <c r="BF535" s="5">
        <f t="shared" si="775"/>
        <v>3.0063442270574948E-6</v>
      </c>
      <c r="BG535" s="5">
        <f t="shared" si="776"/>
        <v>1.5772718179607618E-6</v>
      </c>
      <c r="BH535" s="5">
        <f t="shared" si="777"/>
        <v>6.2063411568347016E-7</v>
      </c>
      <c r="BI535" s="5">
        <f t="shared" si="778"/>
        <v>1.9536858576384487E-7</v>
      </c>
      <c r="BJ535" s="8">
        <f t="shared" si="779"/>
        <v>0.64104508448022635</v>
      </c>
      <c r="BK535" s="8">
        <f t="shared" si="780"/>
        <v>0.2467302419372332</v>
      </c>
      <c r="BL535" s="8">
        <f t="shared" si="781"/>
        <v>0.10983605182321597</v>
      </c>
      <c r="BM535" s="8">
        <f t="shared" si="782"/>
        <v>0.33927449441114932</v>
      </c>
      <c r="BN535" s="8">
        <f t="shared" si="783"/>
        <v>0.65950713777558945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1.7124999999999999</v>
      </c>
      <c r="F536">
        <f>VLOOKUP(B536,home!$B$2:$E$405,3,FALSE)</f>
        <v>0.93</v>
      </c>
      <c r="G536">
        <f>VLOOKUP(C536,away!$B$2:$E$405,4,FALSE)</f>
        <v>1.9</v>
      </c>
      <c r="H536">
        <f>VLOOKUP(A536,away!$A$2:$E$405,3,FALSE)</f>
        <v>1.4624999999999999</v>
      </c>
      <c r="I536">
        <f>VLOOKUP(C536,away!$B$2:$E$405,3,FALSE)</f>
        <v>0.73</v>
      </c>
      <c r="J536">
        <f>VLOOKUP(B536,home!$B$2:$E$405,4,FALSE)</f>
        <v>1.23</v>
      </c>
      <c r="K536" s="3">
        <f t="shared" si="728"/>
        <v>3.0259874999999998</v>
      </c>
      <c r="L536" s="3">
        <f t="shared" si="729"/>
        <v>1.3131787499999998</v>
      </c>
      <c r="M536" s="5">
        <f t="shared" si="730"/>
        <v>1.3047401941186882E-2</v>
      </c>
      <c r="N536" s="5">
        <f t="shared" si="731"/>
        <v>3.9481275181507236E-2</v>
      </c>
      <c r="O536" s="5">
        <f t="shared" si="732"/>
        <v>1.7133570971875359E-2</v>
      </c>
      <c r="P536" s="5">
        <f t="shared" si="733"/>
        <v>5.1845971591257679E-2</v>
      </c>
      <c r="Q536" s="5">
        <f t="shared" si="734"/>
        <v>5.9734922591650572E-2</v>
      </c>
      <c r="R536" s="5">
        <f t="shared" si="735"/>
        <v>1.1249720655941785E-2</v>
      </c>
      <c r="S536" s="5">
        <f t="shared" si="736"/>
        <v>5.1504598048678268E-2</v>
      </c>
      <c r="T536" s="5">
        <f t="shared" si="737"/>
        <v>7.8442630980250436E-2</v>
      </c>
      <c r="U536" s="5">
        <f t="shared" si="738"/>
        <v>3.4041514083371638E-2</v>
      </c>
      <c r="V536" s="5">
        <f t="shared" si="739"/>
        <v>2.274020988399517E-2</v>
      </c>
      <c r="W536" s="5">
        <f t="shared" si="740"/>
        <v>6.025237635860075E-2</v>
      </c>
      <c r="X536" s="5">
        <f t="shared" si="741"/>
        <v>7.9122140271116859E-2</v>
      </c>
      <c r="Y536" s="5">
        <f t="shared" si="742"/>
        <v>5.1950756629274945E-2</v>
      </c>
      <c r="Z536" s="5">
        <f t="shared" si="743"/>
        <v>4.9242980362729392E-3</v>
      </c>
      <c r="AA536" s="5">
        <f t="shared" si="744"/>
        <v>1.4900864304036459E-2</v>
      </c>
      <c r="AB536" s="5">
        <f t="shared" si="745"/>
        <v>2.2544914561605265E-2</v>
      </c>
      <c r="AC536" s="5">
        <f t="shared" si="746"/>
        <v>5.6476199291404768E-3</v>
      </c>
      <c r="AD536" s="5">
        <f t="shared" si="747"/>
        <v>4.5580734426605353E-2</v>
      </c>
      <c r="AE536" s="5">
        <f t="shared" si="748"/>
        <v>5.9855651858411567E-2</v>
      </c>
      <c r="AF536" s="5">
        <f t="shared" si="749"/>
        <v>3.9300585043932038E-2</v>
      </c>
      <c r="AG536" s="5">
        <f t="shared" si="750"/>
        <v>1.7202897714086462E-2</v>
      </c>
      <c r="AH536" s="5">
        <f t="shared" si="751"/>
        <v>1.6166208849750874E-3</v>
      </c>
      <c r="AI536" s="5">
        <f t="shared" si="752"/>
        <v>4.8918745901735516E-3</v>
      </c>
      <c r="AJ536" s="5">
        <f t="shared" si="753"/>
        <v>7.4013756807163964E-3</v>
      </c>
      <c r="AK536" s="5">
        <f t="shared" si="754"/>
        <v>7.4654900975506021E-3</v>
      </c>
      <c r="AL536" s="5">
        <f t="shared" si="755"/>
        <v>8.9766941717379814E-4</v>
      </c>
      <c r="AM536" s="5">
        <f t="shared" si="756"/>
        <v>2.7585346523145478E-2</v>
      </c>
      <c r="AN536" s="5">
        <f t="shared" si="757"/>
        <v>3.6224490865581015E-2</v>
      </c>
      <c r="AO536" s="5">
        <f t="shared" si="758"/>
        <v>2.3784615817125047E-2</v>
      </c>
      <c r="AP536" s="5">
        <f t="shared" si="759"/>
        <v>1.0411150689320836E-2</v>
      </c>
      <c r="AQ536" s="5">
        <f t="shared" si="760"/>
        <v>3.4179254620659918E-3</v>
      </c>
      <c r="AR536" s="5">
        <f t="shared" si="761"/>
        <v>4.2458243859109574E-4</v>
      </c>
      <c r="AS536" s="5">
        <f t="shared" si="762"/>
        <v>1.2847811518961732E-3</v>
      </c>
      <c r="AT536" s="5">
        <f t="shared" si="763"/>
        <v>1.943865852936711E-3</v>
      </c>
      <c r="AU536" s="5">
        <f t="shared" si="764"/>
        <v>1.9607045908877751E-3</v>
      </c>
      <c r="AV536" s="5">
        <f t="shared" si="765"/>
        <v>1.4832668958047557E-3</v>
      </c>
      <c r="AW536" s="5">
        <f t="shared" si="766"/>
        <v>9.9084313470822381E-5</v>
      </c>
      <c r="AX536" s="5">
        <f t="shared" si="767"/>
        <v>1.3912152293701114E-2</v>
      </c>
      <c r="AY536" s="5">
        <f t="shared" si="768"/>
        <v>1.826914275885206E-2</v>
      </c>
      <c r="AZ536" s="5">
        <f t="shared" si="769"/>
        <v>1.1995325025820448E-2</v>
      </c>
      <c r="BA536" s="5">
        <f t="shared" si="770"/>
        <v>5.2506686410835396E-3</v>
      </c>
      <c r="BB536" s="5">
        <f t="shared" si="771"/>
        <v>1.7237666206905695E-3</v>
      </c>
      <c r="BC536" s="5">
        <f t="shared" si="772"/>
        <v>4.5272273925003317E-4</v>
      </c>
      <c r="BD536" s="5">
        <f t="shared" si="773"/>
        <v>9.2925439330167781E-5</v>
      </c>
      <c r="BE536" s="5">
        <f t="shared" si="774"/>
        <v>2.8119121784509605E-4</v>
      </c>
      <c r="BF536" s="5">
        <f t="shared" si="775"/>
        <v>4.2544055515451884E-4</v>
      </c>
      <c r="BG536" s="5">
        <f t="shared" si="776"/>
        <v>4.2912593396354488E-4</v>
      </c>
      <c r="BH536" s="5">
        <f t="shared" si="777"/>
        <v>3.2463242802487812E-4</v>
      </c>
      <c r="BI536" s="5">
        <f t="shared" si="778"/>
        <v>1.9646673385958607E-4</v>
      </c>
      <c r="BJ536" s="8">
        <f t="shared" si="779"/>
        <v>0.68395127849207249</v>
      </c>
      <c r="BK536" s="8">
        <f t="shared" si="780"/>
        <v>0.16395261357028432</v>
      </c>
      <c r="BL536" s="8">
        <f t="shared" si="781"/>
        <v>0.13009292906854047</v>
      </c>
      <c r="BM536" s="8">
        <f t="shared" si="782"/>
        <v>0.77225819778836935</v>
      </c>
      <c r="BN536" s="8">
        <f t="shared" si="783"/>
        <v>0.19249286293341952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1.7124999999999999</v>
      </c>
      <c r="F537">
        <f>VLOOKUP(B537,home!$B$2:$E$405,3,FALSE)</f>
        <v>0.73</v>
      </c>
      <c r="G537">
        <f>VLOOKUP(C537,away!$B$2:$E$405,4,FALSE)</f>
        <v>0.57999999999999996</v>
      </c>
      <c r="H537">
        <f>VLOOKUP(A537,away!$A$2:$E$405,3,FALSE)</f>
        <v>1.4624999999999999</v>
      </c>
      <c r="I537">
        <f>VLOOKUP(C537,away!$B$2:$E$405,3,FALSE)</f>
        <v>1.02</v>
      </c>
      <c r="J537">
        <f>VLOOKUP(B537,home!$B$2:$E$405,4,FALSE)</f>
        <v>1.71</v>
      </c>
      <c r="K537" s="3">
        <f t="shared" si="728"/>
        <v>0.7250724999999999</v>
      </c>
      <c r="L537" s="3">
        <f t="shared" si="729"/>
        <v>2.5508924999999998</v>
      </c>
      <c r="M537" s="5">
        <f t="shared" si="730"/>
        <v>3.7780393552863278E-2</v>
      </c>
      <c r="N537" s="5">
        <f t="shared" si="731"/>
        <v>2.7393524404358455E-2</v>
      </c>
      <c r="O537" s="5">
        <f t="shared" si="732"/>
        <v>9.6373722561047287E-2</v>
      </c>
      <c r="P537" s="5">
        <f t="shared" si="733"/>
        <v>6.9877935951644946E-2</v>
      </c>
      <c r="Q537" s="5">
        <f t="shared" si="734"/>
        <v>9.9311456118395952E-3</v>
      </c>
      <c r="R537" s="5">
        <f t="shared" si="735"/>
        <v>0.12291950303902816</v>
      </c>
      <c r="S537" s="5">
        <f t="shared" si="736"/>
        <v>3.2311243171870882E-2</v>
      </c>
      <c r="T537" s="5">
        <f t="shared" si="737"/>
        <v>2.5333284857649532E-2</v>
      </c>
      <c r="U537" s="5">
        <f t="shared" si="738"/>
        <v>8.9125551367265729E-2</v>
      </c>
      <c r="V537" s="5">
        <f t="shared" si="739"/>
        <v>6.6402548710668844E-3</v>
      </c>
      <c r="W537" s="5">
        <f t="shared" si="740"/>
        <v>2.4002668588801882E-3</v>
      </c>
      <c r="X537" s="5">
        <f t="shared" si="741"/>
        <v>6.1228227283160299E-3</v>
      </c>
      <c r="Y537" s="5">
        <f t="shared" si="742"/>
        <v>7.8093312882454493E-3</v>
      </c>
      <c r="Z537" s="5">
        <f t="shared" si="743"/>
        <v>0.10451814613532803</v>
      </c>
      <c r="AA537" s="5">
        <f t="shared" si="744"/>
        <v>7.5783233513707624E-2</v>
      </c>
      <c r="AB537" s="5">
        <f t="shared" si="745"/>
        <v>2.7474169290933877E-2</v>
      </c>
      <c r="AC537" s="5">
        <f t="shared" si="746"/>
        <v>7.6760599372423027E-4</v>
      </c>
      <c r="AD537" s="5">
        <f t="shared" si="747"/>
        <v>4.3509187300885111E-4</v>
      </c>
      <c r="AE537" s="5">
        <f t="shared" si="748"/>
        <v>1.1098725956692308E-3</v>
      </c>
      <c r="AF537" s="5">
        <f t="shared" si="749"/>
        <v>1.4155828401240865E-3</v>
      </c>
      <c r="AG537" s="5">
        <f t="shared" si="750"/>
        <v>1.2036665500004104E-3</v>
      </c>
      <c r="AH537" s="5">
        <f t="shared" si="751"/>
        <v>6.6653638772628046E-2</v>
      </c>
      <c r="AI537" s="5">
        <f t="shared" si="752"/>
        <v>4.8328720498966339E-2</v>
      </c>
      <c r="AJ537" s="5">
        <f t="shared" si="753"/>
        <v>1.7520913096993381E-2</v>
      </c>
      <c r="AK537" s="5">
        <f t="shared" si="754"/>
        <v>4.2346440871732444E-3</v>
      </c>
      <c r="AL537" s="5">
        <f t="shared" si="755"/>
        <v>5.6790009231119168E-5</v>
      </c>
      <c r="AM537" s="5">
        <f t="shared" si="756"/>
        <v>6.3094630418442048E-5</v>
      </c>
      <c r="AN537" s="5">
        <f t="shared" si="757"/>
        <v>1.6094761952467566E-4</v>
      </c>
      <c r="AO537" s="5">
        <f t="shared" si="758"/>
        <v>2.0528003776917436E-4</v>
      </c>
      <c r="AP537" s="5">
        <f t="shared" si="759"/>
        <v>1.7454910291503451E-4</v>
      </c>
      <c r="AQ537" s="5">
        <f t="shared" si="760"/>
        <v>1.113139993769224E-4</v>
      </c>
      <c r="AR537" s="5">
        <f t="shared" si="761"/>
        <v>3.4005253448561201E-2</v>
      </c>
      <c r="AS537" s="5">
        <f t="shared" si="762"/>
        <v>2.4656274131081884E-2</v>
      </c>
      <c r="AT537" s="5">
        <f t="shared" si="763"/>
        <v>8.9387931624544323E-3</v>
      </c>
      <c r="AU537" s="5">
        <f t="shared" si="764"/>
        <v>2.1604243684279138E-3</v>
      </c>
      <c r="AV537" s="5">
        <f t="shared" si="765"/>
        <v>3.9161607446923694E-4</v>
      </c>
      <c r="AW537" s="5">
        <f t="shared" si="766"/>
        <v>2.9177160827501346E-6</v>
      </c>
      <c r="AX537" s="5">
        <f t="shared" si="767"/>
        <v>7.6246969023459672E-6</v>
      </c>
      <c r="AY537" s="5">
        <f t="shared" si="768"/>
        <v>1.9449782142967559E-5</v>
      </c>
      <c r="AZ537" s="5">
        <f t="shared" si="769"/>
        <v>2.4807151697564935E-5</v>
      </c>
      <c r="BA537" s="5">
        <f t="shared" si="770"/>
        <v>2.1093459070560218E-5</v>
      </c>
      <c r="BB537" s="5">
        <f t="shared" si="771"/>
        <v>1.3451786635537256E-5</v>
      </c>
      <c r="BC537" s="5">
        <f t="shared" si="772"/>
        <v>6.8628123280384396E-6</v>
      </c>
      <c r="BD537" s="5">
        <f t="shared" si="773"/>
        <v>1.4457290997088994E-2</v>
      </c>
      <c r="BE537" s="5">
        <f t="shared" si="774"/>
        <v>1.0482584126486807E-2</v>
      </c>
      <c r="BF537" s="5">
        <f t="shared" si="775"/>
        <v>3.8003167395260517E-3</v>
      </c>
      <c r="BG537" s="5">
        <f t="shared" si="776"/>
        <v>9.185017197066677E-4</v>
      </c>
      <c r="BH537" s="5">
        <f t="shared" si="777"/>
        <v>1.6649508454050314E-4</v>
      </c>
      <c r="BI537" s="5">
        <f t="shared" si="778"/>
        <v>2.4144201437098794E-5</v>
      </c>
      <c r="BJ537" s="8">
        <f t="shared" si="779"/>
        <v>8.3963064686873048E-2</v>
      </c>
      <c r="BK537" s="8">
        <f t="shared" si="780"/>
        <v>0.1474536733325443</v>
      </c>
      <c r="BL537" s="8">
        <f t="shared" si="781"/>
        <v>0.64841579028152441</v>
      </c>
      <c r="BM537" s="8">
        <f t="shared" si="782"/>
        <v>0.62005791724942805</v>
      </c>
      <c r="BN537" s="8">
        <f t="shared" si="783"/>
        <v>0.36427622512078173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1.3611111111111101</v>
      </c>
      <c r="F538">
        <f>VLOOKUP(B538,home!$B$2:$E$405,3,FALSE)</f>
        <v>0.92</v>
      </c>
      <c r="G538">
        <f>VLOOKUP(C538,away!$B$2:$E$405,4,FALSE)</f>
        <v>0.55000000000000004</v>
      </c>
      <c r="H538">
        <f>VLOOKUP(A538,away!$A$2:$E$405,3,FALSE)</f>
        <v>1.1666666666666701</v>
      </c>
      <c r="I538">
        <f>VLOOKUP(C538,away!$B$2:$E$405,3,FALSE)</f>
        <v>1.47</v>
      </c>
      <c r="J538">
        <f>VLOOKUP(B538,home!$B$2:$E$405,4,FALSE)</f>
        <v>1.07</v>
      </c>
      <c r="K538" s="3">
        <f t="shared" si="728"/>
        <v>0.68872222222222179</v>
      </c>
      <c r="L538" s="3">
        <f t="shared" si="729"/>
        <v>1.8350500000000054</v>
      </c>
      <c r="M538" s="5">
        <f t="shared" si="730"/>
        <v>8.0156666970271268E-2</v>
      </c>
      <c r="N538" s="5">
        <f t="shared" si="731"/>
        <v>5.5205677801691791E-2</v>
      </c>
      <c r="O538" s="5">
        <f t="shared" si="732"/>
        <v>0.14709149172379674</v>
      </c>
      <c r="P538" s="5">
        <f t="shared" si="733"/>
        <v>0.10130517904999482</v>
      </c>
      <c r="Q538" s="5">
        <f t="shared" si="734"/>
        <v>1.9010688547432576E-2</v>
      </c>
      <c r="R538" s="5">
        <f t="shared" si="735"/>
        <v>0.13496012094387702</v>
      </c>
      <c r="S538" s="5">
        <f t="shared" si="736"/>
        <v>3.2008377126502112E-2</v>
      </c>
      <c r="T538" s="5">
        <f t="shared" si="737"/>
        <v>3.4885564018966253E-2</v>
      </c>
      <c r="U538" s="5">
        <f t="shared" si="738"/>
        <v>9.2950034407846799E-2</v>
      </c>
      <c r="V538" s="5">
        <f t="shared" si="739"/>
        <v>4.4948286877340192E-3</v>
      </c>
      <c r="W538" s="5">
        <f t="shared" si="740"/>
        <v>4.3643612207874358E-3</v>
      </c>
      <c r="X538" s="5">
        <f t="shared" si="741"/>
        <v>8.008821058206007E-3</v>
      </c>
      <c r="Y538" s="5">
        <f t="shared" si="742"/>
        <v>7.3482935414304904E-3</v>
      </c>
      <c r="Z538" s="5">
        <f t="shared" si="743"/>
        <v>8.2552856646020745E-2</v>
      </c>
      <c r="AA538" s="5">
        <f t="shared" si="744"/>
        <v>5.6855986880039913E-2</v>
      </c>
      <c r="AB538" s="5">
        <f t="shared" si="745"/>
        <v>1.9578990815329288E-2</v>
      </c>
      <c r="AC538" s="5">
        <f t="shared" si="746"/>
        <v>3.5504643766783435E-4</v>
      </c>
      <c r="AD538" s="5">
        <f t="shared" si="747"/>
        <v>7.5145813964030267E-4</v>
      </c>
      <c r="AE538" s="5">
        <f t="shared" si="748"/>
        <v>1.3789632591469415E-3</v>
      </c>
      <c r="AF538" s="5">
        <f t="shared" si="749"/>
        <v>1.2652332643488015E-3</v>
      </c>
      <c r="AG538" s="5">
        <f t="shared" si="750"/>
        <v>7.7392210058109155E-4</v>
      </c>
      <c r="AH538" s="5">
        <f t="shared" si="751"/>
        <v>3.7872154897070229E-2</v>
      </c>
      <c r="AI538" s="5">
        <f t="shared" si="752"/>
        <v>2.608339468105441E-2</v>
      </c>
      <c r="AJ538" s="5">
        <f t="shared" si="753"/>
        <v>8.9821067739175361E-3</v>
      </c>
      <c r="AK538" s="5">
        <f t="shared" si="754"/>
        <v>2.0620588458565856E-3</v>
      </c>
      <c r="AL538" s="5">
        <f t="shared" si="755"/>
        <v>1.7948871527975434E-5</v>
      </c>
      <c r="AM538" s="5">
        <f t="shared" si="756"/>
        <v>1.0350918396800923E-4</v>
      </c>
      <c r="AN538" s="5">
        <f t="shared" si="757"/>
        <v>1.899445280404959E-4</v>
      </c>
      <c r="AO538" s="5">
        <f t="shared" si="758"/>
        <v>1.7427885309035656E-4</v>
      </c>
      <c r="AP538" s="5">
        <f t="shared" si="759"/>
        <v>1.066034697878199E-4</v>
      </c>
      <c r="AQ538" s="5">
        <f t="shared" si="760"/>
        <v>4.8905674308534906E-5</v>
      </c>
      <c r="AR538" s="5">
        <f t="shared" si="761"/>
        <v>1.3899459568773774E-2</v>
      </c>
      <c r="AS538" s="5">
        <f t="shared" si="762"/>
        <v>9.5728666818937977E-3</v>
      </c>
      <c r="AT538" s="5">
        <f t="shared" si="763"/>
        <v>3.2965230070954817E-3</v>
      </c>
      <c r="AU538" s="5">
        <f t="shared" si="764"/>
        <v>7.5679621701782711E-4</v>
      </c>
      <c r="AV538" s="5">
        <f t="shared" si="765"/>
        <v>1.3030559308847215E-4</v>
      </c>
      <c r="AW538" s="5">
        <f t="shared" si="766"/>
        <v>6.3012490712624808E-7</v>
      </c>
      <c r="AX538" s="5">
        <f t="shared" si="767"/>
        <v>1.1881512533809341E-5</v>
      </c>
      <c r="AY538" s="5">
        <f t="shared" si="768"/>
        <v>2.1803169575166894E-5</v>
      </c>
      <c r="AZ538" s="5">
        <f t="shared" si="769"/>
        <v>2.0004953164455073E-5</v>
      </c>
      <c r="BA538" s="5">
        <f t="shared" si="770"/>
        <v>1.2236696434811126E-5</v>
      </c>
      <c r="BB538" s="5">
        <f t="shared" si="771"/>
        <v>5.6137374481750601E-6</v>
      </c>
      <c r="BC538" s="5">
        <f t="shared" si="772"/>
        <v>2.0602977808547333E-6</v>
      </c>
      <c r="BD538" s="5">
        <f t="shared" si="773"/>
        <v>4.2510338802797306E-3</v>
      </c>
      <c r="BE538" s="5">
        <f t="shared" si="774"/>
        <v>2.9277815007682107E-3</v>
      </c>
      <c r="BF538" s="5">
        <f t="shared" si="775"/>
        <v>1.0082140906950967E-3</v>
      </c>
      <c r="BG538" s="5">
        <f t="shared" si="776"/>
        <v>2.3145981633976125E-4</v>
      </c>
      <c r="BH538" s="5">
        <f t="shared" si="777"/>
        <v>3.9852879766166917E-5</v>
      </c>
      <c r="BI538" s="5">
        <f t="shared" si="778"/>
        <v>5.4895127829019017E-6</v>
      </c>
      <c r="BJ538" s="8">
        <f t="shared" si="779"/>
        <v>0.13368982502836418</v>
      </c>
      <c r="BK538" s="8">
        <f t="shared" si="780"/>
        <v>0.21835985031327323</v>
      </c>
      <c r="BL538" s="8">
        <f t="shared" si="781"/>
        <v>0.56255612271728972</v>
      </c>
      <c r="BM538" s="8">
        <f t="shared" si="782"/>
        <v>0.45940765662321548</v>
      </c>
      <c r="BN538" s="8">
        <f t="shared" si="783"/>
        <v>0.53772982503706424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1.3611111111111101</v>
      </c>
      <c r="F539">
        <f>VLOOKUP(B539,home!$B$2:$E$405,3,FALSE)</f>
        <v>1.29</v>
      </c>
      <c r="G539">
        <f>VLOOKUP(C539,away!$B$2:$E$405,4,FALSE)</f>
        <v>1.47</v>
      </c>
      <c r="H539">
        <f>VLOOKUP(A539,away!$A$2:$E$405,3,FALSE)</f>
        <v>1.1666666666666701</v>
      </c>
      <c r="I539">
        <f>VLOOKUP(C539,away!$B$2:$E$405,3,FALSE)</f>
        <v>0.37</v>
      </c>
      <c r="J539">
        <f>VLOOKUP(B539,home!$B$2:$E$405,4,FALSE)</f>
        <v>0.43</v>
      </c>
      <c r="K539" s="3">
        <f t="shared" si="728"/>
        <v>2.581074999999998</v>
      </c>
      <c r="L539" s="3">
        <f t="shared" si="729"/>
        <v>0.18561666666666721</v>
      </c>
      <c r="M539" s="5">
        <f t="shared" si="730"/>
        <v>6.2869654839649458E-2</v>
      </c>
      <c r="N539" s="5">
        <f t="shared" si="731"/>
        <v>0.16227129436524806</v>
      </c>
      <c r="O539" s="5">
        <f t="shared" si="732"/>
        <v>1.1669655765819633E-2</v>
      </c>
      <c r="P539" s="5">
        <f t="shared" si="733"/>
        <v>3.0120256755762881E-2</v>
      </c>
      <c r="Q539" s="5">
        <f t="shared" si="734"/>
        <v>0.20941719055189123</v>
      </c>
      <c r="R539" s="5">
        <f t="shared" si="735"/>
        <v>1.083041302199447E-3</v>
      </c>
      <c r="S539" s="5">
        <f t="shared" si="736"/>
        <v>3.6075825028266469E-3</v>
      </c>
      <c r="T539" s="5">
        <f t="shared" si="737"/>
        <v>3.8871320852940316E-2</v>
      </c>
      <c r="U539" s="5">
        <f t="shared" si="738"/>
        <v>2.7954108290744349E-3</v>
      </c>
      <c r="V539" s="5">
        <f t="shared" si="739"/>
        <v>1.9203984909533072E-4</v>
      </c>
      <c r="W539" s="5">
        <f t="shared" si="740"/>
        <v>0.18017382503457405</v>
      </c>
      <c r="X539" s="5">
        <f t="shared" si="741"/>
        <v>3.3443264823500948E-2</v>
      </c>
      <c r="Y539" s="5">
        <f t="shared" si="742"/>
        <v>3.1038136694944264E-3</v>
      </c>
      <c r="Z539" s="5">
        <f t="shared" si="743"/>
        <v>6.7010172125529308E-5</v>
      </c>
      <c r="AA539" s="5">
        <f t="shared" si="744"/>
        <v>1.7295828001890039E-4</v>
      </c>
      <c r="AB539" s="5">
        <f t="shared" si="745"/>
        <v>2.2320914629989156E-4</v>
      </c>
      <c r="AC539" s="5">
        <f t="shared" si="746"/>
        <v>5.7502796627823543E-6</v>
      </c>
      <c r="AD539" s="5">
        <f t="shared" si="747"/>
        <v>0.11626053886277821</v>
      </c>
      <c r="AE539" s="5">
        <f t="shared" si="748"/>
        <v>2.1579893688579408E-2</v>
      </c>
      <c r="AF539" s="5">
        <f t="shared" si="749"/>
        <v>2.0027939667475797E-3</v>
      </c>
      <c r="AG539" s="5">
        <f t="shared" si="750"/>
        <v>1.2391731337593257E-4</v>
      </c>
      <c r="AH539" s="5">
        <f t="shared" si="751"/>
        <v>3.1095511956750924E-6</v>
      </c>
      <c r="AI539" s="5">
        <f t="shared" si="752"/>
        <v>8.02598485237708E-6</v>
      </c>
      <c r="AJ539" s="5">
        <f t="shared" si="753"/>
        <v>1.0357834426424582E-5</v>
      </c>
      <c r="AK539" s="5">
        <f t="shared" si="754"/>
        <v>8.9114491640612692E-6</v>
      </c>
      <c r="AL539" s="5">
        <f t="shared" si="755"/>
        <v>1.1019618307254704E-7</v>
      </c>
      <c r="AM539" s="5">
        <f t="shared" si="756"/>
        <v>6.0015434069049037E-2</v>
      </c>
      <c r="AN539" s="5">
        <f t="shared" si="757"/>
        <v>1.1139864820450016E-2</v>
      </c>
      <c r="AO539" s="5">
        <f t="shared" si="758"/>
        <v>1.0338722875446018E-3</v>
      </c>
      <c r="AP539" s="5">
        <f t="shared" si="759"/>
        <v>6.3967975924357013E-5</v>
      </c>
      <c r="AQ539" s="5">
        <f t="shared" si="760"/>
        <v>2.9683806161231923E-6</v>
      </c>
      <c r="AR539" s="5">
        <f t="shared" si="761"/>
        <v>1.1543690555411208E-7</v>
      </c>
      <c r="AS539" s="5">
        <f t="shared" si="762"/>
        <v>2.9795131100307958E-7</v>
      </c>
      <c r="AT539" s="5">
        <f t="shared" si="763"/>
        <v>3.845173400236366E-7</v>
      </c>
      <c r="AU539" s="5">
        <f t="shared" si="764"/>
        <v>3.3082269780050234E-7</v>
      </c>
      <c r="AV539" s="5">
        <f t="shared" si="765"/>
        <v>2.1346954868135769E-7</v>
      </c>
      <c r="AW539" s="5">
        <f t="shared" si="766"/>
        <v>1.4664985729052801E-9</v>
      </c>
      <c r="AX539" s="5">
        <f t="shared" si="767"/>
        <v>2.5817389414961766E-2</v>
      </c>
      <c r="AY539" s="5">
        <f t="shared" si="768"/>
        <v>4.7921377652404996E-3</v>
      </c>
      <c r="AZ539" s="5">
        <f t="shared" si="769"/>
        <v>4.4475031909569675E-4</v>
      </c>
      <c r="BA539" s="5">
        <f t="shared" si="770"/>
        <v>2.7517690576493268E-5</v>
      </c>
      <c r="BB539" s="5">
        <f t="shared" si="771"/>
        <v>1.2769354997933602E-6</v>
      </c>
      <c r="BC539" s="5">
        <f t="shared" si="772"/>
        <v>4.7404102203995681E-8</v>
      </c>
      <c r="BD539" s="5">
        <f t="shared" si="773"/>
        <v>3.5711689365448575E-9</v>
      </c>
      <c r="BE539" s="5">
        <f t="shared" si="774"/>
        <v>9.2174548628925091E-9</v>
      </c>
      <c r="BF539" s="5">
        <f t="shared" si="775"/>
        <v>1.1895471155120136E-8</v>
      </c>
      <c r="BG539" s="5">
        <f t="shared" si="776"/>
        <v>1.0234367737233893E-8</v>
      </c>
      <c r="BH539" s="5">
        <f t="shared" si="777"/>
        <v>6.6039176768452362E-9</v>
      </c>
      <c r="BI539" s="5">
        <f t="shared" si="778"/>
        <v>3.4090413635526629E-9</v>
      </c>
      <c r="BJ539" s="8">
        <f t="shared" si="779"/>
        <v>0.87058708019219078</v>
      </c>
      <c r="BK539" s="8">
        <f t="shared" si="780"/>
        <v>0.10158753218842066</v>
      </c>
      <c r="BL539" s="8">
        <f t="shared" si="781"/>
        <v>1.5976067272275647E-2</v>
      </c>
      <c r="BM539" s="8">
        <f t="shared" si="782"/>
        <v>0.50599445994569991</v>
      </c>
      <c r="BN539" s="8">
        <f t="shared" si="783"/>
        <v>0.47743109358057073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1.30232558139535</v>
      </c>
      <c r="F540">
        <f>VLOOKUP(B540,home!$B$2:$E$405,3,FALSE)</f>
        <v>0.38</v>
      </c>
      <c r="G540">
        <f>VLOOKUP(C540,away!$B$2:$E$405,4,FALSE)</f>
        <v>0.31</v>
      </c>
      <c r="H540">
        <f>VLOOKUP(A540,away!$A$2:$E$405,3,FALSE)</f>
        <v>0.918604651162791</v>
      </c>
      <c r="I540">
        <f>VLOOKUP(C540,away!$B$2:$E$405,3,FALSE)</f>
        <v>0.46</v>
      </c>
      <c r="J540">
        <f>VLOOKUP(B540,home!$B$2:$E$405,4,FALSE)</f>
        <v>1.36</v>
      </c>
      <c r="K540" s="3">
        <f t="shared" si="728"/>
        <v>0.15341395348837225</v>
      </c>
      <c r="L540" s="3">
        <f t="shared" si="729"/>
        <v>0.5746790697674421</v>
      </c>
      <c r="M540" s="5">
        <f t="shared" si="730"/>
        <v>0.48282885612992887</v>
      </c>
      <c r="N540" s="5">
        <f t="shared" si="731"/>
        <v>7.4072683677160883E-2</v>
      </c>
      <c r="O540" s="5">
        <f t="shared" si="732"/>
        <v>0.27747163789762563</v>
      </c>
      <c r="P540" s="5">
        <f t="shared" si="733"/>
        <v>4.2568020950768802E-2</v>
      </c>
      <c r="Q540" s="5">
        <f t="shared" si="734"/>
        <v>5.6818916242034351E-3</v>
      </c>
      <c r="R540" s="5">
        <f t="shared" si="735"/>
        <v>7.9728571376928001E-2</v>
      </c>
      <c r="S540" s="5">
        <f t="shared" si="736"/>
        <v>9.3823949452260678E-4</v>
      </c>
      <c r="T540" s="5">
        <f t="shared" si="737"/>
        <v>3.2652641931166502E-3</v>
      </c>
      <c r="U540" s="5">
        <f t="shared" si="738"/>
        <v>1.2231475340914399E-2</v>
      </c>
      <c r="V540" s="5">
        <f t="shared" si="739"/>
        <v>9.1909719959353538E-6</v>
      </c>
      <c r="W540" s="5">
        <f t="shared" si="740"/>
        <v>2.9056048578717262E-4</v>
      </c>
      <c r="X540" s="5">
        <f t="shared" si="741"/>
        <v>1.6697902968334843E-4</v>
      </c>
      <c r="Y540" s="5">
        <f t="shared" si="742"/>
        <v>4.7979676724548377E-5</v>
      </c>
      <c r="Z540" s="5">
        <f t="shared" si="743"/>
        <v>1.52727804109267E-2</v>
      </c>
      <c r="AA540" s="5">
        <f t="shared" si="744"/>
        <v>2.3430576236000314E-3</v>
      </c>
      <c r="AB540" s="5">
        <f t="shared" si="745"/>
        <v>1.7972886664377561E-4</v>
      </c>
      <c r="AC540" s="5">
        <f t="shared" si="746"/>
        <v>5.0644431706203597E-8</v>
      </c>
      <c r="AD540" s="5">
        <f t="shared" si="747"/>
        <v>1.1144008213028033E-5</v>
      </c>
      <c r="AE540" s="5">
        <f t="shared" si="748"/>
        <v>6.4042282733436836E-6</v>
      </c>
      <c r="AF540" s="5">
        <f t="shared" si="749"/>
        <v>1.8401879733517496E-6</v>
      </c>
      <c r="AG540" s="5">
        <f t="shared" si="750"/>
        <v>3.5250583757433938E-7</v>
      </c>
      <c r="AH540" s="5">
        <f t="shared" si="751"/>
        <v>2.1942368098284417E-3</v>
      </c>
      <c r="AI540" s="5">
        <f t="shared" si="752"/>
        <v>3.3662654388549488E-4</v>
      </c>
      <c r="AJ540" s="5">
        <f t="shared" si="753"/>
        <v>2.5821604473300406E-5</v>
      </c>
      <c r="AK540" s="5">
        <f t="shared" si="754"/>
        <v>1.3204648092206847E-6</v>
      </c>
      <c r="AL540" s="5">
        <f t="shared" si="755"/>
        <v>1.7860019777519881E-10</v>
      </c>
      <c r="AM540" s="5">
        <f t="shared" si="756"/>
        <v>3.419292715335046E-7</v>
      </c>
      <c r="AN540" s="5">
        <f t="shared" si="757"/>
        <v>1.9649959569113352E-7</v>
      </c>
      <c r="AO540" s="5">
        <f t="shared" si="758"/>
        <v>5.6462102430729534E-8</v>
      </c>
      <c r="AP540" s="5">
        <f t="shared" si="759"/>
        <v>1.0815862834001894E-8</v>
      </c>
      <c r="AQ540" s="5">
        <f t="shared" si="760"/>
        <v>1.5539124980441145E-9</v>
      </c>
      <c r="AR540" s="5">
        <f t="shared" si="761"/>
        <v>2.521963937443378E-4</v>
      </c>
      <c r="AS540" s="5">
        <f t="shared" si="762"/>
        <v>3.8690445819829049E-5</v>
      </c>
      <c r="AT540" s="5">
        <f t="shared" si="763"/>
        <v>2.9678271277238202E-6</v>
      </c>
      <c r="AU540" s="5">
        <f t="shared" si="764"/>
        <v>1.5176869764471722E-7</v>
      </c>
      <c r="AV540" s="5">
        <f t="shared" si="765"/>
        <v>5.8208589803643678E-9</v>
      </c>
      <c r="AW540" s="5">
        <f t="shared" si="766"/>
        <v>4.3739083299184587E-13</v>
      </c>
      <c r="AX540" s="5">
        <f t="shared" si="767"/>
        <v>8.7427868932256745E-9</v>
      </c>
      <c r="AY540" s="5">
        <f t="shared" si="768"/>
        <v>5.0242966389739152E-9</v>
      </c>
      <c r="AZ540" s="5">
        <f t="shared" si="769"/>
        <v>1.4436790593606075E-9</v>
      </c>
      <c r="BA540" s="5">
        <f t="shared" si="770"/>
        <v>2.7655071295869663E-10</v>
      </c>
      <c r="BB540" s="5">
        <f t="shared" si="771"/>
        <v>3.9731976616656663E-11</v>
      </c>
      <c r="BC540" s="5">
        <f t="shared" si="772"/>
        <v>4.5666270724164038E-12</v>
      </c>
      <c r="BD540" s="5">
        <f t="shared" si="773"/>
        <v>2.4155331492616588E-5</v>
      </c>
      <c r="BE540" s="5">
        <f t="shared" si="774"/>
        <v>3.7057649021044948E-6</v>
      </c>
      <c r="BF540" s="5">
        <f t="shared" si="775"/>
        <v>2.8425802216515062E-7</v>
      </c>
      <c r="BG540" s="5">
        <f t="shared" si="776"/>
        <v>1.4536382330380375E-8</v>
      </c>
      <c r="BH540" s="5">
        <f t="shared" si="777"/>
        <v>5.5752097068054251E-10</v>
      </c>
      <c r="BI540" s="5">
        <f t="shared" si="778"/>
        <v>1.7106299252955401E-11</v>
      </c>
      <c r="BJ540" s="8">
        <f t="shared" si="779"/>
        <v>8.3545722409330253E-2</v>
      </c>
      <c r="BK540" s="8">
        <f t="shared" si="780"/>
        <v>0.52634436339454493</v>
      </c>
      <c r="BL540" s="8">
        <f t="shared" si="781"/>
        <v>0.3748346492503834</v>
      </c>
      <c r="BM540" s="8">
        <f t="shared" si="782"/>
        <v>3.7645848784710112E-2</v>
      </c>
      <c r="BN540" s="8">
        <f t="shared" si="783"/>
        <v>0.96235166165661568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1.30232558139535</v>
      </c>
      <c r="F541">
        <f>VLOOKUP(B541,home!$B$2:$E$405,3,FALSE)</f>
        <v>0.46</v>
      </c>
      <c r="G541">
        <f>VLOOKUP(C541,away!$B$2:$E$405,4,FALSE)</f>
        <v>1.1499999999999999</v>
      </c>
      <c r="H541">
        <f>VLOOKUP(A541,away!$A$2:$E$405,3,FALSE)</f>
        <v>0.918604651162791</v>
      </c>
      <c r="I541">
        <f>VLOOKUP(C541,away!$B$2:$E$405,3,FALSE)</f>
        <v>0.77</v>
      </c>
      <c r="J541">
        <f>VLOOKUP(B541,home!$B$2:$E$405,4,FALSE)</f>
        <v>1.52</v>
      </c>
      <c r="K541" s="3">
        <f t="shared" si="728"/>
        <v>0.68893023255814012</v>
      </c>
      <c r="L541" s="3">
        <f t="shared" si="729"/>
        <v>1.0751348837209307</v>
      </c>
      <c r="M541" s="5">
        <f t="shared" si="730"/>
        <v>0.17134690105745579</v>
      </c>
      <c r="N541" s="5">
        <f t="shared" si="731"/>
        <v>0.11804606039362962</v>
      </c>
      <c r="O541" s="5">
        <f t="shared" si="732"/>
        <v>0.18422103054434955</v>
      </c>
      <c r="P541" s="5">
        <f t="shared" si="733"/>
        <v>0.12691543741501896</v>
      </c>
      <c r="Q541" s="5">
        <f t="shared" si="734"/>
        <v>4.0662749919777745E-2</v>
      </c>
      <c r="R541" s="5">
        <f t="shared" si="735"/>
        <v>9.9031228126624612E-2</v>
      </c>
      <c r="S541" s="5">
        <f t="shared" si="736"/>
        <v>2.3501341656661234E-2</v>
      </c>
      <c r="T541" s="5">
        <f t="shared" si="737"/>
        <v>4.3717940906773528E-2</v>
      </c>
      <c r="U541" s="5">
        <f t="shared" si="738"/>
        <v>6.8225607023793711E-2</v>
      </c>
      <c r="V541" s="5">
        <f t="shared" si="739"/>
        <v>1.9341419449131435E-3</v>
      </c>
      <c r="W541" s="5">
        <f t="shared" si="740"/>
        <v>9.3379325862286595E-3</v>
      </c>
      <c r="X541" s="5">
        <f t="shared" si="741"/>
        <v>1.003953706528884E-2</v>
      </c>
      <c r="Y541" s="5">
        <f t="shared" si="742"/>
        <v>5.3969282576506444E-3</v>
      </c>
      <c r="Z541" s="5">
        <f t="shared" si="743"/>
        <v>3.5490642645553176E-2</v>
      </c>
      <c r="AA541" s="5">
        <f t="shared" si="744"/>
        <v>2.445057669143879E-2</v>
      </c>
      <c r="AB541" s="5">
        <f t="shared" si="745"/>
        <v>8.4223707431067812E-3</v>
      </c>
      <c r="AC541" s="5">
        <f t="shared" si="746"/>
        <v>8.9537828466137415E-5</v>
      </c>
      <c r="AD541" s="5">
        <f t="shared" si="747"/>
        <v>1.6082960170606861E-3</v>
      </c>
      <c r="AE541" s="5">
        <f t="shared" si="748"/>
        <v>1.7291351512913769E-3</v>
      </c>
      <c r="AF541" s="5">
        <f t="shared" si="749"/>
        <v>9.2952675991071407E-4</v>
      </c>
      <c r="AG541" s="5">
        <f t="shared" si="750"/>
        <v>3.3312221497736635E-4</v>
      </c>
      <c r="AH541" s="5">
        <f t="shared" si="751"/>
        <v>9.5393069884769782E-3</v>
      </c>
      <c r="AI541" s="5">
        <f t="shared" si="752"/>
        <v>6.5719169820149352E-3</v>
      </c>
      <c r="AJ541" s="5">
        <f t="shared" si="753"/>
        <v>2.2637961473861695E-3</v>
      </c>
      <c r="AK541" s="5">
        <f t="shared" si="754"/>
        <v>5.1986586876099185E-4</v>
      </c>
      <c r="AL541" s="5">
        <f t="shared" si="755"/>
        <v>2.6528014442841431E-6</v>
      </c>
      <c r="AM541" s="5">
        <f t="shared" si="756"/>
        <v>2.2160074981118988E-4</v>
      </c>
      <c r="AN541" s="5">
        <f t="shared" si="757"/>
        <v>2.3825069638072467E-4</v>
      </c>
      <c r="AO541" s="5">
        <f t="shared" si="758"/>
        <v>1.2807581737486057E-4</v>
      </c>
      <c r="AP541" s="5">
        <f t="shared" si="759"/>
        <v>4.5899593006927961E-5</v>
      </c>
      <c r="AQ541" s="5">
        <f t="shared" si="760"/>
        <v>1.2337063397585385E-5</v>
      </c>
      <c r="AR541" s="5">
        <f t="shared" si="761"/>
        <v>2.0512083419668924E-3</v>
      </c>
      <c r="AS541" s="5">
        <f t="shared" si="762"/>
        <v>1.413139440056448E-3</v>
      </c>
      <c r="AT541" s="5">
        <f t="shared" si="763"/>
        <v>4.8677724153758418E-4</v>
      </c>
      <c r="AU541" s="5">
        <f t="shared" si="764"/>
        <v>1.1178518607216595E-4</v>
      </c>
      <c r="AV541" s="5">
        <f t="shared" si="765"/>
        <v>1.9253048559313061E-5</v>
      </c>
      <c r="AW541" s="5">
        <f t="shared" si="766"/>
        <v>5.4580868401845263E-8</v>
      </c>
      <c r="AX541" s="5">
        <f t="shared" si="767"/>
        <v>2.5444576017080197E-5</v>
      </c>
      <c r="AY541" s="5">
        <f t="shared" si="768"/>
        <v>2.73563512774519E-5</v>
      </c>
      <c r="AZ541" s="5">
        <f t="shared" si="769"/>
        <v>1.470588377485609E-5</v>
      </c>
      <c r="BA541" s="5">
        <f t="shared" si="770"/>
        <v>5.2702695474311414E-6</v>
      </c>
      <c r="BB541" s="5">
        <f t="shared" si="771"/>
        <v>1.4165626592638354E-6</v>
      </c>
      <c r="BC541" s="5">
        <f t="shared" si="772"/>
        <v>3.0459918599020732E-7</v>
      </c>
      <c r="BD541" s="5">
        <f t="shared" si="773"/>
        <v>3.6755427370466285E-4</v>
      </c>
      <c r="BE541" s="5">
        <f t="shared" si="774"/>
        <v>2.5321925126109163E-4</v>
      </c>
      <c r="BF541" s="5">
        <f t="shared" si="775"/>
        <v>8.7225198829750955E-5</v>
      </c>
      <c r="BG541" s="5">
        <f t="shared" si="776"/>
        <v>2.0030692171570118E-5</v>
      </c>
      <c r="BH541" s="5">
        <f t="shared" si="777"/>
        <v>3.4499373540150793E-6</v>
      </c>
      <c r="BI541" s="5">
        <f t="shared" si="778"/>
        <v>4.7535322872252476E-7</v>
      </c>
      <c r="BJ541" s="8">
        <f t="shared" si="779"/>
        <v>0.23252189143502261</v>
      </c>
      <c r="BK541" s="8">
        <f t="shared" si="780"/>
        <v>0.323817369055237</v>
      </c>
      <c r="BL541" s="8">
        <f t="shared" si="781"/>
        <v>0.40805981708069466</v>
      </c>
      <c r="BM541" s="8">
        <f t="shared" si="782"/>
        <v>0.25963901098924208</v>
      </c>
      <c r="BN541" s="8">
        <f t="shared" si="783"/>
        <v>0.74022340745685622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1.26495726495726</v>
      </c>
      <c r="F542">
        <f>VLOOKUP(B542,home!$B$2:$E$405,3,FALSE)</f>
        <v>1.74</v>
      </c>
      <c r="G542">
        <f>VLOOKUP(C542,away!$B$2:$E$405,4,FALSE)</f>
        <v>1.05</v>
      </c>
      <c r="H542">
        <f>VLOOKUP(A542,away!$A$2:$E$405,3,FALSE)</f>
        <v>0.97435897435897401</v>
      </c>
      <c r="I542">
        <f>VLOOKUP(C542,away!$B$2:$E$405,3,FALSE)</f>
        <v>0.26</v>
      </c>
      <c r="J542">
        <f>VLOOKUP(B542,home!$B$2:$E$405,4,FALSE)</f>
        <v>2.0499999999999998</v>
      </c>
      <c r="K542" s="3">
        <f t="shared" si="728"/>
        <v>2.3110769230769144</v>
      </c>
      <c r="L542" s="3">
        <f t="shared" si="729"/>
        <v>0.51933333333333309</v>
      </c>
      <c r="M542" s="5">
        <f t="shared" si="730"/>
        <v>5.8988648233500092E-2</v>
      </c>
      <c r="N542" s="5">
        <f t="shared" si="731"/>
        <v>0.13632730365594381</v>
      </c>
      <c r="O542" s="5">
        <f t="shared" si="732"/>
        <v>3.0634771315931033E-2</v>
      </c>
      <c r="P542" s="5">
        <f t="shared" si="733"/>
        <v>7.0799313031986791E-2</v>
      </c>
      <c r="Q542" s="5">
        <f t="shared" si="734"/>
        <v>0.15753144273227546</v>
      </c>
      <c r="R542" s="5">
        <f t="shared" si="735"/>
        <v>7.9548289517034198E-3</v>
      </c>
      <c r="S542" s="5">
        <f t="shared" si="736"/>
        <v>2.1243675164243705E-2</v>
      </c>
      <c r="T542" s="5">
        <f t="shared" si="737"/>
        <v>8.1811329258961688E-2</v>
      </c>
      <c r="U542" s="5">
        <f t="shared" si="738"/>
        <v>1.8384221617305893E-2</v>
      </c>
      <c r="V542" s="5">
        <f t="shared" si="739"/>
        <v>2.833007617084347E-3</v>
      </c>
      <c r="W542" s="5">
        <f t="shared" si="740"/>
        <v>0.12135576065252475</v>
      </c>
      <c r="X542" s="5">
        <f t="shared" si="741"/>
        <v>6.3024091698877835E-2</v>
      </c>
      <c r="Y542" s="5">
        <f t="shared" si="742"/>
        <v>1.6365255811141934E-2</v>
      </c>
      <c r="Z542" s="5">
        <f t="shared" si="743"/>
        <v>1.3770692785282138E-3</v>
      </c>
      <c r="AA542" s="5">
        <f t="shared" si="744"/>
        <v>3.1825130310847304E-3</v>
      </c>
      <c r="AB542" s="5">
        <f t="shared" si="745"/>
        <v>3.6775162117657426E-3</v>
      </c>
      <c r="AC542" s="5">
        <f t="shared" si="746"/>
        <v>2.1251439801392343E-4</v>
      </c>
      <c r="AD542" s="5">
        <f t="shared" si="747"/>
        <v>7.0115624481623867E-2</v>
      </c>
      <c r="AE542" s="5">
        <f t="shared" si="748"/>
        <v>3.6413380980789979E-2</v>
      </c>
      <c r="AF542" s="5">
        <f t="shared" si="749"/>
        <v>9.4553412613451269E-3</v>
      </c>
      <c r="AG542" s="5">
        <f t="shared" si="750"/>
        <v>1.6368246316861893E-3</v>
      </c>
      <c r="AH542" s="5">
        <f t="shared" si="751"/>
        <v>1.7878949466224633E-4</v>
      </c>
      <c r="AI542" s="5">
        <f t="shared" si="752"/>
        <v>4.1319627520250055E-4</v>
      </c>
      <c r="AJ542" s="5">
        <f t="shared" si="753"/>
        <v>4.7746418816091863E-4</v>
      </c>
      <c r="AK542" s="5">
        <f t="shared" si="754"/>
        <v>3.6781882228478416E-4</v>
      </c>
      <c r="AL542" s="5">
        <f t="shared" si="755"/>
        <v>1.0202555128393212E-5</v>
      </c>
      <c r="AM542" s="5">
        <f t="shared" si="756"/>
        <v>3.24085203373215E-2</v>
      </c>
      <c r="AN542" s="5">
        <f t="shared" si="757"/>
        <v>1.6830824895182294E-2</v>
      </c>
      <c r="AO542" s="5">
        <f t="shared" si="758"/>
        <v>4.3704041977823327E-3</v>
      </c>
      <c r="AP542" s="5">
        <f t="shared" si="759"/>
        <v>7.5656552668276365E-4</v>
      </c>
      <c r="AQ542" s="5">
        <f t="shared" si="760"/>
        <v>9.8227424214312082E-5</v>
      </c>
      <c r="AR542" s="5">
        <f t="shared" si="761"/>
        <v>1.8570268845585314E-5</v>
      </c>
      <c r="AS542" s="5">
        <f t="shared" si="762"/>
        <v>4.2917319784366382E-5</v>
      </c>
      <c r="AT542" s="5">
        <f t="shared" si="763"/>
        <v>4.9592613676980735E-5</v>
      </c>
      <c r="AU542" s="5">
        <f t="shared" si="764"/>
        <v>3.8204115007979569E-5</v>
      </c>
      <c r="AV542" s="5">
        <f t="shared" si="765"/>
        <v>2.2073162140379506E-5</v>
      </c>
      <c r="AW542" s="5">
        <f t="shared" si="766"/>
        <v>3.4014731642468537E-7</v>
      </c>
      <c r="AX542" s="5">
        <f t="shared" si="767"/>
        <v>1.2483097243775436E-2</v>
      </c>
      <c r="AY542" s="5">
        <f t="shared" si="768"/>
        <v>6.4828885019340404E-3</v>
      </c>
      <c r="AZ542" s="5">
        <f t="shared" si="769"/>
        <v>1.6833900476688713E-3</v>
      </c>
      <c r="BA542" s="5">
        <f t="shared" si="770"/>
        <v>2.9141352158534455E-4</v>
      </c>
      <c r="BB542" s="5">
        <f t="shared" si="771"/>
        <v>3.7835188885830546E-5</v>
      </c>
      <c r="BC542" s="5">
        <f t="shared" si="772"/>
        <v>3.9298149522749317E-6</v>
      </c>
      <c r="BD542" s="5">
        <f t="shared" si="773"/>
        <v>1.6073599367456605E-6</v>
      </c>
      <c r="BE542" s="5">
        <f t="shared" si="774"/>
        <v>3.7147324568912639E-6</v>
      </c>
      <c r="BF542" s="5">
        <f t="shared" si="775"/>
        <v>4.2925162282631062E-6</v>
      </c>
      <c r="BG542" s="5">
        <f t="shared" si="776"/>
        <v>3.3067783990240061E-6</v>
      </c>
      <c r="BH542" s="5">
        <f t="shared" si="777"/>
        <v>1.9105548119284019E-6</v>
      </c>
      <c r="BI542" s="5">
        <f t="shared" si="778"/>
        <v>8.8308782722425606E-7</v>
      </c>
      <c r="BJ542" s="8">
        <f t="shared" si="779"/>
        <v>0.76948345186515543</v>
      </c>
      <c r="BK542" s="8">
        <f t="shared" si="780"/>
        <v>0.16057024950189133</v>
      </c>
      <c r="BL542" s="8">
        <f t="shared" si="781"/>
        <v>6.5458192417216621E-2</v>
      </c>
      <c r="BM542" s="8">
        <f t="shared" si="782"/>
        <v>0.52817010678683329</v>
      </c>
      <c r="BN542" s="8">
        <f t="shared" si="783"/>
        <v>0.46223630792134063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1.26495726495726</v>
      </c>
      <c r="F543">
        <f>VLOOKUP(B543,home!$B$2:$E$405,3,FALSE)</f>
        <v>0.47</v>
      </c>
      <c r="G543">
        <f>VLOOKUP(C543,away!$B$2:$E$405,4,FALSE)</f>
        <v>0.95</v>
      </c>
      <c r="H543">
        <f>VLOOKUP(A543,away!$A$2:$E$405,3,FALSE)</f>
        <v>0.97435897435897401</v>
      </c>
      <c r="I543">
        <f>VLOOKUP(C543,away!$B$2:$E$405,3,FALSE)</f>
        <v>0.32</v>
      </c>
      <c r="J543">
        <f>VLOOKUP(B543,home!$B$2:$E$405,4,FALSE)</f>
        <v>1.03</v>
      </c>
      <c r="K543" s="3">
        <f t="shared" si="728"/>
        <v>0.56480341880341656</v>
      </c>
      <c r="L543" s="3">
        <f t="shared" si="729"/>
        <v>0.32114871794871785</v>
      </c>
      <c r="M543" s="5">
        <f t="shared" si="730"/>
        <v>0.41232139996317146</v>
      </c>
      <c r="N543" s="5">
        <f t="shared" si="731"/>
        <v>0.2328805363450101</v>
      </c>
      <c r="O543" s="5">
        <f t="shared" si="732"/>
        <v>0.13241648898099304</v>
      </c>
      <c r="P543" s="5">
        <f t="shared" si="733"/>
        <v>7.4789285682409792E-2</v>
      </c>
      <c r="Q543" s="5">
        <f t="shared" si="734"/>
        <v>6.5765861550217505E-2</v>
      </c>
      <c r="R543" s="5">
        <f t="shared" si="735"/>
        <v>2.1262692835758216E-2</v>
      </c>
      <c r="S543" s="5">
        <f t="shared" si="736"/>
        <v>3.3914303583228471E-3</v>
      </c>
      <c r="T543" s="5">
        <f t="shared" si="737"/>
        <v>2.1120622121645231E-2</v>
      </c>
      <c r="U543" s="5">
        <f t="shared" si="738"/>
        <v>1.200924160660315E-2</v>
      </c>
      <c r="V543" s="5">
        <f t="shared" si="739"/>
        <v>6.8350847438500457E-5</v>
      </c>
      <c r="W543" s="5">
        <f t="shared" si="740"/>
        <v>1.2381594481371671E-2</v>
      </c>
      <c r="X543" s="5">
        <f t="shared" si="741"/>
        <v>3.9763331938534327E-3</v>
      </c>
      <c r="Y543" s="5">
        <f t="shared" si="742"/>
        <v>6.3849715367148008E-4</v>
      </c>
      <c r="Z543" s="5">
        <f t="shared" si="743"/>
        <v>2.276162181447047E-3</v>
      </c>
      <c r="AA543" s="5">
        <f t="shared" si="744"/>
        <v>1.2855841818323343E-3</v>
      </c>
      <c r="AB543" s="5">
        <f t="shared" si="745"/>
        <v>3.6305117052924776E-4</v>
      </c>
      <c r="AC543" s="5">
        <f t="shared" si="746"/>
        <v>7.7486747234217838E-7</v>
      </c>
      <c r="AD543" s="5">
        <f t="shared" si="747"/>
        <v>1.7482917233290584E-3</v>
      </c>
      <c r="AE543" s="5">
        <f t="shared" si="748"/>
        <v>5.6146164554748165E-4</v>
      </c>
      <c r="AF543" s="5">
        <f t="shared" si="749"/>
        <v>9.0156343822475585E-5</v>
      </c>
      <c r="AG543" s="5">
        <f t="shared" si="750"/>
        <v>9.6511980778439486E-6</v>
      </c>
      <c r="AH543" s="5">
        <f t="shared" si="751"/>
        <v>1.8274664160376894E-4</v>
      </c>
      <c r="AI543" s="5">
        <f t="shared" si="752"/>
        <v>1.0321592795265136E-4</v>
      </c>
      <c r="AJ543" s="5">
        <f t="shared" si="753"/>
        <v>2.9148354491312307E-5</v>
      </c>
      <c r="AK543" s="5">
        <f t="shared" si="754"/>
        <v>5.4876967563957055E-6</v>
      </c>
      <c r="AL543" s="5">
        <f t="shared" si="755"/>
        <v>5.6220011631879657E-9</v>
      </c>
      <c r="AM543" s="5">
        <f t="shared" si="756"/>
        <v>1.9748822848039392E-4</v>
      </c>
      <c r="AN543" s="5">
        <f t="shared" si="757"/>
        <v>6.3423091386441972E-5</v>
      </c>
      <c r="AO543" s="5">
        <f t="shared" si="758"/>
        <v>1.0184122243550104E-5</v>
      </c>
      <c r="AP543" s="5">
        <f t="shared" si="759"/>
        <v>1.0902059339830457E-6</v>
      </c>
      <c r="AQ543" s="5">
        <f t="shared" si="760"/>
        <v>8.7529559499684884E-8</v>
      </c>
      <c r="AR543" s="5">
        <f t="shared" si="761"/>
        <v>1.1737769932096847E-5</v>
      </c>
      <c r="AS543" s="5">
        <f t="shared" si="762"/>
        <v>6.6295325867762456E-6</v>
      </c>
      <c r="AT543" s="5">
        <f t="shared" si="763"/>
        <v>1.8721913350399406E-6</v>
      </c>
      <c r="AU543" s="5">
        <f t="shared" si="764"/>
        <v>3.5247335556156376E-7</v>
      </c>
      <c r="AV543" s="5">
        <f t="shared" si="765"/>
        <v>4.9769539064570854E-8</v>
      </c>
      <c r="AW543" s="5">
        <f t="shared" si="766"/>
        <v>2.8326436282342174E-11</v>
      </c>
      <c r="AX543" s="5">
        <f t="shared" si="767"/>
        <v>1.8590337769859442E-5</v>
      </c>
      <c r="AY543" s="5">
        <f t="shared" si="768"/>
        <v>5.9702631410239865E-6</v>
      </c>
      <c r="AZ543" s="5">
        <f t="shared" si="769"/>
        <v>9.5867117677816903E-7</v>
      </c>
      <c r="BA543" s="5">
        <f t="shared" si="770"/>
        <v>1.0262533978556592E-7</v>
      </c>
      <c r="BB543" s="5">
        <f t="shared" si="771"/>
        <v>8.2394990752965079E-9</v>
      </c>
      <c r="BC543" s="5">
        <f t="shared" si="772"/>
        <v>5.2922091291422417E-10</v>
      </c>
      <c r="BD543" s="5">
        <f t="shared" si="773"/>
        <v>6.2826162754498493E-7</v>
      </c>
      <c r="BE543" s="5">
        <f t="shared" si="774"/>
        <v>3.548443151404062E-7</v>
      </c>
      <c r="BF543" s="5">
        <f t="shared" si="775"/>
        <v>1.0020864116712917E-7</v>
      </c>
      <c r="BG543" s="5">
        <f t="shared" si="776"/>
        <v>1.8866061041613119E-8</v>
      </c>
      <c r="BH543" s="5">
        <f t="shared" si="777"/>
        <v>2.6639039439142584E-9</v>
      </c>
      <c r="BI543" s="5">
        <f t="shared" si="778"/>
        <v>3.0091641097733578E-10</v>
      </c>
      <c r="BJ543" s="8">
        <f t="shared" si="779"/>
        <v>0.33947090960029758</v>
      </c>
      <c r="BK543" s="8">
        <f t="shared" si="780"/>
        <v>0.49057721760395712</v>
      </c>
      <c r="BL543" s="8">
        <f t="shared" si="781"/>
        <v>0.16767940427873396</v>
      </c>
      <c r="BM543" s="8">
        <f t="shared" si="782"/>
        <v>6.0561458072060953E-2</v>
      </c>
      <c r="BN543" s="8">
        <f t="shared" si="783"/>
        <v>0.93943626535756009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1.62222222222222</v>
      </c>
      <c r="F544">
        <f>VLOOKUP(B544,home!$B$2:$E$405,3,FALSE)</f>
        <v>1.23</v>
      </c>
      <c r="G544">
        <f>VLOOKUP(C544,away!$B$2:$E$405,4,FALSE)</f>
        <v>0.77</v>
      </c>
      <c r="H544">
        <f>VLOOKUP(A544,away!$A$2:$E$405,3,FALSE)</f>
        <v>1.13333333333333</v>
      </c>
      <c r="I544">
        <f>VLOOKUP(C544,away!$B$2:$E$405,3,FALSE)</f>
        <v>0.62</v>
      </c>
      <c r="J544">
        <f>VLOOKUP(B544,home!$B$2:$E$405,4,FALSE)</f>
        <v>1.1000000000000001</v>
      </c>
      <c r="K544" s="3">
        <f t="shared" si="728"/>
        <v>1.5364066666666645</v>
      </c>
      <c r="L544" s="3">
        <f t="shared" si="729"/>
        <v>0.77293333333333103</v>
      </c>
      <c r="M544" s="5">
        <f t="shared" si="730"/>
        <v>9.932678560953305E-2</v>
      </c>
      <c r="N544" s="5">
        <f t="shared" si="731"/>
        <v>0.15260633558905706</v>
      </c>
      <c r="O544" s="5">
        <f t="shared" si="732"/>
        <v>7.6772983490461508E-2</v>
      </c>
      <c r="P544" s="5">
        <f t="shared" si="733"/>
        <v>0.11795452365463482</v>
      </c>
      <c r="Q544" s="5">
        <f t="shared" si="734"/>
        <v>0.1172326956872988</v>
      </c>
      <c r="R544" s="5">
        <f t="shared" si="735"/>
        <v>2.96701990196136E-2</v>
      </c>
      <c r="S544" s="5">
        <f t="shared" si="736"/>
        <v>3.5018926579600457E-2</v>
      </c>
      <c r="T544" s="5">
        <f t="shared" si="737"/>
        <v>9.0613058253235887E-2</v>
      </c>
      <c r="U544" s="5">
        <f t="shared" si="738"/>
        <v>4.558549157506106E-2</v>
      </c>
      <c r="V544" s="5">
        <f t="shared" si="739"/>
        <v>4.6207081651911076E-3</v>
      </c>
      <c r="W544" s="5">
        <f t="shared" si="740"/>
        <v>6.0039031735090079E-2</v>
      </c>
      <c r="X544" s="5">
        <f t="shared" si="741"/>
        <v>4.6406168929108822E-2</v>
      </c>
      <c r="Y544" s="5">
        <f t="shared" si="742"/>
        <v>1.7934437418802865E-2</v>
      </c>
      <c r="Z544" s="5">
        <f t="shared" si="743"/>
        <v>7.6443619429644241E-3</v>
      </c>
      <c r="AA544" s="5">
        <f t="shared" si="744"/>
        <v>1.1744848651583477E-2</v>
      </c>
      <c r="AB544" s="5">
        <f t="shared" si="745"/>
        <v>9.0224318836419227E-3</v>
      </c>
      <c r="AC544" s="5">
        <f t="shared" si="746"/>
        <v>3.4295471459909021E-4</v>
      </c>
      <c r="AD544" s="5">
        <f t="shared" si="747"/>
        <v>2.3061092154500962E-2</v>
      </c>
      <c r="AE544" s="5">
        <f t="shared" si="748"/>
        <v>1.7824686829285556E-2</v>
      </c>
      <c r="AF544" s="5">
        <f t="shared" si="749"/>
        <v>6.8886473032912041E-3</v>
      </c>
      <c r="AG544" s="5">
        <f t="shared" si="750"/>
        <v>1.7748217074301774E-3</v>
      </c>
      <c r="AH544" s="5">
        <f t="shared" si="751"/>
        <v>1.4771455394454876E-3</v>
      </c>
      <c r="AI544" s="5">
        <f t="shared" si="752"/>
        <v>2.2694962544409733E-3</v>
      </c>
      <c r="AJ544" s="5">
        <f t="shared" si="753"/>
        <v>1.7434345876490686E-3</v>
      </c>
      <c r="AK544" s="5">
        <f t="shared" si="754"/>
        <v>8.9287484112042558E-4</v>
      </c>
      <c r="AL544" s="5">
        <f t="shared" si="755"/>
        <v>1.6290896658902602E-5</v>
      </c>
      <c r="AM544" s="5">
        <f t="shared" si="756"/>
        <v>7.0862431453579157E-3</v>
      </c>
      <c r="AN544" s="5">
        <f t="shared" si="757"/>
        <v>5.4771935351519618E-3</v>
      </c>
      <c r="AO544" s="5">
        <f t="shared" si="758"/>
        <v>2.1167527282183883E-3</v>
      </c>
      <c r="AP544" s="5">
        <f t="shared" si="759"/>
        <v>5.4536958068808722E-4</v>
      </c>
      <c r="AQ544" s="5">
        <f t="shared" si="760"/>
        <v>1.0538358197496105E-4</v>
      </c>
      <c r="AR544" s="5">
        <f t="shared" si="761"/>
        <v>2.2834700512441251E-4</v>
      </c>
      <c r="AS544" s="5">
        <f t="shared" si="762"/>
        <v>3.5083386098651434E-4</v>
      </c>
      <c r="AT544" s="5">
        <f t="shared" si="763"/>
        <v>2.6951174145604327E-4</v>
      </c>
      <c r="AU544" s="5">
        <f t="shared" si="764"/>
        <v>1.3802654543933581E-4</v>
      </c>
      <c r="AV544" s="5">
        <f t="shared" si="765"/>
        <v>5.3016226147491218E-5</v>
      </c>
      <c r="AW544" s="5">
        <f t="shared" si="766"/>
        <v>5.3739139490019289E-7</v>
      </c>
      <c r="AX544" s="5">
        <f t="shared" si="767"/>
        <v>1.8145585350248087E-3</v>
      </c>
      <c r="AY544" s="5">
        <f t="shared" si="768"/>
        <v>1.4025327770051713E-3</v>
      </c>
      <c r="AZ544" s="5">
        <f t="shared" si="769"/>
        <v>5.4203216721993019E-4</v>
      </c>
      <c r="BA544" s="5">
        <f t="shared" si="770"/>
        <v>1.3965157659439674E-4</v>
      </c>
      <c r="BB544" s="5">
        <f t="shared" si="771"/>
        <v>2.698533965059051E-5</v>
      </c>
      <c r="BC544" s="5">
        <f t="shared" si="772"/>
        <v>4.1715737054526068E-6</v>
      </c>
      <c r="BD544" s="5">
        <f t="shared" si="773"/>
        <v>2.9416168637915885E-5</v>
      </c>
      <c r="BE544" s="5">
        <f t="shared" si="774"/>
        <v>4.5195197603084811E-5</v>
      </c>
      <c r="BF544" s="5">
        <f t="shared" si="775"/>
        <v>3.471910144934839E-5</v>
      </c>
      <c r="BG544" s="5">
        <f t="shared" si="776"/>
        <v>1.7780886309151711E-5</v>
      </c>
      <c r="BH544" s="5">
        <f t="shared" si="777"/>
        <v>6.8296680661556787E-6</v>
      </c>
      <c r="BI544" s="5">
        <f t="shared" si="778"/>
        <v>2.0986295095924016E-6</v>
      </c>
      <c r="BJ544" s="8">
        <f t="shared" si="779"/>
        <v>0.55364185014769296</v>
      </c>
      <c r="BK544" s="8">
        <f t="shared" si="780"/>
        <v>0.25868272239722268</v>
      </c>
      <c r="BL544" s="8">
        <f t="shared" si="781"/>
        <v>0.18035468087374659</v>
      </c>
      <c r="BM544" s="8">
        <f t="shared" si="782"/>
        <v>0.40535809692541769</v>
      </c>
      <c r="BN544" s="8">
        <f t="shared" si="783"/>
        <v>0.5935635230505989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1.62222222222222</v>
      </c>
      <c r="F545" s="15">
        <f>VLOOKUP(B545,home!$B$2:$E$405,3,FALSE)</f>
        <v>0.77</v>
      </c>
      <c r="G545" s="15">
        <f>VLOOKUP(C545,away!$B$2:$E$405,4,FALSE)</f>
        <v>0.31</v>
      </c>
      <c r="H545" s="15">
        <f>VLOOKUP(A545,away!$A$2:$E$405,3,FALSE)</f>
        <v>1.13333333333333</v>
      </c>
      <c r="I545" s="15">
        <f>VLOOKUP(C545,away!$B$2:$E$405,3,FALSE)</f>
        <v>1.08</v>
      </c>
      <c r="J545" s="15">
        <f>VLOOKUP(B545,home!$B$2:$E$405,4,FALSE)</f>
        <v>0.66</v>
      </c>
      <c r="K545" s="20">
        <f t="shared" si="728"/>
        <v>0.38722444444444393</v>
      </c>
      <c r="L545" s="20">
        <f t="shared" si="729"/>
        <v>0.80783999999999767</v>
      </c>
      <c r="M545" s="21">
        <f t="shared" si="730"/>
        <v>0.30268444722254972</v>
      </c>
      <c r="N545" s="21">
        <f t="shared" si="731"/>
        <v>0.11720681691772539</v>
      </c>
      <c r="O545" s="21">
        <f t="shared" si="732"/>
        <v>0.24452060384426383</v>
      </c>
      <c r="P545" s="21">
        <f t="shared" si="733"/>
        <v>9.4684354978815E-2</v>
      </c>
      <c r="Q545" s="21">
        <f t="shared" si="734"/>
        <v>2.269267228303393E-2</v>
      </c>
      <c r="R545" s="21">
        <f t="shared" si="735"/>
        <v>9.8766762304774741E-2</v>
      </c>
      <c r="S545" s="21">
        <f t="shared" si="736"/>
        <v>7.4046809804887426E-3</v>
      </c>
      <c r="T545" s="21">
        <f t="shared" si="737"/>
        <v>1.8332048377126077E-2</v>
      </c>
      <c r="U545" s="21">
        <f t="shared" si="738"/>
        <v>3.8244904663042839E-2</v>
      </c>
      <c r="V545" s="21">
        <f t="shared" si="739"/>
        <v>2.5736646747127786E-4</v>
      </c>
      <c r="W545" s="21">
        <f t="shared" si="740"/>
        <v>2.9290524725858825E-3</v>
      </c>
      <c r="X545" s="21">
        <f t="shared" si="741"/>
        <v>2.3662057494537726E-3</v>
      </c>
      <c r="Y545" s="21">
        <f t="shared" si="742"/>
        <v>9.5575782631936482E-4</v>
      </c>
      <c r="Z545" s="21">
        <f t="shared" si="743"/>
        <v>2.6595913753429672E-2</v>
      </c>
      <c r="AA545" s="21">
        <f t="shared" si="744"/>
        <v>1.0298587927664147E-2</v>
      </c>
      <c r="AB545" s="21">
        <f t="shared" si="745"/>
        <v>1.9939324944260031E-3</v>
      </c>
      <c r="AC545" s="21">
        <f t="shared" si="746"/>
        <v>5.0317620770784583E-6</v>
      </c>
      <c r="AD545" s="21">
        <f t="shared" si="747"/>
        <v>2.8355017911142316E-4</v>
      </c>
      <c r="AE545" s="21">
        <f t="shared" si="748"/>
        <v>2.2906317669337139E-4</v>
      </c>
      <c r="AF545" s="21">
        <f t="shared" si="749"/>
        <v>9.2523198329986286E-5</v>
      </c>
      <c r="AG545" s="21">
        <f t="shared" si="750"/>
        <v>2.491464684629864E-5</v>
      </c>
      <c r="AH545" s="21">
        <f t="shared" si="751"/>
        <v>5.3713107416426403E-3</v>
      </c>
      <c r="AI545" s="21">
        <f t="shared" si="752"/>
        <v>2.079902817871045E-3</v>
      </c>
      <c r="AJ545" s="21">
        <f t="shared" si="753"/>
        <v>4.0269460657427436E-4</v>
      </c>
      <c r="AK545" s="21">
        <f t="shared" si="754"/>
        <v>5.1977731770499116E-5</v>
      </c>
      <c r="AL545" s="21">
        <f t="shared" si="755"/>
        <v>6.2960505707746646E-8</v>
      </c>
      <c r="AM545" s="21">
        <f t="shared" si="756"/>
        <v>2.1959512115708693E-5</v>
      </c>
      <c r="AN545" s="21">
        <f t="shared" si="757"/>
        <v>1.7739772267554058E-5</v>
      </c>
      <c r="AO545" s="21">
        <f t="shared" si="758"/>
        <v>7.1654488143104133E-6</v>
      </c>
      <c r="AP545" s="21">
        <f t="shared" si="759"/>
        <v>1.929512056717503E-6</v>
      </c>
      <c r="AQ545" s="21">
        <f t="shared" si="760"/>
        <v>3.8968425497466573E-7</v>
      </c>
      <c r="AR545" s="21">
        <f t="shared" si="761"/>
        <v>8.67831933905716E-4</v>
      </c>
      <c r="AS545" s="21">
        <f t="shared" si="762"/>
        <v>3.3604573847778818E-4</v>
      </c>
      <c r="AT545" s="21">
        <f t="shared" si="763"/>
        <v>6.5062562194992215E-5</v>
      </c>
      <c r="AU545" s="21">
        <f t="shared" si="764"/>
        <v>8.3979381666959827E-6</v>
      </c>
      <c r="AV545" s="21">
        <f t="shared" si="765"/>
        <v>8.1297173526941042E-7</v>
      </c>
      <c r="AW545" s="21">
        <f t="shared" si="766"/>
        <v>5.4708376319334765E-10</v>
      </c>
      <c r="AX545" s="21">
        <f t="shared" si="767"/>
        <v>1.4172099798793882E-6</v>
      </c>
      <c r="AY545" s="21">
        <f t="shared" si="768"/>
        <v>1.1448789101457616E-6</v>
      </c>
      <c r="AZ545" s="21">
        <f t="shared" si="769"/>
        <v>4.6243948938607466E-7</v>
      </c>
      <c r="BA545" s="21">
        <f t="shared" si="770"/>
        <v>1.2452570570188184E-7</v>
      </c>
      <c r="BB545" s="21">
        <f t="shared" si="771"/>
        <v>2.5149211523551981E-8</v>
      </c>
      <c r="BC545" s="21">
        <f t="shared" si="772"/>
        <v>4.0633078074372365E-9</v>
      </c>
      <c r="BD545" s="21">
        <f t="shared" si="773"/>
        <v>1.1684489158106521E-4</v>
      </c>
      <c r="BE545" s="21">
        <f t="shared" si="774"/>
        <v>4.5245198228649246E-5</v>
      </c>
      <c r="BF545" s="21">
        <f t="shared" si="775"/>
        <v>8.7600233739337216E-6</v>
      </c>
      <c r="BG545" s="21">
        <f t="shared" si="776"/>
        <v>1.1306983947639432E-6</v>
      </c>
      <c r="BH545" s="21">
        <f t="shared" si="777"/>
        <v>1.0945851443667305E-7</v>
      </c>
      <c r="BI545" s="21">
        <f t="shared" si="778"/>
        <v>8.4770024884909791E-9</v>
      </c>
      <c r="BJ545" s="22">
        <f t="shared" si="779"/>
        <v>0.16516496702333913</v>
      </c>
      <c r="BK545" s="22">
        <f t="shared" si="780"/>
        <v>0.40503708925081761</v>
      </c>
      <c r="BL545" s="22">
        <f t="shared" si="781"/>
        <v>0.40318092702360581</v>
      </c>
      <c r="BM545" s="22">
        <f t="shared" si="782"/>
        <v>0.11942209516820339</v>
      </c>
      <c r="BN545" s="22">
        <f t="shared" si="783"/>
        <v>0.88055565755116272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1.60606060606061</v>
      </c>
      <c r="F546">
        <f>VLOOKUP(B546,home!$B$2:$E$405,3,FALSE)</f>
        <v>1</v>
      </c>
      <c r="G546">
        <f>VLOOKUP(C546,away!$B$2:$E$405,4,FALSE)</f>
        <v>1.25</v>
      </c>
      <c r="H546">
        <f>VLOOKUP(A546,away!$A$2:$E$405,3,FALSE)</f>
        <v>1.4242424242424201</v>
      </c>
      <c r="I546">
        <f>VLOOKUP(C546,away!$B$2:$E$405,3,FALSE)</f>
        <v>0.73</v>
      </c>
      <c r="J546">
        <f>VLOOKUP(B546,home!$B$2:$E$405,4,FALSE)</f>
        <v>0.84</v>
      </c>
      <c r="K546" s="3">
        <f t="shared" ref="K546:K609" si="784">E546*F546*G546</f>
        <v>2.0075757575757622</v>
      </c>
      <c r="L546" s="3">
        <f t="shared" ref="L546:L609" si="785">H546*I546*J546</f>
        <v>0.87334545454545198</v>
      </c>
      <c r="M546" s="5">
        <f t="shared" ref="M546:M609" si="786">_xlfn.POISSON.DIST(0,K546,FALSE) * _xlfn.POISSON.DIST(0,L546,FALSE)</f>
        <v>5.608307462174867E-2</v>
      </c>
      <c r="N546" s="5">
        <f t="shared" ref="N546:N609" si="787">_xlfn.POISSON.DIST(1,K546,FALSE) * _xlfn.POISSON.DIST(0,L546,FALSE)</f>
        <v>0.1125910210209351</v>
      </c>
      <c r="O546" s="5">
        <f t="shared" ref="O546:O609" si="788">_xlfn.POISSON.DIST(0,K546,FALSE) * _xlfn.POISSON.DIST(1,L546,FALSE)</f>
        <v>4.8979898297837596E-2</v>
      </c>
      <c r="P546" s="5">
        <f t="shared" ref="P546:P609" si="789">_xlfn.POISSON.DIST(1,K546,FALSE) * _xlfn.POISSON.DIST(1,L546,FALSE)</f>
        <v>9.8330856431265101E-2</v>
      </c>
      <c r="Q546" s="5">
        <f t="shared" ref="Q546:Q609" si="790">_xlfn.POISSON.DIST(2,K546,FALSE) * _xlfn.POISSON.DIST(0,L546,FALSE)</f>
        <v>0.1130175021611662</v>
      </c>
      <c r="R546" s="5">
        <f t="shared" ref="R546:R609" si="791">_xlfn.POISSON.DIST(0,K546,FALSE) * _xlfn.POISSON.DIST(2,L546,FALSE)</f>
        <v>2.1388185771257489E-2</v>
      </c>
      <c r="S546" s="5">
        <f t="shared" ref="S546:S609" si="792">_xlfn.POISSON.DIST(2,K546,FALSE) * _xlfn.POISSON.DIST(2,L546,FALSE)</f>
        <v>4.3101048719770559E-2</v>
      </c>
      <c r="T546" s="5">
        <f t="shared" ref="T546:T609" si="793">_xlfn.POISSON.DIST(2,K546,FALSE) * _xlfn.POISSON.DIST(1,L546,FALSE)</f>
        <v>9.8703321796535293E-2</v>
      </c>
      <c r="U546" s="5">
        <f t="shared" ref="U546:U609" si="794">_xlfn.POISSON.DIST(1,K546,FALSE) * _xlfn.POISSON.DIST(2,L546,FALSE)</f>
        <v>4.2938403252903393E-2</v>
      </c>
      <c r="V546" s="5">
        <f t="shared" ref="V546:V609" si="795">_xlfn.POISSON.DIST(3,K546,FALSE) * _xlfn.POISSON.DIST(3,L546,FALSE)</f>
        <v>8.396597492568816E-3</v>
      </c>
      <c r="W546" s="5">
        <f t="shared" ref="W546:W609" si="796">_xlfn.POISSON.DIST(3,K546,FALSE) * _xlfn.POISSON.DIST(0,L546,FALSE)</f>
        <v>7.5630399173507848E-2</v>
      </c>
      <c r="X546" s="5">
        <f t="shared" ref="X546:X609" si="797">_xlfn.POISSON.DIST(3,K546,FALSE) * _xlfn.POISSON.DIST(1,L546,FALSE)</f>
        <v>6.6051465343641189E-2</v>
      </c>
      <c r="Y546" s="5">
        <f t="shared" ref="Y546:Y609" si="798">_xlfn.POISSON.DIST(3,K546,FALSE) * _xlfn.POISSON.DIST(2,L546,FALSE)</f>
        <v>2.8842873511967737E-2</v>
      </c>
      <c r="Z546" s="5">
        <f t="shared" ref="Z546:Z609" si="799">_xlfn.POISSON.DIST(0,K546,FALSE) * _xlfn.POISSON.DIST(3,L546,FALSE)</f>
        <v>6.2264249414338158E-3</v>
      </c>
      <c r="AA546" s="5">
        <f t="shared" ref="AA546:AA609" si="800">_xlfn.POISSON.DIST(1,K546,FALSE) * _xlfn.POISSON.DIST(3,L546,FALSE)</f>
        <v>1.2500019768787613E-2</v>
      </c>
      <c r="AB546" s="5">
        <f t="shared" ref="AB546:AB609" si="801">_xlfn.POISSON.DIST(2,K546,FALSE) * _xlfn.POISSON.DIST(3,L546,FALSE)</f>
        <v>1.25473683285179E-2</v>
      </c>
      <c r="AC546" s="5">
        <f t="shared" ref="AC546:AC609" si="802">_xlfn.POISSON.DIST(4,K546,FALSE) * _xlfn.POISSON.DIST(4,L546,FALSE)</f>
        <v>9.2011340778997352E-4</v>
      </c>
      <c r="AD546" s="5">
        <f t="shared" ref="AD546:AD609" si="803">_xlfn.POISSON.DIST(4,K546,FALSE) * _xlfn.POISSON.DIST(0,L546,FALSE)</f>
        <v>3.7958438979128095E-2</v>
      </c>
      <c r="AE546" s="5">
        <f t="shared" ref="AE546:AE609" si="804">_xlfn.POISSON.DIST(4,K546,FALSE) * _xlfn.POISSON.DIST(1,L546,FALSE)</f>
        <v>3.3150830144062428E-2</v>
      </c>
      <c r="AF546" s="5">
        <f t="shared" ref="AF546:AF609" si="805">_xlfn.POISSON.DIST(4,K546,FALSE) * _xlfn.POISSON.DIST(2,L546,FALSE)</f>
        <v>1.4476063410362634E-2</v>
      </c>
      <c r="AG546" s="5">
        <f t="shared" ref="AG546:AG609" si="806">_xlfn.POISSON.DIST(4,K546,FALSE) * _xlfn.POISSON.DIST(3,L546,FALSE)</f>
        <v>4.2142013930506483E-3</v>
      </c>
      <c r="AH546" s="5">
        <f t="shared" ref="AH546:AH609" si="807">_xlfn.POISSON.DIST(0,K546,FALSE) * _xlfn.POISSON.DIST(4,L546,FALSE)</f>
        <v>1.3594549801674133E-3</v>
      </c>
      <c r="AI546" s="5">
        <f t="shared" ref="AI546:AI609" si="808">_xlfn.POISSON.DIST(1,K546,FALSE) * _xlfn.POISSON.DIST(4,L546,FALSE)</f>
        <v>2.7292088616997375E-3</v>
      </c>
      <c r="AJ546" s="5">
        <f t="shared" ref="AJ546:AJ609" si="809">_xlfn.POISSON.DIST(2,K546,FALSE) * _xlfn.POISSON.DIST(4,L546,FALSE)</f>
        <v>2.7395467740546674E-3</v>
      </c>
      <c r="AK546" s="5">
        <f t="shared" ref="AK546:AK609" si="810">_xlfn.POISSON.DIST(3,K546,FALSE) * _xlfn.POISSON.DIST(4,L546,FALSE)</f>
        <v>1.8332825634456782E-3</v>
      </c>
      <c r="AL546" s="5">
        <f t="shared" ref="AL546:AL609" si="811">_xlfn.POISSON.DIST(5,K546,FALSE) * _xlfn.POISSON.DIST(5,L546,FALSE)</f>
        <v>6.4529657128885125E-5</v>
      </c>
      <c r="AM546" s="5">
        <f t="shared" ref="AM546:AM609" si="812">_xlfn.POISSON.DIST(5,K546,FALSE) * _xlfn.POISSON.DIST(0,L546,FALSE)</f>
        <v>1.5240888377983292E-2</v>
      </c>
      <c r="AN546" s="5">
        <f t="shared" ref="AN546:AN609" si="813">_xlfn.POISSON.DIST(5,K546,FALSE) * _xlfn.POISSON.DIST(1,L546,FALSE)</f>
        <v>1.3310560588146314E-2</v>
      </c>
      <c r="AO546" s="5">
        <f t="shared" ref="AO546:AO609" si="814">_xlfn.POISSON.DIST(5,K546,FALSE) * _xlfn.POISSON.DIST(2,L546,FALSE)</f>
        <v>5.812358793554709E-3</v>
      </c>
      <c r="AP546" s="5">
        <f t="shared" ref="AP546:AP609" si="815">_xlfn.POISSON.DIST(5,K546,FALSE) * _xlfn.POISSON.DIST(3,L546,FALSE)</f>
        <v>1.6920657108460981E-3</v>
      </c>
      <c r="AQ546" s="5">
        <f t="shared" ref="AQ546:AQ609" si="816">_xlfn.POISSON.DIST(5,K546,FALSE) * _xlfn.POISSON.DIST(4,L546,FALSE)</f>
        <v>3.6943947433991462E-4</v>
      </c>
      <c r="AR546" s="5">
        <f t="shared" ref="AR546:AR609" si="817">_xlfn.POISSON.DIST(0,K546,FALSE) * _xlfn.POISSON.DIST(5,L546,FALSE)</f>
        <v>2.3745476551767763E-4</v>
      </c>
      <c r="AS546" s="5">
        <f t="shared" ref="AS546:AS609" si="818">_xlfn.POISSON.DIST(1,K546,FALSE) * _xlfn.POISSON.DIST(5,L546,FALSE)</f>
        <v>4.7670843077412666E-4</v>
      </c>
      <c r="AT546" s="5">
        <f t="shared" ref="AT546:AT609" si="819">_xlfn.POISSON.DIST(2,K546,FALSE) * _xlfn.POISSON.DIST(5,L546,FALSE)</f>
        <v>4.7851414452706017E-4</v>
      </c>
      <c r="AU546" s="5">
        <f t="shared" ref="AU546:AU609" si="820">_xlfn.POISSON.DIST(3,K546,FALSE) * _xlfn.POISSON.DIST(5,L546,FALSE)</f>
        <v>3.2021779873654351E-4</v>
      </c>
      <c r="AV546" s="5">
        <f t="shared" ref="AV546:AV609" si="821">_xlfn.POISSON.DIST(4,K546,FALSE) * _xlfn.POISSON.DIST(5,L546,FALSE)</f>
        <v>1.6071537247193987E-4</v>
      </c>
      <c r="AW546" s="5">
        <f t="shared" ref="AW546:AW609" si="822">_xlfn.POISSON.DIST(6,K546,FALSE) * _xlfn.POISSON.DIST(6,L546,FALSE)</f>
        <v>3.1427863899990388E-6</v>
      </c>
      <c r="AX546" s="5">
        <f t="shared" ref="AX546:AX609" si="823">_xlfn.POISSON.DIST(6,K546,FALSE) * _xlfn.POISSON.DIST(0,L546,FALSE)</f>
        <v>5.0995396719262362E-3</v>
      </c>
      <c r="AY546" s="5">
        <f t="shared" ref="AY546:AY609" si="824">_xlfn.POISSON.DIST(6,K546,FALSE) * _xlfn.POISSON.DIST(1,L546,FALSE)</f>
        <v>4.4536597927509842E-3</v>
      </c>
      <c r="AZ546" s="5">
        <f t="shared" ref="AZ546:AZ609" si="825">_xlfn.POISSON.DIST(6,K546,FALSE) * _xlfn.POISSON.DIST(2,L546,FALSE)</f>
        <v>1.9447917680454553E-3</v>
      </c>
      <c r="BA546" s="5">
        <f t="shared" ref="BA546:BA609" si="826">_xlfn.POISSON.DIST(6,K546,FALSE) * _xlfn.POISSON.DIST(3,L546,FALSE)</f>
        <v>5.6615835021997074E-4</v>
      </c>
      <c r="BB546" s="5">
        <f t="shared" ref="BB546:BB609" si="827">_xlfn.POISSON.DIST(6,K546,FALSE) * _xlfn.POISSON.DIST(4,L546,FALSE)</f>
        <v>1.2361295542939084E-4</v>
      </c>
      <c r="BC546" s="5">
        <f t="shared" ref="BC546:BC609" si="828">_xlfn.POISSON.DIST(6,K546,FALSE) * _xlfn.POISSON.DIST(5,L546,FALSE)</f>
        <v>2.1591362549437612E-5</v>
      </c>
      <c r="BD546" s="5">
        <f t="shared" ref="BD546:BD609" si="829">_xlfn.POISSON.DIST(0,K546,FALSE) * _xlfn.POISSON.DIST(6,L546,FALSE)</f>
        <v>3.4563340020836635E-5</v>
      </c>
      <c r="BE546" s="5">
        <f t="shared" ref="BE546:BE609" si="830">_xlfn.POISSON.DIST(1,K546,FALSE) * _xlfn.POISSON.DIST(6,L546,FALSE)</f>
        <v>6.9388523526679778E-5</v>
      </c>
      <c r="BF546" s="5">
        <f t="shared" ref="BF546:BF609" si="831">_xlfn.POISSON.DIST(2,K546,FALSE) * _xlfn.POISSON.DIST(6,L546,FALSE)</f>
        <v>6.9651358843068881E-5</v>
      </c>
      <c r="BG546" s="5">
        <f t="shared" ref="BG546:BG609" si="832">_xlfn.POISSON.DIST(3,K546,FALSE) * _xlfn.POISSON.DIST(6,L546,FALSE)</f>
        <v>4.661012649851843E-5</v>
      </c>
      <c r="BH546" s="5">
        <f t="shared" ref="BH546:BH609" si="833">_xlfn.POISSON.DIST(4,K546,FALSE) * _xlfn.POISSON.DIST(6,L546,FALSE)</f>
        <v>2.3393340003991315E-5</v>
      </c>
      <c r="BI546" s="5">
        <f t="shared" ref="BI546:BI609" si="834">_xlfn.POISSON.DIST(5,K546,FALSE) * _xlfn.POISSON.DIST(6,L546,FALSE)</f>
        <v>9.3927804561480549E-6</v>
      </c>
      <c r="BJ546" s="8">
        <f t="shared" ref="BJ546:BJ609" si="835">SUM(N546,Q546,T546,W546,X546,Y546,AD546,AE546,AF546,AG546,AM546,AN546,AO546,AP546,AQ546,AX546,AY546,AZ546,BA546,BB546,BC546)</f>
        <v>0.63327078378014889</v>
      </c>
      <c r="BK546" s="8">
        <f t="shared" ref="BK546:BK609" si="836">SUM(M546,P546,S546,V546,AC546,AL546,AY546)</f>
        <v>0.21134988012302297</v>
      </c>
      <c r="BL546" s="8">
        <f t="shared" ref="BL546:BL609" si="837">SUM(O546,R546,U546,AA546,AB546,AH546,AI546,AJ546,AK546,AR546,AS546,AT546,AU546,AV546,BD546,BE546,BF546,BG546,BH546,BI546)</f>
        <v>0.14894197858004804</v>
      </c>
      <c r="BM546" s="8">
        <f t="shared" ref="BM546:BM609" si="838">SUM(S546:BI546)</f>
        <v>0.54494801211408284</v>
      </c>
      <c r="BN546" s="8">
        <f t="shared" ref="BN546:BN609" si="839">SUM(M546:R546)</f>
        <v>0.45039053830421016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1.80555555555556</v>
      </c>
      <c r="F547">
        <f>VLOOKUP(B547,home!$B$2:$E$405,3,FALSE)</f>
        <v>1.88</v>
      </c>
      <c r="G547">
        <f>VLOOKUP(C547,away!$B$2:$E$405,4,FALSE)</f>
        <v>0.83</v>
      </c>
      <c r="H547">
        <f>VLOOKUP(A547,away!$A$2:$E$405,3,FALSE)</f>
        <v>1.2361111111111101</v>
      </c>
      <c r="I547">
        <f>VLOOKUP(C547,away!$B$2:$E$405,3,FALSE)</f>
        <v>0.97</v>
      </c>
      <c r="J547">
        <f>VLOOKUP(B547,home!$B$2:$E$405,4,FALSE)</f>
        <v>1.29</v>
      </c>
      <c r="K547" s="3">
        <f t="shared" si="784"/>
        <v>2.8173888888888956</v>
      </c>
      <c r="L547" s="3">
        <f t="shared" si="785"/>
        <v>1.5467458333333319</v>
      </c>
      <c r="M547" s="5">
        <f t="shared" si="786"/>
        <v>1.272566164496503E-2</v>
      </c>
      <c r="N547" s="5">
        <f t="shared" si="787"/>
        <v>3.5853137722284059E-2</v>
      </c>
      <c r="O547" s="5">
        <f t="shared" si="788"/>
        <v>1.9683364125759453E-2</v>
      </c>
      <c r="P547" s="5">
        <f t="shared" si="789"/>
        <v>5.5455691383868966E-2</v>
      </c>
      <c r="Q547" s="5">
        <f t="shared" si="790"/>
        <v>5.0506115925283229E-2</v>
      </c>
      <c r="R547" s="5">
        <f t="shared" si="791"/>
        <v>1.5222580723750611E-2</v>
      </c>
      <c r="S547" s="5">
        <f t="shared" si="792"/>
        <v>6.0415988430740884E-2</v>
      </c>
      <c r="T547" s="5">
        <f t="shared" si="793"/>
        <v>7.8120124365282068E-2</v>
      </c>
      <c r="U547" s="5">
        <f t="shared" si="794"/>
        <v>4.2887929791309252E-2</v>
      </c>
      <c r="V547" s="5">
        <f t="shared" si="795"/>
        <v>2.9253317714675205E-2</v>
      </c>
      <c r="W547" s="5">
        <f t="shared" si="796"/>
        <v>4.7431789942942483E-2</v>
      </c>
      <c r="X547" s="5">
        <f t="shared" si="797"/>
        <v>7.336492346178812E-2</v>
      </c>
      <c r="Y547" s="5">
        <f t="shared" si="798"/>
        <v>5.6738444838669806E-2</v>
      </c>
      <c r="Z547" s="5">
        <f t="shared" si="799"/>
        <v>7.8484877690138521E-3</v>
      </c>
      <c r="AA547" s="5">
        <f t="shared" si="800"/>
        <v>2.211224223500002E-2</v>
      </c>
      <c r="AB547" s="5">
        <f t="shared" si="801"/>
        <v>3.1149392790654418E-2</v>
      </c>
      <c r="AC547" s="5">
        <f t="shared" si="802"/>
        <v>7.9674784521967905E-3</v>
      </c>
      <c r="AD547" s="5">
        <f t="shared" si="803"/>
        <v>3.3408449491339559E-2</v>
      </c>
      <c r="AE547" s="5">
        <f t="shared" si="804"/>
        <v>5.1674380048856529E-2</v>
      </c>
      <c r="AF547" s="5">
        <f t="shared" si="805"/>
        <v>3.9963566015325955E-2</v>
      </c>
      <c r="AG547" s="5">
        <f t="shared" si="806"/>
        <v>2.0604493073115657E-2</v>
      </c>
      <c r="AH547" s="5">
        <f t="shared" si="807"/>
        <v>3.0349039386724499E-3</v>
      </c>
      <c r="AI547" s="5">
        <f t="shared" si="808"/>
        <v>8.5505046356609063E-3</v>
      </c>
      <c r="AJ547" s="5">
        <f t="shared" si="809"/>
        <v>1.2045048377452018E-2</v>
      </c>
      <c r="AK547" s="5">
        <f t="shared" si="810"/>
        <v>1.1311861821587511E-2</v>
      </c>
      <c r="AL547" s="5">
        <f t="shared" si="811"/>
        <v>1.3888221720163942E-3</v>
      </c>
      <c r="AM547" s="5">
        <f t="shared" si="812"/>
        <v>1.8824918878381197E-2</v>
      </c>
      <c r="AN547" s="5">
        <f t="shared" si="813"/>
        <v>2.9117364837974096E-2</v>
      </c>
      <c r="AO547" s="5">
        <f t="shared" si="814"/>
        <v>2.2518581370391456E-2</v>
      </c>
      <c r="AP547" s="5">
        <f t="shared" si="815"/>
        <v>1.161017396907686E-2</v>
      </c>
      <c r="AQ547" s="5">
        <f t="shared" si="816"/>
        <v>4.4894970527361881E-3</v>
      </c>
      <c r="AR547" s="5">
        <f t="shared" si="817"/>
        <v>9.3884500434170571E-4</v>
      </c>
      <c r="AS547" s="5">
        <f t="shared" si="818"/>
        <v>2.6450914836211683E-3</v>
      </c>
      <c r="AT547" s="5">
        <f t="shared" si="819"/>
        <v>3.7261256780244628E-3</v>
      </c>
      <c r="AU547" s="5">
        <f t="shared" si="820"/>
        <v>3.4993150279565744E-3</v>
      </c>
      <c r="AV547" s="5">
        <f t="shared" si="821"/>
        <v>2.4647328196216972E-3</v>
      </c>
      <c r="AW547" s="5">
        <f t="shared" si="822"/>
        <v>1.6811632691301223E-4</v>
      </c>
      <c r="AX547" s="5">
        <f t="shared" si="823"/>
        <v>8.8395195470309888E-3</v>
      </c>
      <c r="AY547" s="5">
        <f t="shared" si="824"/>
        <v>1.3672490028038721E-2</v>
      </c>
      <c r="AZ547" s="5">
        <f t="shared" si="825"/>
        <v>1.0573933491080214E-2</v>
      </c>
      <c r="BA547" s="5">
        <f t="shared" si="826"/>
        <v>5.451729189757365E-3</v>
      </c>
      <c r="BB547" s="5">
        <f t="shared" si="827"/>
        <v>2.1081098521797273E-3</v>
      </c>
      <c r="BC547" s="5">
        <f t="shared" si="828"/>
        <v>6.5214202601358775E-4</v>
      </c>
      <c r="BD547" s="5">
        <f t="shared" si="829"/>
        <v>2.4202576643522433E-4</v>
      </c>
      <c r="BE547" s="5">
        <f t="shared" si="830"/>
        <v>6.818807051794199E-4</v>
      </c>
      <c r="BF547" s="5">
        <f t="shared" si="831"/>
        <v>9.6056156116011151E-4</v>
      </c>
      <c r="BG547" s="5">
        <f t="shared" si="832"/>
        <v>9.020918231687564E-4</v>
      </c>
      <c r="BH547" s="5">
        <f t="shared" si="833"/>
        <v>6.3538586983829528E-4</v>
      </c>
      <c r="BI547" s="5">
        <f t="shared" si="834"/>
        <v>3.5802581796788401E-4</v>
      </c>
      <c r="BJ547" s="8">
        <f t="shared" si="835"/>
        <v>0.61552388512754774</v>
      </c>
      <c r="BK547" s="8">
        <f t="shared" si="836"/>
        <v>0.18087944982650198</v>
      </c>
      <c r="BL547" s="8">
        <f t="shared" si="837"/>
        <v>0.18305190999716195</v>
      </c>
      <c r="BM547" s="8">
        <f t="shared" si="838"/>
        <v>0.78435280749318825</v>
      </c>
      <c r="BN547" s="8">
        <f t="shared" si="839"/>
        <v>0.18944655152591133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1.43333333333333</v>
      </c>
      <c r="F548">
        <f>VLOOKUP(B548,home!$B$2:$E$405,3,FALSE)</f>
        <v>0.7</v>
      </c>
      <c r="G548" t="e">
        <f>VLOOKUP(C548,away!$B$2:$E$405,4,FALSE)</f>
        <v>#N/A</v>
      </c>
      <c r="H548">
        <f>VLOOKUP(A548,away!$A$2:$E$405,3,FALSE)</f>
        <v>1.3888888888888899</v>
      </c>
      <c r="I548" t="e">
        <f>VLOOKUP(C548,away!$B$2:$E$405,3,FALSE)</f>
        <v>#N/A</v>
      </c>
      <c r="J548">
        <f>VLOOKUP(B548,home!$B$2:$E$405,4,FALSE)</f>
        <v>0.14000000000000001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1.43333333333333</v>
      </c>
      <c r="F549">
        <f>VLOOKUP(B549,home!$B$2:$E$405,3,FALSE)</f>
        <v>0.28000000000000003</v>
      </c>
      <c r="G549">
        <f>VLOOKUP(C549,away!$B$2:$E$405,4,FALSE)</f>
        <v>2.23</v>
      </c>
      <c r="H549">
        <f>VLOOKUP(A549,away!$A$2:$E$405,3,FALSE)</f>
        <v>1.3888888888888899</v>
      </c>
      <c r="I549">
        <f>VLOOKUP(C549,away!$B$2:$E$405,3,FALSE)</f>
        <v>0.56000000000000005</v>
      </c>
      <c r="J549">
        <f>VLOOKUP(B549,home!$B$2:$E$405,4,FALSE)</f>
        <v>1.87</v>
      </c>
      <c r="K549" s="3">
        <f t="shared" si="784"/>
        <v>0.89497333333333129</v>
      </c>
      <c r="L549" s="3">
        <f t="shared" si="785"/>
        <v>1.4544444444444458</v>
      </c>
      <c r="M549" s="5">
        <f t="shared" si="786"/>
        <v>9.5424704428492629E-2</v>
      </c>
      <c r="N549" s="5">
        <f t="shared" si="787"/>
        <v>8.5402565804715946E-2</v>
      </c>
      <c r="O549" s="5">
        <f t="shared" si="788"/>
        <v>0.13878993121877442</v>
      </c>
      <c r="P549" s="5">
        <f t="shared" si="789"/>
        <v>0.12421328737597032</v>
      </c>
      <c r="Q549" s="5">
        <f t="shared" si="790"/>
        <v>3.8216509496732894E-2</v>
      </c>
      <c r="R549" s="5">
        <f t="shared" si="791"/>
        <v>0.10093112220298663</v>
      </c>
      <c r="S549" s="5">
        <f t="shared" si="792"/>
        <v>4.0421767227760197E-2</v>
      </c>
      <c r="T549" s="5">
        <f t="shared" si="793"/>
        <v>5.5583789923581567E-2</v>
      </c>
      <c r="U549" s="5">
        <f t="shared" si="794"/>
        <v>9.0330662875080736E-2</v>
      </c>
      <c r="V549" s="5">
        <f t="shared" si="795"/>
        <v>5.8462854957239303E-3</v>
      </c>
      <c r="W549" s="5">
        <f t="shared" si="796"/>
        <v>1.1400918964218652E-2</v>
      </c>
      <c r="X549" s="5">
        <f t="shared" si="797"/>
        <v>1.6582003249069145E-2</v>
      </c>
      <c r="Y549" s="5">
        <f t="shared" si="798"/>
        <v>1.2058801251684185E-2</v>
      </c>
      <c r="Z549" s="5">
        <f t="shared" si="799"/>
        <v>4.8932903319892446E-2</v>
      </c>
      <c r="AA549" s="5">
        <f t="shared" si="800"/>
        <v>4.379364359388177E-2</v>
      </c>
      <c r="AB549" s="5">
        <f t="shared" si="801"/>
        <v>1.9597071593014125E-2</v>
      </c>
      <c r="AC549" s="5">
        <f t="shared" si="802"/>
        <v>4.7562784233359741E-4</v>
      </c>
      <c r="AD549" s="5">
        <f t="shared" si="803"/>
        <v>2.5508796121174893E-3</v>
      </c>
      <c r="AE549" s="5">
        <f t="shared" si="804"/>
        <v>3.7101126802908855E-3</v>
      </c>
      <c r="AF549" s="5">
        <f t="shared" si="805"/>
        <v>2.6980763880559856E-3</v>
      </c>
      <c r="AG549" s="5">
        <f t="shared" si="806"/>
        <v>1.3080674044315883E-3</v>
      </c>
      <c r="AH549" s="5">
        <f t="shared" si="807"/>
        <v>1.7792547346038686E-2</v>
      </c>
      <c r="AI549" s="5">
        <f t="shared" si="808"/>
        <v>1.5923855406775361E-2</v>
      </c>
      <c r="AJ549" s="5">
        <f t="shared" si="809"/>
        <v>7.1257129764598654E-3</v>
      </c>
      <c r="AK549" s="5">
        <f t="shared" si="810"/>
        <v>2.1257743649729537E-3</v>
      </c>
      <c r="AL549" s="5">
        <f t="shared" si="811"/>
        <v>2.4764781077448324E-5</v>
      </c>
      <c r="AM549" s="5">
        <f t="shared" si="812"/>
        <v>4.5659384587776506E-4</v>
      </c>
      <c r="AN549" s="5">
        <f t="shared" si="813"/>
        <v>6.6409038250443892E-4</v>
      </c>
      <c r="AO549" s="5">
        <f t="shared" si="814"/>
        <v>4.8294128372128417E-4</v>
      </c>
      <c r="AP549" s="5">
        <f t="shared" si="815"/>
        <v>2.3413708903376353E-4</v>
      </c>
      <c r="AQ549" s="5">
        <f t="shared" si="816"/>
        <v>8.5134847095887998E-5</v>
      </c>
      <c r="AR549" s="5">
        <f t="shared" si="817"/>
        <v>5.1756543279921465E-3</v>
      </c>
      <c r="AS549" s="5">
        <f t="shared" si="818"/>
        <v>4.6320726061042138E-3</v>
      </c>
      <c r="AT549" s="5">
        <f t="shared" si="819"/>
        <v>2.072790730263549E-3</v>
      </c>
      <c r="AU549" s="5">
        <f t="shared" si="820"/>
        <v>6.1836414305546628E-4</v>
      </c>
      <c r="AV549" s="5">
        <f t="shared" si="821"/>
        <v>1.383548545810399E-4</v>
      </c>
      <c r="AW549" s="5">
        <f t="shared" si="822"/>
        <v>8.9544563701332625E-7</v>
      </c>
      <c r="AX549" s="5">
        <f t="shared" si="823"/>
        <v>6.8106552704118084E-5</v>
      </c>
      <c r="AY549" s="5">
        <f t="shared" si="824"/>
        <v>9.9057197210767394E-5</v>
      </c>
      <c r="AZ549" s="5">
        <f t="shared" si="825"/>
        <v>7.2036595082719253E-5</v>
      </c>
      <c r="BA549" s="5">
        <f t="shared" si="826"/>
        <v>3.4924408504918362E-5</v>
      </c>
      <c r="BB549" s="5">
        <f t="shared" si="827"/>
        <v>1.2698902981371719E-5</v>
      </c>
      <c r="BC549" s="5">
        <f t="shared" si="828"/>
        <v>3.6939697783590204E-6</v>
      </c>
      <c r="BD549" s="5">
        <f t="shared" si="829"/>
        <v>1.2546169472855047E-3</v>
      </c>
      <c r="BE549" s="5">
        <f t="shared" si="830"/>
        <v>1.1228487113685965E-3</v>
      </c>
      <c r="BF549" s="5">
        <f t="shared" si="831"/>
        <v>5.0245982702129413E-4</v>
      </c>
      <c r="BG549" s="5">
        <f t="shared" si="832"/>
        <v>1.498960487517789E-4</v>
      </c>
      <c r="BH549" s="5">
        <f t="shared" si="833"/>
        <v>3.3538241601218771E-5</v>
      </c>
      <c r="BI549" s="5">
        <f t="shared" si="834"/>
        <v>6.0031663759962751E-6</v>
      </c>
      <c r="BJ549" s="8">
        <f t="shared" si="835"/>
        <v>0.23172513984939377</v>
      </c>
      <c r="BK549" s="8">
        <f t="shared" si="836"/>
        <v>0.26650549434856879</v>
      </c>
      <c r="BL549" s="8">
        <f t="shared" si="837"/>
        <v>0.45211692118238533</v>
      </c>
      <c r="BM549" s="8">
        <f t="shared" si="838"/>
        <v>0.41620417642099372</v>
      </c>
      <c r="BN549" s="8">
        <f t="shared" si="839"/>
        <v>0.58297812052767284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</v>
      </c>
      <c r="F550">
        <f>VLOOKUP(B550,home!$B$2:$E$405,3,FALSE)</f>
        <v>1.05</v>
      </c>
      <c r="G550">
        <f>VLOOKUP(C550,away!$B$2:$E$405,4,FALSE)</f>
        <v>1.44</v>
      </c>
      <c r="H550">
        <f>VLOOKUP(A550,away!$A$2:$E$405,3,FALSE)</f>
        <v>1.2307692307692299</v>
      </c>
      <c r="I550">
        <f>VLOOKUP(C550,away!$B$2:$E$405,3,FALSE)</f>
        <v>0.67</v>
      </c>
      <c r="J550">
        <f>VLOOKUP(B550,home!$B$2:$E$405,4,FALSE)</f>
        <v>0.93</v>
      </c>
      <c r="K550" s="3">
        <f t="shared" si="784"/>
        <v>2.2680000000000002</v>
      </c>
      <c r="L550" s="3">
        <f t="shared" si="785"/>
        <v>0.76689230769230721</v>
      </c>
      <c r="M550" s="5">
        <f t="shared" si="786"/>
        <v>4.8079840425767954E-2</v>
      </c>
      <c r="N550" s="5">
        <f t="shared" si="787"/>
        <v>0.10904507808564172</v>
      </c>
      <c r="O550" s="5">
        <f t="shared" si="788"/>
        <v>3.687205977759507E-2</v>
      </c>
      <c r="P550" s="5">
        <f t="shared" si="789"/>
        <v>8.3625831575585619E-2</v>
      </c>
      <c r="Q550" s="5">
        <f t="shared" si="790"/>
        <v>0.12365711854911778</v>
      </c>
      <c r="R550" s="5">
        <f t="shared" si="791"/>
        <v>1.413844950610429E-2</v>
      </c>
      <c r="S550" s="5">
        <f t="shared" si="792"/>
        <v>3.6362847946143716E-2</v>
      </c>
      <c r="T550" s="5">
        <f t="shared" si="793"/>
        <v>9.4831693006714138E-2</v>
      </c>
      <c r="U550" s="5">
        <f t="shared" si="794"/>
        <v>3.2066003479844528E-2</v>
      </c>
      <c r="V550" s="5">
        <f t="shared" si="795"/>
        <v>7.0273698706720227E-3</v>
      </c>
      <c r="W550" s="5">
        <f t="shared" si="796"/>
        <v>9.348478162313302E-2</v>
      </c>
      <c r="X550" s="5">
        <f t="shared" si="797"/>
        <v>7.1692759913075874E-2</v>
      </c>
      <c r="Y550" s="5">
        <f t="shared" si="798"/>
        <v>2.7490313047284644E-2</v>
      </c>
      <c r="Z550" s="5">
        <f t="shared" si="799"/>
        <v>3.6142227229758275E-3</v>
      </c>
      <c r="AA550" s="5">
        <f t="shared" si="800"/>
        <v>8.1970571357091772E-3</v>
      </c>
      <c r="AB550" s="5">
        <f t="shared" si="801"/>
        <v>9.2954627918942108E-3</v>
      </c>
      <c r="AC550" s="5">
        <f t="shared" si="802"/>
        <v>7.6392418841776037E-4</v>
      </c>
      <c r="AD550" s="5">
        <f t="shared" si="803"/>
        <v>5.3005871180316431E-2</v>
      </c>
      <c r="AE550" s="5">
        <f t="shared" si="804"/>
        <v>4.0649794870714025E-2</v>
      </c>
      <c r="AF550" s="5">
        <f t="shared" si="805"/>
        <v>1.5587007497810395E-2</v>
      </c>
      <c r="AG550" s="5">
        <f t="shared" si="806"/>
        <v>3.9845187166710379E-3</v>
      </c>
      <c r="AH550" s="5">
        <f t="shared" si="807"/>
        <v>6.9292990113422649E-4</v>
      </c>
      <c r="AI550" s="5">
        <f t="shared" si="808"/>
        <v>1.5715650157724257E-3</v>
      </c>
      <c r="AJ550" s="5">
        <f t="shared" si="809"/>
        <v>1.7821547278859319E-3</v>
      </c>
      <c r="AK550" s="5">
        <f t="shared" si="810"/>
        <v>1.3473089742817642E-3</v>
      </c>
      <c r="AL550" s="5">
        <f t="shared" si="811"/>
        <v>5.3148092798495769E-5</v>
      </c>
      <c r="AM550" s="5">
        <f t="shared" si="812"/>
        <v>2.4043463167391536E-2</v>
      </c>
      <c r="AN550" s="5">
        <f t="shared" si="813"/>
        <v>1.8438746953355883E-2</v>
      </c>
      <c r="AO550" s="5">
        <f t="shared" si="814"/>
        <v>7.0702666010067959E-3</v>
      </c>
      <c r="AP550" s="5">
        <f t="shared" si="815"/>
        <v>1.8073776898819827E-3</v>
      </c>
      <c r="AQ550" s="5">
        <f t="shared" si="816"/>
        <v>3.4651601186629614E-4</v>
      </c>
      <c r="AR550" s="5">
        <f t="shared" si="817"/>
        <v>1.062805221899659E-4</v>
      </c>
      <c r="AS550" s="5">
        <f t="shared" si="818"/>
        <v>2.4104422432684266E-4</v>
      </c>
      <c r="AT550" s="5">
        <f t="shared" si="819"/>
        <v>2.7334415038663968E-4</v>
      </c>
      <c r="AU550" s="5">
        <f t="shared" si="820"/>
        <v>2.0664817769229957E-4</v>
      </c>
      <c r="AV550" s="5">
        <f t="shared" si="821"/>
        <v>1.1716951675153389E-4</v>
      </c>
      <c r="AW550" s="5">
        <f t="shared" si="822"/>
        <v>2.5678084027480491E-6</v>
      </c>
      <c r="AX550" s="5">
        <f t="shared" si="823"/>
        <v>9.0884290772740069E-3</v>
      </c>
      <c r="AY550" s="5">
        <f t="shared" si="824"/>
        <v>6.9698463483685294E-3</v>
      </c>
      <c r="AZ550" s="5">
        <f t="shared" si="825"/>
        <v>2.6725607751805708E-3</v>
      </c>
      <c r="BA550" s="5">
        <f t="shared" si="826"/>
        <v>6.8318876677538997E-4</v>
      </c>
      <c r="BB550" s="5">
        <f t="shared" si="827"/>
        <v>1.3098305248546003E-4</v>
      </c>
      <c r="BC550" s="5">
        <f t="shared" si="828"/>
        <v>2.0089979077831416E-5</v>
      </c>
      <c r="BD550" s="5">
        <f t="shared" si="829"/>
        <v>1.3584285820834391E-5</v>
      </c>
      <c r="BE550" s="5">
        <f t="shared" si="830"/>
        <v>3.0809160241652402E-5</v>
      </c>
      <c r="BF550" s="5">
        <f t="shared" si="831"/>
        <v>3.493758771403384E-5</v>
      </c>
      <c r="BG550" s="5">
        <f t="shared" si="832"/>
        <v>2.6412816311809578E-5</v>
      </c>
      <c r="BH550" s="5">
        <f t="shared" si="833"/>
        <v>1.4976066848796034E-5</v>
      </c>
      <c r="BI550" s="5">
        <f t="shared" si="834"/>
        <v>6.7931439226138813E-6</v>
      </c>
      <c r="BJ550" s="8">
        <f t="shared" si="835"/>
        <v>0.70470040491314345</v>
      </c>
      <c r="BK550" s="8">
        <f t="shared" si="836"/>
        <v>0.18288280844775409</v>
      </c>
      <c r="BL550" s="8">
        <f t="shared" si="837"/>
        <v>0.10703499096242862</v>
      </c>
      <c r="BM550" s="8">
        <f t="shared" si="838"/>
        <v>0.57584677058652389</v>
      </c>
      <c r="BN550" s="8">
        <f t="shared" si="839"/>
        <v>0.4154183779198124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1.30322580645161</v>
      </c>
      <c r="F551">
        <f>VLOOKUP(B551,home!$B$2:$E$405,3,FALSE)</f>
        <v>0.38</v>
      </c>
      <c r="G551">
        <f>VLOOKUP(C551,away!$B$2:$E$405,4,FALSE)</f>
        <v>0.77</v>
      </c>
      <c r="H551">
        <f>VLOOKUP(A551,away!$A$2:$E$405,3,FALSE)</f>
        <v>1.08387096774194</v>
      </c>
      <c r="I551">
        <f>VLOOKUP(C551,away!$B$2:$E$405,3,FALSE)</f>
        <v>0.77</v>
      </c>
      <c r="J551">
        <f>VLOOKUP(B551,home!$B$2:$E$405,4,FALSE)</f>
        <v>0.77</v>
      </c>
      <c r="K551" s="3">
        <f t="shared" si="784"/>
        <v>0.38132387096774106</v>
      </c>
      <c r="L551" s="3">
        <f t="shared" si="785"/>
        <v>0.64262709677419627</v>
      </c>
      <c r="M551" s="5">
        <f t="shared" si="786"/>
        <v>0.35917305196342952</v>
      </c>
      <c r="N551" s="5">
        <f t="shared" si="787"/>
        <v>0.13696125852199253</v>
      </c>
      <c r="O551" s="5">
        <f t="shared" si="788"/>
        <v>0.23081433562278628</v>
      </c>
      <c r="P551" s="5">
        <f t="shared" si="789"/>
        <v>8.8015015934528235E-2</v>
      </c>
      <c r="Q551" s="5">
        <f t="shared" si="790"/>
        <v>2.6113298636109849E-2</v>
      </c>
      <c r="R551" s="5">
        <f t="shared" si="791"/>
        <v>7.4163773197568034E-2</v>
      </c>
      <c r="S551" s="5">
        <f t="shared" si="792"/>
        <v>5.3919990570060966E-3</v>
      </c>
      <c r="T551" s="5">
        <f t="shared" si="793"/>
        <v>1.6781113289720855E-2</v>
      </c>
      <c r="U551" s="5">
        <f t="shared" si="794"/>
        <v>2.8280417081270246E-2</v>
      </c>
      <c r="V551" s="5">
        <f t="shared" si="795"/>
        <v>1.4681158422321779E-4</v>
      </c>
      <c r="W551" s="5">
        <f t="shared" si="796"/>
        <v>3.3192080398860143E-3</v>
      </c>
      <c r="X551" s="5">
        <f t="shared" si="797"/>
        <v>2.1330130262615203E-3</v>
      </c>
      <c r="Y551" s="5">
        <f t="shared" si="798"/>
        <v>6.8536598422399154E-4</v>
      </c>
      <c r="Z551" s="5">
        <f t="shared" si="799"/>
        <v>1.5886550085257703E-2</v>
      </c>
      <c r="AA551" s="5">
        <f t="shared" si="800"/>
        <v>6.0579207748333638E-3</v>
      </c>
      <c r="AB551" s="5">
        <f t="shared" si="801"/>
        <v>1.1550148999376775E-3</v>
      </c>
      <c r="AC551" s="5">
        <f t="shared" si="802"/>
        <v>2.2485024722315998E-6</v>
      </c>
      <c r="AD551" s="5">
        <f t="shared" si="803"/>
        <v>3.1642331457914575E-4</v>
      </c>
      <c r="AE551" s="5">
        <f t="shared" si="804"/>
        <v>2.0334219599966468E-4</v>
      </c>
      <c r="AF551" s="5">
        <f t="shared" si="805"/>
        <v>6.5336602533477037E-5</v>
      </c>
      <c r="AG551" s="5">
        <f t="shared" si="806"/>
        <v>1.3995690399725984E-5</v>
      </c>
      <c r="AH551" s="5">
        <f t="shared" si="807"/>
        <v>2.5522818897617539E-3</v>
      </c>
      <c r="AI551" s="5">
        <f t="shared" si="808"/>
        <v>9.7324601000481337E-4</v>
      </c>
      <c r="AJ551" s="5">
        <f t="shared" si="809"/>
        <v>1.8556096796947211E-4</v>
      </c>
      <c r="AK551" s="5">
        <f t="shared" si="810"/>
        <v>2.3586275535546708E-5</v>
      </c>
      <c r="AL551" s="5">
        <f t="shared" si="811"/>
        <v>2.2039735981355365E-8</v>
      </c>
      <c r="AM551" s="5">
        <f t="shared" si="812"/>
        <v>2.4131952635952629E-5</v>
      </c>
      <c r="AN551" s="5">
        <f t="shared" si="813"/>
        <v>1.5507846661934652E-5</v>
      </c>
      <c r="AO551" s="5">
        <f t="shared" si="814"/>
        <v>4.9828812387892374E-6</v>
      </c>
      <c r="AP551" s="5">
        <f t="shared" si="815"/>
        <v>1.067378168017913E-6</v>
      </c>
      <c r="AQ551" s="5">
        <f t="shared" si="816"/>
        <v>1.714815333183779E-7</v>
      </c>
      <c r="AR551" s="5">
        <f t="shared" si="817"/>
        <v>3.2803310019339116E-4</v>
      </c>
      <c r="AS551" s="5">
        <f t="shared" si="818"/>
        <v>1.2508685157129276E-4</v>
      </c>
      <c r="AT551" s="5">
        <f t="shared" si="819"/>
        <v>2.3849301224166302E-5</v>
      </c>
      <c r="AU551" s="5">
        <f t="shared" si="820"/>
        <v>3.0314359542249271E-6</v>
      </c>
      <c r="AV551" s="5">
        <f t="shared" si="821"/>
        <v>2.8898972316395926E-7</v>
      </c>
      <c r="AW551" s="5">
        <f t="shared" si="822"/>
        <v>1.5002267809561E-10</v>
      </c>
      <c r="AX551" s="5">
        <f t="shared" si="823"/>
        <v>1.5336815988586059E-6</v>
      </c>
      <c r="AY551" s="5">
        <f t="shared" si="824"/>
        <v>9.8558535325051344E-7</v>
      </c>
      <c r="AZ551" s="5">
        <f t="shared" si="825"/>
        <v>3.1668192709127405E-7</v>
      </c>
      <c r="BA551" s="5">
        <f t="shared" si="826"/>
        <v>6.783612913584106E-8</v>
      </c>
      <c r="BB551" s="5">
        <f t="shared" si="827"/>
        <v>1.089833368074125E-8</v>
      </c>
      <c r="BC551" s="5">
        <f t="shared" si="828"/>
        <v>1.4007129065862384E-9</v>
      </c>
      <c r="BD551" s="5">
        <f t="shared" si="829"/>
        <v>3.513382647051965E-5</v>
      </c>
      <c r="BE551" s="5">
        <f t="shared" si="830"/>
        <v>1.339736671164744E-5</v>
      </c>
      <c r="BF551" s="5">
        <f t="shared" si="831"/>
        <v>2.5543678676298783E-6</v>
      </c>
      <c r="BG551" s="5">
        <f t="shared" si="832"/>
        <v>3.2468048105341328E-7</v>
      </c>
      <c r="BH551" s="5">
        <f t="shared" si="833"/>
        <v>3.095210446573896E-8</v>
      </c>
      <c r="BI551" s="5">
        <f t="shared" si="834"/>
        <v>2.3605552578946975E-9</v>
      </c>
      <c r="BJ551" s="8">
        <f t="shared" si="835"/>
        <v>0.18664113292599965</v>
      </c>
      <c r="BK551" s="8">
        <f t="shared" si="836"/>
        <v>0.4527301346667485</v>
      </c>
      <c r="BL551" s="8">
        <f t="shared" si="837"/>
        <v>0.34473786995252403</v>
      </c>
      <c r="BM551" s="8">
        <f t="shared" si="838"/>
        <v>8.47539683187849E-2</v>
      </c>
      <c r="BN551" s="8">
        <f t="shared" si="839"/>
        <v>0.91524073387641447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1.63636363636364</v>
      </c>
      <c r="F552">
        <f>VLOOKUP(B552,home!$B$2:$E$405,3,FALSE)</f>
        <v>0.86</v>
      </c>
      <c r="G552">
        <f>VLOOKUP(C552,away!$B$2:$E$405,4,FALSE)</f>
        <v>0.92</v>
      </c>
      <c r="H552">
        <f>VLOOKUP(A552,away!$A$2:$E$405,3,FALSE)</f>
        <v>1.23232323232323</v>
      </c>
      <c r="I552">
        <f>VLOOKUP(C552,away!$B$2:$E$405,3,FALSE)</f>
        <v>0.46</v>
      </c>
      <c r="J552">
        <f>VLOOKUP(B552,home!$B$2:$E$405,4,FALSE)</f>
        <v>0.65</v>
      </c>
      <c r="K552" s="3">
        <f t="shared" si="784"/>
        <v>1.294690909090912</v>
      </c>
      <c r="L552" s="3">
        <f t="shared" si="785"/>
        <v>0.36846464646464583</v>
      </c>
      <c r="M552" s="5">
        <f t="shared" si="786"/>
        <v>0.18953993164895624</v>
      </c>
      <c r="N552" s="5">
        <f t="shared" si="787"/>
        <v>0.24539562641561644</v>
      </c>
      <c r="O552" s="5">
        <f t="shared" si="788"/>
        <v>6.9838763905965801E-2</v>
      </c>
      <c r="P552" s="5">
        <f t="shared" si="789"/>
        <v>9.0419612731200416E-2</v>
      </c>
      <c r="Q552" s="5">
        <f t="shared" si="790"/>
        <v>0.15885574332548416</v>
      </c>
      <c r="R552" s="5">
        <f t="shared" si="791"/>
        <v>1.2866557726069771E-2</v>
      </c>
      <c r="S552" s="5">
        <f t="shared" si="792"/>
        <v>1.0783619967746887E-2</v>
      </c>
      <c r="T552" s="5">
        <f t="shared" si="793"/>
        <v>5.8532725303303043E-2</v>
      </c>
      <c r="U552" s="5">
        <f t="shared" si="794"/>
        <v>1.6658215319235968E-2</v>
      </c>
      <c r="V552" s="5">
        <f t="shared" si="795"/>
        <v>5.7158916496228163E-4</v>
      </c>
      <c r="W552" s="5">
        <f t="shared" si="796"/>
        <v>6.8556362246794539E-2</v>
      </c>
      <c r="X552" s="5">
        <f t="shared" si="797"/>
        <v>2.5260595778167343E-2</v>
      </c>
      <c r="Y552" s="5">
        <f t="shared" si="798"/>
        <v>4.653818246444375E-3</v>
      </c>
      <c r="Z552" s="5">
        <f t="shared" si="799"/>
        <v>1.580290547917752E-3</v>
      </c>
      <c r="AA552" s="5">
        <f t="shared" si="800"/>
        <v>2.0459878061114094E-3</v>
      </c>
      <c r="AB552" s="5">
        <f t="shared" si="801"/>
        <v>1.324460906341651E-3</v>
      </c>
      <c r="AC552" s="5">
        <f t="shared" si="802"/>
        <v>1.7042210606892302E-5</v>
      </c>
      <c r="AD552" s="5">
        <f t="shared" si="803"/>
        <v>2.2189824740317075E-2</v>
      </c>
      <c r="AE552" s="5">
        <f t="shared" si="804"/>
        <v>8.1761659280533833E-3</v>
      </c>
      <c r="AF552" s="5">
        <f t="shared" si="805"/>
        <v>1.5063140440582357E-3</v>
      </c>
      <c r="AG552" s="5">
        <f t="shared" si="806"/>
        <v>1.8500782390288293E-4</v>
      </c>
      <c r="AH552" s="5">
        <f t="shared" si="807"/>
        <v>1.4557029951248399E-4</v>
      </c>
      <c r="AI552" s="5">
        <f t="shared" si="808"/>
        <v>1.8846854341245421E-4</v>
      </c>
      <c r="AJ552" s="5">
        <f t="shared" si="809"/>
        <v>1.220042549028552E-4</v>
      </c>
      <c r="AK552" s="5">
        <f t="shared" si="810"/>
        <v>5.2652599897712313E-5</v>
      </c>
      <c r="AL552" s="5">
        <f t="shared" si="811"/>
        <v>3.2519798224106686E-7</v>
      </c>
      <c r="AM552" s="5">
        <f t="shared" si="812"/>
        <v>5.7457928731218235E-3</v>
      </c>
      <c r="AN552" s="5">
        <f t="shared" si="813"/>
        <v>2.117121539653914E-3</v>
      </c>
      <c r="AO552" s="5">
        <f t="shared" si="814"/>
        <v>3.9004221981563293E-4</v>
      </c>
      <c r="AP552" s="5">
        <f t="shared" si="815"/>
        <v>4.7905589543550957E-5</v>
      </c>
      <c r="AQ552" s="5">
        <f t="shared" si="816"/>
        <v>4.4128790287112344E-6</v>
      </c>
      <c r="AR552" s="5">
        <f t="shared" si="817"/>
        <v>1.0727501789124001E-5</v>
      </c>
      <c r="AS552" s="5">
        <f t="shared" si="818"/>
        <v>1.3888799043635336E-5</v>
      </c>
      <c r="AT552" s="5">
        <f t="shared" si="819"/>
        <v>8.9908509299926133E-6</v>
      </c>
      <c r="AU552" s="5">
        <f t="shared" si="820"/>
        <v>3.8801243213510019E-6</v>
      </c>
      <c r="AV552" s="5">
        <f t="shared" si="821"/>
        <v>1.2558904212489216E-6</v>
      </c>
      <c r="AW552" s="5">
        <f t="shared" si="822"/>
        <v>4.3093053091759638E-9</v>
      </c>
      <c r="AX552" s="5">
        <f t="shared" si="823"/>
        <v>1.2398376330583635E-3</v>
      </c>
      <c r="AY552" s="5">
        <f t="shared" si="824"/>
        <v>4.5683633513841318E-4</v>
      </c>
      <c r="AZ552" s="5">
        <f t="shared" si="825"/>
        <v>8.4164019359489898E-5</v>
      </c>
      <c r="BA552" s="5">
        <f t="shared" si="826"/>
        <v>1.0337155212779352E-5</v>
      </c>
      <c r="BB552" s="5">
        <f t="shared" si="827"/>
        <v>9.522190602317287E-7</v>
      </c>
      <c r="BC552" s="5">
        <f t="shared" si="828"/>
        <v>7.0171811877036221E-8</v>
      </c>
      <c r="BD552" s="5">
        <f t="shared" si="829"/>
        <v>6.5878419236307155E-7</v>
      </c>
      <c r="BE552" s="5">
        <f t="shared" si="830"/>
        <v>8.5292190490526727E-7</v>
      </c>
      <c r="BF552" s="5">
        <f t="shared" si="831"/>
        <v>5.5213511822267648E-7</v>
      </c>
      <c r="BG552" s="5">
        <f t="shared" si="832"/>
        <v>2.3828143938424503E-7</v>
      </c>
      <c r="BH552" s="5">
        <f t="shared" si="833"/>
        <v>7.7125203343969816E-8</v>
      </c>
      <c r="BI552" s="5">
        <f t="shared" si="834"/>
        <v>1.997065992624514E-8</v>
      </c>
      <c r="BJ552" s="8">
        <f t="shared" si="835"/>
        <v>0.60340965648694633</v>
      </c>
      <c r="BK552" s="8">
        <f t="shared" si="836"/>
        <v>0.29178895725659348</v>
      </c>
      <c r="BL552" s="8">
        <f t="shared" si="837"/>
        <v>0.10328382374647363</v>
      </c>
      <c r="BM552" s="8">
        <f t="shared" si="838"/>
        <v>0.23268966025880497</v>
      </c>
      <c r="BN552" s="8">
        <f t="shared" si="839"/>
        <v>0.76691623575329293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1.7124999999999999</v>
      </c>
      <c r="F553">
        <f>VLOOKUP(B553,home!$B$2:$E$405,3,FALSE)</f>
        <v>0.7</v>
      </c>
      <c r="G553">
        <f>VLOOKUP(C553,away!$B$2:$E$405,4,FALSE)</f>
        <v>0</v>
      </c>
      <c r="H553">
        <f>VLOOKUP(A553,away!$A$2:$E$405,3,FALSE)</f>
        <v>1.4624999999999999</v>
      </c>
      <c r="I553">
        <f>VLOOKUP(C553,away!$B$2:$E$405,3,FALSE)</f>
        <v>0</v>
      </c>
      <c r="J553">
        <f>VLOOKUP(B553,home!$B$2:$E$405,4,FALSE)</f>
        <v>1.0900000000000001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1.7124999999999999</v>
      </c>
      <c r="F554">
        <f>VLOOKUP(B554,home!$B$2:$E$405,3,FALSE)</f>
        <v>1.46</v>
      </c>
      <c r="G554">
        <f>VLOOKUP(C554,away!$B$2:$E$405,4,FALSE)</f>
        <v>0.93</v>
      </c>
      <c r="H554">
        <f>VLOOKUP(A554,away!$A$2:$E$405,3,FALSE)</f>
        <v>1.4624999999999999</v>
      </c>
      <c r="I554">
        <f>VLOOKUP(C554,away!$B$2:$E$405,3,FALSE)</f>
        <v>1.28</v>
      </c>
      <c r="J554">
        <f>VLOOKUP(B554,home!$B$2:$E$405,4,FALSE)</f>
        <v>1.37</v>
      </c>
      <c r="K554" s="3">
        <f t="shared" si="784"/>
        <v>2.3252324999999998</v>
      </c>
      <c r="L554" s="3">
        <f t="shared" si="785"/>
        <v>2.5646400000000003</v>
      </c>
      <c r="M554" s="5">
        <f t="shared" si="786"/>
        <v>7.5223815174964891E-3</v>
      </c>
      <c r="N554" s="5">
        <f t="shared" si="787"/>
        <v>1.7491285981882154E-2</v>
      </c>
      <c r="O554" s="5">
        <f t="shared" si="788"/>
        <v>1.9292200535032198E-2</v>
      </c>
      <c r="P554" s="5">
        <f t="shared" si="789"/>
        <v>4.4858851680574248E-2</v>
      </c>
      <c r="Q554" s="5">
        <f t="shared" si="790"/>
        <v>2.03356533159334E-2</v>
      </c>
      <c r="R554" s="5">
        <f t="shared" si="791"/>
        <v>2.4738774590082495E-2</v>
      </c>
      <c r="S554" s="5">
        <f t="shared" si="792"/>
        <v>6.6877642719239377E-2</v>
      </c>
      <c r="T554" s="5">
        <f t="shared" si="793"/>
        <v>5.2153629920175436E-2</v>
      </c>
      <c r="U554" s="5">
        <f t="shared" si="794"/>
        <v>5.7523402687033987E-2</v>
      </c>
      <c r="V554" s="5">
        <f t="shared" si="795"/>
        <v>4.4313009243901719E-2</v>
      </c>
      <c r="W554" s="5">
        <f t="shared" si="796"/>
        <v>1.5761707332980369E-2</v>
      </c>
      <c r="X554" s="5">
        <f t="shared" si="797"/>
        <v>4.0423105094454771E-2</v>
      </c>
      <c r="Y554" s="5">
        <f t="shared" si="798"/>
        <v>5.183535612472126E-2</v>
      </c>
      <c r="Z554" s="5">
        <f t="shared" si="799"/>
        <v>2.1148683621569724E-2</v>
      </c>
      <c r="AA554" s="5">
        <f t="shared" si="800"/>
        <v>4.9175606489091618E-2</v>
      </c>
      <c r="AB554" s="5">
        <f t="shared" si="801"/>
        <v>5.7172359207823369E-2</v>
      </c>
      <c r="AC554" s="5">
        <f t="shared" si="802"/>
        <v>1.6515968916962661E-2</v>
      </c>
      <c r="AD554" s="5">
        <f t="shared" si="803"/>
        <v>9.1624085365335662E-3</v>
      </c>
      <c r="AE554" s="5">
        <f t="shared" si="804"/>
        <v>2.3498279429135446E-2</v>
      </c>
      <c r="AF554" s="5">
        <f t="shared" si="805"/>
        <v>3.0132313677568974E-2</v>
      </c>
      <c r="AG554" s="5">
        <f t="shared" si="806"/>
        <v>2.575951231668017E-2</v>
      </c>
      <c r="AH554" s="5">
        <f t="shared" si="807"/>
        <v>1.3559689990805647E-2</v>
      </c>
      <c r="AI554" s="5">
        <f t="shared" si="808"/>
        <v>3.1529431856545991E-2</v>
      </c>
      <c r="AJ554" s="5">
        <f t="shared" si="809"/>
        <v>3.6656629829688037E-2</v>
      </c>
      <c r="AK554" s="5">
        <f t="shared" si="810"/>
        <v>2.8411729006820031E-2</v>
      </c>
      <c r="AL554" s="5">
        <f t="shared" si="811"/>
        <v>3.9396427755425791E-3</v>
      </c>
      <c r="AM554" s="5">
        <f t="shared" si="812"/>
        <v>4.2609460214850549E-3</v>
      </c>
      <c r="AN554" s="5">
        <f t="shared" si="813"/>
        <v>1.0927792604541431E-2</v>
      </c>
      <c r="AO554" s="5">
        <f t="shared" si="814"/>
        <v>1.4012927012655572E-2</v>
      </c>
      <c r="AP554" s="5">
        <f t="shared" si="815"/>
        <v>1.1979371044578998E-2</v>
      </c>
      <c r="AQ554" s="5">
        <f t="shared" si="816"/>
        <v>7.6806935389422707E-3</v>
      </c>
      <c r="AR554" s="5">
        <f t="shared" si="817"/>
        <v>6.9551446676039555E-3</v>
      </c>
      <c r="AS554" s="5">
        <f t="shared" si="818"/>
        <v>1.6172328423314411E-2</v>
      </c>
      <c r="AT554" s="5">
        <f t="shared" si="819"/>
        <v>1.8802211825282217E-2</v>
      </c>
      <c r="AU554" s="5">
        <f t="shared" si="820"/>
        <v>1.4573171336010177E-2</v>
      </c>
      <c r="AV554" s="5">
        <f t="shared" si="821"/>
        <v>8.4715029046398185E-3</v>
      </c>
      <c r="AW554" s="5">
        <f t="shared" si="822"/>
        <v>6.5260010532662896E-4</v>
      </c>
      <c r="AX554" s="5">
        <f t="shared" si="823"/>
        <v>1.6512816949837909E-3</v>
      </c>
      <c r="AY554" s="5">
        <f t="shared" si="824"/>
        <v>4.2349430862232296E-3</v>
      </c>
      <c r="AZ554" s="5">
        <f t="shared" si="825"/>
        <v>5.4305522183257741E-3</v>
      </c>
      <c r="BA554" s="5">
        <f t="shared" si="826"/>
        <v>4.6424704804023378E-3</v>
      </c>
      <c r="BB554" s="5">
        <f t="shared" si="827"/>
        <v>2.9765663732147637E-3</v>
      </c>
      <c r="BC554" s="5">
        <f t="shared" si="828"/>
        <v>1.5267642366803016E-3</v>
      </c>
      <c r="BD554" s="5">
        <f t="shared" si="829"/>
        <v>2.972907036720639E-3</v>
      </c>
      <c r="BE554" s="5">
        <f t="shared" si="830"/>
        <v>6.9127000612615218E-3</v>
      </c>
      <c r="BF554" s="5">
        <f t="shared" si="831"/>
        <v>8.0368174225986418E-3</v>
      </c>
      <c r="BG554" s="5">
        <f t="shared" si="832"/>
        <v>6.2291563558641988E-3</v>
      </c>
      <c r="BH554" s="5">
        <f t="shared" si="833"/>
        <v>3.6210592015592491E-3</v>
      </c>
      <c r="BI554" s="5">
        <f t="shared" si="834"/>
        <v>1.6839609079779224E-3</v>
      </c>
      <c r="BJ554" s="8">
        <f t="shared" si="835"/>
        <v>0.35587756004209914</v>
      </c>
      <c r="BK554" s="8">
        <f t="shared" si="836"/>
        <v>0.18826243993994032</v>
      </c>
      <c r="BL554" s="8">
        <f t="shared" si="837"/>
        <v>0.41249078433575614</v>
      </c>
      <c r="BM554" s="8">
        <f t="shared" si="838"/>
        <v>0.83995797733746758</v>
      </c>
      <c r="BN554" s="8">
        <f t="shared" si="839"/>
        <v>0.13423914762100098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</v>
      </c>
      <c r="F555">
        <f>VLOOKUP(B555,home!$B$2:$E$405,3,FALSE)</f>
        <v>1.25</v>
      </c>
      <c r="G555">
        <f>VLOOKUP(C555,away!$B$2:$E$405,4,FALSE)</f>
        <v>1.71</v>
      </c>
      <c r="H555">
        <f>VLOOKUP(A555,away!$A$2:$E$405,3,FALSE)</f>
        <v>1.25</v>
      </c>
      <c r="I555">
        <f>VLOOKUP(C555,away!$B$2:$E$405,3,FALSE)</f>
        <v>0.86</v>
      </c>
      <c r="J555">
        <f>VLOOKUP(B555,home!$B$2:$E$405,4,FALSE)</f>
        <v>0.2</v>
      </c>
      <c r="K555" s="3">
        <f t="shared" si="784"/>
        <v>2.9924999999999997</v>
      </c>
      <c r="L555" s="3">
        <f t="shared" si="785"/>
        <v>0.215</v>
      </c>
      <c r="M555" s="5">
        <f t="shared" si="786"/>
        <v>4.0457631024788776E-2</v>
      </c>
      <c r="N555" s="5">
        <f t="shared" si="787"/>
        <v>0.12106946084168041</v>
      </c>
      <c r="O555" s="5">
        <f t="shared" si="788"/>
        <v>8.6983906703295855E-3</v>
      </c>
      <c r="P555" s="5">
        <f t="shared" si="789"/>
        <v>2.602993408096128E-2</v>
      </c>
      <c r="Q555" s="5">
        <f t="shared" si="790"/>
        <v>0.18115018078436432</v>
      </c>
      <c r="R555" s="5">
        <f t="shared" si="791"/>
        <v>9.3507699706043028E-4</v>
      </c>
      <c r="S555" s="5">
        <f t="shared" si="792"/>
        <v>4.1868335533786182E-3</v>
      </c>
      <c r="T555" s="5">
        <f t="shared" si="793"/>
        <v>3.8947288868638318E-2</v>
      </c>
      <c r="U555" s="5">
        <f t="shared" si="794"/>
        <v>2.7982179137033374E-3</v>
      </c>
      <c r="V555" s="5">
        <f t="shared" si="795"/>
        <v>2.9930626364715396E-4</v>
      </c>
      <c r="W555" s="5">
        <f t="shared" si="796"/>
        <v>0.18069730533240339</v>
      </c>
      <c r="X555" s="5">
        <f t="shared" si="797"/>
        <v>3.8849920646466717E-2</v>
      </c>
      <c r="Y555" s="5">
        <f t="shared" si="798"/>
        <v>4.1763664694951718E-3</v>
      </c>
      <c r="Z555" s="5">
        <f t="shared" si="799"/>
        <v>6.7013851455997509E-5</v>
      </c>
      <c r="AA555" s="5">
        <f t="shared" si="800"/>
        <v>2.0053895048207252E-4</v>
      </c>
      <c r="AB555" s="5">
        <f t="shared" si="801"/>
        <v>3.0005640465880103E-4</v>
      </c>
      <c r="AC555" s="5">
        <f t="shared" si="802"/>
        <v>1.2035619293892702E-5</v>
      </c>
      <c r="AD555" s="5">
        <f t="shared" si="803"/>
        <v>0.13518417155180426</v>
      </c>
      <c r="AE555" s="5">
        <f t="shared" si="804"/>
        <v>2.9064596883637911E-2</v>
      </c>
      <c r="AF555" s="5">
        <f t="shared" si="805"/>
        <v>3.1244441649910751E-3</v>
      </c>
      <c r="AG555" s="5">
        <f t="shared" si="806"/>
        <v>2.2391849849102705E-4</v>
      </c>
      <c r="AH555" s="5">
        <f t="shared" si="807"/>
        <v>3.6019945157598649E-6</v>
      </c>
      <c r="AI555" s="5">
        <f t="shared" si="808"/>
        <v>1.0778968588411395E-5</v>
      </c>
      <c r="AJ555" s="5">
        <f t="shared" si="809"/>
        <v>1.6128031750410551E-5</v>
      </c>
      <c r="AK555" s="5">
        <f t="shared" si="810"/>
        <v>1.6087711671034522E-5</v>
      </c>
      <c r="AL555" s="5">
        <f t="shared" si="811"/>
        <v>3.0974268033797562E-7</v>
      </c>
      <c r="AM555" s="5">
        <f t="shared" si="812"/>
        <v>8.0907726673754843E-2</v>
      </c>
      <c r="AN555" s="5">
        <f t="shared" si="813"/>
        <v>1.7395161234857286E-2</v>
      </c>
      <c r="AO555" s="5">
        <f t="shared" si="814"/>
        <v>1.869979832747158E-3</v>
      </c>
      <c r="AP555" s="5">
        <f t="shared" si="815"/>
        <v>1.3401522134687968E-4</v>
      </c>
      <c r="AQ555" s="5">
        <f t="shared" si="816"/>
        <v>7.2033181473947809E-6</v>
      </c>
      <c r="AR555" s="5">
        <f t="shared" si="817"/>
        <v>1.5488576417767423E-7</v>
      </c>
      <c r="AS555" s="5">
        <f t="shared" si="818"/>
        <v>4.6349564930169009E-7</v>
      </c>
      <c r="AT555" s="5">
        <f t="shared" si="819"/>
        <v>6.9350536526765382E-7</v>
      </c>
      <c r="AU555" s="5">
        <f t="shared" si="820"/>
        <v>6.917716018544846E-7</v>
      </c>
      <c r="AV555" s="5">
        <f t="shared" si="821"/>
        <v>5.1753162963738624E-7</v>
      </c>
      <c r="AW555" s="5">
        <f t="shared" si="822"/>
        <v>5.5356824651652535E-9</v>
      </c>
      <c r="AX555" s="5">
        <f t="shared" si="823"/>
        <v>4.0352728678535218E-2</v>
      </c>
      <c r="AY555" s="5">
        <f t="shared" si="824"/>
        <v>8.6758366658850686E-3</v>
      </c>
      <c r="AZ555" s="5">
        <f t="shared" si="825"/>
        <v>9.3265244158264487E-4</v>
      </c>
      <c r="BA555" s="5">
        <f t="shared" si="826"/>
        <v>6.6840091646756214E-5</v>
      </c>
      <c r="BB555" s="5">
        <f t="shared" si="827"/>
        <v>3.5926549260131456E-6</v>
      </c>
      <c r="BC555" s="5">
        <f t="shared" si="828"/>
        <v>1.5448416181856531E-7</v>
      </c>
      <c r="BD555" s="5">
        <f t="shared" si="829"/>
        <v>5.5500732163666571E-9</v>
      </c>
      <c r="BE555" s="5">
        <f t="shared" si="830"/>
        <v>1.6608594099977221E-8</v>
      </c>
      <c r="BF555" s="5">
        <f t="shared" si="831"/>
        <v>2.4850608922090915E-8</v>
      </c>
      <c r="BG555" s="5">
        <f t="shared" si="832"/>
        <v>2.4788482399785686E-8</v>
      </c>
      <c r="BH555" s="5">
        <f t="shared" si="833"/>
        <v>1.8544883395339665E-8</v>
      </c>
      <c r="BI555" s="5">
        <f t="shared" si="834"/>
        <v>1.1099112712110788E-8</v>
      </c>
      <c r="BJ555" s="8">
        <f t="shared" si="835"/>
        <v>0.88283354533956382</v>
      </c>
      <c r="BK555" s="8">
        <f t="shared" si="836"/>
        <v>7.9661886950635141E-2</v>
      </c>
      <c r="BL555" s="8">
        <f t="shared" si="837"/>
        <v>1.2981500274524832E-2</v>
      </c>
      <c r="BM555" s="8">
        <f t="shared" si="838"/>
        <v>0.58852744088679232</v>
      </c>
      <c r="BN555" s="8">
        <f t="shared" si="839"/>
        <v>0.37834067439918478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</v>
      </c>
      <c r="F556">
        <f>VLOOKUP(B556,home!$B$2:$E$405,3,FALSE)</f>
        <v>2.14</v>
      </c>
      <c r="G556">
        <f>VLOOKUP(C556,away!$B$2:$E$405,4,FALSE)</f>
        <v>1.43</v>
      </c>
      <c r="H556">
        <f>VLOOKUP(A556,away!$A$2:$E$405,3,FALSE)</f>
        <v>1.25</v>
      </c>
      <c r="I556">
        <f>VLOOKUP(C556,away!$B$2:$E$405,3,FALSE)</f>
        <v>0.36</v>
      </c>
      <c r="J556">
        <f>VLOOKUP(B556,home!$B$2:$E$405,4,FALSE)</f>
        <v>1.87</v>
      </c>
      <c r="K556" s="3">
        <f t="shared" si="784"/>
        <v>4.2842799999999999</v>
      </c>
      <c r="L556" s="3">
        <f t="shared" si="785"/>
        <v>0.84149999999999991</v>
      </c>
      <c r="M556" s="5">
        <f t="shared" si="786"/>
        <v>5.9415811153031607E-3</v>
      </c>
      <c r="N556" s="5">
        <f t="shared" si="787"/>
        <v>2.5455397140671025E-2</v>
      </c>
      <c r="O556" s="5">
        <f t="shared" si="788"/>
        <v>4.9998405085276091E-3</v>
      </c>
      <c r="P556" s="5">
        <f t="shared" si="789"/>
        <v>2.1420716693874662E-2</v>
      </c>
      <c r="Q556" s="5">
        <f t="shared" si="790"/>
        <v>5.452902443091704E-2</v>
      </c>
      <c r="R556" s="5">
        <f t="shared" si="791"/>
        <v>2.1036828939629908E-3</v>
      </c>
      <c r="S556" s="5">
        <f t="shared" si="792"/>
        <v>1.9306607735162965E-2</v>
      </c>
      <c r="T556" s="5">
        <f t="shared" si="793"/>
        <v>4.5886174058616683E-2</v>
      </c>
      <c r="U556" s="5">
        <f t="shared" si="794"/>
        <v>9.0127665489477624E-3</v>
      </c>
      <c r="V556" s="5">
        <f t="shared" si="795"/>
        <v>7.7338444017409722E-3</v>
      </c>
      <c r="W556" s="5">
        <f t="shared" si="796"/>
        <v>7.7872536262963088E-2</v>
      </c>
      <c r="X556" s="5">
        <f t="shared" si="797"/>
        <v>6.5529739265283424E-2</v>
      </c>
      <c r="Y556" s="5">
        <f t="shared" si="798"/>
        <v>2.7571637795867993E-2</v>
      </c>
      <c r="Z556" s="5">
        <f t="shared" si="799"/>
        <v>5.9008305175661899E-4</v>
      </c>
      <c r="AA556" s="5">
        <f t="shared" si="800"/>
        <v>2.5280810169798474E-3</v>
      </c>
      <c r="AB556" s="5">
        <f t="shared" si="801"/>
        <v>5.4155034697132114E-3</v>
      </c>
      <c r="AC556" s="5">
        <f t="shared" si="802"/>
        <v>1.7426389401795318E-3</v>
      </c>
      <c r="AD556" s="5">
        <f t="shared" si="803"/>
        <v>8.340693741517187E-2</v>
      </c>
      <c r="AE556" s="5">
        <f t="shared" si="804"/>
        <v>7.0186937834867111E-2</v>
      </c>
      <c r="AF556" s="5">
        <f t="shared" si="805"/>
        <v>2.953115409402033E-2</v>
      </c>
      <c r="AG556" s="5">
        <f t="shared" si="806"/>
        <v>8.2834887233727023E-3</v>
      </c>
      <c r="AH556" s="5">
        <f t="shared" si="807"/>
        <v>1.2413872201329866E-4</v>
      </c>
      <c r="AI556" s="5">
        <f t="shared" si="808"/>
        <v>5.3184504394713518E-4</v>
      </c>
      <c r="AJ556" s="5">
        <f t="shared" si="809"/>
        <v>1.1392865424409164E-3</v>
      </c>
      <c r="AK556" s="5">
        <f t="shared" si="810"/>
        <v>1.6270075160162564E-3</v>
      </c>
      <c r="AL556" s="5">
        <f t="shared" si="811"/>
        <v>2.513039833195654E-4</v>
      </c>
      <c r="AM556" s="5">
        <f t="shared" si="812"/>
        <v>7.1467734765814486E-2</v>
      </c>
      <c r="AN556" s="5">
        <f t="shared" si="813"/>
        <v>6.0140098805432876E-2</v>
      </c>
      <c r="AO556" s="5">
        <f t="shared" si="814"/>
        <v>2.5303946572385879E-2</v>
      </c>
      <c r="AP556" s="5">
        <f t="shared" si="815"/>
        <v>7.097757013554239E-3</v>
      </c>
      <c r="AQ556" s="5">
        <f t="shared" si="816"/>
        <v>1.4931906317264725E-3</v>
      </c>
      <c r="AR556" s="5">
        <f t="shared" si="817"/>
        <v>2.0892546914838171E-5</v>
      </c>
      <c r="AS556" s="5">
        <f t="shared" si="818"/>
        <v>8.9509520896302884E-5</v>
      </c>
      <c r="AT556" s="5">
        <f t="shared" si="819"/>
        <v>1.9174192509280631E-4</v>
      </c>
      <c r="AU556" s="5">
        <f t="shared" si="820"/>
        <v>2.7382536494553603E-4</v>
      </c>
      <c r="AV556" s="5">
        <f t="shared" si="821"/>
        <v>2.9328613363221529E-4</v>
      </c>
      <c r="AW556" s="5">
        <f t="shared" si="822"/>
        <v>2.5166848718217128E-5</v>
      </c>
      <c r="AX556" s="5">
        <f t="shared" si="823"/>
        <v>5.1031297783747299E-2</v>
      </c>
      <c r="AY556" s="5">
        <f t="shared" si="824"/>
        <v>4.2942837085023347E-2</v>
      </c>
      <c r="AZ556" s="5">
        <f t="shared" si="825"/>
        <v>1.806819870352357E-2</v>
      </c>
      <c r="BA556" s="5">
        <f t="shared" si="826"/>
        <v>5.0681297363383612E-3</v>
      </c>
      <c r="BB556" s="5">
        <f t="shared" si="827"/>
        <v>1.0662077932821824E-3</v>
      </c>
      <c r="BC556" s="5">
        <f t="shared" si="828"/>
        <v>1.7944277160939135E-4</v>
      </c>
      <c r="BD556" s="5">
        <f t="shared" si="829"/>
        <v>2.9301797048060526E-6</v>
      </c>
      <c r="BE556" s="5">
        <f t="shared" si="830"/>
        <v>1.2553710305706475E-5</v>
      </c>
      <c r="BF556" s="5">
        <f t="shared" si="831"/>
        <v>2.6891804994266074E-5</v>
      </c>
      <c r="BG556" s="5">
        <f t="shared" si="832"/>
        <v>3.8404007433611418E-5</v>
      </c>
      <c r="BH556" s="5">
        <f t="shared" si="833"/>
        <v>4.113338024191818E-5</v>
      </c>
      <c r="BI556" s="5">
        <f t="shared" si="834"/>
        <v>3.5245383660569032E-5</v>
      </c>
      <c r="BJ556" s="8">
        <f t="shared" si="835"/>
        <v>0.77211186868418946</v>
      </c>
      <c r="BK556" s="8">
        <f t="shared" si="836"/>
        <v>9.9339529954604211E-2</v>
      </c>
      <c r="BL556" s="8">
        <f t="shared" si="837"/>
        <v>2.8508566220371602E-2</v>
      </c>
      <c r="BM556" s="8">
        <f t="shared" si="838"/>
        <v>0.74318213489136031</v>
      </c>
      <c r="BN556" s="8">
        <f t="shared" si="839"/>
        <v>0.11445024278325648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1.78481012658228</v>
      </c>
      <c r="F557">
        <f>VLOOKUP(B557,home!$B$2:$E$405,3,FALSE)</f>
        <v>0.67</v>
      </c>
      <c r="G557">
        <f>VLOOKUP(C557,away!$B$2:$E$405,4,FALSE)</f>
        <v>1.1200000000000001</v>
      </c>
      <c r="H557">
        <f>VLOOKUP(A557,away!$A$2:$E$405,3,FALSE)</f>
        <v>1.36708860759494</v>
      </c>
      <c r="I557">
        <f>VLOOKUP(C557,away!$B$2:$E$405,3,FALSE)</f>
        <v>0.9</v>
      </c>
      <c r="J557">
        <f>VLOOKUP(B557,home!$B$2:$E$405,4,FALSE)</f>
        <v>1.61</v>
      </c>
      <c r="K557" s="3">
        <f t="shared" si="784"/>
        <v>1.3393215189873431</v>
      </c>
      <c r="L557" s="3">
        <f t="shared" si="785"/>
        <v>1.9809113924050683</v>
      </c>
      <c r="M557" s="5">
        <f t="shared" si="786"/>
        <v>3.6144412328191128E-2</v>
      </c>
      <c r="N557" s="5">
        <f t="shared" si="787"/>
        <v>4.8408989222297798E-2</v>
      </c>
      <c r="O557" s="5">
        <f t="shared" si="788"/>
        <v>7.159887815270001E-2</v>
      </c>
      <c r="P557" s="5">
        <f t="shared" si="789"/>
        <v>9.5893918245263873E-2</v>
      </c>
      <c r="Q557" s="5">
        <f t="shared" si="790"/>
        <v>3.2417600488924912E-2</v>
      </c>
      <c r="R557" s="5">
        <f t="shared" si="791"/>
        <v>7.0915516708052906E-2</v>
      </c>
      <c r="S557" s="5">
        <f t="shared" si="792"/>
        <v>6.3603493348660264E-2</v>
      </c>
      <c r="T557" s="5">
        <f t="shared" si="793"/>
        <v>6.4216394122947468E-2</v>
      </c>
      <c r="U557" s="5">
        <f t="shared" si="794"/>
        <v>9.4978677557201741E-2</v>
      </c>
      <c r="V557" s="5">
        <f t="shared" si="795"/>
        <v>1.8749442393932315E-2</v>
      </c>
      <c r="W557" s="5">
        <f t="shared" si="796"/>
        <v>1.447252997625058E-2</v>
      </c>
      <c r="X557" s="5">
        <f t="shared" si="797"/>
        <v>2.8668799506878624E-2</v>
      </c>
      <c r="Y557" s="5">
        <f t="shared" si="798"/>
        <v>2.8395175774876338E-2</v>
      </c>
      <c r="Z557" s="5">
        <f t="shared" si="799"/>
        <v>4.682578498175799E-2</v>
      </c>
      <c r="AA557" s="5">
        <f t="shared" si="800"/>
        <v>6.2714781469542832E-2</v>
      </c>
      <c r="AB557" s="5">
        <f t="shared" si="801"/>
        <v>4.1997628190373698E-2</v>
      </c>
      <c r="AC557" s="5">
        <f t="shared" si="802"/>
        <v>3.1089824475194548E-3</v>
      </c>
      <c r="AD557" s="5">
        <f t="shared" si="803"/>
        <v>4.8458427078454502E-3</v>
      </c>
      <c r="AE557" s="5">
        <f t="shared" si="804"/>
        <v>9.599185025774077E-3</v>
      </c>
      <c r="AF557" s="5">
        <f t="shared" si="805"/>
        <v>9.5075674876800055E-3</v>
      </c>
      <c r="AG557" s="5">
        <f t="shared" si="806"/>
        <v>6.2778829168017849E-3</v>
      </c>
      <c r="AH557" s="5">
        <f t="shared" si="807"/>
        <v>2.3189432732168645E-2</v>
      </c>
      <c r="AI557" s="5">
        <f t="shared" si="808"/>
        <v>3.1058106271302927E-2</v>
      </c>
      <c r="AJ557" s="5">
        <f t="shared" si="809"/>
        <v>2.0798395034075885E-2</v>
      </c>
      <c r="AK557" s="5">
        <f t="shared" si="810"/>
        <v>9.285246009845774E-3</v>
      </c>
      <c r="AL557" s="5">
        <f t="shared" si="811"/>
        <v>3.2993482471519906E-4</v>
      </c>
      <c r="AM557" s="5">
        <f t="shared" si="812"/>
        <v>1.2980282832490602E-3</v>
      </c>
      <c r="AN557" s="5">
        <f t="shared" si="813"/>
        <v>2.5712790139520562E-3</v>
      </c>
      <c r="AO557" s="5">
        <f t="shared" si="814"/>
        <v>2.5467379458948497E-3</v>
      </c>
      <c r="AP557" s="5">
        <f t="shared" si="815"/>
        <v>1.68162073683113E-3</v>
      </c>
      <c r="AQ557" s="5">
        <f t="shared" si="816"/>
        <v>8.3278541882334791E-4</v>
      </c>
      <c r="AR557" s="5">
        <f t="shared" si="817"/>
        <v>9.1872422965127674E-3</v>
      </c>
      <c r="AS557" s="5">
        <f t="shared" si="818"/>
        <v>1.2304671307870246E-2</v>
      </c>
      <c r="AT557" s="5">
        <f t="shared" si="819"/>
        <v>8.2399555333483795E-3</v>
      </c>
      <c r="AU557" s="5">
        <f t="shared" si="820"/>
        <v>3.6786499204374376E-3</v>
      </c>
      <c r="AV557" s="5">
        <f t="shared" si="821"/>
        <v>1.2317237498157354E-3</v>
      </c>
      <c r="AW557" s="5">
        <f t="shared" si="822"/>
        <v>2.4315071641737441E-5</v>
      </c>
      <c r="AX557" s="5">
        <f t="shared" si="823"/>
        <v>2.8974620200161049E-4</v>
      </c>
      <c r="AY557" s="5">
        <f t="shared" si="824"/>
        <v>5.7396155245109041E-4</v>
      </c>
      <c r="AZ557" s="5">
        <f t="shared" si="825"/>
        <v>5.6848348902643214E-4</v>
      </c>
      <c r="BA557" s="5">
        <f t="shared" si="826"/>
        <v>3.7537180660221367E-4</v>
      </c>
      <c r="BB557" s="5">
        <f t="shared" si="827"/>
        <v>1.8589457202149932E-4</v>
      </c>
      <c r="BC557" s="5">
        <f t="shared" si="828"/>
        <v>7.3648135100730459E-5</v>
      </c>
      <c r="BD557" s="5">
        <f t="shared" si="829"/>
        <v>3.0331854883246423E-3</v>
      </c>
      <c r="BE557" s="5">
        <f t="shared" si="830"/>
        <v>4.0624105955933262E-3</v>
      </c>
      <c r="BF557" s="5">
        <f t="shared" si="831"/>
        <v>2.7204369648201657E-3</v>
      </c>
      <c r="BG557" s="5">
        <f t="shared" si="832"/>
        <v>1.2145132560107536E-3</v>
      </c>
      <c r="BH557" s="5">
        <f t="shared" si="833"/>
        <v>4.0665593471764699E-4</v>
      </c>
      <c r="BI557" s="5">
        <f t="shared" si="834"/>
        <v>1.0892860883825124E-4</v>
      </c>
      <c r="BJ557" s="8">
        <f t="shared" si="835"/>
        <v>0.25780752438623111</v>
      </c>
      <c r="BK557" s="8">
        <f t="shared" si="836"/>
        <v>0.21840414514073331</v>
      </c>
      <c r="BL557" s="8">
        <f t="shared" si="837"/>
        <v>0.47272503578155373</v>
      </c>
      <c r="BM557" s="8">
        <f t="shared" si="838"/>
        <v>0.63983352866403587</v>
      </c>
      <c r="BN557" s="8">
        <f t="shared" si="839"/>
        <v>0.35537931514543064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1.3611111111111101</v>
      </c>
      <c r="F558">
        <f>VLOOKUP(B558,home!$B$2:$E$405,3,FALSE)</f>
        <v>0.55000000000000004</v>
      </c>
      <c r="G558">
        <f>VLOOKUP(C558,away!$B$2:$E$405,4,FALSE)</f>
        <v>1.47</v>
      </c>
      <c r="H558">
        <f>VLOOKUP(A558,away!$A$2:$E$405,3,FALSE)</f>
        <v>1.1666666666666701</v>
      </c>
      <c r="I558">
        <f>VLOOKUP(C558,away!$B$2:$E$405,3,FALSE)</f>
        <v>0.55000000000000004</v>
      </c>
      <c r="J558">
        <f>VLOOKUP(B558,home!$B$2:$E$405,4,FALSE)</f>
        <v>1.29</v>
      </c>
      <c r="K558" s="3">
        <f t="shared" si="784"/>
        <v>1.1004583333333324</v>
      </c>
      <c r="L558" s="3">
        <f t="shared" si="785"/>
        <v>0.82775000000000254</v>
      </c>
      <c r="M558" s="5">
        <f t="shared" si="786"/>
        <v>0.14540848877966772</v>
      </c>
      <c r="N558" s="5">
        <f t="shared" si="787"/>
        <v>0.16001598321499169</v>
      </c>
      <c r="O558" s="5">
        <f t="shared" si="788"/>
        <v>0.12036187658737031</v>
      </c>
      <c r="P558" s="5">
        <f t="shared" si="789"/>
        <v>0.13245323010620977</v>
      </c>
      <c r="Q558" s="5">
        <f t="shared" si="790"/>
        <v>8.8045461097732133E-2</v>
      </c>
      <c r="R558" s="5">
        <f t="shared" si="791"/>
        <v>4.9814771672598034E-2</v>
      </c>
      <c r="S558" s="5">
        <f t="shared" si="792"/>
        <v>3.01630570415874E-2</v>
      </c>
      <c r="T558" s="5">
        <f t="shared" si="793"/>
        <v>7.2879630423647992E-2</v>
      </c>
      <c r="U558" s="5">
        <f t="shared" si="794"/>
        <v>5.4819080610207731E-2</v>
      </c>
      <c r="V558" s="5">
        <f t="shared" si="795"/>
        <v>3.0528512151950112E-3</v>
      </c>
      <c r="W558" s="5">
        <f t="shared" si="796"/>
        <v>3.2296787125725021E-2</v>
      </c>
      <c r="X558" s="5">
        <f t="shared" si="797"/>
        <v>2.673366554331897E-2</v>
      </c>
      <c r="Y558" s="5">
        <f t="shared" si="798"/>
        <v>1.106439582674117E-2</v>
      </c>
      <c r="Z558" s="5">
        <f t="shared" si="799"/>
        <v>1.3744725750664384E-2</v>
      </c>
      <c r="AA558" s="5">
        <f t="shared" si="800"/>
        <v>1.5125497991699864E-2</v>
      </c>
      <c r="AB558" s="5">
        <f t="shared" si="801"/>
        <v>8.3224901553913509E-3</v>
      </c>
      <c r="AC558" s="5">
        <f t="shared" si="802"/>
        <v>1.7380347249660883E-4</v>
      </c>
      <c r="AD558" s="5">
        <f t="shared" si="803"/>
        <v>8.8853171330991968E-3</v>
      </c>
      <c r="AE558" s="5">
        <f t="shared" si="804"/>
        <v>7.3548212569228832E-3</v>
      </c>
      <c r="AF558" s="5">
        <f t="shared" si="805"/>
        <v>3.0439766477089671E-3</v>
      </c>
      <c r="AG558" s="5">
        <f t="shared" si="806"/>
        <v>8.3988389004703524E-4</v>
      </c>
      <c r="AH558" s="5">
        <f t="shared" si="807"/>
        <v>2.8442991850281189E-3</v>
      </c>
      <c r="AI558" s="5">
        <f t="shared" si="808"/>
        <v>3.1300327406573996E-3</v>
      </c>
      <c r="AJ558" s="5">
        <f t="shared" si="809"/>
        <v>1.7222353065313024E-3</v>
      </c>
      <c r="AK558" s="5">
        <f t="shared" si="810"/>
        <v>6.3174939834441943E-4</v>
      </c>
      <c r="AL558" s="5">
        <f t="shared" si="811"/>
        <v>6.3327338119122556E-6</v>
      </c>
      <c r="AM558" s="5">
        <f t="shared" si="812"/>
        <v>1.955584256685689E-3</v>
      </c>
      <c r="AN558" s="5">
        <f t="shared" si="813"/>
        <v>1.6187348684715839E-3</v>
      </c>
      <c r="AO558" s="5">
        <f t="shared" si="814"/>
        <v>6.6995389368867877E-4</v>
      </c>
      <c r="AP558" s="5">
        <f t="shared" si="815"/>
        <v>1.848514451669352E-4</v>
      </c>
      <c r="AQ558" s="5">
        <f t="shared" si="816"/>
        <v>3.825269593423276E-5</v>
      </c>
      <c r="AR558" s="5">
        <f t="shared" si="817"/>
        <v>4.7087373008140675E-4</v>
      </c>
      <c r="AS558" s="5">
        <f t="shared" si="818"/>
        <v>5.1817692021583427E-4</v>
      </c>
      <c r="AT558" s="5">
        <f t="shared" si="819"/>
        <v>2.8511605499625812E-4</v>
      </c>
      <c r="AU558" s="5">
        <f t="shared" si="820"/>
        <v>1.0458611289591899E-4</v>
      </c>
      <c r="AV558" s="5">
        <f t="shared" si="821"/>
        <v>2.8773164871813691E-5</v>
      </c>
      <c r="AW558" s="5">
        <f t="shared" si="822"/>
        <v>1.6023652780409125E-7</v>
      </c>
      <c r="AX558" s="5">
        <f t="shared" si="823"/>
        <v>3.5867316530087254E-4</v>
      </c>
      <c r="AY558" s="5">
        <f t="shared" si="824"/>
        <v>2.9689171257779817E-4</v>
      </c>
      <c r="AZ558" s="5">
        <f t="shared" si="825"/>
        <v>1.2287605754313658E-4</v>
      </c>
      <c r="BA558" s="5">
        <f t="shared" si="826"/>
        <v>3.3903552210443873E-5</v>
      </c>
      <c r="BB558" s="5">
        <f t="shared" si="827"/>
        <v>7.0159163355487491E-6</v>
      </c>
      <c r="BC558" s="5">
        <f t="shared" si="828"/>
        <v>1.1614849493500994E-6</v>
      </c>
      <c r="BD558" s="5">
        <f t="shared" si="829"/>
        <v>6.4960955012480923E-5</v>
      </c>
      <c r="BE558" s="5">
        <f t="shared" si="830"/>
        <v>7.148682428477634E-5</v>
      </c>
      <c r="BF558" s="5">
        <f t="shared" si="831"/>
        <v>3.9334135753858878E-5</v>
      </c>
      <c r="BG558" s="5">
        <f t="shared" si="832"/>
        <v>1.4428525824932864E-5</v>
      </c>
      <c r="BH558" s="5">
        <f t="shared" si="833"/>
        <v>3.9694978704406418E-6</v>
      </c>
      <c r="BI558" s="5">
        <f t="shared" si="834"/>
        <v>8.7365340213506401E-7</v>
      </c>
      <c r="BJ558" s="8">
        <f t="shared" si="835"/>
        <v>0.41644782120879925</v>
      </c>
      <c r="BK558" s="8">
        <f t="shared" si="836"/>
        <v>0.31155465506154623</v>
      </c>
      <c r="BL558" s="8">
        <f t="shared" si="837"/>
        <v>0.2583746132230384</v>
      </c>
      <c r="BM558" s="8">
        <f t="shared" si="838"/>
        <v>0.30372527230942864</v>
      </c>
      <c r="BN558" s="8">
        <f t="shared" si="839"/>
        <v>0.69609981145856969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1.3611111111111101</v>
      </c>
      <c r="F559">
        <f>VLOOKUP(B559,home!$B$2:$E$405,3,FALSE)</f>
        <v>0.73</v>
      </c>
      <c r="G559">
        <f>VLOOKUP(C559,away!$B$2:$E$405,4,FALSE)</f>
        <v>0.73</v>
      </c>
      <c r="H559">
        <f>VLOOKUP(A559,away!$A$2:$E$405,3,FALSE)</f>
        <v>1.1666666666666701</v>
      </c>
      <c r="I559">
        <f>VLOOKUP(C559,away!$B$2:$E$405,3,FALSE)</f>
        <v>0.55000000000000004</v>
      </c>
      <c r="J559">
        <f>VLOOKUP(B559,home!$B$2:$E$405,4,FALSE)</f>
        <v>0.86</v>
      </c>
      <c r="K559" s="3">
        <f t="shared" si="784"/>
        <v>0.72533611111111052</v>
      </c>
      <c r="L559" s="3">
        <f t="shared" si="785"/>
        <v>0.55183333333333495</v>
      </c>
      <c r="M559" s="5">
        <f t="shared" si="786"/>
        <v>0.27882541535394778</v>
      </c>
      <c r="N559" s="5">
        <f t="shared" si="787"/>
        <v>0.20224214245177261</v>
      </c>
      <c r="O559" s="5">
        <f t="shared" si="788"/>
        <v>0.15386515837282064</v>
      </c>
      <c r="P559" s="5">
        <f t="shared" si="789"/>
        <v>0.11160395560963685</v>
      </c>
      <c r="Q559" s="5">
        <f t="shared" si="790"/>
        <v>7.3346764554373986E-2</v>
      </c>
      <c r="R559" s="5">
        <f t="shared" si="791"/>
        <v>4.2453961614367548E-2</v>
      </c>
      <c r="S559" s="5">
        <f t="shared" si="792"/>
        <v>1.1167779389754112E-2</v>
      </c>
      <c r="T559" s="5">
        <f t="shared" si="793"/>
        <v>4.0475189573255493E-2</v>
      </c>
      <c r="U559" s="5">
        <f t="shared" si="794"/>
        <v>3.0793391418625721E-2</v>
      </c>
      <c r="V559" s="5">
        <f t="shared" si="795"/>
        <v>4.9667413794485184E-4</v>
      </c>
      <c r="W559" s="5">
        <f t="shared" si="796"/>
        <v>1.773368565481729E-2</v>
      </c>
      <c r="X559" s="5">
        <f t="shared" si="797"/>
        <v>9.7860388671833706E-3</v>
      </c>
      <c r="Y559" s="5">
        <f t="shared" si="798"/>
        <v>2.7001312241036858E-3</v>
      </c>
      <c r="Z559" s="5">
        <f t="shared" si="799"/>
        <v>7.8091703836206334E-3</v>
      </c>
      <c r="AA559" s="5">
        <f t="shared" si="800"/>
        <v>5.6642732770594492E-3</v>
      </c>
      <c r="AB559" s="5">
        <f t="shared" si="801"/>
        <v>2.0542509755264431E-3</v>
      </c>
      <c r="AC559" s="5">
        <f t="shared" si="802"/>
        <v>1.2425068562456604E-5</v>
      </c>
      <c r="AD559" s="5">
        <f t="shared" si="803"/>
        <v>3.2157206471330147E-3</v>
      </c>
      <c r="AE559" s="5">
        <f t="shared" si="804"/>
        <v>1.7745418437762404E-3</v>
      </c>
      <c r="AF559" s="5">
        <f t="shared" si="805"/>
        <v>4.8962567039526246E-4</v>
      </c>
      <c r="AG559" s="5">
        <f t="shared" si="806"/>
        <v>9.0063921926595498E-5</v>
      </c>
      <c r="AH559" s="5">
        <f t="shared" si="807"/>
        <v>1.0773401308403329E-3</v>
      </c>
      <c r="AI559" s="5">
        <f t="shared" si="808"/>
        <v>7.8143370084766202E-4</v>
      </c>
      <c r="AJ559" s="5">
        <f t="shared" si="809"/>
        <v>2.83401040832003E-4</v>
      </c>
      <c r="AK559" s="5">
        <f t="shared" si="810"/>
        <v>6.8520336280642033E-5</v>
      </c>
      <c r="AL559" s="5">
        <f t="shared" si="811"/>
        <v>1.9893262578388822E-7</v>
      </c>
      <c r="AM559" s="5">
        <f t="shared" si="812"/>
        <v>4.6649566172223304E-4</v>
      </c>
      <c r="AN559" s="5">
        <f t="shared" si="813"/>
        <v>2.5742785599371971E-4</v>
      </c>
      <c r="AO559" s="5">
        <f t="shared" si="814"/>
        <v>7.1028635932934037E-5</v>
      </c>
      <c r="AP559" s="5">
        <f t="shared" si="815"/>
        <v>1.3065322976330296E-5</v>
      </c>
      <c r="AQ559" s="5">
        <f t="shared" si="816"/>
        <v>1.8024701822762386E-6</v>
      </c>
      <c r="AR559" s="5">
        <f t="shared" si="817"/>
        <v>1.1890243910707848E-4</v>
      </c>
      <c r="AS559" s="5">
        <f t="shared" si="818"/>
        <v>8.6244232783553917E-5</v>
      </c>
      <c r="AT559" s="5">
        <f t="shared" si="819"/>
        <v>3.127802820649217E-5</v>
      </c>
      <c r="AU559" s="5">
        <f t="shared" si="820"/>
        <v>7.5623611141735511E-6</v>
      </c>
      <c r="AV559" s="5">
        <f t="shared" si="821"/>
        <v>1.371313400343132E-6</v>
      </c>
      <c r="AW559" s="5">
        <f t="shared" si="822"/>
        <v>2.2118249065469276E-9</v>
      </c>
      <c r="AX559" s="5">
        <f t="shared" si="823"/>
        <v>5.6394358187301416E-5</v>
      </c>
      <c r="AY559" s="5">
        <f t="shared" si="824"/>
        <v>3.1120286659692593E-5</v>
      </c>
      <c r="AZ559" s="5">
        <f t="shared" si="825"/>
        <v>8.5866057608535388E-6</v>
      </c>
      <c r="BA559" s="5">
        <f t="shared" si="826"/>
        <v>1.5794584263436752E-6</v>
      </c>
      <c r="BB559" s="5">
        <f t="shared" si="827"/>
        <v>2.1789945206766346E-7</v>
      </c>
      <c r="BC559" s="5">
        <f t="shared" si="828"/>
        <v>2.4048836193201207E-8</v>
      </c>
      <c r="BD559" s="5">
        <f t="shared" si="829"/>
        <v>1.0935721552320493E-5</v>
      </c>
      <c r="BE559" s="5">
        <f t="shared" si="830"/>
        <v>7.9320737429541035E-6</v>
      </c>
      <c r="BF559" s="5">
        <f t="shared" si="831"/>
        <v>2.8767097608804397E-6</v>
      </c>
      <c r="BG559" s="5">
        <f t="shared" si="832"/>
        <v>6.9552715691746362E-7</v>
      </c>
      <c r="BH559" s="5">
        <f t="shared" si="833"/>
        <v>1.2612274079267004E-7</v>
      </c>
      <c r="BI559" s="5">
        <f t="shared" si="834"/>
        <v>1.8296275665845985E-8</v>
      </c>
      <c r="BJ559" s="8">
        <f t="shared" si="835"/>
        <v>0.35276164701286755</v>
      </c>
      <c r="BK559" s="8">
        <f t="shared" si="836"/>
        <v>0.40213756877913154</v>
      </c>
      <c r="BL559" s="8">
        <f t="shared" si="837"/>
        <v>0.23730967369304154</v>
      </c>
      <c r="BM559" s="8">
        <f t="shared" si="838"/>
        <v>0.13764954383690703</v>
      </c>
      <c r="BN559" s="8">
        <f t="shared" si="839"/>
        <v>0.86233739795691944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</v>
      </c>
      <c r="F560">
        <f>VLOOKUP(B560,home!$B$2:$E$405,3,FALSE)</f>
        <v>1.23</v>
      </c>
      <c r="G560">
        <f>VLOOKUP(C560,away!$B$2:$E$405,4,FALSE)</f>
        <v>1.38</v>
      </c>
      <c r="H560">
        <f>VLOOKUP(A560,away!$A$2:$E$405,3,FALSE)</f>
        <v>1.26</v>
      </c>
      <c r="I560">
        <f>VLOOKUP(C560,away!$B$2:$E$405,3,FALSE)</f>
        <v>0.62</v>
      </c>
      <c r="J560">
        <f>VLOOKUP(B560,home!$B$2:$E$405,4,FALSE)</f>
        <v>0.95</v>
      </c>
      <c r="K560" s="3">
        <f t="shared" si="784"/>
        <v>2.2066199999999996</v>
      </c>
      <c r="L560" s="3">
        <f t="shared" si="785"/>
        <v>0.74214000000000002</v>
      </c>
      <c r="M560" s="5">
        <f t="shared" si="786"/>
        <v>5.2404647439211582E-2</v>
      </c>
      <c r="N560" s="5">
        <f t="shared" si="787"/>
        <v>0.11563714313231303</v>
      </c>
      <c r="O560" s="5">
        <f t="shared" si="788"/>
        <v>3.8891585050536484E-2</v>
      </c>
      <c r="P560" s="5">
        <f t="shared" si="789"/>
        <v>8.5818949404214806E-2</v>
      </c>
      <c r="Q560" s="5">
        <f t="shared" si="790"/>
        <v>0.12758361638931232</v>
      </c>
      <c r="R560" s="5">
        <f t="shared" si="791"/>
        <v>1.4431500464702575E-2</v>
      </c>
      <c r="S560" s="5">
        <f t="shared" si="792"/>
        <v>3.5134727723272634E-2</v>
      </c>
      <c r="T560" s="5">
        <f t="shared" si="793"/>
        <v>9.4684905067164232E-2</v>
      </c>
      <c r="U560" s="5">
        <f t="shared" si="794"/>
        <v>3.1844837555421987E-2</v>
      </c>
      <c r="V560" s="5">
        <f t="shared" si="795"/>
        <v>6.3930407536044991E-3</v>
      </c>
      <c r="W560" s="5">
        <f t="shared" si="796"/>
        <v>9.3842853198994755E-2</v>
      </c>
      <c r="X560" s="5">
        <f t="shared" si="797"/>
        <v>6.9644535073101962E-2</v>
      </c>
      <c r="Y560" s="5">
        <f t="shared" si="798"/>
        <v>2.584299762957595E-2</v>
      </c>
      <c r="Z560" s="5">
        <f t="shared" si="799"/>
        <v>3.5700645849581236E-3</v>
      </c>
      <c r="AA560" s="5">
        <f t="shared" si="800"/>
        <v>7.877775914460294E-3</v>
      </c>
      <c r="AB560" s="5">
        <f t="shared" si="801"/>
        <v>8.6916289441831864E-3</v>
      </c>
      <c r="AC560" s="5">
        <f t="shared" si="802"/>
        <v>6.5433609873184978E-4</v>
      </c>
      <c r="AD560" s="5">
        <f t="shared" si="803"/>
        <v>5.1768879181491444E-2</v>
      </c>
      <c r="AE560" s="5">
        <f t="shared" si="804"/>
        <v>3.8419755995752057E-2</v>
      </c>
      <c r="AF560" s="5">
        <f t="shared" si="805"/>
        <v>1.4256418857343717E-2</v>
      </c>
      <c r="AG560" s="5">
        <f t="shared" si="806"/>
        <v>3.5267528969296896E-3</v>
      </c>
      <c r="AH560" s="5">
        <f t="shared" si="807"/>
        <v>6.6237193277020529E-4</v>
      </c>
      <c r="AI560" s="5">
        <f t="shared" si="808"/>
        <v>1.4616031542893902E-3</v>
      </c>
      <c r="AJ560" s="5">
        <f t="shared" si="809"/>
        <v>1.6126013761590271E-3</v>
      </c>
      <c r="AK560" s="5">
        <f t="shared" si="810"/>
        <v>1.1861328162200105E-3</v>
      </c>
      <c r="AL560" s="5">
        <f t="shared" si="811"/>
        <v>4.2862180584695706E-5</v>
      </c>
      <c r="AM560" s="5">
        <f t="shared" si="812"/>
        <v>2.2846848835892532E-2</v>
      </c>
      <c r="AN560" s="5">
        <f t="shared" si="813"/>
        <v>1.6955560395069284E-2</v>
      </c>
      <c r="AO560" s="5">
        <f t="shared" si="814"/>
        <v>6.2916997957983599E-3</v>
      </c>
      <c r="AP560" s="5">
        <f t="shared" si="815"/>
        <v>1.5564406954845986E-3</v>
      </c>
      <c r="AQ560" s="5">
        <f t="shared" si="816"/>
        <v>2.8877422443673493E-4</v>
      </c>
      <c r="AR560" s="5">
        <f t="shared" si="817"/>
        <v>9.8314541237216077E-5</v>
      </c>
      <c r="AS560" s="5">
        <f t="shared" si="818"/>
        <v>2.1694283298486571E-4</v>
      </c>
      <c r="AT560" s="5">
        <f t="shared" si="819"/>
        <v>2.3935519706053219E-4</v>
      </c>
      <c r="AU560" s="5">
        <f t="shared" si="820"/>
        <v>1.7605532164590381E-4</v>
      </c>
      <c r="AV560" s="5">
        <f t="shared" si="821"/>
        <v>9.7121798462571039E-5</v>
      </c>
      <c r="AW560" s="5">
        <f t="shared" si="822"/>
        <v>1.9497779335629307E-6</v>
      </c>
      <c r="AX560" s="5">
        <f t="shared" si="823"/>
        <v>8.4023855963761915E-3</v>
      </c>
      <c r="AY560" s="5">
        <f t="shared" si="824"/>
        <v>6.2357464464946272E-3</v>
      </c>
      <c r="AZ560" s="5">
        <f t="shared" si="825"/>
        <v>2.3138984339007612E-3</v>
      </c>
      <c r="BA560" s="5">
        <f t="shared" si="826"/>
        <v>5.7241219457837046E-4</v>
      </c>
      <c r="BB560" s="5">
        <f t="shared" si="827"/>
        <v>1.0620249652109794E-4</v>
      </c>
      <c r="BC560" s="5">
        <f t="shared" si="828"/>
        <v>1.5763424153633533E-5</v>
      </c>
      <c r="BD560" s="5">
        <f t="shared" si="829"/>
        <v>1.2160525605631251E-5</v>
      </c>
      <c r="BE560" s="5">
        <f t="shared" si="830"/>
        <v>2.6833659011898026E-5</v>
      </c>
      <c r="BF560" s="5">
        <f t="shared" si="831"/>
        <v>2.9605844324417214E-5</v>
      </c>
      <c r="BG560" s="5">
        <f t="shared" si="832"/>
        <v>2.1776282734381832E-5</v>
      </c>
      <c r="BH560" s="5">
        <f t="shared" si="833"/>
        <v>1.2012995251835407E-5</v>
      </c>
      <c r="BI560" s="5">
        <f t="shared" si="834"/>
        <v>5.3016231165210097E-6</v>
      </c>
      <c r="BJ560" s="8">
        <f t="shared" si="835"/>
        <v>0.7007935899606853</v>
      </c>
      <c r="BK560" s="8">
        <f t="shared" si="836"/>
        <v>0.18668431004611472</v>
      </c>
      <c r="BL560" s="8">
        <f t="shared" si="837"/>
        <v>0.10759551783017889</v>
      </c>
      <c r="BM560" s="8">
        <f t="shared" si="838"/>
        <v>0.55764224387308503</v>
      </c>
      <c r="BN560" s="8">
        <f t="shared" si="839"/>
        <v>0.43476744188029082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1.30232558139535</v>
      </c>
      <c r="F561">
        <f>VLOOKUP(B561,home!$B$2:$E$405,3,FALSE)</f>
        <v>0.77</v>
      </c>
      <c r="G561">
        <f>VLOOKUP(C561,away!$B$2:$E$405,4,FALSE)</f>
        <v>0.96</v>
      </c>
      <c r="H561">
        <f>VLOOKUP(A561,away!$A$2:$E$405,3,FALSE)</f>
        <v>0.918604651162791</v>
      </c>
      <c r="I561">
        <f>VLOOKUP(C561,away!$B$2:$E$405,3,FALSE)</f>
        <v>0.38</v>
      </c>
      <c r="J561">
        <f>VLOOKUP(B561,home!$B$2:$E$405,4,FALSE)</f>
        <v>0.87</v>
      </c>
      <c r="K561" s="3">
        <f t="shared" si="784"/>
        <v>0.96267906976744277</v>
      </c>
      <c r="L561" s="3">
        <f t="shared" si="785"/>
        <v>0.3036906976744187</v>
      </c>
      <c r="M561" s="5">
        <f t="shared" si="786"/>
        <v>0.28185295859855536</v>
      </c>
      <c r="N561" s="5">
        <f t="shared" si="787"/>
        <v>0.27133394399485877</v>
      </c>
      <c r="O561" s="5">
        <f t="shared" si="788"/>
        <v>8.5596121638394307E-2</v>
      </c>
      <c r="P561" s="5">
        <f t="shared" si="789"/>
        <v>8.2401594754550306E-2</v>
      </c>
      <c r="Q561" s="5">
        <f t="shared" si="790"/>
        <v>0.13060375440065103</v>
      </c>
      <c r="R561" s="5">
        <f t="shared" si="791"/>
        <v>1.2997372949294187E-2</v>
      </c>
      <c r="S561" s="5">
        <f t="shared" si="792"/>
        <v>6.0226641329710132E-3</v>
      </c>
      <c r="T561" s="5">
        <f t="shared" si="793"/>
        <v>3.9663145292832137E-2</v>
      </c>
      <c r="U561" s="5">
        <f t="shared" si="794"/>
        <v>1.251229890024705E-2</v>
      </c>
      <c r="V561" s="5">
        <f t="shared" si="795"/>
        <v>1.9564067562646023E-4</v>
      </c>
      <c r="W561" s="5">
        <f t="shared" si="796"/>
        <v>4.1909833598184773E-2</v>
      </c>
      <c r="X561" s="5">
        <f t="shared" si="797"/>
        <v>1.2727626604851525E-2</v>
      </c>
      <c r="Y561" s="5">
        <f t="shared" si="798"/>
        <v>1.9326309016834263E-3</v>
      </c>
      <c r="Z561" s="5">
        <f t="shared" si="799"/>
        <v>1.3157270863019231E-3</v>
      </c>
      <c r="AA561" s="5">
        <f t="shared" si="800"/>
        <v>1.2666229275089631E-3</v>
      </c>
      <c r="AB561" s="5">
        <f t="shared" si="801"/>
        <v>6.0967569080022177E-4</v>
      </c>
      <c r="AC561" s="5">
        <f t="shared" si="802"/>
        <v>3.57480362957609E-6</v>
      </c>
      <c r="AD561" s="5">
        <f t="shared" si="803"/>
        <v>1.0086429905602207E-2</v>
      </c>
      <c r="AE561" s="5">
        <f t="shared" si="804"/>
        <v>3.0631549350764553E-3</v>
      </c>
      <c r="AF561" s="5">
        <f t="shared" si="805"/>
        <v>4.6512582965910367E-4</v>
      </c>
      <c r="AG561" s="5">
        <f t="shared" si="806"/>
        <v>4.7084795905188678E-5</v>
      </c>
      <c r="AH561" s="5">
        <f t="shared" si="807"/>
        <v>9.989351919704026E-5</v>
      </c>
      <c r="AI561" s="5">
        <f t="shared" si="808"/>
        <v>9.6165400136402892E-5</v>
      </c>
      <c r="AJ561" s="5">
        <f t="shared" si="809"/>
        <v>4.6288208973563119E-5</v>
      </c>
      <c r="AK561" s="5">
        <f t="shared" si="810"/>
        <v>1.4853563318623584E-5</v>
      </c>
      <c r="AL561" s="5">
        <f t="shared" si="811"/>
        <v>4.180470859360134E-8</v>
      </c>
      <c r="AM561" s="5">
        <f t="shared" si="812"/>
        <v>1.9419989917599302E-3</v>
      </c>
      <c r="AN561" s="5">
        <f t="shared" si="813"/>
        <v>5.8976702869059086E-4</v>
      </c>
      <c r="AO561" s="5">
        <f t="shared" si="814"/>
        <v>8.9553380204207217E-5</v>
      </c>
      <c r="AP561" s="5">
        <f t="shared" si="815"/>
        <v>9.0655095044393886E-6</v>
      </c>
      <c r="AQ561" s="5">
        <f t="shared" si="816"/>
        <v>6.882777265443178E-7</v>
      </c>
      <c r="AR561" s="5">
        <f t="shared" si="817"/>
        <v>6.06734650762042E-6</v>
      </c>
      <c r="AS561" s="5">
        <f t="shared" si="818"/>
        <v>5.8409074919127682E-6</v>
      </c>
      <c r="AT561" s="5">
        <f t="shared" si="819"/>
        <v>2.8114596954561354E-6</v>
      </c>
      <c r="AU561" s="5">
        <f t="shared" si="820"/>
        <v>9.0217780143679029E-7</v>
      </c>
      <c r="AV561" s="5">
        <f t="shared" si="821"/>
        <v>2.1712692166300147E-7</v>
      </c>
      <c r="AW561" s="5">
        <f t="shared" si="822"/>
        <v>3.3949682619877588E-10</v>
      </c>
      <c r="AX561" s="5">
        <f t="shared" si="823"/>
        <v>3.1158696381279345E-4</v>
      </c>
      <c r="AY561" s="5">
        <f t="shared" si="824"/>
        <v>9.4626062426561084E-5</v>
      </c>
      <c r="AZ561" s="5">
        <f t="shared" si="825"/>
        <v>1.4368527458252716E-5</v>
      </c>
      <c r="BA561" s="5">
        <f t="shared" si="826"/>
        <v>1.4545293761169366E-6</v>
      </c>
      <c r="BB561" s="5">
        <f t="shared" si="827"/>
        <v>1.1043176025522234E-7</v>
      </c>
      <c r="BC561" s="5">
        <f t="shared" si="828"/>
        <v>6.7074196634645249E-9</v>
      </c>
      <c r="BD561" s="5">
        <f t="shared" si="829"/>
        <v>3.070994489886154E-7</v>
      </c>
      <c r="BE561" s="5">
        <f t="shared" si="830"/>
        <v>2.9563821187845447E-7</v>
      </c>
      <c r="BF561" s="5">
        <f t="shared" si="831"/>
        <v>1.4230235939943033E-7</v>
      </c>
      <c r="BG561" s="5">
        <f t="shared" si="832"/>
        <v>4.5663834324118651E-8</v>
      </c>
      <c r="BH561" s="5">
        <f t="shared" si="833"/>
        <v>1.098990438728929E-8</v>
      </c>
      <c r="BI561" s="5">
        <f t="shared" si="834"/>
        <v>2.1159501864777588E-9</v>
      </c>
      <c r="BJ561" s="8">
        <f t="shared" si="835"/>
        <v>0.51488595666944426</v>
      </c>
      <c r="BK561" s="8">
        <f t="shared" si="836"/>
        <v>0.3705711008324678</v>
      </c>
      <c r="BL561" s="8">
        <f t="shared" si="837"/>
        <v>0.11325593562599763</v>
      </c>
      <c r="BM561" s="8">
        <f t="shared" si="838"/>
        <v>0.13514834815497764</v>
      </c>
      <c r="BN561" s="8">
        <f t="shared" si="839"/>
        <v>0.8647857463363039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1.30232558139535</v>
      </c>
      <c r="F562">
        <f>VLOOKUP(B562,home!$B$2:$E$405,3,FALSE)</f>
        <v>1.1499999999999999</v>
      </c>
      <c r="G562">
        <f>VLOOKUP(C562,away!$B$2:$E$405,4,FALSE)</f>
        <v>1.28</v>
      </c>
      <c r="H562">
        <f>VLOOKUP(A562,away!$A$2:$E$405,3,FALSE)</f>
        <v>0.918604651162791</v>
      </c>
      <c r="I562">
        <f>VLOOKUP(C562,away!$B$2:$E$405,3,FALSE)</f>
        <v>0</v>
      </c>
      <c r="J562">
        <f>VLOOKUP(B562,home!$B$2:$E$405,4,FALSE)</f>
        <v>0.82</v>
      </c>
      <c r="K562" s="3">
        <f t="shared" si="784"/>
        <v>1.9170232558139553</v>
      </c>
      <c r="L562" s="3">
        <f t="shared" si="785"/>
        <v>0</v>
      </c>
      <c r="M562" s="5">
        <f t="shared" si="786"/>
        <v>0.14704402374007444</v>
      </c>
      <c r="N562" s="5">
        <f t="shared" si="787"/>
        <v>0.28188681313818204</v>
      </c>
      <c r="O562" s="5">
        <f t="shared" si="788"/>
        <v>0</v>
      </c>
      <c r="P562" s="5">
        <f t="shared" si="789"/>
        <v>0</v>
      </c>
      <c r="Q562" s="5">
        <f t="shared" si="790"/>
        <v>0.27019178814658895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0.17265464713565618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8.2745743445851269E-2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3.1725102901062417E-2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1.0136293342404569E-2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0.84934038810974544</v>
      </c>
      <c r="BK562" s="8">
        <f t="shared" si="836"/>
        <v>0.14704402374007444</v>
      </c>
      <c r="BL562" s="8">
        <f t="shared" si="837"/>
        <v>0</v>
      </c>
      <c r="BM562" s="8">
        <f t="shared" si="838"/>
        <v>0.29726178682497439</v>
      </c>
      <c r="BN562" s="8">
        <f t="shared" si="839"/>
        <v>0.69912262502484546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1.26495726495726</v>
      </c>
      <c r="F563">
        <f>VLOOKUP(B563,home!$B$2:$E$405,3,FALSE)</f>
        <v>1.58</v>
      </c>
      <c r="G563">
        <f>VLOOKUP(C563,away!$B$2:$E$405,4,FALSE)</f>
        <v>0.95</v>
      </c>
      <c r="H563">
        <f>VLOOKUP(A563,away!$A$2:$E$405,3,FALSE)</f>
        <v>0.97435897435897401</v>
      </c>
      <c r="I563">
        <f>VLOOKUP(C563,away!$B$2:$E$405,3,FALSE)</f>
        <v>1.26</v>
      </c>
      <c r="J563">
        <f>VLOOKUP(B563,home!$B$2:$E$405,4,FALSE)</f>
        <v>1.03</v>
      </c>
      <c r="K563" s="3">
        <f t="shared" si="784"/>
        <v>1.8987008547008473</v>
      </c>
      <c r="L563" s="3">
        <f t="shared" si="785"/>
        <v>1.2645230769230764</v>
      </c>
      <c r="M563" s="5">
        <f t="shared" si="786"/>
        <v>4.2289183636383301E-2</v>
      </c>
      <c r="N563" s="5">
        <f t="shared" si="787"/>
        <v>8.029450911500205E-2</v>
      </c>
      <c r="O563" s="5">
        <f t="shared" si="788"/>
        <v>5.3475648612444436E-2</v>
      </c>
      <c r="P563" s="5">
        <f t="shared" si="789"/>
        <v>0.10153425972613041</v>
      </c>
      <c r="Q563" s="5">
        <f t="shared" si="790"/>
        <v>7.6227626542219706E-2</v>
      </c>
      <c r="R563" s="5">
        <f t="shared" si="791"/>
        <v>3.3810595861932746E-2</v>
      </c>
      <c r="S563" s="5">
        <f t="shared" si="792"/>
        <v>6.0944696797503528E-2</v>
      </c>
      <c r="T563" s="5">
        <f t="shared" si="793"/>
        <v>9.639159286171084E-2</v>
      </c>
      <c r="U563" s="5">
        <f t="shared" si="794"/>
        <v>6.4196207260996618E-2</v>
      </c>
      <c r="V563" s="5">
        <f t="shared" si="795"/>
        <v>1.625835928684188E-2</v>
      </c>
      <c r="W563" s="5">
        <f t="shared" si="796"/>
        <v>4.8244486555843166E-2</v>
      </c>
      <c r="X563" s="5">
        <f t="shared" si="797"/>
        <v>6.1006266584168807E-2</v>
      </c>
      <c r="Y563" s="5">
        <f t="shared" si="798"/>
        <v>3.8571915966301301E-2</v>
      </c>
      <c r="Z563" s="5">
        <f t="shared" si="799"/>
        <v>1.4251426237311271E-2</v>
      </c>
      <c r="AA563" s="5">
        <f t="shared" si="800"/>
        <v>2.7059195177488986E-2</v>
      </c>
      <c r="AB563" s="5">
        <f t="shared" si="801"/>
        <v>2.5688658505507698E-2</v>
      </c>
      <c r="AC563" s="5">
        <f t="shared" si="802"/>
        <v>2.4397202969571948E-3</v>
      </c>
      <c r="AD563" s="5">
        <f t="shared" si="803"/>
        <v>2.2900461964545756E-2</v>
      </c>
      <c r="AE563" s="5">
        <f t="shared" si="804"/>
        <v>2.8958162626367284E-2</v>
      </c>
      <c r="AF563" s="5">
        <f t="shared" si="805"/>
        <v>1.8309132453166399E-2</v>
      </c>
      <c r="AG563" s="5">
        <f t="shared" si="806"/>
        <v>7.7174401684900404E-3</v>
      </c>
      <c r="AH563" s="5">
        <f t="shared" si="807"/>
        <v>4.5053143390367811E-3</v>
      </c>
      <c r="AI563" s="5">
        <f t="shared" si="808"/>
        <v>8.5542441862251194E-3</v>
      </c>
      <c r="AJ563" s="5">
        <f t="shared" si="809"/>
        <v>8.1209753738526961E-3</v>
      </c>
      <c r="AK563" s="5">
        <f t="shared" si="810"/>
        <v>5.139767627779547E-3</v>
      </c>
      <c r="AL563" s="5">
        <f t="shared" si="811"/>
        <v>2.3430596004907773E-4</v>
      </c>
      <c r="AM563" s="5">
        <f t="shared" si="812"/>
        <v>8.6962253410254459E-3</v>
      </c>
      <c r="AN563" s="5">
        <f t="shared" si="813"/>
        <v>1.0996577625849928E-2</v>
      </c>
      <c r="AO563" s="5">
        <f t="shared" si="814"/>
        <v>6.9527130875316054E-3</v>
      </c>
      <c r="AP563" s="5">
        <f t="shared" si="815"/>
        <v>2.9306220488029351E-3</v>
      </c>
      <c r="AQ563" s="5">
        <f t="shared" si="816"/>
        <v>9.2645980261272533E-4</v>
      </c>
      <c r="AR563" s="5">
        <f t="shared" si="817"/>
        <v>1.1394147901008886E-3</v>
      </c>
      <c r="AS563" s="5">
        <f t="shared" si="818"/>
        <v>2.1634078358233433E-3</v>
      </c>
      <c r="AT563" s="5">
        <f t="shared" si="819"/>
        <v>2.0538321534721467E-3</v>
      </c>
      <c r="AU563" s="5">
        <f t="shared" si="820"/>
        <v>1.299870955069882E-3</v>
      </c>
      <c r="AV563" s="5">
        <f t="shared" si="821"/>
        <v>6.1701652334799836E-4</v>
      </c>
      <c r="AW563" s="5">
        <f t="shared" si="822"/>
        <v>1.5626587224576889E-5</v>
      </c>
      <c r="AX563" s="5">
        <f t="shared" si="823"/>
        <v>2.7519217479460311E-3</v>
      </c>
      <c r="AY563" s="5">
        <f t="shared" si="824"/>
        <v>3.4798685561642463E-3</v>
      </c>
      <c r="AZ563" s="5">
        <f t="shared" si="825"/>
        <v>2.2001870469643384E-3</v>
      </c>
      <c r="BA563" s="5">
        <f t="shared" si="826"/>
        <v>9.2739576481121384E-4</v>
      </c>
      <c r="BB563" s="5">
        <f t="shared" si="827"/>
        <v>2.9317833651112669E-4</v>
      </c>
      <c r="BC563" s="5">
        <f t="shared" si="828"/>
        <v>7.4146154434447765E-5</v>
      </c>
      <c r="BD563" s="5">
        <f t="shared" si="829"/>
        <v>2.4013604937833912E-4</v>
      </c>
      <c r="BE563" s="5">
        <f t="shared" si="830"/>
        <v>4.5594652219913733E-4</v>
      </c>
      <c r="BF563" s="5">
        <f t="shared" si="831"/>
        <v>4.3285302569869054E-4</v>
      </c>
      <c r="BG563" s="5">
        <f t="shared" si="832"/>
        <v>2.7395280328465044E-4</v>
      </c>
      <c r="BH563" s="5">
        <f t="shared" si="833"/>
        <v>1.3003860543606483E-4</v>
      </c>
      <c r="BI563" s="5">
        <f t="shared" si="834"/>
        <v>4.9380882257112451E-5</v>
      </c>
      <c r="BJ563" s="8">
        <f t="shared" si="835"/>
        <v>0.51885089035046938</v>
      </c>
      <c r="BK563" s="8">
        <f t="shared" si="836"/>
        <v>0.22718039426002964</v>
      </c>
      <c r="BL563" s="8">
        <f t="shared" si="837"/>
        <v>0.23940645709133287</v>
      </c>
      <c r="BM563" s="8">
        <f t="shared" si="838"/>
        <v>0.608593102476091</v>
      </c>
      <c r="BN563" s="8">
        <f t="shared" si="839"/>
        <v>0.38763182349411263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1.26495726495726</v>
      </c>
      <c r="F564">
        <f>VLOOKUP(B564,home!$B$2:$E$405,3,FALSE)</f>
        <v>0.79</v>
      </c>
      <c r="G564">
        <f>VLOOKUP(C564,away!$B$2:$E$405,4,FALSE)</f>
        <v>0.95</v>
      </c>
      <c r="H564">
        <f>VLOOKUP(A564,away!$A$2:$E$405,3,FALSE)</f>
        <v>0.97435897435897401</v>
      </c>
      <c r="I564">
        <f>VLOOKUP(C564,away!$B$2:$E$405,3,FALSE)</f>
        <v>0.47</v>
      </c>
      <c r="J564">
        <f>VLOOKUP(B564,home!$B$2:$E$405,4,FALSE)</f>
        <v>0.21</v>
      </c>
      <c r="K564" s="3">
        <f t="shared" si="784"/>
        <v>0.94935042735042363</v>
      </c>
      <c r="L564" s="3">
        <f t="shared" si="785"/>
        <v>9.6169230769230729E-2</v>
      </c>
      <c r="M564" s="5">
        <f t="shared" si="786"/>
        <v>0.35150910734651808</v>
      </c>
      <c r="N564" s="5">
        <f t="shared" si="787"/>
        <v>0.33370532127698294</v>
      </c>
      <c r="O564" s="5">
        <f t="shared" si="788"/>
        <v>3.3804360461893591E-2</v>
      </c>
      <c r="P564" s="5">
        <f t="shared" si="789"/>
        <v>3.2092184050806452E-2</v>
      </c>
      <c r="Q564" s="5">
        <f t="shared" si="790"/>
        <v>0.15840164468170706</v>
      </c>
      <c r="R564" s="5">
        <f t="shared" si="791"/>
        <v>1.6254696711330515E-3</v>
      </c>
      <c r="S564" s="5">
        <f t="shared" si="792"/>
        <v>7.3249046441885681E-4</v>
      </c>
      <c r="T564" s="5">
        <f t="shared" si="793"/>
        <v>1.5233364321620776E-2</v>
      </c>
      <c r="U564" s="5">
        <f t="shared" si="794"/>
        <v>1.5431403269353151E-3</v>
      </c>
      <c r="V564" s="5">
        <f t="shared" si="795"/>
        <v>7.4305704898271366E-6</v>
      </c>
      <c r="W564" s="5">
        <f t="shared" si="796"/>
        <v>5.0126223023862854E-2</v>
      </c>
      <c r="X564" s="5">
        <f t="shared" si="797"/>
        <v>4.8206003095717931E-3</v>
      </c>
      <c r="Y564" s="5">
        <f t="shared" si="798"/>
        <v>2.3179671180871734E-4</v>
      </c>
      <c r="Z564" s="5">
        <f t="shared" si="799"/>
        <v>5.2106722637193342E-5</v>
      </c>
      <c r="AA564" s="5">
        <f t="shared" si="800"/>
        <v>4.9467539403449491E-5</v>
      </c>
      <c r="AB564" s="5">
        <f t="shared" si="801"/>
        <v>2.3481014836319345E-5</v>
      </c>
      <c r="AC564" s="5">
        <f t="shared" si="802"/>
        <v>4.2399903512127583E-8</v>
      </c>
      <c r="AD564" s="5">
        <f t="shared" si="803"/>
        <v>1.189683781229171E-2</v>
      </c>
      <c r="AE564" s="5">
        <f t="shared" si="804"/>
        <v>1.1441097409943916E-3</v>
      </c>
      <c r="AF564" s="5">
        <f t="shared" si="805"/>
        <v>5.50140768535072E-5</v>
      </c>
      <c r="AG564" s="5">
        <f t="shared" si="806"/>
        <v>1.7635538174937097E-6</v>
      </c>
      <c r="AH564" s="5">
        <f t="shared" si="807"/>
        <v>1.252765858481136E-6</v>
      </c>
      <c r="AI564" s="5">
        <f t="shared" si="808"/>
        <v>1.1893138031190869E-6</v>
      </c>
      <c r="AJ564" s="5">
        <f t="shared" si="809"/>
        <v>5.6453778362243126E-7</v>
      </c>
      <c r="AK564" s="5">
        <f t="shared" si="810"/>
        <v>1.7864806204580538E-7</v>
      </c>
      <c r="AL564" s="5">
        <f t="shared" si="811"/>
        <v>1.5484156499037704E-10</v>
      </c>
      <c r="AM564" s="5">
        <f t="shared" si="812"/>
        <v>2.2588536122435635E-3</v>
      </c>
      <c r="AN564" s="5">
        <f t="shared" si="813"/>
        <v>2.1723221430976168E-4</v>
      </c>
      <c r="AO564" s="5">
        <f t="shared" si="814"/>
        <v>1.0445527474233224E-5</v>
      </c>
      <c r="AP564" s="5">
        <f t="shared" si="815"/>
        <v>3.3484611405862495E-7</v>
      </c>
      <c r="AQ564" s="5">
        <f t="shared" si="816"/>
        <v>8.0504733037710118E-9</v>
      </c>
      <c r="AR564" s="5">
        <f t="shared" si="817"/>
        <v>2.4095505788817144E-8</v>
      </c>
      <c r="AS564" s="5">
        <f t="shared" si="818"/>
        <v>2.2875078717838165E-8</v>
      </c>
      <c r="AT564" s="5">
        <f t="shared" si="819"/>
        <v>1.0858232878227121E-8</v>
      </c>
      <c r="AU564" s="5">
        <f t="shared" si="820"/>
        <v>3.4360893410717794E-9</v>
      </c>
      <c r="AV564" s="5">
        <f t="shared" si="821"/>
        <v>8.1551322109018226E-10</v>
      </c>
      <c r="AW564" s="5">
        <f t="shared" si="822"/>
        <v>3.9268810288505879E-13</v>
      </c>
      <c r="AX564" s="5">
        <f t="shared" si="823"/>
        <v>3.5740727368424569E-4</v>
      </c>
      <c r="AY564" s="5">
        <f t="shared" si="824"/>
        <v>3.4371582581541833E-5</v>
      </c>
      <c r="AZ564" s="5">
        <f t="shared" si="825"/>
        <v>1.6527443285939831E-6</v>
      </c>
      <c r="BA564" s="5">
        <f t="shared" si="826"/>
        <v>5.2981050246364025E-8</v>
      </c>
      <c r="BB564" s="5">
        <f t="shared" si="827"/>
        <v>1.2737867118846973E-9</v>
      </c>
      <c r="BC564" s="5">
        <f t="shared" si="828"/>
        <v>2.4499817649203799E-11</v>
      </c>
      <c r="BD564" s="5">
        <f t="shared" si="829"/>
        <v>3.8620770945101526E-10</v>
      </c>
      <c r="BE564" s="5">
        <f t="shared" si="830"/>
        <v>3.6664645401334961E-10</v>
      </c>
      <c r="BF564" s="5">
        <f t="shared" si="831"/>
        <v>1.7403798390204545E-10</v>
      </c>
      <c r="BG564" s="5">
        <f t="shared" si="832"/>
        <v>5.5074344797537662E-11</v>
      </c>
      <c r="BH564" s="5">
        <f t="shared" si="833"/>
        <v>1.3071213192396739E-11</v>
      </c>
      <c r="BI564" s="5">
        <f t="shared" si="834"/>
        <v>2.4818323660380687E-12</v>
      </c>
      <c r="BJ564" s="8">
        <f t="shared" si="835"/>
        <v>0.57849703564005739</v>
      </c>
      <c r="BK564" s="8">
        <f t="shared" si="836"/>
        <v>0.38437562656955987</v>
      </c>
      <c r="BL564" s="8">
        <f t="shared" si="837"/>
        <v>3.7049167357648495E-2</v>
      </c>
      <c r="BM564" s="8">
        <f t="shared" si="838"/>
        <v>8.8801477218672806E-2</v>
      </c>
      <c r="BN564" s="8">
        <f t="shared" si="839"/>
        <v>0.91113808748904124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1.62222222222222</v>
      </c>
      <c r="F565">
        <f>VLOOKUP(B565,home!$B$2:$E$405,3,FALSE)</f>
        <v>0.99</v>
      </c>
      <c r="G565">
        <f>VLOOKUP(C565,away!$B$2:$E$405,4,FALSE)</f>
        <v>1.73</v>
      </c>
      <c r="H565">
        <f>VLOOKUP(A565,away!$A$2:$E$405,3,FALSE)</f>
        <v>1.13333333333333</v>
      </c>
      <c r="I565">
        <f>VLOOKUP(C565,away!$B$2:$E$405,3,FALSE)</f>
        <v>0.37</v>
      </c>
      <c r="J565">
        <f>VLOOKUP(B565,home!$B$2:$E$405,4,FALSE)</f>
        <v>1.41</v>
      </c>
      <c r="K565" s="3">
        <f t="shared" si="784"/>
        <v>2.7783799999999963</v>
      </c>
      <c r="L565" s="3">
        <f t="shared" si="785"/>
        <v>0.59125999999999812</v>
      </c>
      <c r="M565" s="5">
        <f t="shared" si="786"/>
        <v>3.4402019841632492E-2</v>
      </c>
      <c r="N565" s="5">
        <f t="shared" si="787"/>
        <v>9.5581883887594754E-2</v>
      </c>
      <c r="O565" s="5">
        <f t="shared" si="788"/>
        <v>2.0340538251563563E-2</v>
      </c>
      <c r="P565" s="5">
        <f t="shared" si="789"/>
        <v>5.6513744667379101E-2</v>
      </c>
      <c r="Q565" s="5">
        <f t="shared" si="790"/>
        <v>0.13278139727780761</v>
      </c>
      <c r="R565" s="5">
        <f t="shared" si="791"/>
        <v>6.0132733233097162E-3</v>
      </c>
      <c r="S565" s="5">
        <f t="shared" si="792"/>
        <v>2.3209417288811748E-2</v>
      </c>
      <c r="T565" s="5">
        <f t="shared" si="793"/>
        <v>7.8508328954476278E-2</v>
      </c>
      <c r="U565" s="5">
        <f t="shared" si="794"/>
        <v>1.6707158336017228E-2</v>
      </c>
      <c r="V565" s="5">
        <f t="shared" si="795"/>
        <v>4.2363503608756547E-3</v>
      </c>
      <c r="W565" s="5">
        <f t="shared" si="796"/>
        <v>0.12297239285623821</v>
      </c>
      <c r="X565" s="5">
        <f t="shared" si="797"/>
        <v>7.2708657000179172E-2</v>
      </c>
      <c r="Y565" s="5">
        <f t="shared" si="798"/>
        <v>2.1494860268962898E-2</v>
      </c>
      <c r="Z565" s="5">
        <f t="shared" si="799"/>
        <v>1.1851359950466975E-3</v>
      </c>
      <c r="AA565" s="5">
        <f t="shared" si="800"/>
        <v>3.2927581459178388E-3</v>
      </c>
      <c r="AB565" s="5">
        <f t="shared" si="801"/>
        <v>4.5742666887275971E-3</v>
      </c>
      <c r="AC565" s="5">
        <f t="shared" si="802"/>
        <v>4.349526999399381E-4</v>
      </c>
      <c r="AD565" s="5">
        <f t="shared" si="803"/>
        <v>8.5416009215978653E-2</v>
      </c>
      <c r="AE565" s="5">
        <f t="shared" si="804"/>
        <v>5.0503069609039379E-2</v>
      </c>
      <c r="AF565" s="5">
        <f t="shared" si="805"/>
        <v>1.4930222468520262E-2</v>
      </c>
      <c r="AG565" s="5">
        <f t="shared" si="806"/>
        <v>2.9425477789124213E-3</v>
      </c>
      <c r="AH565" s="5">
        <f t="shared" si="807"/>
        <v>1.75180877107827E-4</v>
      </c>
      <c r="AI565" s="5">
        <f t="shared" si="808"/>
        <v>4.8671904533884372E-4</v>
      </c>
      <c r="AJ565" s="5">
        <f t="shared" si="809"/>
        <v>6.761452305942676E-4</v>
      </c>
      <c r="AK565" s="5">
        <f t="shared" si="810"/>
        <v>6.2619612859283287E-4</v>
      </c>
      <c r="AL565" s="5">
        <f t="shared" si="811"/>
        <v>2.858065420571116E-5</v>
      </c>
      <c r="AM565" s="5">
        <f t="shared" si="812"/>
        <v>4.7463626337098073E-2</v>
      </c>
      <c r="AN565" s="5">
        <f t="shared" si="813"/>
        <v>2.8063343708072522E-2</v>
      </c>
      <c r="AO565" s="5">
        <f t="shared" si="814"/>
        <v>8.2963663004174525E-3</v>
      </c>
      <c r="AP565" s="5">
        <f t="shared" si="815"/>
        <v>1.6351031795949359E-3</v>
      </c>
      <c r="AQ565" s="5">
        <f t="shared" si="816"/>
        <v>2.4169277649182464E-4</v>
      </c>
      <c r="AR565" s="5">
        <f t="shared" si="817"/>
        <v>2.0715489079754693E-5</v>
      </c>
      <c r="AS565" s="5">
        <f t="shared" si="818"/>
        <v>5.7555500549408773E-5</v>
      </c>
      <c r="AT565" s="5">
        <f t="shared" si="819"/>
        <v>7.9955525808233084E-5</v>
      </c>
      <c r="AU565" s="5">
        <f t="shared" si="820"/>
        <v>7.4048944598359445E-5</v>
      </c>
      <c r="AV565" s="5">
        <f t="shared" si="821"/>
        <v>5.1434026673297403E-5</v>
      </c>
      <c r="AW565" s="5">
        <f t="shared" si="822"/>
        <v>1.3041868226566057E-6</v>
      </c>
      <c r="AX565" s="5">
        <f t="shared" si="823"/>
        <v>2.1978665023744393E-2</v>
      </c>
      <c r="AY565" s="5">
        <f t="shared" si="824"/>
        <v>1.2995105481939068E-2</v>
      </c>
      <c r="AZ565" s="5">
        <f t="shared" si="825"/>
        <v>3.8417430336256343E-3</v>
      </c>
      <c r="BA565" s="5">
        <f t="shared" si="826"/>
        <v>7.5715632868716184E-4</v>
      </c>
      <c r="BB565" s="5">
        <f t="shared" si="827"/>
        <v>1.1191906272489246E-4</v>
      </c>
      <c r="BC565" s="5">
        <f t="shared" si="828"/>
        <v>1.3234653005343943E-5</v>
      </c>
      <c r="BD565" s="5">
        <f t="shared" si="829"/>
        <v>2.0413733455492867E-6</v>
      </c>
      <c r="BE565" s="5">
        <f t="shared" si="830"/>
        <v>5.6717108758072199E-6</v>
      </c>
      <c r="BF565" s="5">
        <f t="shared" si="831"/>
        <v>7.8790840315626229E-6</v>
      </c>
      <c r="BG565" s="5">
        <f t="shared" si="832"/>
        <v>7.2970298305376438E-6</v>
      </c>
      <c r="BH565" s="5">
        <f t="shared" si="833"/>
        <v>5.0684804351422873E-6</v>
      </c>
      <c r="BI565" s="5">
        <f t="shared" si="834"/>
        <v>2.8164329342781212E-6</v>
      </c>
      <c r="BJ565" s="8">
        <f t="shared" si="835"/>
        <v>0.80323732520311064</v>
      </c>
      <c r="BK565" s="8">
        <f t="shared" si="836"/>
        <v>0.13182017099478371</v>
      </c>
      <c r="BL565" s="8">
        <f t="shared" si="837"/>
        <v>5.320671962533164E-2</v>
      </c>
      <c r="BM565" s="8">
        <f t="shared" si="838"/>
        <v>0.63082269327386908</v>
      </c>
      <c r="BN565" s="8">
        <f t="shared" si="839"/>
        <v>0.34563285724928722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1.62222222222222</v>
      </c>
      <c r="F566">
        <f>VLOOKUP(B566,home!$B$2:$E$405,3,FALSE)</f>
        <v>0.99</v>
      </c>
      <c r="G566">
        <f>VLOOKUP(C566,away!$B$2:$E$405,4,FALSE)</f>
        <v>0.49</v>
      </c>
      <c r="H566">
        <f>VLOOKUP(A566,away!$A$2:$E$405,3,FALSE)</f>
        <v>1.13333333333333</v>
      </c>
      <c r="I566">
        <f>VLOOKUP(C566,away!$B$2:$E$405,3,FALSE)</f>
        <v>0.49</v>
      </c>
      <c r="J566">
        <f>VLOOKUP(B566,home!$B$2:$E$405,4,FALSE)</f>
        <v>0.88</v>
      </c>
      <c r="K566" s="3">
        <f t="shared" si="784"/>
        <v>0.78693999999999897</v>
      </c>
      <c r="L566" s="3">
        <f t="shared" si="785"/>
        <v>0.48869333333333187</v>
      </c>
      <c r="M566" s="5">
        <f t="shared" si="786"/>
        <v>0.27925405130447173</v>
      </c>
      <c r="N566" s="5">
        <f t="shared" si="787"/>
        <v>0.2197561831335407</v>
      </c>
      <c r="O566" s="5">
        <f t="shared" si="788"/>
        <v>0.13646959317881957</v>
      </c>
      <c r="P566" s="5">
        <f t="shared" si="789"/>
        <v>0.10739338165614014</v>
      </c>
      <c r="Q566" s="5">
        <f t="shared" si="790"/>
        <v>8.6467465377554134E-2</v>
      </c>
      <c r="R566" s="5">
        <f t="shared" si="791"/>
        <v>3.3345890194600533E-2</v>
      </c>
      <c r="S566" s="5">
        <f t="shared" si="792"/>
        <v>1.0325130799057353E-2</v>
      </c>
      <c r="T566" s="5">
        <f t="shared" si="793"/>
        <v>4.2256073880241392E-2</v>
      </c>
      <c r="U566" s="5">
        <f t="shared" si="794"/>
        <v>2.6241214829738912E-2</v>
      </c>
      <c r="V566" s="5">
        <f t="shared" si="795"/>
        <v>4.4119551409390299E-4</v>
      </c>
      <c r="W566" s="5">
        <f t="shared" si="796"/>
        <v>2.2681569068070791E-2</v>
      </c>
      <c r="X566" s="5">
        <f t="shared" si="797"/>
        <v>1.1084331593105708E-2</v>
      </c>
      <c r="Y566" s="5">
        <f t="shared" si="798"/>
        <v>2.7084194770033948E-3</v>
      </c>
      <c r="Z566" s="5">
        <f t="shared" si="799"/>
        <v>5.4319714107222026E-3</v>
      </c>
      <c r="AA566" s="5">
        <f t="shared" si="800"/>
        <v>4.2746355819537245E-3</v>
      </c>
      <c r="AB566" s="5">
        <f t="shared" si="801"/>
        <v>1.6819408624313295E-3</v>
      </c>
      <c r="AC566" s="5">
        <f t="shared" si="802"/>
        <v>1.0604474225336133E-5</v>
      </c>
      <c r="AD566" s="5">
        <f t="shared" si="803"/>
        <v>4.4622584906068999E-3</v>
      </c>
      <c r="AE566" s="5">
        <f t="shared" si="804"/>
        <v>2.180675975969648E-3</v>
      </c>
      <c r="AF566" s="5">
        <f t="shared" si="805"/>
        <v>5.3284090580826208E-4</v>
      </c>
      <c r="AG566" s="5">
        <f t="shared" si="806"/>
        <v>8.6798599465263865E-5</v>
      </c>
      <c r="AH566" s="5">
        <f t="shared" si="807"/>
        <v>6.6364205381929829E-4</v>
      </c>
      <c r="AI566" s="5">
        <f t="shared" si="808"/>
        <v>5.2224647783255789E-4</v>
      </c>
      <c r="AJ566" s="5">
        <f t="shared" si="809"/>
        <v>2.0548832163277625E-4</v>
      </c>
      <c r="AK566" s="5">
        <f t="shared" si="810"/>
        <v>5.3902326608565585E-5</v>
      </c>
      <c r="AL566" s="5">
        <f t="shared" si="811"/>
        <v>1.6312749518574143E-7</v>
      </c>
      <c r="AM566" s="5">
        <f t="shared" si="812"/>
        <v>7.0230593931963831E-4</v>
      </c>
      <c r="AN566" s="5">
        <f t="shared" si="813"/>
        <v>3.4321223050591071E-4</v>
      </c>
      <c r="AO566" s="5">
        <f t="shared" si="814"/>
        <v>8.3862764483350692E-5</v>
      </c>
      <c r="AP566" s="5">
        <f t="shared" si="815"/>
        <v>1.3661057972638939E-5</v>
      </c>
      <c r="AQ566" s="5">
        <f t="shared" si="816"/>
        <v>1.6690169893772023E-6</v>
      </c>
      <c r="AR566" s="5">
        <f t="shared" si="817"/>
        <v>6.4863489484226269E-5</v>
      </c>
      <c r="AS566" s="5">
        <f t="shared" si="818"/>
        <v>5.1043674414716956E-5</v>
      </c>
      <c r="AT566" s="5">
        <f t="shared" si="819"/>
        <v>2.0084154571958649E-5</v>
      </c>
      <c r="AU566" s="5">
        <f t="shared" si="820"/>
        <v>5.2683415329523737E-6</v>
      </c>
      <c r="AV566" s="5">
        <f t="shared" si="821"/>
        <v>1.0364671714853835E-6</v>
      </c>
      <c r="AW566" s="5">
        <f t="shared" si="822"/>
        <v>1.7426200331499557E-9</v>
      </c>
      <c r="AX566" s="5">
        <f t="shared" si="823"/>
        <v>9.2112105981365843E-5</v>
      </c>
      <c r="AY566" s="5">
        <f t="shared" si="824"/>
        <v>4.5014572112386809E-5</v>
      </c>
      <c r="AZ566" s="5">
        <f t="shared" si="825"/>
        <v>1.0999160647087978E-5</v>
      </c>
      <c r="BA566" s="5">
        <f t="shared" si="826"/>
        <v>1.7917388268314111E-6</v>
      </c>
      <c r="BB566" s="5">
        <f t="shared" si="827"/>
        <v>2.1890270493674885E-7</v>
      </c>
      <c r="BC566" s="5">
        <f t="shared" si="828"/>
        <v>2.1395258510244521E-8</v>
      </c>
      <c r="BD566" s="5">
        <f t="shared" si="829"/>
        <v>5.2830591479463446E-6</v>
      </c>
      <c r="BE566" s="5">
        <f t="shared" si="830"/>
        <v>4.1574505658848908E-6</v>
      </c>
      <c r="BF566" s="5">
        <f t="shared" si="831"/>
        <v>1.6358320741587255E-6</v>
      </c>
      <c r="BG566" s="5">
        <f t="shared" si="832"/>
        <v>4.2910056414615536E-7</v>
      </c>
      <c r="BH566" s="5">
        <f t="shared" si="833"/>
        <v>8.4419099487293738E-8</v>
      </c>
      <c r="BI566" s="5">
        <f t="shared" si="834"/>
        <v>1.3286553230106178E-8</v>
      </c>
      <c r="BJ566" s="8">
        <f t="shared" si="835"/>
        <v>0.3935114853861682</v>
      </c>
      <c r="BK566" s="8">
        <f t="shared" si="836"/>
        <v>0.397469541447596</v>
      </c>
      <c r="BL566" s="8">
        <f t="shared" si="837"/>
        <v>0.2036124531026175</v>
      </c>
      <c r="BM566" s="8">
        <f t="shared" si="838"/>
        <v>0.13729387367248477</v>
      </c>
      <c r="BN566" s="8">
        <f t="shared" si="839"/>
        <v>0.86268656484512674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1.60606060606061</v>
      </c>
      <c r="F567">
        <f>VLOOKUP(B567,home!$B$2:$E$405,3,FALSE)</f>
        <v>0.83</v>
      </c>
      <c r="G567">
        <f>VLOOKUP(C567,away!$B$2:$E$405,4,FALSE)</f>
        <v>1.62</v>
      </c>
      <c r="H567">
        <f>VLOOKUP(A567,away!$A$2:$E$405,3,FALSE)</f>
        <v>1.4242424242424201</v>
      </c>
      <c r="I567">
        <f>VLOOKUP(C567,away!$B$2:$E$405,3,FALSE)</f>
        <v>0.87</v>
      </c>
      <c r="J567">
        <f>VLOOKUP(B567,home!$B$2:$E$405,4,FALSE)</f>
        <v>0.7</v>
      </c>
      <c r="K567" s="3">
        <f t="shared" si="784"/>
        <v>2.1595090909090962</v>
      </c>
      <c r="L567" s="3">
        <f t="shared" si="785"/>
        <v>0.86736363636363378</v>
      </c>
      <c r="M567" s="5">
        <f t="shared" si="786"/>
        <v>4.8466970809432769E-2</v>
      </c>
      <c r="N567" s="5">
        <f t="shared" si="787"/>
        <v>0.10466486407179584</v>
      </c>
      <c r="O567" s="5">
        <f t="shared" si="788"/>
        <v>4.2038488044799698E-2</v>
      </c>
      <c r="P567" s="5">
        <f t="shared" si="789"/>
        <v>9.0782497100818288E-2</v>
      </c>
      <c r="Q567" s="5">
        <f t="shared" si="790"/>
        <v>0.11301236273090401</v>
      </c>
      <c r="R567" s="5">
        <f t="shared" si="791"/>
        <v>1.8231327928883302E-2</v>
      </c>
      <c r="S567" s="5">
        <f t="shared" si="792"/>
        <v>4.2510712152120454E-2</v>
      </c>
      <c r="T567" s="5">
        <f t="shared" si="793"/>
        <v>9.802281389232291E-2</v>
      </c>
      <c r="U567" s="5">
        <f t="shared" si="794"/>
        <v>3.9370718401768395E-2</v>
      </c>
      <c r="V567" s="5">
        <f t="shared" si="795"/>
        <v>8.8473277969895858E-3</v>
      </c>
      <c r="W567" s="5">
        <f t="shared" si="796"/>
        <v>8.1350408234167851E-2</v>
      </c>
      <c r="X567" s="5">
        <f t="shared" si="797"/>
        <v>7.0560385905653916E-2</v>
      </c>
      <c r="Y567" s="5">
        <f t="shared" si="798"/>
        <v>3.0600756451174636E-2</v>
      </c>
      <c r="Z567" s="5">
        <f t="shared" si="799"/>
        <v>5.2710636293780326E-3</v>
      </c>
      <c r="AA567" s="5">
        <f t="shared" si="800"/>
        <v>1.1382909826402155E-2</v>
      </c>
      <c r="AB567" s="5">
        <f t="shared" si="801"/>
        <v>1.2290748625556971E-2</v>
      </c>
      <c r="AC567" s="5">
        <f t="shared" si="802"/>
        <v>1.0357343576801879E-3</v>
      </c>
      <c r="AD567" s="5">
        <f t="shared" si="803"/>
        <v>4.3919236532712923E-2</v>
      </c>
      <c r="AE567" s="5">
        <f t="shared" si="804"/>
        <v>3.809394870532843E-2</v>
      </c>
      <c r="AF567" s="5">
        <f t="shared" si="805"/>
        <v>1.6520652936251701E-2</v>
      </c>
      <c r="AG567" s="5">
        <f t="shared" si="806"/>
        <v>4.7764712019629403E-3</v>
      </c>
      <c r="AH567" s="5">
        <f t="shared" si="807"/>
        <v>1.1429822292703558E-3</v>
      </c>
      <c r="AI567" s="5">
        <f t="shared" si="808"/>
        <v>2.4682805148568778E-3</v>
      </c>
      <c r="AJ567" s="5">
        <f t="shared" si="809"/>
        <v>2.6651371053736067E-3</v>
      </c>
      <c r="AK567" s="5">
        <f t="shared" si="810"/>
        <v>1.9184626025244859E-3</v>
      </c>
      <c r="AL567" s="5">
        <f t="shared" si="811"/>
        <v>7.760051825233516E-5</v>
      </c>
      <c r="AM567" s="5">
        <f t="shared" si="812"/>
        <v>1.8968798111636088E-2</v>
      </c>
      <c r="AN567" s="5">
        <f t="shared" si="813"/>
        <v>1.6452845707556306E-2</v>
      </c>
      <c r="AO567" s="5">
        <f t="shared" si="814"/>
        <v>7.1353000407179193E-3</v>
      </c>
      <c r="AP567" s="5">
        <f t="shared" si="815"/>
        <v>2.0629665966208932E-3</v>
      </c>
      <c r="AQ567" s="5">
        <f t="shared" si="816"/>
        <v>4.473355522354518E-4</v>
      </c>
      <c r="AR567" s="5">
        <f t="shared" si="817"/>
        <v>1.9827624453578973E-4</v>
      </c>
      <c r="AS567" s="5">
        <f t="shared" si="818"/>
        <v>4.2817935258635285E-4</v>
      </c>
      <c r="AT567" s="5">
        <f t="shared" si="819"/>
        <v>4.6232860222490023E-4</v>
      </c>
      <c r="AU567" s="5">
        <f t="shared" si="820"/>
        <v>3.3280093983065586E-4</v>
      </c>
      <c r="AV567" s="5">
        <f t="shared" si="821"/>
        <v>1.7967166375684813E-4</v>
      </c>
      <c r="AW567" s="5">
        <f t="shared" si="822"/>
        <v>4.0375542271434122E-6</v>
      </c>
      <c r="AX567" s="5">
        <f t="shared" si="823"/>
        <v>6.8272153276162442E-3</v>
      </c>
      <c r="AY567" s="5">
        <f t="shared" si="824"/>
        <v>5.9216783127987623E-3</v>
      </c>
      <c r="AZ567" s="5">
        <f t="shared" si="825"/>
        <v>2.5681242173824009E-3</v>
      </c>
      <c r="BA567" s="5">
        <f t="shared" si="826"/>
        <v>7.4249918660743684E-4</v>
      </c>
      <c r="BB567" s="5">
        <f t="shared" si="827"/>
        <v>1.6100419862321666E-4</v>
      </c>
      <c r="BC567" s="5">
        <f t="shared" si="828"/>
        <v>2.79298374375292E-5</v>
      </c>
      <c r="BD567" s="5">
        <f t="shared" si="829"/>
        <v>2.86629340775146E-5</v>
      </c>
      <c r="BE567" s="5">
        <f t="shared" si="830"/>
        <v>6.1897866712520893E-5</v>
      </c>
      <c r="BF567" s="5">
        <f t="shared" si="831"/>
        <v>6.6834502936784224E-5</v>
      </c>
      <c r="BG567" s="5">
        <f t="shared" si="832"/>
        <v>4.8109905559458741E-5</v>
      </c>
      <c r="BH567" s="5">
        <f t="shared" si="833"/>
        <v>2.5973444604607308E-5</v>
      </c>
      <c r="BI567" s="5">
        <f t="shared" si="834"/>
        <v>1.1217977949174657E-5</v>
      </c>
      <c r="BJ567" s="8">
        <f t="shared" si="835"/>
        <v>0.6628375977515073</v>
      </c>
      <c r="BK567" s="8">
        <f t="shared" si="836"/>
        <v>0.19764252104809241</v>
      </c>
      <c r="BL567" s="8">
        <f t="shared" si="837"/>
        <v>0.13335300871421044</v>
      </c>
      <c r="BM567" s="8">
        <f t="shared" si="838"/>
        <v>0.5759900396979829</v>
      </c>
      <c r="BN567" s="8">
        <f t="shared" si="839"/>
        <v>0.41719651068663394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1.60606060606061</v>
      </c>
      <c r="F568">
        <f>VLOOKUP(B568,home!$B$2:$E$405,3,FALSE)</f>
        <v>0.37</v>
      </c>
      <c r="G568">
        <f>VLOOKUP(C568,away!$B$2:$E$405,4,FALSE)</f>
        <v>0.37</v>
      </c>
      <c r="H568">
        <f>VLOOKUP(A568,away!$A$2:$E$405,3,FALSE)</f>
        <v>1.4242424242424201</v>
      </c>
      <c r="I568">
        <f>VLOOKUP(C568,away!$B$2:$E$405,3,FALSE)</f>
        <v>0.62</v>
      </c>
      <c r="J568">
        <f>VLOOKUP(B568,home!$B$2:$E$405,4,FALSE)</f>
        <v>1.26</v>
      </c>
      <c r="K568" s="3">
        <f t="shared" si="784"/>
        <v>0.21986969696969749</v>
      </c>
      <c r="L568" s="3">
        <f t="shared" si="785"/>
        <v>1.1126181818181786</v>
      </c>
      <c r="M568" s="5">
        <f t="shared" si="786"/>
        <v>0.26382009174961735</v>
      </c>
      <c r="N568" s="5">
        <f t="shared" si="787"/>
        <v>5.8006043627506151E-2</v>
      </c>
      <c r="O568" s="5">
        <f t="shared" si="788"/>
        <v>0.29353103080956428</v>
      </c>
      <c r="P568" s="5">
        <f t="shared" si="789"/>
        <v>6.4538578795301837E-2</v>
      </c>
      <c r="Q568" s="5">
        <f t="shared" si="790"/>
        <v>6.376885617395414E-3</v>
      </c>
      <c r="R568" s="5">
        <f t="shared" si="791"/>
        <v>0.16329398090327668</v>
      </c>
      <c r="S568" s="5">
        <f t="shared" si="792"/>
        <v>3.9470346300145157E-3</v>
      </c>
      <c r="T568" s="5">
        <f t="shared" si="793"/>
        <v>7.0950388812889781E-3</v>
      </c>
      <c r="U568" s="5">
        <f t="shared" si="794"/>
        <v>3.590339809817901E-2</v>
      </c>
      <c r="V568" s="5">
        <f t="shared" si="795"/>
        <v>1.0728523525575659E-4</v>
      </c>
      <c r="W568" s="5">
        <f t="shared" si="796"/>
        <v>4.6736130276905073E-4</v>
      </c>
      <c r="X568" s="5">
        <f t="shared" si="797"/>
        <v>5.1999468293907646E-4</v>
      </c>
      <c r="Y568" s="5">
        <f t="shared" si="798"/>
        <v>2.8927776934339791E-4</v>
      </c>
      <c r="Z568" s="5">
        <f t="shared" si="799"/>
        <v>6.0561284044818676E-2</v>
      </c>
      <c r="AA568" s="5">
        <f t="shared" si="800"/>
        <v>1.3315591171030058E-2</v>
      </c>
      <c r="AB568" s="5">
        <f t="shared" si="801"/>
        <v>1.4638474978733789E-3</v>
      </c>
      <c r="AC568" s="5">
        <f t="shared" si="802"/>
        <v>1.6403310498470085E-6</v>
      </c>
      <c r="AD568" s="5">
        <f t="shared" si="803"/>
        <v>2.5689647003798557E-5</v>
      </c>
      <c r="AE568" s="5">
        <f t="shared" si="804"/>
        <v>2.8582768340917171E-5</v>
      </c>
      <c r="AF568" s="5">
        <f t="shared" si="805"/>
        <v>1.5900853871400737E-5</v>
      </c>
      <c r="AG568" s="5">
        <f t="shared" si="806"/>
        <v>5.897193041251477E-6</v>
      </c>
      <c r="AH568" s="5">
        <f t="shared" si="807"/>
        <v>1.6845396435630107E-2</v>
      </c>
      <c r="AI568" s="5">
        <f t="shared" si="808"/>
        <v>3.7037922096364137E-3</v>
      </c>
      <c r="AJ568" s="5">
        <f t="shared" si="809"/>
        <v>4.0717583538574226E-4</v>
      </c>
      <c r="AK568" s="5">
        <f t="shared" si="810"/>
        <v>2.9841875846548862E-5</v>
      </c>
      <c r="AL568" s="5">
        <f t="shared" si="811"/>
        <v>1.6051034477147245E-8</v>
      </c>
      <c r="AM568" s="5">
        <f t="shared" si="812"/>
        <v>1.1296749803967378E-6</v>
      </c>
      <c r="AN568" s="5">
        <f t="shared" si="813"/>
        <v>1.2568969227345049E-6</v>
      </c>
      <c r="AO568" s="5">
        <f t="shared" si="814"/>
        <v>6.9922318445286452E-7</v>
      </c>
      <c r="AP568" s="5">
        <f t="shared" si="815"/>
        <v>2.5932280939035433E-7</v>
      </c>
      <c r="AQ568" s="5">
        <f t="shared" si="816"/>
        <v>7.2131818171969528E-8</v>
      </c>
      <c r="AR568" s="5">
        <f t="shared" si="817"/>
        <v>3.7484988708434406E-3</v>
      </c>
      <c r="AS568" s="5">
        <f t="shared" si="818"/>
        <v>8.2418131082360048E-4</v>
      </c>
      <c r="AT568" s="5">
        <f t="shared" si="819"/>
        <v>9.0606247529436543E-5</v>
      </c>
      <c r="AU568" s="5">
        <f t="shared" si="820"/>
        <v>6.6405227292862056E-6</v>
      </c>
      <c r="AV568" s="5">
        <f t="shared" si="821"/>
        <v>3.6501243005213666E-7</v>
      </c>
      <c r="AW568" s="5">
        <f t="shared" si="822"/>
        <v>1.0907169377765666E-10</v>
      </c>
      <c r="AX568" s="5">
        <f t="shared" si="823"/>
        <v>4.1396882602346575E-8</v>
      </c>
      <c r="AY568" s="5">
        <f t="shared" si="824"/>
        <v>4.6058924253963431E-8</v>
      </c>
      <c r="AZ568" s="5">
        <f t="shared" si="825"/>
        <v>2.5622998279973013E-8</v>
      </c>
      <c r="BA568" s="5">
        <f t="shared" si="826"/>
        <v>9.5028712529979626E-9</v>
      </c>
      <c r="BB568" s="5">
        <f t="shared" si="827"/>
        <v>2.6432668338907076E-9</v>
      </c>
      <c r="BC568" s="5">
        <f t="shared" si="828"/>
        <v>5.8818934775675474E-10</v>
      </c>
      <c r="BD568" s="5">
        <f t="shared" si="829"/>
        <v>6.9510799970421984E-4</v>
      </c>
      <c r="BE568" s="5">
        <f t="shared" si="830"/>
        <v>1.5283318525617938E-4</v>
      </c>
      <c r="BF568" s="5">
        <f t="shared" si="831"/>
        <v>1.6801693064594898E-5</v>
      </c>
      <c r="BG568" s="5">
        <f t="shared" si="832"/>
        <v>1.2313943875634495E-6</v>
      </c>
      <c r="BH568" s="5">
        <f t="shared" si="833"/>
        <v>6.7686577710940485E-8</v>
      </c>
      <c r="BI568" s="5">
        <f t="shared" si="834"/>
        <v>2.9764454660440739E-9</v>
      </c>
      <c r="BJ568" s="8">
        <f t="shared" si="835"/>
        <v>7.2834215406347144E-2</v>
      </c>
      <c r="BK568" s="8">
        <f t="shared" si="836"/>
        <v>0.33241469285119801</v>
      </c>
      <c r="BL568" s="8">
        <f t="shared" si="837"/>
        <v>0.53403039173621369</v>
      </c>
      <c r="BM568" s="8">
        <f t="shared" si="838"/>
        <v>0.15027392658606337</v>
      </c>
      <c r="BN568" s="8">
        <f t="shared" si="839"/>
        <v>0.84956661150266166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1.60606060606061</v>
      </c>
      <c r="F569">
        <f>VLOOKUP(B569,home!$B$2:$E$405,3,FALSE)</f>
        <v>0.87</v>
      </c>
      <c r="G569">
        <f>VLOOKUP(C569,away!$B$2:$E$405,4,FALSE)</f>
        <v>1.56</v>
      </c>
      <c r="H569">
        <f>VLOOKUP(A569,away!$A$2:$E$405,3,FALSE)</f>
        <v>1.4242424242424201</v>
      </c>
      <c r="I569">
        <f>VLOOKUP(C569,away!$B$2:$E$405,3,FALSE)</f>
        <v>0.52</v>
      </c>
      <c r="J569">
        <f>VLOOKUP(B569,home!$B$2:$E$405,4,FALSE)</f>
        <v>0.98</v>
      </c>
      <c r="K569" s="3">
        <f t="shared" si="784"/>
        <v>2.1797454545454595</v>
      </c>
      <c r="L569" s="3">
        <f t="shared" si="785"/>
        <v>0.72579393939393733</v>
      </c>
      <c r="M569" s="5">
        <f t="shared" si="786"/>
        <v>5.4719267398684664E-2</v>
      </c>
      <c r="N569" s="5">
        <f t="shared" si="787"/>
        <v>0.11927407438834045</v>
      </c>
      <c r="O569" s="5">
        <f t="shared" si="788"/>
        <v>3.9714912646041593E-2</v>
      </c>
      <c r="P569" s="5">
        <f t="shared" si="789"/>
        <v>8.6568400317879143E-2</v>
      </c>
      <c r="Q569" s="5">
        <f t="shared" si="790"/>
        <v>0.12999356074655108</v>
      </c>
      <c r="R569" s="5">
        <f t="shared" si="791"/>
        <v>1.441242145102831E-2</v>
      </c>
      <c r="S569" s="5">
        <f t="shared" si="792"/>
        <v>3.4238798735163258E-2</v>
      </c>
      <c r="T569" s="5">
        <f t="shared" si="793"/>
        <v>9.4348538550084418E-2</v>
      </c>
      <c r="U569" s="5">
        <f t="shared" si="794"/>
        <v>3.1415410146872436E-2</v>
      </c>
      <c r="V569" s="5">
        <f t="shared" si="795"/>
        <v>6.0185951071822924E-3</v>
      </c>
      <c r="W569" s="5">
        <f t="shared" si="796"/>
        <v>9.445095771915793E-2</v>
      </c>
      <c r="X569" s="5">
        <f t="shared" si="797"/>
        <v>6.8551932682517858E-2</v>
      </c>
      <c r="Y569" s="5">
        <f t="shared" si="798"/>
        <v>2.4877288637356311E-2</v>
      </c>
      <c r="Z569" s="5">
        <f t="shared" si="799"/>
        <v>3.4868160470491755E-3</v>
      </c>
      <c r="AA569" s="5">
        <f t="shared" si="800"/>
        <v>7.6003714293916072E-3</v>
      </c>
      <c r="AB569" s="5">
        <f t="shared" si="801"/>
        <v>8.283437538036769E-3</v>
      </c>
      <c r="AC569" s="5">
        <f t="shared" si="802"/>
        <v>5.951059098544205E-4</v>
      </c>
      <c r="AD569" s="5">
        <f t="shared" si="803"/>
        <v>5.1469761441449956E-2</v>
      </c>
      <c r="AE569" s="5">
        <f t="shared" si="804"/>
        <v>3.7356440916256145E-2</v>
      </c>
      <c r="AF569" s="5">
        <f t="shared" si="805"/>
        <v>1.3556539207173203E-2</v>
      </c>
      <c r="AG569" s="5">
        <f t="shared" si="806"/>
        <v>3.2797513319075353E-3</v>
      </c>
      <c r="AH569" s="5">
        <f t="shared" si="807"/>
        <v>6.326774886824541E-4</v>
      </c>
      <c r="AI569" s="5">
        <f t="shared" si="808"/>
        <v>1.3790758801488156E-3</v>
      </c>
      <c r="AJ569" s="5">
        <f t="shared" si="809"/>
        <v>1.5030171906138304E-3</v>
      </c>
      <c r="AK569" s="5">
        <f t="shared" si="810"/>
        <v>1.0920649631147277E-3</v>
      </c>
      <c r="AL569" s="5">
        <f t="shared" si="811"/>
        <v>3.7659397930500467E-5</v>
      </c>
      <c r="AM569" s="5">
        <f t="shared" si="812"/>
        <v>2.2438195709707932E-2</v>
      </c>
      <c r="AN569" s="5">
        <f t="shared" si="813"/>
        <v>1.6285506457041066E-2</v>
      </c>
      <c r="AO569" s="5">
        <f t="shared" si="814"/>
        <v>5.9099609432406181E-3</v>
      </c>
      <c r="AP569" s="5">
        <f t="shared" si="815"/>
        <v>1.429804611552973E-3</v>
      </c>
      <c r="AQ569" s="5">
        <f t="shared" si="816"/>
        <v>2.5943588039566254E-4</v>
      </c>
      <c r="AR569" s="5">
        <f t="shared" si="817"/>
        <v>9.1838697375340347E-5</v>
      </c>
      <c r="AS569" s="5">
        <f t="shared" si="818"/>
        <v>2.0018498315527413E-4</v>
      </c>
      <c r="AT569" s="5">
        <f t="shared" si="819"/>
        <v>2.1817615355048414E-4</v>
      </c>
      <c r="AU569" s="5">
        <f t="shared" si="820"/>
        <v>1.5852282633062667E-4</v>
      </c>
      <c r="AV569" s="5">
        <f t="shared" si="821"/>
        <v>8.6384852533970684E-5</v>
      </c>
      <c r="AW569" s="5">
        <f t="shared" si="822"/>
        <v>1.6549694826994937E-6</v>
      </c>
      <c r="AX569" s="5">
        <f t="shared" si="823"/>
        <v>8.1515925177395466E-3</v>
      </c>
      <c r="AY569" s="5">
        <f t="shared" si="824"/>
        <v>5.9163764457843297E-3</v>
      </c>
      <c r="AZ569" s="5">
        <f t="shared" si="825"/>
        <v>2.1470350837616546E-3</v>
      </c>
      <c r="BA569" s="5">
        <f t="shared" si="826"/>
        <v>5.194350171534546E-4</v>
      </c>
      <c r="BB569" s="5">
        <f t="shared" si="827"/>
        <v>9.4250696839740777E-5</v>
      </c>
      <c r="BC569" s="5">
        <f t="shared" si="828"/>
        <v>1.368131690998784E-5</v>
      </c>
      <c r="BD569" s="5">
        <f t="shared" si="829"/>
        <v>1.1109328326142651E-5</v>
      </c>
      <c r="BE569" s="5">
        <f t="shared" si="830"/>
        <v>2.4215507921962561E-5</v>
      </c>
      <c r="BF569" s="5">
        <f t="shared" si="831"/>
        <v>2.6391821661203739E-5</v>
      </c>
      <c r="BG569" s="5">
        <f t="shared" si="832"/>
        <v>1.9175817767727746E-5</v>
      </c>
      <c r="BH569" s="5">
        <f t="shared" si="833"/>
        <v>1.0449600404099152E-5</v>
      </c>
      <c r="BI569" s="5">
        <f t="shared" si="834"/>
        <v>4.5554937965303034E-6</v>
      </c>
      <c r="BJ569" s="8">
        <f t="shared" si="835"/>
        <v>0.70032412030092195</v>
      </c>
      <c r="BK569" s="8">
        <f t="shared" si="836"/>
        <v>0.18809420331247861</v>
      </c>
      <c r="BL569" s="8">
        <f t="shared" si="837"/>
        <v>0.10688439381675388</v>
      </c>
      <c r="BM569" s="8">
        <f t="shared" si="838"/>
        <v>0.54819217505237694</v>
      </c>
      <c r="BN569" s="8">
        <f t="shared" si="839"/>
        <v>0.44468263694852522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1.60606060606061</v>
      </c>
      <c r="F570">
        <f>VLOOKUP(B570,home!$B$2:$E$405,3,FALSE)</f>
        <v>1.35</v>
      </c>
      <c r="G570">
        <f>VLOOKUP(C570,away!$B$2:$E$405,4,FALSE)</f>
        <v>1</v>
      </c>
      <c r="H570">
        <f>VLOOKUP(A570,away!$A$2:$E$405,3,FALSE)</f>
        <v>1.4242424242424201</v>
      </c>
      <c r="I570">
        <f>VLOOKUP(C570,away!$B$2:$E$405,3,FALSE)</f>
        <v>0.62</v>
      </c>
      <c r="J570">
        <f>VLOOKUP(B570,home!$B$2:$E$405,4,FALSE)</f>
        <v>0.7</v>
      </c>
      <c r="K570" s="3">
        <f t="shared" si="784"/>
        <v>2.1681818181818238</v>
      </c>
      <c r="L570" s="3">
        <f t="shared" si="785"/>
        <v>0.6181212121212103</v>
      </c>
      <c r="M570" s="5">
        <f t="shared" si="786"/>
        <v>6.1648706539157473E-2</v>
      </c>
      <c r="N570" s="5">
        <f t="shared" si="787"/>
        <v>0.13366560463262814</v>
      </c>
      <c r="O570" s="5">
        <f t="shared" si="788"/>
        <v>3.8106373211688797E-2</v>
      </c>
      <c r="P570" s="5">
        <f t="shared" si="789"/>
        <v>8.2621545554434558E-2</v>
      </c>
      <c r="Q570" s="5">
        <f t="shared" si="790"/>
        <v>0.14490566684037229</v>
      </c>
      <c r="R570" s="5">
        <f t="shared" si="791"/>
        <v>1.1777178799576148E-2</v>
      </c>
      <c r="S570" s="5">
        <f t="shared" si="792"/>
        <v>2.7682331767446028E-2</v>
      </c>
      <c r="T570" s="5">
        <f t="shared" si="793"/>
        <v>8.9569266430603159E-2</v>
      </c>
      <c r="U570" s="5">
        <f t="shared" si="794"/>
        <v>2.5535064942717439E-2</v>
      </c>
      <c r="V570" s="5">
        <f t="shared" si="795"/>
        <v>4.1222042396412244E-3</v>
      </c>
      <c r="W570" s="5">
        <f t="shared" si="796"/>
        <v>0.10472727739826931</v>
      </c>
      <c r="X570" s="5">
        <f t="shared" si="797"/>
        <v>6.4734151647572458E-2</v>
      </c>
      <c r="Y570" s="5">
        <f t="shared" si="798"/>
        <v>2.0006776141017861E-2</v>
      </c>
      <c r="Z570" s="5">
        <f t="shared" si="799"/>
        <v>2.4265746783207432E-3</v>
      </c>
      <c r="AA570" s="5">
        <f t="shared" si="800"/>
        <v>5.2612550979954428E-3</v>
      </c>
      <c r="AB570" s="5">
        <f t="shared" si="801"/>
        <v>5.7036788221450762E-3</v>
      </c>
      <c r="AC570" s="5">
        <f t="shared" si="802"/>
        <v>3.4528591969917524E-4</v>
      </c>
      <c r="AD570" s="5">
        <f t="shared" si="803"/>
        <v>5.6766944680652964E-2</v>
      </c>
      <c r="AE570" s="5">
        <f t="shared" si="804"/>
        <v>3.5088852654422895E-2</v>
      </c>
      <c r="AF570" s="5">
        <f t="shared" si="805"/>
        <v>1.0844582067347213E-2</v>
      </c>
      <c r="AG570" s="5">
        <f t="shared" si="806"/>
        <v>2.234422070805534E-3</v>
      </c>
      <c r="AH570" s="5">
        <f t="shared" si="807"/>
        <v>3.7497932036656336E-4</v>
      </c>
      <c r="AI570" s="5">
        <f t="shared" si="808"/>
        <v>8.1302334461295987E-4</v>
      </c>
      <c r="AJ570" s="5">
        <f t="shared" si="809"/>
        <v>8.8139121677359759E-4</v>
      </c>
      <c r="AK570" s="5">
        <f t="shared" si="810"/>
        <v>6.3700547030455621E-4</v>
      </c>
      <c r="AL570" s="5">
        <f t="shared" si="811"/>
        <v>1.8510076168822813E-5</v>
      </c>
      <c r="AM570" s="5">
        <f t="shared" si="812"/>
        <v>2.4616211466065022E-2</v>
      </c>
      <c r="AN570" s="5">
        <f t="shared" si="813"/>
        <v>1.5215802469236145E-2</v>
      </c>
      <c r="AO570" s="5">
        <f t="shared" si="814"/>
        <v>4.7026051328405748E-3</v>
      </c>
      <c r="AP570" s="5">
        <f t="shared" si="815"/>
        <v>9.6892666161294732E-4</v>
      </c>
      <c r="AQ570" s="5">
        <f t="shared" si="816"/>
        <v>1.4972853063318815E-4</v>
      </c>
      <c r="AR570" s="5">
        <f t="shared" si="817"/>
        <v>4.635653440507358E-5</v>
      </c>
      <c r="AS570" s="5">
        <f t="shared" si="818"/>
        <v>1.005093950510007E-4</v>
      </c>
      <c r="AT570" s="5">
        <f t="shared" si="819"/>
        <v>1.0896132145301697E-4</v>
      </c>
      <c r="AU570" s="5">
        <f t="shared" si="820"/>
        <v>7.8749318686498822E-5</v>
      </c>
      <c r="AV570" s="5">
        <f t="shared" si="821"/>
        <v>4.2685710242568238E-5</v>
      </c>
      <c r="AW570" s="5">
        <f t="shared" si="822"/>
        <v>6.8908857732979721E-7</v>
      </c>
      <c r="AX570" s="5">
        <f t="shared" si="823"/>
        <v>8.8954036888735204E-3</v>
      </c>
      <c r="AY570" s="5">
        <f t="shared" si="824"/>
        <v>5.4984377104739853E-3</v>
      </c>
      <c r="AZ570" s="5">
        <f t="shared" si="825"/>
        <v>1.6993504911855758E-3</v>
      </c>
      <c r="BA570" s="5">
        <f t="shared" si="826"/>
        <v>3.5013486181013415E-4</v>
      </c>
      <c r="BB570" s="5">
        <f t="shared" si="827"/>
        <v>5.4106446296993129E-5</v>
      </c>
      <c r="BC570" s="5">
        <f t="shared" si="828"/>
        <v>6.6888684337337166E-6</v>
      </c>
      <c r="BD570" s="5">
        <f t="shared" si="829"/>
        <v>4.775659539367108E-6</v>
      </c>
      <c r="BE570" s="5">
        <f t="shared" si="830"/>
        <v>1.0354498183082346E-5</v>
      </c>
      <c r="BF570" s="5">
        <f t="shared" si="831"/>
        <v>1.1225217348477939E-5</v>
      </c>
      <c r="BG570" s="5">
        <f t="shared" si="832"/>
        <v>8.1127707200363497E-6</v>
      </c>
      <c r="BH570" s="5">
        <f t="shared" si="833"/>
        <v>4.3974904925651705E-6</v>
      </c>
      <c r="BI570" s="5">
        <f t="shared" si="834"/>
        <v>1.9069117863214463E-6</v>
      </c>
      <c r="BJ570" s="8">
        <f t="shared" si="835"/>
        <v>0.72470094089115356</v>
      </c>
      <c r="BK570" s="8">
        <f t="shared" si="836"/>
        <v>0.18193702180702126</v>
      </c>
      <c r="BL570" s="8">
        <f t="shared" si="837"/>
        <v>8.9507985054088593E-2</v>
      </c>
      <c r="BM570" s="8">
        <f t="shared" si="838"/>
        <v>0.52034969823083022</v>
      </c>
      <c r="BN570" s="8">
        <f t="shared" si="839"/>
        <v>0.47272507557785742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1.80555555555556</v>
      </c>
      <c r="F571">
        <f>VLOOKUP(B571,home!$B$2:$E$405,3,FALSE)</f>
        <v>0.42</v>
      </c>
      <c r="G571">
        <f>VLOOKUP(C571,away!$B$2:$E$405,4,FALSE)</f>
        <v>0.42</v>
      </c>
      <c r="H571">
        <f>VLOOKUP(A571,away!$A$2:$E$405,3,FALSE)</f>
        <v>1.2361111111111101</v>
      </c>
      <c r="I571">
        <f>VLOOKUP(C571,away!$B$2:$E$405,3,FALSE)</f>
        <v>1.66</v>
      </c>
      <c r="J571">
        <f>VLOOKUP(B571,home!$B$2:$E$405,4,FALSE)</f>
        <v>1.82</v>
      </c>
      <c r="K571" s="3">
        <f t="shared" si="784"/>
        <v>0.31850000000000078</v>
      </c>
      <c r="L571" s="3">
        <f t="shared" si="785"/>
        <v>3.7345388888888862</v>
      </c>
      <c r="M571" s="5">
        <f t="shared" si="786"/>
        <v>1.7369510343826684E-2</v>
      </c>
      <c r="N571" s="5">
        <f t="shared" si="787"/>
        <v>5.5321890445088123E-3</v>
      </c>
      <c r="O571" s="5">
        <f t="shared" si="788"/>
        <v>6.4867111859978538E-2</v>
      </c>
      <c r="P571" s="5">
        <f t="shared" si="789"/>
        <v>2.0660175127403212E-2</v>
      </c>
      <c r="Q571" s="5">
        <f t="shared" si="790"/>
        <v>8.8100110533803036E-4</v>
      </c>
      <c r="R571" s="5">
        <f t="shared" si="791"/>
        <v>0.12112437592549767</v>
      </c>
      <c r="S571" s="5">
        <f t="shared" si="792"/>
        <v>6.1435646118641867E-3</v>
      </c>
      <c r="T571" s="5">
        <f t="shared" si="793"/>
        <v>3.290132889038969E-3</v>
      </c>
      <c r="U571" s="5">
        <f t="shared" si="794"/>
        <v>3.8578113732271095E-2</v>
      </c>
      <c r="V571" s="5">
        <f t="shared" si="795"/>
        <v>8.119407595079532E-4</v>
      </c>
      <c r="W571" s="5">
        <f t="shared" si="796"/>
        <v>9.3532950683387764E-5</v>
      </c>
      <c r="X571" s="5">
        <f t="shared" si="797"/>
        <v>3.4930244171963804E-4</v>
      </c>
      <c r="Y571" s="5">
        <f t="shared" si="798"/>
        <v>6.5224177629291604E-4</v>
      </c>
      <c r="Z571" s="5">
        <f t="shared" si="799"/>
        <v>0.15078123076205591</v>
      </c>
      <c r="AA571" s="5">
        <f t="shared" si="800"/>
        <v>4.8023821997714919E-2</v>
      </c>
      <c r="AB571" s="5">
        <f t="shared" si="801"/>
        <v>7.6477936531361189E-3</v>
      </c>
      <c r="AC571" s="5">
        <f t="shared" si="802"/>
        <v>6.0360215805079723E-5</v>
      </c>
      <c r="AD571" s="5">
        <f t="shared" si="803"/>
        <v>7.4475611981647722E-6</v>
      </c>
      <c r="AE571" s="5">
        <f t="shared" si="804"/>
        <v>2.7813206921926255E-5</v>
      </c>
      <c r="AF571" s="5">
        <f t="shared" si="805"/>
        <v>5.193475143732358E-5</v>
      </c>
      <c r="AG571" s="5">
        <f t="shared" si="806"/>
        <v>6.4650782975820951E-5</v>
      </c>
      <c r="AH571" s="5">
        <f t="shared" si="807"/>
        <v>0.14077459249885677</v>
      </c>
      <c r="AI571" s="5">
        <f t="shared" si="808"/>
        <v>4.4836707710885985E-2</v>
      </c>
      <c r="AJ571" s="5">
        <f t="shared" si="809"/>
        <v>7.1402457029586096E-3</v>
      </c>
      <c r="AK571" s="5">
        <f t="shared" si="810"/>
        <v>7.5805608546410748E-4</v>
      </c>
      <c r="AL571" s="5">
        <f t="shared" si="811"/>
        <v>2.8718198834062472E-6</v>
      </c>
      <c r="AM571" s="5">
        <f t="shared" si="812"/>
        <v>4.7440964832309745E-7</v>
      </c>
      <c r="AN571" s="5">
        <f t="shared" si="813"/>
        <v>1.7717012809267079E-6</v>
      </c>
      <c r="AO571" s="5">
        <f t="shared" si="814"/>
        <v>3.3082436665575223E-6</v>
      </c>
      <c r="AP571" s="5">
        <f t="shared" si="815"/>
        <v>4.1182548755598074E-6</v>
      </c>
      <c r="AQ571" s="5">
        <f t="shared" si="816"/>
        <v>3.8449457467835901E-6</v>
      </c>
      <c r="AR571" s="5">
        <f t="shared" si="817"/>
        <v>0.10514563805089323</v>
      </c>
      <c r="AS571" s="5">
        <f t="shared" si="818"/>
        <v>3.3488885719209577E-2</v>
      </c>
      <c r="AT571" s="5">
        <f t="shared" si="819"/>
        <v>5.3331050507841376E-3</v>
      </c>
      <c r="AU571" s="5">
        <f t="shared" si="820"/>
        <v>5.6619798622491722E-4</v>
      </c>
      <c r="AV571" s="5">
        <f t="shared" si="821"/>
        <v>4.5083514653159155E-5</v>
      </c>
      <c r="AW571" s="5">
        <f t="shared" si="822"/>
        <v>9.4885777419836134E-8</v>
      </c>
      <c r="AX571" s="5">
        <f t="shared" si="823"/>
        <v>2.5183245498484455E-8</v>
      </c>
      <c r="AY571" s="5">
        <f t="shared" si="824"/>
        <v>9.4047809662526187E-8</v>
      </c>
      <c r="AZ571" s="5">
        <f t="shared" si="825"/>
        <v>1.7561260129976203E-7</v>
      </c>
      <c r="BA571" s="5">
        <f t="shared" si="826"/>
        <v>2.1861069631096671E-7</v>
      </c>
      <c r="BB571" s="5">
        <f t="shared" si="827"/>
        <v>2.0410253672509583E-7</v>
      </c>
      <c r="BC571" s="5">
        <f t="shared" si="828"/>
        <v>1.5244577214414847E-7</v>
      </c>
      <c r="BD571" s="5">
        <f t="shared" si="829"/>
        <v>6.5445079049682664E-2</v>
      </c>
      <c r="BE571" s="5">
        <f t="shared" si="830"/>
        <v>2.084425767732398E-2</v>
      </c>
      <c r="BF571" s="5">
        <f t="shared" si="831"/>
        <v>3.3194480351138515E-3</v>
      </c>
      <c r="BG571" s="5">
        <f t="shared" si="832"/>
        <v>3.5241473306125471E-4</v>
      </c>
      <c r="BH571" s="5">
        <f t="shared" si="833"/>
        <v>2.8061023120002482E-5</v>
      </c>
      <c r="BI571" s="5">
        <f t="shared" si="834"/>
        <v>1.7874871727441639E-6</v>
      </c>
      <c r="BJ571" s="8">
        <f t="shared" si="835"/>
        <v>1.0964634067994781E-2</v>
      </c>
      <c r="BK571" s="8">
        <f t="shared" si="836"/>
        <v>4.5048516926100186E-2</v>
      </c>
      <c r="BL571" s="8">
        <f t="shared" si="837"/>
        <v>0.70832077749400335</v>
      </c>
      <c r="BM571" s="8">
        <f t="shared" si="838"/>
        <v>0.68468079668156911</v>
      </c>
      <c r="BN571" s="8">
        <f t="shared" si="839"/>
        <v>0.23043436340655296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1.80555555555556</v>
      </c>
      <c r="F572">
        <f>VLOOKUP(B572,home!$B$2:$E$405,3,FALSE)</f>
        <v>0.14000000000000001</v>
      </c>
      <c r="G572">
        <f>VLOOKUP(C572,away!$B$2:$E$405,4,FALSE)</f>
        <v>1.1100000000000001</v>
      </c>
      <c r="H572">
        <f>VLOOKUP(A572,away!$A$2:$E$405,3,FALSE)</f>
        <v>1.2361111111111101</v>
      </c>
      <c r="I572">
        <f>VLOOKUP(C572,away!$B$2:$E$405,3,FALSE)</f>
        <v>0.83</v>
      </c>
      <c r="J572">
        <f>VLOOKUP(B572,home!$B$2:$E$405,4,FALSE)</f>
        <v>1.01</v>
      </c>
      <c r="K572" s="3">
        <f t="shared" si="784"/>
        <v>0.28058333333333407</v>
      </c>
      <c r="L572" s="3">
        <f t="shared" si="785"/>
        <v>1.0362319444444437</v>
      </c>
      <c r="M572" s="5">
        <f t="shared" si="786"/>
        <v>0.26798740984159947</v>
      </c>
      <c r="N572" s="5">
        <f t="shared" si="787"/>
        <v>7.519280074472233E-2</v>
      </c>
      <c r="O572" s="5">
        <f t="shared" si="788"/>
        <v>0.27769711478679066</v>
      </c>
      <c r="P572" s="5">
        <f t="shared" si="789"/>
        <v>7.7917182123927231E-2</v>
      </c>
      <c r="Q572" s="5">
        <f t="shared" si="790"/>
        <v>1.0548923337811697E-2</v>
      </c>
      <c r="R572" s="5">
        <f t="shared" si="791"/>
        <v>0.14387931061106393</v>
      </c>
      <c r="S572" s="5">
        <f t="shared" si="792"/>
        <v>5.6635937428195851E-3</v>
      </c>
      <c r="T572" s="5">
        <f t="shared" si="793"/>
        <v>1.0931131342135986E-2</v>
      </c>
      <c r="U572" s="5">
        <f t="shared" si="794"/>
        <v>4.0370136568954468E-2</v>
      </c>
      <c r="V572" s="5">
        <f t="shared" si="795"/>
        <v>1.82965172960113E-4</v>
      </c>
      <c r="W572" s="5">
        <f t="shared" si="796"/>
        <v>9.8661735773366926E-4</v>
      </c>
      <c r="X572" s="5">
        <f t="shared" si="797"/>
        <v>1.0223644230269993E-3</v>
      </c>
      <c r="Y572" s="5">
        <f t="shared" si="798"/>
        <v>5.2970333700204451E-4</v>
      </c>
      <c r="Z572" s="5">
        <f t="shared" si="799"/>
        <v>4.9697445933276289E-2</v>
      </c>
      <c r="AA572" s="5">
        <f t="shared" si="800"/>
        <v>1.3944275038111811E-2</v>
      </c>
      <c r="AB572" s="5">
        <f t="shared" si="801"/>
        <v>1.9562655855551079E-3</v>
      </c>
      <c r="AC572" s="5">
        <f t="shared" si="802"/>
        <v>3.3248135407497778E-6</v>
      </c>
      <c r="AD572" s="5">
        <f t="shared" si="803"/>
        <v>6.9207096739359839E-5</v>
      </c>
      <c r="AE572" s="5">
        <f t="shared" si="804"/>
        <v>7.1714604423581563E-5</v>
      </c>
      <c r="AF572" s="5">
        <f t="shared" si="805"/>
        <v>3.7156481993455999E-5</v>
      </c>
      <c r="AG572" s="5">
        <f t="shared" si="806"/>
        <v>1.2834244528264624E-5</v>
      </c>
      <c r="AH572" s="5">
        <f t="shared" si="807"/>
        <v>1.2874520258340374E-2</v>
      </c>
      <c r="AI572" s="5">
        <f t="shared" si="808"/>
        <v>3.6123758091526799E-3</v>
      </c>
      <c r="AJ572" s="5">
        <f t="shared" si="809"/>
        <v>5.0678622289237931E-4</v>
      </c>
      <c r="AK572" s="5">
        <f t="shared" si="810"/>
        <v>4.7398589235517959E-5</v>
      </c>
      <c r="AL572" s="5">
        <f t="shared" si="811"/>
        <v>3.8667503422765072E-8</v>
      </c>
      <c r="AM572" s="5">
        <f t="shared" si="812"/>
        <v>3.8836715786904197E-6</v>
      </c>
      <c r="AN572" s="5">
        <f t="shared" si="813"/>
        <v>4.0243845515699959E-6</v>
      </c>
      <c r="AO572" s="5">
        <f t="shared" si="814"/>
        <v>2.0850979145327782E-6</v>
      </c>
      <c r="AP572" s="5">
        <f t="shared" si="815"/>
        <v>7.2021502211111841E-7</v>
      </c>
      <c r="AQ572" s="5">
        <f t="shared" si="816"/>
        <v>1.8657745319507554E-7</v>
      </c>
      <c r="AR572" s="5">
        <f t="shared" si="817"/>
        <v>2.6681978322178864E-3</v>
      </c>
      <c r="AS572" s="5">
        <f t="shared" si="818"/>
        <v>7.4865184175647065E-4</v>
      </c>
      <c r="AT572" s="5">
        <f t="shared" si="819"/>
        <v>1.0502961463308514E-4</v>
      </c>
      <c r="AU572" s="5">
        <f t="shared" si="820"/>
        <v>9.8231864574888538E-6</v>
      </c>
      <c r="AV572" s="5">
        <f t="shared" si="821"/>
        <v>6.8905560004927178E-7</v>
      </c>
      <c r="AW572" s="5">
        <f t="shared" si="822"/>
        <v>3.1229316459410377E-10</v>
      </c>
      <c r="AX572" s="5">
        <f t="shared" si="823"/>
        <v>1.8161558618681506E-7</v>
      </c>
      <c r="AY572" s="5">
        <f t="shared" si="824"/>
        <v>1.8819587201578082E-7</v>
      </c>
      <c r="AZ572" s="5">
        <f t="shared" si="825"/>
        <v>9.7507287197665074E-8</v>
      </c>
      <c r="BA572" s="5">
        <f t="shared" si="826"/>
        <v>3.3680055270113098E-8</v>
      </c>
      <c r="BB572" s="5">
        <f t="shared" si="827"/>
        <v>8.7250872903864061E-9</v>
      </c>
      <c r="BC572" s="5">
        <f t="shared" si="828"/>
        <v>1.8082428336729224E-9</v>
      </c>
      <c r="BD572" s="5">
        <f t="shared" si="829"/>
        <v>4.6081197130693152E-4</v>
      </c>
      <c r="BE572" s="5">
        <f t="shared" si="830"/>
        <v>1.2929615894920356E-4</v>
      </c>
      <c r="BF572" s="5">
        <f t="shared" si="831"/>
        <v>1.8139173632582064E-5</v>
      </c>
      <c r="BG572" s="5">
        <f t="shared" si="832"/>
        <v>1.6965166005806663E-6</v>
      </c>
      <c r="BH572" s="5">
        <f t="shared" si="833"/>
        <v>1.1900357071156494E-7</v>
      </c>
      <c r="BI572" s="5">
        <f t="shared" si="834"/>
        <v>6.6780837097640032E-9</v>
      </c>
      <c r="BJ572" s="8">
        <f t="shared" si="835"/>
        <v>9.9413864448768277E-2</v>
      </c>
      <c r="BK572" s="8">
        <f t="shared" si="836"/>
        <v>0.35175470255822261</v>
      </c>
      <c r="BL572" s="8">
        <f t="shared" si="837"/>
        <v>0.49903064450290557</v>
      </c>
      <c r="BM572" s="8">
        <f t="shared" si="838"/>
        <v>0.14667372811367865</v>
      </c>
      <c r="BN572" s="8">
        <f t="shared" si="839"/>
        <v>0.85322274144591526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1.80555555555556</v>
      </c>
      <c r="F573">
        <f>VLOOKUP(B573,home!$B$2:$E$405,3,FALSE)</f>
        <v>1.25</v>
      </c>
      <c r="G573">
        <f>VLOOKUP(C573,away!$B$2:$E$405,4,FALSE)</f>
        <v>1.44</v>
      </c>
      <c r="H573">
        <f>VLOOKUP(A573,away!$A$2:$E$405,3,FALSE)</f>
        <v>1.2361111111111101</v>
      </c>
      <c r="I573">
        <f>VLOOKUP(C573,away!$B$2:$E$405,3,FALSE)</f>
        <v>0.22</v>
      </c>
      <c r="J573">
        <f>VLOOKUP(B573,home!$B$2:$E$405,4,FALSE)</f>
        <v>0.81</v>
      </c>
      <c r="K573" s="3">
        <f t="shared" si="784"/>
        <v>3.250000000000008</v>
      </c>
      <c r="L573" s="3">
        <f t="shared" si="785"/>
        <v>0.22027499999999983</v>
      </c>
      <c r="M573" s="5">
        <f t="shared" si="786"/>
        <v>3.1108474654133703E-2</v>
      </c>
      <c r="N573" s="5">
        <f t="shared" si="787"/>
        <v>0.10110254262593481</v>
      </c>
      <c r="O573" s="5">
        <f t="shared" si="788"/>
        <v>6.8524192544392962E-3</v>
      </c>
      <c r="P573" s="5">
        <f t="shared" si="789"/>
        <v>2.2270362576927771E-2</v>
      </c>
      <c r="Q573" s="5">
        <f t="shared" si="790"/>
        <v>0.16429163176714445</v>
      </c>
      <c r="R573" s="5">
        <f t="shared" si="791"/>
        <v>7.5470832563580737E-4</v>
      </c>
      <c r="S573" s="5">
        <f t="shared" si="792"/>
        <v>3.9858033447641283E-3</v>
      </c>
      <c r="T573" s="5">
        <f t="shared" si="793"/>
        <v>3.6189339187507719E-2</v>
      </c>
      <c r="U573" s="5">
        <f t="shared" si="794"/>
        <v>2.4528020583163804E-3</v>
      </c>
      <c r="V573" s="5">
        <f t="shared" si="795"/>
        <v>3.170457448050821E-4</v>
      </c>
      <c r="W573" s="5">
        <f t="shared" si="796"/>
        <v>0.17798260108107361</v>
      </c>
      <c r="X573" s="5">
        <f t="shared" si="797"/>
        <v>3.9205117453133459E-2</v>
      </c>
      <c r="Y573" s="5">
        <f t="shared" si="798"/>
        <v>4.3179536234944828E-3</v>
      </c>
      <c r="Z573" s="5">
        <f t="shared" si="799"/>
        <v>5.541445880980911E-5</v>
      </c>
      <c r="AA573" s="5">
        <f t="shared" si="800"/>
        <v>1.8009699113188008E-4</v>
      </c>
      <c r="AB573" s="5">
        <f t="shared" si="801"/>
        <v>2.9265761058930588E-4</v>
      </c>
      <c r="AC573" s="5">
        <f t="shared" si="802"/>
        <v>1.4185691698128356E-5</v>
      </c>
      <c r="AD573" s="5">
        <f t="shared" si="803"/>
        <v>0.14461086337837267</v>
      </c>
      <c r="AE573" s="5">
        <f t="shared" si="804"/>
        <v>3.185415793067102E-2</v>
      </c>
      <c r="AF573" s="5">
        <f t="shared" si="805"/>
        <v>3.5083373190892761E-3</v>
      </c>
      <c r="AG573" s="5">
        <f t="shared" si="806"/>
        <v>2.5759966765412986E-4</v>
      </c>
      <c r="AH573" s="5">
        <f t="shared" si="807"/>
        <v>3.0516049785826733E-6</v>
      </c>
      <c r="AI573" s="5">
        <f t="shared" si="808"/>
        <v>9.9177161803937151E-6</v>
      </c>
      <c r="AJ573" s="5">
        <f t="shared" si="809"/>
        <v>1.6116288793139826E-5</v>
      </c>
      <c r="AK573" s="5">
        <f t="shared" si="810"/>
        <v>1.7459312859234853E-5</v>
      </c>
      <c r="AL573" s="5">
        <f t="shared" si="811"/>
        <v>4.0621792104467995E-7</v>
      </c>
      <c r="AM573" s="5">
        <f t="shared" si="812"/>
        <v>9.3997061195942436E-2</v>
      </c>
      <c r="AN573" s="5">
        <f t="shared" si="813"/>
        <v>2.0705202654936205E-2</v>
      </c>
      <c r="AO573" s="5">
        <f t="shared" si="814"/>
        <v>2.2804192574080347E-3</v>
      </c>
      <c r="AP573" s="5">
        <f t="shared" si="815"/>
        <v>1.6743978397518479E-4</v>
      </c>
      <c r="AQ573" s="5">
        <f t="shared" si="816"/>
        <v>9.2206996037834521E-6</v>
      </c>
      <c r="AR573" s="5">
        <f t="shared" si="817"/>
        <v>1.3443845733145968E-7</v>
      </c>
      <c r="AS573" s="5">
        <f t="shared" si="818"/>
        <v>4.369249863272451E-7</v>
      </c>
      <c r="AT573" s="5">
        <f t="shared" si="819"/>
        <v>7.100031027817751E-7</v>
      </c>
      <c r="AU573" s="5">
        <f t="shared" si="820"/>
        <v>7.6917002801359148E-7</v>
      </c>
      <c r="AV573" s="5">
        <f t="shared" si="821"/>
        <v>6.2495064776104466E-7</v>
      </c>
      <c r="AW573" s="5">
        <f t="shared" si="822"/>
        <v>8.0780241892744427E-9</v>
      </c>
      <c r="AX573" s="5">
        <f t="shared" si="823"/>
        <v>5.0915074814468934E-2</v>
      </c>
      <c r="AY573" s="5">
        <f t="shared" si="824"/>
        <v>1.1215318104757135E-2</v>
      </c>
      <c r="AZ573" s="5">
        <f t="shared" si="825"/>
        <v>1.2352270977626881E-3</v>
      </c>
      <c r="BA573" s="5">
        <f t="shared" si="826"/>
        <v>9.0696549653225292E-5</v>
      </c>
      <c r="BB573" s="5">
        <f t="shared" si="827"/>
        <v>4.9945456187160472E-6</v>
      </c>
      <c r="BC573" s="5">
        <f t="shared" si="828"/>
        <v>2.2003470723253545E-7</v>
      </c>
      <c r="BD573" s="5">
        <f t="shared" si="829"/>
        <v>4.9355718647812042E-9</v>
      </c>
      <c r="BE573" s="5">
        <f t="shared" si="830"/>
        <v>1.6040608560538957E-8</v>
      </c>
      <c r="BF573" s="5">
        <f t="shared" si="831"/>
        <v>2.6065988910875871E-8</v>
      </c>
      <c r="BG573" s="5">
        <f t="shared" si="832"/>
        <v>2.8238154653448928E-8</v>
      </c>
      <c r="BH573" s="5">
        <f t="shared" si="833"/>
        <v>2.2943500655927312E-8</v>
      </c>
      <c r="BI573" s="5">
        <f t="shared" si="834"/>
        <v>1.4913275426352784E-8</v>
      </c>
      <c r="BJ573" s="8">
        <f t="shared" si="835"/>
        <v>0.88394101877290931</v>
      </c>
      <c r="BK573" s="8">
        <f t="shared" si="836"/>
        <v>6.8911596335006986E-2</v>
      </c>
      <c r="BL573" s="8">
        <f t="shared" si="837"/>
        <v>1.0582017787246311E-2</v>
      </c>
      <c r="BM573" s="8">
        <f t="shared" si="838"/>
        <v>0.62589459812302362</v>
      </c>
      <c r="BN573" s="8">
        <f t="shared" si="839"/>
        <v>0.32638013920421582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1.80555555555556</v>
      </c>
      <c r="F574">
        <f>VLOOKUP(B574,home!$B$2:$E$405,3,FALSE)</f>
        <v>0.69</v>
      </c>
      <c r="G574">
        <f>VLOOKUP(C574,away!$B$2:$E$405,4,FALSE)</f>
        <v>1.8</v>
      </c>
      <c r="H574">
        <f>VLOOKUP(A574,away!$A$2:$E$405,3,FALSE)</f>
        <v>1.2361111111111101</v>
      </c>
      <c r="I574">
        <f>VLOOKUP(C574,away!$B$2:$E$405,3,FALSE)</f>
        <v>0.42</v>
      </c>
      <c r="J574">
        <f>VLOOKUP(B574,home!$B$2:$E$405,4,FALSE)</f>
        <v>0.4</v>
      </c>
      <c r="K574" s="3">
        <f t="shared" si="784"/>
        <v>2.2425000000000055</v>
      </c>
      <c r="L574" s="3">
        <f t="shared" si="785"/>
        <v>0.2076666666666665</v>
      </c>
      <c r="M574" s="5">
        <f t="shared" si="786"/>
        <v>8.6279205433408945E-2</v>
      </c>
      <c r="N574" s="5">
        <f t="shared" si="787"/>
        <v>0.19348111818442001</v>
      </c>
      <c r="O574" s="5">
        <f t="shared" si="788"/>
        <v>1.7917314995004579E-2</v>
      </c>
      <c r="P574" s="5">
        <f t="shared" si="789"/>
        <v>4.0179578876297861E-2</v>
      </c>
      <c r="Q574" s="5">
        <f t="shared" si="790"/>
        <v>0.21694070376428154</v>
      </c>
      <c r="R574" s="5">
        <f t="shared" si="791"/>
        <v>1.8604145403146402E-3</v>
      </c>
      <c r="S574" s="5">
        <f t="shared" si="792"/>
        <v>4.6778321339625934E-3</v>
      </c>
      <c r="T574" s="5">
        <f t="shared" si="793"/>
        <v>4.50513528150491E-2</v>
      </c>
      <c r="U574" s="5">
        <f t="shared" si="794"/>
        <v>4.1719796066555905E-3</v>
      </c>
      <c r="V574" s="5">
        <f t="shared" si="795"/>
        <v>2.420479267828199E-4</v>
      </c>
      <c r="W574" s="5">
        <f t="shared" si="796"/>
        <v>0.16216317606380082</v>
      </c>
      <c r="X574" s="5">
        <f t="shared" si="797"/>
        <v>3.3675886229249274E-2</v>
      </c>
      <c r="Y574" s="5">
        <f t="shared" si="798"/>
        <v>3.4966795201370466E-3</v>
      </c>
      <c r="Z574" s="5">
        <f t="shared" si="799"/>
        <v>1.2878202873511338E-4</v>
      </c>
      <c r="AA574" s="5">
        <f t="shared" si="800"/>
        <v>2.8879369943849239E-4</v>
      </c>
      <c r="AB574" s="5">
        <f t="shared" si="801"/>
        <v>3.2380993549541051E-4</v>
      </c>
      <c r="AC574" s="5">
        <f t="shared" si="802"/>
        <v>7.0449940089567861E-6</v>
      </c>
      <c r="AD574" s="5">
        <f t="shared" si="803"/>
        <v>9.0912730580768611E-2</v>
      </c>
      <c r="AE574" s="5">
        <f t="shared" si="804"/>
        <v>1.8879543717272934E-2</v>
      </c>
      <c r="AF574" s="5">
        <f t="shared" si="805"/>
        <v>1.9603259559768378E-3</v>
      </c>
      <c r="AG574" s="5">
        <f t="shared" si="806"/>
        <v>1.3569811895261882E-4</v>
      </c>
      <c r="AH574" s="5">
        <f t="shared" si="807"/>
        <v>6.6859336584979619E-6</v>
      </c>
      <c r="AI574" s="5">
        <f t="shared" si="808"/>
        <v>1.4993206229181715E-5</v>
      </c>
      <c r="AJ574" s="5">
        <f t="shared" si="809"/>
        <v>1.6811132484470045E-5</v>
      </c>
      <c r="AK574" s="5">
        <f t="shared" si="810"/>
        <v>1.2566321532141386E-5</v>
      </c>
      <c r="AL574" s="5">
        <f t="shared" si="811"/>
        <v>1.3123203490064451E-7</v>
      </c>
      <c r="AM574" s="5">
        <f t="shared" si="812"/>
        <v>4.077435966547481E-2</v>
      </c>
      <c r="AN574" s="5">
        <f t="shared" si="813"/>
        <v>8.4674753571969286E-3</v>
      </c>
      <c r="AO574" s="5">
        <f t="shared" si="814"/>
        <v>8.7920619125561356E-4</v>
      </c>
      <c r="AP574" s="5">
        <f t="shared" si="815"/>
        <v>6.086060635024967E-5</v>
      </c>
      <c r="AQ574" s="5">
        <f t="shared" si="816"/>
        <v>3.1596798130171253E-6</v>
      </c>
      <c r="AR574" s="5">
        <f t="shared" si="817"/>
        <v>2.7768911128294844E-7</v>
      </c>
      <c r="AS574" s="5">
        <f t="shared" si="818"/>
        <v>6.2271783205201331E-7</v>
      </c>
      <c r="AT574" s="5">
        <f t="shared" si="819"/>
        <v>6.9822236918832187E-7</v>
      </c>
      <c r="AU574" s="5">
        <f t="shared" si="820"/>
        <v>5.2192122096827177E-7</v>
      </c>
      <c r="AV574" s="5">
        <f t="shared" si="821"/>
        <v>2.9260208450533827E-7</v>
      </c>
      <c r="AW574" s="5">
        <f t="shared" si="822"/>
        <v>1.6976048448046813E-9</v>
      </c>
      <c r="AX574" s="5">
        <f t="shared" si="823"/>
        <v>1.5239416924971253E-2</v>
      </c>
      <c r="AY574" s="5">
        <f t="shared" si="824"/>
        <v>3.1647189147523611E-3</v>
      </c>
      <c r="AZ574" s="5">
        <f t="shared" si="825"/>
        <v>3.2860331398178649E-4</v>
      </c>
      <c r="BA574" s="5">
        <f t="shared" si="826"/>
        <v>2.2746651623405878E-5</v>
      </c>
      <c r="BB574" s="5">
        <f t="shared" si="827"/>
        <v>1.180930330115154E-6</v>
      </c>
      <c r="BC574" s="5">
        <f t="shared" si="828"/>
        <v>4.9047973044116015E-8</v>
      </c>
      <c r="BD574" s="5">
        <f t="shared" si="829"/>
        <v>9.6111286849598237E-9</v>
      </c>
      <c r="BE574" s="5">
        <f t="shared" si="830"/>
        <v>2.1552956076022451E-8</v>
      </c>
      <c r="BF574" s="5">
        <f t="shared" si="831"/>
        <v>2.4166252000240243E-8</v>
      </c>
      <c r="BG574" s="5">
        <f t="shared" si="832"/>
        <v>1.8064273370179623E-8</v>
      </c>
      <c r="BH574" s="5">
        <f t="shared" si="833"/>
        <v>1.0127283258156981E-8</v>
      </c>
      <c r="BI574" s="5">
        <f t="shared" si="834"/>
        <v>4.5420865412834161E-9</v>
      </c>
      <c r="BJ574" s="8">
        <f t="shared" si="835"/>
        <v>0.83563899223363125</v>
      </c>
      <c r="BK574" s="8">
        <f t="shared" si="836"/>
        <v>0.13455055951124845</v>
      </c>
      <c r="BL574" s="8">
        <f t="shared" si="837"/>
        <v>2.4615870587410927E-2</v>
      </c>
      <c r="BM574" s="8">
        <f t="shared" si="838"/>
        <v>0.4351111513501506</v>
      </c>
      <c r="BN574" s="8">
        <f t="shared" si="839"/>
        <v>0.55665833579372759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1.80555555555556</v>
      </c>
      <c r="F575">
        <f>VLOOKUP(B575,home!$B$2:$E$405,3,FALSE)</f>
        <v>1.52</v>
      </c>
      <c r="G575">
        <f>VLOOKUP(C575,away!$B$2:$E$405,4,FALSE)</f>
        <v>0.42</v>
      </c>
      <c r="H575">
        <f>VLOOKUP(A575,away!$A$2:$E$405,3,FALSE)</f>
        <v>1.2361111111111101</v>
      </c>
      <c r="I575">
        <f>VLOOKUP(C575,away!$B$2:$E$405,3,FALSE)</f>
        <v>0.69</v>
      </c>
      <c r="J575">
        <f>VLOOKUP(B575,home!$B$2:$E$405,4,FALSE)</f>
        <v>1.62</v>
      </c>
      <c r="K575" s="3">
        <f t="shared" si="784"/>
        <v>1.1526666666666694</v>
      </c>
      <c r="L575" s="3">
        <f t="shared" si="785"/>
        <v>1.3817249999999988</v>
      </c>
      <c r="M575" s="5">
        <f t="shared" si="786"/>
        <v>7.9309951479762122E-2</v>
      </c>
      <c r="N575" s="5">
        <f t="shared" si="787"/>
        <v>9.1417937405672708E-2</v>
      </c>
      <c r="O575" s="5">
        <f t="shared" si="788"/>
        <v>0.1095845427083742</v>
      </c>
      <c r="P575" s="5">
        <f t="shared" si="789"/>
        <v>0.12631444956185298</v>
      </c>
      <c r="Q575" s="5">
        <f t="shared" si="790"/>
        <v>5.2687204591469507E-2</v>
      </c>
      <c r="R575" s="5">
        <f t="shared" si="791"/>
        <v>7.5707851136864138E-2</v>
      </c>
      <c r="S575" s="5">
        <f t="shared" si="792"/>
        <v>5.0294256491208757E-2</v>
      </c>
      <c r="T575" s="5">
        <f t="shared" si="793"/>
        <v>7.2799227764148128E-2</v>
      </c>
      <c r="U575" s="5">
        <f t="shared" si="794"/>
        <v>8.7265916410425609E-2</v>
      </c>
      <c r="V575" s="5">
        <f t="shared" si="795"/>
        <v>8.9002300555922603E-3</v>
      </c>
      <c r="W575" s="5">
        <f t="shared" si="796"/>
        <v>2.0243594830811333E-2</v>
      </c>
      <c r="X575" s="5">
        <f t="shared" si="797"/>
        <v>2.7971081067602759E-2</v>
      </c>
      <c r="Y575" s="5">
        <f t="shared" si="798"/>
        <v>1.9324170994066702E-2</v>
      </c>
      <c r="Z575" s="5">
        <f t="shared" si="799"/>
        <v>3.4869143537361161E-2</v>
      </c>
      <c r="AA575" s="5">
        <f t="shared" si="800"/>
        <v>4.0192499450731729E-2</v>
      </c>
      <c r="AB575" s="5">
        <f t="shared" si="801"/>
        <v>2.3164277183438445E-2</v>
      </c>
      <c r="AC575" s="5">
        <f t="shared" si="802"/>
        <v>8.8594466982878527E-4</v>
      </c>
      <c r="AD575" s="5">
        <f t="shared" si="803"/>
        <v>5.8335292437454809E-3</v>
      </c>
      <c r="AE575" s="5">
        <f t="shared" si="804"/>
        <v>8.0603331943142151E-3</v>
      </c>
      <c r="AF575" s="5">
        <f t="shared" si="805"/>
        <v>5.5685819414569024E-3</v>
      </c>
      <c r="AG575" s="5">
        <f t="shared" si="806"/>
        <v>2.5647496276865098E-3</v>
      </c>
      <c r="AH575" s="5">
        <f t="shared" si="807"/>
        <v>1.2044891838540081E-2</v>
      </c>
      <c r="AI575" s="5">
        <f t="shared" si="808"/>
        <v>1.3883745325890567E-2</v>
      </c>
      <c r="AJ575" s="5">
        <f t="shared" si="809"/>
        <v>8.0016652228216169E-3</v>
      </c>
      <c r="AK575" s="5">
        <f t="shared" si="810"/>
        <v>3.0744175933908025E-3</v>
      </c>
      <c r="AL575" s="5">
        <f t="shared" si="811"/>
        <v>5.6440641419500353E-5</v>
      </c>
      <c r="AM575" s="5">
        <f t="shared" si="812"/>
        <v>1.3448229416581285E-3</v>
      </c>
      <c r="AN575" s="5">
        <f t="shared" si="813"/>
        <v>1.8581754790625757E-3</v>
      </c>
      <c r="AO575" s="5">
        <f t="shared" si="814"/>
        <v>1.2837437569038681E-3</v>
      </c>
      <c r="AP575" s="5">
        <f t="shared" si="815"/>
        <v>5.9126028083599836E-4</v>
      </c>
      <c r="AQ575" s="5">
        <f t="shared" si="816"/>
        <v>2.0423977788452984E-4</v>
      </c>
      <c r="AR575" s="5">
        <f t="shared" si="817"/>
        <v>3.3285456351213557E-3</v>
      </c>
      <c r="AS575" s="5">
        <f t="shared" si="818"/>
        <v>3.8367036020832256E-3</v>
      </c>
      <c r="AT575" s="5">
        <f t="shared" si="819"/>
        <v>2.211220176000638E-3</v>
      </c>
      <c r="AU575" s="5">
        <f t="shared" si="820"/>
        <v>8.4959992984558067E-4</v>
      </c>
      <c r="AV575" s="5">
        <f t="shared" si="821"/>
        <v>2.4482637978383547E-4</v>
      </c>
      <c r="AW575" s="5">
        <f t="shared" si="822"/>
        <v>2.4969784234038108E-6</v>
      </c>
      <c r="AX575" s="5">
        <f t="shared" si="823"/>
        <v>2.5835542956965631E-4</v>
      </c>
      <c r="AY575" s="5">
        <f t="shared" si="824"/>
        <v>3.5697615592213296E-4</v>
      </c>
      <c r="AZ575" s="5">
        <f t="shared" si="825"/>
        <v>2.4662143952075446E-4</v>
      </c>
      <c r="BA575" s="5">
        <f t="shared" si="826"/>
        <v>1.1358766950727137E-4</v>
      </c>
      <c r="BB575" s="5">
        <f t="shared" si="827"/>
        <v>3.923673066248361E-5</v>
      </c>
      <c r="BC575" s="5">
        <f t="shared" si="828"/>
        <v>1.0842874334924025E-5</v>
      </c>
      <c r="BD575" s="5">
        <f t="shared" si="829"/>
        <v>7.6652245294800761E-4</v>
      </c>
      <c r="BE575" s="5">
        <f t="shared" si="830"/>
        <v>8.8354488076473892E-4</v>
      </c>
      <c r="BF575" s="5">
        <f t="shared" si="831"/>
        <v>5.092163662807458E-4</v>
      </c>
      <c r="BG575" s="5">
        <f t="shared" si="832"/>
        <v>1.9565224384431371E-4</v>
      </c>
      <c r="BH575" s="5">
        <f t="shared" si="833"/>
        <v>5.6380454934469882E-5</v>
      </c>
      <c r="BI575" s="5">
        <f t="shared" si="834"/>
        <v>1.299757421089316E-5</v>
      </c>
      <c r="BJ575" s="8">
        <f t="shared" si="835"/>
        <v>0.31277827319683654</v>
      </c>
      <c r="BK575" s="8">
        <f t="shared" si="836"/>
        <v>0.26611824905558656</v>
      </c>
      <c r="BL575" s="8">
        <f t="shared" si="837"/>
        <v>0.38581501656629491</v>
      </c>
      <c r="BM575" s="8">
        <f t="shared" si="838"/>
        <v>0.46420426629458478</v>
      </c>
      <c r="BN575" s="8">
        <f t="shared" si="839"/>
        <v>0.53502193688399569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1.80555555555556</v>
      </c>
      <c r="F576">
        <f>VLOOKUP(B576,home!$B$2:$E$405,3,FALSE)</f>
        <v>2.2200000000000002</v>
      </c>
      <c r="G576">
        <f>VLOOKUP(C576,away!$B$2:$E$405,4,FALSE)</f>
        <v>1.77</v>
      </c>
      <c r="H576">
        <f>VLOOKUP(A576,away!$A$2:$E$405,3,FALSE)</f>
        <v>1.2361111111111101</v>
      </c>
      <c r="I576">
        <f>VLOOKUP(C576,away!$B$2:$E$405,3,FALSE)</f>
        <v>0.66</v>
      </c>
      <c r="J576">
        <f>VLOOKUP(B576,home!$B$2:$E$405,4,FALSE)</f>
        <v>0.81</v>
      </c>
      <c r="K576" s="3">
        <f t="shared" si="784"/>
        <v>7.0947500000000181</v>
      </c>
      <c r="L576" s="3">
        <f t="shared" si="785"/>
        <v>0.66082499999999944</v>
      </c>
      <c r="M576" s="5">
        <f t="shared" si="786"/>
        <v>4.2834783236352775E-4</v>
      </c>
      <c r="N576" s="5">
        <f t="shared" si="787"/>
        <v>3.0390207836611459E-3</v>
      </c>
      <c r="O576" s="5">
        <f t="shared" si="788"/>
        <v>2.8306295632162795E-4</v>
      </c>
      <c r="P576" s="5">
        <f t="shared" si="789"/>
        <v>2.0082609093628745E-3</v>
      </c>
      <c r="Q576" s="5">
        <f t="shared" si="790"/>
        <v>1.0780546352439989E-2</v>
      </c>
      <c r="R576" s="5">
        <f t="shared" si="791"/>
        <v>9.3527539055619804E-5</v>
      </c>
      <c r="S576" s="5">
        <f t="shared" si="792"/>
        <v>2.3538766718050092E-3</v>
      </c>
      <c r="T576" s="5">
        <f t="shared" si="793"/>
        <v>7.1240545433511483E-3</v>
      </c>
      <c r="U576" s="5">
        <f t="shared" si="794"/>
        <v>6.6355450771486018E-4</v>
      </c>
      <c r="V576" s="5">
        <f t="shared" si="795"/>
        <v>1.2262097265319169E-3</v>
      </c>
      <c r="W576" s="5">
        <f t="shared" si="796"/>
        <v>2.5495093744657932E-2</v>
      </c>
      <c r="X576" s="5">
        <f t="shared" si="797"/>
        <v>1.6847795323813562E-2</v>
      </c>
      <c r="Y576" s="5">
        <f t="shared" si="798"/>
        <v>5.5667221724295434E-3</v>
      </c>
      <c r="Z576" s="5">
        <f t="shared" si="799"/>
        <v>2.0601778665476642E-5</v>
      </c>
      <c r="AA576" s="5">
        <f t="shared" si="800"/>
        <v>1.4616446918689076E-4</v>
      </c>
      <c r="AB576" s="5">
        <f t="shared" si="801"/>
        <v>5.1850018388184809E-4</v>
      </c>
      <c r="AC576" s="5">
        <f t="shared" si="802"/>
        <v>3.5930919839240118E-4</v>
      </c>
      <c r="AD576" s="5">
        <f t="shared" si="803"/>
        <v>4.522032908622807E-2</v>
      </c>
      <c r="AE576" s="5">
        <f t="shared" si="804"/>
        <v>2.9882723968406636E-2</v>
      </c>
      <c r="AF576" s="5">
        <f t="shared" si="805"/>
        <v>9.8736255332111493E-3</v>
      </c>
      <c r="AG576" s="5">
        <f t="shared" si="806"/>
        <v>2.1749128643280846E-3</v>
      </c>
      <c r="AH576" s="5">
        <f t="shared" si="807"/>
        <v>3.4035425966533962E-6</v>
      </c>
      <c r="AI576" s="5">
        <f t="shared" si="808"/>
        <v>2.414728383760674E-5</v>
      </c>
      <c r="AJ576" s="5">
        <f t="shared" si="809"/>
        <v>8.5659471003430459E-5</v>
      </c>
      <c r="AK576" s="5">
        <f t="shared" si="810"/>
        <v>2.0257751063386325E-4</v>
      </c>
      <c r="AL576" s="5">
        <f t="shared" si="811"/>
        <v>6.7383239786639345E-5</v>
      </c>
      <c r="AM576" s="5">
        <f t="shared" si="812"/>
        <v>6.4165385956903492E-2</v>
      </c>
      <c r="AN576" s="5">
        <f t="shared" si="813"/>
        <v>4.2402091174970714E-2</v>
      </c>
      <c r="AO576" s="5">
        <f t="shared" si="814"/>
        <v>1.4010180950349997E-2</v>
      </c>
      <c r="AP576" s="5">
        <f t="shared" si="815"/>
        <v>3.0860926088383438E-3</v>
      </c>
      <c r="AQ576" s="5">
        <f t="shared" si="816"/>
        <v>5.0984178705889898E-4</v>
      </c>
      <c r="AR576" s="5">
        <f t="shared" si="817"/>
        <v>4.498292072866958E-7</v>
      </c>
      <c r="AS576" s="5">
        <f t="shared" si="818"/>
        <v>3.1914257683972931E-6</v>
      </c>
      <c r="AT576" s="5">
        <f t="shared" si="819"/>
        <v>1.1321183985168379E-5</v>
      </c>
      <c r="AU576" s="5">
        <f t="shared" si="820"/>
        <v>2.6773656692924519E-5</v>
      </c>
      <c r="AV576" s="5">
        <f t="shared" si="821"/>
        <v>4.7488100205531674E-5</v>
      </c>
      <c r="AW576" s="5">
        <f t="shared" si="822"/>
        <v>8.7755217829923505E-6</v>
      </c>
      <c r="AX576" s="5">
        <f t="shared" si="823"/>
        <v>7.5872895336290366E-2</v>
      </c>
      <c r="AY576" s="5">
        <f t="shared" si="824"/>
        <v>5.0138706060604034E-2</v>
      </c>
      <c r="AZ576" s="5">
        <f t="shared" si="825"/>
        <v>1.6566455216249314E-2</v>
      </c>
      <c r="BA576" s="5">
        <f t="shared" si="826"/>
        <v>3.6491759227593162E-3</v>
      </c>
      <c r="BB576" s="5">
        <f t="shared" si="827"/>
        <v>6.0286666978935546E-4</v>
      </c>
      <c r="BC576" s="5">
        <f t="shared" si="828"/>
        <v>7.967787341271012E-5</v>
      </c>
      <c r="BD576" s="5">
        <f t="shared" si="829"/>
        <v>4.9543064317538401E-8</v>
      </c>
      <c r="BE576" s="5">
        <f t="shared" si="830"/>
        <v>3.5149565556685642E-7</v>
      </c>
      <c r="BF576" s="5">
        <f t="shared" si="831"/>
        <v>1.246886901166481E-6</v>
      </c>
      <c r="BG576" s="5">
        <f t="shared" si="832"/>
        <v>2.9487836140169708E-6</v>
      </c>
      <c r="BH576" s="5">
        <f t="shared" si="833"/>
        <v>5.2302206363867385E-6</v>
      </c>
      <c r="BI576" s="5">
        <f t="shared" si="834"/>
        <v>7.4214215720009831E-6</v>
      </c>
      <c r="BJ576" s="8">
        <f t="shared" si="835"/>
        <v>0.42708819392975389</v>
      </c>
      <c r="BK576" s="8">
        <f t="shared" si="836"/>
        <v>5.6582093638846399E-2</v>
      </c>
      <c r="BL576" s="8">
        <f t="shared" si="837"/>
        <v>2.1270700115351652E-3</v>
      </c>
      <c r="BM576" s="8">
        <f t="shared" si="838"/>
        <v>0.41905526244677499</v>
      </c>
      <c r="BN576" s="8">
        <f t="shared" si="839"/>
        <v>1.6632766373204783E-2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1.43333333333333</v>
      </c>
      <c r="F577">
        <f>VLOOKUP(B577,home!$B$2:$E$405,3,FALSE)</f>
        <v>1.95</v>
      </c>
      <c r="G577">
        <f>VLOOKUP(C577,away!$B$2:$E$405,4,FALSE)</f>
        <v>0.98</v>
      </c>
      <c r="H577">
        <f>VLOOKUP(A577,away!$A$2:$E$405,3,FALSE)</f>
        <v>1.3888888888888899</v>
      </c>
      <c r="I577">
        <f>VLOOKUP(C577,away!$B$2:$E$405,3,FALSE)</f>
        <v>0.56000000000000005</v>
      </c>
      <c r="J577">
        <f>VLOOKUP(B577,home!$B$2:$E$405,4,FALSE)</f>
        <v>0.43</v>
      </c>
      <c r="K577" s="3">
        <f t="shared" si="784"/>
        <v>2.7390999999999934</v>
      </c>
      <c r="L577" s="3">
        <f t="shared" si="785"/>
        <v>0.33444444444444471</v>
      </c>
      <c r="M577" s="5">
        <f t="shared" si="786"/>
        <v>4.6256908905271732E-2</v>
      </c>
      <c r="N577" s="5">
        <f t="shared" si="787"/>
        <v>0.12670229918242953</v>
      </c>
      <c r="O577" s="5">
        <f t="shared" si="788"/>
        <v>1.5470366200540892E-2</v>
      </c>
      <c r="P577" s="5">
        <f t="shared" si="789"/>
        <v>4.2374880059901462E-2</v>
      </c>
      <c r="Q577" s="5">
        <f t="shared" si="790"/>
        <v>0.173525133845296</v>
      </c>
      <c r="R577" s="5">
        <f t="shared" si="791"/>
        <v>2.5869890146460067E-3</v>
      </c>
      <c r="S577" s="5">
        <f t="shared" si="792"/>
        <v>9.7046608959985708E-3</v>
      </c>
      <c r="T577" s="5">
        <f t="shared" si="793"/>
        <v>5.8034516986037926E-2</v>
      </c>
      <c r="U577" s="5">
        <f t="shared" si="794"/>
        <v>7.0860216100168613E-3</v>
      </c>
      <c r="V577" s="5">
        <f t="shared" si="795"/>
        <v>9.8780160922581754E-4</v>
      </c>
      <c r="W577" s="5">
        <f t="shared" si="796"/>
        <v>0.15843423137188301</v>
      </c>
      <c r="X577" s="5">
        <f t="shared" si="797"/>
        <v>5.298744849215202E-2</v>
      </c>
      <c r="Y577" s="5">
        <f t="shared" si="798"/>
        <v>8.8606788867432052E-3</v>
      </c>
      <c r="Z577" s="5">
        <f t="shared" si="799"/>
        <v>2.8840136792905509E-4</v>
      </c>
      <c r="AA577" s="5">
        <f t="shared" si="800"/>
        <v>7.8996018689447302E-4</v>
      </c>
      <c r="AB577" s="5">
        <f t="shared" si="801"/>
        <v>1.0818899739613232E-3</v>
      </c>
      <c r="AC577" s="5">
        <f t="shared" si="802"/>
        <v>5.6556382203955563E-5</v>
      </c>
      <c r="AD577" s="5">
        <f t="shared" si="803"/>
        <v>0.10849180078768092</v>
      </c>
      <c r="AE577" s="5">
        <f t="shared" si="804"/>
        <v>3.6284480041213311E-2</v>
      </c>
      <c r="AF577" s="5">
        <f t="shared" si="805"/>
        <v>6.0675713846695643E-3</v>
      </c>
      <c r="AG577" s="5">
        <f t="shared" si="806"/>
        <v>6.7642184695760764E-4</v>
      </c>
      <c r="AH577" s="5">
        <f t="shared" si="807"/>
        <v>2.4113558818512678E-5</v>
      </c>
      <c r="AI577" s="5">
        <f t="shared" si="808"/>
        <v>6.604944895978793E-5</v>
      </c>
      <c r="AJ577" s="5">
        <f t="shared" si="809"/>
        <v>9.0458022822877371E-5</v>
      </c>
      <c r="AK577" s="5">
        <f t="shared" si="810"/>
        <v>8.2591190104714247E-5</v>
      </c>
      <c r="AL577" s="5">
        <f t="shared" si="811"/>
        <v>2.0723995348867186E-6</v>
      </c>
      <c r="AM577" s="5">
        <f t="shared" si="812"/>
        <v>5.9433978307507213E-2</v>
      </c>
      <c r="AN577" s="5">
        <f t="shared" si="813"/>
        <v>1.9877363856177426E-2</v>
      </c>
      <c r="AO577" s="5">
        <f t="shared" si="814"/>
        <v>3.3239369559496723E-3</v>
      </c>
      <c r="AP577" s="5">
        <f t="shared" si="815"/>
        <v>3.7055741620031562E-4</v>
      </c>
      <c r="AQ577" s="5">
        <f t="shared" si="816"/>
        <v>3.098271729897086E-5</v>
      </c>
      <c r="AR577" s="5">
        <f t="shared" si="817"/>
        <v>1.6129291565271824E-6</v>
      </c>
      <c r="AS577" s="5">
        <f t="shared" si="818"/>
        <v>4.4179742526435952E-6</v>
      </c>
      <c r="AT577" s="5">
        <f t="shared" si="819"/>
        <v>6.0506366377080229E-6</v>
      </c>
      <c r="AU577" s="5">
        <f t="shared" si="820"/>
        <v>5.5244329381153344E-6</v>
      </c>
      <c r="AV577" s="5">
        <f t="shared" si="821"/>
        <v>3.7829935651979189E-6</v>
      </c>
      <c r="AW577" s="5">
        <f t="shared" si="822"/>
        <v>5.2735474671866303E-8</v>
      </c>
      <c r="AX577" s="5">
        <f t="shared" si="823"/>
        <v>2.7132601663682091E-2</v>
      </c>
      <c r="AY577" s="5">
        <f t="shared" si="824"/>
        <v>9.074347889742573E-3</v>
      </c>
      <c r="AZ577" s="5">
        <f t="shared" si="825"/>
        <v>1.5174326193402869E-3</v>
      </c>
      <c r="BA577" s="5">
        <f t="shared" si="826"/>
        <v>1.6916563645238028E-4</v>
      </c>
      <c r="BB577" s="5">
        <f t="shared" si="827"/>
        <v>1.4144126825601808E-5</v>
      </c>
      <c r="BC577" s="5">
        <f t="shared" si="828"/>
        <v>9.4608492766803254E-7</v>
      </c>
      <c r="BD577" s="5">
        <f t="shared" si="829"/>
        <v>8.9905865947163383E-8</v>
      </c>
      <c r="BE577" s="5">
        <f t="shared" si="830"/>
        <v>2.462611574158747E-7</v>
      </c>
      <c r="BF577" s="5">
        <f t="shared" si="831"/>
        <v>3.3726696813891045E-7</v>
      </c>
      <c r="BG577" s="5">
        <f t="shared" si="832"/>
        <v>3.0793598414309571E-7</v>
      </c>
      <c r="BH577" s="5">
        <f t="shared" si="833"/>
        <v>2.1086686354158787E-7</v>
      </c>
      <c r="BI577" s="5">
        <f t="shared" si="834"/>
        <v>1.1551708518535237E-7</v>
      </c>
      <c r="BJ577" s="8">
        <f t="shared" si="835"/>
        <v>0.85101004009916748</v>
      </c>
      <c r="BK577" s="8">
        <f t="shared" si="836"/>
        <v>0.108457228141879</v>
      </c>
      <c r="BL577" s="8">
        <f t="shared" si="837"/>
        <v>2.7301135927240015E-2</v>
      </c>
      <c r="BM577" s="8">
        <f t="shared" si="838"/>
        <v>0.57106593317386212</v>
      </c>
      <c r="BN577" s="8">
        <f t="shared" si="839"/>
        <v>0.40691657720808561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1.43333333333333</v>
      </c>
      <c r="F578">
        <f>VLOOKUP(B578,home!$B$2:$E$405,3,FALSE)</f>
        <v>0.81</v>
      </c>
      <c r="G578">
        <f>VLOOKUP(C578,away!$B$2:$E$405,4,FALSE)</f>
        <v>0.7</v>
      </c>
      <c r="H578">
        <f>VLOOKUP(A578,away!$A$2:$E$405,3,FALSE)</f>
        <v>1.3888888888888899</v>
      </c>
      <c r="I578">
        <f>VLOOKUP(C578,away!$B$2:$E$405,3,FALSE)</f>
        <v>1.1200000000000001</v>
      </c>
      <c r="J578">
        <f>VLOOKUP(B578,home!$B$2:$E$405,4,FALSE)</f>
        <v>0.84</v>
      </c>
      <c r="K578" s="3">
        <f t="shared" si="784"/>
        <v>0.81269999999999809</v>
      </c>
      <c r="L578" s="3">
        <f t="shared" si="785"/>
        <v>1.3066666666666678</v>
      </c>
      <c r="M578" s="5">
        <f t="shared" si="786"/>
        <v>0.12010767262094024</v>
      </c>
      <c r="N578" s="5">
        <f t="shared" si="787"/>
        <v>9.7611505539037899E-2</v>
      </c>
      <c r="O578" s="5">
        <f t="shared" si="788"/>
        <v>0.15694069222469537</v>
      </c>
      <c r="P578" s="5">
        <f t="shared" si="789"/>
        <v>0.12754570057100961</v>
      </c>
      <c r="Q578" s="5">
        <f t="shared" si="790"/>
        <v>3.966443527578796E-2</v>
      </c>
      <c r="R578" s="5">
        <f t="shared" si="791"/>
        <v>0.10253458558680108</v>
      </c>
      <c r="S578" s="5">
        <f t="shared" si="792"/>
        <v>3.3861087678992735E-2</v>
      </c>
      <c r="T578" s="5">
        <f t="shared" si="793"/>
        <v>5.1828195427029641E-2</v>
      </c>
      <c r="U578" s="5">
        <f t="shared" si="794"/>
        <v>8.3329857706393035E-2</v>
      </c>
      <c r="V578" s="5">
        <f t="shared" si="795"/>
        <v>3.9953374574197044E-3</v>
      </c>
      <c r="W578" s="5">
        <f t="shared" si="796"/>
        <v>1.0745095516210933E-2</v>
      </c>
      <c r="X578" s="5">
        <f t="shared" si="797"/>
        <v>1.4040258141182297E-2</v>
      </c>
      <c r="Y578" s="5">
        <f t="shared" si="798"/>
        <v>9.17296865223911E-3</v>
      </c>
      <c r="Z578" s="5">
        <f t="shared" si="799"/>
        <v>4.4659508388917843E-2</v>
      </c>
      <c r="AA578" s="5">
        <f t="shared" si="800"/>
        <v>3.6294782467673446E-2</v>
      </c>
      <c r="AB578" s="5">
        <f t="shared" si="801"/>
        <v>1.474838485573907E-2</v>
      </c>
      <c r="AC578" s="5">
        <f t="shared" si="802"/>
        <v>2.6517254471767411E-4</v>
      </c>
      <c r="AD578" s="5">
        <f t="shared" si="803"/>
        <v>2.1831347815061508E-3</v>
      </c>
      <c r="AE578" s="5">
        <f t="shared" si="804"/>
        <v>2.8526294478347061E-3</v>
      </c>
      <c r="AF578" s="5">
        <f t="shared" si="805"/>
        <v>1.8637179059186764E-3</v>
      </c>
      <c r="AG578" s="5">
        <f t="shared" si="806"/>
        <v>8.1175268791124652E-4</v>
      </c>
      <c r="AH578" s="5">
        <f t="shared" si="807"/>
        <v>1.4588772740379842E-2</v>
      </c>
      <c r="AI578" s="5">
        <f t="shared" si="808"/>
        <v>1.1856295606106668E-2</v>
      </c>
      <c r="AJ578" s="5">
        <f t="shared" si="809"/>
        <v>4.8178057195414339E-3</v>
      </c>
      <c r="AK578" s="5">
        <f t="shared" si="810"/>
        <v>1.3051435694237713E-3</v>
      </c>
      <c r="AL578" s="5">
        <f t="shared" si="811"/>
        <v>1.1263766002677987E-5</v>
      </c>
      <c r="AM578" s="5">
        <f t="shared" si="812"/>
        <v>3.5484672738600903E-4</v>
      </c>
      <c r="AN578" s="5">
        <f t="shared" si="813"/>
        <v>4.6366639045105213E-4</v>
      </c>
      <c r="AO578" s="5">
        <f t="shared" si="814"/>
        <v>3.0292870842802105E-4</v>
      </c>
      <c r="AP578" s="5">
        <f t="shared" si="815"/>
        <v>1.3194228189309374E-4</v>
      </c>
      <c r="AQ578" s="5">
        <f t="shared" si="816"/>
        <v>4.3101145418410657E-5</v>
      </c>
      <c r="AR578" s="5">
        <f t="shared" si="817"/>
        <v>3.8125326094859331E-3</v>
      </c>
      <c r="AS578" s="5">
        <f t="shared" si="818"/>
        <v>3.09844525172921E-3</v>
      </c>
      <c r="AT578" s="5">
        <f t="shared" si="819"/>
        <v>1.2590532280401616E-3</v>
      </c>
      <c r="AU578" s="5">
        <f t="shared" si="820"/>
        <v>3.4107751947607897E-4</v>
      </c>
      <c r="AV578" s="5">
        <f t="shared" si="821"/>
        <v>6.9298425019552172E-5</v>
      </c>
      <c r="AW578" s="5">
        <f t="shared" si="822"/>
        <v>3.3225856954699485E-7</v>
      </c>
      <c r="AX578" s="5">
        <f t="shared" si="823"/>
        <v>4.8063989224434792E-5</v>
      </c>
      <c r="AY578" s="5">
        <f t="shared" si="824"/>
        <v>6.2803612586594842E-5</v>
      </c>
      <c r="AZ578" s="5">
        <f t="shared" si="825"/>
        <v>4.1031693556575344E-5</v>
      </c>
      <c r="BA578" s="5">
        <f t="shared" si="826"/>
        <v>1.7871582082419498E-5</v>
      </c>
      <c r="BB578" s="5">
        <f t="shared" si="827"/>
        <v>5.8380501469237075E-6</v>
      </c>
      <c r="BC578" s="5">
        <f t="shared" si="828"/>
        <v>1.5256771050627293E-6</v>
      </c>
      <c r="BD578" s="5">
        <f t="shared" si="829"/>
        <v>8.3028487939915997E-4</v>
      </c>
      <c r="BE578" s="5">
        <f t="shared" si="830"/>
        <v>6.7477252148769561E-4</v>
      </c>
      <c r="BF578" s="5">
        <f t="shared" si="831"/>
        <v>2.7419381410652449E-4</v>
      </c>
      <c r="BG578" s="5">
        <f t="shared" si="832"/>
        <v>7.4279104241457315E-5</v>
      </c>
      <c r="BH578" s="5">
        <f t="shared" si="833"/>
        <v>1.5091657004258052E-5</v>
      </c>
      <c r="BI578" s="5">
        <f t="shared" si="834"/>
        <v>2.4529979294720985E-6</v>
      </c>
      <c r="BJ578" s="8">
        <f t="shared" si="835"/>
        <v>0.23224731323293724</v>
      </c>
      <c r="BK578" s="8">
        <f t="shared" si="836"/>
        <v>0.28584903825166924</v>
      </c>
      <c r="BL578" s="8">
        <f t="shared" si="837"/>
        <v>0.43686780248467327</v>
      </c>
      <c r="BM578" s="8">
        <f t="shared" si="838"/>
        <v>0.35515659918590831</v>
      </c>
      <c r="BN578" s="8">
        <f t="shared" si="839"/>
        <v>0.64440459181827225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1.43333333333333</v>
      </c>
      <c r="F579">
        <f>VLOOKUP(B579,home!$B$2:$E$405,3,FALSE)</f>
        <v>0.42</v>
      </c>
      <c r="G579">
        <f>VLOOKUP(C579,away!$B$2:$E$405,4,FALSE)</f>
        <v>1.26</v>
      </c>
      <c r="H579">
        <f>VLOOKUP(A579,away!$A$2:$E$405,3,FALSE)</f>
        <v>1.3888888888888899</v>
      </c>
      <c r="I579">
        <f>VLOOKUP(C579,away!$B$2:$E$405,3,FALSE)</f>
        <v>0.56000000000000005</v>
      </c>
      <c r="J579">
        <f>VLOOKUP(B579,home!$B$2:$E$405,4,FALSE)</f>
        <v>1.58</v>
      </c>
      <c r="K579" s="3">
        <f t="shared" si="784"/>
        <v>0.7585199999999982</v>
      </c>
      <c r="L579" s="3">
        <f t="shared" si="785"/>
        <v>1.22888888888889</v>
      </c>
      <c r="M579" s="5">
        <f t="shared" si="786"/>
        <v>0.13705007775457947</v>
      </c>
      <c r="N579" s="5">
        <f t="shared" si="787"/>
        <v>0.10395522497840337</v>
      </c>
      <c r="O579" s="5">
        <f t="shared" si="788"/>
        <v>0.16841931777396116</v>
      </c>
      <c r="P579" s="5">
        <f t="shared" si="789"/>
        <v>0.12774942091790473</v>
      </c>
      <c r="Q579" s="5">
        <f t="shared" si="790"/>
        <v>3.9426058625309159E-2</v>
      </c>
      <c r="R579" s="5">
        <f t="shared" si="791"/>
        <v>0.10348431414333402</v>
      </c>
      <c r="S579" s="5">
        <f t="shared" si="792"/>
        <v>2.9769984104067143E-2</v>
      </c>
      <c r="T579" s="5">
        <f t="shared" si="793"/>
        <v>4.8450245377324418E-2</v>
      </c>
      <c r="U579" s="5">
        <f t="shared" si="794"/>
        <v>7.8494921964001527E-2</v>
      </c>
      <c r="V579" s="5">
        <f t="shared" si="795"/>
        <v>3.0832997465351101E-3</v>
      </c>
      <c r="W579" s="5">
        <f t="shared" si="796"/>
        <v>9.9684846628231485E-3</v>
      </c>
      <c r="X579" s="5">
        <f t="shared" si="797"/>
        <v>1.225016004120268E-2</v>
      </c>
      <c r="Y579" s="5">
        <f t="shared" si="798"/>
        <v>7.5270427808723211E-3</v>
      </c>
      <c r="Z579" s="5">
        <f t="shared" si="799"/>
        <v>4.2390241275010204E-2</v>
      </c>
      <c r="AA579" s="5">
        <f t="shared" si="800"/>
        <v>3.2153845811920663E-2</v>
      </c>
      <c r="AB579" s="5">
        <f t="shared" si="801"/>
        <v>1.2194667562629E-2</v>
      </c>
      <c r="AC579" s="5">
        <f t="shared" si="802"/>
        <v>1.7962857244850262E-4</v>
      </c>
      <c r="AD579" s="5">
        <f t="shared" si="803"/>
        <v>1.8903237466111487E-3</v>
      </c>
      <c r="AE579" s="5">
        <f t="shared" si="804"/>
        <v>2.3229978486132585E-3</v>
      </c>
      <c r="AF579" s="5">
        <f t="shared" si="805"/>
        <v>1.4273531225368146E-3</v>
      </c>
      <c r="AG579" s="5">
        <f t="shared" si="806"/>
        <v>5.8468613093545145E-4</v>
      </c>
      <c r="AH579" s="5">
        <f t="shared" si="807"/>
        <v>1.3023224125044806E-2</v>
      </c>
      <c r="AI579" s="5">
        <f t="shared" si="808"/>
        <v>9.8783759633289635E-3</v>
      </c>
      <c r="AJ579" s="5">
        <f t="shared" si="809"/>
        <v>3.7464728678521329E-3</v>
      </c>
      <c r="AK579" s="5">
        <f t="shared" si="810"/>
        <v>9.472581999077313E-4</v>
      </c>
      <c r="AL579" s="5">
        <f t="shared" si="811"/>
        <v>6.697536108428613E-6</v>
      </c>
      <c r="AM579" s="5">
        <f t="shared" si="812"/>
        <v>2.8676967365589716E-4</v>
      </c>
      <c r="AN579" s="5">
        <f t="shared" si="813"/>
        <v>3.5240806562602503E-4</v>
      </c>
      <c r="AO579" s="5">
        <f t="shared" si="814"/>
        <v>2.165351781013245E-4</v>
      </c>
      <c r="AP579" s="5">
        <f t="shared" si="815"/>
        <v>8.8699224807431553E-5</v>
      </c>
      <c r="AQ579" s="5">
        <f t="shared" si="816"/>
        <v>2.7250372954727589E-5</v>
      </c>
      <c r="AR579" s="5">
        <f t="shared" si="817"/>
        <v>3.2008190849554616E-3</v>
      </c>
      <c r="AS579" s="5">
        <f t="shared" si="818"/>
        <v>2.4278852923204112E-3</v>
      </c>
      <c r="AT579" s="5">
        <f t="shared" si="819"/>
        <v>9.2079977596543669E-4</v>
      </c>
      <c r="AU579" s="5">
        <f t="shared" si="820"/>
        <v>2.3281501535510053E-4</v>
      </c>
      <c r="AV579" s="5">
        <f t="shared" si="821"/>
        <v>4.4148711361787602E-5</v>
      </c>
      <c r="AW579" s="5">
        <f t="shared" si="822"/>
        <v>1.7341721877764146E-7</v>
      </c>
      <c r="AX579" s="5">
        <f t="shared" si="823"/>
        <v>3.6253422143578408E-5</v>
      </c>
      <c r="AY579" s="5">
        <f t="shared" si="824"/>
        <v>4.4551427656441958E-5</v>
      </c>
      <c r="AZ579" s="5">
        <f t="shared" si="825"/>
        <v>2.7374377215569364E-5</v>
      </c>
      <c r="BA579" s="5">
        <f t="shared" si="826"/>
        <v>1.1213356000155464E-5</v>
      </c>
      <c r="BB579" s="5">
        <f t="shared" si="827"/>
        <v>3.4449921489366515E-6</v>
      </c>
      <c r="BC579" s="5">
        <f t="shared" si="828"/>
        <v>8.4670251482754282E-7</v>
      </c>
      <c r="BD579" s="5">
        <f t="shared" si="829"/>
        <v>6.5557516814087897E-4</v>
      </c>
      <c r="BE579" s="5">
        <f t="shared" si="830"/>
        <v>4.9726687653821832E-4</v>
      </c>
      <c r="BF579" s="5">
        <f t="shared" si="831"/>
        <v>1.8859343559588421E-4</v>
      </c>
      <c r="BG579" s="5">
        <f t="shared" si="832"/>
        <v>4.7683964256063265E-5</v>
      </c>
      <c r="BH579" s="5">
        <f t="shared" si="833"/>
        <v>9.0423101418772535E-6</v>
      </c>
      <c r="BI579" s="5">
        <f t="shared" si="834"/>
        <v>1.3717546177633441E-6</v>
      </c>
      <c r="BJ579" s="8">
        <f t="shared" si="835"/>
        <v>0.22889792410745671</v>
      </c>
      <c r="BK579" s="8">
        <f t="shared" si="836"/>
        <v>0.29788366005929989</v>
      </c>
      <c r="BL579" s="8">
        <f t="shared" si="837"/>
        <v>0.43056839980122885</v>
      </c>
      <c r="BM579" s="8">
        <f t="shared" si="838"/>
        <v>0.31961143303906603</v>
      </c>
      <c r="BN579" s="8">
        <f t="shared" si="839"/>
        <v>0.68008441419349186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1.43333333333333</v>
      </c>
      <c r="F580">
        <f>VLOOKUP(B580,home!$B$2:$E$405,3,FALSE)</f>
        <v>1.26</v>
      </c>
      <c r="G580">
        <f>VLOOKUP(C580,away!$B$2:$E$405,4,FALSE)</f>
        <v>0.81</v>
      </c>
      <c r="H580">
        <f>VLOOKUP(A580,away!$A$2:$E$405,3,FALSE)</f>
        <v>1.3888888888888899</v>
      </c>
      <c r="I580">
        <f>VLOOKUP(C580,away!$B$2:$E$405,3,FALSE)</f>
        <v>0.81</v>
      </c>
      <c r="J580">
        <f>VLOOKUP(B580,home!$B$2:$E$405,4,FALSE)</f>
        <v>1.01</v>
      </c>
      <c r="K580" s="3">
        <f t="shared" si="784"/>
        <v>1.4628599999999967</v>
      </c>
      <c r="L580" s="3">
        <f t="shared" si="785"/>
        <v>1.1362500000000009</v>
      </c>
      <c r="M580" s="5">
        <f t="shared" si="786"/>
        <v>7.4339711123724173E-2</v>
      </c>
      <c r="N580" s="5">
        <f t="shared" si="787"/>
        <v>0.10874858981445092</v>
      </c>
      <c r="O580" s="5">
        <f t="shared" si="788"/>
        <v>8.4468496764331658E-2</v>
      </c>
      <c r="P580" s="5">
        <f t="shared" si="789"/>
        <v>0.12356558517666993</v>
      </c>
      <c r="Q580" s="5">
        <f t="shared" si="790"/>
        <v>7.954198104798367E-2</v>
      </c>
      <c r="R580" s="5">
        <f t="shared" si="791"/>
        <v>4.7988664724235963E-2</v>
      </c>
      <c r="S580" s="5">
        <f t="shared" si="792"/>
        <v>5.1346896595553984E-2</v>
      </c>
      <c r="T580" s="5">
        <f t="shared" si="793"/>
        <v>9.0379575965771508E-2</v>
      </c>
      <c r="U580" s="5">
        <f t="shared" si="794"/>
        <v>7.0200698078495674E-2</v>
      </c>
      <c r="V580" s="5">
        <f t="shared" si="795"/>
        <v>9.4830567956637139E-3</v>
      </c>
      <c r="W580" s="5">
        <f t="shared" si="796"/>
        <v>3.8786260798617696E-2</v>
      </c>
      <c r="X580" s="5">
        <f t="shared" si="797"/>
        <v>4.4070888832429392E-2</v>
      </c>
      <c r="Y580" s="5">
        <f t="shared" si="798"/>
        <v>2.503777371792397E-2</v>
      </c>
      <c r="Z580" s="5">
        <f t="shared" si="799"/>
        <v>1.817570676430439E-2</v>
      </c>
      <c r="AA580" s="5">
        <f t="shared" si="800"/>
        <v>2.6588514397230263E-2</v>
      </c>
      <c r="AB580" s="5">
        <f t="shared" si="801"/>
        <v>1.9447637085566093E-2</v>
      </c>
      <c r="AC580" s="5">
        <f t="shared" si="802"/>
        <v>9.8515605295867851E-4</v>
      </c>
      <c r="AD580" s="5">
        <f t="shared" si="803"/>
        <v>1.4184717367966452E-2</v>
      </c>
      <c r="AE580" s="5">
        <f t="shared" si="804"/>
        <v>1.6117385109351894E-2</v>
      </c>
      <c r="AF580" s="5">
        <f t="shared" si="805"/>
        <v>9.1566894152505518E-3</v>
      </c>
      <c r="AG580" s="5">
        <f t="shared" si="806"/>
        <v>3.4680961160261504E-3</v>
      </c>
      <c r="AH580" s="5">
        <f t="shared" si="807"/>
        <v>5.1630367027352166E-3</v>
      </c>
      <c r="AI580" s="5">
        <f t="shared" si="808"/>
        <v>7.5527998709632223E-3</v>
      </c>
      <c r="AJ580" s="5">
        <f t="shared" si="809"/>
        <v>5.524344409618619E-3</v>
      </c>
      <c r="AK580" s="5">
        <f t="shared" si="810"/>
        <v>2.6937808210182241E-3</v>
      </c>
      <c r="AL580" s="5">
        <f t="shared" si="811"/>
        <v>6.5500057686034829E-5</v>
      </c>
      <c r="AM580" s="5">
        <f t="shared" si="812"/>
        <v>4.1500511297806689E-3</v>
      </c>
      <c r="AN580" s="5">
        <f t="shared" si="813"/>
        <v>4.7154955962132889E-3</v>
      </c>
      <c r="AO580" s="5">
        <f t="shared" si="814"/>
        <v>2.6789909355986771E-3</v>
      </c>
      <c r="AP580" s="5">
        <f t="shared" si="815"/>
        <v>1.014667816858E-3</v>
      </c>
      <c r="AQ580" s="5">
        <f t="shared" si="816"/>
        <v>2.8822907672622567E-4</v>
      </c>
      <c r="AR580" s="5">
        <f t="shared" si="817"/>
        <v>1.1733000906965789E-3</v>
      </c>
      <c r="AS580" s="5">
        <f t="shared" si="818"/>
        <v>1.7163737706763936E-3</v>
      </c>
      <c r="AT580" s="5">
        <f t="shared" si="819"/>
        <v>1.255407267085832E-3</v>
      </c>
      <c r="AU580" s="5">
        <f t="shared" si="820"/>
        <v>6.1216169157639181E-4</v>
      </c>
      <c r="AV580" s="5">
        <f t="shared" si="821"/>
        <v>2.2387671303485983E-4</v>
      </c>
      <c r="AW580" s="5">
        <f t="shared" si="822"/>
        <v>3.0242371415768385E-6</v>
      </c>
      <c r="AX580" s="5">
        <f t="shared" si="823"/>
        <v>1.0118239659518227E-3</v>
      </c>
      <c r="AY580" s="5">
        <f t="shared" si="824"/>
        <v>1.1496849813127593E-3</v>
      </c>
      <c r="AZ580" s="5">
        <f t="shared" si="825"/>
        <v>6.5316478000831198E-4</v>
      </c>
      <c r="BA580" s="5">
        <f t="shared" si="826"/>
        <v>2.4738616042814846E-4</v>
      </c>
      <c r="BB580" s="5">
        <f t="shared" si="827"/>
        <v>7.0273131196620919E-5</v>
      </c>
      <c r="BC580" s="5">
        <f t="shared" si="828"/>
        <v>1.5969569064432115E-5</v>
      </c>
      <c r="BD580" s="5">
        <f t="shared" si="829"/>
        <v>2.221937046756651E-4</v>
      </c>
      <c r="BE580" s="5">
        <f t="shared" si="830"/>
        <v>3.2503828282184276E-4</v>
      </c>
      <c r="BF580" s="5">
        <f t="shared" si="831"/>
        <v>2.3774275120437997E-4</v>
      </c>
      <c r="BG580" s="5">
        <f t="shared" si="832"/>
        <v>1.1592812034227947E-4</v>
      </c>
      <c r="BH580" s="5">
        <f t="shared" si="833"/>
        <v>4.2396652530976673E-5</v>
      </c>
      <c r="BI580" s="5">
        <f t="shared" si="834"/>
        <v>1.2404073424292874E-5</v>
      </c>
      <c r="BJ580" s="8">
        <f t="shared" si="835"/>
        <v>0.44548769532891119</v>
      </c>
      <c r="BK580" s="8">
        <f t="shared" si="836"/>
        <v>0.2609355907835692</v>
      </c>
      <c r="BL580" s="8">
        <f t="shared" si="837"/>
        <v>0.27556479597226452</v>
      </c>
      <c r="BM580" s="8">
        <f t="shared" si="838"/>
        <v>0.48036409945348185</v>
      </c>
      <c r="BN580" s="8">
        <f t="shared" si="839"/>
        <v>0.51865302865139629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1.4750000000000001</v>
      </c>
      <c r="F581">
        <f>VLOOKUP(B581,home!$B$2:$E$405,3,FALSE)</f>
        <v>2.0299999999999998</v>
      </c>
      <c r="G581">
        <f>VLOOKUP(C581,away!$B$2:$E$405,4,FALSE)</f>
        <v>1.19</v>
      </c>
      <c r="H581">
        <f>VLOOKUP(A581,away!$A$2:$E$405,3,FALSE)</f>
        <v>1.175</v>
      </c>
      <c r="I581">
        <f>VLOOKUP(C581,away!$B$2:$E$405,3,FALSE)</f>
        <v>0.17</v>
      </c>
      <c r="J581">
        <f>VLOOKUP(B581,home!$B$2:$E$405,4,FALSE)</f>
        <v>0</v>
      </c>
      <c r="K581" s="3">
        <f t="shared" si="784"/>
        <v>3.5631575</v>
      </c>
      <c r="L581" s="3">
        <f t="shared" si="785"/>
        <v>0</v>
      </c>
      <c r="M581" s="5">
        <f t="shared" si="786"/>
        <v>2.8349170740845926E-2</v>
      </c>
      <c r="N581" s="5">
        <f t="shared" si="787"/>
        <v>0.10101256034402571</v>
      </c>
      <c r="O581" s="5">
        <f t="shared" si="788"/>
        <v>0</v>
      </c>
      <c r="P581" s="5">
        <f t="shared" si="789"/>
        <v>0</v>
      </c>
      <c r="Q581" s="5">
        <f t="shared" si="790"/>
        <v>0.17996183099200896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0.21374411593763637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0.19040098744601466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0.13568574128513458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8.0578277783864546E-2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0.90138351378868475</v>
      </c>
      <c r="BK581" s="8">
        <f t="shared" si="836"/>
        <v>2.8349170740845926E-2</v>
      </c>
      <c r="BL581" s="8">
        <f t="shared" si="837"/>
        <v>0</v>
      </c>
      <c r="BM581" s="8">
        <f t="shared" si="838"/>
        <v>0.62040912245265012</v>
      </c>
      <c r="BN581" s="8">
        <f t="shared" si="839"/>
        <v>0.30932356207688061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1.4750000000000001</v>
      </c>
      <c r="F582">
        <f>VLOOKUP(B582,home!$B$2:$E$405,3,FALSE)</f>
        <v>1.36</v>
      </c>
      <c r="G582">
        <f>VLOOKUP(C582,away!$B$2:$E$405,4,FALSE)</f>
        <v>0.34</v>
      </c>
      <c r="H582">
        <f>VLOOKUP(A582,away!$A$2:$E$405,3,FALSE)</f>
        <v>1.175</v>
      </c>
      <c r="I582">
        <f>VLOOKUP(C582,away!$B$2:$E$405,3,FALSE)</f>
        <v>0.85</v>
      </c>
      <c r="J582">
        <f>VLOOKUP(B582,home!$B$2:$E$405,4,FALSE)</f>
        <v>0.85</v>
      </c>
      <c r="K582" s="3">
        <f t="shared" si="784"/>
        <v>0.68204000000000009</v>
      </c>
      <c r="L582" s="3">
        <f t="shared" si="785"/>
        <v>0.84893750000000001</v>
      </c>
      <c r="M582" s="5">
        <f t="shared" si="786"/>
        <v>0.21632410711809796</v>
      </c>
      <c r="N582" s="5">
        <f t="shared" si="787"/>
        <v>0.14754169401882755</v>
      </c>
      <c r="O582" s="5">
        <f t="shared" si="788"/>
        <v>0.1836456466865703</v>
      </c>
      <c r="P582" s="5">
        <f t="shared" si="789"/>
        <v>0.12525367686610842</v>
      </c>
      <c r="Q582" s="5">
        <f t="shared" si="790"/>
        <v>5.0314668494300573E-2</v>
      </c>
      <c r="R582" s="5">
        <f t="shared" si="791"/>
        <v>7.7951838091990105E-2</v>
      </c>
      <c r="S582" s="5">
        <f t="shared" si="792"/>
        <v>1.8130761958854026E-2</v>
      </c>
      <c r="T582" s="5">
        <f t="shared" si="793"/>
        <v>4.2714008884880292E-2</v>
      </c>
      <c r="U582" s="5">
        <f t="shared" si="794"/>
        <v>5.3166271652260941E-2</v>
      </c>
      <c r="V582" s="5">
        <f t="shared" si="795"/>
        <v>1.1664311532791631E-3</v>
      </c>
      <c r="W582" s="5">
        <f t="shared" si="796"/>
        <v>1.1438872166617589E-2</v>
      </c>
      <c r="X582" s="5">
        <f t="shared" si="797"/>
        <v>9.7108875399479194E-3</v>
      </c>
      <c r="Y582" s="5">
        <f t="shared" si="798"/>
        <v>4.1219682954722675E-3</v>
      </c>
      <c r="Z582" s="5">
        <f t="shared" si="799"/>
        <v>2.2058746183406294E-2</v>
      </c>
      <c r="AA582" s="5">
        <f t="shared" si="800"/>
        <v>1.504494724693043E-2</v>
      </c>
      <c r="AB582" s="5">
        <f t="shared" si="801"/>
        <v>5.1306279101482159E-3</v>
      </c>
      <c r="AC582" s="5">
        <f t="shared" si="802"/>
        <v>4.2210907716710828E-5</v>
      </c>
      <c r="AD582" s="5">
        <f t="shared" si="803"/>
        <v>1.9504420931299653E-3</v>
      </c>
      <c r="AE582" s="5">
        <f t="shared" si="804"/>
        <v>1.6558034344365199E-3</v>
      </c>
      <c r="AF582" s="5">
        <f t="shared" si="805"/>
        <v>7.0283681406097637E-4</v>
      </c>
      <c r="AG582" s="5">
        <f t="shared" si="806"/>
        <v>1.9888817594563012E-4</v>
      </c>
      <c r="AH582" s="5">
        <f t="shared" si="807"/>
        <v>4.6816242095188689E-3</v>
      </c>
      <c r="AI582" s="5">
        <f t="shared" si="808"/>
        <v>3.1930549758602497E-3</v>
      </c>
      <c r="AJ582" s="5">
        <f t="shared" si="809"/>
        <v>1.0888956078678625E-3</v>
      </c>
      <c r="AK582" s="5">
        <f t="shared" si="810"/>
        <v>2.4755678679673233E-4</v>
      </c>
      <c r="AL582" s="5">
        <f t="shared" si="811"/>
        <v>9.7762038005087427E-7</v>
      </c>
      <c r="AM582" s="5">
        <f t="shared" si="812"/>
        <v>2.660559050396724E-4</v>
      </c>
      <c r="AN582" s="5">
        <f t="shared" si="813"/>
        <v>2.2586483488461692E-4</v>
      </c>
      <c r="AO582" s="5">
        <f t="shared" si="814"/>
        <v>9.5872564132429701E-5</v>
      </c>
      <c r="AP582" s="5">
        <f t="shared" si="815"/>
        <v>2.7129938304391528E-5</v>
      </c>
      <c r="AQ582" s="5">
        <f t="shared" si="816"/>
        <v>5.7579054998210935E-6</v>
      </c>
      <c r="AR582" s="5">
        <f t="shared" si="817"/>
        <v>7.9488127047368522E-4</v>
      </c>
      <c r="AS582" s="5">
        <f t="shared" si="818"/>
        <v>5.4214082171387228E-4</v>
      </c>
      <c r="AT582" s="5">
        <f t="shared" si="819"/>
        <v>1.8488086302086474E-4</v>
      </c>
      <c r="AU582" s="5">
        <f t="shared" si="820"/>
        <v>4.2032047938250198E-5</v>
      </c>
      <c r="AV582" s="5">
        <f t="shared" si="821"/>
        <v>7.1668844939510422E-6</v>
      </c>
      <c r="AW582" s="5">
        <f t="shared" si="822"/>
        <v>1.572364788032368E-8</v>
      </c>
      <c r="AX582" s="5">
        <f t="shared" si="823"/>
        <v>3.0243461578876349E-5</v>
      </c>
      <c r="AY582" s="5">
        <f t="shared" si="824"/>
        <v>2.567480866411734E-5</v>
      </c>
      <c r="AZ582" s="5">
        <f t="shared" si="825"/>
        <v>1.0898153940147054E-5</v>
      </c>
      <c r="BA582" s="5">
        <f t="shared" si="826"/>
        <v>3.0839505201878648E-6</v>
      </c>
      <c r="BB582" s="5">
        <f t="shared" si="827"/>
        <v>6.545203111829962E-7</v>
      </c>
      <c r="BC582" s="5">
        <f t="shared" si="828"/>
        <v>1.11129367334983E-7</v>
      </c>
      <c r="BD582" s="5">
        <f t="shared" si="829"/>
        <v>1.1246741975879232E-4</v>
      </c>
      <c r="BE582" s="5">
        <f t="shared" si="830"/>
        <v>7.6707278972286714E-5</v>
      </c>
      <c r="BF582" s="5">
        <f t="shared" si="831"/>
        <v>2.6158716275129218E-5</v>
      </c>
      <c r="BG582" s="5">
        <f t="shared" si="832"/>
        <v>5.9470969494297109E-6</v>
      </c>
      <c r="BH582" s="5">
        <f t="shared" si="833"/>
        <v>1.01403950084726E-6</v>
      </c>
      <c r="BI582" s="5">
        <f t="shared" si="834"/>
        <v>1.3832310023157312E-7</v>
      </c>
      <c r="BJ582" s="8">
        <f t="shared" si="835"/>
        <v>0.27104141708986201</v>
      </c>
      <c r="BK582" s="8">
        <f t="shared" si="836"/>
        <v>0.36094384043310046</v>
      </c>
      <c r="BL582" s="8">
        <f t="shared" si="837"/>
        <v>0.34594399793014108</v>
      </c>
      <c r="BM582" s="8">
        <f t="shared" si="838"/>
        <v>0.19893071127559869</v>
      </c>
      <c r="BN582" s="8">
        <f t="shared" si="839"/>
        <v>0.80103163127589494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1.4750000000000001</v>
      </c>
      <c r="F583">
        <f>VLOOKUP(B583,home!$B$2:$E$405,3,FALSE)</f>
        <v>0.68</v>
      </c>
      <c r="G583">
        <f>VLOOKUP(C583,away!$B$2:$E$405,4,FALSE)</f>
        <v>1.02</v>
      </c>
      <c r="H583">
        <f>VLOOKUP(A583,away!$A$2:$E$405,3,FALSE)</f>
        <v>1.175</v>
      </c>
      <c r="I583">
        <f>VLOOKUP(C583,away!$B$2:$E$405,3,FALSE)</f>
        <v>0.85</v>
      </c>
      <c r="J583">
        <f>VLOOKUP(B583,home!$B$2:$E$405,4,FALSE)</f>
        <v>0.64</v>
      </c>
      <c r="K583" s="3">
        <f t="shared" si="784"/>
        <v>1.0230600000000001</v>
      </c>
      <c r="L583" s="3">
        <f t="shared" si="785"/>
        <v>0.63919999999999999</v>
      </c>
      <c r="M583" s="5">
        <f t="shared" si="786"/>
        <v>0.18970975121782374</v>
      </c>
      <c r="N583" s="5">
        <f t="shared" si="787"/>
        <v>0.19408445808090677</v>
      </c>
      <c r="O583" s="5">
        <f t="shared" si="788"/>
        <v>0.12126247297843293</v>
      </c>
      <c r="P583" s="5">
        <f t="shared" si="789"/>
        <v>0.12405878560531559</v>
      </c>
      <c r="Q583" s="5">
        <f t="shared" si="790"/>
        <v>9.9280022842126253E-2</v>
      </c>
      <c r="R583" s="5">
        <f t="shared" si="791"/>
        <v>3.875548636390716E-2</v>
      </c>
      <c r="S583" s="5">
        <f t="shared" si="792"/>
        <v>2.0281749075979592E-2</v>
      </c>
      <c r="T583" s="5">
        <f t="shared" si="793"/>
        <v>6.3459790600687085E-2</v>
      </c>
      <c r="U583" s="5">
        <f t="shared" si="794"/>
        <v>3.9649187879458862E-2</v>
      </c>
      <c r="V583" s="5">
        <f t="shared" si="795"/>
        <v>1.4736717796913494E-3</v>
      </c>
      <c r="W583" s="5">
        <f t="shared" si="796"/>
        <v>3.3856473389621895E-2</v>
      </c>
      <c r="X583" s="5">
        <f t="shared" si="797"/>
        <v>2.1641057790646314E-2</v>
      </c>
      <c r="Y583" s="5">
        <f t="shared" si="798"/>
        <v>6.9164820698905619E-3</v>
      </c>
      <c r="Z583" s="5">
        <f t="shared" si="799"/>
        <v>8.2575022946031543E-3</v>
      </c>
      <c r="AA583" s="5">
        <f t="shared" si="800"/>
        <v>8.4479202975167034E-3</v>
      </c>
      <c r="AB583" s="5">
        <f t="shared" si="801"/>
        <v>4.3213646697887196E-3</v>
      </c>
      <c r="AC583" s="5">
        <f t="shared" si="802"/>
        <v>6.0230803304694706E-5</v>
      </c>
      <c r="AD583" s="5">
        <f t="shared" si="803"/>
        <v>8.6593009164966442E-3</v>
      </c>
      <c r="AE583" s="5">
        <f t="shared" si="804"/>
        <v>5.5350251458246543E-3</v>
      </c>
      <c r="AF583" s="5">
        <f t="shared" si="805"/>
        <v>1.7689940366055596E-3</v>
      </c>
      <c r="AG583" s="5">
        <f t="shared" si="806"/>
        <v>3.7691366273275793E-4</v>
      </c>
      <c r="AH583" s="5">
        <f t="shared" si="807"/>
        <v>1.3195488666775837E-3</v>
      </c>
      <c r="AI583" s="5">
        <f t="shared" si="808"/>
        <v>1.3499776635431688E-3</v>
      </c>
      <c r="AJ583" s="5">
        <f t="shared" si="809"/>
        <v>6.9055407423223724E-4</v>
      </c>
      <c r="AK583" s="5">
        <f t="shared" si="810"/>
        <v>2.3549275039467756E-4</v>
      </c>
      <c r="AL583" s="5">
        <f t="shared" si="811"/>
        <v>1.5754931448797412E-6</v>
      </c>
      <c r="AM583" s="5">
        <f t="shared" si="812"/>
        <v>1.7717968791262121E-3</v>
      </c>
      <c r="AN583" s="5">
        <f t="shared" si="813"/>
        <v>1.1325325651374747E-3</v>
      </c>
      <c r="AO583" s="5">
        <f t="shared" si="814"/>
        <v>3.6195740781793691E-4</v>
      </c>
      <c r="AP583" s="5">
        <f t="shared" si="815"/>
        <v>7.7121058359075096E-5</v>
      </c>
      <c r="AQ583" s="5">
        <f t="shared" si="816"/>
        <v>1.2323945125780199E-5</v>
      </c>
      <c r="AR583" s="5">
        <f t="shared" si="817"/>
        <v>1.6869112711606239E-4</v>
      </c>
      <c r="AS583" s="5">
        <f t="shared" si="818"/>
        <v>1.7258114450735879E-4</v>
      </c>
      <c r="AT583" s="5">
        <f t="shared" si="819"/>
        <v>8.8280432849849254E-5</v>
      </c>
      <c r="AU583" s="5">
        <f t="shared" si="820"/>
        <v>3.0105393210455594E-5</v>
      </c>
      <c r="AV583" s="5">
        <f t="shared" si="821"/>
        <v>7.6999058944721753E-6</v>
      </c>
      <c r="AW583" s="5">
        <f t="shared" si="822"/>
        <v>2.8618830876082946E-8</v>
      </c>
      <c r="AX583" s="5">
        <f t="shared" si="823"/>
        <v>3.0210908585981031E-4</v>
      </c>
      <c r="AY583" s="5">
        <f t="shared" si="824"/>
        <v>1.9310812768159072E-4</v>
      </c>
      <c r="AZ583" s="5">
        <f t="shared" si="825"/>
        <v>6.1717357607036396E-5</v>
      </c>
      <c r="BA583" s="5">
        <f t="shared" si="826"/>
        <v>1.314991166080589E-5</v>
      </c>
      <c r="BB583" s="5">
        <f t="shared" si="827"/>
        <v>2.1013558833967808E-6</v>
      </c>
      <c r="BC583" s="5">
        <f t="shared" si="828"/>
        <v>2.6863733613344456E-7</v>
      </c>
      <c r="BD583" s="5">
        <f t="shared" si="829"/>
        <v>1.7971228075431172E-5</v>
      </c>
      <c r="BE583" s="5">
        <f t="shared" si="830"/>
        <v>1.8385644594850615E-5</v>
      </c>
      <c r="BF583" s="5">
        <f t="shared" si="831"/>
        <v>9.4048087796039361E-6</v>
      </c>
      <c r="BG583" s="5">
        <f t="shared" si="832"/>
        <v>3.2072278900205343E-6</v>
      </c>
      <c r="BH583" s="5">
        <f t="shared" si="833"/>
        <v>8.2029664129110193E-7</v>
      </c>
      <c r="BI583" s="5">
        <f t="shared" si="834"/>
        <v>1.6784253636785501E-7</v>
      </c>
      <c r="BJ583" s="8">
        <f t="shared" si="835"/>
        <v>0.43950670486713361</v>
      </c>
      <c r="BK583" s="8">
        <f t="shared" si="836"/>
        <v>0.33577887210294144</v>
      </c>
      <c r="BL583" s="8">
        <f t="shared" si="837"/>
        <v>0.21654932059604781</v>
      </c>
      <c r="BM583" s="8">
        <f t="shared" si="838"/>
        <v>0.23274834326336302</v>
      </c>
      <c r="BN583" s="8">
        <f t="shared" si="839"/>
        <v>0.76715097708851243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1.4750000000000001</v>
      </c>
      <c r="F584">
        <f>VLOOKUP(B584,home!$B$2:$E$405,3,FALSE)</f>
        <v>1.19</v>
      </c>
      <c r="G584">
        <f>VLOOKUP(C584,away!$B$2:$E$405,4,FALSE)</f>
        <v>1.36</v>
      </c>
      <c r="H584">
        <f>VLOOKUP(A584,away!$A$2:$E$405,3,FALSE)</f>
        <v>1.175</v>
      </c>
      <c r="I584">
        <f>VLOOKUP(C584,away!$B$2:$E$405,3,FALSE)</f>
        <v>0.68</v>
      </c>
      <c r="J584">
        <f>VLOOKUP(B584,home!$B$2:$E$405,4,FALSE)</f>
        <v>2.13</v>
      </c>
      <c r="K584" s="3">
        <f t="shared" si="784"/>
        <v>2.38714</v>
      </c>
      <c r="L584" s="3">
        <f t="shared" si="785"/>
        <v>1.70187</v>
      </c>
      <c r="M584" s="5">
        <f t="shared" si="786"/>
        <v>1.6755813605572708E-2</v>
      </c>
      <c r="N584" s="5">
        <f t="shared" si="787"/>
        <v>3.9998472890406839E-2</v>
      </c>
      <c r="O584" s="5">
        <f t="shared" si="788"/>
        <v>2.8516216500916024E-2</v>
      </c>
      <c r="P584" s="5">
        <f t="shared" si="789"/>
        <v>6.8072201057996676E-2</v>
      </c>
      <c r="Q584" s="5">
        <f t="shared" si="790"/>
        <v>4.7740977287802903E-2</v>
      </c>
      <c r="R584" s="5">
        <f t="shared" si="791"/>
        <v>2.4265446688206984E-2</v>
      </c>
      <c r="S584" s="5">
        <f t="shared" si="792"/>
        <v>6.9137564220384876E-2</v>
      </c>
      <c r="T584" s="5">
        <f t="shared" si="793"/>
        <v>8.1248937016793116E-2</v>
      </c>
      <c r="U584" s="5">
        <f t="shared" si="794"/>
        <v>5.7925018407286422E-2</v>
      </c>
      <c r="V584" s="5">
        <f t="shared" si="795"/>
        <v>3.1208711482714823E-2</v>
      </c>
      <c r="W584" s="5">
        <f t="shared" si="796"/>
        <v>3.7988132174268607E-2</v>
      </c>
      <c r="X584" s="5">
        <f t="shared" si="797"/>
        <v>6.4650862503422502E-2</v>
      </c>
      <c r="Y584" s="5">
        <f t="shared" si="798"/>
        <v>5.5013681684349842E-2</v>
      </c>
      <c r="Z584" s="5">
        <f t="shared" si="799"/>
        <v>1.376554525175294E-2</v>
      </c>
      <c r="AA584" s="5">
        <f t="shared" si="800"/>
        <v>3.286028369226951E-2</v>
      </c>
      <c r="AB584" s="5">
        <f t="shared" si="801"/>
        <v>3.9221048806582136E-2</v>
      </c>
      <c r="AC584" s="5">
        <f t="shared" si="802"/>
        <v>7.9242857614275197E-3</v>
      </c>
      <c r="AD584" s="5">
        <f t="shared" si="803"/>
        <v>2.2670747459620885E-2</v>
      </c>
      <c r="AE584" s="5">
        <f t="shared" si="804"/>
        <v>3.8582664979104994E-2</v>
      </c>
      <c r="AF584" s="5">
        <f t="shared" si="805"/>
        <v>3.2831340023994716E-2</v>
      </c>
      <c r="AG584" s="5">
        <f t="shared" si="806"/>
        <v>1.8624890882211961E-2</v>
      </c>
      <c r="AH584" s="5">
        <f t="shared" si="807"/>
        <v>5.8567921244001954E-3</v>
      </c>
      <c r="AI584" s="5">
        <f t="shared" si="808"/>
        <v>1.3980982751840681E-2</v>
      </c>
      <c r="AJ584" s="5">
        <f t="shared" si="809"/>
        <v>1.6687281583114486E-2</v>
      </c>
      <c r="AK584" s="5">
        <f t="shared" si="810"/>
        <v>1.3278292452771972E-2</v>
      </c>
      <c r="AL584" s="5">
        <f t="shared" si="811"/>
        <v>1.287728752039855E-3</v>
      </c>
      <c r="AM584" s="5">
        <f t="shared" si="812"/>
        <v>1.0823649618151882E-2</v>
      </c>
      <c r="AN584" s="5">
        <f t="shared" si="813"/>
        <v>1.8420444575644141E-2</v>
      </c>
      <c r="AO584" s="5">
        <f t="shared" si="814"/>
        <v>1.5674601004975749E-2</v>
      </c>
      <c r="AP584" s="5">
        <f t="shared" si="815"/>
        <v>8.892044404112693E-3</v>
      </c>
      <c r="AQ584" s="5">
        <f t="shared" si="816"/>
        <v>3.783275902506818E-3</v>
      </c>
      <c r="AR584" s="5">
        <f t="shared" si="817"/>
        <v>1.993499762550591E-3</v>
      </c>
      <c r="AS584" s="5">
        <f t="shared" si="818"/>
        <v>4.7587630231750175E-3</v>
      </c>
      <c r="AT584" s="5">
        <f t="shared" si="819"/>
        <v>5.6799167815710068E-3</v>
      </c>
      <c r="AU584" s="5">
        <f t="shared" si="820"/>
        <v>4.5195855153198046E-3</v>
      </c>
      <c r="AV584" s="5">
        <f t="shared" si="821"/>
        <v>2.6972208417601288E-3</v>
      </c>
      <c r="AW584" s="5">
        <f t="shared" si="822"/>
        <v>1.4532025948405829E-4</v>
      </c>
      <c r="AX584" s="5">
        <f t="shared" si="823"/>
        <v>4.3062611582458483E-3</v>
      </c>
      <c r="AY584" s="5">
        <f t="shared" si="824"/>
        <v>7.3286966773838608E-3</v>
      </c>
      <c r="AZ584" s="5">
        <f t="shared" si="825"/>
        <v>6.2362445071696372E-3</v>
      </c>
      <c r="BA584" s="5">
        <f t="shared" si="826"/>
        <v>3.5377591464722637E-3</v>
      </c>
      <c r="BB584" s="5">
        <f t="shared" si="827"/>
        <v>1.5052015396516882E-3</v>
      </c>
      <c r="BC584" s="5">
        <f t="shared" si="828"/>
        <v>5.1233146885740341E-4</v>
      </c>
      <c r="BD584" s="5">
        <f t="shared" si="829"/>
        <v>5.6544624014866272E-4</v>
      </c>
      <c r="BE584" s="5">
        <f t="shared" si="830"/>
        <v>1.3497993377084786E-3</v>
      </c>
      <c r="BF584" s="5">
        <f t="shared" si="831"/>
        <v>1.6110799955087094E-3</v>
      </c>
      <c r="BG584" s="5">
        <f t="shared" si="832"/>
        <v>1.2819578334928867E-3</v>
      </c>
      <c r="BH584" s="5">
        <f t="shared" si="833"/>
        <v>7.6505320566105223E-4</v>
      </c>
      <c r="BI584" s="5">
        <f t="shared" si="834"/>
        <v>3.6525782187234488E-4</v>
      </c>
      <c r="BJ584" s="8">
        <f t="shared" si="835"/>
        <v>0.52037121690514843</v>
      </c>
      <c r="BK584" s="8">
        <f t="shared" si="836"/>
        <v>0.20171500155752031</v>
      </c>
      <c r="BL584" s="8">
        <f t="shared" si="837"/>
        <v>0.25817894336615704</v>
      </c>
      <c r="BM584" s="8">
        <f t="shared" si="838"/>
        <v>0.76149820263177692</v>
      </c>
      <c r="BN584" s="8">
        <f t="shared" si="839"/>
        <v>0.22534912803090215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1.4750000000000001</v>
      </c>
      <c r="F585">
        <f>VLOOKUP(B585,home!$B$2:$E$405,3,FALSE)</f>
        <v>0.34</v>
      </c>
      <c r="G585">
        <f>VLOOKUP(C585,away!$B$2:$E$405,4,FALSE)</f>
        <v>1.53</v>
      </c>
      <c r="H585">
        <f>VLOOKUP(A585,away!$A$2:$E$405,3,FALSE)</f>
        <v>1.175</v>
      </c>
      <c r="I585">
        <f>VLOOKUP(C585,away!$B$2:$E$405,3,FALSE)</f>
        <v>1.02</v>
      </c>
      <c r="J585">
        <f>VLOOKUP(B585,home!$B$2:$E$405,4,FALSE)</f>
        <v>1.7</v>
      </c>
      <c r="K585" s="3">
        <f t="shared" si="784"/>
        <v>0.76729500000000006</v>
      </c>
      <c r="L585" s="3">
        <f t="shared" si="785"/>
        <v>2.0374500000000002</v>
      </c>
      <c r="M585" s="5">
        <f t="shared" si="786"/>
        <v>6.0522202366623021E-2</v>
      </c>
      <c r="N585" s="5">
        <f t="shared" si="787"/>
        <v>4.643838326489802E-2</v>
      </c>
      <c r="O585" s="5">
        <f t="shared" si="788"/>
        <v>0.12331096121187607</v>
      </c>
      <c r="P585" s="5">
        <f t="shared" si="789"/>
        <v>9.4615883983066459E-2</v>
      </c>
      <c r="Q585" s="5">
        <f t="shared" si="790"/>
        <v>1.781596964361996E-2</v>
      </c>
      <c r="R585" s="5">
        <f t="shared" si="791"/>
        <v>0.12561995896056846</v>
      </c>
      <c r="S585" s="5">
        <f t="shared" si="792"/>
        <v>3.6978848884529611E-2</v>
      </c>
      <c r="T585" s="5">
        <f t="shared" si="793"/>
        <v>3.6299147350393489E-2</v>
      </c>
      <c r="U585" s="5">
        <f t="shared" si="794"/>
        <v>9.6387566410649397E-2</v>
      </c>
      <c r="V585" s="5">
        <f t="shared" si="795"/>
        <v>6.4233295827749622E-3</v>
      </c>
      <c r="W585" s="5">
        <f t="shared" si="796"/>
        <v>4.5567014759004603E-3</v>
      </c>
      <c r="X585" s="5">
        <f t="shared" si="797"/>
        <v>9.2840514220733934E-3</v>
      </c>
      <c r="Y585" s="5">
        <f t="shared" si="798"/>
        <v>9.4578952849517194E-3</v>
      </c>
      <c r="Z585" s="5">
        <f t="shared" si="799"/>
        <v>8.5314795128070109E-2</v>
      </c>
      <c r="AA585" s="5">
        <f t="shared" si="800"/>
        <v>6.5461615727792563E-2</v>
      </c>
      <c r="AB585" s="5">
        <f t="shared" si="801"/>
        <v>2.5114185219928295E-2</v>
      </c>
      <c r="AC585" s="5">
        <f t="shared" si="802"/>
        <v>6.2760956188781818E-4</v>
      </c>
      <c r="AD585" s="5">
        <f t="shared" si="803"/>
        <v>8.740835647377609E-4</v>
      </c>
      <c r="AE585" s="5">
        <f t="shared" si="804"/>
        <v>1.7809015589749508E-3</v>
      </c>
      <c r="AF585" s="5">
        <f t="shared" si="805"/>
        <v>1.8142489406667572E-3</v>
      </c>
      <c r="AG585" s="5">
        <f t="shared" si="806"/>
        <v>1.2321471680538285E-3</v>
      </c>
      <c r="AH585" s="5">
        <f t="shared" si="807"/>
        <v>4.3456157333421605E-2</v>
      </c>
      <c r="AI585" s="5">
        <f t="shared" si="808"/>
        <v>3.3343692241147742E-2</v>
      </c>
      <c r="AJ585" s="5">
        <f t="shared" si="809"/>
        <v>1.2792224169085726E-2</v>
      </c>
      <c r="AK585" s="5">
        <f t="shared" si="810"/>
        <v>3.2718032146062119E-3</v>
      </c>
      <c r="AL585" s="5">
        <f t="shared" si="811"/>
        <v>3.9246313697922588E-5</v>
      </c>
      <c r="AM585" s="5">
        <f t="shared" si="812"/>
        <v>1.3413598976109211E-4</v>
      </c>
      <c r="AN585" s="5">
        <f t="shared" si="813"/>
        <v>2.732953723387371E-4</v>
      </c>
      <c r="AO585" s="5">
        <f t="shared" si="814"/>
        <v>2.7841282818578001E-4</v>
      </c>
      <c r="AP585" s="5">
        <f t="shared" si="815"/>
        <v>1.8908407226237255E-4</v>
      </c>
      <c r="AQ585" s="5">
        <f t="shared" si="816"/>
        <v>9.6312335757742744E-5</v>
      </c>
      <c r="AR585" s="5">
        <f t="shared" si="817"/>
        <v>1.7707949551795971E-2</v>
      </c>
      <c r="AS585" s="5">
        <f t="shared" si="818"/>
        <v>1.3587221151345292E-2</v>
      </c>
      <c r="AT585" s="5">
        <f t="shared" si="819"/>
        <v>5.2127034266607431E-3</v>
      </c>
      <c r="AU585" s="5">
        <f t="shared" si="820"/>
        <v>1.3332270919198853E-3</v>
      </c>
      <c r="AV585" s="5">
        <f t="shared" si="821"/>
        <v>2.5574462037366707E-4</v>
      </c>
      <c r="AW585" s="5">
        <f t="shared" si="822"/>
        <v>1.7042986422989826E-6</v>
      </c>
      <c r="AX585" s="5">
        <f t="shared" si="823"/>
        <v>1.7153645710622856E-5</v>
      </c>
      <c r="AY585" s="5">
        <f t="shared" si="824"/>
        <v>3.4949695453108533E-5</v>
      </c>
      <c r="AZ585" s="5">
        <f t="shared" si="825"/>
        <v>3.5604128500467997E-5</v>
      </c>
      <c r="BA585" s="5">
        <f t="shared" si="826"/>
        <v>2.4180543871092851E-5</v>
      </c>
      <c r="BB585" s="5">
        <f t="shared" si="827"/>
        <v>1.2316662277539532E-5</v>
      </c>
      <c r="BC585" s="5">
        <f t="shared" si="828"/>
        <v>5.0189167114745838E-6</v>
      </c>
      <c r="BD585" s="5">
        <f t="shared" si="829"/>
        <v>6.0131769690511191E-3</v>
      </c>
      <c r="BE585" s="5">
        <f t="shared" si="830"/>
        <v>4.6138806224680796E-3</v>
      </c>
      <c r="BF585" s="5">
        <f t="shared" si="831"/>
        <v>1.7701037661083225E-3</v>
      </c>
      <c r="BG585" s="5">
        <f t="shared" si="832"/>
        <v>4.5273058973869525E-4</v>
      </c>
      <c r="BH585" s="5">
        <f t="shared" si="833"/>
        <v>8.684447946338803E-5</v>
      </c>
      <c r="BI585" s="5">
        <f t="shared" si="834"/>
        <v>1.3327066973972068E-5</v>
      </c>
      <c r="BJ585" s="8">
        <f t="shared" si="835"/>
        <v>0.13065399386510038</v>
      </c>
      <c r="BK585" s="8">
        <f t="shared" si="836"/>
        <v>0.1992420703880329</v>
      </c>
      <c r="BL585" s="8">
        <f t="shared" si="837"/>
        <v>0.57980507382497515</v>
      </c>
      <c r="BM585" s="8">
        <f t="shared" si="838"/>
        <v>0.52665932837871576</v>
      </c>
      <c r="BN585" s="8">
        <f t="shared" si="839"/>
        <v>0.46832335943065206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1.4750000000000001</v>
      </c>
      <c r="F586">
        <f>VLOOKUP(B586,home!$B$2:$E$405,3,FALSE)</f>
        <v>1.36</v>
      </c>
      <c r="G586">
        <f>VLOOKUP(C586,away!$B$2:$E$405,4,FALSE)</f>
        <v>1.69</v>
      </c>
      <c r="H586">
        <f>VLOOKUP(A586,away!$A$2:$E$405,3,FALSE)</f>
        <v>1.175</v>
      </c>
      <c r="I586">
        <f>VLOOKUP(C586,away!$B$2:$E$405,3,FALSE)</f>
        <v>0.68</v>
      </c>
      <c r="J586">
        <f>VLOOKUP(B586,home!$B$2:$E$405,4,FALSE)</f>
        <v>1.49</v>
      </c>
      <c r="K586" s="3">
        <f t="shared" si="784"/>
        <v>3.3901400000000002</v>
      </c>
      <c r="L586" s="3">
        <f t="shared" si="785"/>
        <v>1.19051</v>
      </c>
      <c r="M586" s="5">
        <f t="shared" si="786"/>
        <v>1.0248232779688903E-2</v>
      </c>
      <c r="N586" s="5">
        <f t="shared" si="787"/>
        <v>3.4742943875734539E-2</v>
      </c>
      <c r="O586" s="5">
        <f t="shared" si="788"/>
        <v>1.2200623606547436E-2</v>
      </c>
      <c r="P586" s="5">
        <f t="shared" si="789"/>
        <v>4.1361822113500722E-2</v>
      </c>
      <c r="Q586" s="5">
        <f t="shared" si="790"/>
        <v>5.8891721875441352E-2</v>
      </c>
      <c r="R586" s="5">
        <f t="shared" si="791"/>
        <v>7.2624822049153961E-3</v>
      </c>
      <c r="S586" s="5">
        <f t="shared" si="792"/>
        <v>4.1734032718780893E-2</v>
      </c>
      <c r="T586" s="5">
        <f t="shared" si="793"/>
        <v>7.0111183809931685E-2</v>
      </c>
      <c r="U586" s="5">
        <f t="shared" si="794"/>
        <v>2.462083142217188E-2</v>
      </c>
      <c r="V586" s="5">
        <f t="shared" si="795"/>
        <v>1.8715374581073595E-2</v>
      </c>
      <c r="W586" s="5">
        <f t="shared" si="796"/>
        <v>6.6550393999602914E-2</v>
      </c>
      <c r="X586" s="5">
        <f t="shared" si="797"/>
        <v>7.9228909560467284E-2</v>
      </c>
      <c r="Y586" s="5">
        <f t="shared" si="798"/>
        <v>4.7161404560415961E-2</v>
      </c>
      <c r="Z586" s="5">
        <f t="shared" si="799"/>
        <v>2.8820192299246084E-3</v>
      </c>
      <c r="AA586" s="5">
        <f t="shared" si="800"/>
        <v>9.7704486721366113E-3</v>
      </c>
      <c r="AB586" s="5">
        <f t="shared" si="801"/>
        <v>1.656159443067861E-2</v>
      </c>
      <c r="AC586" s="5">
        <f t="shared" si="802"/>
        <v>4.7209480578940767E-3</v>
      </c>
      <c r="AD586" s="5">
        <f t="shared" si="803"/>
        <v>5.6403788178453464E-2</v>
      </c>
      <c r="AE586" s="5">
        <f t="shared" si="804"/>
        <v>6.714927386433063E-2</v>
      </c>
      <c r="AF586" s="5">
        <f t="shared" si="805"/>
        <v>3.9970941014112138E-2</v>
      </c>
      <c r="AG586" s="5">
        <f t="shared" si="806"/>
        <v>1.5861934995570211E-2</v>
      </c>
      <c r="AH586" s="5">
        <f t="shared" si="807"/>
        <v>8.577681783543871E-4</v>
      </c>
      <c r="AI586" s="5">
        <f t="shared" si="808"/>
        <v>2.9079542121663417E-3</v>
      </c>
      <c r="AJ586" s="5">
        <f t="shared" si="809"/>
        <v>4.9291859464168017E-3</v>
      </c>
      <c r="AK586" s="5">
        <f t="shared" si="810"/>
        <v>5.570210148128486E-3</v>
      </c>
      <c r="AL586" s="5">
        <f t="shared" si="811"/>
        <v>7.6214901817879587E-4</v>
      </c>
      <c r="AM586" s="5">
        <f t="shared" si="812"/>
        <v>3.8243347691060442E-2</v>
      </c>
      <c r="AN586" s="5">
        <f t="shared" si="813"/>
        <v>4.5529087859684375E-2</v>
      </c>
      <c r="AO586" s="5">
        <f t="shared" si="814"/>
        <v>2.7101417193916424E-2</v>
      </c>
      <c r="AP586" s="5">
        <f t="shared" si="815"/>
        <v>1.0754836061176479E-2</v>
      </c>
      <c r="AQ586" s="5">
        <f t="shared" si="816"/>
        <v>3.2009349697978049E-3</v>
      </c>
      <c r="AR586" s="5">
        <f t="shared" si="817"/>
        <v>2.0423631880253599E-4</v>
      </c>
      <c r="AS586" s="5">
        <f t="shared" si="818"/>
        <v>6.9238971382522935E-4</v>
      </c>
      <c r="AT586" s="5">
        <f t="shared" si="819"/>
        <v>1.1736490322137318E-3</v>
      </c>
      <c r="AU586" s="5">
        <f t="shared" si="820"/>
        <v>1.3262781766896869E-3</v>
      </c>
      <c r="AV586" s="5">
        <f t="shared" si="821"/>
        <v>1.1240671744806939E-3</v>
      </c>
      <c r="AW586" s="5">
        <f t="shared" si="822"/>
        <v>8.5445279503235544E-5</v>
      </c>
      <c r="AX586" s="5">
        <f t="shared" si="823"/>
        <v>2.160838379022861E-2</v>
      </c>
      <c r="AY586" s="5">
        <f t="shared" si="824"/>
        <v>2.5724996986105062E-2</v>
      </c>
      <c r="AZ586" s="5">
        <f t="shared" si="825"/>
        <v>1.5312933080963972E-2</v>
      </c>
      <c r="BA586" s="5">
        <f t="shared" si="826"/>
        <v>6.0767333207394714E-3</v>
      </c>
      <c r="BB586" s="5">
        <f t="shared" si="827"/>
        <v>1.8086029464183884E-3</v>
      </c>
      <c r="BC586" s="5">
        <f t="shared" si="828"/>
        <v>4.3063197874811056E-4</v>
      </c>
      <c r="BD586" s="5">
        <f t="shared" si="829"/>
        <v>4.0524229982934539E-5</v>
      </c>
      <c r="BE586" s="5">
        <f t="shared" si="830"/>
        <v>1.3738281303434568E-4</v>
      </c>
      <c r="BF586" s="5">
        <f t="shared" si="831"/>
        <v>2.3287348489012841E-4</v>
      </c>
      <c r="BG586" s="5">
        <f t="shared" si="832"/>
        <v>2.6315790535514001E-4</v>
      </c>
      <c r="BH586" s="5">
        <f t="shared" si="833"/>
        <v>2.2303553531516856E-4</v>
      </c>
      <c r="BI586" s="5">
        <f t="shared" si="834"/>
        <v>1.5122433793867313E-4</v>
      </c>
      <c r="BJ586" s="8">
        <f t="shared" si="835"/>
        <v>0.73186440161289912</v>
      </c>
      <c r="BK586" s="8">
        <f t="shared" si="836"/>
        <v>0.14326755625522206</v>
      </c>
      <c r="BL586" s="8">
        <f t="shared" si="837"/>
        <v>9.0249917544044211E-2</v>
      </c>
      <c r="BM586" s="8">
        <f t="shared" si="838"/>
        <v>0.77791651647965998</v>
      </c>
      <c r="BN586" s="8">
        <f t="shared" si="839"/>
        <v>0.16470782645582835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1.4750000000000001</v>
      </c>
      <c r="F587">
        <f>VLOOKUP(B587,home!$B$2:$E$405,3,FALSE)</f>
        <v>1.36</v>
      </c>
      <c r="G587">
        <f>VLOOKUP(C587,away!$B$2:$E$405,4,FALSE)</f>
        <v>0.17</v>
      </c>
      <c r="H587">
        <f>VLOOKUP(A587,away!$A$2:$E$405,3,FALSE)</f>
        <v>1.175</v>
      </c>
      <c r="I587">
        <f>VLOOKUP(C587,away!$B$2:$E$405,3,FALSE)</f>
        <v>1.19</v>
      </c>
      <c r="J587">
        <f>VLOOKUP(B587,home!$B$2:$E$405,4,FALSE)</f>
        <v>0.64</v>
      </c>
      <c r="K587" s="3">
        <f t="shared" si="784"/>
        <v>0.34102000000000005</v>
      </c>
      <c r="L587" s="3">
        <f t="shared" si="785"/>
        <v>0.89488000000000001</v>
      </c>
      <c r="M587" s="5">
        <f t="shared" si="786"/>
        <v>0.29057312883447078</v>
      </c>
      <c r="N587" s="5">
        <f t="shared" si="787"/>
        <v>9.909124839513124E-2</v>
      </c>
      <c r="O587" s="5">
        <f t="shared" si="788"/>
        <v>0.26002808153139123</v>
      </c>
      <c r="P587" s="5">
        <f t="shared" si="789"/>
        <v>8.8674776363835042E-2</v>
      </c>
      <c r="Q587" s="5">
        <f t="shared" si="790"/>
        <v>1.6896048763853828E-2</v>
      </c>
      <c r="R587" s="5">
        <f t="shared" si="791"/>
        <v>0.11634696480040567</v>
      </c>
      <c r="S587" s="5">
        <f t="shared" si="792"/>
        <v>6.7652642165473183E-3</v>
      </c>
      <c r="T587" s="5">
        <f t="shared" si="793"/>
        <v>1.5119936117797514E-2</v>
      </c>
      <c r="U587" s="5">
        <f t="shared" si="794"/>
        <v>3.9676641936234346E-2</v>
      </c>
      <c r="V587" s="5">
        <f t="shared" si="795"/>
        <v>2.2939656221669557E-4</v>
      </c>
      <c r="W587" s="5">
        <f t="shared" si="796"/>
        <v>1.9206301831498106E-3</v>
      </c>
      <c r="X587" s="5">
        <f t="shared" si="797"/>
        <v>1.7187335382971025E-3</v>
      </c>
      <c r="Y587" s="5">
        <f t="shared" si="798"/>
        <v>7.6903013437565543E-4</v>
      </c>
      <c r="Z587" s="5">
        <f t="shared" si="799"/>
        <v>3.4705523953529022E-2</v>
      </c>
      <c r="AA587" s="5">
        <f t="shared" si="800"/>
        <v>1.1835277778632467E-2</v>
      </c>
      <c r="AB587" s="5">
        <f t="shared" si="801"/>
        <v>2.0180332140346219E-3</v>
      </c>
      <c r="AC587" s="5">
        <f t="shared" si="802"/>
        <v>4.3753376591444011E-6</v>
      </c>
      <c r="AD587" s="5">
        <f t="shared" si="803"/>
        <v>1.6374332626443712E-4</v>
      </c>
      <c r="AE587" s="5">
        <f t="shared" si="804"/>
        <v>1.4653062780751948E-4</v>
      </c>
      <c r="AF587" s="5">
        <f t="shared" si="805"/>
        <v>6.5563664106196504E-5</v>
      </c>
      <c r="AG587" s="5">
        <f t="shared" si="806"/>
        <v>1.9557203911784382E-5</v>
      </c>
      <c r="AH587" s="5">
        <f t="shared" si="807"/>
        <v>7.76431981888351E-3</v>
      </c>
      <c r="AI587" s="5">
        <f t="shared" si="808"/>
        <v>2.647788344635655E-3</v>
      </c>
      <c r="AJ587" s="5">
        <f t="shared" si="809"/>
        <v>4.514743906438255E-4</v>
      </c>
      <c r="AK587" s="5">
        <f t="shared" si="810"/>
        <v>5.1320598899119123E-5</v>
      </c>
      <c r="AL587" s="5">
        <f t="shared" si="811"/>
        <v>5.3409217844354105E-8</v>
      </c>
      <c r="AM587" s="5">
        <f t="shared" si="812"/>
        <v>1.1167949824539677E-5</v>
      </c>
      <c r="AN587" s="5">
        <f t="shared" si="813"/>
        <v>9.9939749389840658E-6</v>
      </c>
      <c r="AO587" s="5">
        <f t="shared" si="814"/>
        <v>4.4717041466990295E-6</v>
      </c>
      <c r="AP587" s="5">
        <f t="shared" si="815"/>
        <v>1.333879535599343E-6</v>
      </c>
      <c r="AQ587" s="5">
        <f t="shared" si="816"/>
        <v>2.9841552970428495E-7</v>
      </c>
      <c r="AR587" s="5">
        <f t="shared" si="817"/>
        <v>1.3896269039044952E-3</v>
      </c>
      <c r="AS587" s="5">
        <f t="shared" si="818"/>
        <v>4.7389056676951102E-4</v>
      </c>
      <c r="AT587" s="5">
        <f t="shared" si="819"/>
        <v>8.0803080539869335E-5</v>
      </c>
      <c r="AU587" s="5">
        <f t="shared" si="820"/>
        <v>9.1851555085687459E-6</v>
      </c>
      <c r="AV587" s="5">
        <f t="shared" si="821"/>
        <v>7.8308043288302849E-7</v>
      </c>
      <c r="AW587" s="5">
        <f t="shared" si="822"/>
        <v>4.527499064341871E-10</v>
      </c>
      <c r="AX587" s="5">
        <f t="shared" si="823"/>
        <v>6.3474904152741952E-7</v>
      </c>
      <c r="AY587" s="5">
        <f t="shared" si="824"/>
        <v>5.680242222820572E-7</v>
      </c>
      <c r="AZ587" s="5">
        <f t="shared" si="825"/>
        <v>2.541567580178836E-7</v>
      </c>
      <c r="BA587" s="5">
        <f t="shared" si="826"/>
        <v>7.5813266538347914E-8</v>
      </c>
      <c r="BB587" s="5">
        <f t="shared" si="827"/>
        <v>1.6960943989959193E-8</v>
      </c>
      <c r="BC587" s="5">
        <f t="shared" si="828"/>
        <v>3.0356019115469371E-9</v>
      </c>
      <c r="BD587" s="5">
        <f t="shared" si="829"/>
        <v>2.0725822062767576E-4</v>
      </c>
      <c r="BE587" s="5">
        <f t="shared" si="830"/>
        <v>7.0679198398449991E-5</v>
      </c>
      <c r="BF587" s="5">
        <f t="shared" si="831"/>
        <v>1.2051510118919709E-5</v>
      </c>
      <c r="BG587" s="5">
        <f t="shared" si="832"/>
        <v>1.3699353269179995E-6</v>
      </c>
      <c r="BH587" s="5">
        <f t="shared" si="833"/>
        <v>1.1679383629639407E-7</v>
      </c>
      <c r="BI587" s="5">
        <f t="shared" si="834"/>
        <v>7.9658068107592652E-9</v>
      </c>
      <c r="BJ587" s="8">
        <f t="shared" si="835"/>
        <v>0.13593984061850481</v>
      </c>
      <c r="BK587" s="8">
        <f t="shared" si="836"/>
        <v>0.38624756274816907</v>
      </c>
      <c r="BL587" s="8">
        <f t="shared" si="837"/>
        <v>0.44306567482503068</v>
      </c>
      <c r="BM587" s="8">
        <f t="shared" si="838"/>
        <v>0.12834778588467366</v>
      </c>
      <c r="BN587" s="8">
        <f t="shared" si="839"/>
        <v>0.87161024868908776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1.40384615384615</v>
      </c>
      <c r="F588">
        <f>VLOOKUP(B588,home!$B$2:$E$405,3,FALSE)</f>
        <v>0.59</v>
      </c>
      <c r="G588">
        <f>VLOOKUP(C588,away!$B$2:$E$405,4,FALSE)</f>
        <v>1.07</v>
      </c>
      <c r="H588">
        <f>VLOOKUP(A588,away!$A$2:$E$405,3,FALSE)</f>
        <v>1.12179487179487</v>
      </c>
      <c r="I588">
        <f>VLOOKUP(C588,away!$B$2:$E$405,3,FALSE)</f>
        <v>1.31</v>
      </c>
      <c r="J588">
        <f>VLOOKUP(B588,home!$B$2:$E$405,4,FALSE)</f>
        <v>1.49</v>
      </c>
      <c r="K588" s="3">
        <f t="shared" si="784"/>
        <v>0.8862480769230745</v>
      </c>
      <c r="L588" s="3">
        <f t="shared" si="785"/>
        <v>2.189631410256407</v>
      </c>
      <c r="M588" s="5">
        <f t="shared" si="786"/>
        <v>4.6149023054243205E-2</v>
      </c>
      <c r="N588" s="5">
        <f t="shared" si="787"/>
        <v>4.0899482933701672E-2</v>
      </c>
      <c r="O588" s="5">
        <f t="shared" si="788"/>
        <v>0.10104935043221798</v>
      </c>
      <c r="P588" s="5">
        <f t="shared" si="789"/>
        <v>8.9554792494879049E-2</v>
      </c>
      <c r="Q588" s="5">
        <f t="shared" si="790"/>
        <v>1.8123544048570601E-2</v>
      </c>
      <c r="R588" s="5">
        <f t="shared" si="791"/>
        <v>0.11063041584619568</v>
      </c>
      <c r="S588" s="5">
        <f t="shared" si="792"/>
        <v>4.3446536502918624E-2</v>
      </c>
      <c r="T588" s="5">
        <f t="shared" si="793"/>
        <v>3.9683881313915759E-2</v>
      </c>
      <c r="U588" s="5">
        <f t="shared" si="794"/>
        <v>9.8045993292890959E-2</v>
      </c>
      <c r="V588" s="5">
        <f t="shared" si="795"/>
        <v>9.3678293677390782E-3</v>
      </c>
      <c r="W588" s="5">
        <f t="shared" si="796"/>
        <v>5.3539853533587766E-3</v>
      </c>
      <c r="X588" s="5">
        <f t="shared" si="797"/>
        <v>1.1723254499767124E-2</v>
      </c>
      <c r="Y588" s="5">
        <f t="shared" si="798"/>
        <v>1.2834803141559929E-2</v>
      </c>
      <c r="Z588" s="5">
        <f t="shared" si="799"/>
        <v>8.0746611155519413E-2</v>
      </c>
      <c r="AA588" s="5">
        <f t="shared" si="800"/>
        <v>7.1561528854634363E-2</v>
      </c>
      <c r="AB588" s="5">
        <f t="shared" si="801"/>
        <v>3.1710633664547398E-2</v>
      </c>
      <c r="AC588" s="5">
        <f t="shared" si="802"/>
        <v>1.136175209723874E-3</v>
      </c>
      <c r="AD588" s="5">
        <f t="shared" si="803"/>
        <v>1.1862398058221308E-3</v>
      </c>
      <c r="AE588" s="5">
        <f t="shared" si="804"/>
        <v>2.5974279389245985E-3</v>
      </c>
      <c r="AF588" s="5">
        <f t="shared" si="805"/>
        <v>2.8437049004734309E-3</v>
      </c>
      <c r="AG588" s="5">
        <f t="shared" si="806"/>
        <v>2.0755551905255647E-3</v>
      </c>
      <c r="AH588" s="5">
        <f t="shared" si="807"/>
        <v>4.4201329014471408E-2</v>
      </c>
      <c r="AI588" s="5">
        <f t="shared" si="808"/>
        <v>3.9173342836519381E-2</v>
      </c>
      <c r="AJ588" s="5">
        <f t="shared" si="809"/>
        <v>1.7358649877756795E-2</v>
      </c>
      <c r="AK588" s="5">
        <f t="shared" si="810"/>
        <v>5.1280233573809744E-3</v>
      </c>
      <c r="AL588" s="5">
        <f t="shared" si="811"/>
        <v>8.8192493284246727E-5</v>
      </c>
      <c r="AM588" s="5">
        <f t="shared" si="812"/>
        <v>2.10260549335893E-4</v>
      </c>
      <c r="AN588" s="5">
        <f t="shared" si="813"/>
        <v>4.6039310316363824E-4</v>
      </c>
      <c r="AO588" s="5">
        <f t="shared" si="814"/>
        <v>5.0404559987626038E-4</v>
      </c>
      <c r="AP588" s="5">
        <f t="shared" si="815"/>
        <v>3.6789135923019758E-4</v>
      </c>
      <c r="AQ588" s="5">
        <f t="shared" si="816"/>
        <v>2.0138661893309094E-4</v>
      </c>
      <c r="AR588" s="5">
        <f t="shared" si="817"/>
        <v>1.9356923677032897E-2</v>
      </c>
      <c r="AS588" s="5">
        <f t="shared" si="818"/>
        <v>1.7155036383917136E-2</v>
      </c>
      <c r="AT588" s="5">
        <f t="shared" si="819"/>
        <v>7.6018090023959655E-3</v>
      </c>
      <c r="AU588" s="5">
        <f t="shared" si="820"/>
        <v>2.2456962031699801E-3</v>
      </c>
      <c r="AV588" s="5">
        <f t="shared" si="821"/>
        <v>4.9756098535321122E-4</v>
      </c>
      <c r="AW588" s="5">
        <f t="shared" si="822"/>
        <v>4.7539590903109002E-6</v>
      </c>
      <c r="AX588" s="5">
        <f t="shared" si="823"/>
        <v>3.1057167916954055E-5</v>
      </c>
      <c r="AY588" s="5">
        <f t="shared" si="824"/>
        <v>6.8003750384570147E-5</v>
      </c>
      <c r="AZ588" s="5">
        <f t="shared" si="825"/>
        <v>7.4451573928645517E-5</v>
      </c>
      <c r="BA588" s="5">
        <f t="shared" si="826"/>
        <v>5.4340501605729749E-5</v>
      </c>
      <c r="BB588" s="5">
        <f t="shared" si="827"/>
        <v>2.9746417291248633E-5</v>
      </c>
      <c r="BC588" s="5">
        <f t="shared" si="828"/>
        <v>1.3026737928702466E-5</v>
      </c>
      <c r="BD588" s="5">
        <f t="shared" si="829"/>
        <v>7.0640880148611961E-3</v>
      </c>
      <c r="BE588" s="5">
        <f t="shared" si="830"/>
        <v>6.2605344183860739E-3</v>
      </c>
      <c r="BF588" s="5">
        <f t="shared" si="831"/>
        <v>2.7741932944026879E-3</v>
      </c>
      <c r="BG588" s="5">
        <f t="shared" si="832"/>
        <v>8.1954115739242355E-4</v>
      </c>
      <c r="BH588" s="5">
        <f t="shared" si="833"/>
        <v>1.8157919367458653E-4</v>
      </c>
      <c r="BI588" s="5">
        <f t="shared" si="834"/>
        <v>3.2184842240668974E-5</v>
      </c>
      <c r="BJ588" s="8">
        <f t="shared" si="835"/>
        <v>0.13933648250621458</v>
      </c>
      <c r="BK588" s="8">
        <f t="shared" si="836"/>
        <v>0.18981055287317264</v>
      </c>
      <c r="BL588" s="8">
        <f t="shared" si="837"/>
        <v>0.58284841434944179</v>
      </c>
      <c r="BM588" s="8">
        <f t="shared" si="838"/>
        <v>0.58627220228324572</v>
      </c>
      <c r="BN588" s="8">
        <f t="shared" si="839"/>
        <v>0.40640660880980817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1.40384615384615</v>
      </c>
      <c r="F589">
        <f>VLOOKUP(B589,home!$B$2:$E$405,3,FALSE)</f>
        <v>0.71</v>
      </c>
      <c r="G589">
        <f>VLOOKUP(C589,away!$B$2:$E$405,4,FALSE)</f>
        <v>0.61</v>
      </c>
      <c r="H589">
        <f>VLOOKUP(A589,away!$A$2:$E$405,3,FALSE)</f>
        <v>1.12179487179487</v>
      </c>
      <c r="I589">
        <f>VLOOKUP(C589,away!$B$2:$E$405,3,FALSE)</f>
        <v>1.22</v>
      </c>
      <c r="J589">
        <f>VLOOKUP(B589,home!$B$2:$E$405,4,FALSE)</f>
        <v>0.64</v>
      </c>
      <c r="K589" s="3">
        <f t="shared" si="784"/>
        <v>0.60800576923076755</v>
      </c>
      <c r="L589" s="3">
        <f t="shared" si="785"/>
        <v>0.87589743589743452</v>
      </c>
      <c r="M589" s="5">
        <f t="shared" si="786"/>
        <v>0.22675090356850805</v>
      </c>
      <c r="N589" s="5">
        <f t="shared" si="787"/>
        <v>0.13786585754794234</v>
      </c>
      <c r="O589" s="5">
        <f t="shared" si="788"/>
        <v>0.19861053502308262</v>
      </c>
      <c r="P589" s="5">
        <f t="shared" si="789"/>
        <v>0.12075635112404365</v>
      </c>
      <c r="Q589" s="5">
        <f t="shared" si="790"/>
        <v>4.1911618384548044E-2</v>
      </c>
      <c r="R589" s="5">
        <f t="shared" si="791"/>
        <v>8.6981229184467837E-2</v>
      </c>
      <c r="S589" s="5">
        <f t="shared" si="792"/>
        <v>1.6077219657459531E-2</v>
      </c>
      <c r="T589" s="5">
        <f t="shared" si="793"/>
        <v>3.6710279077337406E-2</v>
      </c>
      <c r="U589" s="5">
        <f t="shared" si="794"/>
        <v>5.2885089158940052E-2</v>
      </c>
      <c r="V589" s="5">
        <f t="shared" si="795"/>
        <v>9.5132605451926384E-4</v>
      </c>
      <c r="W589" s="5">
        <f t="shared" si="796"/>
        <v>8.4941685918678393E-3</v>
      </c>
      <c r="X589" s="5">
        <f t="shared" si="797"/>
        <v>7.4400204896975615E-3</v>
      </c>
      <c r="Y589" s="5">
        <f t="shared" si="798"/>
        <v>3.2583474349752342E-3</v>
      </c>
      <c r="Z589" s="5">
        <f t="shared" si="799"/>
        <v>2.5395545204627501E-2</v>
      </c>
      <c r="AA589" s="5">
        <f t="shared" si="800"/>
        <v>1.5440637997174274E-2</v>
      </c>
      <c r="AB589" s="5">
        <f t="shared" si="801"/>
        <v>4.6939984914428799E-3</v>
      </c>
      <c r="AC589" s="5">
        <f t="shared" si="802"/>
        <v>3.1664334426309982E-5</v>
      </c>
      <c r="AD589" s="5">
        <f t="shared" si="803"/>
        <v>1.2911258771686075E-3</v>
      </c>
      <c r="AE589" s="5">
        <f t="shared" si="804"/>
        <v>1.1308938452328091E-3</v>
      </c>
      <c r="AF589" s="5">
        <f t="shared" si="805"/>
        <v>4.9527350965580374E-4</v>
      </c>
      <c r="AG589" s="5">
        <f t="shared" si="806"/>
        <v>1.4460293239181398E-4</v>
      </c>
      <c r="AH589" s="5">
        <f t="shared" si="807"/>
        <v>5.5609732319876525E-3</v>
      </c>
      <c r="AI589" s="5">
        <f t="shared" si="808"/>
        <v>3.3811038075863605E-3</v>
      </c>
      <c r="AJ589" s="5">
        <f t="shared" si="809"/>
        <v>1.0278653106903109E-3</v>
      </c>
      <c r="AK589" s="5">
        <f t="shared" si="810"/>
        <v>2.0831601296396148E-4</v>
      </c>
      <c r="AL589" s="5">
        <f t="shared" si="811"/>
        <v>6.745145313059168E-7</v>
      </c>
      <c r="AM589" s="5">
        <f t="shared" si="812"/>
        <v>1.5700239642432978E-4</v>
      </c>
      <c r="AN589" s="5">
        <f t="shared" si="813"/>
        <v>1.3751799645782297E-4</v>
      </c>
      <c r="AO589" s="5">
        <f t="shared" si="814"/>
        <v>6.0225830243579805E-5</v>
      </c>
      <c r="AP589" s="5">
        <f t="shared" si="815"/>
        <v>1.7583883428381912E-5</v>
      </c>
      <c r="AQ589" s="5">
        <f t="shared" si="816"/>
        <v>3.8504196020097758E-6</v>
      </c>
      <c r="AR589" s="5">
        <f t="shared" si="817"/>
        <v>9.7416843899845117E-4</v>
      </c>
      <c r="AS589" s="5">
        <f t="shared" si="818"/>
        <v>5.9230003111358938E-4</v>
      </c>
      <c r="AT589" s="5">
        <f t="shared" si="819"/>
        <v>1.8006091801631269E-4</v>
      </c>
      <c r="AU589" s="5">
        <f t="shared" si="820"/>
        <v>3.649269232230213E-5</v>
      </c>
      <c r="AV589" s="5">
        <f t="shared" si="821"/>
        <v>5.5469418666807564E-6</v>
      </c>
      <c r="AW589" s="5">
        <f t="shared" si="822"/>
        <v>9.9781439430268414E-9</v>
      </c>
      <c r="AX589" s="5">
        <f t="shared" si="823"/>
        <v>1.5909727134841423E-5</v>
      </c>
      <c r="AY589" s="5">
        <f t="shared" si="824"/>
        <v>1.3935289203235437E-5</v>
      </c>
      <c r="AZ589" s="5">
        <f t="shared" si="825"/>
        <v>6.1029420408015605E-6</v>
      </c>
      <c r="BA589" s="5">
        <f t="shared" si="826"/>
        <v>1.781850428322915E-6</v>
      </c>
      <c r="BB589" s="5">
        <f t="shared" si="827"/>
        <v>3.9017955533019657E-7</v>
      </c>
      <c r="BC589" s="5">
        <f t="shared" si="828"/>
        <v>6.8351454410664092E-8</v>
      </c>
      <c r="BD589" s="5">
        <f t="shared" si="829"/>
        <v>1.422119396418249E-4</v>
      </c>
      <c r="BE589" s="5">
        <f t="shared" si="830"/>
        <v>8.6465679755727231E-5</v>
      </c>
      <c r="BF589" s="5">
        <f t="shared" si="831"/>
        <v>2.6285816065971065E-5</v>
      </c>
      <c r="BG589" s="5">
        <f t="shared" si="832"/>
        <v>5.3273092723497361E-6</v>
      </c>
      <c r="BH589" s="5">
        <f t="shared" si="833"/>
        <v>8.0975869301630034E-7</v>
      </c>
      <c r="BI589" s="5">
        <f t="shared" si="834"/>
        <v>9.8467591407735354E-8</v>
      </c>
      <c r="BJ589" s="8">
        <f t="shared" si="835"/>
        <v>0.23915655655679058</v>
      </c>
      <c r="BK589" s="8">
        <f t="shared" si="836"/>
        <v>0.36458207454269131</v>
      </c>
      <c r="BL589" s="8">
        <f t="shared" si="837"/>
        <v>0.37083951621167355</v>
      </c>
      <c r="BM589" s="8">
        <f t="shared" si="838"/>
        <v>0.18708327237213124</v>
      </c>
      <c r="BN589" s="8">
        <f t="shared" si="839"/>
        <v>0.81287649483259261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1.40384615384615</v>
      </c>
      <c r="F590">
        <f>VLOOKUP(B590,home!$B$2:$E$405,3,FALSE)</f>
        <v>0.36</v>
      </c>
      <c r="G590">
        <f>VLOOKUP(C590,away!$B$2:$E$405,4,FALSE)</f>
        <v>0.71</v>
      </c>
      <c r="H590">
        <f>VLOOKUP(A590,away!$A$2:$E$405,3,FALSE)</f>
        <v>1.12179487179487</v>
      </c>
      <c r="I590">
        <f>VLOOKUP(C590,away!$B$2:$E$405,3,FALSE)</f>
        <v>0.71</v>
      </c>
      <c r="J590">
        <f>VLOOKUP(B590,home!$B$2:$E$405,4,FALSE)</f>
        <v>0.89</v>
      </c>
      <c r="K590" s="3">
        <f t="shared" si="784"/>
        <v>0.35882307692307591</v>
      </c>
      <c r="L590" s="3">
        <f t="shared" si="785"/>
        <v>0.70886217948717833</v>
      </c>
      <c r="M590" s="5">
        <f t="shared" si="786"/>
        <v>0.34380341382138241</v>
      </c>
      <c r="N590" s="5">
        <f t="shared" si="787"/>
        <v>0.123364598804046</v>
      </c>
      <c r="O590" s="5">
        <f t="shared" si="788"/>
        <v>0.24370923723655744</v>
      </c>
      <c r="P590" s="5">
        <f t="shared" si="789"/>
        <v>8.7448498379797401E-2</v>
      </c>
      <c r="Q590" s="5">
        <f t="shared" si="790"/>
        <v>2.2133032463124293E-2</v>
      </c>
      <c r="R590" s="5">
        <f t="shared" si="791"/>
        <v>8.6378130534331937E-2</v>
      </c>
      <c r="S590" s="5">
        <f t="shared" si="792"/>
        <v>5.5607649324087485E-3</v>
      </c>
      <c r="T590" s="5">
        <f t="shared" si="793"/>
        <v>1.5689269630470758E-2</v>
      </c>
      <c r="U590" s="5">
        <f t="shared" si="794"/>
        <v>3.0994466577192081E-2</v>
      </c>
      <c r="V590" s="5">
        <f t="shared" si="795"/>
        <v>1.5715716974456156E-4</v>
      </c>
      <c r="W590" s="5">
        <f t="shared" si="796"/>
        <v>2.6472809366855279E-3</v>
      </c>
      <c r="X590" s="5">
        <f t="shared" si="797"/>
        <v>1.8765573344937624E-3</v>
      </c>
      <c r="Y590" s="5">
        <f t="shared" si="798"/>
        <v>6.6511026103094903E-4</v>
      </c>
      <c r="Z590" s="5">
        <f t="shared" si="799"/>
        <v>2.0410063290198177E-2</v>
      </c>
      <c r="AA590" s="5">
        <f t="shared" si="800"/>
        <v>7.3236017099836282E-3</v>
      </c>
      <c r="AB590" s="5">
        <f t="shared" si="801"/>
        <v>1.3139386498677125E-3</v>
      </c>
      <c r="AC590" s="5">
        <f t="shared" si="802"/>
        <v>2.4983678810488907E-6</v>
      </c>
      <c r="AD590" s="5">
        <f t="shared" si="803"/>
        <v>2.3747637279532591E-4</v>
      </c>
      <c r="AE590" s="5">
        <f t="shared" si="804"/>
        <v>1.6833801919640439E-4</v>
      </c>
      <c r="AF590" s="5">
        <f t="shared" si="805"/>
        <v>5.9664227589058835E-5</v>
      </c>
      <c r="AG590" s="5">
        <f t="shared" si="806"/>
        <v>1.4097904802066428E-5</v>
      </c>
      <c r="AH590" s="5">
        <f t="shared" si="807"/>
        <v>3.6169804868402817E-3</v>
      </c>
      <c r="AI590" s="5">
        <f t="shared" si="808"/>
        <v>1.297856067458755E-3</v>
      </c>
      <c r="AJ590" s="5">
        <f t="shared" si="809"/>
        <v>2.3285035376441674E-4</v>
      </c>
      <c r="AK590" s="5">
        <f t="shared" si="810"/>
        <v>2.7850693466791582E-5</v>
      </c>
      <c r="AL590" s="5">
        <f t="shared" si="811"/>
        <v>2.5419005258807482E-8</v>
      </c>
      <c r="AM590" s="5">
        <f t="shared" si="812"/>
        <v>1.7042400556590067E-5</v>
      </c>
      <c r="AN590" s="5">
        <f t="shared" si="813"/>
        <v>1.2080713202237937E-5</v>
      </c>
      <c r="AO590" s="5">
        <f t="shared" si="814"/>
        <v>4.2817803451489562E-6</v>
      </c>
      <c r="AP590" s="5">
        <f t="shared" si="815"/>
        <v>1.0117307158492174E-6</v>
      </c>
      <c r="AQ590" s="5">
        <f t="shared" si="816"/>
        <v>1.792944100727498E-7</v>
      </c>
      <c r="AR590" s="5">
        <f t="shared" si="817"/>
        <v>5.1278813421283976E-4</v>
      </c>
      <c r="AS590" s="5">
        <f t="shared" si="818"/>
        <v>1.8400021612789439E-4</v>
      </c>
      <c r="AT590" s="5">
        <f t="shared" si="819"/>
        <v>3.3011761852761012E-5</v>
      </c>
      <c r="AU590" s="5">
        <f t="shared" si="820"/>
        <v>3.9484606542198425E-6</v>
      </c>
      <c r="AV590" s="5">
        <f t="shared" si="821"/>
        <v>3.5419970026421626E-7</v>
      </c>
      <c r="AW590" s="5">
        <f t="shared" si="822"/>
        <v>1.7959664599892957E-10</v>
      </c>
      <c r="AX590" s="5">
        <f t="shared" si="823"/>
        <v>1.0192011009785302E-6</v>
      </c>
      <c r="AY590" s="5">
        <f t="shared" si="824"/>
        <v>7.2247311377537274E-7</v>
      </c>
      <c r="AZ590" s="5">
        <f t="shared" si="825"/>
        <v>2.5606693302584942E-7</v>
      </c>
      <c r="BA590" s="5">
        <f t="shared" si="826"/>
        <v>6.0505388079766975E-8</v>
      </c>
      <c r="BB590" s="5">
        <f t="shared" si="827"/>
        <v>1.0722495316235288E-8</v>
      </c>
      <c r="BC590" s="5">
        <f t="shared" si="828"/>
        <v>1.5201542798815225E-9</v>
      </c>
      <c r="BD590" s="5">
        <f t="shared" si="829"/>
        <v>6.0582685738879516E-5</v>
      </c>
      <c r="BE590" s="5">
        <f t="shared" si="830"/>
        <v>2.17384657050885E-5</v>
      </c>
      <c r="BF590" s="5">
        <f t="shared" si="831"/>
        <v>3.9001315759433076E-6</v>
      </c>
      <c r="BG590" s="5">
        <f t="shared" si="832"/>
        <v>4.6648573749494092E-7</v>
      </c>
      <c r="BH590" s="5">
        <f t="shared" si="833"/>
        <v>4.1846461917166244E-8</v>
      </c>
      <c r="BI590" s="5">
        <f t="shared" si="834"/>
        <v>3.0030952446923847E-9</v>
      </c>
      <c r="BJ590" s="8">
        <f t="shared" si="835"/>
        <v>0.16689209236264951</v>
      </c>
      <c r="BK590" s="8">
        <f t="shared" si="836"/>
        <v>0.43697308056333323</v>
      </c>
      <c r="BL590" s="8">
        <f t="shared" si="837"/>
        <v>0.37571574770032556</v>
      </c>
      <c r="BM590" s="8">
        <f t="shared" si="838"/>
        <v>9.3153350383749889E-2</v>
      </c>
      <c r="BN590" s="8">
        <f t="shared" si="839"/>
        <v>0.90683691123923948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1.40384615384615</v>
      </c>
      <c r="F591">
        <f>VLOOKUP(B591,home!$B$2:$E$405,3,FALSE)</f>
        <v>1.63</v>
      </c>
      <c r="G591">
        <f>VLOOKUP(C591,away!$B$2:$E$405,4,FALSE)</f>
        <v>1.07</v>
      </c>
      <c r="H591">
        <f>VLOOKUP(A591,away!$A$2:$E$405,3,FALSE)</f>
        <v>1.12179487179487</v>
      </c>
      <c r="I591">
        <f>VLOOKUP(C591,away!$B$2:$E$405,3,FALSE)</f>
        <v>0.71</v>
      </c>
      <c r="J591">
        <f>VLOOKUP(B591,home!$B$2:$E$405,4,FALSE)</f>
        <v>0.64</v>
      </c>
      <c r="K591" s="3">
        <f t="shared" si="784"/>
        <v>2.4484480769230701</v>
      </c>
      <c r="L591" s="3">
        <f t="shared" si="785"/>
        <v>0.50974358974358891</v>
      </c>
      <c r="M591" s="5">
        <f t="shared" si="786"/>
        <v>5.1912707824769637E-2</v>
      </c>
      <c r="N591" s="5">
        <f t="shared" si="787"/>
        <v>0.12710556964142644</v>
      </c>
      <c r="O591" s="5">
        <f t="shared" si="788"/>
        <v>2.6462170039908167E-2</v>
      </c>
      <c r="P591" s="5">
        <f t="shared" si="789"/>
        <v>6.4791249345424448E-2</v>
      </c>
      <c r="Q591" s="5">
        <f t="shared" si="790"/>
        <v>0.15560569377738095</v>
      </c>
      <c r="R591" s="5">
        <f t="shared" si="791"/>
        <v>6.7444607742740206E-3</v>
      </c>
      <c r="S591" s="5">
        <f t="shared" si="792"/>
        <v>2.0216177154112804E-2</v>
      </c>
      <c r="T591" s="5">
        <f t="shared" si="793"/>
        <v>7.9319004930623799E-2</v>
      </c>
      <c r="U591" s="5">
        <f t="shared" si="794"/>
        <v>1.6513462012654308E-2</v>
      </c>
      <c r="V591" s="5">
        <f t="shared" si="795"/>
        <v>2.8034911974512359E-3</v>
      </c>
      <c r="W591" s="5">
        <f t="shared" si="796"/>
        <v>0.12699748722916954</v>
      </c>
      <c r="X591" s="5">
        <f t="shared" si="797"/>
        <v>6.4736155028612449E-2</v>
      </c>
      <c r="Y591" s="5">
        <f t="shared" si="798"/>
        <v>1.6499420025241199E-2</v>
      </c>
      <c r="Z591" s="5">
        <f t="shared" si="799"/>
        <v>1.1459818819877551E-3</v>
      </c>
      <c r="AA591" s="5">
        <f t="shared" si="800"/>
        <v>2.8058771351415998E-3</v>
      </c>
      <c r="AB591" s="5">
        <f t="shared" si="801"/>
        <v>3.4350222378099313E-3</v>
      </c>
      <c r="AC591" s="5">
        <f t="shared" si="802"/>
        <v>2.1868645561807045E-4</v>
      </c>
      <c r="AD591" s="5">
        <f t="shared" si="803"/>
        <v>7.773668834508056E-2</v>
      </c>
      <c r="AE591" s="5">
        <f t="shared" si="804"/>
        <v>3.9625778571799969E-2</v>
      </c>
      <c r="AF591" s="5">
        <f t="shared" si="805"/>
        <v>1.0099493307786951E-2</v>
      </c>
      <c r="AG591" s="5">
        <f t="shared" si="806"/>
        <v>1.7160506577675583E-3</v>
      </c>
      <c r="AH591" s="5">
        <f t="shared" si="807"/>
        <v>1.4603922957638797E-4</v>
      </c>
      <c r="AI591" s="5">
        <f t="shared" si="808"/>
        <v>3.5756947081163395E-4</v>
      </c>
      <c r="AJ591" s="5">
        <f t="shared" si="809"/>
        <v>4.3774514158757241E-4</v>
      </c>
      <c r="AK591" s="5">
        <f t="shared" si="810"/>
        <v>3.5726541670083627E-4</v>
      </c>
      <c r="AL591" s="5">
        <f t="shared" si="811"/>
        <v>1.0917533889578313E-5</v>
      </c>
      <c r="AM591" s="5">
        <f t="shared" si="812"/>
        <v>3.8066849016976087E-2</v>
      </c>
      <c r="AN591" s="5">
        <f t="shared" si="813"/>
        <v>1.9404332268140596E-2</v>
      </c>
      <c r="AO591" s="5">
        <f t="shared" si="814"/>
        <v>4.9456169934696727E-3</v>
      </c>
      <c r="AP591" s="5">
        <f t="shared" si="815"/>
        <v>8.4033218658270909E-4</v>
      </c>
      <c r="AQ591" s="5">
        <f t="shared" si="816"/>
        <v>1.0708848634143733E-4</v>
      </c>
      <c r="AR591" s="5">
        <f t="shared" si="817"/>
        <v>1.4888512225531226E-5</v>
      </c>
      <c r="AS591" s="5">
        <f t="shared" si="818"/>
        <v>3.6453749126847555E-5</v>
      </c>
      <c r="AT591" s="5">
        <f t="shared" si="819"/>
        <v>4.4627555973132968E-5</v>
      </c>
      <c r="AU591" s="5">
        <f t="shared" si="820"/>
        <v>3.6422751200064695E-5</v>
      </c>
      <c r="AV591" s="5">
        <f t="shared" si="821"/>
        <v>2.229480378301146E-5</v>
      </c>
      <c r="AW591" s="5">
        <f t="shared" si="822"/>
        <v>3.7849898529259772E-7</v>
      </c>
      <c r="AX591" s="5">
        <f t="shared" si="823"/>
        <v>1.5534117211689338E-2</v>
      </c>
      <c r="AY591" s="5">
        <f t="shared" si="824"/>
        <v>7.9184166709841929E-3</v>
      </c>
      <c r="AZ591" s="5">
        <f t="shared" si="825"/>
        <v>2.018181069476481E-3</v>
      </c>
      <c r="BA591" s="5">
        <f t="shared" si="826"/>
        <v>3.4291828770249903E-4</v>
      </c>
      <c r="BB591" s="5">
        <f t="shared" si="827"/>
        <v>4.3700099740549145E-5</v>
      </c>
      <c r="BC591" s="5">
        <f t="shared" si="828"/>
        <v>4.4551691427800811E-6</v>
      </c>
      <c r="BD591" s="5">
        <f t="shared" si="829"/>
        <v>1.2648872779639329E-6</v>
      </c>
      <c r="BE591" s="5">
        <f t="shared" si="830"/>
        <v>3.0970108232552484E-6</v>
      </c>
      <c r="BF591" s="5">
        <f t="shared" si="831"/>
        <v>3.7914350972046236E-6</v>
      </c>
      <c r="BG591" s="5">
        <f t="shared" si="832"/>
        <v>3.0943773241764313E-6</v>
      </c>
      <c r="BH591" s="5">
        <f t="shared" si="833"/>
        <v>1.8941055521635346E-6</v>
      </c>
      <c r="BI591" s="5">
        <f t="shared" si="834"/>
        <v>9.2752381933682278E-7</v>
      </c>
      <c r="BJ591" s="8">
        <f t="shared" si="835"/>
        <v>0.78866734897513568</v>
      </c>
      <c r="BK591" s="8">
        <f t="shared" si="836"/>
        <v>0.14787164618224996</v>
      </c>
      <c r="BL591" s="8">
        <f t="shared" si="837"/>
        <v>5.7428368170667148E-2</v>
      </c>
      <c r="BM591" s="8">
        <f t="shared" si="838"/>
        <v>0.55457345563485794</v>
      </c>
      <c r="BN591" s="8">
        <f t="shared" si="839"/>
        <v>0.43262185140318365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1.40384615384615</v>
      </c>
      <c r="F592">
        <f>VLOOKUP(B592,home!$B$2:$E$405,3,FALSE)</f>
        <v>1.1200000000000001</v>
      </c>
      <c r="G592">
        <f>VLOOKUP(C592,away!$B$2:$E$405,4,FALSE)</f>
        <v>1.31</v>
      </c>
      <c r="H592">
        <f>VLOOKUP(A592,away!$A$2:$E$405,3,FALSE)</f>
        <v>1.12179487179487</v>
      </c>
      <c r="I592">
        <f>VLOOKUP(C592,away!$B$2:$E$405,3,FALSE)</f>
        <v>0.71</v>
      </c>
      <c r="J592">
        <f>VLOOKUP(B592,home!$B$2:$E$405,4,FALSE)</f>
        <v>1.1499999999999999</v>
      </c>
      <c r="K592" s="3">
        <f t="shared" si="784"/>
        <v>2.0597230769230714</v>
      </c>
      <c r="L592" s="3">
        <f t="shared" si="785"/>
        <v>0.91594551282051129</v>
      </c>
      <c r="M592" s="5">
        <f t="shared" si="786"/>
        <v>5.1013315620214737E-2</v>
      </c>
      <c r="N592" s="5">
        <f t="shared" si="787"/>
        <v>0.10507330341331649</v>
      </c>
      <c r="O592" s="5">
        <f t="shared" si="788"/>
        <v>4.6725417536432189E-2</v>
      </c>
      <c r="P592" s="5">
        <f t="shared" si="789"/>
        <v>9.6241420778655343E-2</v>
      </c>
      <c r="Q592" s="5">
        <f t="shared" si="790"/>
        <v>0.10821095390447386</v>
      </c>
      <c r="R592" s="5">
        <f t="shared" si="791"/>
        <v>2.1398968263579943E-2</v>
      </c>
      <c r="S592" s="5">
        <f t="shared" si="792"/>
        <v>4.5392124393811371E-2</v>
      </c>
      <c r="T592" s="5">
        <f t="shared" si="793"/>
        <v>9.9115337666830006E-2</v>
      </c>
      <c r="U592" s="5">
        <f t="shared" si="794"/>
        <v>4.4075948754840034E-2</v>
      </c>
      <c r="V592" s="5">
        <f t="shared" si="795"/>
        <v>9.5151682799956561E-3</v>
      </c>
      <c r="W592" s="5">
        <f t="shared" si="796"/>
        <v>7.4294866310967864E-2</v>
      </c>
      <c r="X592" s="5">
        <f t="shared" si="797"/>
        <v>6.8050049423130782E-2</v>
      </c>
      <c r="Y592" s="5">
        <f t="shared" si="798"/>
        <v>3.1165068708165329E-2</v>
      </c>
      <c r="Z592" s="5">
        <f t="shared" si="799"/>
        <v>6.5334296533381938E-3</v>
      </c>
      <c r="AA592" s="5">
        <f t="shared" si="800"/>
        <v>1.345705582843418E-2</v>
      </c>
      <c r="AB592" s="5">
        <f t="shared" si="801"/>
        <v>1.3858904218634002E-2</v>
      </c>
      <c r="AC592" s="5">
        <f t="shared" si="802"/>
        <v>1.1219537770202001E-3</v>
      </c>
      <c r="AD592" s="5">
        <f t="shared" si="803"/>
        <v>3.8256712659403745E-2</v>
      </c>
      <c r="AE592" s="5">
        <f t="shared" si="804"/>
        <v>3.5041064295644506E-2</v>
      </c>
      <c r="AF592" s="5">
        <f t="shared" si="805"/>
        <v>1.6047852803025307E-2</v>
      </c>
      <c r="AG592" s="5">
        <f t="shared" si="806"/>
        <v>4.8996529217783654E-3</v>
      </c>
      <c r="AH592" s="5">
        <f t="shared" si="807"/>
        <v>1.4960663935758964E-3</v>
      </c>
      <c r="AI592" s="5">
        <f t="shared" si="808"/>
        <v>3.0814824754573484E-3</v>
      </c>
      <c r="AJ592" s="5">
        <f t="shared" si="809"/>
        <v>3.1735002829167665E-3</v>
      </c>
      <c r="AK592" s="5">
        <f t="shared" si="810"/>
        <v>2.1788439224485205E-3</v>
      </c>
      <c r="AL592" s="5">
        <f t="shared" si="811"/>
        <v>8.4666855494971798E-5</v>
      </c>
      <c r="AM592" s="5">
        <f t="shared" si="812"/>
        <v>1.5759646782357771E-2</v>
      </c>
      <c r="AN592" s="5">
        <f t="shared" si="813"/>
        <v>1.4434977753936809E-2</v>
      </c>
      <c r="AO592" s="5">
        <f t="shared" si="814"/>
        <v>6.6108265506911604E-3</v>
      </c>
      <c r="AP592" s="5">
        <f t="shared" si="815"/>
        <v>2.0183856383800894E-3</v>
      </c>
      <c r="AQ592" s="5">
        <f t="shared" si="816"/>
        <v>4.621828171539014E-4</v>
      </c>
      <c r="AR592" s="5">
        <f t="shared" si="817"/>
        <v>2.7406306001548158E-4</v>
      </c>
      <c r="AS592" s="5">
        <f t="shared" si="818"/>
        <v>5.6449400924604004E-4</v>
      </c>
      <c r="AT592" s="5">
        <f t="shared" si="819"/>
        <v>5.8135066881444719E-4</v>
      </c>
      <c r="AU592" s="5">
        <f t="shared" si="820"/>
        <v>3.9914046278059301E-4</v>
      </c>
      <c r="AV592" s="5">
        <f t="shared" si="821"/>
        <v>2.0552970553073543E-4</v>
      </c>
      <c r="AW592" s="5">
        <f t="shared" si="822"/>
        <v>4.436999746824837E-6</v>
      </c>
      <c r="AX592" s="5">
        <f t="shared" si="823"/>
        <v>5.4100846936297846E-3</v>
      </c>
      <c r="AY592" s="5">
        <f t="shared" si="824"/>
        <v>4.9553427991091319E-3</v>
      </c>
      <c r="AZ592" s="5">
        <f t="shared" si="825"/>
        <v>2.2694120006657202E-3</v>
      </c>
      <c r="BA592" s="5">
        <f t="shared" si="826"/>
        <v>6.9288591291692876E-4</v>
      </c>
      <c r="BB592" s="5">
        <f t="shared" si="827"/>
        <v>1.5866143570820106E-4</v>
      </c>
      <c r="BC592" s="5">
        <f t="shared" si="828"/>
        <v>2.9065046018917373E-5</v>
      </c>
      <c r="BD592" s="5">
        <f t="shared" si="829"/>
        <v>4.1837805008506455E-5</v>
      </c>
      <c r="BE592" s="5">
        <f t="shared" si="830"/>
        <v>8.6174292463828402E-5</v>
      </c>
      <c r="BF592" s="5">
        <f t="shared" si="831"/>
        <v>8.8747589412632656E-5</v>
      </c>
      <c r="BG592" s="5">
        <f t="shared" si="832"/>
        <v>6.0931819311497718E-5</v>
      </c>
      <c r="BH592" s="5">
        <f t="shared" si="833"/>
        <v>3.137566858869968E-5</v>
      </c>
      <c r="BI592" s="5">
        <f t="shared" si="834"/>
        <v>1.2925037729207005E-5</v>
      </c>
      <c r="BJ592" s="8">
        <f t="shared" si="835"/>
        <v>0.63295633353730474</v>
      </c>
      <c r="BK592" s="8">
        <f t="shared" si="836"/>
        <v>0.20832399250430142</v>
      </c>
      <c r="BL592" s="8">
        <f t="shared" si="837"/>
        <v>0.15179275779522053</v>
      </c>
      <c r="BM592" s="8">
        <f t="shared" si="838"/>
        <v>0.5659922281741302</v>
      </c>
      <c r="BN592" s="8">
        <f t="shared" si="839"/>
        <v>0.4286633795166726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1.40384615384615</v>
      </c>
      <c r="F593">
        <f>VLOOKUP(B593,home!$B$2:$E$405,3,FALSE)</f>
        <v>0.51</v>
      </c>
      <c r="G593">
        <f>VLOOKUP(C593,away!$B$2:$E$405,4,FALSE)</f>
        <v>0.1</v>
      </c>
      <c r="H593">
        <f>VLOOKUP(A593,away!$A$2:$E$405,3,FALSE)</f>
        <v>1.12179487179487</v>
      </c>
      <c r="I593">
        <f>VLOOKUP(C593,away!$B$2:$E$405,3,FALSE)</f>
        <v>0.81</v>
      </c>
      <c r="J593">
        <f>VLOOKUP(B593,home!$B$2:$E$405,4,FALSE)</f>
        <v>1.27</v>
      </c>
      <c r="K593" s="3">
        <f t="shared" si="784"/>
        <v>7.1596153846153657E-2</v>
      </c>
      <c r="L593" s="3">
        <f t="shared" si="785"/>
        <v>1.1539903846153829</v>
      </c>
      <c r="M593" s="5">
        <f t="shared" si="786"/>
        <v>0.29358545065438668</v>
      </c>
      <c r="N593" s="5">
        <f t="shared" si="787"/>
        <v>2.1019589092043819E-2</v>
      </c>
      <c r="O593" s="5">
        <f t="shared" si="788"/>
        <v>0.33879478711813621</v>
      </c>
      <c r="P593" s="5">
        <f t="shared" si="789"/>
        <v>2.425640370078495E-2</v>
      </c>
      <c r="Q593" s="5">
        <f t="shared" si="790"/>
        <v>7.5246086720845114E-4</v>
      </c>
      <c r="R593" s="5">
        <f t="shared" si="791"/>
        <v>0.19548296334607243</v>
      </c>
      <c r="S593" s="5">
        <f t="shared" si="792"/>
        <v>5.0102373873092232E-4</v>
      </c>
      <c r="T593" s="5">
        <f t="shared" si="793"/>
        <v>8.6833260555790502E-4</v>
      </c>
      <c r="U593" s="5">
        <f t="shared" si="794"/>
        <v>1.3995828318027414E-2</v>
      </c>
      <c r="V593" s="5">
        <f t="shared" si="795"/>
        <v>4.5994687949152588E-6</v>
      </c>
      <c r="W593" s="5">
        <f t="shared" si="796"/>
        <v>1.7957768003955487E-5</v>
      </c>
      <c r="X593" s="5">
        <f t="shared" si="797"/>
        <v>2.0723091605718411E-5</v>
      </c>
      <c r="Y593" s="5">
        <f t="shared" si="798"/>
        <v>1.1957124226251403E-5</v>
      </c>
      <c r="Z593" s="5">
        <f t="shared" si="799"/>
        <v>7.5195153352496352E-2</v>
      </c>
      <c r="AA593" s="5">
        <f t="shared" si="800"/>
        <v>5.3836837679104438E-3</v>
      </c>
      <c r="AB593" s="5">
        <f t="shared" si="801"/>
        <v>1.9272552565317817E-4</v>
      </c>
      <c r="AC593" s="5">
        <f t="shared" si="802"/>
        <v>2.3750872967723533E-8</v>
      </c>
      <c r="AD593" s="5">
        <f t="shared" si="803"/>
        <v>3.2142678018618298E-7</v>
      </c>
      <c r="AE593" s="5">
        <f t="shared" si="804"/>
        <v>3.7092341369273746E-7</v>
      </c>
      <c r="AF593" s="5">
        <f t="shared" si="805"/>
        <v>2.1402102641506647E-7</v>
      </c>
      <c r="AG593" s="5">
        <f t="shared" si="806"/>
        <v>8.2326068862833911E-8</v>
      </c>
      <c r="AH593" s="5">
        <f t="shared" si="807"/>
        <v>2.1693620984614977E-2</v>
      </c>
      <c r="AI593" s="5">
        <f t="shared" si="808"/>
        <v>1.5531798254946408E-3</v>
      </c>
      <c r="AJ593" s="5">
        <f t="shared" si="809"/>
        <v>5.5600850868428188E-5</v>
      </c>
      <c r="AK593" s="5">
        <f t="shared" si="810"/>
        <v>1.3269356909176768E-6</v>
      </c>
      <c r="AL593" s="5">
        <f t="shared" si="811"/>
        <v>7.8493094486398002E-11</v>
      </c>
      <c r="AM593" s="5">
        <f t="shared" si="812"/>
        <v>4.6025842408967555E-9</v>
      </c>
      <c r="AN593" s="5">
        <f t="shared" si="813"/>
        <v>5.3113379583771465E-9</v>
      </c>
      <c r="AO593" s="5">
        <f t="shared" si="814"/>
        <v>3.0646164667049636E-9</v>
      </c>
      <c r="AP593" s="5">
        <f t="shared" si="815"/>
        <v>1.1788459783704995E-9</v>
      </c>
      <c r="AQ593" s="5">
        <f t="shared" si="816"/>
        <v>3.4009423099551728E-10</v>
      </c>
      <c r="AR593" s="5">
        <f t="shared" si="817"/>
        <v>5.0068460047472362E-3</v>
      </c>
      <c r="AS593" s="5">
        <f t="shared" si="818"/>
        <v>3.5847091683988282E-4</v>
      </c>
      <c r="AT593" s="5">
        <f t="shared" si="819"/>
        <v>1.283256945572E-5</v>
      </c>
      <c r="AU593" s="5">
        <f t="shared" si="820"/>
        <v>3.0625420566439384E-7</v>
      </c>
      <c r="AV593" s="5">
        <f t="shared" si="821"/>
        <v>5.4816558061948774E-9</v>
      </c>
      <c r="AW593" s="5">
        <f t="shared" si="822"/>
        <v>1.801444276976733E-13</v>
      </c>
      <c r="AX593" s="5">
        <f t="shared" si="823"/>
        <v>5.4921221566854372E-11</v>
      </c>
      <c r="AY593" s="5">
        <f t="shared" si="824"/>
        <v>6.3378561599480933E-11</v>
      </c>
      <c r="AZ593" s="5">
        <f t="shared" si="825"/>
        <v>3.6569125338277381E-11</v>
      </c>
      <c r="BA593" s="5">
        <f t="shared" si="826"/>
        <v>1.4066806338055626E-11</v>
      </c>
      <c r="BB593" s="5">
        <f t="shared" si="827"/>
        <v>4.0582398140907271E-12</v>
      </c>
      <c r="BC593" s="5">
        <f t="shared" si="828"/>
        <v>9.3663394478480383E-13</v>
      </c>
      <c r="BD593" s="5">
        <f t="shared" si="829"/>
        <v>9.6297535778804347E-4</v>
      </c>
      <c r="BE593" s="5">
        <f t="shared" si="830"/>
        <v>6.8945331866247602E-5</v>
      </c>
      <c r="BF593" s="5">
        <f t="shared" si="831"/>
        <v>2.4681102936349915E-6</v>
      </c>
      <c r="BG593" s="5">
        <f t="shared" si="832"/>
        <v>5.8902401430788773E-8</v>
      </c>
      <c r="BH593" s="5">
        <f t="shared" si="833"/>
        <v>1.0542963486866628E-9</v>
      </c>
      <c r="BI593" s="5">
        <f t="shared" si="834"/>
        <v>1.509671271600168E-11</v>
      </c>
      <c r="BJ593" s="8">
        <f t="shared" si="835"/>
        <v>2.269202391734472E-2</v>
      </c>
      <c r="BK593" s="8">
        <f t="shared" si="836"/>
        <v>0.31834750145544216</v>
      </c>
      <c r="BL593" s="8">
        <f t="shared" si="837"/>
        <v>0.58356662667111525</v>
      </c>
      <c r="BM593" s="8">
        <f t="shared" si="838"/>
        <v>0.1259096505545676</v>
      </c>
      <c r="BN593" s="8">
        <f t="shared" si="839"/>
        <v>0.87389165477863251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1.40384615384615</v>
      </c>
      <c r="F594">
        <f>VLOOKUP(B594,home!$B$2:$E$405,3,FALSE)</f>
        <v>1.31</v>
      </c>
      <c r="G594">
        <f>VLOOKUP(C594,away!$B$2:$E$405,4,FALSE)</f>
        <v>1.07</v>
      </c>
      <c r="H594">
        <f>VLOOKUP(A594,away!$A$2:$E$405,3,FALSE)</f>
        <v>1.12179487179487</v>
      </c>
      <c r="I594">
        <f>VLOOKUP(C594,away!$B$2:$E$405,3,FALSE)</f>
        <v>0.47</v>
      </c>
      <c r="J594">
        <f>VLOOKUP(B594,home!$B$2:$E$405,4,FALSE)</f>
        <v>1.19</v>
      </c>
      <c r="K594" s="3">
        <f t="shared" si="784"/>
        <v>1.9677711538461486</v>
      </c>
      <c r="L594" s="3">
        <f t="shared" si="785"/>
        <v>0.62741987179487069</v>
      </c>
      <c r="M594" s="5">
        <f t="shared" si="786"/>
        <v>7.4631618159965996E-2</v>
      </c>
      <c r="N594" s="5">
        <f t="shared" si="787"/>
        <v>0.14685794538004146</v>
      </c>
      <c r="O594" s="5">
        <f t="shared" si="788"/>
        <v>4.6825360297769611E-2</v>
      </c>
      <c r="P594" s="5">
        <f t="shared" si="789"/>
        <v>9.2141593262403745E-2</v>
      </c>
      <c r="Q594" s="5">
        <f t="shared" si="790"/>
        <v>0.14449141431597948</v>
      </c>
      <c r="R594" s="5">
        <f t="shared" si="791"/>
        <v>1.4689580777387617E-2</v>
      </c>
      <c r="S594" s="5">
        <f t="shared" si="792"/>
        <v>2.8439934099836073E-2</v>
      </c>
      <c r="T594" s="5">
        <f t="shared" si="793"/>
        <v>9.065678464559139E-2</v>
      </c>
      <c r="U594" s="5">
        <f t="shared" si="794"/>
        <v>2.8905733315836239E-2</v>
      </c>
      <c r="V594" s="5">
        <f t="shared" si="795"/>
        <v>3.9013861310390817E-3</v>
      </c>
      <c r="W594" s="5">
        <f t="shared" si="796"/>
        <v>9.4775345689805612E-2</v>
      </c>
      <c r="X594" s="5">
        <f t="shared" si="797"/>
        <v>5.9463935242012392E-2</v>
      </c>
      <c r="Y594" s="5">
        <f t="shared" si="798"/>
        <v>1.8654427312980951E-2</v>
      </c>
      <c r="Z594" s="5">
        <f t="shared" si="799"/>
        <v>3.0721782960229792E-3</v>
      </c>
      <c r="AA594" s="5">
        <f t="shared" si="800"/>
        <v>6.0453438303862328E-3</v>
      </c>
      <c r="AB594" s="5">
        <f t="shared" si="801"/>
        <v>5.9479266022579077E-3</v>
      </c>
      <c r="AC594" s="5">
        <f t="shared" si="802"/>
        <v>3.0104527319379056E-4</v>
      </c>
      <c r="AD594" s="5">
        <f t="shared" si="803"/>
        <v>4.6624047836049107E-2</v>
      </c>
      <c r="AE594" s="5">
        <f t="shared" si="804"/>
        <v>2.9252854115851851E-2</v>
      </c>
      <c r="AF594" s="5">
        <f t="shared" si="805"/>
        <v>9.1769109895009117E-3</v>
      </c>
      <c r="AG594" s="5">
        <f t="shared" si="806"/>
        <v>1.919258772168534E-3</v>
      </c>
      <c r="AH594" s="5">
        <f t="shared" si="807"/>
        <v>4.8188642815543033E-4</v>
      </c>
      <c r="AI594" s="5">
        <f t="shared" si="808"/>
        <v>9.4824221275421037E-4</v>
      </c>
      <c r="AJ594" s="5">
        <f t="shared" si="809"/>
        <v>9.3296183655848909E-4</v>
      </c>
      <c r="AK594" s="5">
        <f t="shared" si="810"/>
        <v>6.1195179653970671E-4</v>
      </c>
      <c r="AL594" s="5">
        <f t="shared" si="811"/>
        <v>1.4867045255128165E-5</v>
      </c>
      <c r="AM594" s="5">
        <f t="shared" si="812"/>
        <v>1.8349091281464083E-2</v>
      </c>
      <c r="AN594" s="5">
        <f t="shared" si="813"/>
        <v>1.1512584499368575E-2</v>
      </c>
      <c r="AO594" s="5">
        <f t="shared" si="814"/>
        <v>3.6116121453107228E-3</v>
      </c>
      <c r="AP594" s="5">
        <f t="shared" si="815"/>
        <v>7.5533240972788405E-4</v>
      </c>
      <c r="AQ594" s="5">
        <f t="shared" si="816"/>
        <v>1.184776409184949E-4</v>
      </c>
      <c r="AR594" s="5">
        <f t="shared" si="817"/>
        <v>6.0469024194593675E-5</v>
      </c>
      <c r="AS594" s="5">
        <f t="shared" si="818"/>
        <v>1.1898920151134629E-4</v>
      </c>
      <c r="AT594" s="5">
        <f t="shared" si="819"/>
        <v>1.1707175917660691E-4</v>
      </c>
      <c r="AU594" s="5">
        <f t="shared" si="820"/>
        <v>7.6790143545916746E-5</v>
      </c>
      <c r="AV594" s="5">
        <f t="shared" si="821"/>
        <v>3.7776357342339996E-5</v>
      </c>
      <c r="AW594" s="5">
        <f t="shared" si="822"/>
        <v>5.0986479051143156E-7</v>
      </c>
      <c r="AX594" s="5">
        <f t="shared" si="823"/>
        <v>6.0178020871591445E-3</v>
      </c>
      <c r="AY594" s="5">
        <f t="shared" si="824"/>
        <v>3.775688614012296E-3</v>
      </c>
      <c r="AZ594" s="5">
        <f t="shared" si="825"/>
        <v>1.1844710330704738E-3</v>
      </c>
      <c r="BA594" s="5">
        <f t="shared" si="826"/>
        <v>2.4772022123793828E-4</v>
      </c>
      <c r="BB594" s="5">
        <f t="shared" si="827"/>
        <v>3.8856147362526047E-5</v>
      </c>
      <c r="BC594" s="5">
        <f t="shared" si="828"/>
        <v>4.8758237993277412E-6</v>
      </c>
      <c r="BD594" s="5">
        <f t="shared" si="829"/>
        <v>6.3232445679554797E-6</v>
      </c>
      <c r="BE594" s="5">
        <f t="shared" si="830"/>
        <v>1.2442698259537146E-5</v>
      </c>
      <c r="BF594" s="5">
        <f t="shared" si="831"/>
        <v>1.2242191355564441E-5</v>
      </c>
      <c r="BG594" s="5">
        <f t="shared" si="832"/>
        <v>8.0299436697814623E-6</v>
      </c>
      <c r="BH594" s="5">
        <f t="shared" si="833"/>
        <v>3.9502728801013619E-6</v>
      </c>
      <c r="BI594" s="5">
        <f t="shared" si="834"/>
        <v>1.5546466046568414E-6</v>
      </c>
      <c r="BJ594" s="8">
        <f t="shared" si="835"/>
        <v>0.68748943620341352</v>
      </c>
      <c r="BK594" s="8">
        <f t="shared" si="836"/>
        <v>0.20320613258570611</v>
      </c>
      <c r="BL594" s="8">
        <f t="shared" si="837"/>
        <v>0.10584462658075383</v>
      </c>
      <c r="BM594" s="8">
        <f t="shared" si="838"/>
        <v>0.47619968272312635</v>
      </c>
      <c r="BN594" s="8">
        <f t="shared" si="839"/>
        <v>0.51963751219354781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1.40384615384615</v>
      </c>
      <c r="F595">
        <f>VLOOKUP(B595,home!$B$2:$E$405,3,FALSE)</f>
        <v>1.22</v>
      </c>
      <c r="G595">
        <f>VLOOKUP(C595,away!$B$2:$E$405,4,FALSE)</f>
        <v>0.92</v>
      </c>
      <c r="H595">
        <f>VLOOKUP(A595,away!$A$2:$E$405,3,FALSE)</f>
        <v>1.12179487179487</v>
      </c>
      <c r="I595">
        <f>VLOOKUP(C595,away!$B$2:$E$405,3,FALSE)</f>
        <v>0.71</v>
      </c>
      <c r="J595">
        <f>VLOOKUP(B595,home!$B$2:$E$405,4,FALSE)</f>
        <v>0.89</v>
      </c>
      <c r="K595" s="3">
        <f t="shared" si="784"/>
        <v>1.5756769230769188</v>
      </c>
      <c r="L595" s="3">
        <f t="shared" si="785"/>
        <v>0.70886217948717833</v>
      </c>
      <c r="M595" s="5">
        <f t="shared" si="786"/>
        <v>0.10182098032196205</v>
      </c>
      <c r="N595" s="5">
        <f t="shared" si="787"/>
        <v>0.16043696897838464</v>
      </c>
      <c r="O595" s="5">
        <f t="shared" si="788"/>
        <v>7.217704202854712E-2</v>
      </c>
      <c r="P595" s="5">
        <f t="shared" si="789"/>
        <v>0.11372769950033455</v>
      </c>
      <c r="Q595" s="5">
        <f t="shared" si="790"/>
        <v>0.12639841481382411</v>
      </c>
      <c r="R595" s="5">
        <f t="shared" si="791"/>
        <v>2.5581787660646789E-2</v>
      </c>
      <c r="S595" s="5">
        <f t="shared" si="792"/>
        <v>3.1756690990257117E-2</v>
      </c>
      <c r="T595" s="5">
        <f t="shared" si="793"/>
        <v>8.9599055808651809E-2</v>
      </c>
      <c r="U595" s="5">
        <f t="shared" si="794"/>
        <v>4.0308632467935014E-2</v>
      </c>
      <c r="V595" s="5">
        <f t="shared" si="795"/>
        <v>3.9411386518714512E-3</v>
      </c>
      <c r="W595" s="5">
        <f t="shared" si="796"/>
        <v>6.6387688445215462E-2</v>
      </c>
      <c r="X595" s="5">
        <f t="shared" si="797"/>
        <v>4.7059721522391199E-2</v>
      </c>
      <c r="Y595" s="5">
        <f t="shared" si="798"/>
        <v>1.667942838221095E-2</v>
      </c>
      <c r="Z595" s="5">
        <f t="shared" si="799"/>
        <v>6.044653918768096E-3</v>
      </c>
      <c r="AA595" s="5">
        <f t="shared" si="800"/>
        <v>9.5244216877893514E-3</v>
      </c>
      <c r="AB595" s="5">
        <f t="shared" si="801"/>
        <v>7.5037057295515011E-3</v>
      </c>
      <c r="AC595" s="5">
        <f t="shared" si="802"/>
        <v>2.751254155037051E-4</v>
      </c>
      <c r="AD595" s="5">
        <f t="shared" si="803"/>
        <v>2.6151387164886564E-2</v>
      </c>
      <c r="AE595" s="5">
        <f t="shared" si="804"/>
        <v>1.8537729302314513E-2</v>
      </c>
      <c r="AF595" s="5">
        <f t="shared" si="805"/>
        <v>6.5703475979909968E-3</v>
      </c>
      <c r="AG595" s="5">
        <f t="shared" si="806"/>
        <v>1.5524903061000818E-3</v>
      </c>
      <c r="AH595" s="5">
        <f t="shared" si="807"/>
        <v>1.0712066377759164E-3</v>
      </c>
      <c r="AI595" s="5">
        <f t="shared" si="808"/>
        <v>1.687875578990327E-3</v>
      </c>
      <c r="AJ595" s="5">
        <f t="shared" si="809"/>
        <v>1.3297732994200758E-3</v>
      </c>
      <c r="AK595" s="5">
        <f t="shared" si="810"/>
        <v>6.9843103360668905E-4</v>
      </c>
      <c r="AL595" s="5">
        <f t="shared" si="811"/>
        <v>1.229191880902022E-5</v>
      </c>
      <c r="AM595" s="5">
        <f t="shared" si="812"/>
        <v>8.2412274524323367E-3</v>
      </c>
      <c r="AN595" s="5">
        <f t="shared" si="813"/>
        <v>5.8418944535807531E-3</v>
      </c>
      <c r="AO595" s="5">
        <f t="shared" si="814"/>
        <v>2.0705490173496552E-3</v>
      </c>
      <c r="AP595" s="5">
        <f t="shared" si="815"/>
        <v>4.892446297245041E-4</v>
      </c>
      <c r="AQ595" s="5">
        <f t="shared" si="816"/>
        <v>8.6701753632227366E-5</v>
      </c>
      <c r="AR595" s="5">
        <f t="shared" si="817"/>
        <v>1.5186757438699378E-4</v>
      </c>
      <c r="AS595" s="5">
        <f t="shared" si="818"/>
        <v>2.3929423232525339E-4</v>
      </c>
      <c r="AT595" s="5">
        <f t="shared" si="819"/>
        <v>1.8852519985015434E-4</v>
      </c>
      <c r="AU595" s="5">
        <f t="shared" si="820"/>
        <v>9.9018268940784119E-5</v>
      </c>
      <c r="AV595" s="5">
        <f t="shared" si="821"/>
        <v>3.9005200333254404E-5</v>
      </c>
      <c r="AW595" s="5">
        <f t="shared" si="822"/>
        <v>3.8136968000505603E-7</v>
      </c>
      <c r="AX595" s="5">
        <f t="shared" si="823"/>
        <v>2.1642519857709343E-3</v>
      </c>
      <c r="AY595" s="5">
        <f t="shared" si="824"/>
        <v>1.5341563795930383E-3</v>
      </c>
      <c r="AZ595" s="5">
        <f t="shared" si="825"/>
        <v>5.4375271745623992E-4</v>
      </c>
      <c r="BA595" s="5">
        <f t="shared" si="826"/>
        <v>1.2848191213270206E-4</v>
      </c>
      <c r="BB595" s="5">
        <f t="shared" si="827"/>
        <v>2.2768992064766822E-5</v>
      </c>
      <c r="BC595" s="5">
        <f t="shared" si="828"/>
        <v>3.2280154679513778E-6</v>
      </c>
      <c r="BD595" s="5">
        <f t="shared" si="829"/>
        <v>1.7942196628899254E-5</v>
      </c>
      <c r="BE595" s="5">
        <f t="shared" si="830"/>
        <v>2.8271105177465035E-5</v>
      </c>
      <c r="BF595" s="5">
        <f t="shared" si="831"/>
        <v>2.227306400900603E-5</v>
      </c>
      <c r="BG595" s="5">
        <f t="shared" si="832"/>
        <v>1.1698384321735295E-5</v>
      </c>
      <c r="BH595" s="5">
        <f t="shared" si="833"/>
        <v>4.6082185532607862E-6</v>
      </c>
      <c r="BI595" s="5">
        <f t="shared" si="834"/>
        <v>1.452212726173585E-6</v>
      </c>
      <c r="BJ595" s="8">
        <f t="shared" si="835"/>
        <v>0.58049948963117559</v>
      </c>
      <c r="BK595" s="8">
        <f t="shared" si="836"/>
        <v>0.25306808317833096</v>
      </c>
      <c r="BL595" s="8">
        <f t="shared" si="837"/>
        <v>0.1606868317815158</v>
      </c>
      <c r="BM595" s="8">
        <f t="shared" si="838"/>
        <v>0.39862239019617773</v>
      </c>
      <c r="BN595" s="8">
        <f t="shared" si="839"/>
        <v>0.6001428933036993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1.40384615384615</v>
      </c>
      <c r="F596">
        <f>VLOOKUP(B596,home!$B$2:$E$405,3,FALSE)</f>
        <v>0.71</v>
      </c>
      <c r="G596">
        <f>VLOOKUP(C596,away!$B$2:$E$405,4,FALSE)</f>
        <v>1.1200000000000001</v>
      </c>
      <c r="H596">
        <f>VLOOKUP(A596,away!$A$2:$E$405,3,FALSE)</f>
        <v>1.12179487179487</v>
      </c>
      <c r="I596">
        <f>VLOOKUP(C596,away!$B$2:$E$405,3,FALSE)</f>
        <v>1.1200000000000001</v>
      </c>
      <c r="J596">
        <f>VLOOKUP(B596,home!$B$2:$E$405,4,FALSE)</f>
        <v>1.04</v>
      </c>
      <c r="K596" s="3">
        <f t="shared" si="784"/>
        <v>1.1163384615384584</v>
      </c>
      <c r="L596" s="3">
        <f t="shared" si="785"/>
        <v>1.3066666666666649</v>
      </c>
      <c r="M596" s="5">
        <f t="shared" si="786"/>
        <v>8.8654797713285813E-2</v>
      </c>
      <c r="N596" s="5">
        <f t="shared" si="787"/>
        <v>9.8968760487252699E-2</v>
      </c>
      <c r="O596" s="5">
        <f t="shared" si="788"/>
        <v>0.11584226901202666</v>
      </c>
      <c r="P596" s="5">
        <f t="shared" si="789"/>
        <v>0.12931918037001006</v>
      </c>
      <c r="Q596" s="5">
        <f t="shared" si="790"/>
        <v>5.5241316911353942E-2</v>
      </c>
      <c r="R596" s="5">
        <f t="shared" si="791"/>
        <v>7.5683615754523981E-2</v>
      </c>
      <c r="S596" s="5">
        <f t="shared" si="792"/>
        <v>4.7158898454812616E-2</v>
      </c>
      <c r="T596" s="5">
        <f t="shared" si="793"/>
        <v>7.2181987430835731E-2</v>
      </c>
      <c r="U596" s="5">
        <f t="shared" si="794"/>
        <v>8.4488531175073114E-2</v>
      </c>
      <c r="V596" s="5">
        <f t="shared" si="795"/>
        <v>7.6433164897653236E-3</v>
      </c>
      <c r="W596" s="5">
        <f t="shared" si="796"/>
        <v>2.055600224472643E-2</v>
      </c>
      <c r="X596" s="5">
        <f t="shared" si="797"/>
        <v>2.6859842933109172E-2</v>
      </c>
      <c r="Y596" s="5">
        <f t="shared" si="798"/>
        <v>1.7548430716297969E-2</v>
      </c>
      <c r="Z596" s="5">
        <f t="shared" si="799"/>
        <v>3.2964419306414833E-2</v>
      </c>
      <c r="AA596" s="5">
        <f t="shared" si="800"/>
        <v>3.6799449134031784E-2</v>
      </c>
      <c r="AB596" s="5">
        <f t="shared" si="801"/>
        <v>2.0540320215873903E-2</v>
      </c>
      <c r="AC596" s="5">
        <f t="shared" si="802"/>
        <v>6.9682313398428477E-4</v>
      </c>
      <c r="AD596" s="5">
        <f t="shared" si="803"/>
        <v>5.7368639803147487E-3</v>
      </c>
      <c r="AE596" s="5">
        <f t="shared" si="804"/>
        <v>7.4961689342779303E-3</v>
      </c>
      <c r="AF596" s="5">
        <f t="shared" si="805"/>
        <v>4.8974970370615741E-3</v>
      </c>
      <c r="AG596" s="5">
        <f t="shared" si="806"/>
        <v>2.1331320428090374E-3</v>
      </c>
      <c r="AH596" s="5">
        <f t="shared" si="807"/>
        <v>1.0768376973428832E-2</v>
      </c>
      <c r="AI596" s="5">
        <f t="shared" si="808"/>
        <v>1.2021153383783702E-2</v>
      </c>
      <c r="AJ596" s="5">
        <f t="shared" si="809"/>
        <v>6.709837937185467E-3</v>
      </c>
      <c r="AK596" s="5">
        <f t="shared" si="810"/>
        <v>2.4968167199900027E-3</v>
      </c>
      <c r="AL596" s="5">
        <f t="shared" si="811"/>
        <v>4.0657741655962326E-5</v>
      </c>
      <c r="AM596" s="5">
        <f t="shared" si="812"/>
        <v>1.2808563819679921E-3</v>
      </c>
      <c r="AN596" s="5">
        <f t="shared" si="813"/>
        <v>1.6736523391048411E-3</v>
      </c>
      <c r="AO596" s="5">
        <f t="shared" si="814"/>
        <v>1.0934528615484948E-3</v>
      </c>
      <c r="AP596" s="5">
        <f t="shared" si="815"/>
        <v>4.7625946858556573E-4</v>
      </c>
      <c r="AQ596" s="5">
        <f t="shared" si="816"/>
        <v>1.5557809307128464E-4</v>
      </c>
      <c r="AR596" s="5">
        <f t="shared" si="817"/>
        <v>2.8141358490560639E-3</v>
      </c>
      <c r="AS596" s="5">
        <f t="shared" si="818"/>
        <v>3.1415280842954692E-3</v>
      </c>
      <c r="AT596" s="5">
        <f t="shared" si="819"/>
        <v>1.7535043142511328E-3</v>
      </c>
      <c r="AU596" s="5">
        <f t="shared" si="820"/>
        <v>6.5250143615738646E-4</v>
      </c>
      <c r="AV596" s="5">
        <f t="shared" si="821"/>
        <v>1.8210311234789282E-4</v>
      </c>
      <c r="AW596" s="5">
        <f t="shared" si="822"/>
        <v>1.6474090649795571E-6</v>
      </c>
      <c r="AX596" s="5">
        <f t="shared" si="823"/>
        <v>2.3831154048297722E-4</v>
      </c>
      <c r="AY596" s="5">
        <f t="shared" si="824"/>
        <v>3.1139374623108987E-4</v>
      </c>
      <c r="AZ596" s="5">
        <f t="shared" si="825"/>
        <v>2.0344391420431179E-4</v>
      </c>
      <c r="BA596" s="5">
        <f t="shared" si="826"/>
        <v>8.8611127075655644E-5</v>
      </c>
      <c r="BB596" s="5">
        <f t="shared" si="827"/>
        <v>2.8946301511380811E-5</v>
      </c>
      <c r="BC596" s="5">
        <f t="shared" si="828"/>
        <v>7.5646334616408402E-6</v>
      </c>
      <c r="BD596" s="5">
        <f t="shared" si="829"/>
        <v>6.1285625157220822E-4</v>
      </c>
      <c r="BE596" s="5">
        <f t="shared" si="830"/>
        <v>6.8415500502434518E-4</v>
      </c>
      <c r="BF596" s="5">
        <f t="shared" si="831"/>
        <v>3.8187427288135698E-4</v>
      </c>
      <c r="BG596" s="5">
        <f t="shared" si="832"/>
        <v>1.4210031276316385E-4</v>
      </c>
      <c r="BH596" s="5">
        <f t="shared" si="833"/>
        <v>3.9658011133541014E-5</v>
      </c>
      <c r="BI596" s="5">
        <f t="shared" si="834"/>
        <v>8.8543526272984433E-6</v>
      </c>
      <c r="BJ596" s="8">
        <f t="shared" si="835"/>
        <v>0.31717807312528434</v>
      </c>
      <c r="BK596" s="8">
        <f t="shared" si="836"/>
        <v>0.27382506764974518</v>
      </c>
      <c r="BL596" s="8">
        <f t="shared" si="837"/>
        <v>0.3757636413080272</v>
      </c>
      <c r="BM596" s="8">
        <f t="shared" si="838"/>
        <v>0.43571151480385234</v>
      </c>
      <c r="BN596" s="8">
        <f t="shared" si="839"/>
        <v>0.56370994024845311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1.40384615384615</v>
      </c>
      <c r="F597">
        <f>VLOOKUP(B597,home!$B$2:$E$405,3,FALSE)</f>
        <v>0.92</v>
      </c>
      <c r="G597">
        <f>VLOOKUP(C597,away!$B$2:$E$405,4,FALSE)</f>
        <v>1.31</v>
      </c>
      <c r="H597">
        <f>VLOOKUP(A597,away!$A$2:$E$405,3,FALSE)</f>
        <v>1.12179487179487</v>
      </c>
      <c r="I597">
        <f>VLOOKUP(C597,away!$B$2:$E$405,3,FALSE)</f>
        <v>0.83</v>
      </c>
      <c r="J597">
        <f>VLOOKUP(B597,home!$B$2:$E$405,4,FALSE)</f>
        <v>1.02</v>
      </c>
      <c r="K597" s="3">
        <f t="shared" si="784"/>
        <v>1.69191538461538</v>
      </c>
      <c r="L597" s="3">
        <f t="shared" si="785"/>
        <v>0.94971153846153689</v>
      </c>
      <c r="M597" s="5">
        <f t="shared" si="786"/>
        <v>7.1245264651262838E-2</v>
      </c>
      <c r="N597" s="5">
        <f t="shared" si="787"/>
        <v>0.12054095934446592</v>
      </c>
      <c r="O597" s="5">
        <f t="shared" si="788"/>
        <v>6.7662449900050187E-2</v>
      </c>
      <c r="P597" s="5">
        <f t="shared" si="789"/>
        <v>0.1144791399466623</v>
      </c>
      <c r="Q597" s="5">
        <f t="shared" si="790"/>
        <v>0.10197255179559948</v>
      </c>
      <c r="R597" s="5">
        <f t="shared" si="791"/>
        <v>3.2129904695326658E-2</v>
      </c>
      <c r="S597" s="5">
        <f t="shared" si="792"/>
        <v>4.5987173839121931E-2</v>
      </c>
      <c r="T597" s="5">
        <f t="shared" si="793"/>
        <v>9.6844509046647556E-2</v>
      </c>
      <c r="U597" s="5">
        <f t="shared" si="794"/>
        <v>5.436108006024911E-2</v>
      </c>
      <c r="V597" s="5">
        <f t="shared" si="795"/>
        <v>8.2104047124313528E-3</v>
      </c>
      <c r="W597" s="5">
        <f t="shared" si="796"/>
        <v>5.7509643063821142E-2</v>
      </c>
      <c r="X597" s="5">
        <f t="shared" si="797"/>
        <v>5.4617571590515432E-2</v>
      </c>
      <c r="Y597" s="5">
        <f t="shared" si="798"/>
        <v>2.5935468971130766E-2</v>
      </c>
      <c r="Z597" s="5">
        <f t="shared" si="799"/>
        <v>1.0171380406273748E-2</v>
      </c>
      <c r="AA597" s="5">
        <f t="shared" si="800"/>
        <v>1.7209114992149988E-2</v>
      </c>
      <c r="AB597" s="5">
        <f t="shared" si="801"/>
        <v>1.4558183205416879E-2</v>
      </c>
      <c r="AC597" s="5">
        <f t="shared" si="802"/>
        <v>8.2454608974186E-4</v>
      </c>
      <c r="AD597" s="5">
        <f t="shared" si="803"/>
        <v>2.4325362465854535E-2</v>
      </c>
      <c r="AE597" s="5">
        <f t="shared" si="804"/>
        <v>2.3102077411081237E-2</v>
      </c>
      <c r="AF597" s="5">
        <f t="shared" si="805"/>
        <v>1.0970154739867738E-2</v>
      </c>
      <c r="AG597" s="5">
        <f t="shared" si="806"/>
        <v>3.4728275117203041E-3</v>
      </c>
      <c r="AH597" s="5">
        <f t="shared" si="807"/>
        <v>2.4149693334799428E-3</v>
      </c>
      <c r="AI597" s="5">
        <f t="shared" si="808"/>
        <v>4.0859237686890655E-3</v>
      </c>
      <c r="AJ597" s="5">
        <f t="shared" si="809"/>
        <v>3.4565186423053422E-3</v>
      </c>
      <c r="AK597" s="5">
        <f t="shared" si="810"/>
        <v>1.9493790227087574E-3</v>
      </c>
      <c r="AL597" s="5">
        <f t="shared" si="811"/>
        <v>5.2996267281524352E-5</v>
      </c>
      <c r="AM597" s="5">
        <f t="shared" si="812"/>
        <v>8.2312909984649622E-3</v>
      </c>
      <c r="AN597" s="5">
        <f t="shared" si="813"/>
        <v>7.8173520376767589E-3</v>
      </c>
      <c r="AO597" s="5">
        <f t="shared" si="814"/>
        <v>3.7121147151987122E-3</v>
      </c>
      <c r="AP597" s="5">
        <f t="shared" si="815"/>
        <v>1.1751460590390264E-3</v>
      </c>
      <c r="AQ597" s="5">
        <f t="shared" si="816"/>
        <v>2.7901244291174139E-4</v>
      </c>
      <c r="AR597" s="5">
        <f t="shared" si="817"/>
        <v>4.587048482073339E-4</v>
      </c>
      <c r="AS597" s="5">
        <f t="shared" si="818"/>
        <v>7.7608978967965087E-4</v>
      </c>
      <c r="AT597" s="5">
        <f t="shared" si="819"/>
        <v>6.5653912750095807E-4</v>
      </c>
      <c r="AU597" s="5">
        <f t="shared" si="820"/>
        <v>3.7026955014027638E-4</v>
      </c>
      <c r="AV597" s="5">
        <f t="shared" si="821"/>
        <v>1.5661618708423734E-4</v>
      </c>
      <c r="AW597" s="5">
        <f t="shared" si="822"/>
        <v>2.3654465272843949E-6</v>
      </c>
      <c r="AX597" s="5">
        <f t="shared" si="823"/>
        <v>2.3211079792581604E-3</v>
      </c>
      <c r="AY597" s="5">
        <f t="shared" si="824"/>
        <v>2.2043830299166168E-3</v>
      </c>
      <c r="AZ597" s="5">
        <f t="shared" si="825"/>
        <v>1.046763999350307E-3</v>
      </c>
      <c r="BA597" s="5">
        <f t="shared" si="826"/>
        <v>3.3137461607637709E-4</v>
      </c>
      <c r="BB597" s="5">
        <f t="shared" si="827"/>
        <v>7.8677574110249296E-5</v>
      </c>
      <c r="BC597" s="5">
        <f t="shared" si="828"/>
        <v>1.4944199990133293E-5</v>
      </c>
      <c r="BD597" s="5">
        <f t="shared" si="829"/>
        <v>7.2606214515125446E-5</v>
      </c>
      <c r="BE597" s="5">
        <f t="shared" si="830"/>
        <v>1.2284357135682524E-4</v>
      </c>
      <c r="BF597" s="5">
        <f t="shared" si="831"/>
        <v>1.0392046413985496E-4</v>
      </c>
      <c r="BG597" s="5">
        <f t="shared" si="832"/>
        <v>5.860821068486382E-5</v>
      </c>
      <c r="BH597" s="5">
        <f t="shared" si="833"/>
        <v>2.4790033330625144E-5</v>
      </c>
      <c r="BI597" s="5">
        <f t="shared" si="834"/>
        <v>8.3885277554425461E-6</v>
      </c>
      <c r="BJ597" s="8">
        <f t="shared" si="835"/>
        <v>0.54650329359269723</v>
      </c>
      <c r="BK597" s="8">
        <f t="shared" si="836"/>
        <v>0.24300390853641843</v>
      </c>
      <c r="BL597" s="8">
        <f t="shared" si="837"/>
        <v>0.20063690014477117</v>
      </c>
      <c r="BM597" s="8">
        <f t="shared" si="838"/>
        <v>0.49008319476340356</v>
      </c>
      <c r="BN597" s="8">
        <f t="shared" si="839"/>
        <v>0.50803027033336745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1.40384615384615</v>
      </c>
      <c r="F598">
        <f>VLOOKUP(B598,home!$B$2:$E$405,3,FALSE)</f>
        <v>1.22</v>
      </c>
      <c r="G598">
        <f>VLOOKUP(C598,away!$B$2:$E$405,4,FALSE)</f>
        <v>1.32</v>
      </c>
      <c r="H598">
        <f>VLOOKUP(A598,away!$A$2:$E$405,3,FALSE)</f>
        <v>1.12179487179487</v>
      </c>
      <c r="I598">
        <f>VLOOKUP(C598,away!$B$2:$E$405,3,FALSE)</f>
        <v>0.51</v>
      </c>
      <c r="J598">
        <f>VLOOKUP(B598,home!$B$2:$E$405,4,FALSE)</f>
        <v>0.89</v>
      </c>
      <c r="K598" s="3">
        <f t="shared" si="784"/>
        <v>2.2607538461538397</v>
      </c>
      <c r="L598" s="3">
        <f t="shared" si="785"/>
        <v>0.50918269230769153</v>
      </c>
      <c r="M598" s="5">
        <f t="shared" si="786"/>
        <v>6.266598149556174E-2</v>
      </c>
      <c r="N598" s="5">
        <f t="shared" si="787"/>
        <v>0.14167235868909656</v>
      </c>
      <c r="O598" s="5">
        <f t="shared" si="788"/>
        <v>3.1908433174014109E-2</v>
      </c>
      <c r="P598" s="5">
        <f t="shared" si="789"/>
        <v>7.2137113022895161E-2</v>
      </c>
      <c r="Q598" s="5">
        <f t="shared" si="790"/>
        <v>0.16014316490003072</v>
      </c>
      <c r="R598" s="5">
        <f t="shared" si="791"/>
        <v>8.12361095543228E-3</v>
      </c>
      <c r="S598" s="5">
        <f t="shared" si="792"/>
        <v>2.0759920099737456E-2</v>
      </c>
      <c r="T598" s="5">
        <f t="shared" si="793"/>
        <v>8.1542127858472258E-2</v>
      </c>
      <c r="U598" s="5">
        <f t="shared" si="794"/>
        <v>1.8365484712150992E-2</v>
      </c>
      <c r="V598" s="5">
        <f t="shared" si="795"/>
        <v>2.6552785043652384E-3</v>
      </c>
      <c r="W598" s="5">
        <f t="shared" si="796"/>
        <v>0.12068142532766434</v>
      </c>
      <c r="X598" s="5">
        <f t="shared" si="797"/>
        <v>6.1448893059869766E-2</v>
      </c>
      <c r="Y598" s="5">
        <f t="shared" si="798"/>
        <v>1.5644356403775952E-2</v>
      </c>
      <c r="Z598" s="5">
        <f t="shared" si="799"/>
        <v>1.3788006991824224E-3</v>
      </c>
      <c r="AA598" s="5">
        <f t="shared" si="800"/>
        <v>3.1171289837562642E-3</v>
      </c>
      <c r="AB598" s="5">
        <f t="shared" si="801"/>
        <v>3.5235306694922927E-3</v>
      </c>
      <c r="AC598" s="5">
        <f t="shared" si="802"/>
        <v>1.9103678842705217E-4</v>
      </c>
      <c r="AD598" s="5">
        <f t="shared" si="803"/>
        <v>6.8207749117211114E-2</v>
      </c>
      <c r="AE598" s="5">
        <f t="shared" si="804"/>
        <v>3.4730205331749128E-2</v>
      </c>
      <c r="AF598" s="5">
        <f t="shared" si="805"/>
        <v>8.842009727609481E-3</v>
      </c>
      <c r="AG598" s="5">
        <f t="shared" si="806"/>
        <v>1.5007327728383314E-3</v>
      </c>
      <c r="AH598" s="5">
        <f t="shared" si="807"/>
        <v>1.7551536304135829E-4</v>
      </c>
      <c r="AI598" s="5">
        <f t="shared" si="808"/>
        <v>3.9679703205483822E-4</v>
      </c>
      <c r="AJ598" s="5">
        <f t="shared" si="809"/>
        <v>4.4853020818020202E-4</v>
      </c>
      <c r="AK598" s="5">
        <f t="shared" si="810"/>
        <v>3.3800546441985809E-4</v>
      </c>
      <c r="AL598" s="5">
        <f t="shared" si="811"/>
        <v>8.7963785578107954E-6</v>
      </c>
      <c r="AM598" s="5">
        <f t="shared" si="812"/>
        <v>3.0840186230846257E-2</v>
      </c>
      <c r="AN598" s="5">
        <f t="shared" si="813"/>
        <v>1.5703289056292896E-2</v>
      </c>
      <c r="AO598" s="5">
        <f t="shared" si="814"/>
        <v>3.9979214998845623E-3</v>
      </c>
      <c r="AP598" s="5">
        <f t="shared" si="815"/>
        <v>6.7855747764867527E-4</v>
      </c>
      <c r="AQ598" s="5">
        <f t="shared" si="816"/>
        <v>8.6377430838667155E-5</v>
      </c>
      <c r="AR598" s="5">
        <f t="shared" si="817"/>
        <v>1.7873877018952148E-5</v>
      </c>
      <c r="AS598" s="5">
        <f t="shared" si="818"/>
        <v>4.0408436216276788E-5</v>
      </c>
      <c r="AT598" s="5">
        <f t="shared" si="819"/>
        <v>4.567676379650494E-5</v>
      </c>
      <c r="AU598" s="5">
        <f t="shared" si="820"/>
        <v>3.4421306477603002E-5</v>
      </c>
      <c r="AV598" s="5">
        <f t="shared" si="821"/>
        <v>1.9454525252220259E-5</v>
      </c>
      <c r="AW598" s="5">
        <f t="shared" si="822"/>
        <v>2.8127317914279559E-7</v>
      </c>
      <c r="AX598" s="5">
        <f t="shared" si="823"/>
        <v>1.1620344939581063E-2</v>
      </c>
      <c r="AY598" s="5">
        <f t="shared" si="824"/>
        <v>5.9168785218799459E-3</v>
      </c>
      <c r="AZ598" s="5">
        <f t="shared" si="825"/>
        <v>1.5063860679141922E-3</v>
      </c>
      <c r="BA598" s="5">
        <f t="shared" si="826"/>
        <v>2.5567523790511517E-4</v>
      </c>
      <c r="BB598" s="5">
        <f t="shared" si="827"/>
        <v>3.2546351498234019E-5</v>
      </c>
      <c r="BC598" s="5">
        <f t="shared" si="828"/>
        <v>3.3144077761326541E-6</v>
      </c>
      <c r="BD598" s="5">
        <f t="shared" si="829"/>
        <v>1.5168448037477715E-6</v>
      </c>
      <c r="BE598" s="5">
        <f t="shared" si="830"/>
        <v>3.4292127240912404E-6</v>
      </c>
      <c r="BF598" s="5">
        <f t="shared" si="831"/>
        <v>3.87630292763448E-6</v>
      </c>
      <c r="BG598" s="5">
        <f t="shared" si="832"/>
        <v>2.9211222508356796E-6</v>
      </c>
      <c r="BH598" s="5">
        <f t="shared" si="833"/>
        <v>1.6509845909155805E-6</v>
      </c>
      <c r="BI598" s="5">
        <f t="shared" si="834"/>
        <v>7.4649395277062491E-7</v>
      </c>
      <c r="BJ598" s="8">
        <f t="shared" si="835"/>
        <v>0.76505450041038336</v>
      </c>
      <c r="BK598" s="8">
        <f t="shared" si="836"/>
        <v>0.16433500481142438</v>
      </c>
      <c r="BL598" s="8">
        <f t="shared" si="837"/>
        <v>6.6569012432553754E-2</v>
      </c>
      <c r="BM598" s="8">
        <f t="shared" si="838"/>
        <v>0.51477005886781269</v>
      </c>
      <c r="BN598" s="8">
        <f t="shared" si="839"/>
        <v>0.47665066223703056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1.40384615384615</v>
      </c>
      <c r="F599">
        <f>VLOOKUP(B599,home!$B$2:$E$405,3,FALSE)</f>
        <v>1.07</v>
      </c>
      <c r="G599">
        <f>VLOOKUP(C599,away!$B$2:$E$405,4,FALSE)</f>
        <v>0.71</v>
      </c>
      <c r="H599">
        <f>VLOOKUP(A599,away!$A$2:$E$405,3,FALSE)</f>
        <v>1.12179487179487</v>
      </c>
      <c r="I599">
        <f>VLOOKUP(C599,away!$B$2:$E$405,3,FALSE)</f>
        <v>1.1200000000000001</v>
      </c>
      <c r="J599">
        <f>VLOOKUP(B599,home!$B$2:$E$405,4,FALSE)</f>
        <v>1.04</v>
      </c>
      <c r="K599" s="3">
        <f t="shared" si="784"/>
        <v>1.0665019230769202</v>
      </c>
      <c r="L599" s="3">
        <f t="shared" si="785"/>
        <v>1.3066666666666649</v>
      </c>
      <c r="M599" s="5">
        <f t="shared" si="786"/>
        <v>9.3184992983721751E-2</v>
      </c>
      <c r="N599" s="5">
        <f t="shared" si="787"/>
        <v>9.9381974219048555E-2</v>
      </c>
      <c r="O599" s="5">
        <f t="shared" si="788"/>
        <v>0.12176172416539628</v>
      </c>
      <c r="P599" s="5">
        <f t="shared" si="789"/>
        <v>0.12985911297955663</v>
      </c>
      <c r="Q599" s="5">
        <f t="shared" si="790"/>
        <v>5.2995533311898081E-2</v>
      </c>
      <c r="R599" s="5">
        <f t="shared" si="791"/>
        <v>7.9550993121392133E-2</v>
      </c>
      <c r="S599" s="5">
        <f t="shared" si="792"/>
        <v>4.5241697949108262E-2</v>
      </c>
      <c r="T599" s="5">
        <f t="shared" si="793"/>
        <v>6.9247496860880081E-2</v>
      </c>
      <c r="U599" s="5">
        <f t="shared" si="794"/>
        <v>8.484128714664356E-2</v>
      </c>
      <c r="V599" s="5">
        <f t="shared" si="795"/>
        <v>7.005237142025075E-3</v>
      </c>
      <c r="W599" s="5">
        <f t="shared" si="796"/>
        <v>1.8839946063875432E-2</v>
      </c>
      <c r="X599" s="5">
        <f t="shared" si="797"/>
        <v>2.4617529523463872E-2</v>
      </c>
      <c r="Y599" s="5">
        <f t="shared" si="798"/>
        <v>1.6083452621996376E-2</v>
      </c>
      <c r="Z599" s="5">
        <f t="shared" si="799"/>
        <v>3.4648877003984065E-2</v>
      </c>
      <c r="AA599" s="5">
        <f t="shared" si="800"/>
        <v>3.6953093957204683E-2</v>
      </c>
      <c r="AB599" s="5">
        <f t="shared" si="801"/>
        <v>1.9705272884500451E-2</v>
      </c>
      <c r="AC599" s="5">
        <f t="shared" si="802"/>
        <v>6.1013974215900081E-4</v>
      </c>
      <c r="AD599" s="5">
        <f t="shared" si="803"/>
        <v>5.0232096769471501E-3</v>
      </c>
      <c r="AE599" s="5">
        <f t="shared" si="804"/>
        <v>6.5636606445442685E-3</v>
      </c>
      <c r="AF599" s="5">
        <f t="shared" si="805"/>
        <v>4.2882582877689169E-3</v>
      </c>
      <c r="AG599" s="5">
        <f t="shared" si="806"/>
        <v>1.8677747208949026E-3</v>
      </c>
      <c r="AH599" s="5">
        <f t="shared" si="807"/>
        <v>1.1318633154634782E-2</v>
      </c>
      <c r="AI599" s="5">
        <f t="shared" si="808"/>
        <v>1.2071344026020182E-2</v>
      </c>
      <c r="AJ599" s="5">
        <f t="shared" si="809"/>
        <v>6.437055808936807E-3</v>
      </c>
      <c r="AK599" s="5">
        <f t="shared" si="810"/>
        <v>2.2883774663948553E-3</v>
      </c>
      <c r="AL599" s="5">
        <f t="shared" si="811"/>
        <v>3.4010714890190138E-5</v>
      </c>
      <c r="AM599" s="5">
        <f t="shared" si="812"/>
        <v>1.0714525560965463E-3</v>
      </c>
      <c r="AN599" s="5">
        <f t="shared" si="813"/>
        <v>1.4000313399661522E-3</v>
      </c>
      <c r="AO599" s="5">
        <f t="shared" si="814"/>
        <v>9.1468714211121827E-4</v>
      </c>
      <c r="AP599" s="5">
        <f t="shared" si="815"/>
        <v>3.9839706634177435E-4</v>
      </c>
      <c r="AQ599" s="5">
        <f t="shared" si="816"/>
        <v>1.3014304167164613E-4</v>
      </c>
      <c r="AR599" s="5">
        <f t="shared" si="817"/>
        <v>2.9579361310778851E-3</v>
      </c>
      <c r="AS599" s="5">
        <f t="shared" si="818"/>
        <v>3.1546445721332694E-3</v>
      </c>
      <c r="AT599" s="5">
        <f t="shared" si="819"/>
        <v>1.6822172514021497E-3</v>
      </c>
      <c r="AU599" s="5">
        <f t="shared" si="820"/>
        <v>5.9802931121785458E-4</v>
      </c>
      <c r="AV599" s="5">
        <f t="shared" si="821"/>
        <v>1.5944985261755196E-4</v>
      </c>
      <c r="AW599" s="5">
        <f t="shared" si="822"/>
        <v>1.316557147366532E-6</v>
      </c>
      <c r="AX599" s="5">
        <f t="shared" si="823"/>
        <v>1.9045103526044131E-4</v>
      </c>
      <c r="AY599" s="5">
        <f t="shared" si="824"/>
        <v>2.4885601940697634E-4</v>
      </c>
      <c r="AZ599" s="5">
        <f t="shared" si="825"/>
        <v>1.6258593267922436E-4</v>
      </c>
      <c r="BA599" s="5">
        <f t="shared" si="826"/>
        <v>7.0815206233617591E-5</v>
      </c>
      <c r="BB599" s="5">
        <f t="shared" si="827"/>
        <v>2.3132967369648387E-5</v>
      </c>
      <c r="BC599" s="5">
        <f t="shared" si="828"/>
        <v>6.0454154726014357E-6</v>
      </c>
      <c r="BD599" s="5">
        <f t="shared" si="829"/>
        <v>6.4417275743473802E-4</v>
      </c>
      <c r="BE599" s="5">
        <f t="shared" si="830"/>
        <v>6.8701148459791059E-4</v>
      </c>
      <c r="BF599" s="5">
        <f t="shared" si="831"/>
        <v>3.6634953474980067E-4</v>
      </c>
      <c r="BG599" s="5">
        <f t="shared" si="832"/>
        <v>1.3023749444299916E-4</v>
      </c>
      <c r="BH599" s="5">
        <f t="shared" si="833"/>
        <v>3.4724634570044577E-5</v>
      </c>
      <c r="BI599" s="5">
        <f t="shared" si="834"/>
        <v>7.4067779094191697E-6</v>
      </c>
      <c r="BJ599" s="8">
        <f t="shared" si="835"/>
        <v>0.30352543365392748</v>
      </c>
      <c r="BK599" s="8">
        <f t="shared" si="836"/>
        <v>0.27618404753086789</v>
      </c>
      <c r="BL599" s="8">
        <f t="shared" si="837"/>
        <v>0.38534996153327744</v>
      </c>
      <c r="BM599" s="8">
        <f t="shared" si="838"/>
        <v>0.42272644947878379</v>
      </c>
      <c r="BN599" s="8">
        <f t="shared" si="839"/>
        <v>0.57673433078101344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</v>
      </c>
      <c r="F600">
        <f>VLOOKUP(B600,home!$B$2:$E$405,3,FALSE)</f>
        <v>1.17</v>
      </c>
      <c r="G600">
        <f>VLOOKUP(C600,away!$B$2:$E$405,4,FALSE)</f>
        <v>1.52</v>
      </c>
      <c r="H600">
        <f>VLOOKUP(A600,away!$A$2:$E$405,3,FALSE)</f>
        <v>1.2307692307692299</v>
      </c>
      <c r="I600">
        <f>VLOOKUP(C600,away!$B$2:$E$405,3,FALSE)</f>
        <v>0.19</v>
      </c>
      <c r="J600">
        <f>VLOOKUP(B600,home!$B$2:$E$405,4,FALSE)</f>
        <v>0.81</v>
      </c>
      <c r="K600" s="3">
        <f t="shared" si="784"/>
        <v>2.6675999999999997</v>
      </c>
      <c r="L600" s="3">
        <f t="shared" si="785"/>
        <v>0.18941538461538451</v>
      </c>
      <c r="M600" s="5">
        <f t="shared" si="786"/>
        <v>5.743994081539297E-2</v>
      </c>
      <c r="N600" s="5">
        <f t="shared" si="787"/>
        <v>0.15322678611914228</v>
      </c>
      <c r="O600" s="5">
        <f t="shared" si="788"/>
        <v>1.0880008481832583E-2</v>
      </c>
      <c r="P600" s="5">
        <f t="shared" si="789"/>
        <v>2.9023510626136593E-2</v>
      </c>
      <c r="Q600" s="5">
        <f t="shared" si="790"/>
        <v>0.20437388732571196</v>
      </c>
      <c r="R600" s="5">
        <f t="shared" si="791"/>
        <v>1.030420495602482E-3</v>
      </c>
      <c r="S600" s="5">
        <f t="shared" si="792"/>
        <v>3.6662823686254729E-3</v>
      </c>
      <c r="T600" s="5">
        <f t="shared" si="793"/>
        <v>3.8711558473140985E-2</v>
      </c>
      <c r="U600" s="5">
        <f t="shared" si="794"/>
        <v>2.7487497140691805E-3</v>
      </c>
      <c r="V600" s="5">
        <f t="shared" si="795"/>
        <v>2.0583506446267665E-4</v>
      </c>
      <c r="W600" s="5">
        <f t="shared" si="796"/>
        <v>0.18172926061002306</v>
      </c>
      <c r="X600" s="5">
        <f t="shared" si="797"/>
        <v>3.442231779431696E-2</v>
      </c>
      <c r="Y600" s="5">
        <f t="shared" si="798"/>
        <v>3.2600582821817703E-3</v>
      </c>
      <c r="Z600" s="5">
        <f t="shared" si="799"/>
        <v>6.5059164830039769E-5</v>
      </c>
      <c r="AA600" s="5">
        <f t="shared" si="800"/>
        <v>1.7355182810061407E-4</v>
      </c>
      <c r="AB600" s="5">
        <f t="shared" si="801"/>
        <v>2.3148342832059903E-4</v>
      </c>
      <c r="AC600" s="5">
        <f t="shared" si="802"/>
        <v>6.5003289695493735E-6</v>
      </c>
      <c r="AD600" s="5">
        <f t="shared" si="803"/>
        <v>0.1211952439008244</v>
      </c>
      <c r="AE600" s="5">
        <f t="shared" si="804"/>
        <v>2.2956243737029987E-2</v>
      </c>
      <c r="AF600" s="5">
        <f t="shared" si="805"/>
        <v>2.1741328683870229E-3</v>
      </c>
      <c r="AG600" s="5">
        <f t="shared" si="806"/>
        <v>1.3727140449015907E-4</v>
      </c>
      <c r="AH600" s="5">
        <f t="shared" si="807"/>
        <v>3.0808016822594188E-6</v>
      </c>
      <c r="AI600" s="5">
        <f t="shared" si="808"/>
        <v>8.2183465675952242E-6</v>
      </c>
      <c r="AJ600" s="5">
        <f t="shared" si="809"/>
        <v>1.096163065185851E-5</v>
      </c>
      <c r="AK600" s="5">
        <f t="shared" si="810"/>
        <v>9.747081975632586E-6</v>
      </c>
      <c r="AL600" s="5">
        <f t="shared" si="811"/>
        <v>1.3138061372830762E-7</v>
      </c>
      <c r="AM600" s="5">
        <f t="shared" si="812"/>
        <v>6.4660086525967803E-2</v>
      </c>
      <c r="AN600" s="5">
        <f t="shared" si="813"/>
        <v>1.2247615158580232E-2</v>
      </c>
      <c r="AO600" s="5">
        <f t="shared" si="814"/>
        <v>1.159943367941844E-3</v>
      </c>
      <c r="AP600" s="5">
        <f t="shared" si="815"/>
        <v>7.3237039723589642E-5</v>
      </c>
      <c r="AQ600" s="5">
        <f t="shared" si="816"/>
        <v>3.4680555118339801E-6</v>
      </c>
      <c r="AR600" s="5">
        <f t="shared" si="817"/>
        <v>1.167102471137784E-7</v>
      </c>
      <c r="AS600" s="5">
        <f t="shared" si="818"/>
        <v>3.113362552007152E-7</v>
      </c>
      <c r="AT600" s="5">
        <f t="shared" si="819"/>
        <v>4.1526029718671395E-7</v>
      </c>
      <c r="AU600" s="5">
        <f t="shared" si="820"/>
        <v>3.6924945625842598E-7</v>
      </c>
      <c r="AV600" s="5">
        <f t="shared" si="821"/>
        <v>2.4625246237874433E-7</v>
      </c>
      <c r="AW600" s="5">
        <f t="shared" si="822"/>
        <v>1.8440162524941291E-9</v>
      </c>
      <c r="AX600" s="5">
        <f t="shared" si="823"/>
        <v>2.8747874469445264E-2</v>
      </c>
      <c r="AY600" s="5">
        <f t="shared" si="824"/>
        <v>5.4452896995047673E-3</v>
      </c>
      <c r="AZ600" s="5">
        <f t="shared" si="825"/>
        <v>5.1571082138694344E-4</v>
      </c>
      <c r="BA600" s="5">
        <f t="shared" si="826"/>
        <v>3.2561187861107931E-5</v>
      </c>
      <c r="BB600" s="5">
        <f t="shared" si="827"/>
        <v>1.5418974805613865E-6</v>
      </c>
      <c r="BC600" s="5">
        <f t="shared" si="828"/>
        <v>5.8411820863605527E-8</v>
      </c>
      <c r="BD600" s="5">
        <f t="shared" si="829"/>
        <v>3.684452724268815E-9</v>
      </c>
      <c r="BE600" s="5">
        <f t="shared" si="830"/>
        <v>9.8286460872594891E-9</v>
      </c>
      <c r="BF600" s="5">
        <f t="shared" si="831"/>
        <v>1.3109448151186706E-8</v>
      </c>
      <c r="BG600" s="5">
        <f t="shared" si="832"/>
        <v>1.1656921296035219E-8</v>
      </c>
      <c r="BH600" s="5">
        <f t="shared" si="833"/>
        <v>7.7740008123258887E-9</v>
      </c>
      <c r="BI600" s="5">
        <f t="shared" si="834"/>
        <v>4.1475849133921064E-9</v>
      </c>
      <c r="BJ600" s="8">
        <f t="shared" si="835"/>
        <v>0.87507414715047327</v>
      </c>
      <c r="BK600" s="8">
        <f t="shared" si="836"/>
        <v>9.5787490283705742E-2</v>
      </c>
      <c r="BL600" s="8">
        <f t="shared" si="837"/>
        <v>1.5097730818574925E-2</v>
      </c>
      <c r="BM600" s="8">
        <f t="shared" si="838"/>
        <v>0.52460458569827673</v>
      </c>
      <c r="BN600" s="8">
        <f t="shared" si="839"/>
        <v>0.45597455386381885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</v>
      </c>
      <c r="F601">
        <f>VLOOKUP(B601,home!$B$2:$E$405,3,FALSE)</f>
        <v>0.92</v>
      </c>
      <c r="G601">
        <f>VLOOKUP(C601,away!$B$2:$E$405,4,FALSE)</f>
        <v>1</v>
      </c>
      <c r="H601">
        <f>VLOOKUP(A601,away!$A$2:$E$405,3,FALSE)</f>
        <v>1.2307692307692299</v>
      </c>
      <c r="I601">
        <f>VLOOKUP(C601,away!$B$2:$E$405,3,FALSE)</f>
        <v>1.08</v>
      </c>
      <c r="J601">
        <f>VLOOKUP(B601,home!$B$2:$E$405,4,FALSE)</f>
        <v>1.32</v>
      </c>
      <c r="K601" s="3">
        <f t="shared" si="784"/>
        <v>1.3800000000000001</v>
      </c>
      <c r="L601" s="3">
        <f t="shared" si="785"/>
        <v>1.7545846153846143</v>
      </c>
      <c r="M601" s="5">
        <f t="shared" si="786"/>
        <v>4.3517826711155165E-2</v>
      </c>
      <c r="N601" s="5">
        <f t="shared" si="787"/>
        <v>6.0054600861394136E-2</v>
      </c>
      <c r="O601" s="5">
        <f t="shared" si="788"/>
        <v>7.6355709242366482E-2</v>
      </c>
      <c r="P601" s="5">
        <f t="shared" si="789"/>
        <v>0.10537087875446577</v>
      </c>
      <c r="Q601" s="5">
        <f t="shared" si="790"/>
        <v>4.143767459436197E-2</v>
      </c>
      <c r="R601" s="5">
        <f t="shared" si="791"/>
        <v>6.6986276366718528E-2</v>
      </c>
      <c r="S601" s="5">
        <f t="shared" si="792"/>
        <v>6.3784332356389417E-2</v>
      </c>
      <c r="T601" s="5">
        <f t="shared" si="793"/>
        <v>7.2705906340581397E-2</v>
      </c>
      <c r="U601" s="5">
        <f t="shared" si="794"/>
        <v>9.2441061386071582E-2</v>
      </c>
      <c r="V601" s="5">
        <f t="shared" si="795"/>
        <v>1.7160301265781986E-2</v>
      </c>
      <c r="W601" s="5">
        <f t="shared" si="796"/>
        <v>1.9061330313406507E-2</v>
      </c>
      <c r="X601" s="5">
        <f t="shared" si="797"/>
        <v>3.3444716916667443E-2</v>
      </c>
      <c r="Y601" s="5">
        <f t="shared" si="798"/>
        <v>2.9340792883939131E-2</v>
      </c>
      <c r="Z601" s="5">
        <f t="shared" si="799"/>
        <v>3.9177696651648768E-2</v>
      </c>
      <c r="AA601" s="5">
        <f t="shared" si="800"/>
        <v>5.4065221379275302E-2</v>
      </c>
      <c r="AB601" s="5">
        <f t="shared" si="801"/>
        <v>3.730500275169997E-2</v>
      </c>
      <c r="AC601" s="5">
        <f t="shared" si="802"/>
        <v>2.5969185514314115E-3</v>
      </c>
      <c r="AD601" s="5">
        <f t="shared" si="803"/>
        <v>6.5761589581252514E-3</v>
      </c>
      <c r="AE601" s="5">
        <f t="shared" si="804"/>
        <v>1.153842733625028E-2</v>
      </c>
      <c r="AF601" s="5">
        <f t="shared" si="805"/>
        <v>1.012257354495901E-2</v>
      </c>
      <c r="AG601" s="5">
        <f t="shared" si="806"/>
        <v>5.9203039366947912E-3</v>
      </c>
      <c r="AH601" s="5">
        <f t="shared" si="807"/>
        <v>1.7185145952797055E-2</v>
      </c>
      <c r="AI601" s="5">
        <f t="shared" si="808"/>
        <v>2.3715501414859938E-2</v>
      </c>
      <c r="AJ601" s="5">
        <f t="shared" si="809"/>
        <v>1.6363695976253364E-2</v>
      </c>
      <c r="AK601" s="5">
        <f t="shared" si="810"/>
        <v>7.5273001490765469E-3</v>
      </c>
      <c r="AL601" s="5">
        <f t="shared" si="811"/>
        <v>2.5151953624371449E-4</v>
      </c>
      <c r="AM601" s="5">
        <f t="shared" si="812"/>
        <v>1.8150198724425669E-3</v>
      </c>
      <c r="AN601" s="5">
        <f t="shared" si="813"/>
        <v>3.1846059448050732E-3</v>
      </c>
      <c r="AO601" s="5">
        <f t="shared" si="814"/>
        <v>2.7938302984086829E-3</v>
      </c>
      <c r="AP601" s="5">
        <f t="shared" si="815"/>
        <v>1.6340038865277602E-3</v>
      </c>
      <c r="AQ601" s="5">
        <f t="shared" si="816"/>
        <v>7.1674952019506858E-4</v>
      </c>
      <c r="AR601" s="5">
        <f t="shared" si="817"/>
        <v>6.0305585403833822E-3</v>
      </c>
      <c r="AS601" s="5">
        <f t="shared" si="818"/>
        <v>8.3221707857290689E-3</v>
      </c>
      <c r="AT601" s="5">
        <f t="shared" si="819"/>
        <v>5.7422978421530595E-3</v>
      </c>
      <c r="AU601" s="5">
        <f t="shared" si="820"/>
        <v>2.6414570073904071E-3</v>
      </c>
      <c r="AV601" s="5">
        <f t="shared" si="821"/>
        <v>9.1130266754969142E-4</v>
      </c>
      <c r="AW601" s="5">
        <f t="shared" si="822"/>
        <v>1.6916971835872636E-5</v>
      </c>
      <c r="AX601" s="5">
        <f t="shared" si="823"/>
        <v>4.1745457066179071E-4</v>
      </c>
      <c r="AY601" s="5">
        <f t="shared" si="824"/>
        <v>7.3245936730516727E-4</v>
      </c>
      <c r="AZ601" s="5">
        <f t="shared" si="825"/>
        <v>6.4258096863399757E-4</v>
      </c>
      <c r="BA601" s="5">
        <f t="shared" si="826"/>
        <v>3.7582089390138511E-4</v>
      </c>
      <c r="BB601" s="5">
        <f t="shared" si="827"/>
        <v>1.6485238964486588E-4</v>
      </c>
      <c r="BC601" s="5">
        <f t="shared" si="828"/>
        <v>5.7849493336054376E-5</v>
      </c>
      <c r="BD601" s="5">
        <f t="shared" si="829"/>
        <v>1.7635208728554968E-3</v>
      </c>
      <c r="BE601" s="5">
        <f t="shared" si="830"/>
        <v>2.4336588045405861E-3</v>
      </c>
      <c r="BF601" s="5">
        <f t="shared" si="831"/>
        <v>1.679224575133005E-3</v>
      </c>
      <c r="BG601" s="5">
        <f t="shared" si="832"/>
        <v>7.7244330456118231E-4</v>
      </c>
      <c r="BH601" s="5">
        <f t="shared" si="833"/>
        <v>2.6649294007360816E-4</v>
      </c>
      <c r="BI601" s="5">
        <f t="shared" si="834"/>
        <v>7.3552051460315748E-5</v>
      </c>
      <c r="BJ601" s="8">
        <f t="shared" si="835"/>
        <v>0.30273771289224227</v>
      </c>
      <c r="BK601" s="8">
        <f t="shared" si="836"/>
        <v>0.23341423654277266</v>
      </c>
      <c r="BL601" s="8">
        <f t="shared" si="837"/>
        <v>0.42258159401094852</v>
      </c>
      <c r="BM601" s="8">
        <f t="shared" si="838"/>
        <v>0.60347273117168099</v>
      </c>
      <c r="BN601" s="8">
        <f t="shared" si="839"/>
        <v>0.39372296653046202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</v>
      </c>
      <c r="F602">
        <f>VLOOKUP(B602,home!$B$2:$E$405,3,FALSE)</f>
        <v>0.76</v>
      </c>
      <c r="G602">
        <f>VLOOKUP(C602,away!$B$2:$E$405,4,FALSE)</f>
        <v>1.05</v>
      </c>
      <c r="H602">
        <f>VLOOKUP(A602,away!$A$2:$E$405,3,FALSE)</f>
        <v>1.2307692307692299</v>
      </c>
      <c r="I602">
        <f>VLOOKUP(C602,away!$B$2:$E$405,3,FALSE)</f>
        <v>0.28999999999999998</v>
      </c>
      <c r="J602">
        <f>VLOOKUP(B602,home!$B$2:$E$405,4,FALSE)</f>
        <v>1.51</v>
      </c>
      <c r="K602" s="3">
        <f t="shared" si="784"/>
        <v>1.1970000000000003</v>
      </c>
      <c r="L602" s="3">
        <f t="shared" si="785"/>
        <v>0.53895384615384578</v>
      </c>
      <c r="M602" s="5">
        <f t="shared" si="786"/>
        <v>0.17623202185468534</v>
      </c>
      <c r="N602" s="5">
        <f t="shared" si="787"/>
        <v>0.21094973016005839</v>
      </c>
      <c r="O602" s="5">
        <f t="shared" si="788"/>
        <v>9.4980925994051266E-2</v>
      </c>
      <c r="P602" s="5">
        <f t="shared" si="789"/>
        <v>0.11369216841487939</v>
      </c>
      <c r="Q602" s="5">
        <f t="shared" si="790"/>
        <v>0.12625341350079503</v>
      </c>
      <c r="R602" s="5">
        <f t="shared" si="791"/>
        <v>2.5595167687873854E-2</v>
      </c>
      <c r="S602" s="5">
        <f t="shared" si="792"/>
        <v>1.8336493309847438E-2</v>
      </c>
      <c r="T602" s="5">
        <f t="shared" si="793"/>
        <v>6.804476279630535E-2</v>
      </c>
      <c r="U602" s="5">
        <f t="shared" si="794"/>
        <v>3.0637415722385007E-2</v>
      </c>
      <c r="V602" s="5">
        <f t="shared" si="795"/>
        <v>1.3143756380441002E-3</v>
      </c>
      <c r="W602" s="5">
        <f t="shared" si="796"/>
        <v>5.0375111986817218E-2</v>
      </c>
      <c r="X602" s="5">
        <f t="shared" si="797"/>
        <v>2.7149860355725836E-2</v>
      </c>
      <c r="Y602" s="5">
        <f t="shared" si="798"/>
        <v>7.3162608306291278E-3</v>
      </c>
      <c r="Z602" s="5">
        <f t="shared" si="799"/>
        <v>4.598204689444085E-3</v>
      </c>
      <c r="AA602" s="5">
        <f t="shared" si="800"/>
        <v>5.5040510132645703E-3</v>
      </c>
      <c r="AB602" s="5">
        <f t="shared" si="801"/>
        <v>3.2941745314388469E-3</v>
      </c>
      <c r="AC602" s="5">
        <f t="shared" si="802"/>
        <v>5.2996262692593446E-5</v>
      </c>
      <c r="AD602" s="5">
        <f t="shared" si="803"/>
        <v>1.5074752262055058E-2</v>
      </c>
      <c r="AE602" s="5">
        <f t="shared" si="804"/>
        <v>8.1245957114509607E-3</v>
      </c>
      <c r="AF602" s="5">
        <f t="shared" si="805"/>
        <v>2.1893910535657674E-3</v>
      </c>
      <c r="AG602" s="5">
        <f t="shared" si="806"/>
        <v>3.9332690968469709E-4</v>
      </c>
      <c r="AH602" s="5">
        <f t="shared" si="807"/>
        <v>6.1955502569463472E-4</v>
      </c>
      <c r="AI602" s="5">
        <f t="shared" si="808"/>
        <v>7.4160736575647787E-4</v>
      </c>
      <c r="AJ602" s="5">
        <f t="shared" si="809"/>
        <v>4.4385200840525225E-4</v>
      </c>
      <c r="AK602" s="5">
        <f t="shared" si="810"/>
        <v>1.7709695135369565E-4</v>
      </c>
      <c r="AL602" s="5">
        <f t="shared" si="811"/>
        <v>1.3675743965245407E-6</v>
      </c>
      <c r="AM602" s="5">
        <f t="shared" si="812"/>
        <v>3.6088956915359799E-3</v>
      </c>
      <c r="AN602" s="5">
        <f t="shared" si="813"/>
        <v>1.9450282133213592E-3</v>
      </c>
      <c r="AO602" s="5">
        <f t="shared" si="814"/>
        <v>5.2414021822364454E-4</v>
      </c>
      <c r="AP602" s="5">
        <f t="shared" si="815"/>
        <v>9.4162462178516457E-5</v>
      </c>
      <c r="AQ602" s="5">
        <f t="shared" si="816"/>
        <v>1.2687305288606868E-5</v>
      </c>
      <c r="AR602" s="5">
        <f t="shared" si="817"/>
        <v>6.6782312800413662E-5</v>
      </c>
      <c r="AS602" s="5">
        <f t="shared" si="818"/>
        <v>7.9938428422095169E-5</v>
      </c>
      <c r="AT602" s="5">
        <f t="shared" si="819"/>
        <v>4.7843149410623985E-5</v>
      </c>
      <c r="AU602" s="5">
        <f t="shared" si="820"/>
        <v>1.9089416614838971E-5</v>
      </c>
      <c r="AV602" s="5">
        <f t="shared" si="821"/>
        <v>5.7125079219905646E-6</v>
      </c>
      <c r="AW602" s="5">
        <f t="shared" si="822"/>
        <v>2.4507227740205134E-8</v>
      </c>
      <c r="AX602" s="5">
        <f t="shared" si="823"/>
        <v>7.1997469046142769E-4</v>
      </c>
      <c r="AY602" s="5">
        <f t="shared" si="824"/>
        <v>3.8803312855761104E-4</v>
      </c>
      <c r="AZ602" s="5">
        <f t="shared" si="825"/>
        <v>1.0456597353561706E-4</v>
      </c>
      <c r="BA602" s="5">
        <f t="shared" si="826"/>
        <v>1.8785411204614027E-5</v>
      </c>
      <c r="BB602" s="5">
        <f t="shared" si="827"/>
        <v>2.5311174050770691E-6</v>
      </c>
      <c r="BC602" s="5">
        <f t="shared" si="828"/>
        <v>2.7283109210664577E-7</v>
      </c>
      <c r="BD602" s="5">
        <f t="shared" si="829"/>
        <v>5.9987640564720211E-6</v>
      </c>
      <c r="BE602" s="5">
        <f t="shared" si="830"/>
        <v>7.1805205755970107E-6</v>
      </c>
      <c r="BF602" s="5">
        <f t="shared" si="831"/>
        <v>4.2975415644948133E-6</v>
      </c>
      <c r="BG602" s="5">
        <f t="shared" si="832"/>
        <v>1.7147190842334307E-6</v>
      </c>
      <c r="BH602" s="5">
        <f t="shared" si="833"/>
        <v>5.1312968595685427E-7</v>
      </c>
      <c r="BI602" s="5">
        <f t="shared" si="834"/>
        <v>1.2284324681807088E-7</v>
      </c>
      <c r="BJ602" s="8">
        <f t="shared" si="835"/>
        <v>0.52329028260989197</v>
      </c>
      <c r="BK602" s="8">
        <f t="shared" si="836"/>
        <v>0.310017456183103</v>
      </c>
      <c r="BL602" s="8">
        <f t="shared" si="837"/>
        <v>0.16223303963360716</v>
      </c>
      <c r="BM602" s="8">
        <f t="shared" si="838"/>
        <v>0.25204754688237302</v>
      </c>
      <c r="BN602" s="8">
        <f t="shared" si="839"/>
        <v>0.74770342761234321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</v>
      </c>
      <c r="F603">
        <f>VLOOKUP(B603,home!$B$2:$E$405,3,FALSE)</f>
        <v>1.62</v>
      </c>
      <c r="G603">
        <f>VLOOKUP(C603,away!$B$2:$E$405,4,FALSE)</f>
        <v>1.1399999999999999</v>
      </c>
      <c r="H603">
        <f>VLOOKUP(A603,away!$A$2:$E$405,3,FALSE)</f>
        <v>1.2307692307692299</v>
      </c>
      <c r="I603">
        <f>VLOOKUP(C603,away!$B$2:$E$405,3,FALSE)</f>
        <v>0.95</v>
      </c>
      <c r="J603">
        <f>VLOOKUP(B603,home!$B$2:$E$405,4,FALSE)</f>
        <v>1.51</v>
      </c>
      <c r="K603" s="3">
        <f t="shared" si="784"/>
        <v>2.7702</v>
      </c>
      <c r="L603" s="3">
        <f t="shared" si="785"/>
        <v>1.7655384615384604</v>
      </c>
      <c r="M603" s="5">
        <f t="shared" si="786"/>
        <v>1.071898874220781E-2</v>
      </c>
      <c r="N603" s="5">
        <f t="shared" si="787"/>
        <v>2.9693742613664077E-2</v>
      </c>
      <c r="O603" s="5">
        <f t="shared" si="788"/>
        <v>1.8924786893165658E-2</v>
      </c>
      <c r="P603" s="5">
        <f t="shared" si="789"/>
        <v>5.2425444651447509E-2</v>
      </c>
      <c r="Q603" s="5">
        <f t="shared" si="790"/>
        <v>4.1128802894186127E-2</v>
      </c>
      <c r="R603" s="5">
        <f t="shared" si="791"/>
        <v>1.6706219568151458E-2</v>
      </c>
      <c r="S603" s="5">
        <f t="shared" si="792"/>
        <v>6.410183164199984E-2</v>
      </c>
      <c r="T603" s="5">
        <f t="shared" si="793"/>
        <v>7.2614483386719955E-2</v>
      </c>
      <c r="U603" s="5">
        <f t="shared" si="794"/>
        <v>4.6279569447693174E-2</v>
      </c>
      <c r="V603" s="5">
        <f t="shared" si="795"/>
        <v>3.4835033909612435E-2</v>
      </c>
      <c r="W603" s="5">
        <f t="shared" si="796"/>
        <v>3.7978336592491467E-2</v>
      </c>
      <c r="X603" s="5">
        <f t="shared" si="797"/>
        <v>6.7052213959297211E-2</v>
      </c>
      <c r="Y603" s="5">
        <f t="shared" si="798"/>
        <v>5.9191631338222646E-2</v>
      </c>
      <c r="Z603" s="5">
        <f t="shared" si="799"/>
        <v>9.8318243981592793E-3</v>
      </c>
      <c r="AA603" s="5">
        <f t="shared" si="800"/>
        <v>2.723611994778084E-2</v>
      </c>
      <c r="AB603" s="5">
        <f t="shared" si="801"/>
        <v>3.772474973967125E-2</v>
      </c>
      <c r="AC603" s="5">
        <f t="shared" si="802"/>
        <v>1.0648405052944442E-2</v>
      </c>
      <c r="AD603" s="5">
        <f t="shared" si="803"/>
        <v>2.6301897007129964E-2</v>
      </c>
      <c r="AE603" s="5">
        <f t="shared" si="804"/>
        <v>4.6437010777511278E-2</v>
      </c>
      <c r="AF603" s="5">
        <f t="shared" si="805"/>
        <v>4.0993164283286088E-2</v>
      </c>
      <c r="AG603" s="5">
        <f t="shared" si="806"/>
        <v>2.4125002734102088E-2</v>
      </c>
      <c r="AH603" s="5">
        <f t="shared" si="807"/>
        <v>4.3396160305106107E-3</v>
      </c>
      <c r="AI603" s="5">
        <f t="shared" si="808"/>
        <v>1.2021604327720495E-2</v>
      </c>
      <c r="AJ603" s="5">
        <f t="shared" si="809"/>
        <v>1.6651124154325663E-2</v>
      </c>
      <c r="AK603" s="5">
        <f t="shared" si="810"/>
        <v>1.5375648044104316E-2</v>
      </c>
      <c r="AL603" s="5">
        <f t="shared" si="811"/>
        <v>2.083209090540941E-3</v>
      </c>
      <c r="AM603" s="5">
        <f t="shared" si="812"/>
        <v>1.4572303017830281E-2</v>
      </c>
      <c r="AN603" s="5">
        <f t="shared" si="813"/>
        <v>2.5727961451172343E-2</v>
      </c>
      <c r="AO603" s="5">
        <f t="shared" si="814"/>
        <v>2.2711852739511817E-2</v>
      </c>
      <c r="AP603" s="5">
        <f t="shared" si="815"/>
        <v>1.3366216514801917E-2</v>
      </c>
      <c r="AQ603" s="5">
        <f t="shared" si="816"/>
        <v>5.8996423355333373E-3</v>
      </c>
      <c r="AR603" s="5">
        <f t="shared" si="817"/>
        <v>1.53235180203507E-3</v>
      </c>
      <c r="AS603" s="5">
        <f t="shared" si="818"/>
        <v>4.2449209619975512E-3</v>
      </c>
      <c r="AT603" s="5">
        <f t="shared" si="819"/>
        <v>5.8796400244628096E-3</v>
      </c>
      <c r="AU603" s="5">
        <f t="shared" si="820"/>
        <v>5.4292595985889584E-3</v>
      </c>
      <c r="AV603" s="5">
        <f t="shared" si="821"/>
        <v>3.7600337350027825E-3</v>
      </c>
      <c r="AW603" s="5">
        <f t="shared" si="822"/>
        <v>2.8302100521515822E-4</v>
      </c>
      <c r="AX603" s="5">
        <f t="shared" si="823"/>
        <v>6.7280323033322379E-3</v>
      </c>
      <c r="AY603" s="5">
        <f t="shared" si="824"/>
        <v>1.1878599802006265E-2</v>
      </c>
      <c r="AZ603" s="5">
        <f t="shared" si="825"/>
        <v>1.0486062409832603E-2</v>
      </c>
      <c r="BA603" s="5">
        <f t="shared" si="826"/>
        <v>6.1711821648840429E-3</v>
      </c>
      <c r="BB603" s="5">
        <f t="shared" si="827"/>
        <v>2.7238648663157408E-3</v>
      </c>
      <c r="BC603" s="5">
        <f t="shared" si="828"/>
        <v>9.6181763710275218E-4</v>
      </c>
      <c r="BD603" s="5">
        <f t="shared" si="829"/>
        <v>4.5090434051678059E-4</v>
      </c>
      <c r="BE603" s="5">
        <f t="shared" si="830"/>
        <v>1.2490952040995855E-3</v>
      </c>
      <c r="BF603" s="5">
        <f t="shared" si="831"/>
        <v>1.7301217671983366E-3</v>
      </c>
      <c r="BG603" s="5">
        <f t="shared" si="832"/>
        <v>1.5975944398309439E-3</v>
      </c>
      <c r="BH603" s="5">
        <f t="shared" si="833"/>
        <v>1.10641402930492E-3</v>
      </c>
      <c r="BI603" s="5">
        <f t="shared" si="834"/>
        <v>6.1299762879609776E-4</v>
      </c>
      <c r="BJ603" s="8">
        <f t="shared" si="835"/>
        <v>0.56674382082893415</v>
      </c>
      <c r="BK603" s="8">
        <f t="shared" si="836"/>
        <v>0.18669151289075925</v>
      </c>
      <c r="BL603" s="8">
        <f t="shared" si="837"/>
        <v>0.22285277168495729</v>
      </c>
      <c r="BM603" s="8">
        <f t="shared" si="838"/>
        <v>0.80492636564319631</v>
      </c>
      <c r="BN603" s="8">
        <f t="shared" si="839"/>
        <v>0.16959798536282264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</v>
      </c>
      <c r="F604">
        <f>VLOOKUP(B604,home!$B$2:$E$405,3,FALSE)</f>
        <v>1.1100000000000001</v>
      </c>
      <c r="G604">
        <f>VLOOKUP(C604,away!$B$2:$E$405,4,FALSE)</f>
        <v>1.42</v>
      </c>
      <c r="H604">
        <f>VLOOKUP(A604,away!$A$2:$E$405,3,FALSE)</f>
        <v>1.2307692307692299</v>
      </c>
      <c r="I604">
        <f>VLOOKUP(C604,away!$B$2:$E$405,3,FALSE)</f>
        <v>0.83</v>
      </c>
      <c r="J604">
        <f>VLOOKUP(B604,home!$B$2:$E$405,4,FALSE)</f>
        <v>0.81</v>
      </c>
      <c r="K604" s="3">
        <f t="shared" si="784"/>
        <v>2.3643000000000001</v>
      </c>
      <c r="L604" s="3">
        <f t="shared" si="785"/>
        <v>0.82744615384615339</v>
      </c>
      <c r="M604" s="5">
        <f t="shared" si="786"/>
        <v>4.1100041249369661E-2</v>
      </c>
      <c r="N604" s="5">
        <f t="shared" si="787"/>
        <v>9.7172827525884686E-2</v>
      </c>
      <c r="O604" s="5">
        <f t="shared" si="788"/>
        <v>3.4008071054709176E-2</v>
      </c>
      <c r="P604" s="5">
        <f t="shared" si="789"/>
        <v>8.0405282394648905E-2</v>
      </c>
      <c r="Q604" s="5">
        <f t="shared" si="790"/>
        <v>0.11487285805972461</v>
      </c>
      <c r="R604" s="5">
        <f t="shared" si="791"/>
        <v>1.4069923796972902E-2</v>
      </c>
      <c r="S604" s="5">
        <f t="shared" si="792"/>
        <v>3.9324835452947335E-2</v>
      </c>
      <c r="T604" s="5">
        <f t="shared" si="793"/>
        <v>9.5051104582834223E-2</v>
      </c>
      <c r="U604" s="5">
        <f t="shared" si="794"/>
        <v>3.3265520833183036E-2</v>
      </c>
      <c r="V604" s="5">
        <f t="shared" si="795"/>
        <v>8.5480435963899426E-3</v>
      </c>
      <c r="W604" s="5">
        <f t="shared" si="796"/>
        <v>9.0531299436868953E-2</v>
      </c>
      <c r="X604" s="5">
        <f t="shared" si="797"/>
        <v>7.4909775521731642E-2</v>
      </c>
      <c r="Y604" s="5">
        <f t="shared" si="798"/>
        <v>3.0991902820467793E-2</v>
      </c>
      <c r="Z604" s="5">
        <f t="shared" si="799"/>
        <v>3.8807014435712321E-3</v>
      </c>
      <c r="AA604" s="5">
        <f t="shared" si="800"/>
        <v>9.1751424230354633E-3</v>
      </c>
      <c r="AB604" s="5">
        <f t="shared" si="801"/>
        <v>1.0846394615391376E-2</v>
      </c>
      <c r="AC604" s="5">
        <f t="shared" si="802"/>
        <v>1.0451751360773336E-3</v>
      </c>
      <c r="AD604" s="5">
        <f t="shared" si="803"/>
        <v>5.3510787814647305E-2</v>
      </c>
      <c r="AE604" s="5">
        <f t="shared" si="804"/>
        <v>4.4277295566507523E-2</v>
      </c>
      <c r="AF604" s="5">
        <f t="shared" si="805"/>
        <v>1.8318538959607996E-2</v>
      </c>
      <c r="AG604" s="5">
        <f t="shared" si="806"/>
        <v>5.0525348687361846E-3</v>
      </c>
      <c r="AH604" s="5">
        <f t="shared" si="807"/>
        <v>8.027678709270576E-4</v>
      </c>
      <c r="AI604" s="5">
        <f t="shared" si="808"/>
        <v>1.8979840772328422E-3</v>
      </c>
      <c r="AJ604" s="5">
        <f t="shared" si="809"/>
        <v>2.2437018769008049E-3</v>
      </c>
      <c r="AK604" s="5">
        <f t="shared" si="810"/>
        <v>1.7682614491855242E-3</v>
      </c>
      <c r="AL604" s="5">
        <f t="shared" si="811"/>
        <v>8.1788338321390363E-5</v>
      </c>
      <c r="AM604" s="5">
        <f t="shared" si="812"/>
        <v>2.5303111126034131E-2</v>
      </c>
      <c r="AN604" s="5">
        <f t="shared" si="813"/>
        <v>2.0936961981578753E-2</v>
      </c>
      <c r="AO604" s="5">
        <f t="shared" si="814"/>
        <v>8.6621043324402389E-3</v>
      </c>
      <c r="AP604" s="5">
        <f t="shared" si="815"/>
        <v>2.3891416380305928E-3</v>
      </c>
      <c r="AQ604" s="5">
        <f t="shared" si="816"/>
        <v>4.9422151484552806E-4</v>
      </c>
      <c r="AR604" s="5">
        <f t="shared" si="817"/>
        <v>1.3284943744597185E-4</v>
      </c>
      <c r="AS604" s="5">
        <f t="shared" si="818"/>
        <v>3.1409592495351121E-4</v>
      </c>
      <c r="AT604" s="5">
        <f t="shared" si="819"/>
        <v>3.7130849768379336E-4</v>
      </c>
      <c r="AU604" s="5">
        <f t="shared" si="820"/>
        <v>2.9262822702459754E-4</v>
      </c>
      <c r="AV604" s="5">
        <f t="shared" si="821"/>
        <v>1.7296522928856396E-4</v>
      </c>
      <c r="AW604" s="5">
        <f t="shared" si="822"/>
        <v>4.4445849143097708E-6</v>
      </c>
      <c r="AX604" s="5">
        <f t="shared" si="823"/>
        <v>9.970690939213751E-3</v>
      </c>
      <c r="AY604" s="5">
        <f t="shared" si="824"/>
        <v>8.2502098688411081E-3</v>
      </c>
      <c r="AZ604" s="5">
        <f t="shared" si="825"/>
        <v>3.4133022121980768E-3</v>
      </c>
      <c r="BA604" s="5">
        <f t="shared" si="826"/>
        <v>9.4144126246595522E-4</v>
      </c>
      <c r="BB604" s="5">
        <f t="shared" si="827"/>
        <v>1.9474798792488035E-4</v>
      </c>
      <c r="BC604" s="5">
        <f t="shared" si="828"/>
        <v>3.2228694715543878E-5</v>
      </c>
      <c r="BD604" s="5">
        <f t="shared" si="829"/>
        <v>1.8320959342549086E-5</v>
      </c>
      <c r="BE604" s="5">
        <f t="shared" si="830"/>
        <v>4.3316244173588802E-5</v>
      </c>
      <c r="BF604" s="5">
        <f t="shared" si="831"/>
        <v>5.1206298049808017E-5</v>
      </c>
      <c r="BG604" s="5">
        <f t="shared" si="832"/>
        <v>4.0355683493053695E-5</v>
      </c>
      <c r="BH604" s="5">
        <f t="shared" si="833"/>
        <v>2.3853235620656707E-5</v>
      </c>
      <c r="BI604" s="5">
        <f t="shared" si="834"/>
        <v>1.1279240995583734E-5</v>
      </c>
      <c r="BJ604" s="8">
        <f t="shared" si="835"/>
        <v>0.70527708671529943</v>
      </c>
      <c r="BK604" s="8">
        <f t="shared" si="836"/>
        <v>0.17875537603659569</v>
      </c>
      <c r="BL604" s="8">
        <f t="shared" si="837"/>
        <v>0.10954994697560987</v>
      </c>
      <c r="BM604" s="8">
        <f t="shared" si="838"/>
        <v>0.6075883418058392</v>
      </c>
      <c r="BN604" s="8">
        <f t="shared" si="839"/>
        <v>0.38162900408130995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</v>
      </c>
      <c r="F605">
        <f>VLOOKUP(B605,home!$B$2:$E$405,3,FALSE)</f>
        <v>1.22</v>
      </c>
      <c r="G605">
        <f>VLOOKUP(C605,away!$B$2:$E$405,4,FALSE)</f>
        <v>0.75</v>
      </c>
      <c r="H605">
        <f>VLOOKUP(A605,away!$A$2:$E$405,3,FALSE)</f>
        <v>1.2307692307692299</v>
      </c>
      <c r="I605">
        <f>VLOOKUP(C605,away!$B$2:$E$405,3,FALSE)</f>
        <v>0.67</v>
      </c>
      <c r="J605">
        <f>VLOOKUP(B605,home!$B$2:$E$405,4,FALSE)</f>
        <v>1.08</v>
      </c>
      <c r="K605" s="3">
        <f t="shared" si="784"/>
        <v>1.3725000000000001</v>
      </c>
      <c r="L605" s="3">
        <f t="shared" si="785"/>
        <v>0.89058461538461486</v>
      </c>
      <c r="M605" s="5">
        <f t="shared" si="786"/>
        <v>0.10402909957376295</v>
      </c>
      <c r="N605" s="5">
        <f t="shared" si="787"/>
        <v>0.14277993916498968</v>
      </c>
      <c r="O605" s="5">
        <f t="shared" si="788"/>
        <v>9.2646715632707488E-2</v>
      </c>
      <c r="P605" s="5">
        <f t="shared" si="789"/>
        <v>0.12715761720589105</v>
      </c>
      <c r="Q605" s="5">
        <f t="shared" si="790"/>
        <v>9.798273325197418E-2</v>
      </c>
      <c r="R605" s="5">
        <f t="shared" si="791"/>
        <v>4.1254869804201282E-2</v>
      </c>
      <c r="S605" s="5">
        <f t="shared" si="792"/>
        <v>3.8857059418300234E-2</v>
      </c>
      <c r="T605" s="5">
        <f t="shared" si="793"/>
        <v>8.7261914807542737E-2</v>
      </c>
      <c r="U605" s="5">
        <f t="shared" si="794"/>
        <v>5.6622308806266279E-2</v>
      </c>
      <c r="V605" s="5">
        <f t="shared" si="795"/>
        <v>5.2773386458461677E-3</v>
      </c>
      <c r="W605" s="5">
        <f t="shared" si="796"/>
        <v>4.4827100462778199E-2</v>
      </c>
      <c r="X605" s="5">
        <f t="shared" si="797"/>
        <v>3.992232602445081E-2</v>
      </c>
      <c r="Y605" s="5">
        <f t="shared" si="798"/>
        <v>1.777710468387236E-2</v>
      </c>
      <c r="Z605" s="5">
        <f t="shared" si="799"/>
        <v>1.2246984119105655E-2</v>
      </c>
      <c r="AA605" s="5">
        <f t="shared" si="800"/>
        <v>1.6808985703472515E-2</v>
      </c>
      <c r="AB605" s="5">
        <f t="shared" si="801"/>
        <v>1.1535166439008013E-2</v>
      </c>
      <c r="AC605" s="5">
        <f t="shared" si="802"/>
        <v>4.0316472154417756E-4</v>
      </c>
      <c r="AD605" s="5">
        <f t="shared" si="803"/>
        <v>1.5381298846290777E-2</v>
      </c>
      <c r="AE605" s="5">
        <f t="shared" si="804"/>
        <v>1.3698348117139691E-2</v>
      </c>
      <c r="AF605" s="5">
        <f t="shared" si="805"/>
        <v>6.0997690446537066E-3</v>
      </c>
      <c r="AG605" s="5">
        <f t="shared" si="806"/>
        <v>1.8107868228559672E-3</v>
      </c>
      <c r="AH605" s="5">
        <f t="shared" si="807"/>
        <v>2.726743910333799E-3</v>
      </c>
      <c r="AI605" s="5">
        <f t="shared" si="808"/>
        <v>3.7424560169331397E-3</v>
      </c>
      <c r="AJ605" s="5">
        <f t="shared" si="809"/>
        <v>2.5682604416203676E-3</v>
      </c>
      <c r="AK605" s="5">
        <f t="shared" si="810"/>
        <v>1.1749791520413184E-3</v>
      </c>
      <c r="AL605" s="5">
        <f t="shared" si="811"/>
        <v>1.9711971186171344E-5</v>
      </c>
      <c r="AM605" s="5">
        <f t="shared" si="812"/>
        <v>4.2221665333068131E-3</v>
      </c>
      <c r="AN605" s="5">
        <f t="shared" si="813"/>
        <v>3.7601965581548409E-3</v>
      </c>
      <c r="AO605" s="5">
        <f t="shared" si="814"/>
        <v>1.6743866027574405E-3</v>
      </c>
      <c r="AP605" s="5">
        <f t="shared" si="815"/>
        <v>4.9706098287396235E-4</v>
      </c>
      <c r="AQ605" s="5">
        <f t="shared" si="816"/>
        <v>1.106687160638766E-4</v>
      </c>
      <c r="AR605" s="5">
        <f t="shared" si="817"/>
        <v>4.8567923532739351E-4</v>
      </c>
      <c r="AS605" s="5">
        <f t="shared" si="818"/>
        <v>6.6659475048684775E-4</v>
      </c>
      <c r="AT605" s="5">
        <f t="shared" si="819"/>
        <v>4.5745064752159931E-4</v>
      </c>
      <c r="AU605" s="5">
        <f t="shared" si="820"/>
        <v>2.0928367124113174E-4</v>
      </c>
      <c r="AV605" s="5">
        <f t="shared" si="821"/>
        <v>7.1810459694613354E-5</v>
      </c>
      <c r="AW605" s="5">
        <f t="shared" si="822"/>
        <v>6.6929117182240699E-7</v>
      </c>
      <c r="AX605" s="5">
        <f t="shared" si="823"/>
        <v>9.6582059449393481E-4</v>
      </c>
      <c r="AY605" s="5">
        <f t="shared" si="824"/>
        <v>8.6014496267792096E-4</v>
      </c>
      <c r="AZ605" s="5">
        <f t="shared" si="825"/>
        <v>3.8301593538076504E-4</v>
      </c>
      <c r="BA605" s="5">
        <f t="shared" si="826"/>
        <v>1.1370269983241906E-4</v>
      </c>
      <c r="BB605" s="5">
        <f t="shared" si="827"/>
        <v>2.5315468799611809E-5</v>
      </c>
      <c r="BC605" s="5">
        <f t="shared" si="828"/>
        <v>4.5091134088367009E-6</v>
      </c>
      <c r="BD605" s="5">
        <f t="shared" si="829"/>
        <v>7.2089742499056752E-5</v>
      </c>
      <c r="BE605" s="5">
        <f t="shared" si="830"/>
        <v>9.8943171579955408E-5</v>
      </c>
      <c r="BF605" s="5">
        <f t="shared" si="831"/>
        <v>6.7899751496744399E-5</v>
      </c>
      <c r="BG605" s="5">
        <f t="shared" si="832"/>
        <v>3.106413630976057E-5</v>
      </c>
      <c r="BH605" s="5">
        <f t="shared" si="833"/>
        <v>1.0658881771286601E-5</v>
      </c>
      <c r="BI605" s="5">
        <f t="shared" si="834"/>
        <v>2.9258630462181684E-6</v>
      </c>
      <c r="BJ605" s="8">
        <f t="shared" si="835"/>
        <v>0.48015830939429854</v>
      </c>
      <c r="BK605" s="8">
        <f t="shared" si="836"/>
        <v>0.27660413649920873</v>
      </c>
      <c r="BL605" s="8">
        <f t="shared" si="837"/>
        <v>0.2312548862175588</v>
      </c>
      <c r="BM605" s="8">
        <f t="shared" si="838"/>
        <v>0.39355386592513886</v>
      </c>
      <c r="BN605" s="8">
        <f t="shared" si="839"/>
        <v>0.60585097463352655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</v>
      </c>
      <c r="F606">
        <f>VLOOKUP(B606,home!$B$2:$E$405,3,FALSE)</f>
        <v>1.25</v>
      </c>
      <c r="G606">
        <f>VLOOKUP(C606,away!$B$2:$E$405,4,FALSE)</f>
        <v>1</v>
      </c>
      <c r="H606">
        <f>VLOOKUP(A606,away!$A$2:$E$405,3,FALSE)</f>
        <v>1.2307692307692299</v>
      </c>
      <c r="I606">
        <f>VLOOKUP(C606,away!$B$2:$E$405,3,FALSE)</f>
        <v>1</v>
      </c>
      <c r="J606">
        <f>VLOOKUP(B606,home!$B$2:$E$405,4,FALSE)</f>
        <v>0.71</v>
      </c>
      <c r="K606" s="3">
        <f t="shared" si="784"/>
        <v>1.875</v>
      </c>
      <c r="L606" s="3">
        <f t="shared" si="785"/>
        <v>0.87384615384615327</v>
      </c>
      <c r="M606" s="5">
        <f t="shared" si="786"/>
        <v>6.4001666695385734E-2</v>
      </c>
      <c r="N606" s="5">
        <f t="shared" si="787"/>
        <v>0.12000312505384822</v>
      </c>
      <c r="O606" s="5">
        <f t="shared" si="788"/>
        <v>5.5927610281506251E-2</v>
      </c>
      <c r="P606" s="5">
        <f t="shared" si="789"/>
        <v>0.10486426927782422</v>
      </c>
      <c r="Q606" s="5">
        <f t="shared" si="790"/>
        <v>0.11250292973798275</v>
      </c>
      <c r="R606" s="5">
        <f t="shared" si="791"/>
        <v>2.4436063569150408E-2</v>
      </c>
      <c r="S606" s="5">
        <f t="shared" si="792"/>
        <v>4.2954017992647212E-2</v>
      </c>
      <c r="T606" s="5">
        <f t="shared" si="793"/>
        <v>9.8310252447960225E-2</v>
      </c>
      <c r="U606" s="5">
        <f t="shared" si="794"/>
        <v>4.5817619192157009E-2</v>
      </c>
      <c r="V606" s="5">
        <f t="shared" si="795"/>
        <v>7.8198340448152569E-3</v>
      </c>
      <c r="W606" s="5">
        <f t="shared" si="796"/>
        <v>7.0314331086239204E-2</v>
      </c>
      <c r="X606" s="5">
        <f t="shared" si="797"/>
        <v>6.1443907779975132E-2</v>
      </c>
      <c r="Y606" s="5">
        <f t="shared" si="798"/>
        <v>2.6846261245404499E-2</v>
      </c>
      <c r="Z606" s="5">
        <f t="shared" si="799"/>
        <v>7.1177867216807317E-3</v>
      </c>
      <c r="AA606" s="5">
        <f t="shared" si="800"/>
        <v>1.3345850103151371E-2</v>
      </c>
      <c r="AB606" s="5">
        <f t="shared" si="801"/>
        <v>1.2511734471704413E-2</v>
      </c>
      <c r="AC606" s="5">
        <f t="shared" si="802"/>
        <v>8.007810824738694E-4</v>
      </c>
      <c r="AD606" s="5">
        <f t="shared" si="803"/>
        <v>3.2959842696674638E-2</v>
      </c>
      <c r="AE606" s="5">
        <f t="shared" si="804"/>
        <v>2.8801831771863351E-2</v>
      </c>
      <c r="AF606" s="5">
        <f t="shared" si="805"/>
        <v>1.2584184958783363E-2</v>
      </c>
      <c r="AG606" s="5">
        <f t="shared" si="806"/>
        <v>3.6655472085071529E-3</v>
      </c>
      <c r="AH606" s="5">
        <f t="shared" si="807"/>
        <v>1.5549626376594812E-3</v>
      </c>
      <c r="AI606" s="5">
        <f t="shared" si="808"/>
        <v>2.9155549456115269E-3</v>
      </c>
      <c r="AJ606" s="5">
        <f t="shared" si="809"/>
        <v>2.7333327615108073E-3</v>
      </c>
      <c r="AK606" s="5">
        <f t="shared" si="810"/>
        <v>1.7083329759442541E-3</v>
      </c>
      <c r="AL606" s="5">
        <f t="shared" si="811"/>
        <v>5.2481960174441279E-5</v>
      </c>
      <c r="AM606" s="5">
        <f t="shared" si="812"/>
        <v>1.2359941011252989E-2</v>
      </c>
      <c r="AN606" s="5">
        <f t="shared" si="813"/>
        <v>1.0800686914448758E-2</v>
      </c>
      <c r="AO606" s="5">
        <f t="shared" si="814"/>
        <v>4.7190693595437622E-3</v>
      </c>
      <c r="AP606" s="5">
        <f t="shared" si="815"/>
        <v>1.3745802031901824E-3</v>
      </c>
      <c r="AQ606" s="5">
        <f t="shared" si="816"/>
        <v>3.0029290592770104E-4</v>
      </c>
      <c r="AR606" s="5">
        <f t="shared" si="817"/>
        <v>2.7175962405864157E-4</v>
      </c>
      <c r="AS606" s="5">
        <f t="shared" si="818"/>
        <v>5.0954929510995284E-4</v>
      </c>
      <c r="AT606" s="5">
        <f t="shared" si="819"/>
        <v>4.7770246416558096E-4</v>
      </c>
      <c r="AU606" s="5">
        <f t="shared" si="820"/>
        <v>2.9856404010348805E-4</v>
      </c>
      <c r="AV606" s="5">
        <f t="shared" si="821"/>
        <v>1.3995189379851006E-4</v>
      </c>
      <c r="AW606" s="5">
        <f t="shared" si="822"/>
        <v>2.3886020335803378E-6</v>
      </c>
      <c r="AX606" s="5">
        <f t="shared" si="823"/>
        <v>3.8624815660165592E-3</v>
      </c>
      <c r="AY606" s="5">
        <f t="shared" si="824"/>
        <v>3.3752146607652369E-3</v>
      </c>
      <c r="AZ606" s="5">
        <f t="shared" si="825"/>
        <v>1.4747091748574257E-3</v>
      </c>
      <c r="BA606" s="5">
        <f t="shared" si="826"/>
        <v>4.2955631349693202E-4</v>
      </c>
      <c r="BB606" s="5">
        <f t="shared" si="827"/>
        <v>9.3841533102406578E-5</v>
      </c>
      <c r="BC606" s="5">
        <f t="shared" si="828"/>
        <v>1.64006125545129E-5</v>
      </c>
      <c r="BD606" s="5">
        <f t="shared" si="829"/>
        <v>3.9579350375720064E-5</v>
      </c>
      <c r="BE606" s="5">
        <f t="shared" si="830"/>
        <v>7.4211281954475106E-5</v>
      </c>
      <c r="BF606" s="5">
        <f t="shared" si="831"/>
        <v>6.9573076832320433E-5</v>
      </c>
      <c r="BG606" s="5">
        <f t="shared" si="832"/>
        <v>4.3483173020200262E-5</v>
      </c>
      <c r="BH606" s="5">
        <f t="shared" si="833"/>
        <v>2.038273735321888E-5</v>
      </c>
      <c r="BI606" s="5">
        <f t="shared" si="834"/>
        <v>7.6435265074570813E-6</v>
      </c>
      <c r="BJ606" s="8">
        <f t="shared" si="835"/>
        <v>0.60623898824239519</v>
      </c>
      <c r="BK606" s="8">
        <f t="shared" si="836"/>
        <v>0.22386826571408597</v>
      </c>
      <c r="BL606" s="8">
        <f t="shared" si="837"/>
        <v>0.16290346140167505</v>
      </c>
      <c r="BM606" s="8">
        <f t="shared" si="838"/>
        <v>0.51502001140540765</v>
      </c>
      <c r="BN606" s="8">
        <f t="shared" si="839"/>
        <v>0.48173566461569756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</v>
      </c>
      <c r="F607">
        <f>VLOOKUP(B607,home!$B$2:$E$405,3,FALSE)</f>
        <v>1.17</v>
      </c>
      <c r="G607">
        <f>VLOOKUP(C607,away!$B$2:$E$405,4,FALSE)</f>
        <v>1.22</v>
      </c>
      <c r="H607">
        <f>VLOOKUP(A607,away!$A$2:$E$405,3,FALSE)</f>
        <v>1.2307692307692299</v>
      </c>
      <c r="I607">
        <f>VLOOKUP(C607,away!$B$2:$E$405,3,FALSE)</f>
        <v>1.22</v>
      </c>
      <c r="J607">
        <f>VLOOKUP(B607,home!$B$2:$E$405,4,FALSE)</f>
        <v>0.51</v>
      </c>
      <c r="K607" s="3">
        <f t="shared" si="784"/>
        <v>2.1410999999999998</v>
      </c>
      <c r="L607" s="3">
        <f t="shared" si="785"/>
        <v>0.76578461538461495</v>
      </c>
      <c r="M607" s="5">
        <f t="shared" si="786"/>
        <v>5.4645707355080411E-2</v>
      </c>
      <c r="N607" s="5">
        <f t="shared" si="787"/>
        <v>0.11700192401796262</v>
      </c>
      <c r="O607" s="5">
        <f t="shared" si="788"/>
        <v>4.1846841989330481E-2</v>
      </c>
      <c r="P607" s="5">
        <f t="shared" si="789"/>
        <v>8.9598273383355451E-2</v>
      </c>
      <c r="Q607" s="5">
        <f t="shared" si="790"/>
        <v>0.12525640975742994</v>
      </c>
      <c r="R607" s="5">
        <f t="shared" si="791"/>
        <v>1.6022833898930097E-2</v>
      </c>
      <c r="S607" s="5">
        <f t="shared" si="792"/>
        <v>3.6726812506582725E-2</v>
      </c>
      <c r="T607" s="5">
        <f t="shared" si="793"/>
        <v>9.5919431570551217E-2</v>
      </c>
      <c r="U607" s="5">
        <f t="shared" si="794"/>
        <v>3.4306489660999216E-2</v>
      </c>
      <c r="V607" s="5">
        <f t="shared" si="795"/>
        <v>6.6908965787392371E-3</v>
      </c>
      <c r="W607" s="5">
        <f t="shared" si="796"/>
        <v>8.9395499643877718E-2</v>
      </c>
      <c r="X607" s="5">
        <f t="shared" si="797"/>
        <v>6.8457698311902376E-2</v>
      </c>
      <c r="Y607" s="5">
        <f t="shared" si="798"/>
        <v>2.6211926085948085E-2</v>
      </c>
      <c r="Z607" s="5">
        <f t="shared" si="799"/>
        <v>4.0900132315545854E-3</v>
      </c>
      <c r="AA607" s="5">
        <f t="shared" si="800"/>
        <v>8.7571273300815194E-3</v>
      </c>
      <c r="AB607" s="5">
        <f t="shared" si="801"/>
        <v>9.374942663218774E-3</v>
      </c>
      <c r="AC607" s="5">
        <f t="shared" si="802"/>
        <v>6.8565859270771853E-4</v>
      </c>
      <c r="AD607" s="5">
        <f t="shared" si="803"/>
        <v>4.7851176071876667E-2</v>
      </c>
      <c r="AE607" s="5">
        <f t="shared" si="804"/>
        <v>3.6643694463903566E-2</v>
      </c>
      <c r="AF607" s="5">
        <f t="shared" si="805"/>
        <v>1.4030588735655868E-2</v>
      </c>
      <c r="AG607" s="5">
        <f t="shared" si="806"/>
        <v>3.5814696661846468E-3</v>
      </c>
      <c r="AH607" s="5">
        <f t="shared" si="807"/>
        <v>7.8301730236100332E-4</v>
      </c>
      <c r="AI607" s="5">
        <f t="shared" si="808"/>
        <v>1.6765183460851435E-3</v>
      </c>
      <c r="AJ607" s="5">
        <f t="shared" si="809"/>
        <v>1.7947967154014512E-3</v>
      </c>
      <c r="AK607" s="5">
        <f t="shared" si="810"/>
        <v>1.2809464157820152E-3</v>
      </c>
      <c r="AL607" s="5">
        <f t="shared" si="811"/>
        <v>4.4968821164952063E-5</v>
      </c>
      <c r="AM607" s="5">
        <f t="shared" si="812"/>
        <v>2.0490830617499005E-2</v>
      </c>
      <c r="AN607" s="5">
        <f t="shared" si="813"/>
        <v>1.5691562843332767E-2</v>
      </c>
      <c r="AO607" s="5">
        <f t="shared" si="814"/>
        <v>6.0081787083825491E-3</v>
      </c>
      <c r="AP607" s="5">
        <f t="shared" si="815"/>
        <v>1.5336569404535878E-3</v>
      </c>
      <c r="AQ607" s="5">
        <f t="shared" si="816"/>
        <v>2.9361272256929889E-4</v>
      </c>
      <c r="AR607" s="5">
        <f t="shared" si="817"/>
        <v>1.1992452074560399E-4</v>
      </c>
      <c r="AS607" s="5">
        <f t="shared" si="818"/>
        <v>2.5677039136841258E-4</v>
      </c>
      <c r="AT607" s="5">
        <f t="shared" si="819"/>
        <v>2.748855424794542E-4</v>
      </c>
      <c r="AU607" s="5">
        <f t="shared" si="820"/>
        <v>1.9618581166758642E-4</v>
      </c>
      <c r="AV607" s="5">
        <f t="shared" si="821"/>
        <v>1.0501336034036737E-4</v>
      </c>
      <c r="AW607" s="5">
        <f t="shared" si="822"/>
        <v>2.0481067587105858E-6</v>
      </c>
      <c r="AX607" s="5">
        <f t="shared" si="823"/>
        <v>7.3121529058545161E-3</v>
      </c>
      <c r="AY607" s="5">
        <f t="shared" si="824"/>
        <v>5.599534200643296E-3</v>
      </c>
      <c r="AZ607" s="5">
        <f t="shared" si="825"/>
        <v>2.1440185720863116E-3</v>
      </c>
      <c r="BA607" s="5">
        <f t="shared" si="826"/>
        <v>5.4728547920086259E-4</v>
      </c>
      <c r="BB607" s="5">
        <f t="shared" si="827"/>
        <v>1.0477570004885428E-4</v>
      </c>
      <c r="BC607" s="5">
        <f t="shared" si="828"/>
        <v>1.6047123832713137E-5</v>
      </c>
      <c r="BD607" s="5">
        <f t="shared" si="829"/>
        <v>1.5306058832392766E-5</v>
      </c>
      <c r="BE607" s="5">
        <f t="shared" si="830"/>
        <v>3.2771802566036139E-5</v>
      </c>
      <c r="BF607" s="5">
        <f t="shared" si="831"/>
        <v>3.5083853237070003E-5</v>
      </c>
      <c r="BG607" s="5">
        <f t="shared" si="832"/>
        <v>2.5039346055296854E-5</v>
      </c>
      <c r="BH607" s="5">
        <f t="shared" si="833"/>
        <v>1.3402935959749028E-5</v>
      </c>
      <c r="BI607" s="5">
        <f t="shared" si="834"/>
        <v>5.7394052366837229E-6</v>
      </c>
      <c r="BJ607" s="8">
        <f t="shared" si="835"/>
        <v>0.6840914741391968</v>
      </c>
      <c r="BK607" s="8">
        <f t="shared" si="836"/>
        <v>0.19399185143827377</v>
      </c>
      <c r="BL607" s="8">
        <f t="shared" si="837"/>
        <v>0.11692363735067836</v>
      </c>
      <c r="BM607" s="8">
        <f t="shared" si="838"/>
        <v>0.54912749966372965</v>
      </c>
      <c r="BN607" s="8">
        <f t="shared" si="839"/>
        <v>0.44437199040208897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</v>
      </c>
      <c r="F608">
        <f>VLOOKUP(B608,home!$B$2:$E$405,3,FALSE)</f>
        <v>0.67</v>
      </c>
      <c r="G608">
        <f>VLOOKUP(C608,away!$B$2:$E$405,4,FALSE)</f>
        <v>0.76</v>
      </c>
      <c r="H608">
        <f>VLOOKUP(A608,away!$A$2:$E$405,3,FALSE)</f>
        <v>1.2307692307692299</v>
      </c>
      <c r="I608">
        <f>VLOOKUP(C608,away!$B$2:$E$405,3,FALSE)</f>
        <v>0.56999999999999995</v>
      </c>
      <c r="J608">
        <f>VLOOKUP(B608,home!$B$2:$E$405,4,FALSE)</f>
        <v>1.04</v>
      </c>
      <c r="K608" s="3">
        <f t="shared" si="784"/>
        <v>0.76380000000000015</v>
      </c>
      <c r="L608" s="3">
        <f t="shared" si="785"/>
        <v>0.72959999999999947</v>
      </c>
      <c r="M608" s="5">
        <f t="shared" si="786"/>
        <v>0.22460768968946662</v>
      </c>
      <c r="N608" s="5">
        <f t="shared" si="787"/>
        <v>0.17155535338481465</v>
      </c>
      <c r="O608" s="5">
        <f t="shared" si="788"/>
        <v>0.16387377039743475</v>
      </c>
      <c r="P608" s="5">
        <f t="shared" si="789"/>
        <v>0.1251667858295607</v>
      </c>
      <c r="Q608" s="5">
        <f t="shared" si="790"/>
        <v>6.5516989457660713E-2</v>
      </c>
      <c r="R608" s="5">
        <f t="shared" si="791"/>
        <v>5.9781151440984143E-2</v>
      </c>
      <c r="S608" s="5">
        <f t="shared" si="792"/>
        <v>1.7437876121431193E-2</v>
      </c>
      <c r="T608" s="5">
        <f t="shared" si="793"/>
        <v>4.7801195508309226E-2</v>
      </c>
      <c r="U608" s="5">
        <f t="shared" si="794"/>
        <v>4.5660843470623699E-2</v>
      </c>
      <c r="V608" s="5">
        <f t="shared" si="795"/>
        <v>1.0797309689575833E-3</v>
      </c>
      <c r="W608" s="5">
        <f t="shared" si="796"/>
        <v>1.6680625515920422E-2</v>
      </c>
      <c r="X608" s="5">
        <f t="shared" si="797"/>
        <v>1.2170184376415531E-2</v>
      </c>
      <c r="Y608" s="5">
        <f t="shared" si="798"/>
        <v>4.4396832605163826E-3</v>
      </c>
      <c r="Z608" s="5">
        <f t="shared" si="799"/>
        <v>1.4538776030447334E-2</v>
      </c>
      <c r="AA608" s="5">
        <f t="shared" si="800"/>
        <v>1.1104717132055675E-2</v>
      </c>
      <c r="AB608" s="5">
        <f t="shared" si="801"/>
        <v>4.2408914727320628E-3</v>
      </c>
      <c r="AC608" s="5">
        <f t="shared" si="802"/>
        <v>3.7606252242494943E-5</v>
      </c>
      <c r="AD608" s="5">
        <f t="shared" si="803"/>
        <v>3.1851654422650044E-3</v>
      </c>
      <c r="AE608" s="5">
        <f t="shared" si="804"/>
        <v>2.3238967066765456E-3</v>
      </c>
      <c r="AF608" s="5">
        <f t="shared" si="805"/>
        <v>8.4775751859560318E-4</v>
      </c>
      <c r="AG608" s="5">
        <f t="shared" si="806"/>
        <v>2.0617462852245052E-4</v>
      </c>
      <c r="AH608" s="5">
        <f t="shared" si="807"/>
        <v>2.651872747953591E-3</v>
      </c>
      <c r="AI608" s="5">
        <f t="shared" si="808"/>
        <v>2.0255004048869533E-3</v>
      </c>
      <c r="AJ608" s="5">
        <f t="shared" si="809"/>
        <v>7.7353860462632746E-4</v>
      </c>
      <c r="AK608" s="5">
        <f t="shared" si="810"/>
        <v>1.9694292873786304E-4</v>
      </c>
      <c r="AL608" s="5">
        <f t="shared" si="811"/>
        <v>8.3827116102686977E-7</v>
      </c>
      <c r="AM608" s="5">
        <f t="shared" si="812"/>
        <v>4.8656587296040226E-4</v>
      </c>
      <c r="AN608" s="5">
        <f t="shared" si="813"/>
        <v>3.5499846091190926E-4</v>
      </c>
      <c r="AO608" s="5">
        <f t="shared" si="814"/>
        <v>1.2950343854066439E-4</v>
      </c>
      <c r="AP608" s="5">
        <f t="shared" si="815"/>
        <v>3.1495236253089556E-5</v>
      </c>
      <c r="AQ608" s="5">
        <f t="shared" si="816"/>
        <v>5.7447310925635293E-6</v>
      </c>
      <c r="AR608" s="5">
        <f t="shared" si="817"/>
        <v>3.869612713813878E-4</v>
      </c>
      <c r="AS608" s="5">
        <f t="shared" si="818"/>
        <v>2.9556101908110406E-4</v>
      </c>
      <c r="AT608" s="5">
        <f t="shared" si="819"/>
        <v>1.1287475318707364E-4</v>
      </c>
      <c r="AU608" s="5">
        <f t="shared" si="820"/>
        <v>2.8737912161428956E-5</v>
      </c>
      <c r="AV608" s="5">
        <f t="shared" si="821"/>
        <v>5.487504327224859E-6</v>
      </c>
      <c r="AW608" s="5">
        <f t="shared" si="822"/>
        <v>1.2976169325924402E-8</v>
      </c>
      <c r="AX608" s="5">
        <f t="shared" si="823"/>
        <v>6.1939835627859203E-5</v>
      </c>
      <c r="AY608" s="5">
        <f t="shared" si="824"/>
        <v>4.5191304074086041E-5</v>
      </c>
      <c r="AZ608" s="5">
        <f t="shared" si="825"/>
        <v>1.6485787726226576E-5</v>
      </c>
      <c r="BA608" s="5">
        <f t="shared" si="826"/>
        <v>4.0093435750183002E-6</v>
      </c>
      <c r="BB608" s="5">
        <f t="shared" si="827"/>
        <v>7.3130426808333726E-7</v>
      </c>
      <c r="BC608" s="5">
        <f t="shared" si="828"/>
        <v>1.0671191879872051E-7</v>
      </c>
      <c r="BD608" s="5">
        <f t="shared" si="829"/>
        <v>4.7054490599976714E-5</v>
      </c>
      <c r="BE608" s="5">
        <f t="shared" si="830"/>
        <v>3.5940219920262222E-5</v>
      </c>
      <c r="BF608" s="5">
        <f t="shared" si="831"/>
        <v>1.3725569987548142E-5</v>
      </c>
      <c r="BG608" s="5">
        <f t="shared" si="832"/>
        <v>3.4945301188297577E-6</v>
      </c>
      <c r="BH608" s="5">
        <f t="shared" si="833"/>
        <v>6.6728052619054221E-7</v>
      </c>
      <c r="BI608" s="5">
        <f t="shared" si="834"/>
        <v>1.0193377318086726E-7</v>
      </c>
      <c r="BJ608" s="8">
        <f t="shared" si="835"/>
        <v>0.32586379782664526</v>
      </c>
      <c r="BK608" s="8">
        <f t="shared" si="836"/>
        <v>0.36837571843689371</v>
      </c>
      <c r="BL608" s="8">
        <f t="shared" si="837"/>
        <v>0.29123983508509921</v>
      </c>
      <c r="BM608" s="8">
        <f t="shared" si="838"/>
        <v>0.18947120885125926</v>
      </c>
      <c r="BN608" s="8">
        <f t="shared" si="839"/>
        <v>0.81050174019992172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</v>
      </c>
      <c r="F609">
        <f>VLOOKUP(B609,home!$B$2:$E$405,3,FALSE)</f>
        <v>1.56</v>
      </c>
      <c r="G609">
        <f>VLOOKUP(C609,away!$B$2:$E$405,4,FALSE)</f>
        <v>0.57999999999999996</v>
      </c>
      <c r="H609">
        <f>VLOOKUP(A609,away!$A$2:$E$405,3,FALSE)</f>
        <v>1.2307692307692299</v>
      </c>
      <c r="I609">
        <f>VLOOKUP(C609,away!$B$2:$E$405,3,FALSE)</f>
        <v>0.75</v>
      </c>
      <c r="J609">
        <f>VLOOKUP(B609,home!$B$2:$E$405,4,FALSE)</f>
        <v>0.41</v>
      </c>
      <c r="K609" s="3">
        <f t="shared" si="784"/>
        <v>1.3571999999999997</v>
      </c>
      <c r="L609" s="3">
        <f t="shared" si="785"/>
        <v>0.37846153846153818</v>
      </c>
      <c r="M609" s="5">
        <f t="shared" si="786"/>
        <v>0.17628354336000379</v>
      </c>
      <c r="N609" s="5">
        <f t="shared" si="787"/>
        <v>0.23925202504819712</v>
      </c>
      <c r="O609" s="5">
        <f t="shared" si="788"/>
        <v>6.6716541025478318E-2</v>
      </c>
      <c r="P609" s="5">
        <f t="shared" si="789"/>
        <v>9.0547689479779148E-2</v>
      </c>
      <c r="Q609" s="5">
        <f t="shared" si="790"/>
        <v>0.16235642419770654</v>
      </c>
      <c r="R609" s="5">
        <f t="shared" si="791"/>
        <v>1.2624822378667425E-2</v>
      </c>
      <c r="S609" s="5">
        <f t="shared" si="792"/>
        <v>1.1627409901477391E-2</v>
      </c>
      <c r="T609" s="5">
        <f t="shared" si="793"/>
        <v>6.1445662080978125E-2</v>
      </c>
      <c r="U609" s="5">
        <f t="shared" si="794"/>
        <v>1.7134408932327427E-2</v>
      </c>
      <c r="V609" s="5">
        <f t="shared" si="795"/>
        <v>6.63599537897117E-4</v>
      </c>
      <c r="W609" s="5">
        <f t="shared" si="796"/>
        <v>7.345004630704241E-2</v>
      </c>
      <c r="X609" s="5">
        <f t="shared" si="797"/>
        <v>2.7798017525434492E-2</v>
      </c>
      <c r="Y609" s="5">
        <f t="shared" si="798"/>
        <v>5.2602402394283697E-3</v>
      </c>
      <c r="Z609" s="5">
        <f t="shared" si="799"/>
        <v>1.5926699000780437E-3</v>
      </c>
      <c r="AA609" s="5">
        <f t="shared" si="800"/>
        <v>2.1615715883859204E-3</v>
      </c>
      <c r="AB609" s="5">
        <f t="shared" si="801"/>
        <v>1.4668424798786855E-3</v>
      </c>
      <c r="AC609" s="5">
        <f t="shared" si="802"/>
        <v>2.1303535965111122E-5</v>
      </c>
      <c r="AD609" s="5">
        <f t="shared" si="803"/>
        <v>2.4921600711979481E-2</v>
      </c>
      <c r="AE609" s="5">
        <f t="shared" si="804"/>
        <v>9.4318673463799196E-3</v>
      </c>
      <c r="AF609" s="5">
        <f t="shared" si="805"/>
        <v>1.7847995132380448E-3</v>
      </c>
      <c r="AG609" s="5">
        <f t="shared" si="806"/>
        <v>2.2515932320849171E-4</v>
      </c>
      <c r="AH609" s="5">
        <f t="shared" si="807"/>
        <v>1.5069107516123016E-4</v>
      </c>
      <c r="AI609" s="5">
        <f t="shared" si="808"/>
        <v>2.0451792720882153E-4</v>
      </c>
      <c r="AJ609" s="5">
        <f t="shared" si="809"/>
        <v>1.3878586540390627E-4</v>
      </c>
      <c r="AK609" s="5">
        <f t="shared" si="810"/>
        <v>6.278672550872717E-5</v>
      </c>
      <c r="AL609" s="5">
        <f t="shared" si="811"/>
        <v>4.377007456562957E-7</v>
      </c>
      <c r="AM609" s="5">
        <f t="shared" si="812"/>
        <v>6.7647192972597131E-3</v>
      </c>
      <c r="AN609" s="5">
        <f t="shared" si="813"/>
        <v>2.5601860725013663E-3</v>
      </c>
      <c r="AO609" s="5">
        <f t="shared" si="814"/>
        <v>4.8446597987333515E-4</v>
      </c>
      <c r="AP609" s="5">
        <f t="shared" si="815"/>
        <v>6.1117246691713015E-5</v>
      </c>
      <c r="AQ609" s="5">
        <f t="shared" si="816"/>
        <v>5.7826318023697649E-6</v>
      </c>
      <c r="AR609" s="5">
        <f t="shared" si="817"/>
        <v>1.1406155227588488E-5</v>
      </c>
      <c r="AS609" s="5">
        <f t="shared" si="818"/>
        <v>1.5480433874883091E-5</v>
      </c>
      <c r="AT609" s="5">
        <f t="shared" si="819"/>
        <v>1.0505022427495665E-5</v>
      </c>
      <c r="AU609" s="5">
        <f t="shared" si="820"/>
        <v>4.7524721461990369E-6</v>
      </c>
      <c r="AV609" s="5">
        <f t="shared" si="821"/>
        <v>1.6125137992053326E-6</v>
      </c>
      <c r="AW609" s="5">
        <f t="shared" si="822"/>
        <v>6.2451142390240229E-9</v>
      </c>
      <c r="AX609" s="5">
        <f t="shared" si="823"/>
        <v>1.5301795050401471E-3</v>
      </c>
      <c r="AY609" s="5">
        <f t="shared" si="824"/>
        <v>5.7911408959980906E-4</v>
      </c>
      <c r="AZ609" s="5">
        <f t="shared" si="825"/>
        <v>1.0958620464734842E-4</v>
      </c>
      <c r="BA609" s="5">
        <f t="shared" si="826"/>
        <v>1.3824721201665486E-5</v>
      </c>
      <c r="BB609" s="5">
        <f t="shared" si="827"/>
        <v>1.3080313136960408E-6</v>
      </c>
      <c r="BC609" s="5">
        <f t="shared" si="828"/>
        <v>9.900790866745408E-8</v>
      </c>
      <c r="BD609" s="5">
        <f t="shared" si="829"/>
        <v>7.1946517589404258E-7</v>
      </c>
      <c r="BE609" s="5">
        <f t="shared" si="830"/>
        <v>9.7645813672339437E-7</v>
      </c>
      <c r="BF609" s="5">
        <f t="shared" si="831"/>
        <v>6.6262449158049542E-7</v>
      </c>
      <c r="BG609" s="5">
        <f t="shared" si="832"/>
        <v>2.9977131999101601E-7</v>
      </c>
      <c r="BH609" s="5">
        <f t="shared" si="833"/>
        <v>1.0171240887295168E-7</v>
      </c>
      <c r="BI609" s="5">
        <f t="shared" si="834"/>
        <v>2.7608816264474017E-8</v>
      </c>
      <c r="BJ609" s="8">
        <f t="shared" si="835"/>
        <v>0.61803622508143297</v>
      </c>
      <c r="BK609" s="8">
        <f t="shared" si="836"/>
        <v>0.27972309760546804</v>
      </c>
      <c r="BL609" s="8">
        <f t="shared" si="837"/>
        <v>0.10070751223584516</v>
      </c>
      <c r="BM609" s="8">
        <f t="shared" si="838"/>
        <v>0.25169935148850614</v>
      </c>
      <c r="BN609" s="8">
        <f t="shared" si="839"/>
        <v>0.74778104548983237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</v>
      </c>
      <c r="F610">
        <f>VLOOKUP(B610,home!$B$2:$E$405,3,FALSE)</f>
        <v>0.86</v>
      </c>
      <c r="G610">
        <f>VLOOKUP(C610,away!$B$2:$E$405,4,FALSE)</f>
        <v>0.95</v>
      </c>
      <c r="H610">
        <f>VLOOKUP(A610,away!$A$2:$E$405,3,FALSE)</f>
        <v>1.2307692307692299</v>
      </c>
      <c r="I610">
        <f>VLOOKUP(C610,away!$B$2:$E$405,3,FALSE)</f>
        <v>0.48</v>
      </c>
      <c r="J610">
        <f>VLOOKUP(B610,home!$B$2:$E$405,4,FALSE)</f>
        <v>0.7</v>
      </c>
      <c r="K610" s="3">
        <f t="shared" ref="K610:K673" si="840">E610*F610*G610</f>
        <v>1.2255</v>
      </c>
      <c r="L610" s="3">
        <f t="shared" ref="L610:L673" si="841">H610*I610*J610</f>
        <v>0.41353846153846124</v>
      </c>
      <c r="M610" s="5">
        <f t="shared" ref="M610:M673" si="842">_xlfn.POISSON.DIST(0,K610,FALSE) * _xlfn.POISSON.DIST(0,L610,FALSE)</f>
        <v>0.19416665126380034</v>
      </c>
      <c r="N610" s="5">
        <f t="shared" ref="N610:N673" si="843">_xlfn.POISSON.DIST(1,K610,FALSE) * _xlfn.POISSON.DIST(0,L610,FALSE)</f>
        <v>0.2379512311237873</v>
      </c>
      <c r="O610" s="5">
        <f t="shared" ref="O610:O673" si="844">_xlfn.POISSON.DIST(0,K610,FALSE) * _xlfn.POISSON.DIST(1,L610,FALSE)</f>
        <v>8.02953782457069E-2</v>
      </c>
      <c r="P610" s="5">
        <f t="shared" ref="P610:P673" si="845">_xlfn.POISSON.DIST(1,K610,FALSE) * _xlfn.POISSON.DIST(1,L610,FALSE)</f>
        <v>9.8401986040113798E-2</v>
      </c>
      <c r="Q610" s="5">
        <f t="shared" ref="Q610:Q673" si="846">_xlfn.POISSON.DIST(2,K610,FALSE) * _xlfn.POISSON.DIST(0,L610,FALSE)</f>
        <v>0.14580461687110069</v>
      </c>
      <c r="R610" s="5">
        <f t="shared" ref="R610:R673" si="847">_xlfn.POISSON.DIST(0,K610,FALSE) * _xlfn.POISSON.DIST(2,L610,FALSE)</f>
        <v>1.6602613594189235E-2</v>
      </c>
      <c r="S610" s="5">
        <f t="shared" ref="S610:S673" si="848">_xlfn.POISSON.DIST(2,K610,FALSE) * _xlfn.POISSON.DIST(2,L610,FALSE)</f>
        <v>1.2467319688543249E-2</v>
      </c>
      <c r="T610" s="5">
        <f t="shared" ref="T610:T673" si="849">_xlfn.POISSON.DIST(2,K610,FALSE) * _xlfn.POISSON.DIST(1,L610,FALSE)</f>
        <v>6.0295816946079737E-2</v>
      </c>
      <c r="U610" s="5">
        <f t="shared" ref="U610:U673" si="850">_xlfn.POISSON.DIST(1,K610,FALSE) * _xlfn.POISSON.DIST(2,L610,FALSE)</f>
        <v>2.0346502959678905E-2</v>
      </c>
      <c r="V610" s="5">
        <f t="shared" ref="V610:V673" si="851">_xlfn.POISSON.DIST(3,K610,FALSE) * _xlfn.POISSON.DIST(3,L610,FALSE)</f>
        <v>7.0203668971105298E-4</v>
      </c>
      <c r="W610" s="5">
        <f t="shared" ref="W610:W673" si="852">_xlfn.POISSON.DIST(3,K610,FALSE) * _xlfn.POISSON.DIST(0,L610,FALSE)</f>
        <v>5.9561185991844637E-2</v>
      </c>
      <c r="X610" s="5">
        <f t="shared" ref="X610:X673" si="853">_xlfn.POISSON.DIST(3,K610,FALSE) * _xlfn.POISSON.DIST(1,L610,FALSE)</f>
        <v>2.4630841222473578E-2</v>
      </c>
      <c r="Y610" s="5">
        <f t="shared" ref="Y610:Y673" si="854">_xlfn.POISSON.DIST(3,K610,FALSE) * _xlfn.POISSON.DIST(2,L610,FALSE)</f>
        <v>5.0929000927699185E-3</v>
      </c>
      <c r="Z610" s="5">
        <f t="shared" ref="Z610:Z673" si="855">_xlfn.POISSON.DIST(0,K610,FALSE) * _xlfn.POISSON.DIST(3,L610,FALSE)</f>
        <v>2.288606427752853E-3</v>
      </c>
      <c r="AA610" s="5">
        <f t="shared" ref="AA610:AA673" si="856">_xlfn.POISSON.DIST(1,K610,FALSE) * _xlfn.POISSON.DIST(3,L610,FALSE)</f>
        <v>2.8046871772111214E-3</v>
      </c>
      <c r="AB610" s="5">
        <f t="shared" ref="AB610:AB673" si="857">_xlfn.POISSON.DIST(2,K610,FALSE) * _xlfn.POISSON.DIST(3,L610,FALSE)</f>
        <v>1.7185720678361148E-3</v>
      </c>
      <c r="AC610" s="5">
        <f t="shared" ref="AC610:AC673" si="858">_xlfn.POISSON.DIST(4,K610,FALSE) * _xlfn.POISSON.DIST(4,L610,FALSE)</f>
        <v>2.2236634126841581E-5</v>
      </c>
      <c r="AD610" s="5">
        <f t="shared" ref="AD610:AD673" si="859">_xlfn.POISSON.DIST(4,K610,FALSE) * _xlfn.POISSON.DIST(0,L610,FALSE)</f>
        <v>1.8248058358251398E-2</v>
      </c>
      <c r="AE610" s="5">
        <f t="shared" ref="AE610:AE673" si="860">_xlfn.POISSON.DIST(4,K610,FALSE) * _xlfn.POISSON.DIST(1,L610,FALSE)</f>
        <v>7.5462739795353418E-3</v>
      </c>
      <c r="AF610" s="5">
        <f t="shared" ref="AF610:AF673" si="861">_xlfn.POISSON.DIST(4,K610,FALSE) * _xlfn.POISSON.DIST(2,L610,FALSE)</f>
        <v>1.5603372659223837E-3</v>
      </c>
      <c r="AG610" s="5">
        <f t="shared" ref="AG610:AG673" si="862">_xlfn.POISSON.DIST(4,K610,FALSE) * _xlfn.POISSON.DIST(3,L610,FALSE)</f>
        <v>2.1508649081022384E-4</v>
      </c>
      <c r="AH610" s="5">
        <f t="shared" ref="AH610:AH673" si="863">_xlfn.POISSON.DIST(0,K610,FALSE) * _xlfn.POISSON.DIST(4,L610,FALSE)</f>
        <v>2.3660669529998704E-4</v>
      </c>
      <c r="AI610" s="5">
        <f t="shared" ref="AI610:AI673" si="864">_xlfn.POISSON.DIST(1,K610,FALSE) * _xlfn.POISSON.DIST(4,L610,FALSE)</f>
        <v>2.8996150509013409E-4</v>
      </c>
      <c r="AJ610" s="5">
        <f t="shared" ref="AJ610:AJ673" si="865">_xlfn.POISSON.DIST(2,K610,FALSE) * _xlfn.POISSON.DIST(4,L610,FALSE)</f>
        <v>1.7767391224397967E-4</v>
      </c>
      <c r="AK610" s="5">
        <f t="shared" ref="AK610:AK673" si="866">_xlfn.POISSON.DIST(3,K610,FALSE) * _xlfn.POISSON.DIST(4,L610,FALSE)</f>
        <v>7.2579793151665708E-5</v>
      </c>
      <c r="AL610" s="5">
        <f t="shared" ref="AL610:AL673" si="867">_xlfn.POISSON.DIST(5,K610,FALSE) * _xlfn.POISSON.DIST(5,L610,FALSE)</f>
        <v>4.5077338393311007E-7</v>
      </c>
      <c r="AM610" s="5">
        <f t="shared" ref="AM610:AM673" si="868">_xlfn.POISSON.DIST(5,K610,FALSE) * _xlfn.POISSON.DIST(0,L610,FALSE)</f>
        <v>4.472599103607415E-3</v>
      </c>
      <c r="AN610" s="5">
        <f t="shared" ref="AN610:AN673" si="869">_xlfn.POISSON.DIST(5,K610,FALSE) * _xlfn.POISSON.DIST(1,L610,FALSE)</f>
        <v>1.849591752384111E-3</v>
      </c>
      <c r="AO610" s="5">
        <f t="shared" ref="AO610:AO673" si="870">_xlfn.POISSON.DIST(5,K610,FALSE) * _xlfn.POISSON.DIST(2,L610,FALSE)</f>
        <v>3.8243866387757599E-4</v>
      </c>
      <c r="AP610" s="5">
        <f t="shared" ref="AP610:AP673" si="871">_xlfn.POISSON.DIST(5,K610,FALSE) * _xlfn.POISSON.DIST(3,L610,FALSE)</f>
        <v>5.2717698897585832E-5</v>
      </c>
      <c r="AQ610" s="5">
        <f t="shared" ref="AQ610:AQ673" si="872">_xlfn.POISSON.DIST(5,K610,FALSE) * _xlfn.POISSON.DIST(4,L610,FALSE)</f>
        <v>5.4501990244888682E-6</v>
      </c>
      <c r="AR610" s="5">
        <f t="shared" ref="AR610:AR673" si="873">_xlfn.POISSON.DIST(0,K610,FALSE) * _xlfn.POISSON.DIST(5,L610,FALSE)</f>
        <v>1.9569193752811235E-5</v>
      </c>
      <c r="AS610" s="5">
        <f t="shared" ref="AS610:AS673" si="874">_xlfn.POISSON.DIST(1,K610,FALSE) * _xlfn.POISSON.DIST(5,L610,FALSE)</f>
        <v>2.3982046944070168E-5</v>
      </c>
      <c r="AT610" s="5">
        <f t="shared" ref="AT610:AT673" si="875">_xlfn.POISSON.DIST(2,K610,FALSE) * _xlfn.POISSON.DIST(5,L610,FALSE)</f>
        <v>1.4694999264978995E-5</v>
      </c>
      <c r="AU610" s="5">
        <f t="shared" ref="AU610:AU673" si="876">_xlfn.POISSON.DIST(3,K610,FALSE) * _xlfn.POISSON.DIST(5,L610,FALSE)</f>
        <v>6.0029071997439204E-6</v>
      </c>
      <c r="AV610" s="5">
        <f t="shared" ref="AV610:AV673" si="877">_xlfn.POISSON.DIST(4,K610,FALSE) * _xlfn.POISSON.DIST(5,L610,FALSE)</f>
        <v>1.8391406933215435E-6</v>
      </c>
      <c r="AW610" s="5">
        <f t="shared" ref="AW610:AW673" si="878">_xlfn.POISSON.DIST(6,K610,FALSE) * _xlfn.POISSON.DIST(6,L610,FALSE)</f>
        <v>6.3457796497561905E-9</v>
      </c>
      <c r="AX610" s="5">
        <f t="shared" ref="AX610:AX673" si="879">_xlfn.POISSON.DIST(6,K610,FALSE) * _xlfn.POISSON.DIST(0,L610,FALSE)</f>
        <v>9.1352836691181445E-4</v>
      </c>
      <c r="AY610" s="5">
        <f t="shared" ref="AY610:AY673" si="880">_xlfn.POISSON.DIST(6,K610,FALSE) * _xlfn.POISSON.DIST(1,L610,FALSE)</f>
        <v>3.7777911542445462E-4</v>
      </c>
      <c r="AZ610" s="5">
        <f t="shared" ref="AZ610:AZ673" si="881">_xlfn.POISSON.DIST(6,K610,FALSE) * _xlfn.POISSON.DIST(2,L610,FALSE)</f>
        <v>7.8113097096994889E-5</v>
      </c>
      <c r="BA610" s="5">
        <f t="shared" ref="BA610:BA673" si="882">_xlfn.POISSON.DIST(6,K610,FALSE) * _xlfn.POISSON.DIST(3,L610,FALSE)</f>
        <v>1.0767589999831904E-5</v>
      </c>
      <c r="BB610" s="5">
        <f t="shared" ref="BB610:BB673" si="883">_xlfn.POISSON.DIST(6,K610,FALSE) * _xlfn.POISSON.DIST(4,L610,FALSE)</f>
        <v>1.113203150751851E-6</v>
      </c>
      <c r="BC610" s="5">
        <f t="shared" ref="BC610:BC673" si="884">_xlfn.POISSON.DIST(6,K610,FALSE) * _xlfn.POISSON.DIST(5,L610,FALSE)</f>
        <v>9.2070463668337717E-8</v>
      </c>
      <c r="BD610" s="5">
        <f t="shared" ref="BD610:BD673" si="885">_xlfn.POISSON.DIST(0,K610,FALSE) * _xlfn.POISSON.DIST(6,L610,FALSE)</f>
        <v>1.3487690463476033E-6</v>
      </c>
      <c r="BE610" s="5">
        <f t="shared" ref="BE610:BE673" si="886">_xlfn.POISSON.DIST(1,K610,FALSE) * _xlfn.POISSON.DIST(6,L610,FALSE)</f>
        <v>1.6529164662989877E-6</v>
      </c>
      <c r="BF610" s="5">
        <f t="shared" ref="BF610:BF673" si="887">_xlfn.POISSON.DIST(2,K610,FALSE) * _xlfn.POISSON.DIST(6,L610,FALSE)</f>
        <v>1.0128245647247049E-6</v>
      </c>
      <c r="BG610" s="5">
        <f t="shared" ref="BG610:BG673" si="888">_xlfn.POISSON.DIST(3,K610,FALSE) * _xlfn.POISSON.DIST(6,L610,FALSE)</f>
        <v>4.1373883469004201E-7</v>
      </c>
      <c r="BH610" s="5">
        <f t="shared" ref="BH610:BH673" si="889">_xlfn.POISSON.DIST(4,K610,FALSE) * _xlfn.POISSON.DIST(6,L610,FALSE)</f>
        <v>1.267592354781616E-7</v>
      </c>
      <c r="BI610" s="5">
        <f t="shared" ref="BI610:BI673" si="890">_xlfn.POISSON.DIST(5,K610,FALSE) * _xlfn.POISSON.DIST(6,L610,FALSE)</f>
        <v>3.1068688615697388E-8</v>
      </c>
      <c r="BJ610" s="8">
        <f t="shared" ref="BJ610:BJ673" si="891">SUM(N610,Q610,T610,W610,X610,Y610,AD610,AE610,AF610,AG610,AM610,AN610,AO610,AP610,AQ610,AX610,AY610,AZ610,BA610,BB610,BC610)</f>
        <v>0.5690505392034142</v>
      </c>
      <c r="BK610" s="8">
        <f t="shared" ref="BK610:BK673" si="892">SUM(M610,P610,S610,V610,AC610,AL610,AY610)</f>
        <v>0.30613846020510366</v>
      </c>
      <c r="BL610" s="8">
        <f t="shared" ref="BL610:BL673" si="893">SUM(O610,R610,U610,AA610,AB610,AH610,AI610,AJ610,AK610,AR610,AS610,AT610,AU610,AV610,BD610,BE610,BF610,BG610,BH610,BI610)</f>
        <v>0.12261525031509916</v>
      </c>
      <c r="BM610" s="8">
        <f t="shared" ref="BM610:BM673" si="894">SUM(S610:BI610)</f>
        <v>0.2264926062430265</v>
      </c>
      <c r="BN610" s="8">
        <f t="shared" ref="BN610:BN673" si="895">SUM(M610:R610)</f>
        <v>0.77322247713869818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1.30322580645161</v>
      </c>
      <c r="F611">
        <f>VLOOKUP(B611,home!$B$2:$E$405,3,FALSE)</f>
        <v>1.1000000000000001</v>
      </c>
      <c r="G611">
        <f>VLOOKUP(C611,away!$B$2:$E$405,4,FALSE)</f>
        <v>1.32</v>
      </c>
      <c r="H611">
        <f>VLOOKUP(A611,away!$A$2:$E$405,3,FALSE)</f>
        <v>1.08387096774194</v>
      </c>
      <c r="I611">
        <f>VLOOKUP(C611,away!$B$2:$E$405,3,FALSE)</f>
        <v>0.88</v>
      </c>
      <c r="J611">
        <f>VLOOKUP(B611,home!$B$2:$E$405,4,FALSE)</f>
        <v>1.19</v>
      </c>
      <c r="K611" s="3">
        <f t="shared" si="840"/>
        <v>1.8922838709677379</v>
      </c>
      <c r="L611" s="3">
        <f t="shared" si="841"/>
        <v>1.1350296774193596</v>
      </c>
      <c r="M611" s="5">
        <f t="shared" si="842"/>
        <v>4.8445610253788414E-2</v>
      </c>
      <c r="N611" s="5">
        <f t="shared" si="843"/>
        <v>9.1672846902433061E-2</v>
      </c>
      <c r="O611" s="5">
        <f t="shared" si="844"/>
        <v>5.4987205378741473E-2</v>
      </c>
      <c r="P611" s="5">
        <f t="shared" si="845"/>
        <v>0.10405140184778292</v>
      </c>
      <c r="Q611" s="5">
        <f t="shared" si="846"/>
        <v>8.6735524799584449E-2</v>
      </c>
      <c r="R611" s="5">
        <f t="shared" si="847"/>
        <v>3.1206054991612515E-2</v>
      </c>
      <c r="S611" s="5">
        <f t="shared" si="848"/>
        <v>5.5870357343894603E-2</v>
      </c>
      <c r="T611" s="5">
        <f t="shared" si="849"/>
        <v>9.8447394734071172E-2</v>
      </c>
      <c r="U611" s="5">
        <f t="shared" si="850"/>
        <v>5.9050714537160619E-2</v>
      </c>
      <c r="V611" s="5">
        <f t="shared" si="851"/>
        <v>1.3333140156592649E-2</v>
      </c>
      <c r="W611" s="5">
        <f t="shared" si="852"/>
        <v>5.4709411539391954E-2</v>
      </c>
      <c r="X611" s="5">
        <f t="shared" si="853"/>
        <v>6.2096805731359027E-2</v>
      </c>
      <c r="Y611" s="5">
        <f t="shared" si="854"/>
        <v>3.524085868901855E-2</v>
      </c>
      <c r="Z611" s="5">
        <f t="shared" si="855"/>
        <v>1.1806599510220245E-2</v>
      </c>
      <c r="AA611" s="5">
        <f t="shared" si="856"/>
        <v>2.234143782416536E-2</v>
      </c>
      <c r="AB611" s="5">
        <f t="shared" si="857"/>
        <v>2.1138171224448339E-2</v>
      </c>
      <c r="AC611" s="5">
        <f t="shared" si="858"/>
        <v>1.7898060281658149E-3</v>
      </c>
      <c r="AD611" s="5">
        <f t="shared" si="859"/>
        <v>2.5881434261531909E-2</v>
      </c>
      <c r="AE611" s="5">
        <f t="shared" si="860"/>
        <v>2.9376195981016918E-2</v>
      </c>
      <c r="AF611" s="5">
        <f t="shared" si="861"/>
        <v>1.6671427124070767E-2</v>
      </c>
      <c r="AG611" s="5">
        <f t="shared" si="862"/>
        <v>6.3075215169181315E-3</v>
      </c>
      <c r="AH611" s="5">
        <f t="shared" si="863"/>
        <v>3.3502102083762149E-3</v>
      </c>
      <c r="AI611" s="5">
        <f t="shared" si="864"/>
        <v>6.3395487416617741E-3</v>
      </c>
      <c r="AJ611" s="5">
        <f t="shared" si="865"/>
        <v>5.9981129165301988E-3</v>
      </c>
      <c r="AK611" s="5">
        <f t="shared" si="866"/>
        <v>3.7833774427311171E-3</v>
      </c>
      <c r="AL611" s="5">
        <f t="shared" si="867"/>
        <v>1.5376569748273719E-4</v>
      </c>
      <c r="AM611" s="5">
        <f t="shared" si="868"/>
        <v>9.7950041221217237E-3</v>
      </c>
      <c r="AN611" s="5">
        <f t="shared" si="869"/>
        <v>1.1117620369053114E-2</v>
      </c>
      <c r="AO611" s="5">
        <f t="shared" si="870"/>
        <v>6.3094145305786315E-3</v>
      </c>
      <c r="AP611" s="5">
        <f t="shared" si="871"/>
        <v>2.3871242464492274E-3</v>
      </c>
      <c r="AQ611" s="5">
        <f t="shared" si="872"/>
        <v>6.7736421585179983E-4</v>
      </c>
      <c r="AR611" s="5">
        <f t="shared" si="873"/>
        <v>7.6051760242006018E-4</v>
      </c>
      <c r="AS611" s="5">
        <f t="shared" si="874"/>
        <v>1.4391151926465343E-3</v>
      </c>
      <c r="AT611" s="5">
        <f t="shared" si="875"/>
        <v>1.3616072337548333E-3</v>
      </c>
      <c r="AU611" s="5">
        <f t="shared" si="876"/>
        <v>8.588491356757564E-4</v>
      </c>
      <c r="AV611" s="5">
        <f t="shared" si="877"/>
        <v>4.0629659175845409E-4</v>
      </c>
      <c r="AW611" s="5">
        <f t="shared" si="878"/>
        <v>9.173825322049772E-6</v>
      </c>
      <c r="AX611" s="5">
        <f t="shared" si="879"/>
        <v>3.0891547193922404E-3</v>
      </c>
      <c r="AY611" s="5">
        <f t="shared" si="880"/>
        <v>3.5062822846502664E-3</v>
      </c>
      <c r="AZ611" s="5">
        <f t="shared" si="881"/>
        <v>1.989867225243904E-3</v>
      </c>
      <c r="BA611" s="5">
        <f t="shared" si="882"/>
        <v>7.5285278492531456E-4</v>
      </c>
      <c r="BB611" s="5">
        <f t="shared" si="883"/>
        <v>2.1362756340451166E-4</v>
      </c>
      <c r="BC611" s="5">
        <f t="shared" si="884"/>
        <v>4.8494724875781341E-5</v>
      </c>
      <c r="BD611" s="5">
        <f t="shared" si="885"/>
        <v>1.4386834149109748E-4</v>
      </c>
      <c r="BE611" s="5">
        <f t="shared" si="886"/>
        <v>2.7223974214648231E-4</v>
      </c>
      <c r="BF611" s="5">
        <f t="shared" si="887"/>
        <v>2.5757743655010226E-4</v>
      </c>
      <c r="BG611" s="5">
        <f t="shared" si="888"/>
        <v>1.6246987623632478E-4</v>
      </c>
      <c r="BH611" s="5">
        <f t="shared" si="889"/>
        <v>7.685978158003049E-5</v>
      </c>
      <c r="BI611" s="5">
        <f t="shared" si="890"/>
        <v>2.9088105001998975E-5</v>
      </c>
      <c r="BJ611" s="8">
        <f t="shared" si="891"/>
        <v>0.54702622806594237</v>
      </c>
      <c r="BK611" s="8">
        <f t="shared" si="892"/>
        <v>0.22715036361235738</v>
      </c>
      <c r="BL611" s="8">
        <f t="shared" si="893"/>
        <v>0.21396332230468926</v>
      </c>
      <c r="BM611" s="8">
        <f t="shared" si="894"/>
        <v>0.5793507608599382</v>
      </c>
      <c r="BN611" s="8">
        <f t="shared" si="895"/>
        <v>0.41709864417394282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1.30322580645161</v>
      </c>
      <c r="F612">
        <f>VLOOKUP(B612,home!$B$2:$E$405,3,FALSE)</f>
        <v>0.99</v>
      </c>
      <c r="G612">
        <f>VLOOKUP(C612,away!$B$2:$E$405,4,FALSE)</f>
        <v>0.64</v>
      </c>
      <c r="H612">
        <f>VLOOKUP(A612,away!$A$2:$E$405,3,FALSE)</f>
        <v>1.08387096774194</v>
      </c>
      <c r="I612">
        <f>VLOOKUP(C612,away!$B$2:$E$405,3,FALSE)</f>
        <v>0.64</v>
      </c>
      <c r="J612">
        <f>VLOOKUP(B612,home!$B$2:$E$405,4,FALSE)</f>
        <v>1.19</v>
      </c>
      <c r="K612" s="3">
        <f t="shared" si="840"/>
        <v>0.82572387096774014</v>
      </c>
      <c r="L612" s="3">
        <f t="shared" si="841"/>
        <v>0.82547612903226153</v>
      </c>
      <c r="M612" s="5">
        <f t="shared" si="842"/>
        <v>0.19181958695104931</v>
      </c>
      <c r="N612" s="5">
        <f t="shared" si="843"/>
        <v>0.15839001186465343</v>
      </c>
      <c r="O612" s="5">
        <f t="shared" si="844"/>
        <v>0.15834249010891949</v>
      </c>
      <c r="P612" s="5">
        <f t="shared" si="845"/>
        <v>0.13074717387140808</v>
      </c>
      <c r="Q612" s="5">
        <f t="shared" si="846"/>
        <v>6.5393206859753958E-2</v>
      </c>
      <c r="R612" s="5">
        <f t="shared" si="847"/>
        <v>6.5353972898220009E-2</v>
      </c>
      <c r="S612" s="5">
        <f t="shared" si="848"/>
        <v>2.2279819995288944E-2</v>
      </c>
      <c r="T612" s="5">
        <f t="shared" si="849"/>
        <v>5.3980531263595623E-2</v>
      </c>
      <c r="U612" s="5">
        <f t="shared" si="850"/>
        <v>5.3964335484638998E-2</v>
      </c>
      <c r="V612" s="5">
        <f t="shared" si="851"/>
        <v>1.6873630205513533E-3</v>
      </c>
      <c r="W612" s="5">
        <f t="shared" si="852"/>
        <v>1.7998910634410076E-2</v>
      </c>
      <c r="X612" s="5">
        <f t="shared" si="853"/>
        <v>1.4857671077290436E-2</v>
      </c>
      <c r="Y612" s="5">
        <f t="shared" si="854"/>
        <v>6.1323264036581499E-3</v>
      </c>
      <c r="Z612" s="5">
        <f t="shared" si="855"/>
        <v>1.798271485496733E-2</v>
      </c>
      <c r="AA612" s="5">
        <f t="shared" si="856"/>
        <v>1.4848756920552705E-2</v>
      </c>
      <c r="AB612" s="5">
        <f t="shared" si="857"/>
        <v>6.1304865217488994E-3</v>
      </c>
      <c r="AC612" s="5">
        <f t="shared" si="858"/>
        <v>7.1883282925804613E-5</v>
      </c>
      <c r="AD612" s="5">
        <f t="shared" si="859"/>
        <v>3.7155325405618771E-3</v>
      </c>
      <c r="AE612" s="5">
        <f t="shared" si="860"/>
        <v>3.0670834188764227E-3</v>
      </c>
      <c r="AF612" s="5">
        <f t="shared" si="861"/>
        <v>1.2659020740165717E-3</v>
      </c>
      <c r="AG612" s="5">
        <f t="shared" si="862"/>
        <v>3.4832398126437037E-4</v>
      </c>
      <c r="AH612" s="5">
        <f t="shared" si="863"/>
        <v>3.711075461992344E-3</v>
      </c>
      <c r="AI612" s="5">
        <f t="shared" si="864"/>
        <v>3.0643235959297126E-3</v>
      </c>
      <c r="AJ612" s="5">
        <f t="shared" si="865"/>
        <v>1.2651425707644337E-3</v>
      </c>
      <c r="AK612" s="5">
        <f t="shared" si="866"/>
        <v>3.4821947361922883E-4</v>
      </c>
      <c r="AL612" s="5">
        <f t="shared" si="867"/>
        <v>1.95986994665904E-6</v>
      </c>
      <c r="AM612" s="5">
        <f t="shared" si="868"/>
        <v>6.1360078241987125E-4</v>
      </c>
      <c r="AN612" s="5">
        <f t="shared" si="869"/>
        <v>5.0651279864312221E-4</v>
      </c>
      <c r="AO612" s="5">
        <f t="shared" si="870"/>
        <v>2.0905711216461092E-4</v>
      </c>
      <c r="AP612" s="5">
        <f t="shared" si="871"/>
        <v>5.7523885232102117E-5</v>
      </c>
      <c r="AQ612" s="5">
        <f t="shared" si="872"/>
        <v>1.1871148527072933E-5</v>
      </c>
      <c r="AR612" s="5">
        <f t="shared" si="873"/>
        <v>6.1268084138241046E-4</v>
      </c>
      <c r="AS612" s="5">
        <f t="shared" si="874"/>
        <v>5.0590519601405597E-4</v>
      </c>
      <c r="AT612" s="5">
        <f t="shared" si="875"/>
        <v>2.088689983977098E-4</v>
      </c>
      <c r="AU612" s="5">
        <f t="shared" si="876"/>
        <v>5.748937262737056E-5</v>
      </c>
      <c r="AV612" s="5">
        <f t="shared" si="877"/>
        <v>1.1867586826344813E-5</v>
      </c>
      <c r="AW612" s="5">
        <f t="shared" si="878"/>
        <v>3.710770636591408E-8</v>
      </c>
      <c r="AX612" s="5">
        <f t="shared" si="879"/>
        <v>8.4444135548094999E-5</v>
      </c>
      <c r="AY612" s="5">
        <f t="shared" si="880"/>
        <v>6.9706618131717049E-5</v>
      </c>
      <c r="AZ612" s="5">
        <f t="shared" si="881"/>
        <v>2.8770574651649918E-5</v>
      </c>
      <c r="BA612" s="5">
        <f t="shared" si="882"/>
        <v>7.9164741978258951E-6</v>
      </c>
      <c r="BB612" s="5">
        <f t="shared" si="883"/>
        <v>1.6337151191012742E-6</v>
      </c>
      <c r="BC612" s="5">
        <f t="shared" si="884"/>
        <v>2.6971856649144009E-7</v>
      </c>
      <c r="BD612" s="5">
        <f t="shared" si="885"/>
        <v>8.4292234879430167E-5</v>
      </c>
      <c r="BE612" s="5">
        <f t="shared" si="886"/>
        <v>6.960211047716503E-5</v>
      </c>
      <c r="BF612" s="5">
        <f t="shared" si="887"/>
        <v>2.8736062045364503E-5</v>
      </c>
      <c r="BG612" s="5">
        <f t="shared" si="888"/>
        <v>7.9093507961558463E-6</v>
      </c>
      <c r="BH612" s="5">
        <f t="shared" si="889"/>
        <v>1.6327349390608954E-6</v>
      </c>
      <c r="BI612" s="5">
        <f t="shared" si="890"/>
        <v>2.6963764282912809E-7</v>
      </c>
      <c r="BJ612" s="8">
        <f t="shared" si="891"/>
        <v>0.32674080708128256</v>
      </c>
      <c r="BK612" s="8">
        <f t="shared" si="892"/>
        <v>0.34667749360930183</v>
      </c>
      <c r="BL612" s="8">
        <f t="shared" si="893"/>
        <v>0.30861805716241381</v>
      </c>
      <c r="BM612" s="8">
        <f t="shared" si="894"/>
        <v>0.22990296064353585</v>
      </c>
      <c r="BN612" s="8">
        <f t="shared" si="895"/>
        <v>0.77004644255400423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1.30322580645161</v>
      </c>
      <c r="F613">
        <f>VLOOKUP(B613,home!$B$2:$E$405,3,FALSE)</f>
        <v>1.1499999999999999</v>
      </c>
      <c r="G613">
        <f>VLOOKUP(C613,away!$B$2:$E$405,4,FALSE)</f>
        <v>0.88</v>
      </c>
      <c r="H613">
        <f>VLOOKUP(A613,away!$A$2:$E$405,3,FALSE)</f>
        <v>1.08387096774194</v>
      </c>
      <c r="I613">
        <f>VLOOKUP(C613,away!$B$2:$E$405,3,FALSE)</f>
        <v>1.1000000000000001</v>
      </c>
      <c r="J613">
        <f>VLOOKUP(B613,home!$B$2:$E$405,4,FALSE)</f>
        <v>1.23</v>
      </c>
      <c r="K613" s="3">
        <f t="shared" si="840"/>
        <v>1.3188645161290291</v>
      </c>
      <c r="L613" s="3">
        <f t="shared" si="841"/>
        <v>1.4664774193548449</v>
      </c>
      <c r="M613" s="5">
        <f t="shared" si="842"/>
        <v>6.1707985273299307E-2</v>
      </c>
      <c r="N613" s="5">
        <f t="shared" si="843"/>
        <v>8.138447213876715E-2</v>
      </c>
      <c r="O613" s="5">
        <f t="shared" si="844"/>
        <v>9.0493366997174751E-2</v>
      </c>
      <c r="P613" s="5">
        <f t="shared" si="845"/>
        <v>0.11934849067761553</v>
      </c>
      <c r="Q613" s="5">
        <f t="shared" si="846"/>
        <v>5.3667546233855806E-2</v>
      </c>
      <c r="R613" s="5">
        <f t="shared" si="847"/>
        <v>6.6353239651373866E-2</v>
      </c>
      <c r="S613" s="5">
        <f t="shared" si="848"/>
        <v>5.7707532355574284E-2</v>
      </c>
      <c r="T613" s="5">
        <f t="shared" si="849"/>
        <v>7.8702244704131702E-2</v>
      </c>
      <c r="U613" s="5">
        <f t="shared" si="850"/>
        <v>8.7510933306402708E-2</v>
      </c>
      <c r="V613" s="5">
        <f t="shared" si="851"/>
        <v>1.2401252729761827E-2</v>
      </c>
      <c r="W613" s="5">
        <f t="shared" si="852"/>
        <v>2.3593407465182174E-2</v>
      </c>
      <c r="X613" s="5">
        <f t="shared" si="853"/>
        <v>3.4599199293327693E-2</v>
      </c>
      <c r="Y613" s="5">
        <f t="shared" si="854"/>
        <v>2.5369472245711587E-2</v>
      </c>
      <c r="Z613" s="5">
        <f t="shared" si="855"/>
        <v>3.2435175883260101E-2</v>
      </c>
      <c r="AA613" s="5">
        <f t="shared" si="856"/>
        <v>4.277760254683579E-2</v>
      </c>
      <c r="AB613" s="5">
        <f t="shared" si="857"/>
        <v>2.8208931042046262E-2</v>
      </c>
      <c r="AC613" s="5">
        <f t="shared" si="858"/>
        <v>1.4990673302385711E-3</v>
      </c>
      <c r="AD613" s="5">
        <f t="shared" si="859"/>
        <v>7.7791269801006317E-3</v>
      </c>
      <c r="AE613" s="5">
        <f t="shared" si="860"/>
        <v>1.1407914058611624E-2</v>
      </c>
      <c r="AF613" s="5">
        <f t="shared" si="861"/>
        <v>8.3647241844473155E-3</v>
      </c>
      <c r="AG613" s="5">
        <f t="shared" si="862"/>
        <v>4.088893045207786E-3</v>
      </c>
      <c r="AH613" s="5">
        <f t="shared" si="863"/>
        <v>1.1891363256400939E-2</v>
      </c>
      <c r="AI613" s="5">
        <f t="shared" si="864"/>
        <v>1.5683097047267742E-2</v>
      </c>
      <c r="AJ613" s="5">
        <f t="shared" si="865"/>
        <v>1.034194009932469E-2</v>
      </c>
      <c r="AK613" s="5">
        <f t="shared" si="866"/>
        <v>4.5465392749770859E-3</v>
      </c>
      <c r="AL613" s="5">
        <f t="shared" si="867"/>
        <v>1.159729474204759E-4</v>
      </c>
      <c r="AM613" s="5">
        <f t="shared" si="868"/>
        <v>2.0519229081033393E-3</v>
      </c>
      <c r="AN613" s="5">
        <f t="shared" si="869"/>
        <v>3.0090986109904739E-3</v>
      </c>
      <c r="AO613" s="5">
        <f t="shared" si="870"/>
        <v>2.2063875828147797E-3</v>
      </c>
      <c r="AP613" s="5">
        <f t="shared" si="871"/>
        <v>1.078539189514264E-3</v>
      </c>
      <c r="AQ613" s="5">
        <f t="shared" si="872"/>
        <v>3.9541334182798579E-4</v>
      </c>
      <c r="AR613" s="5">
        <f t="shared" si="873"/>
        <v>3.4876831401715737E-3</v>
      </c>
      <c r="AS613" s="5">
        <f t="shared" si="874"/>
        <v>4.5997815370737551E-3</v>
      </c>
      <c r="AT613" s="5">
        <f t="shared" si="875"/>
        <v>3.0332443255960107E-3</v>
      </c>
      <c r="AU613" s="5">
        <f t="shared" si="876"/>
        <v>1.3334794365927683E-3</v>
      </c>
      <c r="AV613" s="5">
        <f t="shared" si="877"/>
        <v>4.3966967797748319E-4</v>
      </c>
      <c r="AW613" s="5">
        <f t="shared" si="878"/>
        <v>6.2305983814856998E-6</v>
      </c>
      <c r="AX613" s="5">
        <f t="shared" si="879"/>
        <v>4.5103471888829644E-4</v>
      </c>
      <c r="AY613" s="5">
        <f t="shared" si="880"/>
        <v>6.6143223059474696E-4</v>
      </c>
      <c r="AZ613" s="5">
        <f t="shared" si="881"/>
        <v>4.8498771530035165E-4</v>
      </c>
      <c r="BA613" s="5">
        <f t="shared" si="882"/>
        <v>2.3707451105082063E-4</v>
      </c>
      <c r="BB613" s="5">
        <f t="shared" si="883"/>
        <v>8.6916104290154738E-5</v>
      </c>
      <c r="BC613" s="5">
        <f t="shared" si="884"/>
        <v>2.5492100863960527E-5</v>
      </c>
      <c r="BD613" s="5">
        <f t="shared" si="885"/>
        <v>8.5243476182103421E-4</v>
      </c>
      <c r="BE613" s="5">
        <f t="shared" si="886"/>
        <v>1.1242459596806625E-3</v>
      </c>
      <c r="BF613" s="5">
        <f t="shared" si="887"/>
        <v>7.4136405181212664E-4</v>
      </c>
      <c r="BG613" s="5">
        <f t="shared" si="888"/>
        <v>3.2591958048955219E-4</v>
      </c>
      <c r="BH613" s="5">
        <f t="shared" si="889"/>
        <v>1.0746094245483241E-4</v>
      </c>
      <c r="BI613" s="5">
        <f t="shared" si="890"/>
        <v>2.8345284774692404E-5</v>
      </c>
      <c r="BJ613" s="8">
        <f t="shared" si="891"/>
        <v>0.33964529936358262</v>
      </c>
      <c r="BK613" s="8">
        <f t="shared" si="892"/>
        <v>0.25344173354450478</v>
      </c>
      <c r="BL613" s="8">
        <f t="shared" si="893"/>
        <v>0.37388064192024822</v>
      </c>
      <c r="BM613" s="8">
        <f t="shared" si="894"/>
        <v>0.52579254810729636</v>
      </c>
      <c r="BN613" s="8">
        <f t="shared" si="895"/>
        <v>0.47295510097208637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1.30322580645161</v>
      </c>
      <c r="F614">
        <f>VLOOKUP(B614,home!$B$2:$E$405,3,FALSE)</f>
        <v>1.75</v>
      </c>
      <c r="G614">
        <f>VLOOKUP(C614,away!$B$2:$E$405,4,FALSE)</f>
        <v>0.88</v>
      </c>
      <c r="H614">
        <f>VLOOKUP(A614,away!$A$2:$E$405,3,FALSE)</f>
        <v>1.08387096774194</v>
      </c>
      <c r="I614">
        <f>VLOOKUP(C614,away!$B$2:$E$405,3,FALSE)</f>
        <v>1.21</v>
      </c>
      <c r="J614">
        <f>VLOOKUP(B614,home!$B$2:$E$405,4,FALSE)</f>
        <v>1.19</v>
      </c>
      <c r="K614" s="3">
        <f t="shared" si="840"/>
        <v>2.0069677419354792</v>
      </c>
      <c r="L614" s="3">
        <f t="shared" si="841"/>
        <v>1.5606658064516195</v>
      </c>
      <c r="M614" s="5">
        <f t="shared" si="842"/>
        <v>2.822256204558269E-2</v>
      </c>
      <c r="N614" s="5">
        <f t="shared" si="843"/>
        <v>5.6641771620257041E-2</v>
      </c>
      <c r="O614" s="5">
        <f t="shared" si="844"/>
        <v>4.4045987555000173E-2</v>
      </c>
      <c r="P614" s="5">
        <f t="shared" si="845"/>
        <v>8.8398876184576897E-2</v>
      </c>
      <c r="Q614" s="5">
        <f t="shared" si="846"/>
        <v>5.6839104243966203E-2</v>
      </c>
      <c r="R614" s="5">
        <f t="shared" si="847"/>
        <v>3.4370533344241172E-2</v>
      </c>
      <c r="S614" s="5">
        <f t="shared" si="848"/>
        <v>6.9220871036398721E-2</v>
      </c>
      <c r="T614" s="5">
        <f t="shared" si="849"/>
        <v>8.8706846462897171E-2</v>
      </c>
      <c r="U614" s="5">
        <f t="shared" si="850"/>
        <v>6.8980551695009801E-2</v>
      </c>
      <c r="V614" s="5">
        <f t="shared" si="851"/>
        <v>2.4090446967186548E-2</v>
      </c>
      <c r="W614" s="5">
        <f t="shared" si="852"/>
        <v>3.8024749566049391E-2</v>
      </c>
      <c r="X614" s="5">
        <f t="shared" si="853"/>
        <v>5.934392644661933E-2</v>
      </c>
      <c r="Y614" s="5">
        <f t="shared" si="854"/>
        <v>4.630801841290938E-2</v>
      </c>
      <c r="Z614" s="5">
        <f t="shared" si="855"/>
        <v>1.788030537995414E-2</v>
      </c>
      <c r="AA614" s="5">
        <f t="shared" si="856"/>
        <v>3.5885196113523352E-2</v>
      </c>
      <c r="AB614" s="5">
        <f t="shared" si="857"/>
        <v>3.6010215506434906E-2</v>
      </c>
      <c r="AC614" s="5">
        <f t="shared" si="858"/>
        <v>4.7160150521680646E-3</v>
      </c>
      <c r="AD614" s="5">
        <f t="shared" si="859"/>
        <v>1.907861144355906E-2</v>
      </c>
      <c r="AE614" s="5">
        <f t="shared" si="860"/>
        <v>2.9775336514539195E-2</v>
      </c>
      <c r="AF614" s="5">
        <f t="shared" si="861"/>
        <v>2.3234674786915838E-2</v>
      </c>
      <c r="AG614" s="5">
        <f t="shared" si="862"/>
        <v>1.2087187487987702E-2</v>
      </c>
      <c r="AH614" s="5">
        <f t="shared" si="863"/>
        <v>6.9762953038518425E-3</v>
      </c>
      <c r="AI614" s="5">
        <f t="shared" si="864"/>
        <v>1.4001199633046617E-2</v>
      </c>
      <c r="AJ614" s="5">
        <f t="shared" si="865"/>
        <v>1.4049978005961718E-2</v>
      </c>
      <c r="AK614" s="5">
        <f t="shared" si="866"/>
        <v>9.3992842109560451E-3</v>
      </c>
      <c r="AL614" s="5">
        <f t="shared" si="867"/>
        <v>5.9086121239861826E-4</v>
      </c>
      <c r="AM614" s="5">
        <f t="shared" si="868"/>
        <v>7.6580315456288217E-3</v>
      </c>
      <c r="AN614" s="5">
        <f t="shared" si="869"/>
        <v>1.1951627977990745E-2</v>
      </c>
      <c r="AO614" s="5">
        <f t="shared" si="870"/>
        <v>9.3262485583403346E-3</v>
      </c>
      <c r="AP614" s="5">
        <f t="shared" si="871"/>
        <v>4.851719075823489E-3</v>
      </c>
      <c r="AQ614" s="5">
        <f t="shared" si="872"/>
        <v>1.8929780160366937E-3</v>
      </c>
      <c r="AR614" s="5">
        <f t="shared" si="873"/>
        <v>2.1775331072861146E-3</v>
      </c>
      <c r="AS614" s="5">
        <f t="shared" si="874"/>
        <v>4.3702387033197603E-3</v>
      </c>
      <c r="AT614" s="5">
        <f t="shared" si="875"/>
        <v>4.385464051060349E-3</v>
      </c>
      <c r="AU614" s="5">
        <f t="shared" si="876"/>
        <v>2.9338282946319363E-3</v>
      </c>
      <c r="AV614" s="5">
        <f t="shared" si="877"/>
        <v>1.472024686925969E-3</v>
      </c>
      <c r="AW614" s="5">
        <f t="shared" si="878"/>
        <v>5.140830536057429E-5</v>
      </c>
      <c r="AX614" s="5">
        <f t="shared" si="879"/>
        <v>2.5615703798002238E-3</v>
      </c>
      <c r="AY614" s="5">
        <f t="shared" si="880"/>
        <v>3.997755302573497E-3</v>
      </c>
      <c r="AZ614" s="5">
        <f t="shared" si="881"/>
        <v>3.1195800016435532E-3</v>
      </c>
      <c r="BA614" s="5">
        <f t="shared" si="882"/>
        <v>1.6228739463517929E-3</v>
      </c>
      <c r="BB614" s="5">
        <f t="shared" si="883"/>
        <v>6.3319096906311106E-4</v>
      </c>
      <c r="BC614" s="5">
        <f t="shared" si="884"/>
        <v>1.9763989887415241E-4</v>
      </c>
      <c r="BD614" s="5">
        <f t="shared" si="885"/>
        <v>5.664002438262978E-4</v>
      </c>
      <c r="BE614" s="5">
        <f t="shared" si="886"/>
        <v>1.1367470183837696E-3</v>
      </c>
      <c r="BF614" s="5">
        <f t="shared" si="887"/>
        <v>1.1407072983187817E-3</v>
      </c>
      <c r="BG614" s="5">
        <f t="shared" si="888"/>
        <v>7.6312091690538869E-4</v>
      </c>
      <c r="BH614" s="5">
        <f t="shared" si="889"/>
        <v>3.8288976585633519E-4</v>
      </c>
      <c r="BI614" s="5">
        <f t="shared" si="890"/>
        <v>1.5368948175817861E-4</v>
      </c>
      <c r="BJ614" s="8">
        <f t="shared" si="891"/>
        <v>0.47785344265782675</v>
      </c>
      <c r="BK614" s="8">
        <f t="shared" si="892"/>
        <v>0.21923738780088503</v>
      </c>
      <c r="BL614" s="8">
        <f t="shared" si="893"/>
        <v>0.28320188493629855</v>
      </c>
      <c r="BM614" s="8">
        <f t="shared" si="894"/>
        <v>0.68570783878412722</v>
      </c>
      <c r="BN614" s="8">
        <f t="shared" si="895"/>
        <v>0.30851883499362415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1.30322580645161</v>
      </c>
      <c r="F615">
        <f>VLOOKUP(B615,home!$B$2:$E$405,3,FALSE)</f>
        <v>1.1499999999999999</v>
      </c>
      <c r="G615">
        <f>VLOOKUP(C615,away!$B$2:$E$405,4,FALSE)</f>
        <v>1.53</v>
      </c>
      <c r="H615">
        <f>VLOOKUP(A615,away!$A$2:$E$405,3,FALSE)</f>
        <v>1.08387096774194</v>
      </c>
      <c r="I615">
        <f>VLOOKUP(C615,away!$B$2:$E$405,3,FALSE)</f>
        <v>0.66</v>
      </c>
      <c r="J615">
        <f>VLOOKUP(B615,home!$B$2:$E$405,4,FALSE)</f>
        <v>0.46</v>
      </c>
      <c r="K615" s="3">
        <f t="shared" si="840"/>
        <v>2.2930258064516078</v>
      </c>
      <c r="L615" s="3">
        <f t="shared" si="841"/>
        <v>0.32906322580645303</v>
      </c>
      <c r="M615" s="5">
        <f t="shared" si="842"/>
        <v>7.26509340458249E-2</v>
      </c>
      <c r="N615" s="5">
        <f t="shared" si="843"/>
        <v>0.16659046662989019</v>
      </c>
      <c r="O615" s="5">
        <f t="shared" si="844"/>
        <v>2.3906750714971007E-2</v>
      </c>
      <c r="P615" s="5">
        <f t="shared" si="845"/>
        <v>5.4818796337833937E-2</v>
      </c>
      <c r="Q615" s="5">
        <f t="shared" si="846"/>
        <v>0.19099811954557683</v>
      </c>
      <c r="R615" s="5">
        <f t="shared" si="847"/>
        <v>3.9334162544095424E-3</v>
      </c>
      <c r="S615" s="5">
        <f t="shared" si="848"/>
        <v>1.0340887117959954E-2</v>
      </c>
      <c r="T615" s="5">
        <f t="shared" si="849"/>
        <v>6.2850457340634061E-2</v>
      </c>
      <c r="U615" s="5">
        <f t="shared" si="850"/>
        <v>9.0194249788773037E-3</v>
      </c>
      <c r="V615" s="5">
        <f t="shared" si="851"/>
        <v>8.6696902465825058E-4</v>
      </c>
      <c r="W615" s="5">
        <f t="shared" si="852"/>
        <v>0.14598787236724564</v>
      </c>
      <c r="X615" s="5">
        <f t="shared" si="853"/>
        <v>4.8039240209786602E-2</v>
      </c>
      <c r="Y615" s="5">
        <f t="shared" si="854"/>
        <v>7.9039736743617226E-3</v>
      </c>
      <c r="Z615" s="5">
        <f t="shared" si="855"/>
        <v>4.314475470385134E-4</v>
      </c>
      <c r="AA615" s="5">
        <f t="shared" si="856"/>
        <v>9.8932035948955501E-4</v>
      </c>
      <c r="AB615" s="5">
        <f t="shared" si="857"/>
        <v>1.1342685575787661E-3</v>
      </c>
      <c r="AC615" s="5">
        <f t="shared" si="858"/>
        <v>4.0885742745555922E-5</v>
      </c>
      <c r="AD615" s="5">
        <f t="shared" si="859"/>
        <v>8.3688489691764456E-2</v>
      </c>
      <c r="AE615" s="5">
        <f t="shared" si="860"/>
        <v>2.7538804380842104E-2</v>
      </c>
      <c r="AF615" s="5">
        <f t="shared" si="861"/>
        <v>4.5310039022063908E-3</v>
      </c>
      <c r="AG615" s="5">
        <f t="shared" si="862"/>
        <v>4.9699558673388725E-4</v>
      </c>
      <c r="AH615" s="5">
        <f t="shared" si="863"/>
        <v>3.5493380398693638E-5</v>
      </c>
      <c r="AI615" s="5">
        <f t="shared" si="864"/>
        <v>8.1387237212408162E-5</v>
      </c>
      <c r="AJ615" s="5">
        <f t="shared" si="865"/>
        <v>9.3311517621925291E-5</v>
      </c>
      <c r="AK615" s="5">
        <f t="shared" si="866"/>
        <v>7.132190598207955E-5</v>
      </c>
      <c r="AL615" s="5">
        <f t="shared" si="867"/>
        <v>1.2340142541187356E-6</v>
      </c>
      <c r="AM615" s="5">
        <f t="shared" si="868"/>
        <v>3.8379973313235047E-2</v>
      </c>
      <c r="AN615" s="5">
        <f t="shared" si="869"/>
        <v>1.2629437824818708E-2</v>
      </c>
      <c r="AO615" s="5">
        <f t="shared" si="870"/>
        <v>2.0779417753784384E-3</v>
      </c>
      <c r="AP615" s="5">
        <f t="shared" si="871"/>
        <v>2.2792474121467236E-4</v>
      </c>
      <c r="AQ615" s="5">
        <f t="shared" si="872"/>
        <v>1.8750412646300269E-5</v>
      </c>
      <c r="AR615" s="5">
        <f t="shared" si="873"/>
        <v>2.3359132497539318E-6</v>
      </c>
      <c r="AS615" s="5">
        <f t="shared" si="874"/>
        <v>5.356309363318005E-6</v>
      </c>
      <c r="AT615" s="5">
        <f t="shared" si="875"/>
        <v>6.1410777987132844E-6</v>
      </c>
      <c r="AU615" s="5">
        <f t="shared" si="876"/>
        <v>4.6938832906255307E-6</v>
      </c>
      <c r="AV615" s="5">
        <f t="shared" si="877"/>
        <v>2.6907988794690834E-6</v>
      </c>
      <c r="AW615" s="5">
        <f t="shared" si="878"/>
        <v>2.5864612051745272E-8</v>
      </c>
      <c r="AX615" s="5">
        <f t="shared" si="879"/>
        <v>1.4667711543028652E-2</v>
      </c>
      <c r="AY615" s="5">
        <f t="shared" si="880"/>
        <v>4.8266044755475553E-3</v>
      </c>
      <c r="AZ615" s="5">
        <f t="shared" si="881"/>
        <v>7.9412901920777087E-4</v>
      </c>
      <c r="BA615" s="5">
        <f t="shared" si="882"/>
        <v>8.7106218922341277E-5</v>
      </c>
      <c r="BB615" s="5">
        <f t="shared" si="883"/>
        <v>7.165863346597177E-6</v>
      </c>
      <c r="BC615" s="5">
        <f t="shared" si="884"/>
        <v>4.7160442170389842E-7</v>
      </c>
      <c r="BD615" s="5">
        <f t="shared" si="885"/>
        <v>1.2811052486134393E-7</v>
      </c>
      <c r="BE615" s="5">
        <f t="shared" si="886"/>
        <v>2.9376073958512188E-7</v>
      </c>
      <c r="BF615" s="5">
        <f t="shared" si="887"/>
        <v>3.3680047839549751E-7</v>
      </c>
      <c r="BG615" s="5">
        <f t="shared" si="888"/>
        <v>2.5743072952870764E-7</v>
      </c>
      <c r="BH615" s="5">
        <f t="shared" si="889"/>
        <v>1.4757382654574764E-7</v>
      </c>
      <c r="BI615" s="5">
        <f t="shared" si="890"/>
        <v>6.7678118525242533E-8</v>
      </c>
      <c r="BJ615" s="8">
        <f t="shared" si="891"/>
        <v>0.8123426401208097</v>
      </c>
      <c r="BK615" s="8">
        <f t="shared" si="892"/>
        <v>0.14354631075882424</v>
      </c>
      <c r="BL615" s="8">
        <f t="shared" si="893"/>
        <v>3.9287144243540614E-2</v>
      </c>
      <c r="BM615" s="8">
        <f t="shared" si="894"/>
        <v>0.47788248053077126</v>
      </c>
      <c r="BN615" s="8">
        <f t="shared" si="895"/>
        <v>0.51289848352850642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1.30322580645161</v>
      </c>
      <c r="F616">
        <f>VLOOKUP(B616,home!$B$2:$E$405,3,FALSE)</f>
        <v>1.1000000000000001</v>
      </c>
      <c r="G616">
        <f>VLOOKUP(C616,away!$B$2:$E$405,4,FALSE)</f>
        <v>0.9</v>
      </c>
      <c r="H616">
        <f>VLOOKUP(A616,away!$A$2:$E$405,3,FALSE)</f>
        <v>1.08387096774194</v>
      </c>
      <c r="I616">
        <f>VLOOKUP(C616,away!$B$2:$E$405,3,FALSE)</f>
        <v>0.51</v>
      </c>
      <c r="J616">
        <f>VLOOKUP(B616,home!$B$2:$E$405,4,FALSE)</f>
        <v>0.4</v>
      </c>
      <c r="K616" s="3">
        <f t="shared" si="840"/>
        <v>1.2901935483870941</v>
      </c>
      <c r="L616" s="3">
        <f t="shared" si="841"/>
        <v>0.22110967741935578</v>
      </c>
      <c r="M616" s="5">
        <f t="shared" si="842"/>
        <v>0.22062226989020972</v>
      </c>
      <c r="N616" s="5">
        <f t="shared" si="843"/>
        <v>0.28464542924286484</v>
      </c>
      <c r="O616" s="5">
        <f t="shared" si="844"/>
        <v>4.8781718926950324E-2</v>
      </c>
      <c r="P616" s="5">
        <f t="shared" si="845"/>
        <v>6.2937859038783905E-2</v>
      </c>
      <c r="Q616" s="5">
        <f t="shared" si="846"/>
        <v>0.18362384819350969</v>
      </c>
      <c r="R616" s="5">
        <f t="shared" si="847"/>
        <v>5.3930550679498332E-3</v>
      </c>
      <c r="S616" s="5">
        <f t="shared" si="848"/>
        <v>4.4886380943740048E-3</v>
      </c>
      <c r="T616" s="5">
        <f t="shared" si="849"/>
        <v>4.0601009840567685E-2</v>
      </c>
      <c r="U616" s="5">
        <f t="shared" si="850"/>
        <v>6.9580848547651968E-3</v>
      </c>
      <c r="V616" s="5">
        <f t="shared" si="851"/>
        <v>1.4227699970855291E-4</v>
      </c>
      <c r="W616" s="5">
        <f t="shared" si="852"/>
        <v>7.8970101423092451E-2</v>
      </c>
      <c r="X616" s="5">
        <f t="shared" si="853"/>
        <v>1.7461053651433783E-2</v>
      </c>
      <c r="Y616" s="5">
        <f t="shared" si="854"/>
        <v>1.9304039701352937E-3</v>
      </c>
      <c r="Z616" s="5">
        <f t="shared" si="855"/>
        <v>3.9748555545973674E-4</v>
      </c>
      <c r="AA616" s="5">
        <f t="shared" si="856"/>
        <v>5.1283329923121281E-4</v>
      </c>
      <c r="AB616" s="5">
        <f t="shared" si="857"/>
        <v>3.3082710703308954E-4</v>
      </c>
      <c r="AC616" s="5">
        <f t="shared" si="858"/>
        <v>2.5367480344839385E-6</v>
      </c>
      <c r="AD616" s="5">
        <f t="shared" si="859"/>
        <v>2.5471678842887077E-2</v>
      </c>
      <c r="AE616" s="5">
        <f t="shared" si="860"/>
        <v>5.6320346922801917E-3</v>
      </c>
      <c r="AF616" s="5">
        <f t="shared" si="861"/>
        <v>6.2264868701234681E-4</v>
      </c>
      <c r="AG616" s="5">
        <f t="shared" si="862"/>
        <v>4.5891216776961837E-5</v>
      </c>
      <c r="AH616" s="5">
        <f t="shared" si="863"/>
        <v>2.1971975736638947E-5</v>
      </c>
      <c r="AI616" s="5">
        <f t="shared" si="864"/>
        <v>2.8348101340729337E-5</v>
      </c>
      <c r="AJ616" s="5">
        <f t="shared" si="865"/>
        <v>1.8287268729416266E-5</v>
      </c>
      <c r="AK616" s="5">
        <f t="shared" si="866"/>
        <v>7.8647053774379726E-6</v>
      </c>
      <c r="AL616" s="5">
        <f t="shared" si="867"/>
        <v>2.8946758691353145E-8</v>
      </c>
      <c r="AM616" s="5">
        <f t="shared" si="868"/>
        <v>6.5726791419361882E-3</v>
      </c>
      <c r="AN616" s="5">
        <f t="shared" si="869"/>
        <v>1.4532829648544387E-3</v>
      </c>
      <c r="AO616" s="5">
        <f t="shared" si="870"/>
        <v>1.6066746377900494E-4</v>
      </c>
      <c r="AP616" s="5">
        <f t="shared" si="871"/>
        <v>1.1841710362653942E-5</v>
      </c>
      <c r="AQ616" s="5">
        <f t="shared" si="872"/>
        <v>6.5457918959496362E-7</v>
      </c>
      <c r="AR616" s="5">
        <f t="shared" si="873"/>
        <v>9.7164329347883002E-7</v>
      </c>
      <c r="AS616" s="5">
        <f t="shared" si="874"/>
        <v>1.2536079085799743E-6</v>
      </c>
      <c r="AT616" s="5">
        <f t="shared" si="875"/>
        <v>8.0869841792846062E-7</v>
      </c>
      <c r="AU616" s="5">
        <f t="shared" si="876"/>
        <v>3.4779249380071661E-7</v>
      </c>
      <c r="AV616" s="5">
        <f t="shared" si="877"/>
        <v>1.1217990791978569E-7</v>
      </c>
      <c r="AW616" s="5">
        <f t="shared" si="878"/>
        <v>2.2938238120908066E-10</v>
      </c>
      <c r="AX616" s="5">
        <f t="shared" si="879"/>
        <v>1.41333803742408E-3</v>
      </c>
      <c r="AY616" s="5">
        <f t="shared" si="880"/>
        <v>3.1250271753934374E-4</v>
      </c>
      <c r="AZ616" s="5">
        <f t="shared" si="881"/>
        <v>3.454868753389817E-5</v>
      </c>
      <c r="BA616" s="5">
        <f t="shared" si="882"/>
        <v>2.5463497186274488E-6</v>
      </c>
      <c r="BB616" s="5">
        <f t="shared" si="883"/>
        <v>1.4075564122064556E-7</v>
      </c>
      <c r="BC616" s="5">
        <f t="shared" si="884"/>
        <v>6.2244868850503041E-9</v>
      </c>
      <c r="BD616" s="5">
        <f t="shared" si="885"/>
        <v>3.5806622531297435E-8</v>
      </c>
      <c r="BE616" s="5">
        <f t="shared" si="886"/>
        <v>4.6197473379411913E-8</v>
      </c>
      <c r="BF616" s="5">
        <f t="shared" si="887"/>
        <v>2.9801841052950895E-8</v>
      </c>
      <c r="BG616" s="5">
        <f t="shared" si="888"/>
        <v>1.2816714352191629E-8</v>
      </c>
      <c r="BH616" s="5">
        <f t="shared" si="889"/>
        <v>4.1340105421794764E-9</v>
      </c>
      <c r="BI616" s="5">
        <f t="shared" si="890"/>
        <v>1.0667347460968384E-9</v>
      </c>
      <c r="BJ616" s="8">
        <f t="shared" si="891"/>
        <v>0.64896630839302638</v>
      </c>
      <c r="BK616" s="8">
        <f t="shared" si="892"/>
        <v>0.28850611243540869</v>
      </c>
      <c r="BL616" s="8">
        <f t="shared" si="893"/>
        <v>6.2056615052532189E-2</v>
      </c>
      <c r="BM616" s="8">
        <f t="shared" si="894"/>
        <v>0.19360983858800165</v>
      </c>
      <c r="BN616" s="8">
        <f t="shared" si="895"/>
        <v>0.80600418036026833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1.30322580645161</v>
      </c>
      <c r="F617">
        <f>VLOOKUP(B617,home!$B$2:$E$405,3,FALSE)</f>
        <v>0.86</v>
      </c>
      <c r="G617">
        <f>VLOOKUP(C617,away!$B$2:$E$405,4,FALSE)</f>
        <v>1.21</v>
      </c>
      <c r="H617">
        <f>VLOOKUP(A617,away!$A$2:$E$405,3,FALSE)</f>
        <v>1.08387096774194</v>
      </c>
      <c r="I617">
        <f>VLOOKUP(C617,away!$B$2:$E$405,3,FALSE)</f>
        <v>0.88</v>
      </c>
      <c r="J617">
        <f>VLOOKUP(B617,home!$B$2:$E$405,4,FALSE)</f>
        <v>0.46</v>
      </c>
      <c r="K617" s="3">
        <f t="shared" si="840"/>
        <v>1.3561367741935453</v>
      </c>
      <c r="L617" s="3">
        <f t="shared" si="841"/>
        <v>0.43875096774193734</v>
      </c>
      <c r="M617" s="5">
        <f t="shared" si="842"/>
        <v>0.16614610253989442</v>
      </c>
      <c r="N617" s="5">
        <f t="shared" si="843"/>
        <v>0.22531683954328238</v>
      </c>
      <c r="O617" s="5">
        <f t="shared" si="844"/>
        <v>7.2896763275929824E-2</v>
      </c>
      <c r="P617" s="5">
        <f t="shared" si="845"/>
        <v>9.8857981398169953E-2</v>
      </c>
      <c r="Q617" s="5">
        <f t="shared" si="846"/>
        <v>0.15278022597485585</v>
      </c>
      <c r="R617" s="5">
        <f t="shared" si="847"/>
        <v>1.5991762716284566E-2</v>
      </c>
      <c r="S617" s="5">
        <f t="shared" si="848"/>
        <v>1.4705280979694193E-2</v>
      </c>
      <c r="T617" s="5">
        <f t="shared" si="849"/>
        <v>6.703247199829987E-2</v>
      </c>
      <c r="U617" s="5">
        <f t="shared" si="850"/>
        <v>2.1687017503730754E-2</v>
      </c>
      <c r="V617" s="5">
        <f t="shared" si="851"/>
        <v>9.7219279452245659E-4</v>
      </c>
      <c r="W617" s="5">
        <f t="shared" si="852"/>
        <v>6.9063627604700625E-2</v>
      </c>
      <c r="X617" s="5">
        <f t="shared" si="853"/>
        <v>3.0301733447331173E-2</v>
      </c>
      <c r="Y617" s="5">
        <f t="shared" si="854"/>
        <v>6.6474574371373921E-3</v>
      </c>
      <c r="Z617" s="5">
        <f t="shared" si="855"/>
        <v>2.338800455889762E-3</v>
      </c>
      <c r="AA617" s="5">
        <f t="shared" si="856"/>
        <v>3.1717333057327346E-3</v>
      </c>
      <c r="AB617" s="5">
        <f t="shared" si="857"/>
        <v>2.1506520869193106E-3</v>
      </c>
      <c r="AC617" s="5">
        <f t="shared" si="858"/>
        <v>3.6153803688104319E-5</v>
      </c>
      <c r="AD617" s="5">
        <f t="shared" si="859"/>
        <v>2.3414931288485753E-2</v>
      </c>
      <c r="AE617" s="5">
        <f t="shared" si="860"/>
        <v>1.0273323762434091E-2</v>
      </c>
      <c r="AF617" s="5">
        <f t="shared" si="861"/>
        <v>2.2537153713470992E-3</v>
      </c>
      <c r="AG617" s="5">
        <f t="shared" si="862"/>
        <v>3.2960660006447318E-4</v>
      </c>
      <c r="AH617" s="5">
        <f t="shared" si="863"/>
        <v>2.5653774084422927E-4</v>
      </c>
      <c r="AI617" s="5">
        <f t="shared" si="864"/>
        <v>3.4790026432739276E-4</v>
      </c>
      <c r="AJ617" s="5">
        <f t="shared" si="865"/>
        <v>2.3590017110301613E-4</v>
      </c>
      <c r="AK617" s="5">
        <f t="shared" si="866"/>
        <v>1.0663763235711654E-4</v>
      </c>
      <c r="AL617" s="5">
        <f t="shared" si="867"/>
        <v>8.6046967044887648E-7</v>
      </c>
      <c r="AM617" s="5">
        <f t="shared" si="868"/>
        <v>6.3507698771061117E-3</v>
      </c>
      <c r="AN617" s="5">
        <f t="shared" si="869"/>
        <v>2.7864064294866511E-3</v>
      </c>
      <c r="AO617" s="5">
        <f t="shared" si="870"/>
        <v>6.1126925872981221E-4</v>
      </c>
      <c r="AP617" s="5">
        <f t="shared" si="871"/>
        <v>8.9398326272867272E-5</v>
      </c>
      <c r="AQ617" s="5">
        <f t="shared" si="872"/>
        <v>9.8059005416824915E-6</v>
      </c>
      <c r="AR617" s="5">
        <f t="shared" si="873"/>
        <v>2.2511236411547191E-5</v>
      </c>
      <c r="AS617" s="5">
        <f t="shared" si="874"/>
        <v>3.0528315530263887E-5</v>
      </c>
      <c r="AT617" s="5">
        <f t="shared" si="875"/>
        <v>2.0700285672387393E-5</v>
      </c>
      <c r="AU617" s="5">
        <f t="shared" si="876"/>
        <v>9.3574728788787669E-6</v>
      </c>
      <c r="AV617" s="5">
        <f t="shared" si="877"/>
        <v>3.1725032711415598E-6</v>
      </c>
      <c r="AW617" s="5">
        <f t="shared" si="878"/>
        <v>1.4221802607353285E-8</v>
      </c>
      <c r="AX617" s="5">
        <f t="shared" si="879"/>
        <v>1.4354187624640361E-3</v>
      </c>
      <c r="AY617" s="5">
        <f t="shared" si="880"/>
        <v>6.297913711460298E-4</v>
      </c>
      <c r="AZ617" s="5">
        <f t="shared" si="881"/>
        <v>1.3816078678292111E-4</v>
      </c>
      <c r="BA617" s="5">
        <f t="shared" si="882"/>
        <v>2.0206059634998036E-5</v>
      </c>
      <c r="BB617" s="5">
        <f t="shared" si="883"/>
        <v>2.2163570547766711E-6</v>
      </c>
      <c r="BC617" s="5">
        <f t="shared" si="884"/>
        <v>1.9448576052898697E-7</v>
      </c>
      <c r="BD617" s="5">
        <f t="shared" si="885"/>
        <v>1.6461377934389778E-6</v>
      </c>
      <c r="BE617" s="5">
        <f t="shared" si="886"/>
        <v>2.2323879970724158E-6</v>
      </c>
      <c r="BF617" s="5">
        <f t="shared" si="887"/>
        <v>1.5137117285490882E-6</v>
      </c>
      <c r="BG617" s="5">
        <f t="shared" si="888"/>
        <v>6.8426671353783184E-7</v>
      </c>
      <c r="BH617" s="5">
        <f t="shared" si="889"/>
        <v>2.3198981339630354E-7</v>
      </c>
      <c r="BI617" s="5">
        <f t="shared" si="890"/>
        <v>6.292198343700508E-8</v>
      </c>
      <c r="BJ617" s="8">
        <f t="shared" si="891"/>
        <v>0.59948757064291913</v>
      </c>
      <c r="BK617" s="8">
        <f t="shared" si="892"/>
        <v>0.28134836335678565</v>
      </c>
      <c r="BL617" s="8">
        <f t="shared" si="893"/>
        <v>0.11693754592702262</v>
      </c>
      <c r="BM617" s="8">
        <f t="shared" si="894"/>
        <v>0.26749282778485683</v>
      </c>
      <c r="BN617" s="8">
        <f t="shared" si="895"/>
        <v>0.73198967544841698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1.30322580645161</v>
      </c>
      <c r="F618">
        <f>VLOOKUP(B618,home!$B$2:$E$405,3,FALSE)</f>
        <v>0.38</v>
      </c>
      <c r="G618">
        <f>VLOOKUP(C618,away!$B$2:$E$405,4,FALSE)</f>
        <v>0.44</v>
      </c>
      <c r="H618">
        <f>VLOOKUP(A618,away!$A$2:$E$405,3,FALSE)</f>
        <v>1.08387096774194</v>
      </c>
      <c r="I618">
        <f>VLOOKUP(C618,away!$B$2:$E$405,3,FALSE)</f>
        <v>0.33</v>
      </c>
      <c r="J618">
        <f>VLOOKUP(B618,home!$B$2:$E$405,4,FALSE)</f>
        <v>1.69</v>
      </c>
      <c r="K618" s="3">
        <f t="shared" si="840"/>
        <v>0.2178993548387092</v>
      </c>
      <c r="L618" s="3">
        <f t="shared" si="841"/>
        <v>0.60447483870967988</v>
      </c>
      <c r="M618" s="5">
        <f t="shared" si="842"/>
        <v>0.43938722484305148</v>
      </c>
      <c r="N618" s="5">
        <f t="shared" si="843"/>
        <v>9.5742192817671809E-2</v>
      </c>
      <c r="O618" s="5">
        <f t="shared" si="844"/>
        <v>0.26559852186809735</v>
      </c>
      <c r="P618" s="5">
        <f t="shared" si="845"/>
        <v>5.7873746561173223E-2</v>
      </c>
      <c r="Q618" s="5">
        <f t="shared" si="846"/>
        <v>1.0431081022906992E-2</v>
      </c>
      <c r="R618" s="5">
        <f t="shared" si="847"/>
        <v>8.0273811833873762E-2</v>
      </c>
      <c r="S618" s="5">
        <f t="shared" si="848"/>
        <v>1.9057054641400304E-3</v>
      </c>
      <c r="T618" s="5">
        <f t="shared" si="849"/>
        <v>6.305326018889305E-3</v>
      </c>
      <c r="U618" s="5">
        <f t="shared" si="850"/>
        <v>1.7491611809045036E-2</v>
      </c>
      <c r="V618" s="5">
        <f t="shared" si="851"/>
        <v>2.788993115261037E-5</v>
      </c>
      <c r="W618" s="5">
        <f t="shared" si="852"/>
        <v>7.5764194172057921E-4</v>
      </c>
      <c r="X618" s="5">
        <f t="shared" si="853"/>
        <v>4.5797549052123572E-4</v>
      </c>
      <c r="Y618" s="5">
        <f t="shared" si="854"/>
        <v>1.3841733038290522E-4</v>
      </c>
      <c r="Z618" s="5">
        <f t="shared" si="855"/>
        <v>1.6174499820297346E-2</v>
      </c>
      <c r="AA618" s="5">
        <f t="shared" si="856"/>
        <v>3.52441307568161E-3</v>
      </c>
      <c r="AB618" s="5">
        <f t="shared" si="857"/>
        <v>3.839836676880668E-4</v>
      </c>
      <c r="AC618" s="5">
        <f t="shared" si="858"/>
        <v>2.2959458022921781E-7</v>
      </c>
      <c r="AD618" s="5">
        <f t="shared" si="859"/>
        <v>4.1272422574915273E-5</v>
      </c>
      <c r="AE618" s="5">
        <f t="shared" si="860"/>
        <v>2.4948140979129655E-5</v>
      </c>
      <c r="AF618" s="5">
        <f t="shared" si="861"/>
        <v>7.5402617472328763E-6</v>
      </c>
      <c r="AG618" s="5">
        <f t="shared" si="862"/>
        <v>1.5192995011624539E-6</v>
      </c>
      <c r="AH618" s="5">
        <f t="shared" si="863"/>
        <v>2.4442695425209954E-3</v>
      </c>
      <c r="AI618" s="5">
        <f t="shared" si="864"/>
        <v>5.3260475636723187E-4</v>
      </c>
      <c r="AJ618" s="5">
        <f t="shared" si="865"/>
        <v>5.8027116398223862E-5</v>
      </c>
      <c r="AK618" s="5">
        <f t="shared" si="866"/>
        <v>4.214690408774557E-6</v>
      </c>
      <c r="AL618" s="5">
        <f t="shared" si="867"/>
        <v>1.2096390424415266E-9</v>
      </c>
      <c r="AM618" s="5">
        <f t="shared" si="868"/>
        <v>1.7986468503409231E-6</v>
      </c>
      <c r="AN618" s="5">
        <f t="shared" si="869"/>
        <v>1.0872367647555031E-6</v>
      </c>
      <c r="AO618" s="5">
        <f t="shared" si="870"/>
        <v>3.2860363400740843E-7</v>
      </c>
      <c r="AP618" s="5">
        <f t="shared" si="871"/>
        <v>6.6210876222014294E-8</v>
      </c>
      <c r="AQ618" s="5">
        <f t="shared" si="872"/>
        <v>1.0005702181282165E-8</v>
      </c>
      <c r="AR618" s="5">
        <f t="shared" si="873"/>
        <v>2.954998874956725E-4</v>
      </c>
      <c r="AS618" s="5">
        <f t="shared" si="874"/>
        <v>6.4389234840218218E-5</v>
      </c>
      <c r="AT618" s="5">
        <f t="shared" si="875"/>
        <v>7.0151863651208426E-6</v>
      </c>
      <c r="AU618" s="5">
        <f t="shared" si="876"/>
        <v>5.0953486101104731E-7</v>
      </c>
      <c r="AV618" s="5">
        <f t="shared" si="877"/>
        <v>2.7756829370534636E-8</v>
      </c>
      <c r="AW618" s="5">
        <f t="shared" si="878"/>
        <v>4.4257560058510576E-12</v>
      </c>
      <c r="AX618" s="5">
        <f t="shared" si="879"/>
        <v>6.5320664711993931E-8</v>
      </c>
      <c r="AY618" s="5">
        <f t="shared" si="880"/>
        <v>3.9484698266191607E-8</v>
      </c>
      <c r="AZ618" s="5">
        <f t="shared" si="881"/>
        <v>1.1933753307978273E-8</v>
      </c>
      <c r="BA618" s="5">
        <f t="shared" si="882"/>
        <v>2.4045512020137583E-9</v>
      </c>
      <c r="BB618" s="5">
        <f t="shared" si="883"/>
        <v>3.6337267500160828E-10</v>
      </c>
      <c r="BC618" s="5">
        <f t="shared" si="884"/>
        <v>4.392992782262045E-11</v>
      </c>
      <c r="BD618" s="5">
        <f t="shared" si="885"/>
        <v>2.9770374472112503E-5</v>
      </c>
      <c r="BE618" s="5">
        <f t="shared" si="886"/>
        <v>6.4869453907800938E-6</v>
      </c>
      <c r="BF618" s="5">
        <f t="shared" si="887"/>
        <v>7.0675060776246044E-7</v>
      </c>
      <c r="BG618" s="5">
        <f t="shared" si="888"/>
        <v>5.1333500487768609E-8</v>
      </c>
      <c r="BH618" s="5">
        <f t="shared" si="889"/>
        <v>2.7963841594743351E-9</v>
      </c>
      <c r="BI618" s="5">
        <f t="shared" si="890"/>
        <v>1.2186606084612878E-10</v>
      </c>
      <c r="BJ618" s="8">
        <f t="shared" si="891"/>
        <v>0.11391132500169286</v>
      </c>
      <c r="BK618" s="8">
        <f t="shared" si="892"/>
        <v>0.49919483708843493</v>
      </c>
      <c r="BL618" s="8">
        <f t="shared" si="893"/>
        <v>0.3707159182826939</v>
      </c>
      <c r="BM618" s="8">
        <f t="shared" si="894"/>
        <v>5.0689961766071774E-2</v>
      </c>
      <c r="BN618" s="8">
        <f t="shared" si="895"/>
        <v>0.94930657894677462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1.30322580645161</v>
      </c>
      <c r="F619">
        <f>VLOOKUP(B619,home!$B$2:$E$405,3,FALSE)</f>
        <v>1.66</v>
      </c>
      <c r="G619">
        <f>VLOOKUP(C619,away!$B$2:$E$405,4,FALSE)</f>
        <v>1.02</v>
      </c>
      <c r="H619">
        <f>VLOOKUP(A619,away!$A$2:$E$405,3,FALSE)</f>
        <v>1.08387096774194</v>
      </c>
      <c r="I619">
        <f>VLOOKUP(C619,away!$B$2:$E$405,3,FALSE)</f>
        <v>0.51</v>
      </c>
      <c r="J619">
        <f>VLOOKUP(B619,home!$B$2:$E$405,4,FALSE)</f>
        <v>1.23</v>
      </c>
      <c r="K619" s="3">
        <f t="shared" si="840"/>
        <v>2.2066219354838656</v>
      </c>
      <c r="L619" s="3">
        <f t="shared" si="841"/>
        <v>0.67991225806451894</v>
      </c>
      <c r="M619" s="5">
        <f t="shared" si="842"/>
        <v>5.5769163179229073E-2</v>
      </c>
      <c r="N619" s="5">
        <f t="shared" si="843"/>
        <v>0.12306145879486599</v>
      </c>
      <c r="O619" s="5">
        <f t="shared" si="844"/>
        <v>3.7918137667558263E-2</v>
      </c>
      <c r="P619" s="5">
        <f t="shared" si="845"/>
        <v>8.3670994329931081E-2</v>
      </c>
      <c r="Q619" s="5">
        <f t="shared" si="846"/>
        <v>0.1357750571946976</v>
      </c>
      <c r="R619" s="5">
        <f t="shared" si="847"/>
        <v>1.2890503301575415E-2</v>
      </c>
      <c r="S619" s="5">
        <f t="shared" si="848"/>
        <v>3.1383092792966562E-2</v>
      </c>
      <c r="T619" s="5">
        <f t="shared" si="849"/>
        <v>9.231512572608605E-2</v>
      </c>
      <c r="U619" s="5">
        <f t="shared" si="850"/>
        <v>2.8444467344683498E-2</v>
      </c>
      <c r="V619" s="5">
        <f t="shared" si="851"/>
        <v>5.2315940077197675E-3</v>
      </c>
      <c r="W619" s="5">
        <f t="shared" si="852"/>
        <v>9.9868073165798724E-2</v>
      </c>
      <c r="X619" s="5">
        <f t="shared" si="853"/>
        <v>6.7901527134710787E-2</v>
      </c>
      <c r="Y619" s="5">
        <f t="shared" si="854"/>
        <v>2.3083540320095207E-2</v>
      </c>
      <c r="Z619" s="5">
        <f t="shared" si="855"/>
        <v>2.9214704024540924E-3</v>
      </c>
      <c r="AA619" s="5">
        <f t="shared" si="856"/>
        <v>6.4465806739220765E-3</v>
      </c>
      <c r="AB619" s="5">
        <f t="shared" si="857"/>
        <v>7.112583161971409E-3</v>
      </c>
      <c r="AC619" s="5">
        <f t="shared" si="858"/>
        <v>4.9056307240711563E-4</v>
      </c>
      <c r="AD619" s="5">
        <f t="shared" si="859"/>
        <v>5.5092770225539808E-2</v>
      </c>
      <c r="AE619" s="5">
        <f t="shared" si="860"/>
        <v>3.7458249807076467E-2</v>
      </c>
      <c r="AF619" s="5">
        <f t="shared" si="861"/>
        <v>1.2734161604737095E-2</v>
      </c>
      <c r="AG619" s="5">
        <f t="shared" si="862"/>
        <v>2.8860375237450987E-3</v>
      </c>
      <c r="AH619" s="5">
        <f t="shared" si="863"/>
        <v>4.9658588455030509E-4</v>
      </c>
      <c r="AI619" s="5">
        <f t="shared" si="864"/>
        <v>1.0957773057003615E-3</v>
      </c>
      <c r="AJ619" s="5">
        <f t="shared" si="865"/>
        <v>1.2089831195819139E-3</v>
      </c>
      <c r="AK619" s="5">
        <f t="shared" si="866"/>
        <v>8.8925622376638818E-4</v>
      </c>
      <c r="AL619" s="5">
        <f t="shared" si="867"/>
        <v>2.9439853646673799E-5</v>
      </c>
      <c r="AM619" s="5">
        <f t="shared" si="868"/>
        <v>2.4313783053249691E-2</v>
      </c>
      <c r="AN619" s="5">
        <f t="shared" si="869"/>
        <v>1.653123913782583E-2</v>
      </c>
      <c r="AO619" s="5">
        <f t="shared" si="870"/>
        <v>5.619896065401855E-3</v>
      </c>
      <c r="AP619" s="5">
        <f t="shared" si="871"/>
        <v>1.2736787413050938E-3</v>
      </c>
      <c r="AQ619" s="5">
        <f t="shared" si="872"/>
        <v>2.1649744726238008E-4</v>
      </c>
      <c r="AR619" s="5">
        <f t="shared" si="873"/>
        <v>6.7526966017512921E-5</v>
      </c>
      <c r="AS619" s="5">
        <f t="shared" si="874"/>
        <v>1.4900648445091756E-4</v>
      </c>
      <c r="AT619" s="5">
        <f t="shared" si="875"/>
        <v>1.6440048855936515E-4</v>
      </c>
      <c r="AU619" s="5">
        <f t="shared" si="876"/>
        <v>1.2092324141978647E-4</v>
      </c>
      <c r="AV619" s="5">
        <f t="shared" si="877"/>
        <v>6.6707969256678035E-5</v>
      </c>
      <c r="AW619" s="5">
        <f t="shared" si="878"/>
        <v>1.2269135083509295E-6</v>
      </c>
      <c r="AX619" s="5">
        <f t="shared" si="879"/>
        <v>8.9418878366494398E-3</v>
      </c>
      <c r="AY619" s="5">
        <f t="shared" si="880"/>
        <v>6.0796991503759765E-3</v>
      </c>
      <c r="AZ619" s="5">
        <f t="shared" si="881"/>
        <v>2.0668309888425334E-3</v>
      </c>
      <c r="BA619" s="5">
        <f t="shared" si="882"/>
        <v>4.6842124155388324E-4</v>
      </c>
      <c r="BB619" s="5">
        <f t="shared" si="883"/>
        <v>7.962133601757153E-5</v>
      </c>
      <c r="BC619" s="5">
        <f t="shared" si="884"/>
        <v>1.0827104472364179E-5</v>
      </c>
      <c r="BD619" s="5">
        <f t="shared" si="885"/>
        <v>7.6520686575355358E-6</v>
      </c>
      <c r="BE619" s="5">
        <f t="shared" si="886"/>
        <v>1.6885222551546489E-5</v>
      </c>
      <c r="BF619" s="5">
        <f t="shared" si="887"/>
        <v>1.8629651233884667E-5</v>
      </c>
      <c r="BG619" s="5">
        <f t="shared" si="888"/>
        <v>1.3702865687701323E-5</v>
      </c>
      <c r="BH619" s="5">
        <f t="shared" si="889"/>
        <v>7.559261001367742E-6</v>
      </c>
      <c r="BI619" s="5">
        <f t="shared" si="890"/>
        <v>3.336086228333156E-6</v>
      </c>
      <c r="BJ619" s="8">
        <f t="shared" si="891"/>
        <v>0.71577838360030921</v>
      </c>
      <c r="BK619" s="8">
        <f t="shared" si="892"/>
        <v>0.18265454638627626</v>
      </c>
      <c r="BL619" s="8">
        <f t="shared" si="893"/>
        <v>9.713920498837425E-2</v>
      </c>
      <c r="BM619" s="8">
        <f t="shared" si="894"/>
        <v>0.54332981867268892</v>
      </c>
      <c r="BN619" s="8">
        <f t="shared" si="895"/>
        <v>0.44908531446785743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1.30322580645161</v>
      </c>
      <c r="F620">
        <f>VLOOKUP(B620,home!$B$2:$E$405,3,FALSE)</f>
        <v>0.64</v>
      </c>
      <c r="G620">
        <f>VLOOKUP(C620,away!$B$2:$E$405,4,FALSE)</f>
        <v>1.07</v>
      </c>
      <c r="H620">
        <f>VLOOKUP(A620,away!$A$2:$E$405,3,FALSE)</f>
        <v>1.08387096774194</v>
      </c>
      <c r="I620">
        <f>VLOOKUP(C620,away!$B$2:$E$405,3,FALSE)</f>
        <v>0.31</v>
      </c>
      <c r="J620">
        <f>VLOOKUP(B620,home!$B$2:$E$405,4,FALSE)</f>
        <v>0.92</v>
      </c>
      <c r="K620" s="3">
        <f t="shared" si="840"/>
        <v>0.8924490322580626</v>
      </c>
      <c r="L620" s="3">
        <f t="shared" si="841"/>
        <v>0.30912000000000128</v>
      </c>
      <c r="M620" s="5">
        <f t="shared" si="842"/>
        <v>0.30072199903326646</v>
      </c>
      <c r="N620" s="5">
        <f t="shared" si="843"/>
        <v>0.26837905701594872</v>
      </c>
      <c r="O620" s="5">
        <f t="shared" si="844"/>
        <v>9.2959184341163723E-2</v>
      </c>
      <c r="P620" s="5">
        <f t="shared" si="845"/>
        <v>8.2961334104770412E-2</v>
      </c>
      <c r="Q620" s="5">
        <f t="shared" si="846"/>
        <v>0.1197573148561074</v>
      </c>
      <c r="R620" s="5">
        <f t="shared" si="847"/>
        <v>1.436777153177032E-2</v>
      </c>
      <c r="S620" s="5">
        <f t="shared" si="848"/>
        <v>5.7217155533755724E-3</v>
      </c>
      <c r="T620" s="5">
        <f t="shared" si="849"/>
        <v>3.701938116832007E-2</v>
      </c>
      <c r="U620" s="5">
        <f t="shared" si="850"/>
        <v>1.2822503799233364E-2</v>
      </c>
      <c r="V620" s="5">
        <f t="shared" si="851"/>
        <v>1.753857409841107E-4</v>
      </c>
      <c r="W620" s="5">
        <f t="shared" si="852"/>
        <v>3.5625766583052387E-2</v>
      </c>
      <c r="X620" s="5">
        <f t="shared" si="853"/>
        <v>1.10126369661532E-2</v>
      </c>
      <c r="Y620" s="5">
        <f t="shared" si="854"/>
        <v>1.7021131694886452E-3</v>
      </c>
      <c r="Z620" s="5">
        <f t="shared" si="855"/>
        <v>1.4804551786336197E-3</v>
      </c>
      <c r="AA620" s="5">
        <f t="shared" si="856"/>
        <v>1.3212307914730111E-3</v>
      </c>
      <c r="AB620" s="5">
        <f t="shared" si="857"/>
        <v>5.8956557061982126E-4</v>
      </c>
      <c r="AC620" s="5">
        <f t="shared" si="858"/>
        <v>3.024021168589739E-6</v>
      </c>
      <c r="AD620" s="5">
        <f t="shared" si="859"/>
        <v>7.948545227624183E-3</v>
      </c>
      <c r="AE620" s="5">
        <f t="shared" si="860"/>
        <v>2.4570543007631975E-3</v>
      </c>
      <c r="AF620" s="5">
        <f t="shared" si="861"/>
        <v>3.797623127259613E-4</v>
      </c>
      <c r="AG620" s="5">
        <f t="shared" si="862"/>
        <v>3.9130708703283206E-5</v>
      </c>
      <c r="AH620" s="5">
        <f t="shared" si="863"/>
        <v>1.1440957620480661E-4</v>
      </c>
      <c r="AI620" s="5">
        <f t="shared" si="864"/>
        <v>1.0210471556503473E-4</v>
      </c>
      <c r="AJ620" s="5">
        <f t="shared" si="865"/>
        <v>4.5561627297499989E-5</v>
      </c>
      <c r="AK620" s="5">
        <f t="shared" si="866"/>
        <v>1.3553810063252132E-5</v>
      </c>
      <c r="AL620" s="5">
        <f t="shared" si="867"/>
        <v>3.3369933867660842E-8</v>
      </c>
      <c r="AM620" s="5">
        <f t="shared" si="868"/>
        <v>1.4187342992505289E-3</v>
      </c>
      <c r="AN620" s="5">
        <f t="shared" si="869"/>
        <v>4.3855914658432534E-4</v>
      </c>
      <c r="AO620" s="5">
        <f t="shared" si="870"/>
        <v>6.7783701696073586E-5</v>
      </c>
      <c r="AP620" s="5">
        <f t="shared" si="871"/>
        <v>6.9844326227634498E-6</v>
      </c>
      <c r="AQ620" s="5">
        <f t="shared" si="872"/>
        <v>5.3975695308716172E-7</v>
      </c>
      <c r="AR620" s="5">
        <f t="shared" si="873"/>
        <v>7.0732576392859971E-6</v>
      </c>
      <c r="AS620" s="5">
        <f t="shared" si="874"/>
        <v>6.3125219350927363E-6</v>
      </c>
      <c r="AT620" s="5">
        <f t="shared" si="875"/>
        <v>2.816802046040652E-6</v>
      </c>
      <c r="AU620" s="5">
        <f t="shared" si="876"/>
        <v>8.3795075335050376E-7</v>
      </c>
      <c r="AV620" s="5">
        <f t="shared" si="877"/>
        <v>1.8695708472689288E-7</v>
      </c>
      <c r="AW620" s="5">
        <f t="shared" si="878"/>
        <v>2.5571922106987929E-10</v>
      </c>
      <c r="AX620" s="5">
        <f t="shared" si="879"/>
        <v>2.1102467539957579E-4</v>
      </c>
      <c r="AY620" s="5">
        <f t="shared" si="880"/>
        <v>6.5231947659517142E-5</v>
      </c>
      <c r="AZ620" s="5">
        <f t="shared" si="881"/>
        <v>1.0082249830255009E-5</v>
      </c>
      <c r="BA620" s="5">
        <f t="shared" si="882"/>
        <v>1.0388750225094803E-6</v>
      </c>
      <c r="BB620" s="5">
        <f t="shared" si="883"/>
        <v>8.0284261739532978E-8</v>
      </c>
      <c r="BC620" s="5">
        <f t="shared" si="884"/>
        <v>4.9634941977849095E-9</v>
      </c>
      <c r="BD620" s="5">
        <f t="shared" si="885"/>
        <v>3.6441423357601567E-7</v>
      </c>
      <c r="BE620" s="5">
        <f t="shared" si="886"/>
        <v>3.2522113009597875E-7</v>
      </c>
      <c r="BF620" s="5">
        <f t="shared" si="887"/>
        <v>1.4512164141201484E-7</v>
      </c>
      <c r="BG620" s="5">
        <f t="shared" si="888"/>
        <v>4.3171222812618079E-8</v>
      </c>
      <c r="BH620" s="5">
        <f t="shared" si="889"/>
        <v>9.6320290051295496E-9</v>
      </c>
      <c r="BI620" s="5">
        <f t="shared" si="890"/>
        <v>1.7192189928618917E-9</v>
      </c>
      <c r="BJ620" s="8">
        <f t="shared" si="891"/>
        <v>0.48654082664166154</v>
      </c>
      <c r="BK620" s="8">
        <f t="shared" si="892"/>
        <v>0.38964872377115856</v>
      </c>
      <c r="BL620" s="8">
        <f t="shared" si="893"/>
        <v>0.12235400253232522</v>
      </c>
      <c r="BM620" s="8">
        <f t="shared" si="894"/>
        <v>0.12081211554881166</v>
      </c>
      <c r="BN620" s="8">
        <f t="shared" si="895"/>
        <v>0.87914666088302684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1.30322580645161</v>
      </c>
      <c r="F621">
        <f>VLOOKUP(B621,home!$B$2:$E$405,3,FALSE)</f>
        <v>1.1499999999999999</v>
      </c>
      <c r="G621">
        <f>VLOOKUP(C621,away!$B$2:$E$405,4,FALSE)</f>
        <v>1.43</v>
      </c>
      <c r="H621">
        <f>VLOOKUP(A621,away!$A$2:$E$405,3,FALSE)</f>
        <v>1.08387096774194</v>
      </c>
      <c r="I621">
        <f>VLOOKUP(C621,away!$B$2:$E$405,3,FALSE)</f>
        <v>0.44</v>
      </c>
      <c r="J621">
        <f>VLOOKUP(B621,home!$B$2:$E$405,4,FALSE)</f>
        <v>1.23</v>
      </c>
      <c r="K621" s="3">
        <f t="shared" si="840"/>
        <v>2.1431548387096724</v>
      </c>
      <c r="L621" s="3">
        <f t="shared" si="841"/>
        <v>0.58659096774193797</v>
      </c>
      <c r="M621" s="5">
        <f t="shared" si="842"/>
        <v>6.5235870098021606E-2</v>
      </c>
      <c r="N621" s="5">
        <f t="shared" si="843"/>
        <v>0.13981057065801059</v>
      </c>
      <c r="O621" s="5">
        <f t="shared" si="844"/>
        <v>3.8266772172285836E-2</v>
      </c>
      <c r="P621" s="5">
        <f t="shared" si="845"/>
        <v>8.2011617942835013E-2</v>
      </c>
      <c r="Q621" s="5">
        <f t="shared" si="846"/>
        <v>0.14981785050423801</v>
      </c>
      <c r="R621" s="5">
        <f t="shared" si="847"/>
        <v>1.1223471460450706E-2</v>
      </c>
      <c r="S621" s="5">
        <f t="shared" si="848"/>
        <v>2.5775334442138139E-2</v>
      </c>
      <c r="T621" s="5">
        <f t="shared" si="849"/>
        <v>8.7881797912297943E-2</v>
      </c>
      <c r="U621" s="5">
        <f t="shared" si="850"/>
        <v>2.4053637167584838E-2</v>
      </c>
      <c r="V621" s="5">
        <f t="shared" si="851"/>
        <v>3.6003997280112201E-3</v>
      </c>
      <c r="W621" s="5">
        <f t="shared" si="852"/>
        <v>0.10702761707774666</v>
      </c>
      <c r="X621" s="5">
        <f t="shared" si="853"/>
        <v>6.2781433476748971E-2</v>
      </c>
      <c r="Y621" s="5">
        <f t="shared" si="854"/>
        <v>1.8413510909676141E-2</v>
      </c>
      <c r="Z621" s="5">
        <f t="shared" si="855"/>
        <v>2.1945289951366006E-3</v>
      </c>
      <c r="AA621" s="5">
        <f t="shared" si="856"/>
        <v>4.7032154346156796E-3</v>
      </c>
      <c r="AB621" s="5">
        <f t="shared" si="857"/>
        <v>5.0398594580953054E-3</v>
      </c>
      <c r="AC621" s="5">
        <f t="shared" si="858"/>
        <v>2.8289134345440631E-4</v>
      </c>
      <c r="AD621" s="5">
        <f t="shared" si="859"/>
        <v>5.7344188853934691E-2</v>
      </c>
      <c r="AE621" s="5">
        <f t="shared" si="860"/>
        <v>3.3637583234205994E-2</v>
      </c>
      <c r="AF621" s="5">
        <f t="shared" si="861"/>
        <v>9.8657512509264418E-3</v>
      </c>
      <c r="AG621" s="5">
        <f t="shared" si="862"/>
        <v>1.9290535245940587E-3</v>
      </c>
      <c r="AH621" s="5">
        <f t="shared" si="863"/>
        <v>3.2182272174873026E-4</v>
      </c>
      <c r="AI621" s="5">
        <f t="shared" si="864"/>
        <v>6.8971592332250757E-4</v>
      </c>
      <c r="AJ621" s="5">
        <f t="shared" si="865"/>
        <v>7.3908400920187102E-4</v>
      </c>
      <c r="AK621" s="5">
        <f t="shared" si="866"/>
        <v>5.2799049017797795E-4</v>
      </c>
      <c r="AL621" s="5">
        <f t="shared" si="867"/>
        <v>1.4225533740169556E-5</v>
      </c>
      <c r="AM621" s="5">
        <f t="shared" si="868"/>
        <v>2.4579495162838288E-2</v>
      </c>
      <c r="AN621" s="5">
        <f t="shared" si="869"/>
        <v>1.4418109854177592E-2</v>
      </c>
      <c r="AO621" s="5">
        <f t="shared" si="870"/>
        <v>4.2287665061858035E-3</v>
      </c>
      <c r="AP621" s="5">
        <f t="shared" si="871"/>
        <v>8.268520790727414E-4</v>
      </c>
      <c r="AQ621" s="5">
        <f t="shared" si="872"/>
        <v>1.2125599031067818E-4</v>
      </c>
      <c r="AR621" s="5">
        <f t="shared" si="873"/>
        <v>3.7755660358386429E-5</v>
      </c>
      <c r="AS621" s="5">
        <f t="shared" si="874"/>
        <v>8.0916226185754827E-5</v>
      </c>
      <c r="AT621" s="5">
        <f t="shared" si="875"/>
        <v>8.6708000840063395E-5</v>
      </c>
      <c r="AU621" s="5">
        <f t="shared" si="876"/>
        <v>6.1942890518408062E-5</v>
      </c>
      <c r="AV621" s="5">
        <f t="shared" si="877"/>
        <v>3.3188301384547433E-5</v>
      </c>
      <c r="AW621" s="5">
        <f t="shared" si="878"/>
        <v>4.9676957561789234E-7</v>
      </c>
      <c r="AX621" s="5">
        <f t="shared" si="879"/>
        <v>8.7796106652129665E-3</v>
      </c>
      <c r="AY621" s="5">
        <f t="shared" si="880"/>
        <v>5.150040316504712E-3</v>
      </c>
      <c r="AZ621" s="5">
        <f t="shared" si="881"/>
        <v>1.510483566584248E-3</v>
      </c>
      <c r="BA621" s="5">
        <f t="shared" si="882"/>
        <v>2.9534533902698267E-4</v>
      </c>
      <c r="BB621" s="5">
        <f t="shared" si="883"/>
        <v>4.331172705947713E-5</v>
      </c>
      <c r="BC621" s="5">
        <f t="shared" si="884"/>
        <v>5.0812535780786749E-6</v>
      </c>
      <c r="BD621" s="5">
        <f t="shared" si="885"/>
        <v>3.6911882245603025E-6</v>
      </c>
      <c r="BE621" s="5">
        <f t="shared" si="886"/>
        <v>7.9107879040545751E-6</v>
      </c>
      <c r="BF621" s="5">
        <f t="shared" si="887"/>
        <v>8.4770216872902578E-6</v>
      </c>
      <c r="BG621" s="5">
        <f t="shared" si="888"/>
        <v>6.0558566823209815E-6</v>
      </c>
      <c r="BH621" s="5">
        <f t="shared" si="889"/>
        <v>3.2446596378121289E-6</v>
      </c>
      <c r="BI621" s="5">
        <f t="shared" si="890"/>
        <v>1.3907616005486081E-6</v>
      </c>
      <c r="BJ621" s="8">
        <f t="shared" si="891"/>
        <v>0.72846770986293097</v>
      </c>
      <c r="BK621" s="8">
        <f t="shared" si="892"/>
        <v>0.18207037940470527</v>
      </c>
      <c r="BL621" s="8">
        <f t="shared" si="893"/>
        <v>8.5896850192507188E-2</v>
      </c>
      <c r="BM621" s="8">
        <f t="shared" si="894"/>
        <v>0.50711377207250929</v>
      </c>
      <c r="BN621" s="8">
        <f t="shared" si="895"/>
        <v>0.48636615283584178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1.5546218487395</v>
      </c>
      <c r="F622">
        <f>VLOOKUP(B622,home!$B$2:$E$405,3,FALSE)</f>
        <v>0.96</v>
      </c>
      <c r="G622">
        <f>VLOOKUP(C622,away!$B$2:$E$405,4,FALSE)</f>
        <v>1.07</v>
      </c>
      <c r="H622">
        <f>VLOOKUP(A622,away!$A$2:$E$405,3,FALSE)</f>
        <v>1.3361344537815101</v>
      </c>
      <c r="I622">
        <f>VLOOKUP(C622,away!$B$2:$E$405,3,FALSE)</f>
        <v>0.96</v>
      </c>
      <c r="J622">
        <f>VLOOKUP(B622,home!$B$2:$E$405,4,FALSE)</f>
        <v>0.37</v>
      </c>
      <c r="K622" s="3">
        <f t="shared" si="840"/>
        <v>1.5969075630252145</v>
      </c>
      <c r="L622" s="3">
        <f t="shared" si="841"/>
        <v>0.47459495798319234</v>
      </c>
      <c r="M622" s="5">
        <f t="shared" si="842"/>
        <v>0.12599632728233201</v>
      </c>
      <c r="N622" s="5">
        <f t="shared" si="843"/>
        <v>0.2012044879505562</v>
      </c>
      <c r="O622" s="5">
        <f t="shared" si="844"/>
        <v>5.979722165259492E-2</v>
      </c>
      <c r="P622" s="5">
        <f t="shared" si="845"/>
        <v>9.5490635504923954E-2</v>
      </c>
      <c r="Q622" s="5">
        <f t="shared" si="846"/>
        <v>0.16065248426142945</v>
      </c>
      <c r="R622" s="5">
        <f t="shared" si="847"/>
        <v>1.4189729948862461E-2</v>
      </c>
      <c r="S622" s="5">
        <f t="shared" si="848"/>
        <v>1.8092712831028861E-2</v>
      </c>
      <c r="T622" s="5">
        <f t="shared" si="849"/>
        <v>7.6244859017948585E-2</v>
      </c>
      <c r="U622" s="5">
        <f t="shared" si="850"/>
        <v>2.2659687072623856E-2</v>
      </c>
      <c r="V622" s="5">
        <f t="shared" si="851"/>
        <v>1.5235758441078727E-3</v>
      </c>
      <c r="W622" s="5">
        <f t="shared" si="852"/>
        <v>8.5515722378621969E-2</v>
      </c>
      <c r="X622" s="5">
        <f t="shared" si="853"/>
        <v>4.0585330669184433E-2</v>
      </c>
      <c r="Y622" s="5">
        <f t="shared" si="854"/>
        <v>9.6307966518377752E-3</v>
      </c>
      <c r="Z622" s="5">
        <f t="shared" si="855"/>
        <v>2.244791429624408E-3</v>
      </c>
      <c r="AA622" s="5">
        <f t="shared" si="856"/>
        <v>3.5847244113814012E-3</v>
      </c>
      <c r="AB622" s="5">
        <f t="shared" si="857"/>
        <v>2.8622367619480357E-3</v>
      </c>
      <c r="AC622" s="5">
        <f t="shared" si="858"/>
        <v>7.2168386140635571E-5</v>
      </c>
      <c r="AD622" s="5">
        <f t="shared" si="859"/>
        <v>3.4140175955996506E-2</v>
      </c>
      <c r="AE622" s="5">
        <f t="shared" si="860"/>
        <v>1.6202755373374959E-2</v>
      </c>
      <c r="AF622" s="5">
        <f t="shared" si="861"/>
        <v>3.8448730028194152E-3</v>
      </c>
      <c r="AG622" s="5">
        <f t="shared" si="862"/>
        <v>6.0825244707459695E-4</v>
      </c>
      <c r="AH622" s="5">
        <f t="shared" si="863"/>
        <v>2.663416735559066E-4</v>
      </c>
      <c r="AI622" s="5">
        <f t="shared" si="864"/>
        <v>4.2532303285022001E-4</v>
      </c>
      <c r="AJ622" s="5">
        <f t="shared" si="865"/>
        <v>3.3960078394366911E-4</v>
      </c>
      <c r="AK622" s="5">
        <f t="shared" si="866"/>
        <v>1.8077035342964565E-4</v>
      </c>
      <c r="AL622" s="5">
        <f t="shared" si="867"/>
        <v>2.1878114083410713E-6</v>
      </c>
      <c r="AM622" s="5">
        <f t="shared" si="868"/>
        <v>1.0903741037428475E-2</v>
      </c>
      <c r="AN622" s="5">
        <f t="shared" si="869"/>
        <v>5.1748605195179771E-3</v>
      </c>
      <c r="AO622" s="5">
        <f t="shared" si="870"/>
        <v>1.2279813554147575E-3</v>
      </c>
      <c r="AP622" s="5">
        <f t="shared" si="871"/>
        <v>1.9426458659240343E-4</v>
      </c>
      <c r="AQ622" s="5">
        <f t="shared" si="872"/>
        <v>2.3049248327860986E-5</v>
      </c>
      <c r="AR622" s="5">
        <f t="shared" si="873"/>
        <v>2.5280883074087736E-5</v>
      </c>
      <c r="AS622" s="5">
        <f t="shared" si="874"/>
        <v>4.0371233380966845E-5</v>
      </c>
      <c r="AT622" s="5">
        <f t="shared" si="875"/>
        <v>3.2234563957360984E-5</v>
      </c>
      <c r="AU622" s="5">
        <f t="shared" si="876"/>
        <v>1.7158539658109911E-5</v>
      </c>
      <c r="AV622" s="5">
        <f t="shared" si="877"/>
        <v>6.8501504376259512E-6</v>
      </c>
      <c r="AW622" s="5">
        <f t="shared" si="878"/>
        <v>4.605855192007888E-8</v>
      </c>
      <c r="AX622" s="5">
        <f t="shared" si="879"/>
        <v>2.9020444213229903E-3</v>
      </c>
      <c r="AY622" s="5">
        <f t="shared" si="880"/>
        <v>1.3772956502031424E-3</v>
      </c>
      <c r="AZ622" s="5">
        <f t="shared" si="881"/>
        <v>3.2682878561929692E-4</v>
      </c>
      <c r="BA622" s="5">
        <f t="shared" si="882"/>
        <v>5.1703764592895991E-5</v>
      </c>
      <c r="BB622" s="5">
        <f t="shared" si="883"/>
        <v>6.1345864961345857E-6</v>
      </c>
      <c r="BC622" s="5">
        <f t="shared" si="884"/>
        <v>5.8228876407545086E-7</v>
      </c>
      <c r="BD622" s="5">
        <f t="shared" si="885"/>
        <v>1.9996966067207758E-6</v>
      </c>
      <c r="BE622" s="5">
        <f t="shared" si="886"/>
        <v>3.1933306350282649E-6</v>
      </c>
      <c r="BF622" s="5">
        <f t="shared" si="887"/>
        <v>2.549726921158374E-6</v>
      </c>
      <c r="BG622" s="5">
        <f t="shared" si="888"/>
        <v>1.3572260680156007E-6</v>
      </c>
      <c r="BH622" s="5">
        <f t="shared" si="889"/>
        <v>5.4184114318727189E-7</v>
      </c>
      <c r="BI622" s="5">
        <f t="shared" si="890"/>
        <v>1.7305404390279641E-7</v>
      </c>
      <c r="BJ622" s="8">
        <f t="shared" si="891"/>
        <v>0.65081822395312416</v>
      </c>
      <c r="BK622" s="8">
        <f t="shared" si="892"/>
        <v>0.24255490331014481</v>
      </c>
      <c r="BL622" s="8">
        <f t="shared" si="893"/>
        <v>0.10443734593711627</v>
      </c>
      <c r="BM622" s="8">
        <f t="shared" si="894"/>
        <v>0.34134712843765919</v>
      </c>
      <c r="BN622" s="8">
        <f t="shared" si="895"/>
        <v>0.65733088660069905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1.5546218487395</v>
      </c>
      <c r="F623">
        <f>VLOOKUP(B623,home!$B$2:$E$405,3,FALSE)</f>
        <v>1.61</v>
      </c>
      <c r="G623">
        <f>VLOOKUP(C623,away!$B$2:$E$405,4,FALSE)</f>
        <v>1.54</v>
      </c>
      <c r="H623">
        <f>VLOOKUP(A623,away!$A$2:$E$405,3,FALSE)</f>
        <v>1.3361344537815101</v>
      </c>
      <c r="I623">
        <f>VLOOKUP(C623,away!$B$2:$E$405,3,FALSE)</f>
        <v>0.64</v>
      </c>
      <c r="J623">
        <f>VLOOKUP(B623,home!$B$2:$E$405,4,FALSE)</f>
        <v>1.1200000000000001</v>
      </c>
      <c r="K623" s="3">
        <f t="shared" si="840"/>
        <v>3.8545294117647169</v>
      </c>
      <c r="L623" s="3">
        <f t="shared" si="841"/>
        <v>0.95774117647058654</v>
      </c>
      <c r="M623" s="5">
        <f t="shared" si="842"/>
        <v>8.129380250854152E-3</v>
      </c>
      <c r="N623" s="5">
        <f t="shared" si="843"/>
        <v>3.1334935276336552E-2</v>
      </c>
      <c r="O623" s="5">
        <f t="shared" si="844"/>
        <v>7.7858422054298054E-3</v>
      </c>
      <c r="P623" s="5">
        <f t="shared" si="845"/>
        <v>3.0010757776188248E-2</v>
      </c>
      <c r="Q623" s="5">
        <f t="shared" si="846"/>
        <v>6.0390714819191511E-2</v>
      </c>
      <c r="R623" s="5">
        <f t="shared" si="847"/>
        <v>3.7284108368213446E-3</v>
      </c>
      <c r="S623" s="5">
        <f t="shared" si="848"/>
        <v>2.7697239965076472E-2</v>
      </c>
      <c r="T623" s="5">
        <f t="shared" si="849"/>
        <v>5.7838674258832157E-2</v>
      </c>
      <c r="U623" s="5">
        <f t="shared" si="850"/>
        <v>1.4371269229670169E-2</v>
      </c>
      <c r="V623" s="5">
        <f t="shared" si="851"/>
        <v>1.136092015779617E-2</v>
      </c>
      <c r="W623" s="5">
        <f t="shared" si="852"/>
        <v>7.7592595489356347E-2</v>
      </c>
      <c r="X623" s="5">
        <f t="shared" si="853"/>
        <v>7.4313623689382463E-2</v>
      </c>
      <c r="Y623" s="5">
        <f t="shared" si="854"/>
        <v>3.5586608690030809E-2</v>
      </c>
      <c r="Z623" s="5">
        <f t="shared" si="855"/>
        <v>1.1902841937409861E-3</v>
      </c>
      <c r="AA623" s="5">
        <f t="shared" si="856"/>
        <v>4.5879854331332829E-3</v>
      </c>
      <c r="AB623" s="5">
        <f t="shared" si="857"/>
        <v>8.8422623963801631E-3</v>
      </c>
      <c r="AC623" s="5">
        <f t="shared" si="858"/>
        <v>2.6212777946265638E-3</v>
      </c>
      <c r="AD623" s="5">
        <f t="shared" si="859"/>
        <v>7.4770735362221605E-2</v>
      </c>
      <c r="AE623" s="5">
        <f t="shared" si="860"/>
        <v>7.1611012051384995E-2</v>
      </c>
      <c r="AF623" s="5">
        <f t="shared" si="861"/>
        <v>3.4292407465171412E-2</v>
      </c>
      <c r="AG623" s="5">
        <f t="shared" si="862"/>
        <v>1.0947750223233996E-2</v>
      </c>
      <c r="AH623" s="5">
        <f t="shared" si="863"/>
        <v>2.8499604601195893E-4</v>
      </c>
      <c r="AI623" s="5">
        <f t="shared" si="864"/>
        <v>1.0985256415897459E-3</v>
      </c>
      <c r="AJ623" s="5">
        <f t="shared" si="865"/>
        <v>2.1171496975426912E-3</v>
      </c>
      <c r="AK623" s="5">
        <f t="shared" si="866"/>
        <v>2.7202052594290263E-3</v>
      </c>
      <c r="AL623" s="5">
        <f t="shared" si="867"/>
        <v>3.8707271910610064E-4</v>
      </c>
      <c r="AM623" s="5">
        <f t="shared" si="868"/>
        <v>5.7641199718591864E-2</v>
      </c>
      <c r="AN623" s="5">
        <f t="shared" si="869"/>
        <v>5.5205350431660201E-2</v>
      </c>
      <c r="AO623" s="5">
        <f t="shared" si="870"/>
        <v>2.6436218634944626E-2</v>
      </c>
      <c r="AP623" s="5">
        <f t="shared" si="871"/>
        <v>8.4396850456218368E-3</v>
      </c>
      <c r="AQ623" s="5">
        <f t="shared" si="872"/>
        <v>2.0207584711587684E-3</v>
      </c>
      <c r="AR623" s="5">
        <f t="shared" si="873"/>
        <v>5.45904896793918E-5</v>
      </c>
      <c r="AS623" s="5">
        <f t="shared" si="874"/>
        <v>2.1042064807185389E-4</v>
      </c>
      <c r="AT623" s="5">
        <f t="shared" si="875"/>
        <v>4.0553628841777682E-4</v>
      </c>
      <c r="AU623" s="5">
        <f t="shared" si="876"/>
        <v>5.2105051708140667E-4</v>
      </c>
      <c r="AV623" s="5">
        <f t="shared" si="877"/>
        <v>5.02101135776374E-4</v>
      </c>
      <c r="AW623" s="5">
        <f t="shared" si="878"/>
        <v>3.9692603510045533E-5</v>
      </c>
      <c r="AX623" s="5">
        <f t="shared" si="879"/>
        <v>3.702994994078608E-2</v>
      </c>
      <c r="AY623" s="5">
        <f t="shared" si="880"/>
        <v>3.5465107820935385E-2</v>
      </c>
      <c r="AZ623" s="5">
        <f t="shared" si="881"/>
        <v>1.698319704403943E-2</v>
      </c>
      <c r="BA623" s="5">
        <f t="shared" si="882"/>
        <v>5.4218357057300368E-3</v>
      </c>
      <c r="BB623" s="5">
        <f t="shared" si="883"/>
        <v>1.2981788268590295E-3</v>
      </c>
      <c r="BC623" s="5">
        <f t="shared" si="884"/>
        <v>2.4866386338103462E-4</v>
      </c>
      <c r="BD623" s="5">
        <f t="shared" si="885"/>
        <v>8.7139266349410159E-6</v>
      </c>
      <c r="BE623" s="5">
        <f t="shared" si="886"/>
        <v>3.358808650634008E-5</v>
      </c>
      <c r="BF623" s="5">
        <f t="shared" si="887"/>
        <v>6.4733133661792753E-5</v>
      </c>
      <c r="BG623" s="5">
        <f t="shared" si="888"/>
        <v>8.3171922538358931E-5</v>
      </c>
      <c r="BH623" s="5">
        <f t="shared" si="889"/>
        <v>8.0147155414280326E-5</v>
      </c>
      <c r="BI623" s="5">
        <f t="shared" si="890"/>
        <v>6.1785913562724254E-5</v>
      </c>
      <c r="BJ623" s="8">
        <f t="shared" si="891"/>
        <v>0.77486920282885019</v>
      </c>
      <c r="BK623" s="8">
        <f t="shared" si="892"/>
        <v>0.1156717564845831</v>
      </c>
      <c r="BL623" s="8">
        <f t="shared" si="893"/>
        <v>4.7562485963353426E-2</v>
      </c>
      <c r="BM623" s="8">
        <f t="shared" si="894"/>
        <v>0.76248827308828082</v>
      </c>
      <c r="BN623" s="8">
        <f t="shared" si="895"/>
        <v>0.14138004116482161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1.5546218487395</v>
      </c>
      <c r="F624">
        <f>VLOOKUP(B624,home!$B$2:$E$405,3,FALSE)</f>
        <v>2.19</v>
      </c>
      <c r="G624">
        <f>VLOOKUP(C624,away!$B$2:$E$405,4,FALSE)</f>
        <v>1.29</v>
      </c>
      <c r="H624">
        <f>VLOOKUP(A624,away!$A$2:$E$405,3,FALSE)</f>
        <v>1.3361344537815101</v>
      </c>
      <c r="I624">
        <f>VLOOKUP(C624,away!$B$2:$E$405,3,FALSE)</f>
        <v>1.07</v>
      </c>
      <c r="J624">
        <f>VLOOKUP(B624,home!$B$2:$E$405,4,FALSE)</f>
        <v>1.5</v>
      </c>
      <c r="K624" s="3">
        <f t="shared" si="840"/>
        <v>4.3919621848739618</v>
      </c>
      <c r="L624" s="3">
        <f t="shared" si="841"/>
        <v>2.144495798319324</v>
      </c>
      <c r="M624" s="5">
        <f t="shared" si="842"/>
        <v>1.4496139734608516E-3</v>
      </c>
      <c r="N624" s="5">
        <f t="shared" si="843"/>
        <v>6.3666497541049489E-3</v>
      </c>
      <c r="O624" s="5">
        <f t="shared" si="844"/>
        <v>3.1086910752717765E-3</v>
      </c>
      <c r="P624" s="5">
        <f t="shared" si="845"/>
        <v>1.365325364704882E-2</v>
      </c>
      <c r="Q624" s="5">
        <f t="shared" si="846"/>
        <v>1.398104248218302E-2</v>
      </c>
      <c r="R624" s="5">
        <f t="shared" si="847"/>
        <v>3.3332874745965538E-3</v>
      </c>
      <c r="S624" s="5">
        <f t="shared" si="848"/>
        <v>3.2148444096742508E-2</v>
      </c>
      <c r="T624" s="5">
        <f t="shared" si="849"/>
        <v>2.9982286859165458E-2</v>
      </c>
      <c r="U624" s="5">
        <f t="shared" si="850"/>
        <v>1.4639672539742092E-2</v>
      </c>
      <c r="V624" s="5">
        <f t="shared" si="851"/>
        <v>3.364350553140541E-2</v>
      </c>
      <c r="W624" s="5">
        <f t="shared" si="852"/>
        <v>2.0468069962288067E-2</v>
      </c>
      <c r="X624" s="5">
        <f t="shared" si="853"/>
        <v>4.3893690033832727E-2</v>
      </c>
      <c r="Y624" s="5">
        <f t="shared" si="854"/>
        <v>4.7064916925142544E-2</v>
      </c>
      <c r="Z624" s="5">
        <f t="shared" si="855"/>
        <v>2.3827403279542466E-3</v>
      </c>
      <c r="AA624" s="5">
        <f t="shared" si="856"/>
        <v>1.0464905416749236E-2</v>
      </c>
      <c r="AB624" s="5">
        <f t="shared" si="857"/>
        <v>2.2980734429322663E-2</v>
      </c>
      <c r="AC624" s="5">
        <f t="shared" si="858"/>
        <v>1.9804553272703279E-2</v>
      </c>
      <c r="AD624" s="5">
        <f t="shared" si="859"/>
        <v>2.2473747317930962E-2</v>
      </c>
      <c r="AE624" s="5">
        <f t="shared" si="860"/>
        <v>4.8194856695793126E-2</v>
      </c>
      <c r="AF624" s="5">
        <f t="shared" si="861"/>
        <v>5.1676833842365155E-2</v>
      </c>
      <c r="AG624" s="5">
        <f t="shared" si="862"/>
        <v>3.6940251015132639E-2</v>
      </c>
      <c r="AH624" s="5">
        <f t="shared" si="863"/>
        <v>1.2774441554459729E-3</v>
      </c>
      <c r="AI624" s="5">
        <f t="shared" si="864"/>
        <v>5.6104864240069698E-3</v>
      </c>
      <c r="AJ624" s="5">
        <f t="shared" si="865"/>
        <v>1.2320522106493674E-2</v>
      </c>
      <c r="AK624" s="5">
        <f t="shared" si="866"/>
        <v>1.8037089063207966E-2</v>
      </c>
      <c r="AL624" s="5">
        <f t="shared" si="867"/>
        <v>7.4612026139112171E-3</v>
      </c>
      <c r="AM624" s="5">
        <f t="shared" si="868"/>
        <v>1.9740769674553071E-2</v>
      </c>
      <c r="AN624" s="5">
        <f t="shared" si="869"/>
        <v>4.2333997622668595E-2</v>
      </c>
      <c r="AO624" s="5">
        <f t="shared" si="870"/>
        <v>4.5392540013936535E-2</v>
      </c>
      <c r="AP624" s="5">
        <f t="shared" si="871"/>
        <v>3.2448037111642895E-2</v>
      </c>
      <c r="AQ624" s="5">
        <f t="shared" si="872"/>
        <v>1.7396169812406926E-2</v>
      </c>
      <c r="AR624" s="5">
        <f t="shared" si="873"/>
        <v>5.478947247882928E-4</v>
      </c>
      <c r="AS624" s="5">
        <f t="shared" si="874"/>
        <v>2.406332912562109E-3</v>
      </c>
      <c r="AT624" s="5">
        <f t="shared" si="875"/>
        <v>5.2842615780952012E-3</v>
      </c>
      <c r="AU624" s="5">
        <f t="shared" si="876"/>
        <v>7.7360923419921759E-3</v>
      </c>
      <c r="AV624" s="5">
        <f t="shared" si="877"/>
        <v>8.4941562561806731E-3</v>
      </c>
      <c r="AW624" s="5">
        <f t="shared" si="878"/>
        <v>1.9520463467584566E-3</v>
      </c>
      <c r="AX624" s="5">
        <f t="shared" si="879"/>
        <v>1.4450118985157292E-2</v>
      </c>
      <c r="AY624" s="5">
        <f t="shared" si="880"/>
        <v>3.0988219448884108E-2</v>
      </c>
      <c r="AZ624" s="5">
        <f t="shared" si="881"/>
        <v>3.3227053202764568E-2</v>
      </c>
      <c r="BA624" s="5">
        <f t="shared" si="882"/>
        <v>2.3751758661287085E-2</v>
      </c>
      <c r="BB624" s="5">
        <f t="shared" si="883"/>
        <v>1.2733886662956197E-2</v>
      </c>
      <c r="BC624" s="5">
        <f t="shared" si="884"/>
        <v>5.461553288996804E-3</v>
      </c>
      <c r="BD624" s="5">
        <f t="shared" si="885"/>
        <v>1.9582632253830289E-4</v>
      </c>
      <c r="BE624" s="5">
        <f t="shared" si="886"/>
        <v>8.6006180339115803E-4</v>
      </c>
      <c r="BF624" s="5">
        <f t="shared" si="887"/>
        <v>1.8886794585742349E-3</v>
      </c>
      <c r="BG624" s="5">
        <f t="shared" si="888"/>
        <v>2.7650029204687554E-3</v>
      </c>
      <c r="BH624" s="5">
        <f t="shared" si="889"/>
        <v>3.0359470669412115E-3</v>
      </c>
      <c r="BI624" s="5">
        <f t="shared" si="890"/>
        <v>2.6667529426569626E-3</v>
      </c>
      <c r="BJ624" s="8">
        <f t="shared" si="891"/>
        <v>0.59896644937319277</v>
      </c>
      <c r="BK624" s="8">
        <f t="shared" si="892"/>
        <v>0.13914879258415619</v>
      </c>
      <c r="BL624" s="8">
        <f t="shared" si="893"/>
        <v>0.12765384101302599</v>
      </c>
      <c r="BM624" s="8">
        <f t="shared" si="894"/>
        <v>0.7972231117895372</v>
      </c>
      <c r="BN624" s="8">
        <f t="shared" si="895"/>
        <v>4.1892538406665972E-2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1.5546218487395</v>
      </c>
      <c r="F625">
        <f>VLOOKUP(B625,home!$B$2:$E$405,3,FALSE)</f>
        <v>1.42</v>
      </c>
      <c r="G625">
        <f>VLOOKUP(C625,away!$B$2:$E$405,4,FALSE)</f>
        <v>1.1599999999999999</v>
      </c>
      <c r="H625">
        <f>VLOOKUP(A625,away!$A$2:$E$405,3,FALSE)</f>
        <v>1.3361344537815101</v>
      </c>
      <c r="I625">
        <f>VLOOKUP(C625,away!$B$2:$E$405,3,FALSE)</f>
        <v>1.03</v>
      </c>
      <c r="J625">
        <f>VLOOKUP(B625,home!$B$2:$E$405,4,FALSE)</f>
        <v>1.35</v>
      </c>
      <c r="K625" s="3">
        <f t="shared" si="840"/>
        <v>2.560773109243704</v>
      </c>
      <c r="L625" s="3">
        <f t="shared" si="841"/>
        <v>1.85789495798319</v>
      </c>
      <c r="M625" s="5">
        <f t="shared" si="842"/>
        <v>1.2050271752478123E-2</v>
      </c>
      <c r="N625" s="5">
        <f t="shared" si="843"/>
        <v>3.0858011862824972E-2</v>
      </c>
      <c r="O625" s="5">
        <f t="shared" si="844"/>
        <v>2.2388139131256361E-2</v>
      </c>
      <c r="P625" s="5">
        <f t="shared" si="845"/>
        <v>5.7330944653327977E-2</v>
      </c>
      <c r="Q625" s="5">
        <f t="shared" si="846"/>
        <v>3.9510183491522716E-2</v>
      </c>
      <c r="R625" s="5">
        <f t="shared" si="847"/>
        <v>2.0797405405293679E-2</v>
      </c>
      <c r="S625" s="5">
        <f t="shared" si="848"/>
        <v>6.8190105633240697E-2</v>
      </c>
      <c r="T625" s="5">
        <f t="shared" si="849"/>
        <v>7.3405770697890727E-2</v>
      </c>
      <c r="U625" s="5">
        <f t="shared" si="850"/>
        <v>5.3257436503915699E-2</v>
      </c>
      <c r="V625" s="5">
        <f t="shared" si="851"/>
        <v>3.6047164673185327E-2</v>
      </c>
      <c r="W625" s="5">
        <f t="shared" si="852"/>
        <v>3.372553847545863E-2</v>
      </c>
      <c r="X625" s="5">
        <f t="shared" si="853"/>
        <v>6.265850788882267E-2</v>
      </c>
      <c r="Y625" s="5">
        <f t="shared" si="854"/>
        <v>5.8206462940696799E-2</v>
      </c>
      <c r="Z625" s="5">
        <f t="shared" si="855"/>
        <v>1.2879798213875825E-2</v>
      </c>
      <c r="AA625" s="5">
        <f t="shared" si="856"/>
        <v>3.2982240918578293E-2</v>
      </c>
      <c r="AB625" s="5">
        <f t="shared" si="857"/>
        <v>4.223001781344634E-2</v>
      </c>
      <c r="AC625" s="5">
        <f t="shared" si="858"/>
        <v>1.0718731313895431E-2</v>
      </c>
      <c r="AD625" s="5">
        <f t="shared" si="859"/>
        <v>2.1590863005679591E-2</v>
      </c>
      <c r="AE625" s="5">
        <f t="shared" si="860"/>
        <v>4.0113555516757896E-2</v>
      </c>
      <c r="AF625" s="5">
        <f t="shared" si="861"/>
        <v>3.7263386270681639E-2</v>
      </c>
      <c r="AG625" s="5">
        <f t="shared" si="862"/>
        <v>2.307715248989315E-2</v>
      </c>
      <c r="AH625" s="5">
        <f t="shared" si="863"/>
        <v>5.9823280403502E-3</v>
      </c>
      <c r="AI625" s="5">
        <f t="shared" si="864"/>
        <v>1.5319384776403372E-2</v>
      </c>
      <c r="AJ625" s="5">
        <f t="shared" si="865"/>
        <v>1.9614734292785572E-2</v>
      </c>
      <c r="AK625" s="5">
        <f t="shared" si="866"/>
        <v>1.6742961373975202E-2</v>
      </c>
      <c r="AL625" s="5">
        <f t="shared" si="867"/>
        <v>2.0398377873410457E-3</v>
      </c>
      <c r="AM625" s="5">
        <f t="shared" si="868"/>
        <v>1.1057860278061798E-2</v>
      </c>
      <c r="AN625" s="5">
        <f t="shared" si="869"/>
        <v>2.0544342856693609E-2</v>
      </c>
      <c r="AO625" s="5">
        <f t="shared" si="870"/>
        <v>1.9084615504264518E-2</v>
      </c>
      <c r="AP625" s="5">
        <f t="shared" si="871"/>
        <v>1.1819070306806954E-2</v>
      </c>
      <c r="AQ625" s="5">
        <f t="shared" si="872"/>
        <v>5.4896477827663711E-3</v>
      </c>
      <c r="AR625" s="5">
        <f t="shared" si="873"/>
        <v>2.2229074206336166E-3</v>
      </c>
      <c r="AS625" s="5">
        <f t="shared" si="874"/>
        <v>5.6923615470968469E-3</v>
      </c>
      <c r="AT625" s="5">
        <f t="shared" si="875"/>
        <v>7.2884231889492499E-3</v>
      </c>
      <c r="AU625" s="5">
        <f t="shared" si="876"/>
        <v>6.2213327036831608E-3</v>
      </c>
      <c r="AV625" s="5">
        <f t="shared" si="877"/>
        <v>3.9828553728125668E-3</v>
      </c>
      <c r="AW625" s="5">
        <f t="shared" si="878"/>
        <v>2.6957858454696723E-4</v>
      </c>
      <c r="AX625" s="5">
        <f t="shared" si="879"/>
        <v>4.719445207639129E-3</v>
      </c>
      <c r="AY625" s="5">
        <f t="shared" si="880"/>
        <v>8.7682334557506666E-3</v>
      </c>
      <c r="AZ625" s="5">
        <f t="shared" si="881"/>
        <v>8.1452283639293459E-3</v>
      </c>
      <c r="BA625" s="5">
        <f t="shared" si="882"/>
        <v>5.0443262363220002E-3</v>
      </c>
      <c r="BB625" s="5">
        <f t="shared" si="883"/>
        <v>2.3429570702212421E-3</v>
      </c>
      <c r="BC625" s="5">
        <f t="shared" si="884"/>
        <v>8.7059362550702163E-4</v>
      </c>
      <c r="BD625" s="5">
        <f t="shared" si="885"/>
        <v>6.8832141480976996E-4</v>
      </c>
      <c r="BE625" s="5">
        <f t="shared" si="886"/>
        <v>1.7626349695614397E-3</v>
      </c>
      <c r="BF625" s="5">
        <f t="shared" si="887"/>
        <v>2.2568541157327654E-3</v>
      </c>
      <c r="BG625" s="5">
        <f t="shared" si="888"/>
        <v>1.9264304436848146E-3</v>
      </c>
      <c r="BH625" s="5">
        <f t="shared" si="889"/>
        <v>1.2332878192541227E-3</v>
      </c>
      <c r="BI625" s="5">
        <f t="shared" si="890"/>
        <v>6.3163405670075342E-4</v>
      </c>
      <c r="BJ625" s="8">
        <f t="shared" si="891"/>
        <v>0.51829575332819144</v>
      </c>
      <c r="BK625" s="8">
        <f t="shared" si="892"/>
        <v>0.19514528926921929</v>
      </c>
      <c r="BL625" s="8">
        <f t="shared" si="893"/>
        <v>0.26322169130892387</v>
      </c>
      <c r="BM625" s="8">
        <f t="shared" si="894"/>
        <v>0.7981089209523029</v>
      </c>
      <c r="BN625" s="8">
        <f t="shared" si="895"/>
        <v>0.18293495629670381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1.5546218487395</v>
      </c>
      <c r="F626">
        <f>VLOOKUP(B626,home!$B$2:$E$405,3,FALSE)</f>
        <v>1.03</v>
      </c>
      <c r="G626">
        <f>VLOOKUP(C626,away!$B$2:$E$405,4,FALSE)</f>
        <v>2.06</v>
      </c>
      <c r="H626">
        <f>VLOOKUP(A626,away!$A$2:$E$405,3,FALSE)</f>
        <v>1.3361344537815101</v>
      </c>
      <c r="I626">
        <f>VLOOKUP(C626,away!$B$2:$E$405,3,FALSE)</f>
        <v>0.51</v>
      </c>
      <c r="J626">
        <f>VLOOKUP(B626,home!$B$2:$E$405,4,FALSE)</f>
        <v>1.5</v>
      </c>
      <c r="K626" s="3">
        <f t="shared" si="840"/>
        <v>3.2985966386554715</v>
      </c>
      <c r="L626" s="3">
        <f t="shared" si="841"/>
        <v>1.0221428571428552</v>
      </c>
      <c r="M626" s="5">
        <f t="shared" si="842"/>
        <v>1.3290051970097156E-2</v>
      </c>
      <c r="N626" s="5">
        <f t="shared" si="843"/>
        <v>4.3838520756119E-2</v>
      </c>
      <c r="O626" s="5">
        <f t="shared" si="844"/>
        <v>1.358433169229214E-2</v>
      </c>
      <c r="P626" s="5">
        <f t="shared" si="845"/>
        <v>4.4809230858575841E-2</v>
      </c>
      <c r="Q626" s="5">
        <f t="shared" si="846"/>
        <v>7.2302798604881161E-2</v>
      </c>
      <c r="R626" s="5">
        <f t="shared" si="847"/>
        <v>6.9425638041678622E-3</v>
      </c>
      <c r="S626" s="5">
        <f t="shared" si="848"/>
        <v>3.7770115095390175E-2</v>
      </c>
      <c r="T626" s="5">
        <f t="shared" si="849"/>
        <v>7.3903789145417689E-2</v>
      </c>
      <c r="U626" s="5">
        <f t="shared" si="850"/>
        <v>2.2900717628079249E-2</v>
      </c>
      <c r="V626" s="5">
        <f t="shared" si="851"/>
        <v>1.4149679697535831E-2</v>
      </c>
      <c r="W626" s="5">
        <f t="shared" si="852"/>
        <v>7.9499256147814806E-2</v>
      </c>
      <c r="X626" s="5">
        <f t="shared" si="853"/>
        <v>8.1259596819659136E-2</v>
      </c>
      <c r="Y626" s="5">
        <f t="shared" si="854"/>
        <v>4.1529458231761421E-2</v>
      </c>
      <c r="Z626" s="5">
        <f t="shared" si="855"/>
        <v>2.3654306675629034E-3</v>
      </c>
      <c r="AA626" s="5">
        <f t="shared" si="856"/>
        <v>7.8026016489955597E-3</v>
      </c>
      <c r="AB626" s="5">
        <f t="shared" si="857"/>
        <v>1.2868817786072202E-2</v>
      </c>
      <c r="AC626" s="5">
        <f t="shared" si="858"/>
        <v>2.9817239690276376E-3</v>
      </c>
      <c r="AD626" s="5">
        <f t="shared" si="859"/>
        <v>6.5558994776198073E-2</v>
      </c>
      <c r="AE626" s="5">
        <f t="shared" si="860"/>
        <v>6.7010658231956621E-2</v>
      </c>
      <c r="AF626" s="5">
        <f t="shared" si="861"/>
        <v>3.4247232832117766E-2</v>
      </c>
      <c r="AG626" s="5">
        <f t="shared" si="862"/>
        <v>1.1668521472085818E-2</v>
      </c>
      <c r="AH626" s="5">
        <f t="shared" si="863"/>
        <v>6.0445201522901922E-4</v>
      </c>
      <c r="AI626" s="5">
        <f t="shared" si="864"/>
        <v>1.9938433856629681E-3</v>
      </c>
      <c r="AJ626" s="5">
        <f t="shared" si="865"/>
        <v>3.2884425449766575E-3</v>
      </c>
      <c r="AK626" s="5">
        <f t="shared" si="866"/>
        <v>3.6157485084238809E-3</v>
      </c>
      <c r="AL626" s="5">
        <f t="shared" si="867"/>
        <v>4.0213163345133762E-4</v>
      </c>
      <c r="AM626" s="5">
        <f t="shared" si="868"/>
        <v>4.3250535960479689E-2</v>
      </c>
      <c r="AN626" s="5">
        <f t="shared" si="869"/>
        <v>4.4208226399604512E-2</v>
      </c>
      <c r="AO626" s="5">
        <f t="shared" si="870"/>
        <v>2.2593561420654974E-2</v>
      </c>
      <c r="AP626" s="5">
        <f t="shared" si="871"/>
        <v>7.6979491411802888E-3</v>
      </c>
      <c r="AQ626" s="5">
        <f t="shared" si="872"/>
        <v>1.967100932326602E-3</v>
      </c>
      <c r="AR626" s="5">
        <f t="shared" si="873"/>
        <v>1.235672619703893E-4</v>
      </c>
      <c r="AS626" s="5">
        <f t="shared" si="874"/>
        <v>4.0759855498338619E-4</v>
      </c>
      <c r="AT626" s="5">
        <f t="shared" si="875"/>
        <v>6.7225161169451287E-4</v>
      </c>
      <c r="AU626" s="5">
        <f t="shared" si="876"/>
        <v>7.3916230222208083E-4</v>
      </c>
      <c r="AV626" s="5">
        <f t="shared" si="877"/>
        <v>6.0954957138264901E-4</v>
      </c>
      <c r="AW626" s="5">
        <f t="shared" si="878"/>
        <v>3.7662274758846181E-5</v>
      </c>
      <c r="AX626" s="5">
        <f t="shared" si="879"/>
        <v>2.3777678756547658E-2</v>
      </c>
      <c r="AY626" s="5">
        <f t="shared" si="880"/>
        <v>2.43041845004426E-2</v>
      </c>
      <c r="AZ626" s="5">
        <f t="shared" si="881"/>
        <v>1.2421174292904746E-2</v>
      </c>
      <c r="BA626" s="5">
        <f t="shared" si="882"/>
        <v>4.2320715269396807E-3</v>
      </c>
      <c r="BB626" s="5">
        <f t="shared" si="883"/>
        <v>1.0814454205447627E-3</v>
      </c>
      <c r="BC626" s="5">
        <f t="shared" si="884"/>
        <v>2.2107834239993616E-4</v>
      </c>
      <c r="BD626" s="5">
        <f t="shared" si="885"/>
        <v>2.1050565699955561E-5</v>
      </c>
      <c r="BE626" s="5">
        <f t="shared" si="886"/>
        <v>6.9437325259669573E-5</v>
      </c>
      <c r="BF626" s="5">
        <f t="shared" si="887"/>
        <v>1.145228638493864E-4</v>
      </c>
      <c r="BG626" s="5">
        <f t="shared" si="888"/>
        <v>1.2592157791426134E-4</v>
      </c>
      <c r="BH626" s="5">
        <f t="shared" si="889"/>
        <v>1.0384112341054391E-4</v>
      </c>
      <c r="BI626" s="5">
        <f t="shared" si="890"/>
        <v>6.8505996127245572E-5</v>
      </c>
      <c r="BJ626" s="8">
        <f t="shared" si="891"/>
        <v>0.75657383371203701</v>
      </c>
      <c r="BK626" s="8">
        <f t="shared" si="892"/>
        <v>0.13770711772452057</v>
      </c>
      <c r="BL626" s="8">
        <f t="shared" si="893"/>
        <v>7.6656927768413624E-2</v>
      </c>
      <c r="BM626" s="8">
        <f t="shared" si="894"/>
        <v>0.75426928996071707</v>
      </c>
      <c r="BN626" s="8">
        <f t="shared" si="895"/>
        <v>0.19476749768613316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1.5546218487395</v>
      </c>
      <c r="F627">
        <f>VLOOKUP(B627,home!$B$2:$E$405,3,FALSE)</f>
        <v>1.1599999999999999</v>
      </c>
      <c r="G627">
        <f>VLOOKUP(C627,away!$B$2:$E$405,4,FALSE)</f>
        <v>1.29</v>
      </c>
      <c r="H627">
        <f>VLOOKUP(A627,away!$A$2:$E$405,3,FALSE)</f>
        <v>1.3361344537815101</v>
      </c>
      <c r="I627">
        <f>VLOOKUP(C627,away!$B$2:$E$405,3,FALSE)</f>
        <v>0.86</v>
      </c>
      <c r="J627">
        <f>VLOOKUP(B627,home!$B$2:$E$405,4,FALSE)</f>
        <v>1.35</v>
      </c>
      <c r="K627" s="3">
        <f t="shared" si="840"/>
        <v>2.3263361344537876</v>
      </c>
      <c r="L627" s="3">
        <f t="shared" si="841"/>
        <v>1.5512521008403333</v>
      </c>
      <c r="M627" s="5">
        <f t="shared" si="842"/>
        <v>2.0700690220232628E-2</v>
      </c>
      <c r="N627" s="5">
        <f t="shared" si="843"/>
        <v>4.8156763667461293E-2</v>
      </c>
      <c r="O627" s="5">
        <f t="shared" si="844"/>
        <v>3.2111989192980799E-2</v>
      </c>
      <c r="P627" s="5">
        <f t="shared" si="845"/>
        <v>7.4703280808820757E-2</v>
      </c>
      <c r="Q627" s="5">
        <f t="shared" si="846"/>
        <v>5.6014409718983263E-2</v>
      </c>
      <c r="R627" s="5">
        <f t="shared" si="847"/>
        <v>2.4906895348886782E-2</v>
      </c>
      <c r="S627" s="5">
        <f t="shared" si="848"/>
        <v>6.7396063902100387E-2</v>
      </c>
      <c r="T627" s="5">
        <f t="shared" si="849"/>
        <v>8.6892470753903966E-2</v>
      </c>
      <c r="U627" s="5">
        <f t="shared" si="850"/>
        <v>5.7941810647174297E-2</v>
      </c>
      <c r="V627" s="5">
        <f t="shared" si="851"/>
        <v>2.7023828317499859E-2</v>
      </c>
      <c r="W627" s="5">
        <f t="shared" si="852"/>
        <v>4.3436115126456731E-2</v>
      </c>
      <c r="X627" s="5">
        <f t="shared" si="853"/>
        <v>6.738036484225858E-2</v>
      </c>
      <c r="Y627" s="5">
        <f t="shared" si="854"/>
        <v>5.2261966258470891E-2</v>
      </c>
      <c r="Z627" s="5">
        <f t="shared" si="855"/>
        <v>1.2878957911790313E-2</v>
      </c>
      <c r="AA627" s="5">
        <f t="shared" si="856"/>
        <v>2.9960785164307301E-2</v>
      </c>
      <c r="AB627" s="5">
        <f t="shared" si="857"/>
        <v>3.4849428572167523E-2</v>
      </c>
      <c r="AC627" s="5">
        <f t="shared" si="858"/>
        <v>6.0951126926628765E-3</v>
      </c>
      <c r="AD627" s="5">
        <f t="shared" si="859"/>
        <v>2.5261751039742767E-2</v>
      </c>
      <c r="AE627" s="5">
        <f t="shared" si="860"/>
        <v>3.9187344371306436E-2</v>
      </c>
      <c r="AF627" s="5">
        <f t="shared" si="861"/>
        <v>3.0394725141171367E-2</v>
      </c>
      <c r="AG627" s="5">
        <f t="shared" si="862"/>
        <v>1.5716627076568859E-2</v>
      </c>
      <c r="AH627" s="5">
        <f t="shared" si="863"/>
        <v>4.9946276293247379E-3</v>
      </c>
      <c r="AI627" s="5">
        <f t="shared" si="864"/>
        <v>1.1619182732239396E-2</v>
      </c>
      <c r="AJ627" s="5">
        <f t="shared" si="865"/>
        <v>1.3515062321415E-2</v>
      </c>
      <c r="AK627" s="5">
        <f t="shared" si="866"/>
        <v>1.0480192612567534E-2</v>
      </c>
      <c r="AL627" s="5">
        <f t="shared" si="867"/>
        <v>8.7982557141282622E-4</v>
      </c>
      <c r="AM627" s="5">
        <f t="shared" si="868"/>
        <v>1.175346485266582E-2</v>
      </c>
      <c r="AN627" s="5">
        <f t="shared" si="869"/>
        <v>1.8232587044850871E-2</v>
      </c>
      <c r="AO627" s="5">
        <f t="shared" si="870"/>
        <v>1.4141669478539582E-2</v>
      </c>
      <c r="AP627" s="5">
        <f t="shared" si="871"/>
        <v>7.312431495991382E-3</v>
      </c>
      <c r="AQ627" s="5">
        <f t="shared" si="872"/>
        <v>2.8358561801019124E-3</v>
      </c>
      <c r="AR627" s="5">
        <f t="shared" si="873"/>
        <v>1.5495853205810335E-3</v>
      </c>
      <c r="AS627" s="5">
        <f t="shared" si="874"/>
        <v>3.6048563246868148E-3</v>
      </c>
      <c r="AT627" s="5">
        <f t="shared" si="875"/>
        <v>4.1930537638166067E-3</v>
      </c>
      <c r="AU627" s="5">
        <f t="shared" si="876"/>
        <v>3.2514841614913435E-3</v>
      </c>
      <c r="AV627" s="5">
        <f t="shared" si="877"/>
        <v>1.8910112738703721E-3</v>
      </c>
      <c r="AW627" s="5">
        <f t="shared" si="878"/>
        <v>8.8196008099760223E-5</v>
      </c>
      <c r="AX627" s="5">
        <f t="shared" si="879"/>
        <v>4.5570849986315085E-3</v>
      </c>
      <c r="AY627" s="5">
        <f t="shared" si="880"/>
        <v>7.0691876778350938E-3</v>
      </c>
      <c r="AZ627" s="5">
        <f t="shared" si="881"/>
        <v>5.4830461182381451E-3</v>
      </c>
      <c r="BA627" s="5">
        <f t="shared" si="882"/>
        <v>2.8351956033071187E-3</v>
      </c>
      <c r="BB627" s="5">
        <f t="shared" si="883"/>
        <v>1.0995257839808608E-3</v>
      </c>
      <c r="BC627" s="5">
        <f t="shared" si="884"/>
        <v>3.4112833646568469E-4</v>
      </c>
      <c r="BD627" s="5">
        <f t="shared" si="885"/>
        <v>4.006329139971115E-4</v>
      </c>
      <c r="BE627" s="5">
        <f t="shared" si="886"/>
        <v>9.3200682448299705E-4</v>
      </c>
      <c r="BF627" s="5">
        <f t="shared" si="887"/>
        <v>1.0840805766761626E-3</v>
      </c>
      <c r="BG627" s="5">
        <f t="shared" si="888"/>
        <v>8.4064527272708581E-4</v>
      </c>
      <c r="BH627" s="5">
        <f t="shared" si="889"/>
        <v>4.8890586855069478E-4</v>
      </c>
      <c r="BI627" s="5">
        <f t="shared" si="890"/>
        <v>2.2747187767119882E-4</v>
      </c>
      <c r="BJ627" s="8">
        <f t="shared" si="891"/>
        <v>0.54036371556693219</v>
      </c>
      <c r="BK627" s="8">
        <f t="shared" si="892"/>
        <v>0.20386798919056445</v>
      </c>
      <c r="BL627" s="8">
        <f t="shared" si="893"/>
        <v>0.23884370839961475</v>
      </c>
      <c r="BM627" s="8">
        <f t="shared" si="894"/>
        <v>0.73237935044180069</v>
      </c>
      <c r="BN627" s="8">
        <f t="shared" si="895"/>
        <v>0.25659402895736549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1.5546218487395</v>
      </c>
      <c r="F628">
        <f>VLOOKUP(B628,home!$B$2:$E$405,3,FALSE)</f>
        <v>1.39</v>
      </c>
      <c r="G628">
        <f>VLOOKUP(C628,away!$B$2:$E$405,4,FALSE)</f>
        <v>1.39</v>
      </c>
      <c r="H628">
        <f>VLOOKUP(A628,away!$A$2:$E$405,3,FALSE)</f>
        <v>1.3361344537815101</v>
      </c>
      <c r="I628">
        <f>VLOOKUP(C628,away!$B$2:$E$405,3,FALSE)</f>
        <v>0.96</v>
      </c>
      <c r="J628">
        <f>VLOOKUP(B628,home!$B$2:$E$405,4,FALSE)</f>
        <v>1.1200000000000001</v>
      </c>
      <c r="K628" s="3">
        <f t="shared" si="840"/>
        <v>3.0036848739495876</v>
      </c>
      <c r="L628" s="3">
        <f t="shared" si="841"/>
        <v>1.4366117647058796</v>
      </c>
      <c r="M628" s="5">
        <f t="shared" si="842"/>
        <v>1.1792439907346589E-2</v>
      </c>
      <c r="N628" s="5">
        <f t="shared" si="843"/>
        <v>3.5420773376656424E-2</v>
      </c>
      <c r="O628" s="5">
        <f t="shared" si="844"/>
        <v>1.6941157905481223E-2</v>
      </c>
      <c r="P628" s="5">
        <f t="shared" si="845"/>
        <v>5.0885899747885426E-2</v>
      </c>
      <c r="Q628" s="5">
        <f t="shared" si="846"/>
        <v>5.3196420607529583E-2</v>
      </c>
      <c r="R628" s="5">
        <f t="shared" si="847"/>
        <v>1.2168933377377173E-2</v>
      </c>
      <c r="S628" s="5">
        <f t="shared" si="848"/>
        <v>5.4894805771676825E-2</v>
      </c>
      <c r="T628" s="5">
        <f t="shared" si="849"/>
        <v>7.6422603685019311E-2</v>
      </c>
      <c r="U628" s="5">
        <f t="shared" si="850"/>
        <v>3.655164111772808E-2</v>
      </c>
      <c r="V628" s="5">
        <f t="shared" si="851"/>
        <v>2.6319796648669805E-2</v>
      </c>
      <c r="W628" s="5">
        <f t="shared" si="852"/>
        <v>5.3261761309032242E-2</v>
      </c>
      <c r="X628" s="5">
        <f t="shared" si="853"/>
        <v>7.6516472905512167E-2</v>
      </c>
      <c r="Y628" s="5">
        <f t="shared" si="854"/>
        <v>5.496223258492873E-2</v>
      </c>
      <c r="Z628" s="5">
        <f t="shared" si="855"/>
        <v>5.8273442846206959E-3</v>
      </c>
      <c r="AA628" s="5">
        <f t="shared" si="856"/>
        <v>1.7503505883011763E-2</v>
      </c>
      <c r="AB628" s="5">
        <f t="shared" si="857"/>
        <v>2.6287507930945034E-2</v>
      </c>
      <c r="AC628" s="5">
        <f t="shared" si="858"/>
        <v>7.0983324070967198E-3</v>
      </c>
      <c r="AD628" s="5">
        <f t="shared" si="859"/>
        <v>3.9995386700963392E-2</v>
      </c>
      <c r="AE628" s="5">
        <f t="shared" si="860"/>
        <v>5.7457843068565093E-2</v>
      </c>
      <c r="AF628" s="5">
        <f t="shared" si="861"/>
        <v>4.1272306663462398E-2</v>
      </c>
      <c r="AG628" s="5">
        <f t="shared" si="862"/>
        <v>1.9764093769759638E-2</v>
      </c>
      <c r="AH628" s="5">
        <f t="shared" si="863"/>
        <v>2.0929078390694153E-3</v>
      </c>
      <c r="AI628" s="5">
        <f t="shared" si="864"/>
        <v>6.2864356187833205E-3</v>
      </c>
      <c r="AJ628" s="5">
        <f t="shared" si="865"/>
        <v>9.4412357895986895E-3</v>
      </c>
      <c r="AK628" s="5">
        <f t="shared" si="866"/>
        <v>9.4528323775363576E-3</v>
      </c>
      <c r="AL628" s="5">
        <f t="shared" si="867"/>
        <v>1.2252088086356491E-3</v>
      </c>
      <c r="AM628" s="5">
        <f t="shared" si="868"/>
        <v>2.4026707612289647E-2</v>
      </c>
      <c r="AN628" s="5">
        <f t="shared" si="869"/>
        <v>3.4517050822963621E-2</v>
      </c>
      <c r="AO628" s="5">
        <f t="shared" si="870"/>
        <v>2.4793800647610154E-2</v>
      </c>
      <c r="AP628" s="5">
        <f t="shared" si="871"/>
        <v>1.1873021900709661E-2</v>
      </c>
      <c r="AQ628" s="5">
        <f t="shared" si="872"/>
        <v>4.2642307362925165E-3</v>
      </c>
      <c r="AR628" s="5">
        <f t="shared" si="873"/>
        <v>6.0133920481045646E-4</v>
      </c>
      <c r="AS628" s="5">
        <f t="shared" si="874"/>
        <v>1.806233473602041E-3</v>
      </c>
      <c r="AT628" s="5">
        <f t="shared" si="875"/>
        <v>2.7126780817399369E-3</v>
      </c>
      <c r="AU628" s="5">
        <f t="shared" si="876"/>
        <v>2.7160100406722768E-3</v>
      </c>
      <c r="AV628" s="5">
        <f t="shared" si="877"/>
        <v>2.039509569165631E-3</v>
      </c>
      <c r="AW628" s="5">
        <f t="shared" si="878"/>
        <v>1.4685928040976574E-4</v>
      </c>
      <c r="AX628" s="5">
        <f t="shared" si="879"/>
        <v>1.2028109704307304E-2</v>
      </c>
      <c r="AY628" s="5">
        <f t="shared" si="880"/>
        <v>1.7279723908380833E-2</v>
      </c>
      <c r="AZ628" s="5">
        <f t="shared" si="881"/>
        <v>1.2412127328824685E-2</v>
      </c>
      <c r="BA628" s="5">
        <f t="shared" si="882"/>
        <v>5.9438027152056315E-3</v>
      </c>
      <c r="BB628" s="5">
        <f t="shared" si="883"/>
        <v>2.1347342269387908E-3</v>
      </c>
      <c r="BC628" s="5">
        <f t="shared" si="884"/>
        <v>6.1335686098811556E-4</v>
      </c>
      <c r="BD628" s="5">
        <f t="shared" si="885"/>
        <v>1.439818293682632E-4</v>
      </c>
      <c r="BE628" s="5">
        <f t="shared" si="886"/>
        <v>4.3247604299704261E-4</v>
      </c>
      <c r="BF628" s="5">
        <f t="shared" si="887"/>
        <v>6.4951087434789428E-4</v>
      </c>
      <c r="BG628" s="5">
        <f t="shared" si="888"/>
        <v>6.5030866291484709E-4</v>
      </c>
      <c r="BH628" s="5">
        <f t="shared" si="889"/>
        <v>4.8833057354892692E-4</v>
      </c>
      <c r="BI628" s="5">
        <f t="shared" si="890"/>
        <v>2.9335823145120767E-4</v>
      </c>
      <c r="BJ628" s="8">
        <f t="shared" si="891"/>
        <v>0.65815656113594012</v>
      </c>
      <c r="BK628" s="8">
        <f t="shared" si="892"/>
        <v>0.16949620719969183</v>
      </c>
      <c r="BL628" s="8">
        <f t="shared" si="893"/>
        <v>0.14925989442414961</v>
      </c>
      <c r="BM628" s="8">
        <f t="shared" si="894"/>
        <v>0.78520151749415446</v>
      </c>
      <c r="BN628" s="8">
        <f t="shared" si="895"/>
        <v>0.18040562492227641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1.5546218487395</v>
      </c>
      <c r="F629">
        <f>VLOOKUP(B629,home!$B$2:$E$405,3,FALSE)</f>
        <v>0.96</v>
      </c>
      <c r="G629">
        <f>VLOOKUP(C629,away!$B$2:$E$405,4,FALSE)</f>
        <v>0.64</v>
      </c>
      <c r="H629">
        <f>VLOOKUP(A629,away!$A$2:$E$405,3,FALSE)</f>
        <v>1.3361344537815101</v>
      </c>
      <c r="I629">
        <f>VLOOKUP(C629,away!$B$2:$E$405,3,FALSE)</f>
        <v>0.77</v>
      </c>
      <c r="J629">
        <f>VLOOKUP(B629,home!$B$2:$E$405,4,FALSE)</f>
        <v>0.94</v>
      </c>
      <c r="K629" s="3">
        <f t="shared" si="840"/>
        <v>0.95515966386554885</v>
      </c>
      <c r="L629" s="3">
        <f t="shared" si="841"/>
        <v>0.96709411764705688</v>
      </c>
      <c r="M629" s="5">
        <f t="shared" si="842"/>
        <v>0.14627691413722146</v>
      </c>
      <c r="N629" s="5">
        <f t="shared" si="843"/>
        <v>0.13971780813859819</v>
      </c>
      <c r="O629" s="5">
        <f t="shared" si="844"/>
        <v>0.1414635432096705</v>
      </c>
      <c r="P629" s="5">
        <f t="shared" si="845"/>
        <v>0.13512027038137839</v>
      </c>
      <c r="Q629" s="5">
        <f t="shared" si="846"/>
        <v>6.6726407328847354E-2</v>
      </c>
      <c r="R629" s="5">
        <f t="shared" si="847"/>
        <v>6.8404280249791297E-2</v>
      </c>
      <c r="S629" s="5">
        <f t="shared" si="848"/>
        <v>3.1203637934981272E-2</v>
      </c>
      <c r="T629" s="5">
        <f t="shared" si="849"/>
        <v>6.4530716019449735E-2</v>
      </c>
      <c r="U629" s="5">
        <f t="shared" si="850"/>
        <v>6.5337009330355453E-2</v>
      </c>
      <c r="V629" s="5">
        <f t="shared" si="851"/>
        <v>3.2026349320061031E-3</v>
      </c>
      <c r="W629" s="5">
        <f t="shared" si="852"/>
        <v>2.1244790931725842E-2</v>
      </c>
      <c r="X629" s="5">
        <f t="shared" si="853"/>
        <v>2.05457123407136E-2</v>
      </c>
      <c r="Y629" s="5">
        <f t="shared" si="854"/>
        <v>9.9348187737863334E-3</v>
      </c>
      <c r="Z629" s="5">
        <f t="shared" si="855"/>
        <v>2.2051125683817972E-2</v>
      </c>
      <c r="AA629" s="5">
        <f t="shared" si="856"/>
        <v>2.1062345796012544E-2</v>
      </c>
      <c r="AB629" s="5">
        <f t="shared" si="857"/>
        <v>1.0058951565369649E-2</v>
      </c>
      <c r="AC629" s="5">
        <f t="shared" si="858"/>
        <v>1.8489798120995725E-4</v>
      </c>
      <c r="AD629" s="5">
        <f t="shared" si="859"/>
        <v>5.0730418413102787E-3</v>
      </c>
      <c r="AE629" s="5">
        <f t="shared" si="860"/>
        <v>4.9061089233085652E-3</v>
      </c>
      <c r="AF629" s="5">
        <f t="shared" si="861"/>
        <v>2.3723345401337245E-3</v>
      </c>
      <c r="AG629" s="5">
        <f t="shared" si="862"/>
        <v>7.6475692628475366E-4</v>
      </c>
      <c r="AH629" s="5">
        <f t="shared" si="863"/>
        <v>5.3313784840790732E-3</v>
      </c>
      <c r="AI629" s="5">
        <f t="shared" si="864"/>
        <v>5.0923176807929861E-3</v>
      </c>
      <c r="AJ629" s="5">
        <f t="shared" si="865"/>
        <v>2.4319882221414098E-3</v>
      </c>
      <c r="AK629" s="5">
        <f t="shared" si="866"/>
        <v>7.7431235092852103E-4</v>
      </c>
      <c r="AL629" s="5">
        <f t="shared" si="867"/>
        <v>6.8318272535127802E-6</v>
      </c>
      <c r="AM629" s="5">
        <f t="shared" si="868"/>
        <v>9.6911298798435833E-4</v>
      </c>
      <c r="AN629" s="5">
        <f t="shared" si="869"/>
        <v>9.3722347001503584E-4</v>
      </c>
      <c r="AO629" s="5">
        <f t="shared" si="870"/>
        <v>4.5319165238615197E-4</v>
      </c>
      <c r="AP629" s="5">
        <f t="shared" si="871"/>
        <v>1.4609299372979914E-4</v>
      </c>
      <c r="AQ629" s="5">
        <f t="shared" si="872"/>
        <v>3.5321418716384268E-5</v>
      </c>
      <c r="AR629" s="5">
        <f t="shared" si="873"/>
        <v>1.0311889541805912E-3</v>
      </c>
      <c r="AS629" s="5">
        <f t="shared" si="874"/>
        <v>9.8495009485700035E-4</v>
      </c>
      <c r="AT629" s="5">
        <f t="shared" si="875"/>
        <v>4.7039230076397647E-4</v>
      </c>
      <c r="AU629" s="5">
        <f t="shared" si="876"/>
        <v>1.4976658396088731E-4</v>
      </c>
      <c r="AV629" s="5">
        <f t="shared" si="877"/>
        <v>3.5762749998593159E-5</v>
      </c>
      <c r="AW629" s="5">
        <f t="shared" si="878"/>
        <v>1.7529885984065511E-7</v>
      </c>
      <c r="AX629" s="5">
        <f t="shared" si="879"/>
        <v>1.5427627264181281E-4</v>
      </c>
      <c r="AY629" s="5">
        <f t="shared" si="880"/>
        <v>1.4919967576441074E-4</v>
      </c>
      <c r="AZ629" s="5">
        <f t="shared" si="881"/>
        <v>7.2145064393304892E-5</v>
      </c>
      <c r="BA629" s="5">
        <f t="shared" si="882"/>
        <v>2.3257022464011101E-5</v>
      </c>
      <c r="BB629" s="5">
        <f t="shared" si="883"/>
        <v>5.6229324047326481E-6</v>
      </c>
      <c r="BC629" s="5">
        <f t="shared" si="884"/>
        <v>1.0875809705087932E-6</v>
      </c>
      <c r="BD629" s="5">
        <f t="shared" si="885"/>
        <v>1.662094619617783E-4</v>
      </c>
      <c r="BE629" s="5">
        <f t="shared" si="886"/>
        <v>1.5875657381868587E-4</v>
      </c>
      <c r="BF629" s="5">
        <f t="shared" si="887"/>
        <v>7.5818937842551094E-5</v>
      </c>
      <c r="BG629" s="5">
        <f t="shared" si="888"/>
        <v>2.4139730394778015E-5</v>
      </c>
      <c r="BH629" s="5">
        <f t="shared" si="889"/>
        <v>5.7643241924202856E-6</v>
      </c>
      <c r="BI629" s="5">
        <f t="shared" si="890"/>
        <v>1.1011699916088424E-6</v>
      </c>
      <c r="BJ629" s="8">
        <f t="shared" si="891"/>
        <v>0.33876302683562892</v>
      </c>
      <c r="BK629" s="8">
        <f t="shared" si="892"/>
        <v>0.31614438686981516</v>
      </c>
      <c r="BL629" s="8">
        <f t="shared" si="893"/>
        <v>0.32305997777110429</v>
      </c>
      <c r="BM629" s="8">
        <f t="shared" si="894"/>
        <v>0.30216026933795448</v>
      </c>
      <c r="BN629" s="8">
        <f t="shared" si="895"/>
        <v>0.69770922344550723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1.5546218487395</v>
      </c>
      <c r="F630">
        <f>VLOOKUP(B630,home!$B$2:$E$405,3,FALSE)</f>
        <v>0.32</v>
      </c>
      <c r="G630">
        <f>VLOOKUP(C630,away!$B$2:$E$405,4,FALSE)</f>
        <v>1.61</v>
      </c>
      <c r="H630">
        <f>VLOOKUP(A630,away!$A$2:$E$405,3,FALSE)</f>
        <v>1.3361344537815101</v>
      </c>
      <c r="I630">
        <f>VLOOKUP(C630,away!$B$2:$E$405,3,FALSE)</f>
        <v>1.45</v>
      </c>
      <c r="J630">
        <f>VLOOKUP(B630,home!$B$2:$E$405,4,FALSE)</f>
        <v>0.87</v>
      </c>
      <c r="K630" s="3">
        <f t="shared" si="840"/>
        <v>0.80094117647059049</v>
      </c>
      <c r="L630" s="3">
        <f t="shared" si="841"/>
        <v>1.6855336134453749</v>
      </c>
      <c r="M630" s="5">
        <f t="shared" si="842"/>
        <v>8.3202757396777044E-2</v>
      </c>
      <c r="N630" s="5">
        <f t="shared" si="843"/>
        <v>6.6640514394971734E-2</v>
      </c>
      <c r="O630" s="5">
        <f t="shared" si="844"/>
        <v>0.14024104432360851</v>
      </c>
      <c r="P630" s="5">
        <f t="shared" si="845"/>
        <v>0.11232482703001523</v>
      </c>
      <c r="Q630" s="5">
        <f t="shared" si="846"/>
        <v>2.6687566000056989E-2</v>
      </c>
      <c r="R630" s="5">
        <f t="shared" si="847"/>
        <v>0.11819049709606243</v>
      </c>
      <c r="S630" s="5">
        <f t="shared" si="848"/>
        <v>3.7910001910019538E-2</v>
      </c>
      <c r="T630" s="5">
        <f t="shared" si="849"/>
        <v>4.4982789554137988E-2</v>
      </c>
      <c r="U630" s="5">
        <f t="shared" si="850"/>
        <v>9.466363579176415E-2</v>
      </c>
      <c r="V630" s="5">
        <f t="shared" si="851"/>
        <v>5.6865562051612167E-3</v>
      </c>
      <c r="W630" s="5">
        <f t="shared" si="852"/>
        <v>7.1250568364073915E-3</v>
      </c>
      <c r="X630" s="5">
        <f t="shared" si="853"/>
        <v>1.2009522795473421E-2</v>
      </c>
      <c r="Y630" s="5">
        <f t="shared" si="854"/>
        <v>1.012122717660446E-2</v>
      </c>
      <c r="Z630" s="5">
        <f t="shared" si="855"/>
        <v>6.6404685215077086E-2</v>
      </c>
      <c r="AA630" s="5">
        <f t="shared" si="856"/>
        <v>5.3186246699323071E-2</v>
      </c>
      <c r="AB630" s="5">
        <f t="shared" si="857"/>
        <v>2.129952750170544E-2</v>
      </c>
      <c r="AC630" s="5">
        <f t="shared" si="858"/>
        <v>4.7980789799366647E-4</v>
      </c>
      <c r="AD630" s="5">
        <f t="shared" si="859"/>
        <v>1.4266878512429898E-3</v>
      </c>
      <c r="AE630" s="5">
        <f t="shared" si="860"/>
        <v>2.404730329164214E-3</v>
      </c>
      <c r="AF630" s="5">
        <f t="shared" si="861"/>
        <v>2.0266269005389222E-3</v>
      </c>
      <c r="AG630" s="5">
        <f t="shared" si="862"/>
        <v>1.1386492542569903E-3</v>
      </c>
      <c r="AH630" s="5">
        <f t="shared" si="863"/>
        <v>2.7981832255067878E-2</v>
      </c>
      <c r="AI630" s="5">
        <f t="shared" si="864"/>
        <v>2.2411801646176784E-2</v>
      </c>
      <c r="AJ630" s="5">
        <f t="shared" si="865"/>
        <v>8.9752673886571745E-3</v>
      </c>
      <c r="AK630" s="5">
        <f t="shared" si="866"/>
        <v>2.3962204071364002E-3</v>
      </c>
      <c r="AL630" s="5">
        <f t="shared" si="867"/>
        <v>2.5909881276055629E-5</v>
      </c>
      <c r="AM630" s="5">
        <f t="shared" si="868"/>
        <v>2.2853860920617189E-4</v>
      </c>
      <c r="AN630" s="5">
        <f t="shared" si="869"/>
        <v>3.8520950778705933E-4</v>
      </c>
      <c r="AO630" s="5">
        <f t="shared" si="870"/>
        <v>3.2464178679691822E-4</v>
      </c>
      <c r="AP630" s="5">
        <f t="shared" si="871"/>
        <v>1.8239821465839093E-4</v>
      </c>
      <c r="AQ630" s="5">
        <f t="shared" si="872"/>
        <v>7.6859580459785683E-5</v>
      </c>
      <c r="AR630" s="5">
        <f t="shared" si="873"/>
        <v>9.4328637663413841E-3</v>
      </c>
      <c r="AS630" s="5">
        <f t="shared" si="874"/>
        <v>7.5551690025002739E-3</v>
      </c>
      <c r="AT630" s="5">
        <f t="shared" si="875"/>
        <v>3.0256229746483533E-3</v>
      </c>
      <c r="AU630" s="5">
        <f t="shared" si="876"/>
        <v>8.0778200829043317E-4</v>
      </c>
      <c r="AV630" s="5">
        <f t="shared" si="877"/>
        <v>1.6174646801297895E-4</v>
      </c>
      <c r="AW630" s="5">
        <f t="shared" si="878"/>
        <v>9.7163010236094962E-7</v>
      </c>
      <c r="AX630" s="5">
        <f t="shared" si="879"/>
        <v>3.050766375442396E-5</v>
      </c>
      <c r="AY630" s="5">
        <f t="shared" si="880"/>
        <v>5.1421692725770708E-5</v>
      </c>
      <c r="AZ630" s="5">
        <f t="shared" si="881"/>
        <v>4.3336495774773035E-5</v>
      </c>
      <c r="BA630" s="5">
        <f t="shared" si="882"/>
        <v>2.434837343910448E-5</v>
      </c>
      <c r="BB630" s="5">
        <f t="shared" si="883"/>
        <v>1.0260000466082788E-5</v>
      </c>
      <c r="BC630" s="5">
        <f t="shared" si="884"/>
        <v>3.458715131909552E-6</v>
      </c>
      <c r="BD630" s="5">
        <f t="shared" si="885"/>
        <v>2.6499014915365542E-3</v>
      </c>
      <c r="BE630" s="5">
        <f t="shared" si="886"/>
        <v>2.1224152181624602E-3</v>
      </c>
      <c r="BF630" s="5">
        <f t="shared" si="887"/>
        <v>8.4996487089706294E-4</v>
      </c>
      <c r="BG630" s="5">
        <f t="shared" si="888"/>
        <v>2.269239545516557E-4</v>
      </c>
      <c r="BH630" s="5">
        <f t="shared" si="889"/>
        <v>4.5438184781990477E-5</v>
      </c>
      <c r="BI630" s="5">
        <f t="shared" si="890"/>
        <v>7.2786626351951093E-6</v>
      </c>
      <c r="BJ630" s="8">
        <f t="shared" si="891"/>
        <v>0.17592435173305548</v>
      </c>
      <c r="BK630" s="8">
        <f t="shared" si="892"/>
        <v>0.23968128201396849</v>
      </c>
      <c r="BL630" s="8">
        <f t="shared" si="893"/>
        <v>0.51623117971186028</v>
      </c>
      <c r="BM630" s="8">
        <f t="shared" si="894"/>
        <v>0.45090384236984588</v>
      </c>
      <c r="BN630" s="8">
        <f t="shared" si="895"/>
        <v>0.54728720624149196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1.5546218487395</v>
      </c>
      <c r="F631">
        <f>VLOOKUP(B631,home!$B$2:$E$405,3,FALSE)</f>
        <v>0.64</v>
      </c>
      <c r="G631">
        <f>VLOOKUP(C631,away!$B$2:$E$405,4,FALSE)</f>
        <v>0.51</v>
      </c>
      <c r="H631">
        <f>VLOOKUP(A631,away!$A$2:$E$405,3,FALSE)</f>
        <v>1.3361344537815101</v>
      </c>
      <c r="I631">
        <f>VLOOKUP(C631,away!$B$2:$E$405,3,FALSE)</f>
        <v>0.64</v>
      </c>
      <c r="J631">
        <f>VLOOKUP(B631,home!$B$2:$E$405,4,FALSE)</f>
        <v>1.5</v>
      </c>
      <c r="K631" s="3">
        <f t="shared" si="840"/>
        <v>0.50742857142857289</v>
      </c>
      <c r="L631" s="3">
        <f t="shared" si="841"/>
        <v>1.2826890756302496</v>
      </c>
      <c r="M631" s="5">
        <f t="shared" si="842"/>
        <v>0.16694052844952725</v>
      </c>
      <c r="N631" s="5">
        <f t="shared" si="843"/>
        <v>8.4710393864674632E-2</v>
      </c>
      <c r="O631" s="5">
        <f t="shared" si="844"/>
        <v>0.2141327921221495</v>
      </c>
      <c r="P631" s="5">
        <f t="shared" si="845"/>
        <v>0.10865709680255389</v>
      </c>
      <c r="Q631" s="5">
        <f t="shared" si="846"/>
        <v>2.1492237071951796E-2</v>
      </c>
      <c r="R631" s="5">
        <f t="shared" si="847"/>
        <v>0.13733289659464221</v>
      </c>
      <c r="S631" s="5">
        <f t="shared" si="848"/>
        <v>1.7680494957114472E-2</v>
      </c>
      <c r="T631" s="5">
        <f t="shared" si="849"/>
        <v>2.7567857703048034E-2</v>
      </c>
      <c r="U631" s="5">
        <f t="shared" si="850"/>
        <v>6.9686635529167207E-2</v>
      </c>
      <c r="V631" s="5">
        <f t="shared" si="851"/>
        <v>1.2786398112447717E-3</v>
      </c>
      <c r="W631" s="5">
        <f t="shared" si="852"/>
        <v>3.6352583847415717E-3</v>
      </c>
      <c r="X631" s="5">
        <f t="shared" si="853"/>
        <v>4.6629062172012809E-3</v>
      </c>
      <c r="Y631" s="5">
        <f t="shared" si="854"/>
        <v>2.9905294327462282E-3</v>
      </c>
      <c r="Z631" s="5">
        <f t="shared" si="855"/>
        <v>5.8718468728868767E-2</v>
      </c>
      <c r="AA631" s="5">
        <f t="shared" si="856"/>
        <v>2.9795428703563206E-2</v>
      </c>
      <c r="AB631" s="5">
        <f t="shared" si="857"/>
        <v>7.559525911075486E-3</v>
      </c>
      <c r="AC631" s="5">
        <f t="shared" si="858"/>
        <v>5.2014514928001531E-5</v>
      </c>
      <c r="AD631" s="5">
        <f t="shared" si="859"/>
        <v>4.6115849223578922E-4</v>
      </c>
      <c r="AE631" s="5">
        <f t="shared" si="860"/>
        <v>5.9152296012496416E-4</v>
      </c>
      <c r="AF631" s="5">
        <f t="shared" si="861"/>
        <v>3.7937001946837973E-4</v>
      </c>
      <c r="AG631" s="5">
        <f t="shared" si="862"/>
        <v>1.6220459319790862E-4</v>
      </c>
      <c r="AH631" s="5">
        <f t="shared" si="863"/>
        <v>1.8829384594064105E-2</v>
      </c>
      <c r="AI631" s="5">
        <f t="shared" si="864"/>
        <v>9.5545677254451258E-3</v>
      </c>
      <c r="AJ631" s="5">
        <f t="shared" si="865"/>
        <v>2.4241303257700846E-3</v>
      </c>
      <c r="AK631" s="5">
        <f t="shared" si="866"/>
        <v>4.1002432938739837E-4</v>
      </c>
      <c r="AL631" s="5">
        <f t="shared" si="867"/>
        <v>1.3541939123257274E-6</v>
      </c>
      <c r="AM631" s="5">
        <f t="shared" si="868"/>
        <v>4.6800998983472251E-5</v>
      </c>
      <c r="AN631" s="5">
        <f t="shared" si="869"/>
        <v>6.0031130124682278E-5</v>
      </c>
      <c r="AO631" s="5">
        <f t="shared" si="870"/>
        <v>3.8500637404333979E-5</v>
      </c>
      <c r="AP631" s="5">
        <f t="shared" si="871"/>
        <v>1.6461449001113525E-5</v>
      </c>
      <c r="AQ631" s="5">
        <f t="shared" si="872"/>
        <v>5.2787302006932018E-6</v>
      </c>
      <c r="AR631" s="5">
        <f t="shared" si="873"/>
        <v>4.8304491839293038E-3</v>
      </c>
      <c r="AS631" s="5">
        <f t="shared" si="874"/>
        <v>2.4511079287595624E-3</v>
      </c>
      <c r="AT631" s="5">
        <f t="shared" si="875"/>
        <v>6.2188109735385644E-4</v>
      </c>
      <c r="AU631" s="5">
        <f t="shared" si="876"/>
        <v>1.0518674560956688E-4</v>
      </c>
      <c r="AV631" s="5">
        <f t="shared" si="877"/>
        <v>1.3343690014470806E-5</v>
      </c>
      <c r="AW631" s="5">
        <f t="shared" si="878"/>
        <v>2.448356582557429E-8</v>
      </c>
      <c r="AX631" s="5">
        <f t="shared" si="879"/>
        <v>3.9580273426022323E-6</v>
      </c>
      <c r="AY631" s="5">
        <f t="shared" si="880"/>
        <v>5.0769184334017112E-6</v>
      </c>
      <c r="AZ631" s="5">
        <f t="shared" si="881"/>
        <v>3.2560539061951085E-6</v>
      </c>
      <c r="BA631" s="5">
        <f t="shared" si="882"/>
        <v>1.3921682583798892E-6</v>
      </c>
      <c r="BB631" s="5">
        <f t="shared" si="883"/>
        <v>4.4642975411576877E-7</v>
      </c>
      <c r="BC631" s="5">
        <f t="shared" si="884"/>
        <v>1.1452611372811889E-7</v>
      </c>
      <c r="BD631" s="5">
        <f t="shared" si="885"/>
        <v>1.0326607331021961E-3</v>
      </c>
      <c r="BE631" s="5">
        <f t="shared" si="886"/>
        <v>5.2400156056843007E-4</v>
      </c>
      <c r="BF631" s="5">
        <f t="shared" si="887"/>
        <v>1.3294668165279063E-4</v>
      </c>
      <c r="BG631" s="5">
        <f t="shared" si="888"/>
        <v>2.248698158241494E-5</v>
      </c>
      <c r="BH631" s="5">
        <f t="shared" si="889"/>
        <v>2.8526342350263603E-6</v>
      </c>
      <c r="BI631" s="5">
        <f t="shared" si="890"/>
        <v>2.8950162293753328E-7</v>
      </c>
      <c r="BJ631" s="8">
        <f t="shared" si="891"/>
        <v>0.14683475580891328</v>
      </c>
      <c r="BK631" s="8">
        <f t="shared" si="892"/>
        <v>0.2946152056477141</v>
      </c>
      <c r="BL631" s="8">
        <f t="shared" si="893"/>
        <v>0.49946259257369502</v>
      </c>
      <c r="BM631" s="8">
        <f t="shared" si="894"/>
        <v>0.26636002541882442</v>
      </c>
      <c r="BN631" s="8">
        <f t="shared" si="895"/>
        <v>0.73326594490549923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1.63636363636364</v>
      </c>
      <c r="F632">
        <f>VLOOKUP(B632,home!$B$2:$E$405,3,FALSE)</f>
        <v>1.22</v>
      </c>
      <c r="G632">
        <f>VLOOKUP(C632,away!$B$2:$E$405,4,FALSE)</f>
        <v>1.59</v>
      </c>
      <c r="H632">
        <f>VLOOKUP(A632,away!$A$2:$E$405,3,FALSE)</f>
        <v>1.23232323232323</v>
      </c>
      <c r="I632">
        <f>VLOOKUP(C632,away!$B$2:$E$405,3,FALSE)</f>
        <v>0.86</v>
      </c>
      <c r="J632">
        <f>VLOOKUP(B632,home!$B$2:$E$405,4,FALSE)</f>
        <v>0.61</v>
      </c>
      <c r="K632" s="3">
        <f t="shared" si="840"/>
        <v>3.1742181818181892</v>
      </c>
      <c r="L632" s="3">
        <f t="shared" si="841"/>
        <v>0.64647676767676643</v>
      </c>
      <c r="M632" s="5">
        <f t="shared" si="842"/>
        <v>2.1912567473946626E-2</v>
      </c>
      <c r="N632" s="5">
        <f t="shared" si="843"/>
        <v>6.9555270086119253E-2</v>
      </c>
      <c r="O632" s="5">
        <f t="shared" si="844"/>
        <v>1.4165965792056062E-2</v>
      </c>
      <c r="P632" s="5">
        <f t="shared" si="845"/>
        <v>4.496586618015886E-2</v>
      </c>
      <c r="Q632" s="5">
        <f t="shared" si="846"/>
        <v>0.11039180147431729</v>
      </c>
      <c r="R632" s="5">
        <f t="shared" si="847"/>
        <v>4.5789838881340238E-3</v>
      </c>
      <c r="S632" s="5">
        <f t="shared" si="848"/>
        <v>2.3068144841264796E-2</v>
      </c>
      <c r="T632" s="5">
        <f t="shared" si="849"/>
        <v>7.1365734995131949E-2</v>
      </c>
      <c r="U632" s="5">
        <f t="shared" si="850"/>
        <v>1.4534693911967562E-2</v>
      </c>
      <c r="V632" s="5">
        <f t="shared" si="851"/>
        <v>5.2596864799675028E-3</v>
      </c>
      <c r="W632" s="5">
        <f t="shared" si="852"/>
        <v>0.11680255445448062</v>
      </c>
      <c r="X632" s="5">
        <f t="shared" si="853"/>
        <v>7.5510137860122131E-2</v>
      </c>
      <c r="Y632" s="5">
        <f t="shared" si="854"/>
        <v>2.4407774925319391E-2</v>
      </c>
      <c r="Z632" s="5">
        <f t="shared" si="855"/>
        <v>9.8673556774829204E-4</v>
      </c>
      <c r="AA632" s="5">
        <f t="shared" si="856"/>
        <v>3.1321139797933222E-3</v>
      </c>
      <c r="AB632" s="5">
        <f t="shared" si="857"/>
        <v>4.9710065710934469E-3</v>
      </c>
      <c r="AC632" s="5">
        <f t="shared" si="858"/>
        <v>6.7457395935291583E-4</v>
      </c>
      <c r="AD632" s="5">
        <f t="shared" si="859"/>
        <v>9.2689198008055404E-2</v>
      </c>
      <c r="AE632" s="5">
        <f t="shared" si="860"/>
        <v>5.9921413126799432E-2</v>
      </c>
      <c r="AF632" s="5">
        <f t="shared" si="861"/>
        <v>1.9368900736418729E-2</v>
      </c>
      <c r="AG632" s="5">
        <f t="shared" si="862"/>
        <v>4.1738481138440409E-3</v>
      </c>
      <c r="AH632" s="5">
        <f t="shared" si="863"/>
        <v>1.5947540509740369E-4</v>
      </c>
      <c r="AI632" s="5">
        <f t="shared" si="864"/>
        <v>5.0620973041299981E-4</v>
      </c>
      <c r="AJ632" s="5">
        <f t="shared" si="865"/>
        <v>8.0341006504511432E-4</v>
      </c>
      <c r="AK632" s="5">
        <f t="shared" si="866"/>
        <v>8.5006627864064508E-4</v>
      </c>
      <c r="AL632" s="5">
        <f t="shared" si="867"/>
        <v>5.5370603962220148E-5</v>
      </c>
      <c r="AM632" s="5">
        <f t="shared" si="868"/>
        <v>5.8843147515063123E-2</v>
      </c>
      <c r="AN632" s="5">
        <f t="shared" si="869"/>
        <v>3.8040727805465163E-2</v>
      </c>
      <c r="AO632" s="5">
        <f t="shared" si="870"/>
        <v>1.2296223375874405E-2</v>
      </c>
      <c r="AP632" s="5">
        <f t="shared" si="871"/>
        <v>2.6497409142222607E-3</v>
      </c>
      <c r="AQ632" s="5">
        <f t="shared" si="872"/>
        <v>4.2824898535182173E-4</v>
      </c>
      <c r="AR632" s="5">
        <f t="shared" si="873"/>
        <v>2.0619428882262499E-5</v>
      </c>
      <c r="AS632" s="5">
        <f t="shared" si="874"/>
        <v>6.545056605678473E-5</v>
      </c>
      <c r="AT632" s="5">
        <f t="shared" si="875"/>
        <v>1.0387718839386928E-4</v>
      </c>
      <c r="AU632" s="5">
        <f t="shared" si="876"/>
        <v>1.099096200253244E-4</v>
      </c>
      <c r="AV632" s="5">
        <f t="shared" si="877"/>
        <v>8.7219278560278325E-5</v>
      </c>
      <c r="AW632" s="5">
        <f t="shared" si="878"/>
        <v>3.1562141109713589E-6</v>
      </c>
      <c r="AX632" s="5">
        <f t="shared" si="879"/>
        <v>3.1130164786287214E-2</v>
      </c>
      <c r="AY632" s="5">
        <f t="shared" si="880"/>
        <v>2.0124928308284055E-2</v>
      </c>
      <c r="AZ632" s="5">
        <f t="shared" si="881"/>
        <v>6.5051493012330654E-3</v>
      </c>
      <c r="BA632" s="5">
        <f t="shared" si="882"/>
        <v>1.4018092978386428E-3</v>
      </c>
      <c r="BB632" s="5">
        <f t="shared" si="883"/>
        <v>2.2655928594149079E-4</v>
      </c>
      <c r="BC632" s="5">
        <f t="shared" si="884"/>
        <v>2.9293062972522263E-5</v>
      </c>
      <c r="BD632" s="5">
        <f t="shared" si="885"/>
        <v>2.2216636225243356E-6</v>
      </c>
      <c r="BE632" s="5">
        <f t="shared" si="886"/>
        <v>7.0520450645008086E-6</v>
      </c>
      <c r="BF632" s="5">
        <f t="shared" si="887"/>
        <v>1.1192364831369849E-5</v>
      </c>
      <c r="BG632" s="5">
        <f t="shared" si="888"/>
        <v>1.184233598175888E-5</v>
      </c>
      <c r="BH632" s="5">
        <f t="shared" si="889"/>
        <v>9.3975395471246991E-6</v>
      </c>
      <c r="BI632" s="5">
        <f t="shared" si="890"/>
        <v>5.9659681789677357E-6</v>
      </c>
      <c r="BJ632" s="8">
        <f t="shared" si="891"/>
        <v>0.81586262641914187</v>
      </c>
      <c r="BK632" s="8">
        <f t="shared" si="892"/>
        <v>0.11606113784693696</v>
      </c>
      <c r="BL632" s="8">
        <f t="shared" si="893"/>
        <v>4.413667362138534E-2</v>
      </c>
      <c r="BM632" s="8">
        <f t="shared" si="894"/>
        <v>0.69135494646630724</v>
      </c>
      <c r="BN632" s="8">
        <f t="shared" si="895"/>
        <v>0.26557045489473213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1.63636363636364</v>
      </c>
      <c r="F633">
        <f>VLOOKUP(B633,home!$B$2:$E$405,3,FALSE)</f>
        <v>1.59</v>
      </c>
      <c r="G633">
        <f>VLOOKUP(C633,away!$B$2:$E$405,4,FALSE)</f>
        <v>1.83</v>
      </c>
      <c r="H633">
        <f>VLOOKUP(A633,away!$A$2:$E$405,3,FALSE)</f>
        <v>1.23232323232323</v>
      </c>
      <c r="I633">
        <f>VLOOKUP(C633,away!$B$2:$E$405,3,FALSE)</f>
        <v>0.61</v>
      </c>
      <c r="J633">
        <f>VLOOKUP(B633,home!$B$2:$E$405,4,FALSE)</f>
        <v>1.1399999999999999</v>
      </c>
      <c r="K633" s="3">
        <f t="shared" si="840"/>
        <v>4.761327272727284</v>
      </c>
      <c r="L633" s="3">
        <f t="shared" si="841"/>
        <v>0.85695757575757414</v>
      </c>
      <c r="M633" s="5">
        <f t="shared" si="842"/>
        <v>3.6308632520894177E-3</v>
      </c>
      <c r="N633" s="5">
        <f t="shared" si="843"/>
        <v>1.7287728225716625E-2</v>
      </c>
      <c r="O633" s="5">
        <f t="shared" si="844"/>
        <v>3.1114957704178096E-3</v>
      </c>
      <c r="P633" s="5">
        <f t="shared" si="845"/>
        <v>1.4814849670665908E-2</v>
      </c>
      <c r="Q633" s="5">
        <f t="shared" si="846"/>
        <v>4.1156265942300908E-2</v>
      </c>
      <c r="R633" s="5">
        <f t="shared" si="847"/>
        <v>1.3332099361985953E-3</v>
      </c>
      <c r="S633" s="5">
        <f t="shared" si="848"/>
        <v>1.5112092877508384E-2</v>
      </c>
      <c r="T633" s="5">
        <f t="shared" si="849"/>
        <v>3.52691738891482E-2</v>
      </c>
      <c r="U633" s="5">
        <f t="shared" si="850"/>
        <v>6.3478488294933747E-3</v>
      </c>
      <c r="V633" s="5">
        <f t="shared" si="851"/>
        <v>6.8512444147512215E-3</v>
      </c>
      <c r="W633" s="5">
        <f t="shared" si="852"/>
        <v>6.5319483824898134E-2</v>
      </c>
      <c r="X633" s="5">
        <f t="shared" si="853"/>
        <v>5.5976026508320786E-2</v>
      </c>
      <c r="Y633" s="5">
        <f t="shared" si="854"/>
        <v>2.3984539988556139E-2</v>
      </c>
      <c r="Z633" s="5">
        <f t="shared" si="855"/>
        <v>3.8083478496688618E-4</v>
      </c>
      <c r="AA633" s="5">
        <f t="shared" si="856"/>
        <v>1.8132790480660658E-3</v>
      </c>
      <c r="AB633" s="5">
        <f t="shared" si="857"/>
        <v>4.3168074923109626E-3</v>
      </c>
      <c r="AC633" s="5">
        <f t="shared" si="858"/>
        <v>1.747176721732763E-3</v>
      </c>
      <c r="AD633" s="5">
        <f t="shared" si="859"/>
        <v>7.775185994398906E-2</v>
      </c>
      <c r="AE633" s="5">
        <f t="shared" si="860"/>
        <v>6.6630045408243299E-2</v>
      </c>
      <c r="AF633" s="5">
        <f t="shared" si="861"/>
        <v>2.8549561092832625E-2</v>
      </c>
      <c r="AG633" s="5">
        <f t="shared" si="862"/>
        <v>8.1552542210188688E-3</v>
      </c>
      <c r="AH633" s="5">
        <f t="shared" si="863"/>
        <v>8.1589813522344929E-5</v>
      </c>
      <c r="AI633" s="5">
        <f t="shared" si="864"/>
        <v>3.8847580430067429E-4</v>
      </c>
      <c r="AJ633" s="5">
        <f t="shared" si="865"/>
        <v>9.2483022090573367E-4</v>
      </c>
      <c r="AK633" s="5">
        <f t="shared" si="866"/>
        <v>1.4678064511469563E-3</v>
      </c>
      <c r="AL633" s="5">
        <f t="shared" si="867"/>
        <v>2.8515709552721344E-4</v>
      </c>
      <c r="AM633" s="5">
        <f t="shared" si="868"/>
        <v>7.4040410251317426E-2</v>
      </c>
      <c r="AN633" s="5">
        <f t="shared" si="869"/>
        <v>6.3449490477065232E-2</v>
      </c>
      <c r="AO633" s="5">
        <f t="shared" si="870"/>
        <v>2.7186760771139545E-2</v>
      </c>
      <c r="AP633" s="5">
        <f t="shared" si="871"/>
        <v>7.7659668677122883E-3</v>
      </c>
      <c r="AQ633" s="5">
        <f t="shared" si="872"/>
        <v>1.6637760350920905E-3</v>
      </c>
      <c r="AR633" s="5">
        <f t="shared" si="873"/>
        <v>1.3983801760524257E-5</v>
      </c>
      <c r="AS633" s="5">
        <f t="shared" si="874"/>
        <v>6.658145669879596E-5</v>
      </c>
      <c r="AT633" s="5">
        <f t="shared" si="875"/>
        <v>1.5850805281894396E-4</v>
      </c>
      <c r="AU633" s="5">
        <f t="shared" si="876"/>
        <v>2.5156957161124493E-4</v>
      </c>
      <c r="AV633" s="5">
        <f t="shared" si="877"/>
        <v>2.9945126557523504E-4</v>
      </c>
      <c r="AW633" s="5">
        <f t="shared" si="878"/>
        <v>3.2319827801038749E-5</v>
      </c>
      <c r="AX633" s="5">
        <f t="shared" si="879"/>
        <v>5.875510410225241E-2</v>
      </c>
      <c r="AY633" s="5">
        <f t="shared" si="880"/>
        <v>5.0350631574850133E-2</v>
      </c>
      <c r="AZ633" s="5">
        <f t="shared" si="881"/>
        <v>2.1574177586123164E-2</v>
      </c>
      <c r="BA633" s="5">
        <f t="shared" si="882"/>
        <v>6.1627183077224996E-3</v>
      </c>
      <c r="BB633" s="5">
        <f t="shared" si="883"/>
        <v>1.320297035265673E-3</v>
      </c>
      <c r="BC633" s="5">
        <f t="shared" si="884"/>
        <v>2.2628770932423681E-4</v>
      </c>
      <c r="BD633" s="5">
        <f t="shared" si="885"/>
        <v>1.9972541427622265E-6</v>
      </c>
      <c r="BE633" s="5">
        <f t="shared" si="886"/>
        <v>9.5095806205013427E-6</v>
      </c>
      <c r="BF633" s="5">
        <f t="shared" si="887"/>
        <v>2.2639112780295944E-5</v>
      </c>
      <c r="BG633" s="5">
        <f t="shared" si="888"/>
        <v>3.5930741703723962E-5</v>
      </c>
      <c r="BH633" s="5">
        <f t="shared" si="889"/>
        <v>4.2769505100815133E-5</v>
      </c>
      <c r="BI633" s="5">
        <f t="shared" si="890"/>
        <v>4.0727922215511955E-5</v>
      </c>
      <c r="BJ633" s="8">
        <f t="shared" si="891"/>
        <v>0.73257555976288924</v>
      </c>
      <c r="BK633" s="8">
        <f t="shared" si="892"/>
        <v>9.2792015607125036E-2</v>
      </c>
      <c r="BL633" s="8">
        <f t="shared" si="893"/>
        <v>2.0729011631390872E-2</v>
      </c>
      <c r="BM633" s="8">
        <f t="shared" si="894"/>
        <v>0.71482469724193387</v>
      </c>
      <c r="BN633" s="8">
        <f t="shared" si="895"/>
        <v>8.1334412797389261E-2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1.1583333333333301</v>
      </c>
      <c r="F634">
        <f>VLOOKUP(B634,home!$B$2:$E$405,3,FALSE)</f>
        <v>0.72</v>
      </c>
      <c r="G634">
        <f>VLOOKUP(C634,away!$B$2:$E$405,4,FALSE)</f>
        <v>0.86</v>
      </c>
      <c r="H634">
        <f>VLOOKUP(A634,away!$A$2:$E$405,3,FALSE)</f>
        <v>1.05</v>
      </c>
      <c r="I634">
        <f>VLOOKUP(C634,away!$B$2:$E$405,3,FALSE)</f>
        <v>0.86</v>
      </c>
      <c r="J634">
        <f>VLOOKUP(B634,home!$B$2:$E$405,4,FALSE)</f>
        <v>1.1100000000000001</v>
      </c>
      <c r="K634" s="3">
        <f t="shared" si="840"/>
        <v>0.71723999999999799</v>
      </c>
      <c r="L634" s="3">
        <f t="shared" si="841"/>
        <v>1.0023300000000002</v>
      </c>
      <c r="M634" s="5">
        <f t="shared" si="842"/>
        <v>0.17914316291213397</v>
      </c>
      <c r="N634" s="5">
        <f t="shared" si="843"/>
        <v>0.1284886421670986</v>
      </c>
      <c r="O634" s="5">
        <f t="shared" si="844"/>
        <v>0.17956056648171925</v>
      </c>
      <c r="P634" s="5">
        <f t="shared" si="845"/>
        <v>0.12878802070334797</v>
      </c>
      <c r="Q634" s="5">
        <f t="shared" si="846"/>
        <v>4.6078596853964766E-2</v>
      </c>
      <c r="R634" s="5">
        <f t="shared" si="847"/>
        <v>8.9989471300810836E-2</v>
      </c>
      <c r="S634" s="5">
        <f t="shared" si="848"/>
        <v>2.3146786635699357E-2</v>
      </c>
      <c r="T634" s="5">
        <f t="shared" si="849"/>
        <v>4.6185959984634511E-2</v>
      </c>
      <c r="U634" s="5">
        <f t="shared" si="850"/>
        <v>6.4544048395793377E-2</v>
      </c>
      <c r="V634" s="5">
        <f t="shared" si="851"/>
        <v>1.8489426048326134E-3</v>
      </c>
      <c r="W634" s="5">
        <f t="shared" si="852"/>
        <v>1.1016470935845868E-2</v>
      </c>
      <c r="X634" s="5">
        <f t="shared" si="853"/>
        <v>1.1042139313126391E-2</v>
      </c>
      <c r="Y634" s="5">
        <f t="shared" si="854"/>
        <v>5.5339337488629877E-3</v>
      </c>
      <c r="Z634" s="5">
        <f t="shared" si="855"/>
        <v>3.0066382256313917E-2</v>
      </c>
      <c r="AA634" s="5">
        <f t="shared" si="856"/>
        <v>2.1564812009518534E-2</v>
      </c>
      <c r="AB634" s="5">
        <f t="shared" si="857"/>
        <v>7.7335728828535144E-3</v>
      </c>
      <c r="AC634" s="5">
        <f t="shared" si="858"/>
        <v>8.3076593113993969E-5</v>
      </c>
      <c r="AD634" s="5">
        <f t="shared" si="859"/>
        <v>1.9753634035065163E-3</v>
      </c>
      <c r="AE634" s="5">
        <f t="shared" si="860"/>
        <v>1.9799660002366871E-3</v>
      </c>
      <c r="AF634" s="5">
        <f t="shared" si="861"/>
        <v>9.9228966050861908E-4</v>
      </c>
      <c r="AG634" s="5">
        <f t="shared" si="862"/>
        <v>3.3153389847253488E-4</v>
      </c>
      <c r="AH634" s="5">
        <f t="shared" si="863"/>
        <v>7.5341092317427819E-3</v>
      </c>
      <c r="AI634" s="5">
        <f t="shared" si="864"/>
        <v>5.4037645053751776E-3</v>
      </c>
      <c r="AJ634" s="5">
        <f t="shared" si="865"/>
        <v>1.9378980269176408E-3</v>
      </c>
      <c r="AK634" s="5">
        <f t="shared" si="866"/>
        <v>4.6331266027546832E-4</v>
      </c>
      <c r="AL634" s="5">
        <f t="shared" si="867"/>
        <v>2.3889876275493589E-6</v>
      </c>
      <c r="AM634" s="5">
        <f t="shared" si="868"/>
        <v>2.8336192950620214E-4</v>
      </c>
      <c r="AN634" s="5">
        <f t="shared" si="869"/>
        <v>2.8402216280195159E-4</v>
      </c>
      <c r="AO634" s="5">
        <f t="shared" si="870"/>
        <v>1.4234196722064007E-4</v>
      </c>
      <c r="AP634" s="5">
        <f t="shared" si="871"/>
        <v>4.7557874668088072E-5</v>
      </c>
      <c r="AQ634" s="5">
        <f t="shared" si="872"/>
        <v>1.191717112901618E-5</v>
      </c>
      <c r="AR634" s="5">
        <f t="shared" si="873"/>
        <v>1.5103327412505495E-3</v>
      </c>
      <c r="AS634" s="5">
        <f t="shared" si="874"/>
        <v>1.083271055334541E-3</v>
      </c>
      <c r="AT634" s="5">
        <f t="shared" si="875"/>
        <v>3.8848266586407199E-4</v>
      </c>
      <c r="AU634" s="5">
        <f t="shared" si="876"/>
        <v>9.2878435754782085E-5</v>
      </c>
      <c r="AV634" s="5">
        <f t="shared" si="877"/>
        <v>1.6654032315189926E-5</v>
      </c>
      <c r="AW634" s="5">
        <f t="shared" si="878"/>
        <v>4.7707496903495493E-8</v>
      </c>
      <c r="AX634" s="5">
        <f t="shared" si="879"/>
        <v>3.3873085053171292E-5</v>
      </c>
      <c r="AY634" s="5">
        <f t="shared" si="880"/>
        <v>3.3952009341345185E-5</v>
      </c>
      <c r="AZ634" s="5">
        <f t="shared" si="881"/>
        <v>1.701555876155526E-5</v>
      </c>
      <c r="BA634" s="5">
        <f t="shared" si="882"/>
        <v>5.6850683378232303E-6</v>
      </c>
      <c r="BB634" s="5">
        <f t="shared" si="883"/>
        <v>1.4245786367625896E-6</v>
      </c>
      <c r="BC634" s="5">
        <f t="shared" si="884"/>
        <v>2.8557958099724943E-7</v>
      </c>
      <c r="BD634" s="5">
        <f t="shared" si="885"/>
        <v>2.5230863608961048E-4</v>
      </c>
      <c r="BE634" s="5">
        <f t="shared" si="886"/>
        <v>1.8096584614891171E-4</v>
      </c>
      <c r="BF634" s="5">
        <f t="shared" si="887"/>
        <v>6.4897971745922524E-5</v>
      </c>
      <c r="BG634" s="5">
        <f t="shared" si="888"/>
        <v>1.5515807085015119E-5</v>
      </c>
      <c r="BH634" s="5">
        <f t="shared" si="889"/>
        <v>2.7821393684140518E-6</v>
      </c>
      <c r="BI634" s="5">
        <f t="shared" si="890"/>
        <v>3.9909232812025802E-7</v>
      </c>
      <c r="BJ634" s="8">
        <f t="shared" si="891"/>
        <v>0.25448633295129497</v>
      </c>
      <c r="BK634" s="8">
        <f t="shared" si="892"/>
        <v>0.33304633044609683</v>
      </c>
      <c r="BL634" s="8">
        <f t="shared" si="893"/>
        <v>0.38234004391829179</v>
      </c>
      <c r="BM634" s="8">
        <f t="shared" si="894"/>
        <v>0.2478567248510776</v>
      </c>
      <c r="BN634" s="8">
        <f t="shared" si="895"/>
        <v>0.75204846041907536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1.1583333333333301</v>
      </c>
      <c r="F635">
        <f>VLOOKUP(B635,home!$B$2:$E$405,3,FALSE)</f>
        <v>2.2999999999999998</v>
      </c>
      <c r="G635">
        <f>VLOOKUP(C635,away!$B$2:$E$405,4,FALSE)</f>
        <v>0.57999999999999996</v>
      </c>
      <c r="H635">
        <f>VLOOKUP(A635,away!$A$2:$E$405,3,FALSE)</f>
        <v>1.05</v>
      </c>
      <c r="I635">
        <f>VLOOKUP(C635,away!$B$2:$E$405,3,FALSE)</f>
        <v>0.86</v>
      </c>
      <c r="J635">
        <f>VLOOKUP(B635,home!$B$2:$E$405,4,FALSE)</f>
        <v>0.95</v>
      </c>
      <c r="K635" s="3">
        <f t="shared" si="840"/>
        <v>1.545216666666662</v>
      </c>
      <c r="L635" s="3">
        <f t="shared" si="841"/>
        <v>0.85785</v>
      </c>
      <c r="M635" s="5">
        <f t="shared" si="842"/>
        <v>9.0440177706246641E-2</v>
      </c>
      <c r="N635" s="5">
        <f t="shared" si="843"/>
        <v>0.13974966992798699</v>
      </c>
      <c r="O635" s="5">
        <f t="shared" si="844"/>
        <v>7.7584106445303669E-2</v>
      </c>
      <c r="P635" s="5">
        <f t="shared" si="845"/>
        <v>0.11988425434772364</v>
      </c>
      <c r="Q635" s="5">
        <f t="shared" si="846"/>
        <v>0.10797175956694519</v>
      </c>
      <c r="R635" s="5">
        <f t="shared" si="847"/>
        <v>3.3277762857051869E-2</v>
      </c>
      <c r="S635" s="5">
        <f t="shared" si="848"/>
        <v>3.9728566454146332E-2</v>
      </c>
      <c r="T635" s="5">
        <f t="shared" si="849"/>
        <v>9.262357394450392E-2</v>
      </c>
      <c r="U635" s="5">
        <f t="shared" si="850"/>
        <v>5.1421353796097344E-2</v>
      </c>
      <c r="V635" s="5">
        <f t="shared" si="851"/>
        <v>5.8514180145922698E-3</v>
      </c>
      <c r="W635" s="5">
        <f t="shared" si="852"/>
        <v>5.5613254137389746E-2</v>
      </c>
      <c r="X635" s="5">
        <f t="shared" si="853"/>
        <v>4.7707830061759791E-2</v>
      </c>
      <c r="Y635" s="5">
        <f t="shared" si="854"/>
        <v>2.0463081009240311E-2</v>
      </c>
      <c r="Z635" s="5">
        <f t="shared" si="855"/>
        <v>9.5157762889739855E-3</v>
      </c>
      <c r="AA635" s="5">
        <f t="shared" si="856"/>
        <v>1.4703936117994042E-2</v>
      </c>
      <c r="AB635" s="5">
        <f t="shared" si="857"/>
        <v>1.1360383577563148E-2</v>
      </c>
      <c r="AC635" s="5">
        <f t="shared" si="858"/>
        <v>4.8477685978978637E-4</v>
      </c>
      <c r="AD635" s="5">
        <f t="shared" si="859"/>
        <v>2.1483631795165842E-2</v>
      </c>
      <c r="AE635" s="5">
        <f t="shared" si="860"/>
        <v>1.8429733535483016E-2</v>
      </c>
      <c r="AF635" s="5">
        <f t="shared" si="861"/>
        <v>7.9049734567070516E-3</v>
      </c>
      <c r="AG635" s="5">
        <f t="shared" si="862"/>
        <v>2.2604271599453822E-3</v>
      </c>
      <c r="AH635" s="5">
        <f t="shared" si="863"/>
        <v>2.0407771723740826E-3</v>
      </c>
      <c r="AI635" s="5">
        <f t="shared" si="864"/>
        <v>3.1534428997052962E-3</v>
      </c>
      <c r="AJ635" s="5">
        <f t="shared" si="865"/>
        <v>2.4363762630031358E-3</v>
      </c>
      <c r="AK635" s="5">
        <f t="shared" si="866"/>
        <v>1.2549097359544942E-3</v>
      </c>
      <c r="AL635" s="5">
        <f t="shared" si="867"/>
        <v>2.5704112413266683E-5</v>
      </c>
      <c r="AM635" s="5">
        <f t="shared" si="868"/>
        <v>6.6393731820840098E-3</v>
      </c>
      <c r="AN635" s="5">
        <f t="shared" si="869"/>
        <v>5.6955862842507669E-3</v>
      </c>
      <c r="AO635" s="5">
        <f t="shared" si="870"/>
        <v>2.4429793469722596E-3</v>
      </c>
      <c r="AP635" s="5">
        <f t="shared" si="871"/>
        <v>6.9856994426671789E-4</v>
      </c>
      <c r="AQ635" s="5">
        <f t="shared" si="872"/>
        <v>1.4981705667230095E-4</v>
      </c>
      <c r="AR635" s="5">
        <f t="shared" si="873"/>
        <v>3.501361394642215E-4</v>
      </c>
      <c r="AS635" s="5">
        <f t="shared" si="874"/>
        <v>5.4103619830243789E-4</v>
      </c>
      <c r="AT635" s="5">
        <f t="shared" si="875"/>
        <v>4.180090754434482E-4</v>
      </c>
      <c r="AU635" s="5">
        <f t="shared" si="876"/>
        <v>2.1530486339771266E-4</v>
      </c>
      <c r="AV635" s="5">
        <f t="shared" si="877"/>
        <v>8.3173165834133668E-5</v>
      </c>
      <c r="AW635" s="5">
        <f t="shared" si="878"/>
        <v>9.4645691908923816E-7</v>
      </c>
      <c r="AX635" s="5">
        <f t="shared" si="879"/>
        <v>1.7098783495293158E-3</v>
      </c>
      <c r="AY635" s="5">
        <f t="shared" si="880"/>
        <v>1.4668191421437235E-3</v>
      </c>
      <c r="AZ635" s="5">
        <f t="shared" si="881"/>
        <v>6.2915540054399647E-4</v>
      </c>
      <c r="BA635" s="5">
        <f t="shared" si="882"/>
        <v>1.7990698678555585E-4</v>
      </c>
      <c r="BB635" s="5">
        <f t="shared" si="883"/>
        <v>3.8583302153497263E-5</v>
      </c>
      <c r="BC635" s="5">
        <f t="shared" si="884"/>
        <v>6.6197371504755275E-6</v>
      </c>
      <c r="BD635" s="5">
        <f t="shared" si="885"/>
        <v>5.0060714539897051E-5</v>
      </c>
      <c r="BE635" s="5">
        <f t="shared" si="886"/>
        <v>7.7354650452291019E-5</v>
      </c>
      <c r="BF635" s="5">
        <f t="shared" si="887"/>
        <v>5.9764847561526983E-5</v>
      </c>
      <c r="BG635" s="5">
        <f t="shared" si="888"/>
        <v>3.078321284428795E-5</v>
      </c>
      <c r="BH635" s="5">
        <f t="shared" si="889"/>
        <v>1.1891683385135258E-5</v>
      </c>
      <c r="BI635" s="5">
        <f t="shared" si="890"/>
        <v>3.6750454722868026E-6</v>
      </c>
      <c r="BJ635" s="8">
        <f t="shared" si="891"/>
        <v>0.53386522332767972</v>
      </c>
      <c r="BK635" s="8">
        <f t="shared" si="892"/>
        <v>0.25788171663705567</v>
      </c>
      <c r="BL635" s="8">
        <f t="shared" si="893"/>
        <v>0.19907423846174443</v>
      </c>
      <c r="BM635" s="8">
        <f t="shared" si="894"/>
        <v>0.42996335117897116</v>
      </c>
      <c r="BN635" s="8">
        <f t="shared" si="895"/>
        <v>0.56890773085125801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1.1583333333333301</v>
      </c>
      <c r="F636">
        <f>VLOOKUP(B636,home!$B$2:$E$405,3,FALSE)</f>
        <v>0.72</v>
      </c>
      <c r="G636">
        <f>VLOOKUP(C636,away!$B$2:$E$405,4,FALSE)</f>
        <v>0.43</v>
      </c>
      <c r="H636">
        <f>VLOOKUP(A636,away!$A$2:$E$405,3,FALSE)</f>
        <v>1.05</v>
      </c>
      <c r="I636">
        <f>VLOOKUP(C636,away!$B$2:$E$405,3,FALSE)</f>
        <v>0.86</v>
      </c>
      <c r="J636">
        <f>VLOOKUP(B636,home!$B$2:$E$405,4,FALSE)</f>
        <v>0.48</v>
      </c>
      <c r="K636" s="3">
        <f t="shared" si="840"/>
        <v>0.358619999999999</v>
      </c>
      <c r="L636" s="3">
        <f t="shared" si="841"/>
        <v>0.43343999999999999</v>
      </c>
      <c r="M636" s="5">
        <f t="shared" si="842"/>
        <v>0.45291083731106374</v>
      </c>
      <c r="N636" s="5">
        <f t="shared" si="843"/>
        <v>0.1624228844764932</v>
      </c>
      <c r="O636" s="5">
        <f t="shared" si="844"/>
        <v>0.19630967332410745</v>
      </c>
      <c r="P636" s="5">
        <f t="shared" si="845"/>
        <v>7.0400575047491212E-2</v>
      </c>
      <c r="Q636" s="5">
        <f t="shared" si="846"/>
        <v>2.9124047415479918E-2</v>
      </c>
      <c r="R636" s="5">
        <f t="shared" si="847"/>
        <v>4.2544232402800558E-2</v>
      </c>
      <c r="S636" s="5">
        <f t="shared" si="848"/>
        <v>2.7357707956618439E-3</v>
      </c>
      <c r="T636" s="5">
        <f t="shared" si="849"/>
        <v>1.2623527111765615E-2</v>
      </c>
      <c r="U636" s="5">
        <f t="shared" si="850"/>
        <v>1.5257212624292292E-2</v>
      </c>
      <c r="V636" s="5">
        <f t="shared" si="851"/>
        <v>4.7249878231170344E-5</v>
      </c>
      <c r="W636" s="5">
        <f t="shared" si="852"/>
        <v>3.4814886280464604E-3</v>
      </c>
      <c r="X636" s="5">
        <f t="shared" si="853"/>
        <v>1.5090164309404575E-3</v>
      </c>
      <c r="Y636" s="5">
        <f t="shared" si="854"/>
        <v>3.2703404091341591E-4</v>
      </c>
      <c r="Z636" s="5">
        <f t="shared" si="855"/>
        <v>6.1467906975566262E-3</v>
      </c>
      <c r="AA636" s="5">
        <f t="shared" si="856"/>
        <v>2.204362079957751E-3</v>
      </c>
      <c r="AB636" s="5">
        <f t="shared" si="857"/>
        <v>3.9526416455722325E-4</v>
      </c>
      <c r="AC636" s="5">
        <f t="shared" si="858"/>
        <v>4.5903331356389445E-7</v>
      </c>
      <c r="AD636" s="5">
        <f t="shared" si="859"/>
        <v>3.1213286294750443E-4</v>
      </c>
      <c r="AE636" s="5">
        <f t="shared" si="860"/>
        <v>1.3529086811596631E-4</v>
      </c>
      <c r="AF636" s="5">
        <f t="shared" si="861"/>
        <v>2.9320236938092217E-5</v>
      </c>
      <c r="AG636" s="5">
        <f t="shared" si="862"/>
        <v>4.2361878328155641E-6</v>
      </c>
      <c r="AH636" s="5">
        <f t="shared" si="863"/>
        <v>6.6606623998723591E-4</v>
      </c>
      <c r="AI636" s="5">
        <f t="shared" si="864"/>
        <v>2.3886467498422182E-4</v>
      </c>
      <c r="AJ636" s="5">
        <f t="shared" si="865"/>
        <v>4.2830824871420702E-5</v>
      </c>
      <c r="AK636" s="5">
        <f t="shared" si="866"/>
        <v>5.1199968051296175E-6</v>
      </c>
      <c r="AL636" s="5">
        <f t="shared" si="867"/>
        <v>2.8540901721597311E-9</v>
      </c>
      <c r="AM636" s="5">
        <f t="shared" si="868"/>
        <v>2.2387417462046744E-5</v>
      </c>
      <c r="AN636" s="5">
        <f t="shared" si="869"/>
        <v>9.7036022247495405E-6</v>
      </c>
      <c r="AO636" s="5">
        <f t="shared" si="870"/>
        <v>2.10296467414772E-6</v>
      </c>
      <c r="AP636" s="5">
        <f t="shared" si="871"/>
        <v>3.0383633612086265E-7</v>
      </c>
      <c r="AQ636" s="5">
        <f t="shared" si="872"/>
        <v>3.2923705382056672E-8</v>
      </c>
      <c r="AR636" s="5">
        <f t="shared" si="873"/>
        <v>5.7739950212013549E-5</v>
      </c>
      <c r="AS636" s="5">
        <f t="shared" si="874"/>
        <v>2.070670094503224E-5</v>
      </c>
      <c r="AT636" s="5">
        <f t="shared" si="875"/>
        <v>3.712918546453721E-6</v>
      </c>
      <c r="AU636" s="5">
        <f t="shared" si="876"/>
        <v>4.4384228304307661E-7</v>
      </c>
      <c r="AV636" s="5">
        <f t="shared" si="877"/>
        <v>3.9792679886226913E-8</v>
      </c>
      <c r="AW636" s="5">
        <f t="shared" si="878"/>
        <v>1.2323347163180623E-11</v>
      </c>
      <c r="AX636" s="5">
        <f t="shared" si="879"/>
        <v>1.33809594170653E-6</v>
      </c>
      <c r="AY636" s="5">
        <f t="shared" si="880"/>
        <v>5.7998430497327842E-7</v>
      </c>
      <c r="AZ636" s="5">
        <f t="shared" si="881"/>
        <v>1.2569419857380888E-7</v>
      </c>
      <c r="BA636" s="5">
        <f t="shared" si="882"/>
        <v>1.816029780994391E-8</v>
      </c>
      <c r="BB636" s="5">
        <f t="shared" si="883"/>
        <v>1.9678498706855218E-9</v>
      </c>
      <c r="BC636" s="5">
        <f t="shared" si="884"/>
        <v>1.7058896958998664E-10</v>
      </c>
      <c r="BD636" s="5">
        <f t="shared" si="885"/>
        <v>4.1711340033158547E-6</v>
      </c>
      <c r="BE636" s="5">
        <f t="shared" si="886"/>
        <v>1.4958520762691275E-6</v>
      </c>
      <c r="BF636" s="5">
        <f t="shared" si="887"/>
        <v>2.6822123579581655E-7</v>
      </c>
      <c r="BG636" s="5">
        <f t="shared" si="888"/>
        <v>3.2063166527031828E-8</v>
      </c>
      <c r="BH636" s="5">
        <f t="shared" si="889"/>
        <v>2.8746231949810295E-9</v>
      </c>
      <c r="BI636" s="5">
        <f t="shared" si="890"/>
        <v>2.0617947403681879E-10</v>
      </c>
      <c r="BJ636" s="8">
        <f t="shared" si="891"/>
        <v>0.21000557307705781</v>
      </c>
      <c r="BK636" s="8">
        <f t="shared" si="892"/>
        <v>0.52609547490415676</v>
      </c>
      <c r="BL636" s="8">
        <f t="shared" si="893"/>
        <v>0.25775223988831425</v>
      </c>
      <c r="BM636" s="8">
        <f t="shared" si="894"/>
        <v>4.6287248617667684E-2</v>
      </c>
      <c r="BN636" s="8">
        <f t="shared" si="895"/>
        <v>0.95371224997743609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1.1583333333333301</v>
      </c>
      <c r="F637">
        <f>VLOOKUP(B637,home!$B$2:$E$405,3,FALSE)</f>
        <v>0.86</v>
      </c>
      <c r="G637">
        <f>VLOOKUP(C637,away!$B$2:$E$405,4,FALSE)</f>
        <v>0.72</v>
      </c>
      <c r="H637">
        <f>VLOOKUP(A637,away!$A$2:$E$405,3,FALSE)</f>
        <v>1.05</v>
      </c>
      <c r="I637">
        <f>VLOOKUP(C637,away!$B$2:$E$405,3,FALSE)</f>
        <v>1.01</v>
      </c>
      <c r="J637">
        <f>VLOOKUP(B637,home!$B$2:$E$405,4,FALSE)</f>
        <v>1.33</v>
      </c>
      <c r="K637" s="3">
        <f t="shared" si="840"/>
        <v>0.71723999999999799</v>
      </c>
      <c r="L637" s="3">
        <f t="shared" si="841"/>
        <v>1.4104650000000001</v>
      </c>
      <c r="M637" s="5">
        <f t="shared" si="842"/>
        <v>0.11911033864085142</v>
      </c>
      <c r="N637" s="5">
        <f t="shared" si="843"/>
        <v>8.5430699286764028E-2</v>
      </c>
      <c r="O637" s="5">
        <f t="shared" si="844"/>
        <v>0.16800096379106852</v>
      </c>
      <c r="P637" s="5">
        <f t="shared" si="845"/>
        <v>0.12049701126950564</v>
      </c>
      <c r="Q637" s="5">
        <f t="shared" si="846"/>
        <v>3.0637157378219228E-2</v>
      </c>
      <c r="R637" s="5">
        <f t="shared" si="847"/>
        <v>0.11847973969678476</v>
      </c>
      <c r="S637" s="5">
        <f t="shared" si="848"/>
        <v>3.0474956856313542E-2</v>
      </c>
      <c r="T637" s="5">
        <f t="shared" si="849"/>
        <v>4.3212638181469989E-2</v>
      </c>
      <c r="U637" s="5">
        <f t="shared" si="850"/>
        <v>8.4978408500121658E-2</v>
      </c>
      <c r="V637" s="5">
        <f t="shared" si="851"/>
        <v>3.4255270847136942E-3</v>
      </c>
      <c r="W637" s="5">
        <f t="shared" si="852"/>
        <v>7.3247315859846342E-3</v>
      </c>
      <c r="X637" s="5">
        <f t="shared" si="853"/>
        <v>1.0331277536425819E-2</v>
      </c>
      <c r="Y637" s="5">
        <f t="shared" si="854"/>
        <v>7.2859526852074221E-3</v>
      </c>
      <c r="Z637" s="5">
        <f t="shared" si="855"/>
        <v>5.5703842017141805E-2</v>
      </c>
      <c r="AA637" s="5">
        <f t="shared" si="856"/>
        <v>3.9953023648374678E-2</v>
      </c>
      <c r="AB637" s="5">
        <f t="shared" si="857"/>
        <v>1.4327953340780086E-2</v>
      </c>
      <c r="AC637" s="5">
        <f t="shared" si="858"/>
        <v>2.1658792408406008E-4</v>
      </c>
      <c r="AD637" s="5">
        <f t="shared" si="859"/>
        <v>1.3133976206829007E-3</v>
      </c>
      <c r="AE637" s="5">
        <f t="shared" si="860"/>
        <v>1.8525013750565077E-3</v>
      </c>
      <c r="AF637" s="5">
        <f t="shared" si="861"/>
        <v>1.3064441759845387E-3</v>
      </c>
      <c r="AG637" s="5">
        <f t="shared" si="862"/>
        <v>6.1423126156001054E-4</v>
      </c>
      <c r="AH637" s="5">
        <f t="shared" si="863"/>
        <v>1.964207988267698E-2</v>
      </c>
      <c r="AI637" s="5">
        <f t="shared" si="864"/>
        <v>1.4088085375051199E-2</v>
      </c>
      <c r="AJ637" s="5">
        <f t="shared" si="865"/>
        <v>5.0522691772008467E-3</v>
      </c>
      <c r="AK637" s="5">
        <f t="shared" si="866"/>
        <v>1.2078965148851753E-3</v>
      </c>
      <c r="AL637" s="5">
        <f t="shared" si="867"/>
        <v>8.7643769053125338E-6</v>
      </c>
      <c r="AM637" s="5">
        <f t="shared" si="868"/>
        <v>1.8840426189172031E-4</v>
      </c>
      <c r="AN637" s="5">
        <f t="shared" si="869"/>
        <v>2.6573761724910528E-4</v>
      </c>
      <c r="AO637" s="5">
        <f t="shared" si="870"/>
        <v>1.874068041566297E-4</v>
      </c>
      <c r="AP637" s="5">
        <f t="shared" si="871"/>
        <v>8.8110246008260185E-5</v>
      </c>
      <c r="AQ637" s="5">
        <f t="shared" si="872"/>
        <v>3.1069104534010181E-5</v>
      </c>
      <c r="AR637" s="5">
        <f t="shared" si="873"/>
        <v>5.540893240343998E-3</v>
      </c>
      <c r="AS637" s="5">
        <f t="shared" si="874"/>
        <v>3.974150267704318E-3</v>
      </c>
      <c r="AT637" s="5">
        <f t="shared" si="875"/>
        <v>1.4252097690041184E-3</v>
      </c>
      <c r="AU637" s="5">
        <f t="shared" si="876"/>
        <v>3.4073915157350375E-4</v>
      </c>
      <c r="AV637" s="5">
        <f t="shared" si="877"/>
        <v>6.1097937268644764E-5</v>
      </c>
      <c r="AW637" s="5">
        <f t="shared" si="878"/>
        <v>2.4628919584153095E-7</v>
      </c>
      <c r="AX637" s="5">
        <f t="shared" si="879"/>
        <v>2.2521845466536174E-5</v>
      </c>
      <c r="AY637" s="5">
        <f t="shared" si="880"/>
        <v>3.1766274765957945E-5</v>
      </c>
      <c r="AZ637" s="5">
        <f t="shared" si="881"/>
        <v>2.2402609368883441E-5</v>
      </c>
      <c r="BA637" s="5">
        <f t="shared" si="882"/>
        <v>1.053269880782739E-5</v>
      </c>
      <c r="BB637" s="5">
        <f t="shared" si="883"/>
        <v>3.7140007559955651E-6</v>
      </c>
      <c r="BC637" s="5">
        <f t="shared" si="884"/>
        <v>1.047693615261057E-6</v>
      </c>
      <c r="BD637" s="5">
        <f t="shared" si="885"/>
        <v>1.3025393307069652E-3</v>
      </c>
      <c r="BE637" s="5">
        <f t="shared" si="886"/>
        <v>9.3423330955626108E-4</v>
      </c>
      <c r="BF637" s="5">
        <f t="shared" si="887"/>
        <v>3.3503474947306537E-4</v>
      </c>
      <c r="BG637" s="5">
        <f t="shared" si="888"/>
        <v>8.0100107904020268E-5</v>
      </c>
      <c r="BH637" s="5">
        <f t="shared" si="889"/>
        <v>1.4362750348269828E-5</v>
      </c>
      <c r="BI637" s="5">
        <f t="shared" si="890"/>
        <v>2.0603078119586055E-6</v>
      </c>
      <c r="BJ637" s="8">
        <f t="shared" si="891"/>
        <v>0.19016174424397528</v>
      </c>
      <c r="BK637" s="8">
        <f t="shared" si="892"/>
        <v>0.27376495242713972</v>
      </c>
      <c r="BL637" s="8">
        <f t="shared" si="893"/>
        <v>0.47974084084863905</v>
      </c>
      <c r="BM637" s="8">
        <f t="shared" si="894"/>
        <v>0.35718394948813198</v>
      </c>
      <c r="BN637" s="8">
        <f t="shared" si="895"/>
        <v>0.64215591006319361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1.1583333333333301</v>
      </c>
      <c r="F638">
        <f>VLOOKUP(B638,home!$B$2:$E$405,3,FALSE)</f>
        <v>0.72</v>
      </c>
      <c r="G638">
        <f>VLOOKUP(C638,away!$B$2:$E$405,4,FALSE)</f>
        <v>1.29</v>
      </c>
      <c r="H638">
        <f>VLOOKUP(A638,away!$A$2:$E$405,3,FALSE)</f>
        <v>1.05</v>
      </c>
      <c r="I638">
        <f>VLOOKUP(C638,away!$B$2:$E$405,3,FALSE)</f>
        <v>1.01</v>
      </c>
      <c r="J638">
        <f>VLOOKUP(B638,home!$B$2:$E$405,4,FALSE)</f>
        <v>1.9</v>
      </c>
      <c r="K638" s="3">
        <f t="shared" si="840"/>
        <v>1.0758599999999969</v>
      </c>
      <c r="L638" s="3">
        <f t="shared" si="841"/>
        <v>2.0149499999999998</v>
      </c>
      <c r="M638" s="5">
        <f t="shared" si="842"/>
        <v>4.5465112744440664E-2</v>
      </c>
      <c r="N638" s="5">
        <f t="shared" si="843"/>
        <v>4.8914096197233789E-2</v>
      </c>
      <c r="O638" s="5">
        <f t="shared" si="844"/>
        <v>9.1609928924410694E-2</v>
      </c>
      <c r="P638" s="5">
        <f t="shared" si="845"/>
        <v>9.8559458132616198E-2</v>
      </c>
      <c r="Q638" s="5">
        <f t="shared" si="846"/>
        <v>2.6312359767377891E-2</v>
      </c>
      <c r="R638" s="5">
        <f t="shared" si="847"/>
        <v>9.2294713143120682E-2</v>
      </c>
      <c r="S638" s="5">
        <f t="shared" si="848"/>
        <v>5.3414399530894836E-2</v>
      </c>
      <c r="T638" s="5">
        <f t="shared" si="849"/>
        <v>5.3018089313278068E-2</v>
      </c>
      <c r="U638" s="5">
        <f t="shared" si="850"/>
        <v>9.9296190082157523E-2</v>
      </c>
      <c r="V638" s="5">
        <f t="shared" si="851"/>
        <v>1.2865772741779151E-2</v>
      </c>
      <c r="W638" s="5">
        <f t="shared" si="852"/>
        <v>9.4361384597770343E-3</v>
      </c>
      <c r="X638" s="5">
        <f t="shared" si="853"/>
        <v>1.901334718952773E-2</v>
      </c>
      <c r="Y638" s="5">
        <f t="shared" si="854"/>
        <v>1.9155471959769452E-2</v>
      </c>
      <c r="Z638" s="5">
        <f t="shared" si="855"/>
        <v>6.1989744082576993E-2</v>
      </c>
      <c r="AA638" s="5">
        <f t="shared" si="856"/>
        <v>6.6692286068681092E-2</v>
      </c>
      <c r="AB638" s="5">
        <f t="shared" si="857"/>
        <v>3.5875781444925509E-2</v>
      </c>
      <c r="AC638" s="5">
        <f t="shared" si="858"/>
        <v>1.7431546868348386E-3</v>
      </c>
      <c r="AD638" s="5">
        <f t="shared" si="859"/>
        <v>2.5379909808339227E-3</v>
      </c>
      <c r="AE638" s="5">
        <f t="shared" si="860"/>
        <v>5.1139249268313111E-3</v>
      </c>
      <c r="AF638" s="5">
        <f t="shared" si="861"/>
        <v>5.1521515156593761E-3</v>
      </c>
      <c r="AG638" s="5">
        <f t="shared" si="862"/>
        <v>3.4604425654926195E-3</v>
      </c>
      <c r="AH638" s="5">
        <f t="shared" si="863"/>
        <v>3.1226558709797132E-2</v>
      </c>
      <c r="AI638" s="5">
        <f t="shared" si="864"/>
        <v>3.3595405453522249E-2</v>
      </c>
      <c r="AJ638" s="5">
        <f t="shared" si="865"/>
        <v>1.8071976455613165E-2</v>
      </c>
      <c r="AK638" s="5">
        <f t="shared" si="866"/>
        <v>6.4809721965119757E-3</v>
      </c>
      <c r="AL638" s="5">
        <f t="shared" si="867"/>
        <v>1.5115271557027409E-4</v>
      </c>
      <c r="AM638" s="5">
        <f t="shared" si="868"/>
        <v>5.461045953279954E-4</v>
      </c>
      <c r="AN638" s="5">
        <f t="shared" si="869"/>
        <v>1.100373454356144E-3</v>
      </c>
      <c r="AO638" s="5">
        <f t="shared" si="870"/>
        <v>1.1085987459274564E-3</v>
      </c>
      <c r="AP638" s="5">
        <f t="shared" si="871"/>
        <v>7.4459034770217602E-4</v>
      </c>
      <c r="AQ638" s="5">
        <f t="shared" si="872"/>
        <v>3.7507808027562495E-4</v>
      </c>
      <c r="AR638" s="5">
        <f t="shared" si="873"/>
        <v>1.2583990894461146E-2</v>
      </c>
      <c r="AS638" s="5">
        <f t="shared" si="874"/>
        <v>1.353861244371493E-2</v>
      </c>
      <c r="AT638" s="5">
        <f t="shared" si="875"/>
        <v>7.2828257918475491E-3</v>
      </c>
      <c r="AU638" s="5">
        <f t="shared" si="876"/>
        <v>2.611766985472361E-3</v>
      </c>
      <c r="AV638" s="5">
        <f t="shared" si="877"/>
        <v>7.0247390724757156E-4</v>
      </c>
      <c r="AW638" s="5">
        <f t="shared" si="878"/>
        <v>9.1019299332622644E-6</v>
      </c>
      <c r="AX638" s="5">
        <f t="shared" si="879"/>
        <v>9.7922014988262546E-5</v>
      </c>
      <c r="AY638" s="5">
        <f t="shared" si="880"/>
        <v>1.9730796410059957E-4</v>
      </c>
      <c r="AZ638" s="5">
        <f t="shared" si="881"/>
        <v>1.987828411322516E-4</v>
      </c>
      <c r="BA638" s="5">
        <f t="shared" si="882"/>
        <v>1.3351249524647677E-4</v>
      </c>
      <c r="BB638" s="5">
        <f t="shared" si="883"/>
        <v>6.725525057422209E-5</v>
      </c>
      <c r="BC638" s="5">
        <f t="shared" si="884"/>
        <v>2.7103193428905761E-5</v>
      </c>
      <c r="BD638" s="5">
        <f t="shared" si="885"/>
        <v>4.2260187421324083E-3</v>
      </c>
      <c r="BE638" s="5">
        <f t="shared" si="886"/>
        <v>4.5466045239105591E-3</v>
      </c>
      <c r="BF638" s="5">
        <f t="shared" si="887"/>
        <v>2.4457549715471995E-3</v>
      </c>
      <c r="BG638" s="5">
        <f t="shared" si="888"/>
        <v>8.7709664789625439E-4</v>
      </c>
      <c r="BH638" s="5">
        <f t="shared" si="889"/>
        <v>2.3590829990141539E-4</v>
      </c>
      <c r="BI638" s="5">
        <f t="shared" si="890"/>
        <v>5.076086070638722E-5</v>
      </c>
      <c r="BJ638" s="8">
        <f t="shared" si="891"/>
        <v>0.19671064185884138</v>
      </c>
      <c r="BK638" s="8">
        <f t="shared" si="892"/>
        <v>0.21239635851623659</v>
      </c>
      <c r="BL638" s="8">
        <f t="shared" si="893"/>
        <v>0.52424562654757778</v>
      </c>
      <c r="BM638" s="8">
        <f t="shared" si="894"/>
        <v>0.59199849606186561</v>
      </c>
      <c r="BN638" s="8">
        <f t="shared" si="895"/>
        <v>0.40315566890919996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1.1583333333333301</v>
      </c>
      <c r="F639">
        <f>VLOOKUP(B639,home!$B$2:$E$405,3,FALSE)</f>
        <v>1.21</v>
      </c>
      <c r="G639">
        <f>VLOOKUP(C639,away!$B$2:$E$405,4,FALSE)</f>
        <v>1.1499999999999999</v>
      </c>
      <c r="H639">
        <f>VLOOKUP(A639,away!$A$2:$E$405,3,FALSE)</f>
        <v>1.05</v>
      </c>
      <c r="I639">
        <f>VLOOKUP(C639,away!$B$2:$E$405,3,FALSE)</f>
        <v>1.01</v>
      </c>
      <c r="J639">
        <f>VLOOKUP(B639,home!$B$2:$E$405,4,FALSE)</f>
        <v>0.38</v>
      </c>
      <c r="K639" s="3">
        <f t="shared" si="840"/>
        <v>1.6118208333333286</v>
      </c>
      <c r="L639" s="3">
        <f t="shared" si="841"/>
        <v>0.40299000000000001</v>
      </c>
      <c r="M639" s="5">
        <f t="shared" si="842"/>
        <v>0.13334562552777432</v>
      </c>
      <c r="N639" s="5">
        <f t="shared" si="843"/>
        <v>0.21492925725953119</v>
      </c>
      <c r="O639" s="5">
        <f t="shared" si="844"/>
        <v>5.3736953631437788E-2</v>
      </c>
      <c r="P639" s="5">
        <f t="shared" si="845"/>
        <v>8.6614341383018489E-2</v>
      </c>
      <c r="Q639" s="5">
        <f t="shared" si="846"/>
        <v>0.1732137272718855</v>
      </c>
      <c r="R639" s="5">
        <f t="shared" si="847"/>
        <v>1.0827727471966555E-2</v>
      </c>
      <c r="S639" s="5">
        <f t="shared" si="848"/>
        <v>1.4065036073589606E-2</v>
      </c>
      <c r="T639" s="5">
        <f t="shared" si="849"/>
        <v>6.9803399953297152E-2</v>
      </c>
      <c r="U639" s="5">
        <f t="shared" si="850"/>
        <v>1.7452356716971307E-2</v>
      </c>
      <c r="V639" s="5">
        <f t="shared" si="851"/>
        <v>1.0151012797013281E-3</v>
      </c>
      <c r="W639" s="5">
        <f t="shared" si="852"/>
        <v>9.3063164745380803E-2</v>
      </c>
      <c r="X639" s="5">
        <f t="shared" si="853"/>
        <v>3.7503524760741022E-2</v>
      </c>
      <c r="Y639" s="5">
        <f t="shared" si="854"/>
        <v>7.5567727216655101E-3</v>
      </c>
      <c r="Z639" s="5">
        <f t="shared" si="855"/>
        <v>1.4544886313092673E-3</v>
      </c>
      <c r="AA639" s="5">
        <f t="shared" si="856"/>
        <v>2.3443750777907557E-3</v>
      </c>
      <c r="AB639" s="5">
        <f t="shared" si="857"/>
        <v>1.8893562957652918E-3</v>
      </c>
      <c r="AC639" s="5">
        <f t="shared" si="858"/>
        <v>4.1209792424010082E-5</v>
      </c>
      <c r="AD639" s="5">
        <f t="shared" si="859"/>
        <v>3.7500286938134134E-2</v>
      </c>
      <c r="AE639" s="5">
        <f t="shared" si="860"/>
        <v>1.5112240633198677E-2</v>
      </c>
      <c r="AF639" s="5">
        <f t="shared" si="861"/>
        <v>3.0450409263863671E-3</v>
      </c>
      <c r="AG639" s="5">
        <f t="shared" si="862"/>
        <v>4.0904034764148065E-4</v>
      </c>
      <c r="AH639" s="5">
        <f t="shared" si="863"/>
        <v>1.4653609338283045E-4</v>
      </c>
      <c r="AI639" s="5">
        <f t="shared" si="864"/>
        <v>2.3618992814972422E-4</v>
      </c>
      <c r="AJ639" s="5">
        <f t="shared" si="865"/>
        <v>1.9034792340761377E-4</v>
      </c>
      <c r="AK639" s="5">
        <f t="shared" si="866"/>
        <v>1.0226891617670956E-4</v>
      </c>
      <c r="AL639" s="5">
        <f t="shared" si="867"/>
        <v>1.0707089985769597E-6</v>
      </c>
      <c r="AM639" s="5">
        <f t="shared" si="868"/>
        <v>1.2088748748572454E-2</v>
      </c>
      <c r="AN639" s="5">
        <f t="shared" si="869"/>
        <v>4.8716448581872145E-3</v>
      </c>
      <c r="AO639" s="5">
        <f t="shared" si="870"/>
        <v>9.8161208070043264E-4</v>
      </c>
      <c r="AP639" s="5">
        <f t="shared" si="871"/>
        <v>1.3185995080048911E-4</v>
      </c>
      <c r="AQ639" s="5">
        <f t="shared" si="872"/>
        <v>1.3284560393272278E-5</v>
      </c>
      <c r="AR639" s="5">
        <f t="shared" si="873"/>
        <v>1.1810516054469376E-5</v>
      </c>
      <c r="AS639" s="5">
        <f t="shared" si="874"/>
        <v>1.9036435829011483E-5</v>
      </c>
      <c r="AT639" s="5">
        <f t="shared" si="875"/>
        <v>1.5341661930806863E-5</v>
      </c>
      <c r="AU639" s="5">
        <f t="shared" si="876"/>
        <v>8.2426701060104419E-6</v>
      </c>
      <c r="AV639" s="5">
        <f t="shared" si="877"/>
        <v>3.3214268497903664E-6</v>
      </c>
      <c r="AW639" s="5">
        <f t="shared" si="878"/>
        <v>1.9318792873273633E-8</v>
      </c>
      <c r="AX639" s="5">
        <f t="shared" si="879"/>
        <v>3.2474828469802133E-3</v>
      </c>
      <c r="AY639" s="5">
        <f t="shared" si="880"/>
        <v>1.3087031125045565E-3</v>
      </c>
      <c r="AZ639" s="5">
        <f t="shared" si="881"/>
        <v>2.6369713365410554E-4</v>
      </c>
      <c r="BA639" s="5">
        <f t="shared" si="882"/>
        <v>3.5422435963756002E-5</v>
      </c>
      <c r="BB639" s="5">
        <f t="shared" si="883"/>
        <v>3.5687218672585086E-6</v>
      </c>
      <c r="BC639" s="5">
        <f t="shared" si="884"/>
        <v>2.8763184505730142E-7</v>
      </c>
      <c r="BD639" s="5">
        <f t="shared" si="885"/>
        <v>7.9325331079843478E-7</v>
      </c>
      <c r="BE639" s="5">
        <f t="shared" si="886"/>
        <v>1.2785822124555551E-6</v>
      </c>
      <c r="BF639" s="5">
        <f t="shared" si="887"/>
        <v>1.0304227235826421E-6</v>
      </c>
      <c r="BG639" s="5">
        <f t="shared" si="888"/>
        <v>5.5361893767019085E-7</v>
      </c>
      <c r="BH639" s="5">
        <f t="shared" si="889"/>
        <v>2.2308363436616976E-7</v>
      </c>
      <c r="BI639" s="5">
        <f t="shared" si="890"/>
        <v>7.1914169889421436E-8</v>
      </c>
      <c r="BJ639" s="8">
        <f t="shared" si="891"/>
        <v>0.67508276763933073</v>
      </c>
      <c r="BK639" s="8">
        <f t="shared" si="892"/>
        <v>0.23639108787801089</v>
      </c>
      <c r="BL639" s="8">
        <f t="shared" si="893"/>
        <v>8.6987815640807389E-2</v>
      </c>
      <c r="BM639" s="8">
        <f t="shared" si="894"/>
        <v>0.32593984345013277</v>
      </c>
      <c r="BN639" s="8">
        <f t="shared" si="895"/>
        <v>0.67266763254561379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1.1583333333333301</v>
      </c>
      <c r="F640">
        <f>VLOOKUP(B640,home!$B$2:$E$405,3,FALSE)</f>
        <v>1.1100000000000001</v>
      </c>
      <c r="G640">
        <f>VLOOKUP(C640,away!$B$2:$E$405,4,FALSE)</f>
        <v>1.38</v>
      </c>
      <c r="H640">
        <f>VLOOKUP(A640,away!$A$2:$E$405,3,FALSE)</f>
        <v>1.05</v>
      </c>
      <c r="I640">
        <f>VLOOKUP(C640,away!$B$2:$E$405,3,FALSE)</f>
        <v>0.52</v>
      </c>
      <c r="J640">
        <f>VLOOKUP(B640,home!$B$2:$E$405,4,FALSE)</f>
        <v>0.68</v>
      </c>
      <c r="K640" s="3">
        <f t="shared" si="840"/>
        <v>1.7743349999999951</v>
      </c>
      <c r="L640" s="3">
        <f t="shared" si="841"/>
        <v>0.37128000000000005</v>
      </c>
      <c r="M640" s="5">
        <f t="shared" si="842"/>
        <v>0.11699606233583616</v>
      </c>
      <c r="N640" s="5">
        <f t="shared" si="843"/>
        <v>0.2075902082646553</v>
      </c>
      <c r="O640" s="5">
        <f t="shared" si="844"/>
        <v>4.3438298024049256E-2</v>
      </c>
      <c r="P640" s="5">
        <f t="shared" si="845"/>
        <v>7.7074092524501217E-2</v>
      </c>
      <c r="Q640" s="5">
        <f t="shared" si="846"/>
        <v>0.1841672860906331</v>
      </c>
      <c r="R640" s="5">
        <f t="shared" si="847"/>
        <v>8.0638856451845046E-3</v>
      </c>
      <c r="S640" s="5">
        <f t="shared" si="848"/>
        <v>1.2693623229437128E-2</v>
      </c>
      <c r="T640" s="5">
        <f t="shared" si="849"/>
        <v>6.8377629979730264E-2</v>
      </c>
      <c r="U640" s="5">
        <f t="shared" si="850"/>
        <v>1.4308034536248408E-2</v>
      </c>
      <c r="V640" s="5">
        <f t="shared" si="851"/>
        <v>9.2913809967804428E-4</v>
      </c>
      <c r="W640" s="5">
        <f t="shared" si="852"/>
        <v>0.1089248205218742</v>
      </c>
      <c r="X640" s="5">
        <f t="shared" si="853"/>
        <v>4.0441607363361456E-2</v>
      </c>
      <c r="Y640" s="5">
        <f t="shared" si="854"/>
        <v>7.5075799909344217E-3</v>
      </c>
      <c r="Z640" s="5">
        <f t="shared" si="855"/>
        <v>9.979864874480346E-4</v>
      </c>
      <c r="AA640" s="5">
        <f t="shared" si="856"/>
        <v>1.7707623542061034E-3</v>
      </c>
      <c r="AB640" s="5">
        <f t="shared" si="857"/>
        <v>1.5709628108751394E-3</v>
      </c>
      <c r="AC640" s="5">
        <f t="shared" si="858"/>
        <v>3.8255815213390369E-5</v>
      </c>
      <c r="AD640" s="5">
        <f t="shared" si="859"/>
        <v>4.8317280355169759E-2</v>
      </c>
      <c r="AE640" s="5">
        <f t="shared" si="860"/>
        <v>1.7939239850267429E-2</v>
      </c>
      <c r="AF640" s="5">
        <f t="shared" si="861"/>
        <v>3.3302404858036459E-3</v>
      </c>
      <c r="AG640" s="5">
        <f t="shared" si="862"/>
        <v>4.1215056252305935E-4</v>
      </c>
      <c r="AH640" s="5">
        <f t="shared" si="863"/>
        <v>9.263310576492658E-5</v>
      </c>
      <c r="AI640" s="5">
        <f t="shared" si="864"/>
        <v>1.6436216171741055E-4</v>
      </c>
      <c r="AJ640" s="5">
        <f t="shared" si="865"/>
        <v>1.4581676810543044E-4</v>
      </c>
      <c r="AK640" s="5">
        <f t="shared" si="866"/>
        <v>8.6242598412116075E-5</v>
      </c>
      <c r="AL640" s="5">
        <f t="shared" si="867"/>
        <v>1.0080791378750297E-6</v>
      </c>
      <c r="AM640" s="5">
        <f t="shared" si="868"/>
        <v>1.7146208327797986E-2</v>
      </c>
      <c r="AN640" s="5">
        <f t="shared" si="869"/>
        <v>6.366044227944837E-3</v>
      </c>
      <c r="AO640" s="5">
        <f t="shared" si="870"/>
        <v>1.1817924504756796E-3</v>
      </c>
      <c r="AP640" s="5">
        <f t="shared" si="871"/>
        <v>1.4625863367087017E-4</v>
      </c>
      <c r="AQ640" s="5">
        <f t="shared" si="872"/>
        <v>1.357572637733017E-5</v>
      </c>
      <c r="AR640" s="5">
        <f t="shared" si="873"/>
        <v>6.8785639016803918E-6</v>
      </c>
      <c r="AS640" s="5">
        <f t="shared" si="874"/>
        <v>1.2204876680488045E-5</v>
      </c>
      <c r="AT640" s="5">
        <f t="shared" si="875"/>
        <v>1.082776993243685E-5</v>
      </c>
      <c r="AU640" s="5">
        <f t="shared" si="876"/>
        <v>6.4040303876900949E-6</v>
      </c>
      <c r="AV640" s="5">
        <f t="shared" si="877"/>
        <v>2.8407238144855171E-6</v>
      </c>
      <c r="AW640" s="5">
        <f t="shared" si="878"/>
        <v>1.8447150934773323E-8</v>
      </c>
      <c r="AX640" s="5">
        <f t="shared" si="879"/>
        <v>5.0705195922172274E-3</v>
      </c>
      <c r="AY640" s="5">
        <f t="shared" si="880"/>
        <v>1.8825825141984122E-3</v>
      </c>
      <c r="AZ640" s="5">
        <f t="shared" si="881"/>
        <v>3.4948261793579327E-4</v>
      </c>
      <c r="BA640" s="5">
        <f t="shared" si="882"/>
        <v>4.325196879573379E-5</v>
      </c>
      <c r="BB640" s="5">
        <f t="shared" si="883"/>
        <v>4.0146477436200109E-6</v>
      </c>
      <c r="BC640" s="5">
        <f t="shared" si="884"/>
        <v>2.9811168285024768E-7</v>
      </c>
      <c r="BD640" s="5">
        <f t="shared" si="885"/>
        <v>4.2564553423598253E-7</v>
      </c>
      <c r="BE640" s="5">
        <f t="shared" si="886"/>
        <v>7.5523776898859998E-7</v>
      </c>
      <c r="BF640" s="5">
        <f t="shared" si="887"/>
        <v>6.7002240341919215E-7</v>
      </c>
      <c r="BG640" s="5">
        <f t="shared" si="888"/>
        <v>3.9628140039026301E-7</v>
      </c>
      <c r="BH640" s="5">
        <f t="shared" si="889"/>
        <v>1.7578398964036376E-7</v>
      </c>
      <c r="BI640" s="5">
        <f t="shared" si="890"/>
        <v>6.2379937051706825E-8</v>
      </c>
      <c r="BJ640" s="8">
        <f t="shared" si="891"/>
        <v>0.71921207228379314</v>
      </c>
      <c r="BK640" s="8">
        <f t="shared" si="892"/>
        <v>0.20961476259800221</v>
      </c>
      <c r="BL640" s="8">
        <f t="shared" si="893"/>
        <v>6.9682639320313808E-2</v>
      </c>
      <c r="BM640" s="8">
        <f t="shared" si="894"/>
        <v>0.36029506373765002</v>
      </c>
      <c r="BN640" s="8">
        <f t="shared" si="895"/>
        <v>0.63732983288485945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1.1583333333333301</v>
      </c>
      <c r="F641">
        <f>VLOOKUP(B641,home!$B$2:$E$405,3,FALSE)</f>
        <v>0.72</v>
      </c>
      <c r="G641">
        <f>VLOOKUP(C641,away!$B$2:$E$405,4,FALSE)</f>
        <v>1.1100000000000001</v>
      </c>
      <c r="H641">
        <f>VLOOKUP(A641,away!$A$2:$E$405,3,FALSE)</f>
        <v>1.05</v>
      </c>
      <c r="I641">
        <f>VLOOKUP(C641,away!$B$2:$E$405,3,FALSE)</f>
        <v>0.99</v>
      </c>
      <c r="J641">
        <f>VLOOKUP(B641,home!$B$2:$E$405,4,FALSE)</f>
        <v>1.43</v>
      </c>
      <c r="K641" s="3">
        <f t="shared" si="840"/>
        <v>0.92573999999999745</v>
      </c>
      <c r="L641" s="3">
        <f t="shared" si="841"/>
        <v>1.4864850000000001</v>
      </c>
      <c r="M641" s="5">
        <f t="shared" si="842"/>
        <v>8.9615677697949619E-2</v>
      </c>
      <c r="N641" s="5">
        <f t="shared" si="843"/>
        <v>8.2960817472099643E-2</v>
      </c>
      <c r="O641" s="5">
        <f t="shared" si="844"/>
        <v>0.13321236066283662</v>
      </c>
      <c r="P641" s="5">
        <f t="shared" si="845"/>
        <v>0.12332001076001405</v>
      </c>
      <c r="Q641" s="5">
        <f t="shared" si="846"/>
        <v>3.8400073583310657E-2</v>
      </c>
      <c r="R641" s="5">
        <f t="shared" si="847"/>
        <v>9.9009087969948381E-2</v>
      </c>
      <c r="S641" s="5">
        <f t="shared" si="848"/>
        <v>4.2425124276547023E-2</v>
      </c>
      <c r="T641" s="5">
        <f t="shared" si="849"/>
        <v>5.7081133380487536E-2</v>
      </c>
      <c r="U641" s="5">
        <f t="shared" si="850"/>
        <v>9.165667309729976E-2</v>
      </c>
      <c r="V641" s="5">
        <f t="shared" si="851"/>
        <v>6.4867950150825204E-3</v>
      </c>
      <c r="W641" s="5">
        <f t="shared" si="852"/>
        <v>1.1849494706337973E-2</v>
      </c>
      <c r="X641" s="5">
        <f t="shared" si="853"/>
        <v>1.7614096138550799E-2</v>
      </c>
      <c r="Y641" s="5">
        <f t="shared" si="854"/>
        <v>1.3091544849256847E-2</v>
      </c>
      <c r="Z641" s="5">
        <f t="shared" si="855"/>
        <v>4.9058508043669569E-2</v>
      </c>
      <c r="AA641" s="5">
        <f t="shared" si="856"/>
        <v>4.5415423236346543E-2</v>
      </c>
      <c r="AB641" s="5">
        <f t="shared" si="857"/>
        <v>2.1021436953407663E-2</v>
      </c>
      <c r="AC641" s="5">
        <f t="shared" si="858"/>
        <v>5.5790435586102556E-4</v>
      </c>
      <c r="AD641" s="5">
        <f t="shared" si="859"/>
        <v>2.7423878073613204E-3</v>
      </c>
      <c r="AE641" s="5">
        <f t="shared" si="860"/>
        <v>4.0765183398254919E-3</v>
      </c>
      <c r="AF641" s="5">
        <f t="shared" si="861"/>
        <v>3.0298416821877491E-3</v>
      </c>
      <c r="AG641" s="5">
        <f t="shared" si="862"/>
        <v>1.5012714043156185E-3</v>
      </c>
      <c r="AH641" s="5">
        <f t="shared" si="863"/>
        <v>1.8231184082323541E-2</v>
      </c>
      <c r="AI641" s="5">
        <f t="shared" si="864"/>
        <v>1.6877336352370147E-2</v>
      </c>
      <c r="AJ641" s="5">
        <f t="shared" si="865"/>
        <v>7.8120126774215478E-3</v>
      </c>
      <c r="AK641" s="5">
        <f t="shared" si="866"/>
        <v>2.4106308719987353E-3</v>
      </c>
      <c r="AL641" s="5">
        <f t="shared" si="867"/>
        <v>3.070925665472687E-5</v>
      </c>
      <c r="AM641" s="5">
        <f t="shared" si="868"/>
        <v>5.077476177573325E-4</v>
      </c>
      <c r="AN641" s="5">
        <f t="shared" si="869"/>
        <v>7.5475921758200843E-4</v>
      </c>
      <c r="AO641" s="5">
        <f t="shared" si="870"/>
        <v>5.6096912777369606E-4</v>
      </c>
      <c r="AP641" s="5">
        <f t="shared" si="871"/>
        <v>2.7795739796622747E-4</v>
      </c>
      <c r="AQ641" s="5">
        <f t="shared" si="872"/>
        <v>1.0329487567895692E-4</v>
      </c>
      <c r="AR641" s="5">
        <f t="shared" si="873"/>
        <v>5.4200763341225441E-3</v>
      </c>
      <c r="AS641" s="5">
        <f t="shared" si="874"/>
        <v>5.0175814655505904E-3</v>
      </c>
      <c r="AT641" s="5">
        <f t="shared" si="875"/>
        <v>2.3224879329593949E-3</v>
      </c>
      <c r="AU641" s="5">
        <f t="shared" si="876"/>
        <v>7.1667332635260827E-4</v>
      </c>
      <c r="AV641" s="5">
        <f t="shared" si="877"/>
        <v>1.6586329128441541E-4</v>
      </c>
      <c r="AW641" s="5">
        <f t="shared" si="878"/>
        <v>1.173860161765594E-6</v>
      </c>
      <c r="AX641" s="5">
        <f t="shared" si="879"/>
        <v>7.8340379943778586E-5</v>
      </c>
      <c r="AY641" s="5">
        <f t="shared" si="880"/>
        <v>1.1645179968072771E-4</v>
      </c>
      <c r="AZ641" s="5">
        <f t="shared" si="881"/>
        <v>8.6551926724203295E-5</v>
      </c>
      <c r="BA641" s="5">
        <f t="shared" si="882"/>
        <v>4.2886046932209105E-5</v>
      </c>
      <c r="BB641" s="5">
        <f t="shared" si="883"/>
        <v>1.5937366368506212E-5</v>
      </c>
      <c r="BC641" s="5">
        <f t="shared" si="884"/>
        <v>4.7381312092577941E-6</v>
      </c>
      <c r="BD641" s="5">
        <f t="shared" si="885"/>
        <v>1.3428103615880235E-3</v>
      </c>
      <c r="BE641" s="5">
        <f t="shared" si="886"/>
        <v>1.2430932641364935E-3</v>
      </c>
      <c r="BF641" s="5">
        <f t="shared" si="887"/>
        <v>5.7539057917085706E-4</v>
      </c>
      <c r="BG641" s="5">
        <f t="shared" si="888"/>
        <v>1.7755402492054264E-4</v>
      </c>
      <c r="BH641" s="5">
        <f t="shared" si="889"/>
        <v>4.1092215757485654E-5</v>
      </c>
      <c r="BI641" s="5">
        <f t="shared" si="890"/>
        <v>7.6081415630669369E-6</v>
      </c>
      <c r="BJ641" s="8">
        <f t="shared" si="891"/>
        <v>0.23489681325135059</v>
      </c>
      <c r="BK641" s="8">
        <f t="shared" si="892"/>
        <v>0.26255267316178971</v>
      </c>
      <c r="BL641" s="8">
        <f t="shared" si="893"/>
        <v>0.45267637684135897</v>
      </c>
      <c r="BM641" s="8">
        <f t="shared" si="894"/>
        <v>0.4325510652124907</v>
      </c>
      <c r="BN641" s="8">
        <f t="shared" si="895"/>
        <v>0.56651802814615893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1.1583333333333301</v>
      </c>
      <c r="F642">
        <f>VLOOKUP(B642,home!$B$2:$E$405,3,FALSE)</f>
        <v>0.57999999999999996</v>
      </c>
      <c r="G642">
        <f>VLOOKUP(C642,away!$B$2:$E$405,4,FALSE)</f>
        <v>1.29</v>
      </c>
      <c r="H642">
        <f>VLOOKUP(A642,away!$A$2:$E$405,3,FALSE)</f>
        <v>1.05</v>
      </c>
      <c r="I642">
        <f>VLOOKUP(C642,away!$B$2:$E$405,3,FALSE)</f>
        <v>1.1499999999999999</v>
      </c>
      <c r="J642">
        <f>VLOOKUP(B642,home!$B$2:$E$405,4,FALSE)</f>
        <v>0.95</v>
      </c>
      <c r="K642" s="3">
        <f t="shared" si="840"/>
        <v>0.86666499999999758</v>
      </c>
      <c r="L642" s="3">
        <f t="shared" si="841"/>
        <v>1.147125</v>
      </c>
      <c r="M642" s="5">
        <f t="shared" si="842"/>
        <v>0.13348181869059991</v>
      </c>
      <c r="N642" s="5">
        <f t="shared" si="843"/>
        <v>0.11568402039548845</v>
      </c>
      <c r="O642" s="5">
        <f t="shared" si="844"/>
        <v>0.15312033126545441</v>
      </c>
      <c r="P642" s="5">
        <f t="shared" si="845"/>
        <v>0.13270403189617469</v>
      </c>
      <c r="Q642" s="5">
        <f t="shared" si="846"/>
        <v>5.0129645768027843E-2</v>
      </c>
      <c r="R642" s="5">
        <f t="shared" si="847"/>
        <v>8.7824080001442206E-2</v>
      </c>
      <c r="S642" s="5">
        <f t="shared" si="848"/>
        <v>3.2982694299214521E-2</v>
      </c>
      <c r="T642" s="5">
        <f t="shared" si="849"/>
        <v>5.7504969901648946E-2</v>
      </c>
      <c r="U642" s="5">
        <f t="shared" si="850"/>
        <v>7.61140562944497E-2</v>
      </c>
      <c r="V642" s="5">
        <f t="shared" si="851"/>
        <v>3.6433896717925386E-3</v>
      </c>
      <c r="W642" s="5">
        <f t="shared" si="852"/>
        <v>1.4481869816515914E-2</v>
      </c>
      <c r="X642" s="5">
        <f t="shared" si="853"/>
        <v>1.6612514913270818E-2</v>
      </c>
      <c r="Y642" s="5">
        <f t="shared" si="854"/>
        <v>9.5283155849428935E-3</v>
      </c>
      <c r="Z642" s="5">
        <f t="shared" si="855"/>
        <v>3.3581732590551458E-2</v>
      </c>
      <c r="AA642" s="5">
        <f t="shared" si="856"/>
        <v>2.9104112275590198E-2</v>
      </c>
      <c r="AB642" s="5">
        <f t="shared" si="857"/>
        <v>1.2611757732662153E-2</v>
      </c>
      <c r="AC642" s="5">
        <f t="shared" si="858"/>
        <v>2.2638499757804433E-4</v>
      </c>
      <c r="AD642" s="5">
        <f t="shared" si="859"/>
        <v>3.1377324261326819E-3</v>
      </c>
      <c r="AE642" s="5">
        <f t="shared" si="860"/>
        <v>3.5993713093274531E-3</v>
      </c>
      <c r="AF642" s="5">
        <f t="shared" si="861"/>
        <v>2.0644644066061275E-3</v>
      </c>
      <c r="AG642" s="5">
        <f t="shared" si="862"/>
        <v>7.8939957747601783E-4</v>
      </c>
      <c r="AH642" s="5">
        <f t="shared" si="863"/>
        <v>9.6306112494840886E-3</v>
      </c>
      <c r="AI642" s="5">
        <f t="shared" si="864"/>
        <v>8.3465136985341054E-3</v>
      </c>
      <c r="AJ642" s="5">
        <f t="shared" si="865"/>
        <v>3.6168156472700191E-3</v>
      </c>
      <c r="AK642" s="5">
        <f t="shared" si="866"/>
        <v>1.0448558443137542E-3</v>
      </c>
      <c r="AL642" s="5">
        <f t="shared" si="867"/>
        <v>9.002634885893376E-6</v>
      </c>
      <c r="AM642" s="5">
        <f t="shared" si="868"/>
        <v>5.4387257461885482E-4</v>
      </c>
      <c r="AN642" s="5">
        <f t="shared" si="869"/>
        <v>6.2388982715965379E-4</v>
      </c>
      <c r="AO642" s="5">
        <f t="shared" si="870"/>
        <v>3.5783980899025894E-4</v>
      </c>
      <c r="AP642" s="5">
        <f t="shared" si="871"/>
        <v>1.3682899696265024E-4</v>
      </c>
      <c r="AQ642" s="5">
        <f t="shared" si="872"/>
        <v>3.9239990785195059E-5</v>
      </c>
      <c r="AR642" s="5">
        <f t="shared" si="873"/>
        <v>2.2095029859128873E-3</v>
      </c>
      <c r="AS642" s="5">
        <f t="shared" si="874"/>
        <v>1.9148989052861871E-3</v>
      </c>
      <c r="AT642" s="5">
        <f t="shared" si="875"/>
        <v>8.2978792987492415E-4</v>
      </c>
      <c r="AU642" s="5">
        <f t="shared" si="876"/>
        <v>2.397160520816831E-4</v>
      </c>
      <c r="AV642" s="5">
        <f t="shared" si="877"/>
        <v>5.1938378069342824E-5</v>
      </c>
      <c r="AW642" s="5">
        <f t="shared" si="878"/>
        <v>2.4861603682695682E-7</v>
      </c>
      <c r="AX642" s="5">
        <f t="shared" si="879"/>
        <v>7.8559220813674696E-5</v>
      </c>
      <c r="AY642" s="5">
        <f t="shared" si="880"/>
        <v>9.0117246175886592E-5</v>
      </c>
      <c r="AZ642" s="5">
        <f t="shared" si="881"/>
        <v>5.1687873009756955E-5</v>
      </c>
      <c r="BA642" s="5">
        <f t="shared" si="882"/>
        <v>1.9764150442105814E-5</v>
      </c>
      <c r="BB642" s="5">
        <f t="shared" si="883"/>
        <v>5.6679877689751605E-6</v>
      </c>
      <c r="BC642" s="5">
        <f t="shared" si="884"/>
        <v>1.3003780938971262E-6</v>
      </c>
      <c r="BD642" s="5">
        <f t="shared" si="885"/>
        <v>4.2242935211922017E-4</v>
      </c>
      <c r="BE642" s="5">
        <f t="shared" si="886"/>
        <v>3.6610473445440291E-4</v>
      </c>
      <c r="BF642" s="5">
        <f t="shared" si="887"/>
        <v>1.5864507984296209E-4</v>
      </c>
      <c r="BG642" s="5">
        <f t="shared" si="888"/>
        <v>4.583071270736679E-5</v>
      </c>
      <c r="BH642" s="5">
        <f t="shared" si="889"/>
        <v>9.929968657132481E-6</v>
      </c>
      <c r="BI642" s="5">
        <f t="shared" si="890"/>
        <v>1.7211912572467401E-6</v>
      </c>
      <c r="BJ642" s="8">
        <f t="shared" si="891"/>
        <v>0.27548107215425804</v>
      </c>
      <c r="BK642" s="8">
        <f t="shared" si="892"/>
        <v>0.30313743943642152</v>
      </c>
      <c r="BL642" s="8">
        <f t="shared" si="893"/>
        <v>0.38766363929946396</v>
      </c>
      <c r="BM642" s="8">
        <f t="shared" si="894"/>
        <v>0.32683008683336834</v>
      </c>
      <c r="BN642" s="8">
        <f t="shared" si="895"/>
        <v>0.67294392801718761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1.1583333333333301</v>
      </c>
      <c r="F643">
        <f>VLOOKUP(B643,home!$B$2:$E$405,3,FALSE)</f>
        <v>0.72</v>
      </c>
      <c r="G643">
        <f>VLOOKUP(C643,away!$B$2:$E$405,4,FALSE)</f>
        <v>1.44</v>
      </c>
      <c r="H643">
        <f>VLOOKUP(A643,away!$A$2:$E$405,3,FALSE)</f>
        <v>1.05</v>
      </c>
      <c r="I643">
        <f>VLOOKUP(C643,away!$B$2:$E$405,3,FALSE)</f>
        <v>0.28999999999999998</v>
      </c>
      <c r="J643">
        <f>VLOOKUP(B643,home!$B$2:$E$405,4,FALSE)</f>
        <v>0.32</v>
      </c>
      <c r="K643" s="3">
        <f t="shared" si="840"/>
        <v>1.2009599999999965</v>
      </c>
      <c r="L643" s="3">
        <f t="shared" si="841"/>
        <v>9.7439999999999999E-2</v>
      </c>
      <c r="M643" s="5">
        <f t="shared" si="842"/>
        <v>0.27296819292968588</v>
      </c>
      <c r="N643" s="5">
        <f t="shared" si="843"/>
        <v>0.32782388098083454</v>
      </c>
      <c r="O643" s="5">
        <f t="shared" si="844"/>
        <v>2.6598020719068586E-2</v>
      </c>
      <c r="P643" s="5">
        <f t="shared" si="845"/>
        <v>3.1943158962772514E-2</v>
      </c>
      <c r="Q643" s="5">
        <f t="shared" si="846"/>
        <v>0.19685168405137102</v>
      </c>
      <c r="R643" s="5">
        <f t="shared" si="847"/>
        <v>1.2958555694330214E-3</v>
      </c>
      <c r="S643" s="5">
        <f t="shared" si="848"/>
        <v>9.3450943273800345E-4</v>
      </c>
      <c r="T643" s="5">
        <f t="shared" si="849"/>
        <v>1.9181228093965587E-2</v>
      </c>
      <c r="U643" s="5">
        <f t="shared" si="850"/>
        <v>1.5562707046662767E-3</v>
      </c>
      <c r="V643" s="5">
        <f t="shared" si="851"/>
        <v>1.2150859467372201E-5</v>
      </c>
      <c r="W643" s="5">
        <f t="shared" si="852"/>
        <v>7.8803666159444605E-2</v>
      </c>
      <c r="X643" s="5">
        <f t="shared" si="853"/>
        <v>7.6786292305762805E-3</v>
      </c>
      <c r="Y643" s="5">
        <f t="shared" si="854"/>
        <v>3.7410281611367638E-4</v>
      </c>
      <c r="Z643" s="5">
        <f t="shared" si="855"/>
        <v>4.2089388895184512E-5</v>
      </c>
      <c r="AA643" s="5">
        <f t="shared" si="856"/>
        <v>5.0547672487560635E-5</v>
      </c>
      <c r="AB643" s="5">
        <f t="shared" si="857"/>
        <v>3.035286637533033E-5</v>
      </c>
      <c r="AC643" s="5">
        <f t="shared" si="858"/>
        <v>8.8869519772345794E-8</v>
      </c>
      <c r="AD643" s="5">
        <f t="shared" si="859"/>
        <v>2.3660012727711569E-2</v>
      </c>
      <c r="AE643" s="5">
        <f t="shared" si="860"/>
        <v>2.3054316401882147E-3</v>
      </c>
      <c r="AF643" s="5">
        <f t="shared" si="861"/>
        <v>1.1232062950996981E-4</v>
      </c>
      <c r="AG643" s="5">
        <f t="shared" si="862"/>
        <v>3.6481740464838173E-6</v>
      </c>
      <c r="AH643" s="5">
        <f t="shared" si="863"/>
        <v>1.0252975134866949E-6</v>
      </c>
      <c r="AI643" s="5">
        <f t="shared" si="864"/>
        <v>1.2313413017969773E-6</v>
      </c>
      <c r="AJ643" s="5">
        <f t="shared" si="865"/>
        <v>7.3939582490304698E-7</v>
      </c>
      <c r="AK643" s="5">
        <f t="shared" si="866"/>
        <v>2.9599493662518687E-7</v>
      </c>
      <c r="AL643" s="5">
        <f t="shared" si="867"/>
        <v>4.1598593104428708E-10</v>
      </c>
      <c r="AM643" s="5">
        <f t="shared" si="868"/>
        <v>5.6829457770944799E-3</v>
      </c>
      <c r="AN643" s="5">
        <f t="shared" si="869"/>
        <v>5.5374623652008599E-4</v>
      </c>
      <c r="AO643" s="5">
        <f t="shared" si="870"/>
        <v>2.6978516643258589E-5</v>
      </c>
      <c r="AP643" s="5">
        <f t="shared" si="871"/>
        <v>8.7626222057303837E-7</v>
      </c>
      <c r="AQ643" s="5">
        <f t="shared" si="872"/>
        <v>2.1345747693159218E-8</v>
      </c>
      <c r="AR643" s="5">
        <f t="shared" si="873"/>
        <v>1.9980997942828719E-8</v>
      </c>
      <c r="AS643" s="5">
        <f t="shared" si="874"/>
        <v>2.3996379289419508E-8</v>
      </c>
      <c r="AT643" s="5">
        <f t="shared" si="875"/>
        <v>1.4409345835710588E-8</v>
      </c>
      <c r="AU643" s="5">
        <f t="shared" si="876"/>
        <v>5.7683493249516447E-9</v>
      </c>
      <c r="AV643" s="5">
        <f t="shared" si="877"/>
        <v>1.731889201323476E-9</v>
      </c>
      <c r="AW643" s="5">
        <f t="shared" si="878"/>
        <v>1.3522032018750646E-12</v>
      </c>
      <c r="AX643" s="5">
        <f t="shared" si="879"/>
        <v>1.1374984267432289E-3</v>
      </c>
      <c r="AY643" s="5">
        <f t="shared" si="880"/>
        <v>1.1083784670186019E-4</v>
      </c>
      <c r="AZ643" s="5">
        <f t="shared" si="881"/>
        <v>5.4000198913146281E-6</v>
      </c>
      <c r="BA643" s="5">
        <f t="shared" si="882"/>
        <v>1.7539264606989901E-7</v>
      </c>
      <c r="BB643" s="5">
        <f t="shared" si="883"/>
        <v>4.2725648582627409E-9</v>
      </c>
      <c r="BC643" s="5">
        <f t="shared" si="884"/>
        <v>8.3263743957824343E-11</v>
      </c>
      <c r="BD643" s="5">
        <f t="shared" si="885"/>
        <v>3.2449140659153777E-10</v>
      </c>
      <c r="BE643" s="5">
        <f t="shared" si="886"/>
        <v>3.89701199660172E-10</v>
      </c>
      <c r="BF643" s="5">
        <f t="shared" si="887"/>
        <v>2.340077763719395E-10</v>
      </c>
      <c r="BG643" s="5">
        <f t="shared" si="888"/>
        <v>9.3677993037214524E-11</v>
      </c>
      <c r="BH643" s="5">
        <f t="shared" si="889"/>
        <v>2.8125880629493193E-11</v>
      </c>
      <c r="BI643" s="5">
        <f t="shared" si="890"/>
        <v>6.7556115201592092E-12</v>
      </c>
      <c r="BJ643" s="8">
        <f t="shared" si="891"/>
        <v>0.66431308868379924</v>
      </c>
      <c r="BK643" s="8">
        <f t="shared" si="892"/>
        <v>0.3059689393168713</v>
      </c>
      <c r="BL643" s="8">
        <f t="shared" si="893"/>
        <v>2.953440652532904E-2</v>
      </c>
      <c r="BM643" s="8">
        <f t="shared" si="894"/>
        <v>0.14226689285637947</v>
      </c>
      <c r="BN643" s="8">
        <f t="shared" si="895"/>
        <v>0.8574807932131655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1.7124999999999999</v>
      </c>
      <c r="F644">
        <f>VLOOKUP(B644,home!$B$2:$E$405,3,FALSE)</f>
        <v>0.73</v>
      </c>
      <c r="G644">
        <f>VLOOKUP(C644,away!$B$2:$E$405,4,FALSE)</f>
        <v>1.61</v>
      </c>
      <c r="H644">
        <f>VLOOKUP(A644,away!$A$2:$E$405,3,FALSE)</f>
        <v>1.4624999999999999</v>
      </c>
      <c r="I644">
        <f>VLOOKUP(C644,away!$B$2:$E$405,3,FALSE)</f>
        <v>0.57999999999999996</v>
      </c>
      <c r="J644">
        <f>VLOOKUP(B644,home!$B$2:$E$405,4,FALSE)</f>
        <v>1.03</v>
      </c>
      <c r="K644" s="3">
        <f t="shared" si="840"/>
        <v>2.0127012500000001</v>
      </c>
      <c r="L644" s="3">
        <f t="shared" si="841"/>
        <v>0.8736974999999999</v>
      </c>
      <c r="M644" s="5">
        <f t="shared" si="842"/>
        <v>5.577671726414498E-2</v>
      </c>
      <c r="N644" s="5">
        <f t="shared" si="843"/>
        <v>0.1122618685584412</v>
      </c>
      <c r="O644" s="5">
        <f t="shared" si="844"/>
        <v>4.8731978431890303E-2</v>
      </c>
      <c r="P644" s="5">
        <f t="shared" si="845"/>
        <v>9.808291390483867E-2</v>
      </c>
      <c r="Q644" s="5">
        <f t="shared" si="846"/>
        <v>0.1129748015874552</v>
      </c>
      <c r="R644" s="5">
        <f t="shared" si="847"/>
        <v>2.1288503862998236E-2</v>
      </c>
      <c r="S644" s="5">
        <f t="shared" si="848"/>
        <v>4.3119506094741966E-2</v>
      </c>
      <c r="T644" s="5">
        <f t="shared" si="849"/>
        <v>9.8705801709955618E-2</v>
      </c>
      <c r="U644" s="5">
        <f t="shared" si="850"/>
        <v>4.2847398335686383E-2</v>
      </c>
      <c r="V644" s="5">
        <f t="shared" si="851"/>
        <v>8.4250342981739296E-3</v>
      </c>
      <c r="W644" s="5">
        <f t="shared" si="852"/>
        <v>7.5794841457857684E-2</v>
      </c>
      <c r="X644" s="5">
        <f t="shared" si="853"/>
        <v>6.6221763494626606E-2</v>
      </c>
      <c r="Y644" s="5">
        <f t="shared" si="854"/>
        <v>2.892889460542326E-2</v>
      </c>
      <c r="Z644" s="5">
        <f t="shared" si="855"/>
        <v>6.1999042012806337E-3</v>
      </c>
      <c r="AA644" s="5">
        <f t="shared" si="856"/>
        <v>1.2478554935797784E-2</v>
      </c>
      <c r="AB644" s="5">
        <f t="shared" si="857"/>
        <v>1.2557801558736939E-2</v>
      </c>
      <c r="AC644" s="5">
        <f t="shared" si="858"/>
        <v>9.2595973984057733E-4</v>
      </c>
      <c r="AD644" s="5">
        <f t="shared" si="859"/>
        <v>3.813809303644549E-2</v>
      </c>
      <c r="AE644" s="5">
        <f t="shared" si="860"/>
        <v>3.3321156540709829E-2</v>
      </c>
      <c r="AF644" s="5">
        <f t="shared" si="861"/>
        <v>1.455630558336341E-2</v>
      </c>
      <c r="AG644" s="5">
        <f t="shared" si="862"/>
        <v>4.2392692658068838E-3</v>
      </c>
      <c r="AH644" s="5">
        <f t="shared" si="863"/>
        <v>1.3542102002245962E-3</v>
      </c>
      <c r="AI644" s="5">
        <f t="shared" si="864"/>
        <v>2.7256205627547952E-3</v>
      </c>
      <c r="AJ644" s="5">
        <f t="shared" si="865"/>
        <v>2.7429299568411409E-3</v>
      </c>
      <c r="AK644" s="5">
        <f t="shared" si="866"/>
        <v>1.8402328509322034E-3</v>
      </c>
      <c r="AL644" s="5">
        <f t="shared" si="867"/>
        <v>6.5131713658962679E-5</v>
      </c>
      <c r="AM644" s="5">
        <f t="shared" si="868"/>
        <v>1.5352117505414041E-2</v>
      </c>
      <c r="AN644" s="5">
        <f t="shared" si="869"/>
        <v>1.3413106684186483E-2</v>
      </c>
      <c r="AO644" s="5">
        <f t="shared" si="870"/>
        <v>5.8594988886035079E-3</v>
      </c>
      <c r="AP644" s="5">
        <f t="shared" si="871"/>
        <v>1.7064765100752212E-3</v>
      </c>
      <c r="AQ644" s="5">
        <f t="shared" si="872"/>
        <v>3.7273606516536126E-4</v>
      </c>
      <c r="AR644" s="5">
        <f t="shared" si="873"/>
        <v>2.3663401328214592E-4</v>
      </c>
      <c r="AS644" s="5">
        <f t="shared" si="874"/>
        <v>4.7627357432549177E-4</v>
      </c>
      <c r="AT644" s="5">
        <f t="shared" si="875"/>
        <v>4.7929820919344281E-4</v>
      </c>
      <c r="AU644" s="5">
        <f t="shared" si="876"/>
        <v>3.2156136825546794E-4</v>
      </c>
      <c r="AV644" s="5">
        <f t="shared" si="877"/>
        <v>1.6180174195987263E-4</v>
      </c>
      <c r="AW644" s="5">
        <f t="shared" si="878"/>
        <v>3.1814889082328616E-6</v>
      </c>
      <c r="AX644" s="5">
        <f t="shared" si="879"/>
        <v>5.1498710155489522E-3</v>
      </c>
      <c r="AY644" s="5">
        <f t="shared" si="880"/>
        <v>4.4994294316075805E-3</v>
      </c>
      <c r="AZ644" s="5">
        <f t="shared" si="881"/>
        <v>1.9655701229109816E-3</v>
      </c>
      <c r="BA644" s="5">
        <f t="shared" si="882"/>
        <v>5.7243790082067236E-4</v>
      </c>
      <c r="BB644" s="5">
        <f t="shared" si="883"/>
        <v>1.2503439071306731E-4</v>
      </c>
      <c r="BC644" s="5">
        <f t="shared" si="884"/>
        <v>2.1848446916006035E-5</v>
      </c>
      <c r="BD644" s="5">
        <f t="shared" si="885"/>
        <v>3.4457757636596254E-5</v>
      </c>
      <c r="BE644" s="5">
        <f t="shared" si="886"/>
        <v>6.9353171867374348E-5</v>
      </c>
      <c r="BF644" s="5">
        <f t="shared" si="887"/>
        <v>6.9793607854464612E-5</v>
      </c>
      <c r="BG644" s="5">
        <f t="shared" si="888"/>
        <v>4.6824560590230247E-5</v>
      </c>
      <c r="BH644" s="5">
        <f t="shared" si="889"/>
        <v>2.3560962907664287E-5</v>
      </c>
      <c r="BI644" s="5">
        <f t="shared" si="890"/>
        <v>9.4842358990919163E-6</v>
      </c>
      <c r="BJ644" s="8">
        <f t="shared" si="891"/>
        <v>0.63418092280204696</v>
      </c>
      <c r="BK644" s="8">
        <f t="shared" si="892"/>
        <v>0.21089469244700668</v>
      </c>
      <c r="BL644" s="8">
        <f t="shared" si="893"/>
        <v>0.14849627389963427</v>
      </c>
      <c r="BM644" s="8">
        <f t="shared" si="894"/>
        <v>0.54615876179750045</v>
      </c>
      <c r="BN644" s="8">
        <f t="shared" si="895"/>
        <v>0.44911678360976864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1.7124999999999999</v>
      </c>
      <c r="F645">
        <f>VLOOKUP(B645,home!$B$2:$E$405,3,FALSE)</f>
        <v>2.04</v>
      </c>
      <c r="G645">
        <f>VLOOKUP(C645,away!$B$2:$E$405,4,FALSE)</f>
        <v>1.9</v>
      </c>
      <c r="H645">
        <f>VLOOKUP(A645,away!$A$2:$E$405,3,FALSE)</f>
        <v>1.4624999999999999</v>
      </c>
      <c r="I645">
        <f>VLOOKUP(C645,away!$B$2:$E$405,3,FALSE)</f>
        <v>0.73</v>
      </c>
      <c r="J645">
        <f>VLOOKUP(B645,home!$B$2:$E$405,4,FALSE)</f>
        <v>1.03</v>
      </c>
      <c r="K645" s="3">
        <f t="shared" si="840"/>
        <v>6.6376499999999998</v>
      </c>
      <c r="L645" s="3">
        <f t="shared" si="841"/>
        <v>1.0996537499999999</v>
      </c>
      <c r="M645" s="5">
        <f t="shared" si="842"/>
        <v>4.3624621966916122E-4</v>
      </c>
      <c r="N645" s="5">
        <f t="shared" si="843"/>
        <v>2.8956497199870081E-3</v>
      </c>
      <c r="O645" s="5">
        <f t="shared" si="844"/>
        <v>4.7971979138251684E-4</v>
      </c>
      <c r="P645" s="5">
        <f t="shared" si="845"/>
        <v>3.184212073270163E-3</v>
      </c>
      <c r="Q645" s="5">
        <f t="shared" si="846"/>
        <v>9.6101546819358837E-3</v>
      </c>
      <c r="R645" s="5">
        <f t="shared" si="847"/>
        <v>2.6376283377150107E-4</v>
      </c>
      <c r="S645" s="5">
        <f t="shared" si="848"/>
        <v>5.8104838909829419E-3</v>
      </c>
      <c r="T645" s="5">
        <f t="shared" si="849"/>
        <v>1.0567842634070849E-2</v>
      </c>
      <c r="U645" s="5">
        <f t="shared" si="850"/>
        <v>1.7507653735834043E-3</v>
      </c>
      <c r="V645" s="5">
        <f t="shared" si="851"/>
        <v>4.7123777870317291E-3</v>
      </c>
      <c r="W645" s="5">
        <f t="shared" si="852"/>
        <v>2.1262947741517237E-2</v>
      </c>
      <c r="X645" s="5">
        <f t="shared" si="853"/>
        <v>2.3381880220013456E-2</v>
      </c>
      <c r="Y645" s="5">
        <f t="shared" si="854"/>
        <v>1.2855986132994306E-2</v>
      </c>
      <c r="Z645" s="5">
        <f t="shared" si="855"/>
        <v>9.6682596422485937E-5</v>
      </c>
      <c r="AA645" s="5">
        <f t="shared" si="856"/>
        <v>6.4174523614371384E-4</v>
      </c>
      <c r="AB645" s="5">
        <f t="shared" si="857"/>
        <v>2.1298401333446609E-3</v>
      </c>
      <c r="AC645" s="5">
        <f t="shared" si="858"/>
        <v>2.1497622166583136E-3</v>
      </c>
      <c r="AD645" s="5">
        <f t="shared" si="859"/>
        <v>3.5284001269120492E-2</v>
      </c>
      <c r="AE645" s="5">
        <f t="shared" si="860"/>
        <v>3.8800184310593101E-2</v>
      </c>
      <c r="AF645" s="5">
        <f t="shared" si="861"/>
        <v>2.1333384088917429E-2</v>
      </c>
      <c r="AG645" s="5">
        <f t="shared" si="862"/>
        <v>7.8197786045227941E-3</v>
      </c>
      <c r="AH645" s="5">
        <f t="shared" si="863"/>
        <v>2.6579344928930803E-5</v>
      </c>
      <c r="AI645" s="5">
        <f t="shared" si="864"/>
        <v>1.7642438886751756E-4</v>
      </c>
      <c r="AJ645" s="5">
        <f t="shared" si="865"/>
        <v>5.8552167238323902E-4</v>
      </c>
      <c r="AK645" s="5">
        <f t="shared" si="866"/>
        <v>1.2954959762315353E-3</v>
      </c>
      <c r="AL645" s="5">
        <f t="shared" si="867"/>
        <v>6.2765461304258334E-4</v>
      </c>
      <c r="AM645" s="5">
        <f t="shared" si="868"/>
        <v>4.6840570204795498E-2</v>
      </c>
      <c r="AN645" s="5">
        <f t="shared" si="869"/>
        <v>5.1508408677841629E-2</v>
      </c>
      <c r="AO645" s="5">
        <f t="shared" si="870"/>
        <v>2.8320707379560536E-2</v>
      </c>
      <c r="AP645" s="5">
        <f t="shared" si="871"/>
        <v>1.038099069086214E-2</v>
      </c>
      <c r="AQ645" s="5">
        <f t="shared" si="872"/>
        <v>2.8538738354804095E-3</v>
      </c>
      <c r="AR645" s="5">
        <f t="shared" si="873"/>
        <v>5.8456152647284499E-6</v>
      </c>
      <c r="AS645" s="5">
        <f t="shared" si="874"/>
        <v>3.8801148161924803E-5</v>
      </c>
      <c r="AT645" s="5">
        <f t="shared" si="875"/>
        <v>1.2877422054850007E-4</v>
      </c>
      <c r="AU645" s="5">
        <f t="shared" si="876"/>
        <v>2.8491940167458385E-4</v>
      </c>
      <c r="AV645" s="5">
        <f t="shared" si="877"/>
        <v>4.7279881663132563E-4</v>
      </c>
      <c r="AW645" s="5">
        <f t="shared" si="878"/>
        <v>1.2725900768006048E-4</v>
      </c>
      <c r="AX645" s="5">
        <f t="shared" si="879"/>
        <v>5.1818551803310131E-2</v>
      </c>
      <c r="AY645" s="5">
        <f t="shared" si="880"/>
        <v>5.6982464810079243E-2</v>
      </c>
      <c r="AZ645" s="5">
        <f t="shared" si="881"/>
        <v>3.133049055632333E-2</v>
      </c>
      <c r="BA645" s="5">
        <f t="shared" si="882"/>
        <v>1.148423047653351E-2</v>
      </c>
      <c r="BB645" s="5">
        <f t="shared" si="883"/>
        <v>3.1571692773460897E-3</v>
      </c>
      <c r="BC645" s="5">
        <f t="shared" si="884"/>
        <v>6.9435860704368383E-4</v>
      </c>
      <c r="BD645" s="5">
        <f t="shared" si="885"/>
        <v>1.0713587911526465E-6</v>
      </c>
      <c r="BE645" s="5">
        <f t="shared" si="886"/>
        <v>7.1113046800943654E-6</v>
      </c>
      <c r="BF645" s="5">
        <f t="shared" si="887"/>
        <v>2.3601175754914183E-5</v>
      </c>
      <c r="BG645" s="5">
        <f t="shared" si="888"/>
        <v>5.2218781416535367E-5</v>
      </c>
      <c r="BH645" s="5">
        <f t="shared" si="889"/>
        <v>8.6652498617366549E-5</v>
      </c>
      <c r="BI645" s="5">
        <f t="shared" si="890"/>
        <v>1.1503379148951256E-4</v>
      </c>
      <c r="BJ645" s="8">
        <f t="shared" si="891"/>
        <v>0.47918362572284878</v>
      </c>
      <c r="BK645" s="8">
        <f t="shared" si="892"/>
        <v>7.3903201610734132E-2</v>
      </c>
      <c r="BL645" s="8">
        <f t="shared" si="893"/>
        <v>8.566682863667659E-3</v>
      </c>
      <c r="BM645" s="8">
        <f t="shared" si="894"/>
        <v>0.48802524167125766</v>
      </c>
      <c r="BN645" s="8">
        <f t="shared" si="895"/>
        <v>1.6869745320016234E-2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1.7124999999999999</v>
      </c>
      <c r="F646">
        <f>VLOOKUP(B646,home!$B$2:$E$405,3,FALSE)</f>
        <v>0.78</v>
      </c>
      <c r="G646">
        <f>VLOOKUP(C646,away!$B$2:$E$405,4,FALSE)</f>
        <v>0.57999999999999996</v>
      </c>
      <c r="H646">
        <f>VLOOKUP(A646,away!$A$2:$E$405,3,FALSE)</f>
        <v>1.4624999999999999</v>
      </c>
      <c r="I646">
        <f>VLOOKUP(C646,away!$B$2:$E$405,3,FALSE)</f>
        <v>0.44</v>
      </c>
      <c r="J646">
        <f>VLOOKUP(B646,home!$B$2:$E$405,4,FALSE)</f>
        <v>1.37</v>
      </c>
      <c r="K646" s="3">
        <f t="shared" si="840"/>
        <v>0.77473499999999995</v>
      </c>
      <c r="L646" s="3">
        <f t="shared" si="841"/>
        <v>0.88159500000000002</v>
      </c>
      <c r="M646" s="5">
        <f t="shared" si="842"/>
        <v>0.1908380722078416</v>
      </c>
      <c r="N646" s="5">
        <f t="shared" si="843"/>
        <v>0.14784893387194215</v>
      </c>
      <c r="O646" s="5">
        <f t="shared" si="844"/>
        <v>0.16824189026807213</v>
      </c>
      <c r="P646" s="5">
        <f t="shared" si="845"/>
        <v>0.13034288085683482</v>
      </c>
      <c r="Q646" s="5">
        <f t="shared" si="846"/>
        <v>5.7271871891639535E-2</v>
      </c>
      <c r="R646" s="5">
        <f t="shared" si="847"/>
        <v>7.416060462544051E-2</v>
      </c>
      <c r="S646" s="5">
        <f t="shared" si="848"/>
        <v>2.2256128446366874E-2</v>
      </c>
      <c r="T646" s="5">
        <f t="shared" si="849"/>
        <v>5.0490595900309958E-2</v>
      </c>
      <c r="U646" s="5">
        <f t="shared" si="850"/>
        <v>5.7454816024490638E-2</v>
      </c>
      <c r="V646" s="5">
        <f t="shared" si="851"/>
        <v>1.6889990467705771E-3</v>
      </c>
      <c r="W646" s="5">
        <f t="shared" si="852"/>
        <v>1.4790174556656453E-2</v>
      </c>
      <c r="X646" s="5">
        <f t="shared" si="853"/>
        <v>1.3038943938275547E-2</v>
      </c>
      <c r="Y646" s="5">
        <f t="shared" si="854"/>
        <v>5.7475338906320143E-3</v>
      </c>
      <c r="Z646" s="5">
        <f t="shared" si="855"/>
        <v>2.1793206078255075E-2</v>
      </c>
      <c r="AA646" s="5">
        <f t="shared" si="856"/>
        <v>1.6883959511036942E-2</v>
      </c>
      <c r="AB646" s="5">
        <f t="shared" si="857"/>
        <v>6.5402971858916021E-3</v>
      </c>
      <c r="AC646" s="5">
        <f t="shared" si="858"/>
        <v>7.20994109605527E-5</v>
      </c>
      <c r="AD646" s="5">
        <f t="shared" si="859"/>
        <v>2.8646164712878082E-3</v>
      </c>
      <c r="AE646" s="5">
        <f t="shared" si="860"/>
        <v>2.5254315580049754E-3</v>
      </c>
      <c r="AF646" s="5">
        <f t="shared" si="861"/>
        <v>1.113203917189698E-3</v>
      </c>
      <c r="AG646" s="5">
        <f t="shared" si="862"/>
        <v>3.2713166912495063E-4</v>
      </c>
      <c r="AH646" s="5">
        <f t="shared" si="863"/>
        <v>4.8031953781398204E-3</v>
      </c>
      <c r="AI646" s="5">
        <f t="shared" si="864"/>
        <v>3.7212035712831529E-3</v>
      </c>
      <c r="AJ646" s="5">
        <f t="shared" si="865"/>
        <v>1.4414733243990265E-3</v>
      </c>
      <c r="AK646" s="5">
        <f t="shared" si="866"/>
        <v>3.722532786594266E-4</v>
      </c>
      <c r="AL646" s="5">
        <f t="shared" si="867"/>
        <v>1.9697631240886422E-6</v>
      </c>
      <c r="AM646" s="5">
        <f t="shared" si="868"/>
        <v>4.4386372837663214E-4</v>
      </c>
      <c r="AN646" s="5">
        <f t="shared" si="869"/>
        <v>3.9130804361819704E-4</v>
      </c>
      <c r="AO646" s="5">
        <f t="shared" si="870"/>
        <v>1.7248760735679217E-4</v>
      </c>
      <c r="AP646" s="5">
        <f t="shared" si="871"/>
        <v>5.0688070735903734E-5</v>
      </c>
      <c r="AQ646" s="5">
        <f t="shared" si="872"/>
        <v>1.1171587430104761E-5</v>
      </c>
      <c r="AR646" s="5">
        <f t="shared" si="873"/>
        <v>8.4689460587823533E-4</v>
      </c>
      <c r="AS646" s="5">
        <f t="shared" si="874"/>
        <v>6.5611889248507447E-4</v>
      </c>
      <c r="AT646" s="5">
        <f t="shared" si="875"/>
        <v>2.5415913508471208E-4</v>
      </c>
      <c r="AU646" s="5">
        <f t="shared" si="876"/>
        <v>6.5635325839951474E-5</v>
      </c>
      <c r="AV646" s="5">
        <f t="shared" si="877"/>
        <v>1.2712496041153697E-5</v>
      </c>
      <c r="AW646" s="5">
        <f t="shared" si="878"/>
        <v>3.7370920631668089E-8</v>
      </c>
      <c r="AX646" s="5">
        <f t="shared" si="879"/>
        <v>5.731279426731166E-5</v>
      </c>
      <c r="AY646" s="5">
        <f t="shared" si="880"/>
        <v>5.0526672862090627E-5</v>
      </c>
      <c r="AZ646" s="5">
        <f t="shared" si="881"/>
        <v>2.2272031080927389E-5</v>
      </c>
      <c r="BA646" s="5">
        <f t="shared" si="882"/>
        <v>6.5449704135967281E-6</v>
      </c>
      <c r="BB646" s="5">
        <f t="shared" si="883"/>
        <v>1.4425032979437016E-6</v>
      </c>
      <c r="BC646" s="5">
        <f t="shared" si="884"/>
        <v>2.5434073899013563E-7</v>
      </c>
      <c r="BD646" s="5">
        <f t="shared" si="885"/>
        <v>1.2443634167820376E-4</v>
      </c>
      <c r="BE646" s="5">
        <f t="shared" si="886"/>
        <v>9.6405189170063182E-5</v>
      </c>
      <c r="BF646" s="5">
        <f t="shared" si="887"/>
        <v>3.7344237115834448E-5</v>
      </c>
      <c r="BG646" s="5">
        <f t="shared" si="888"/>
        <v>9.6439625139786663E-6</v>
      </c>
      <c r="BH646" s="5">
        <f t="shared" si="889"/>
        <v>1.8678788245668147E-6</v>
      </c>
      <c r="BI646" s="5">
        <f t="shared" si="890"/>
        <v>2.8942222023015432E-7</v>
      </c>
      <c r="BJ646" s="8">
        <f t="shared" si="891"/>
        <v>0.29722631001524147</v>
      </c>
      <c r="BK646" s="8">
        <f t="shared" si="892"/>
        <v>0.34525067640476059</v>
      </c>
      <c r="BL646" s="8">
        <f t="shared" si="893"/>
        <v>0.33572520065426525</v>
      </c>
      <c r="BM646" s="8">
        <f t="shared" si="894"/>
        <v>0.23124065012881034</v>
      </c>
      <c r="BN646" s="8">
        <f t="shared" si="895"/>
        <v>0.76870425372177076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1.7124999999999999</v>
      </c>
      <c r="F647">
        <f>VLOOKUP(B647,home!$B$2:$E$405,3,FALSE)</f>
        <v>0.73</v>
      </c>
      <c r="G647">
        <f>VLOOKUP(C647,away!$B$2:$E$405,4,FALSE)</f>
        <v>0.39</v>
      </c>
      <c r="H647">
        <f>VLOOKUP(A647,away!$A$2:$E$405,3,FALSE)</f>
        <v>1.4624999999999999</v>
      </c>
      <c r="I647">
        <f>VLOOKUP(C647,away!$B$2:$E$405,3,FALSE)</f>
        <v>0.57999999999999996</v>
      </c>
      <c r="J647">
        <f>VLOOKUP(B647,home!$B$2:$E$405,4,FALSE)</f>
        <v>0.68</v>
      </c>
      <c r="K647" s="3">
        <f t="shared" si="840"/>
        <v>0.48754874999999998</v>
      </c>
      <c r="L647" s="3">
        <f t="shared" si="841"/>
        <v>0.57680999999999993</v>
      </c>
      <c r="M647" s="5">
        <f t="shared" si="842"/>
        <v>0.34494898239555821</v>
      </c>
      <c r="N647" s="5">
        <f t="shared" si="843"/>
        <v>0.16817944518072639</v>
      </c>
      <c r="O647" s="5">
        <f t="shared" si="844"/>
        <v>0.19897002253558188</v>
      </c>
      <c r="P647" s="5">
        <f t="shared" si="845"/>
        <v>9.700758577469476E-2</v>
      </c>
      <c r="Q647" s="5">
        <f t="shared" si="846"/>
        <v>4.0997839136778333E-2</v>
      </c>
      <c r="R647" s="5">
        <f t="shared" si="847"/>
        <v>5.7383949349374484E-2</v>
      </c>
      <c r="S647" s="5">
        <f t="shared" si="848"/>
        <v>6.8201909398906656E-3</v>
      </c>
      <c r="T647" s="5">
        <f t="shared" si="849"/>
        <v>2.3647963592485104E-2</v>
      </c>
      <c r="U647" s="5">
        <f t="shared" si="850"/>
        <v>2.7977472775350835E-2</v>
      </c>
      <c r="V647" s="5">
        <f t="shared" si="851"/>
        <v>2.1311050212139671E-4</v>
      </c>
      <c r="W647" s="5">
        <f t="shared" si="852"/>
        <v>6.6628150746124533E-3</v>
      </c>
      <c r="X647" s="5">
        <f t="shared" si="853"/>
        <v>3.8431783631872082E-3</v>
      </c>
      <c r="Y647" s="5">
        <f t="shared" si="854"/>
        <v>1.1083918558350066E-3</v>
      </c>
      <c r="Z647" s="5">
        <f t="shared" si="855"/>
        <v>1.1033211941404232E-2</v>
      </c>
      <c r="AA647" s="5">
        <f t="shared" si="856"/>
        <v>5.3792286905167052E-3</v>
      </c>
      <c r="AB647" s="5">
        <f t="shared" si="857"/>
        <v>1.3113181120127783E-3</v>
      </c>
      <c r="AC647" s="5">
        <f t="shared" si="858"/>
        <v>3.7457233477071167E-6</v>
      </c>
      <c r="AD647" s="5">
        <f t="shared" si="859"/>
        <v>8.1211179027711438E-4</v>
      </c>
      <c r="AE647" s="5">
        <f t="shared" si="860"/>
        <v>4.6843420174974223E-4</v>
      </c>
      <c r="AF647" s="5">
        <f t="shared" si="861"/>
        <v>1.3509876595563439E-4</v>
      </c>
      <c r="AG647" s="5">
        <f t="shared" si="862"/>
        <v>2.5975439730289824E-5</v>
      </c>
      <c r="AH647" s="5">
        <f t="shared" si="863"/>
        <v>1.5910167449803433E-3</v>
      </c>
      <c r="AI647" s="5">
        <f t="shared" si="864"/>
        <v>7.7569822524423495E-4</v>
      </c>
      <c r="AJ647" s="5">
        <f t="shared" si="865"/>
        <v>1.8909535004752259E-4</v>
      </c>
      <c r="AK647" s="5">
        <f t="shared" si="866"/>
        <v>3.0731067182160701E-5</v>
      </c>
      <c r="AL647" s="5">
        <f t="shared" si="867"/>
        <v>4.2135341454557544E-8</v>
      </c>
      <c r="AM647" s="5">
        <f t="shared" si="868"/>
        <v>7.9188817641973863E-5</v>
      </c>
      <c r="AN647" s="5">
        <f t="shared" si="869"/>
        <v>4.5676901904066927E-5</v>
      </c>
      <c r="AO647" s="5">
        <f t="shared" si="870"/>
        <v>1.317344689364242E-5</v>
      </c>
      <c r="AP647" s="5">
        <f t="shared" si="871"/>
        <v>2.5328586342406281E-6</v>
      </c>
      <c r="AQ647" s="5">
        <f t="shared" si="872"/>
        <v>3.6524454720408405E-7</v>
      </c>
      <c r="AR647" s="5">
        <f t="shared" si="873"/>
        <v>1.8354287373442235E-4</v>
      </c>
      <c r="AS647" s="5">
        <f t="shared" si="874"/>
        <v>8.9486098660625436E-5</v>
      </c>
      <c r="AT647" s="5">
        <f t="shared" si="875"/>
        <v>2.1814417772182301E-5</v>
      </c>
      <c r="AU647" s="5">
        <f t="shared" si="876"/>
        <v>3.5451973722684228E-6</v>
      </c>
      <c r="AV647" s="5">
        <f t="shared" si="877"/>
        <v>4.3211413683818843E-7</v>
      </c>
      <c r="AW647" s="5">
        <f t="shared" si="878"/>
        <v>3.2915074715566567E-10</v>
      </c>
      <c r="AX647" s="5">
        <f t="shared" si="879"/>
        <v>6.4347348425537168E-6</v>
      </c>
      <c r="AY647" s="5">
        <f t="shared" si="880"/>
        <v>3.7116194045334082E-6</v>
      </c>
      <c r="AZ647" s="5">
        <f t="shared" si="881"/>
        <v>1.0704495943644574E-6</v>
      </c>
      <c r="BA647" s="5">
        <f t="shared" si="882"/>
        <v>2.0581534350845423E-7</v>
      </c>
      <c r="BB647" s="5">
        <f t="shared" si="883"/>
        <v>2.9679087072277859E-8</v>
      </c>
      <c r="BC647" s="5">
        <f t="shared" si="884"/>
        <v>3.4238388428321186E-9</v>
      </c>
      <c r="BD647" s="5">
        <f t="shared" si="885"/>
        <v>1.7644894166458689E-5</v>
      </c>
      <c r="BE647" s="5">
        <f t="shared" si="886"/>
        <v>8.6027460947392247E-6</v>
      </c>
      <c r="BF647" s="5">
        <f t="shared" si="887"/>
        <v>2.0971290525287452E-6</v>
      </c>
      <c r="BG647" s="5">
        <f t="shared" si="888"/>
        <v>3.4081754938302476E-7</v>
      </c>
      <c r="BH647" s="5">
        <f t="shared" si="889"/>
        <v>4.1541292544939237E-8</v>
      </c>
      <c r="BI647" s="5">
        <f t="shared" si="890"/>
        <v>4.0506810507338889E-9</v>
      </c>
      <c r="BJ647" s="8">
        <f t="shared" si="891"/>
        <v>0.24603364639306927</v>
      </c>
      <c r="BK647" s="8">
        <f t="shared" si="892"/>
        <v>0.44899736909035876</v>
      </c>
      <c r="BL647" s="8">
        <f t="shared" si="893"/>
        <v>0.29393608473080407</v>
      </c>
      <c r="BM647" s="8">
        <f t="shared" si="894"/>
        <v>9.2508776492668338E-2</v>
      </c>
      <c r="BN647" s="8">
        <f t="shared" si="895"/>
        <v>0.90748782437271425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</v>
      </c>
      <c r="F648">
        <f>VLOOKUP(B648,home!$B$2:$E$405,3,FALSE)</f>
        <v>0.18</v>
      </c>
      <c r="G648">
        <f>VLOOKUP(C648,away!$B$2:$E$405,4,FALSE)</f>
        <v>0.18</v>
      </c>
      <c r="H648">
        <f>VLOOKUP(A648,away!$A$2:$E$405,3,FALSE)</f>
        <v>1.25</v>
      </c>
      <c r="I648">
        <f>VLOOKUP(C648,away!$B$2:$E$405,3,FALSE)</f>
        <v>0.89</v>
      </c>
      <c r="J648">
        <f>VLOOKUP(B648,home!$B$2:$E$405,4,FALSE)</f>
        <v>1.4</v>
      </c>
      <c r="K648" s="3">
        <f t="shared" si="840"/>
        <v>4.5359999999999998E-2</v>
      </c>
      <c r="L648" s="3">
        <f t="shared" si="841"/>
        <v>1.5574999999999999</v>
      </c>
      <c r="M648" s="5">
        <f t="shared" si="842"/>
        <v>0.20131991888294959</v>
      </c>
      <c r="N648" s="5">
        <f t="shared" si="843"/>
        <v>9.1318715205305941E-3</v>
      </c>
      <c r="O648" s="5">
        <f t="shared" si="844"/>
        <v>0.31355577366019394</v>
      </c>
      <c r="P648" s="5">
        <f t="shared" si="845"/>
        <v>1.4222889893226398E-2</v>
      </c>
      <c r="Q648" s="5">
        <f t="shared" si="846"/>
        <v>2.0711084608563389E-4</v>
      </c>
      <c r="R648" s="5">
        <f t="shared" si="847"/>
        <v>0.24418155873787603</v>
      </c>
      <c r="S648" s="5">
        <f t="shared" si="848"/>
        <v>2.5120539243865932E-4</v>
      </c>
      <c r="T648" s="5">
        <f t="shared" si="849"/>
        <v>3.2257514277837476E-4</v>
      </c>
      <c r="U648" s="5">
        <f t="shared" si="850"/>
        <v>1.1076075504350058E-2</v>
      </c>
      <c r="V648" s="5">
        <f t="shared" si="851"/>
        <v>1.971912089564989E-6</v>
      </c>
      <c r="W648" s="5">
        <f t="shared" si="852"/>
        <v>3.1315159928147864E-6</v>
      </c>
      <c r="X648" s="5">
        <f t="shared" si="853"/>
        <v>4.8773361588090299E-6</v>
      </c>
      <c r="Y648" s="5">
        <f t="shared" si="854"/>
        <v>3.7982255336725315E-6</v>
      </c>
      <c r="Z648" s="5">
        <f t="shared" si="855"/>
        <v>0.12677092591141395</v>
      </c>
      <c r="AA648" s="5">
        <f t="shared" si="856"/>
        <v>5.7503291993417369E-3</v>
      </c>
      <c r="AB648" s="5">
        <f t="shared" si="857"/>
        <v>1.3041746624107062E-4</v>
      </c>
      <c r="AC648" s="5">
        <f t="shared" si="858"/>
        <v>8.7070024803753275E-9</v>
      </c>
      <c r="AD648" s="5">
        <f t="shared" si="859"/>
        <v>3.551139135851966E-8</v>
      </c>
      <c r="AE648" s="5">
        <f t="shared" si="860"/>
        <v>5.5308992040894367E-8</v>
      </c>
      <c r="AF648" s="5">
        <f t="shared" si="861"/>
        <v>4.3071877551846486E-8</v>
      </c>
      <c r="AG648" s="5">
        <f t="shared" si="862"/>
        <v>2.2361483095666964E-8</v>
      </c>
      <c r="AH648" s="5">
        <f t="shared" si="863"/>
        <v>4.9361429276756824E-2</v>
      </c>
      <c r="AI648" s="5">
        <f t="shared" si="864"/>
        <v>2.2390344319936899E-3</v>
      </c>
      <c r="AJ648" s="5">
        <f t="shared" si="865"/>
        <v>5.0781300917616888E-5</v>
      </c>
      <c r="AK648" s="5">
        <f t="shared" si="866"/>
        <v>7.6781326987436791E-7</v>
      </c>
      <c r="AL648" s="5">
        <f t="shared" si="867"/>
        <v>2.4605362105362064E-11</v>
      </c>
      <c r="AM648" s="5">
        <f t="shared" si="868"/>
        <v>3.2215934240449033E-10</v>
      </c>
      <c r="AN648" s="5">
        <f t="shared" si="869"/>
        <v>5.0176317579499368E-10</v>
      </c>
      <c r="AO648" s="5">
        <f t="shared" si="870"/>
        <v>3.9074807315035128E-10</v>
      </c>
      <c r="AP648" s="5">
        <f t="shared" si="871"/>
        <v>2.0286337464389068E-10</v>
      </c>
      <c r="AQ648" s="5">
        <f t="shared" si="872"/>
        <v>7.8989926501964964E-11</v>
      </c>
      <c r="AR648" s="5">
        <f t="shared" si="873"/>
        <v>1.5376085219709738E-2</v>
      </c>
      <c r="AS648" s="5">
        <f t="shared" si="874"/>
        <v>6.9745922556603372E-4</v>
      </c>
      <c r="AT648" s="5">
        <f t="shared" si="875"/>
        <v>1.5818375235837645E-5</v>
      </c>
      <c r="AU648" s="5">
        <f t="shared" si="876"/>
        <v>2.3917383356586536E-7</v>
      </c>
      <c r="AV648" s="5">
        <f t="shared" si="877"/>
        <v>2.7122312726369119E-9</v>
      </c>
      <c r="AW648" s="5">
        <f t="shared" si="878"/>
        <v>4.8286792863667908E-14</v>
      </c>
      <c r="AX648" s="5">
        <f t="shared" si="879"/>
        <v>2.4355246285779499E-12</v>
      </c>
      <c r="AY648" s="5">
        <f t="shared" si="880"/>
        <v>3.7933296090101562E-12</v>
      </c>
      <c r="AZ648" s="5">
        <f t="shared" si="881"/>
        <v>2.9540554330166591E-12</v>
      </c>
      <c r="BA648" s="5">
        <f t="shared" si="882"/>
        <v>1.5336471123078154E-12</v>
      </c>
      <c r="BB648" s="5">
        <f t="shared" si="883"/>
        <v>5.9716384435485588E-13</v>
      </c>
      <c r="BC648" s="5">
        <f t="shared" si="884"/>
        <v>1.8601653751653742E-13</v>
      </c>
      <c r="BD648" s="5">
        <f t="shared" si="885"/>
        <v>3.9913754549496579E-3</v>
      </c>
      <c r="BE648" s="5">
        <f t="shared" si="886"/>
        <v>1.8104879063651649E-4</v>
      </c>
      <c r="BF648" s="5">
        <f t="shared" si="887"/>
        <v>4.1061865716361949E-6</v>
      </c>
      <c r="BG648" s="5">
        <f t="shared" si="888"/>
        <v>6.2085540963139303E-8</v>
      </c>
      <c r="BH648" s="5">
        <f t="shared" si="889"/>
        <v>7.0405003452199943E-10</v>
      </c>
      <c r="BI648" s="5">
        <f t="shared" si="890"/>
        <v>6.3871419131835776E-12</v>
      </c>
      <c r="BJ648" s="8">
        <f t="shared" si="891"/>
        <v>9.6735223488475762E-3</v>
      </c>
      <c r="BK648" s="8">
        <f t="shared" si="892"/>
        <v>0.2157959948161054</v>
      </c>
      <c r="BL648" s="8">
        <f t="shared" si="893"/>
        <v>0.64661236532565314</v>
      </c>
      <c r="BM648" s="8">
        <f t="shared" si="894"/>
        <v>0.21623368485741293</v>
      </c>
      <c r="BN648" s="8">
        <f t="shared" si="895"/>
        <v>0.78261912354086216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</v>
      </c>
      <c r="F649">
        <f>VLOOKUP(B649,home!$B$2:$E$405,3,FALSE)</f>
        <v>0.89</v>
      </c>
      <c r="G649">
        <f>VLOOKUP(C649,away!$B$2:$E$405,4,FALSE)</f>
        <v>0.89</v>
      </c>
      <c r="H649">
        <f>VLOOKUP(A649,away!$A$2:$E$405,3,FALSE)</f>
        <v>1.25</v>
      </c>
      <c r="I649">
        <f>VLOOKUP(C649,away!$B$2:$E$405,3,FALSE)</f>
        <v>1.61</v>
      </c>
      <c r="J649">
        <f>VLOOKUP(B649,home!$B$2:$E$405,4,FALSE)</f>
        <v>1</v>
      </c>
      <c r="K649" s="3">
        <f t="shared" si="840"/>
        <v>1.10894</v>
      </c>
      <c r="L649" s="3">
        <f t="shared" si="841"/>
        <v>2.0125000000000002</v>
      </c>
      <c r="M649" s="5">
        <f t="shared" si="842"/>
        <v>4.4093627857353192E-2</v>
      </c>
      <c r="N649" s="5">
        <f t="shared" si="843"/>
        <v>4.8897187676133255E-2</v>
      </c>
      <c r="O649" s="5">
        <f t="shared" si="844"/>
        <v>8.8738426062923315E-2</v>
      </c>
      <c r="P649" s="5">
        <f t="shared" si="845"/>
        <v>9.8405590198218193E-2</v>
      </c>
      <c r="Q649" s="5">
        <f t="shared" si="846"/>
        <v>2.7112023650785612E-2</v>
      </c>
      <c r="R649" s="5">
        <f t="shared" si="847"/>
        <v>8.9293041225816619E-2</v>
      </c>
      <c r="S649" s="5">
        <f t="shared" si="848"/>
        <v>5.490396601968861E-2</v>
      </c>
      <c r="T649" s="5">
        <f t="shared" si="849"/>
        <v>5.4562947597206056E-2</v>
      </c>
      <c r="U649" s="5">
        <f t="shared" si="850"/>
        <v>9.9020625136957086E-2</v>
      </c>
      <c r="V649" s="5">
        <f t="shared" si="851"/>
        <v>1.3614608134080036E-2</v>
      </c>
      <c r="W649" s="5">
        <f t="shared" si="852"/>
        <v>1.0021869169100727E-2</v>
      </c>
      <c r="X649" s="5">
        <f t="shared" si="853"/>
        <v>2.0169011702815216E-2</v>
      </c>
      <c r="Y649" s="5">
        <f t="shared" si="854"/>
        <v>2.0295068025957819E-2</v>
      </c>
      <c r="Z649" s="5">
        <f t="shared" si="855"/>
        <v>5.9900748488985307E-2</v>
      </c>
      <c r="AA649" s="5">
        <f t="shared" si="856"/>
        <v>6.642633602937538E-2</v>
      </c>
      <c r="AB649" s="5">
        <f t="shared" si="857"/>
        <v>3.6831410538207772E-2</v>
      </c>
      <c r="AC649" s="5">
        <f t="shared" si="858"/>
        <v>1.8990180864197537E-3</v>
      </c>
      <c r="AD649" s="5">
        <f t="shared" si="859"/>
        <v>2.7784128990956431E-3</v>
      </c>
      <c r="AE649" s="5">
        <f t="shared" si="860"/>
        <v>5.5915559594299823E-3</v>
      </c>
      <c r="AF649" s="5">
        <f t="shared" si="861"/>
        <v>5.6265031841764212E-3</v>
      </c>
      <c r="AG649" s="5">
        <f t="shared" si="862"/>
        <v>3.7744458860516825E-3</v>
      </c>
      <c r="AH649" s="5">
        <f t="shared" si="863"/>
        <v>3.0137564083520748E-2</v>
      </c>
      <c r="AI649" s="5">
        <f t="shared" si="864"/>
        <v>3.34207503147795E-2</v>
      </c>
      <c r="AJ649" s="5">
        <f t="shared" si="865"/>
        <v>1.8530803427035794E-2</v>
      </c>
      <c r="AK649" s="5">
        <f t="shared" si="866"/>
        <v>6.8498497174590209E-3</v>
      </c>
      <c r="AL649" s="5">
        <f t="shared" si="867"/>
        <v>1.695247178987227E-4</v>
      </c>
      <c r="AM649" s="5">
        <f t="shared" si="868"/>
        <v>6.16218640064624E-4</v>
      </c>
      <c r="AN649" s="5">
        <f t="shared" si="869"/>
        <v>1.2401400131300559E-3</v>
      </c>
      <c r="AO649" s="5">
        <f t="shared" si="870"/>
        <v>1.2478908882121191E-3</v>
      </c>
      <c r="AP649" s="5">
        <f t="shared" si="871"/>
        <v>8.3712680417562994E-4</v>
      </c>
      <c r="AQ649" s="5">
        <f t="shared" si="872"/>
        <v>4.2117942335086395E-4</v>
      </c>
      <c r="AR649" s="5">
        <f t="shared" si="873"/>
        <v>1.2130369543617096E-2</v>
      </c>
      <c r="AS649" s="5">
        <f t="shared" si="874"/>
        <v>1.3451852001698746E-2</v>
      </c>
      <c r="AT649" s="5">
        <f t="shared" si="875"/>
        <v>7.4586483793819044E-3</v>
      </c>
      <c r="AU649" s="5">
        <f t="shared" si="876"/>
        <v>2.757064511277255E-3</v>
      </c>
      <c r="AV649" s="5">
        <f t="shared" si="877"/>
        <v>7.6435477978395059E-4</v>
      </c>
      <c r="AW649" s="5">
        <f t="shared" si="878"/>
        <v>1.0509316405320866E-5</v>
      </c>
      <c r="AX649" s="5">
        <f t="shared" si="879"/>
        <v>1.1389158311887714E-4</v>
      </c>
      <c r="AY649" s="5">
        <f t="shared" si="880"/>
        <v>2.2920681102674029E-4</v>
      </c>
      <c r="AZ649" s="5">
        <f t="shared" si="881"/>
        <v>2.3063935359565749E-4</v>
      </c>
      <c r="BA649" s="5">
        <f t="shared" si="882"/>
        <v>1.5472056637042022E-4</v>
      </c>
      <c r="BB649" s="5">
        <f t="shared" si="883"/>
        <v>7.7843784955117703E-5</v>
      </c>
      <c r="BC649" s="5">
        <f t="shared" si="884"/>
        <v>3.1332123444434868E-5</v>
      </c>
      <c r="BD649" s="5">
        <f t="shared" si="885"/>
        <v>4.0687281177549028E-3</v>
      </c>
      <c r="BE649" s="5">
        <f t="shared" si="886"/>
        <v>4.5119753589031222E-3</v>
      </c>
      <c r="BF649" s="5">
        <f t="shared" si="887"/>
        <v>2.5017549772510151E-3</v>
      </c>
      <c r="BG649" s="5">
        <f t="shared" si="888"/>
        <v>9.2476538815757967E-4</v>
      </c>
      <c r="BH649" s="5">
        <f t="shared" si="889"/>
        <v>2.5637733238586684E-4</v>
      </c>
      <c r="BI649" s="5">
        <f t="shared" si="890"/>
        <v>5.6861415795196596E-5</v>
      </c>
      <c r="BJ649" s="8">
        <f t="shared" si="891"/>
        <v>0.20402921574219696</v>
      </c>
      <c r="BK649" s="8">
        <f t="shared" si="892"/>
        <v>0.21331554182468523</v>
      </c>
      <c r="BL649" s="8">
        <f t="shared" si="893"/>
        <v>0.51813155834208169</v>
      </c>
      <c r="BM649" s="8">
        <f t="shared" si="894"/>
        <v>0.59861847023209802</v>
      </c>
      <c r="BN649" s="8">
        <f t="shared" si="895"/>
        <v>0.39653989667123019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1.78481012658228</v>
      </c>
      <c r="F650">
        <f>VLOOKUP(B650,home!$B$2:$E$405,3,FALSE)</f>
        <v>1.23</v>
      </c>
      <c r="G650">
        <f>VLOOKUP(C650,away!$B$2:$E$405,4,FALSE)</f>
        <v>0.9</v>
      </c>
      <c r="H650">
        <f>VLOOKUP(A650,away!$A$2:$E$405,3,FALSE)</f>
        <v>1.36708860759494</v>
      </c>
      <c r="I650">
        <f>VLOOKUP(C650,away!$B$2:$E$405,3,FALSE)</f>
        <v>1.01</v>
      </c>
      <c r="J650">
        <f>VLOOKUP(B650,home!$B$2:$E$405,4,FALSE)</f>
        <v>1.17</v>
      </c>
      <c r="K650" s="3">
        <f t="shared" si="840"/>
        <v>1.975784810126584</v>
      </c>
      <c r="L650" s="3">
        <f t="shared" si="841"/>
        <v>1.6154886075949404</v>
      </c>
      <c r="M650" s="5">
        <f t="shared" si="842"/>
        <v>2.7563208587334079E-2</v>
      </c>
      <c r="N650" s="5">
        <f t="shared" si="843"/>
        <v>5.4458968845205284E-2</v>
      </c>
      <c r="O650" s="5">
        <f t="shared" si="844"/>
        <v>4.452804946160123E-2</v>
      </c>
      <c r="P650" s="5">
        <f t="shared" si="845"/>
        <v>8.7977843750796911E-2</v>
      </c>
      <c r="Q650" s="5">
        <f t="shared" si="846"/>
        <v>5.3799601709756756E-2</v>
      </c>
      <c r="R650" s="5">
        <f t="shared" si="847"/>
        <v>3.5967278311820415E-2</v>
      </c>
      <c r="S650" s="5">
        <f t="shared" si="848"/>
        <v>7.0203192840513448E-2</v>
      </c>
      <c r="T650" s="5">
        <f t="shared" si="849"/>
        <v>8.6912643655257305E-2</v>
      </c>
      <c r="U650" s="5">
        <f t="shared" si="850"/>
        <v>7.1063602150090083E-2</v>
      </c>
      <c r="V650" s="5">
        <f t="shared" si="851"/>
        <v>2.4897623587858901E-2</v>
      </c>
      <c r="W650" s="5">
        <f t="shared" si="852"/>
        <v>3.5432145282999192E-2</v>
      </c>
      <c r="X650" s="5">
        <f t="shared" si="853"/>
        <v>5.7240227047333989E-2</v>
      </c>
      <c r="Y650" s="5">
        <f t="shared" si="854"/>
        <v>4.6235467345557932E-2</v>
      </c>
      <c r="Z650" s="5">
        <f t="shared" si="855"/>
        <v>1.936824278631415E-2</v>
      </c>
      <c r="AA650" s="5">
        <f t="shared" si="856"/>
        <v>3.8267479896043274E-2</v>
      </c>
      <c r="AB650" s="5">
        <f t="shared" si="857"/>
        <v>3.7804152750213378E-2</v>
      </c>
      <c r="AC650" s="5">
        <f t="shared" si="858"/>
        <v>4.966854708783261E-3</v>
      </c>
      <c r="AD650" s="5">
        <f t="shared" si="859"/>
        <v>1.7501573610087025E-2</v>
      </c>
      <c r="AE650" s="5">
        <f t="shared" si="860"/>
        <v>2.8273592782079839E-2</v>
      </c>
      <c r="AF650" s="5">
        <f t="shared" si="861"/>
        <v>2.2837833517614266E-2</v>
      </c>
      <c r="AG650" s="5">
        <f t="shared" si="862"/>
        <v>1.2298086623285241E-2</v>
      </c>
      <c r="AH650" s="5">
        <f t="shared" si="863"/>
        <v>7.8222938926058513E-3</v>
      </c>
      <c r="AI650" s="5">
        <f t="shared" si="864"/>
        <v>1.5455169453356588E-2</v>
      </c>
      <c r="AJ650" s="5">
        <f t="shared" si="865"/>
        <v>1.5268044521937169E-2</v>
      </c>
      <c r="AK650" s="5">
        <f t="shared" si="866"/>
        <v>1.0055456815593285E-2</v>
      </c>
      <c r="AL650" s="5">
        <f t="shared" si="867"/>
        <v>6.3413976804288714E-4</v>
      </c>
      <c r="AM650" s="5">
        <f t="shared" si="868"/>
        <v>6.9158686584244499E-3</v>
      </c>
      <c r="AN650" s="5">
        <f t="shared" si="869"/>
        <v>1.1172507029307601E-2</v>
      </c>
      <c r="AO650" s="5">
        <f t="shared" si="870"/>
        <v>9.0245289120604137E-3</v>
      </c>
      <c r="AP650" s="5">
        <f t="shared" si="871"/>
        <v>4.8596745487815857E-3</v>
      </c>
      <c r="AQ650" s="5">
        <f t="shared" si="872"/>
        <v>1.9626872175439341E-3</v>
      </c>
      <c r="AR650" s="5">
        <f t="shared" si="873"/>
        <v>2.5273653337528445E-3</v>
      </c>
      <c r="AS650" s="5">
        <f t="shared" si="874"/>
        <v>4.9935300360693744E-3</v>
      </c>
      <c r="AT650" s="5">
        <f t="shared" si="875"/>
        <v>4.9330703970883634E-3</v>
      </c>
      <c r="AU650" s="5">
        <f t="shared" si="876"/>
        <v>3.2488951859507673E-3</v>
      </c>
      <c r="AV650" s="5">
        <f t="shared" si="877"/>
        <v>1.6047794395237275E-3</v>
      </c>
      <c r="AW650" s="5">
        <f t="shared" si="878"/>
        <v>5.6224555493837021E-5</v>
      </c>
      <c r="AX650" s="5">
        <f t="shared" si="879"/>
        <v>2.2773780406909225E-3</v>
      </c>
      <c r="AY650" s="5">
        <f t="shared" si="880"/>
        <v>3.6790782799230714E-3</v>
      </c>
      <c r="AZ650" s="5">
        <f t="shared" si="881"/>
        <v>2.9717545238328565E-3</v>
      </c>
      <c r="BA650" s="5">
        <f t="shared" si="882"/>
        <v>1.6002785259402353E-3</v>
      </c>
      <c r="BB650" s="5">
        <f t="shared" si="883"/>
        <v>6.4630793190881882E-4</v>
      </c>
      <c r="BC650" s="5">
        <f t="shared" si="884"/>
        <v>2.0882062019938851E-4</v>
      </c>
      <c r="BD650" s="5">
        <f t="shared" si="885"/>
        <v>6.8048831731801771E-4</v>
      </c>
      <c r="BE650" s="5">
        <f t="shared" si="886"/>
        <v>1.3444984808255382E-3</v>
      </c>
      <c r="BF650" s="5">
        <f t="shared" si="887"/>
        <v>1.3282198378266837E-3</v>
      </c>
      <c r="BG650" s="5">
        <f t="shared" si="888"/>
        <v>8.7475886002891863E-4</v>
      </c>
      <c r="BH650" s="5">
        <f t="shared" si="889"/>
        <v>4.320838170421961E-4</v>
      </c>
      <c r="BI650" s="5">
        <f t="shared" si="890"/>
        <v>1.7074092848269709E-4</v>
      </c>
      <c r="BJ650" s="8">
        <f t="shared" si="891"/>
        <v>0.46030902470779028</v>
      </c>
      <c r="BK650" s="8">
        <f t="shared" si="892"/>
        <v>0.21992194152325253</v>
      </c>
      <c r="BL650" s="8">
        <f t="shared" si="893"/>
        <v>0.29836995788717041</v>
      </c>
      <c r="BM650" s="8">
        <f t="shared" si="894"/>
        <v>0.69005136251358323</v>
      </c>
      <c r="BN650" s="8">
        <f t="shared" si="895"/>
        <v>0.30429495066651463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1.78481012658228</v>
      </c>
      <c r="F651">
        <f>VLOOKUP(B651,home!$B$2:$E$405,3,FALSE)</f>
        <v>0.9</v>
      </c>
      <c r="G651">
        <f>VLOOKUP(C651,away!$B$2:$E$405,4,FALSE)</f>
        <v>1.26</v>
      </c>
      <c r="H651">
        <f>VLOOKUP(A651,away!$A$2:$E$405,3,FALSE)</f>
        <v>1.36708860759494</v>
      </c>
      <c r="I651">
        <f>VLOOKUP(C651,away!$B$2:$E$405,3,FALSE)</f>
        <v>0.28000000000000003</v>
      </c>
      <c r="J651">
        <f>VLOOKUP(B651,home!$B$2:$E$405,4,FALSE)</f>
        <v>0.73</v>
      </c>
      <c r="K651" s="3">
        <f t="shared" si="840"/>
        <v>2.0239746835443055</v>
      </c>
      <c r="L651" s="3">
        <f t="shared" si="841"/>
        <v>0.27943291139240573</v>
      </c>
      <c r="M651" s="5">
        <f t="shared" si="842"/>
        <v>9.9917783621933792E-2</v>
      </c>
      <c r="N651" s="5">
        <f t="shared" si="843"/>
        <v>0.20223106448665185</v>
      </c>
      <c r="O651" s="5">
        <f t="shared" si="844"/>
        <v>2.7920317177353396E-2</v>
      </c>
      <c r="P651" s="5">
        <f t="shared" si="845"/>
        <v>5.6510015123490472E-2</v>
      </c>
      <c r="Q651" s="5">
        <f t="shared" si="846"/>
        <v>0.20465527737359965</v>
      </c>
      <c r="R651" s="5">
        <f t="shared" si="847"/>
        <v>3.9009277579336275E-3</v>
      </c>
      <c r="S651" s="5">
        <f t="shared" si="848"/>
        <v>7.9900236311789968E-3</v>
      </c>
      <c r="T651" s="5">
        <f t="shared" si="849"/>
        <v>5.7187419988325293E-2</v>
      </c>
      <c r="U651" s="5">
        <f t="shared" si="850"/>
        <v>7.8953790243929105E-3</v>
      </c>
      <c r="V651" s="5">
        <f t="shared" si="851"/>
        <v>5.0209764676060152E-4</v>
      </c>
      <c r="W651" s="5">
        <f t="shared" si="852"/>
        <v>0.13807236675263443</v>
      </c>
      <c r="X651" s="5">
        <f t="shared" si="853"/>
        <v>3.8581963424528645E-2</v>
      </c>
      <c r="Y651" s="5">
        <f t="shared" si="854"/>
        <v>5.3905351834756757E-3</v>
      </c>
      <c r="Z651" s="5">
        <f t="shared" si="855"/>
        <v>3.6334920017694783E-4</v>
      </c>
      <c r="AA651" s="5">
        <f t="shared" si="856"/>
        <v>7.3540958244421451E-4</v>
      </c>
      <c r="AB651" s="5">
        <f t="shared" si="857"/>
        <v>7.442251884514896E-4</v>
      </c>
      <c r="AC651" s="5">
        <f t="shared" si="858"/>
        <v>1.7748057817758959E-5</v>
      </c>
      <c r="AD651" s="5">
        <f t="shared" si="859"/>
        <v>6.9863743701094147E-2</v>
      </c>
      <c r="AE651" s="5">
        <f t="shared" si="860"/>
        <v>1.9522229303169585E-2</v>
      </c>
      <c r="AF651" s="5">
        <f t="shared" si="861"/>
        <v>2.7275766855274068E-3</v>
      </c>
      <c r="AG651" s="5">
        <f t="shared" si="862"/>
        <v>2.5405823142765724E-4</v>
      </c>
      <c r="AH651" s="5">
        <f t="shared" si="863"/>
        <v>2.5382931214386633E-5</v>
      </c>
      <c r="AI651" s="5">
        <f t="shared" si="864"/>
        <v>5.1374410172065061E-5</v>
      </c>
      <c r="AJ651" s="5">
        <f t="shared" si="865"/>
        <v>5.1990252785140376E-5</v>
      </c>
      <c r="AK651" s="5">
        <f t="shared" si="866"/>
        <v>3.507565180939764E-5</v>
      </c>
      <c r="AL651" s="5">
        <f t="shared" si="867"/>
        <v>4.0150731104647033E-7</v>
      </c>
      <c r="AM651" s="5">
        <f t="shared" si="868"/>
        <v>2.8280489709728504E-2</v>
      </c>
      <c r="AN651" s="5">
        <f t="shared" si="869"/>
        <v>7.9024995751924079E-3</v>
      </c>
      <c r="AO651" s="5">
        <f t="shared" si="870"/>
        <v>1.104109231786632E-3</v>
      </c>
      <c r="AP651" s="5">
        <f t="shared" si="871"/>
        <v>1.0284148571112372E-4</v>
      </c>
      <c r="AQ651" s="5">
        <f t="shared" si="872"/>
        <v>7.1843239410449473E-6</v>
      </c>
      <c r="AR651" s="5">
        <f t="shared" si="873"/>
        <v>1.4185652737818459E-6</v>
      </c>
      <c r="AS651" s="5">
        <f t="shared" si="874"/>
        <v>2.8711402010895525E-6</v>
      </c>
      <c r="AT651" s="5">
        <f t="shared" si="875"/>
        <v>2.9055575399557814E-6</v>
      </c>
      <c r="AU651" s="5">
        <f t="shared" si="876"/>
        <v>1.9602583008172572E-6</v>
      </c>
      <c r="AV651" s="5">
        <f t="shared" si="877"/>
        <v>9.9187829351542666E-7</v>
      </c>
      <c r="AW651" s="5">
        <f t="shared" si="878"/>
        <v>6.3077371650984259E-9</v>
      </c>
      <c r="AX651" s="5">
        <f t="shared" si="879"/>
        <v>9.5398325351209578E-3</v>
      </c>
      <c r="AY651" s="5">
        <f t="shared" si="880"/>
        <v>2.665743179484844E-3</v>
      </c>
      <c r="AZ651" s="5">
        <f t="shared" si="881"/>
        <v>3.7244818883394912E-4</v>
      </c>
      <c r="BA651" s="5">
        <f t="shared" si="882"/>
        <v>3.469142724956631E-5</v>
      </c>
      <c r="BB651" s="5">
        <f t="shared" si="883"/>
        <v>2.4234816291760375E-6</v>
      </c>
      <c r="BC651" s="5">
        <f t="shared" si="884"/>
        <v>1.3544010546933416E-7</v>
      </c>
      <c r="BD651" s="5">
        <f t="shared" si="885"/>
        <v>6.6065637408837748E-8</v>
      </c>
      <c r="BE651" s="5">
        <f t="shared" si="886"/>
        <v>1.3371517756770521E-7</v>
      </c>
      <c r="BF651" s="5">
        <f t="shared" si="887"/>
        <v>1.3531806710133341E-7</v>
      </c>
      <c r="BG651" s="5">
        <f t="shared" si="888"/>
        <v>9.1293447346416109E-8</v>
      </c>
      <c r="BH651" s="5">
        <f t="shared" si="889"/>
        <v>4.6193906550657819E-8</v>
      </c>
      <c r="BI651" s="5">
        <f t="shared" si="890"/>
        <v>1.8699059478508579E-8</v>
      </c>
      <c r="BJ651" s="8">
        <f t="shared" si="891"/>
        <v>0.78849863370921802</v>
      </c>
      <c r="BK651" s="8">
        <f t="shared" si="892"/>
        <v>0.16760381276797748</v>
      </c>
      <c r="BL651" s="8">
        <f t="shared" si="893"/>
        <v>4.137072066146126E-2</v>
      </c>
      <c r="BM651" s="8">
        <f t="shared" si="894"/>
        <v>0.40003539392612308</v>
      </c>
      <c r="BN651" s="8">
        <f t="shared" si="895"/>
        <v>0.59513538554096279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1.78481012658228</v>
      </c>
      <c r="F652">
        <f>VLOOKUP(B652,home!$B$2:$E$405,3,FALSE)</f>
        <v>1.57</v>
      </c>
      <c r="G652">
        <f>VLOOKUP(C652,away!$B$2:$E$405,4,FALSE)</f>
        <v>1.34</v>
      </c>
      <c r="H652">
        <f>VLOOKUP(A652,away!$A$2:$E$405,3,FALSE)</f>
        <v>1.36708860759494</v>
      </c>
      <c r="I652">
        <f>VLOOKUP(C652,away!$B$2:$E$405,3,FALSE)</f>
        <v>0.67</v>
      </c>
      <c r="J652">
        <f>VLOOKUP(B652,home!$B$2:$E$405,4,FALSE)</f>
        <v>1.32</v>
      </c>
      <c r="K652" s="3">
        <f t="shared" si="840"/>
        <v>3.7548835443038011</v>
      </c>
      <c r="L652" s="3">
        <f t="shared" si="841"/>
        <v>1.2090531645569651</v>
      </c>
      <c r="M652" s="5">
        <f t="shared" si="842"/>
        <v>6.9853742482514697E-3</v>
      </c>
      <c r="N652" s="5">
        <f t="shared" si="843"/>
        <v>2.6229266815562979E-2</v>
      </c>
      <c r="O652" s="5">
        <f t="shared" si="844"/>
        <v>8.4456888404631711E-3</v>
      </c>
      <c r="P652" s="5">
        <f t="shared" si="845"/>
        <v>3.1712578047365408E-2</v>
      </c>
      <c r="Q652" s="5">
        <f t="shared" si="846"/>
        <v>4.9243921172455608E-2</v>
      </c>
      <c r="R652" s="5">
        <f t="shared" si="847"/>
        <v>5.1056434097127221E-3</v>
      </c>
      <c r="S652" s="5">
        <f t="shared" si="848"/>
        <v>3.5992617241015386E-2</v>
      </c>
      <c r="T652" s="5">
        <f t="shared" si="849"/>
        <v>5.9538518728751183E-2</v>
      </c>
      <c r="U652" s="5">
        <f t="shared" si="850"/>
        <v>1.917109642221345E-2</v>
      </c>
      <c r="V652" s="5">
        <f t="shared" si="851"/>
        <v>1.8155691255281822E-2</v>
      </c>
      <c r="W652" s="5">
        <f t="shared" si="852"/>
        <v>6.1635063089149032E-2</v>
      </c>
      <c r="X652" s="5">
        <f t="shared" si="853"/>
        <v>7.4520068075603824E-2</v>
      </c>
      <c r="Y652" s="5">
        <f t="shared" si="854"/>
        <v>4.5049362064904647E-2</v>
      </c>
      <c r="Z652" s="5">
        <f t="shared" si="855"/>
        <v>2.05766477387086E-3</v>
      </c>
      <c r="AA652" s="5">
        <f t="shared" si="856"/>
        <v>7.7262915991012943E-3</v>
      </c>
      <c r="AB652" s="5">
        <f t="shared" si="857"/>
        <v>1.4505662591979078E-2</v>
      </c>
      <c r="AC652" s="5">
        <f t="shared" si="858"/>
        <v>5.1515115321229526E-3</v>
      </c>
      <c r="AD652" s="5">
        <f t="shared" si="859"/>
        <v>5.7858121036393081E-2</v>
      </c>
      <c r="AE652" s="5">
        <f t="shared" si="860"/>
        <v>6.9953544334370968E-2</v>
      </c>
      <c r="AF652" s="5">
        <f t="shared" si="861"/>
        <v>4.2288777074723595E-2</v>
      </c>
      <c r="AG652" s="5">
        <f t="shared" si="862"/>
        <v>1.7043126582479536E-2</v>
      </c>
      <c r="AH652" s="5">
        <f t="shared" si="863"/>
        <v>6.2195652661148869E-4</v>
      </c>
      <c r="AI652" s="5">
        <f t="shared" si="864"/>
        <v>2.3353743270458282E-3</v>
      </c>
      <c r="AJ652" s="5">
        <f t="shared" si="865"/>
        <v>4.3845293152069724E-3</v>
      </c>
      <c r="AK652" s="5">
        <f t="shared" si="866"/>
        <v>5.4877989917294246E-3</v>
      </c>
      <c r="AL652" s="5">
        <f t="shared" si="867"/>
        <v>9.3548437474338724E-4</v>
      </c>
      <c r="AM652" s="5">
        <f t="shared" si="868"/>
        <v>4.3450101316777984E-2</v>
      </c>
      <c r="AN652" s="5">
        <f t="shared" si="869"/>
        <v>5.2533482497371171E-2</v>
      </c>
      <c r="AO652" s="5">
        <f t="shared" si="870"/>
        <v>3.1757886629322281E-2</v>
      </c>
      <c r="AP652" s="5">
        <f t="shared" si="871"/>
        <v>1.2798991109607813E-2</v>
      </c>
      <c r="AQ652" s="5">
        <f t="shared" si="872"/>
        <v>3.8686651760519463E-3</v>
      </c>
      <c r="AR652" s="5">
        <f t="shared" si="873"/>
        <v>1.503957013432958E-4</v>
      </c>
      <c r="AS652" s="5">
        <f t="shared" si="874"/>
        <v>5.6471834410797049E-4</v>
      </c>
      <c r="AT652" s="5">
        <f t="shared" si="875"/>
        <v>1.0602258087287551E-3</v>
      </c>
      <c r="AU652" s="5">
        <f t="shared" si="876"/>
        <v>1.3270081474805974E-3</v>
      </c>
      <c r="AV652" s="5">
        <f t="shared" si="877"/>
        <v>1.2456902640329917E-3</v>
      </c>
      <c r="AW652" s="5">
        <f t="shared" si="878"/>
        <v>1.1797117564589565E-4</v>
      </c>
      <c r="AX652" s="5">
        <f t="shared" si="879"/>
        <v>2.7191678405450427E-2</v>
      </c>
      <c r="AY652" s="5">
        <f t="shared" si="880"/>
        <v>3.287618482572513E-2</v>
      </c>
      <c r="AZ652" s="5">
        <f t="shared" si="881"/>
        <v>1.9874527651051327E-2</v>
      </c>
      <c r="BA652" s="5">
        <f t="shared" si="882"/>
        <v>8.0097868501928376E-3</v>
      </c>
      <c r="BB652" s="5">
        <f t="shared" si="883"/>
        <v>2.4210645346631034E-3</v>
      </c>
      <c r="BC652" s="5">
        <f t="shared" si="884"/>
        <v>5.8543914744621256E-4</v>
      </c>
      <c r="BD652" s="5">
        <f t="shared" si="885"/>
        <v>3.030606644081262E-5</v>
      </c>
      <c r="BE652" s="5">
        <f t="shared" si="886"/>
        <v>1.1379575017118498E-4</v>
      </c>
      <c r="BF652" s="5">
        <f t="shared" si="887"/>
        <v>2.1364489486474448E-4</v>
      </c>
      <c r="BG652" s="5">
        <f t="shared" si="888"/>
        <v>2.6740390001738157E-4</v>
      </c>
      <c r="BH652" s="5">
        <f t="shared" si="889"/>
        <v>2.5101762596448128E-4</v>
      </c>
      <c r="BI652" s="5">
        <f t="shared" si="890"/>
        <v>1.885083906128474E-4</v>
      </c>
      <c r="BJ652" s="8">
        <f t="shared" si="891"/>
        <v>0.73872757711805492</v>
      </c>
      <c r="BK652" s="8">
        <f t="shared" si="892"/>
        <v>0.13180944152450558</v>
      </c>
      <c r="BL652" s="8">
        <f t="shared" si="893"/>
        <v>7.3196756917828523E-2</v>
      </c>
      <c r="BM652" s="8">
        <f t="shared" si="894"/>
        <v>0.78531075415036899</v>
      </c>
      <c r="BN652" s="8">
        <f t="shared" si="895"/>
        <v>0.12772247253381136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1.78481012658228</v>
      </c>
      <c r="F653">
        <f>VLOOKUP(B653,home!$B$2:$E$405,3,FALSE)</f>
        <v>0.7</v>
      </c>
      <c r="G653">
        <f>VLOOKUP(C653,away!$B$2:$E$405,4,FALSE)</f>
        <v>1.34</v>
      </c>
      <c r="H653">
        <f>VLOOKUP(A653,away!$A$2:$E$405,3,FALSE)</f>
        <v>1.36708860759494</v>
      </c>
      <c r="I653">
        <f>VLOOKUP(C653,away!$B$2:$E$405,3,FALSE)</f>
        <v>0.22</v>
      </c>
      <c r="J653">
        <f>VLOOKUP(B653,home!$B$2:$E$405,4,FALSE)</f>
        <v>1.1000000000000001</v>
      </c>
      <c r="K653" s="3">
        <f t="shared" si="840"/>
        <v>1.6741518987341786</v>
      </c>
      <c r="L653" s="3">
        <f t="shared" si="841"/>
        <v>0.33083544303797546</v>
      </c>
      <c r="M653" s="5">
        <f t="shared" si="842"/>
        <v>0.13466200026699898</v>
      </c>
      <c r="N653" s="5">
        <f t="shared" si="843"/>
        <v>0.22544464343433882</v>
      </c>
      <c r="O653" s="5">
        <f t="shared" si="844"/>
        <v>4.4550962518712579E-2</v>
      </c>
      <c r="P653" s="5">
        <f t="shared" si="845"/>
        <v>7.4585078491137893E-2</v>
      </c>
      <c r="Q653" s="5">
        <f t="shared" si="846"/>
        <v>0.18871428893252412</v>
      </c>
      <c r="R653" s="5">
        <f t="shared" si="847"/>
        <v>7.3695187113232566E-3</v>
      </c>
      <c r="S653" s="5">
        <f t="shared" si="848"/>
        <v>1.0327586703189057E-2</v>
      </c>
      <c r="T653" s="5">
        <f t="shared" si="849"/>
        <v>6.2433375386588129E-2</v>
      </c>
      <c r="U653" s="5">
        <f t="shared" si="850"/>
        <v>1.2337693743318888E-2</v>
      </c>
      <c r="V653" s="5">
        <f t="shared" si="851"/>
        <v>6.3556976673623939E-4</v>
      </c>
      <c r="W653" s="5">
        <f t="shared" si="852"/>
        <v>0.10531212837821853</v>
      </c>
      <c r="X653" s="5">
        <f t="shared" si="853"/>
        <v>3.4840984649280073E-2</v>
      </c>
      <c r="Y653" s="5">
        <f t="shared" si="854"/>
        <v>5.7633162961619371E-3</v>
      </c>
      <c r="Z653" s="5">
        <f t="shared" si="855"/>
        <v>8.126993292790932E-4</v>
      </c>
      <c r="AA653" s="5">
        <f t="shared" si="856"/>
        <v>1.3605821252125872E-3</v>
      </c>
      <c r="AB653" s="5">
        <f t="shared" si="857"/>
        <v>1.1389105741542187E-3</v>
      </c>
      <c r="AC653" s="5">
        <f t="shared" si="858"/>
        <v>2.2001390910495839E-5</v>
      </c>
      <c r="AD653" s="5">
        <f t="shared" si="859"/>
        <v>4.4077124921033044E-2</v>
      </c>
      <c r="AE653" s="5">
        <f t="shared" si="860"/>
        <v>1.4582275151090156E-2</v>
      </c>
      <c r="AF653" s="5">
        <f t="shared" si="861"/>
        <v>2.4121667300562861E-3</v>
      </c>
      <c r="AG653" s="5">
        <f t="shared" si="862"/>
        <v>2.6601008293987866E-4</v>
      </c>
      <c r="AH653" s="5">
        <f t="shared" si="863"/>
        <v>6.7217435664678572E-5</v>
      </c>
      <c r="AI653" s="5">
        <f t="shared" si="864"/>
        <v>1.1253219754606413E-4</v>
      </c>
      <c r="AJ653" s="5">
        <f t="shared" si="865"/>
        <v>9.4197996095236492E-5</v>
      </c>
      <c r="AK653" s="5">
        <f t="shared" si="866"/>
        <v>5.2567251339931621E-5</v>
      </c>
      <c r="AL653" s="5">
        <f t="shared" si="867"/>
        <v>4.8743534619118135E-7</v>
      </c>
      <c r="AM653" s="5">
        <f t="shared" si="868"/>
        <v>1.4758360475458206E-2</v>
      </c>
      <c r="AN653" s="5">
        <f t="shared" si="869"/>
        <v>4.8825887264123619E-3</v>
      </c>
      <c r="AO653" s="5">
        <f t="shared" si="870"/>
        <v>8.0766670223742898E-4</v>
      </c>
      <c r="AP653" s="5">
        <f t="shared" si="871"/>
        <v>8.9068257087246804E-5</v>
      </c>
      <c r="AQ653" s="5">
        <f t="shared" si="872"/>
        <v>7.366734073519899E-6</v>
      </c>
      <c r="AR653" s="5">
        <f t="shared" si="873"/>
        <v>4.447582021600113E-6</v>
      </c>
      <c r="AS653" s="5">
        <f t="shared" si="874"/>
        <v>7.4459278862378255E-6</v>
      </c>
      <c r="AT653" s="5">
        <f t="shared" si="875"/>
        <v>6.2328071542914134E-6</v>
      </c>
      <c r="AU653" s="5">
        <f t="shared" si="876"/>
        <v>3.4782219772669797E-6</v>
      </c>
      <c r="AV653" s="5">
        <f t="shared" si="877"/>
        <v>1.4557679818651164E-6</v>
      </c>
      <c r="AW653" s="5">
        <f t="shared" si="878"/>
        <v>7.4993117506838244E-9</v>
      </c>
      <c r="AX653" s="5">
        <f t="shared" si="879"/>
        <v>4.1179562020319674E-3</v>
      </c>
      <c r="AY653" s="5">
        <f t="shared" si="880"/>
        <v>1.3623658645102246E-3</v>
      </c>
      <c r="AZ653" s="5">
        <f t="shared" si="881"/>
        <v>2.2535945718252728E-4</v>
      </c>
      <c r="BA653" s="5">
        <f t="shared" si="882"/>
        <v>2.4852298619926355E-5</v>
      </c>
      <c r="BB653" s="5">
        <f t="shared" si="883"/>
        <v>2.0555053061088505E-6</v>
      </c>
      <c r="BC653" s="5">
        <f t="shared" si="884"/>
        <v>1.3600680172268629E-7</v>
      </c>
      <c r="BD653" s="5">
        <f t="shared" si="885"/>
        <v>2.4523629476063436E-7</v>
      </c>
      <c r="BE653" s="5">
        <f t="shared" si="886"/>
        <v>4.105628085120507E-7</v>
      </c>
      <c r="BF653" s="5">
        <f t="shared" si="887"/>
        <v>3.4367225271004339E-7</v>
      </c>
      <c r="BG653" s="5">
        <f t="shared" si="888"/>
        <v>1.9178651813892383E-7</v>
      </c>
      <c r="BH653" s="5">
        <f t="shared" si="889"/>
        <v>8.0269940873474097E-8</v>
      </c>
      <c r="BI653" s="5">
        <f t="shared" si="890"/>
        <v>2.6876814784921374E-8</v>
      </c>
      <c r="BJ653" s="8">
        <f t="shared" si="891"/>
        <v>0.710124090191952</v>
      </c>
      <c r="BK653" s="8">
        <f t="shared" si="892"/>
        <v>0.22159508991882906</v>
      </c>
      <c r="BL653" s="8">
        <f t="shared" si="893"/>
        <v>6.7108541265018501E-2</v>
      </c>
      <c r="BM653" s="8">
        <f t="shared" si="894"/>
        <v>0.32295156998484487</v>
      </c>
      <c r="BN653" s="8">
        <f t="shared" si="895"/>
        <v>0.67532649235503572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1.3611111111111101</v>
      </c>
      <c r="F654">
        <f>VLOOKUP(B654,home!$B$2:$E$405,3,FALSE)</f>
        <v>0.92</v>
      </c>
      <c r="G654">
        <f>VLOOKUP(C654,away!$B$2:$E$405,4,FALSE)</f>
        <v>1.65</v>
      </c>
      <c r="H654">
        <f>VLOOKUP(A654,away!$A$2:$E$405,3,FALSE)</f>
        <v>1.1666666666666701</v>
      </c>
      <c r="I654">
        <f>VLOOKUP(C654,away!$B$2:$E$405,3,FALSE)</f>
        <v>0.73</v>
      </c>
      <c r="J654">
        <f>VLOOKUP(B654,home!$B$2:$E$405,4,FALSE)</f>
        <v>0.86</v>
      </c>
      <c r="K654" s="3">
        <f t="shared" si="840"/>
        <v>2.0661666666666649</v>
      </c>
      <c r="L654" s="3">
        <f t="shared" si="841"/>
        <v>0.73243333333333549</v>
      </c>
      <c r="M654" s="5">
        <f t="shared" si="842"/>
        <v>6.0895256334574828E-2</v>
      </c>
      <c r="N654" s="5">
        <f t="shared" si="843"/>
        <v>0.12581974879662058</v>
      </c>
      <c r="O654" s="5">
        <f t="shared" si="844"/>
        <v>4.4601715581320554E-2</v>
      </c>
      <c r="P654" s="5">
        <f t="shared" si="845"/>
        <v>9.2154578010271729E-2</v>
      </c>
      <c r="Q654" s="5">
        <f t="shared" si="846"/>
        <v>0.12998228548597535</v>
      </c>
      <c r="R654" s="5">
        <f t="shared" si="847"/>
        <v>1.6333891607805989E-2</v>
      </c>
      <c r="S654" s="5">
        <f t="shared" si="848"/>
        <v>3.4865056653967344E-2</v>
      </c>
      <c r="T654" s="5">
        <f t="shared" si="849"/>
        <v>9.5203358632778165E-2</v>
      </c>
      <c r="U654" s="5">
        <f t="shared" si="850"/>
        <v>3.3748542376995108E-2</v>
      </c>
      <c r="V654" s="5">
        <f t="shared" si="851"/>
        <v>5.8624792373857971E-3</v>
      </c>
      <c r="W654" s="5">
        <f t="shared" si="852"/>
        <v>8.9521688509424158E-2</v>
      </c>
      <c r="X654" s="5">
        <f t="shared" si="853"/>
        <v>6.5568668720586101E-2</v>
      </c>
      <c r="Y654" s="5">
        <f t="shared" si="854"/>
        <v>2.4012339296624042E-2</v>
      </c>
      <c r="Z654" s="5">
        <f t="shared" si="855"/>
        <v>3.9878288922035789E-3</v>
      </c>
      <c r="AA654" s="5">
        <f t="shared" si="856"/>
        <v>8.2395191294412883E-3</v>
      </c>
      <c r="AB654" s="5">
        <f t="shared" si="857"/>
        <v>8.5121098873069644E-3</v>
      </c>
      <c r="AC654" s="5">
        <f t="shared" si="858"/>
        <v>5.544913642851815E-4</v>
      </c>
      <c r="AD654" s="5">
        <f t="shared" si="859"/>
        <v>4.6241682185472109E-2</v>
      </c>
      <c r="AE654" s="5">
        <f t="shared" si="860"/>
        <v>3.3868949422046053E-2</v>
      </c>
      <c r="AF654" s="5">
        <f t="shared" si="861"/>
        <v>1.2403373760843668E-2</v>
      </c>
      <c r="AG654" s="5">
        <f t="shared" si="862"/>
        <v>3.0282147960779865E-3</v>
      </c>
      <c r="AH654" s="5">
        <f t="shared" si="863"/>
        <v>7.3020470206991244E-4</v>
      </c>
      <c r="AI654" s="5">
        <f t="shared" si="864"/>
        <v>1.5087246152601162E-3</v>
      </c>
      <c r="AJ654" s="5">
        <f t="shared" si="865"/>
        <v>1.5586382546149706E-3</v>
      </c>
      <c r="AK654" s="5">
        <f t="shared" si="866"/>
        <v>1.0734688023589874E-3</v>
      </c>
      <c r="AL654" s="5">
        <f t="shared" si="867"/>
        <v>3.3565121989331737E-5</v>
      </c>
      <c r="AM654" s="5">
        <f t="shared" si="868"/>
        <v>1.910860446844323E-2</v>
      </c>
      <c r="AN654" s="5">
        <f t="shared" si="869"/>
        <v>1.3995778866170143E-2</v>
      </c>
      <c r="AO654" s="5">
        <f t="shared" si="870"/>
        <v>5.1254874837726241E-3</v>
      </c>
      <c r="AP654" s="5">
        <f t="shared" si="871"/>
        <v>1.2513592942326247E-3</v>
      </c>
      <c r="AQ654" s="5">
        <f t="shared" si="872"/>
        <v>2.2913431476811284E-4</v>
      </c>
      <c r="AR654" s="5">
        <f t="shared" si="873"/>
        <v>1.0696525279054826E-4</v>
      </c>
      <c r="AS654" s="5">
        <f t="shared" si="874"/>
        <v>2.2100803980740428E-4</v>
      </c>
      <c r="AT654" s="5">
        <f t="shared" si="875"/>
        <v>2.2831972245769907E-4</v>
      </c>
      <c r="AU654" s="5">
        <f t="shared" si="876"/>
        <v>1.5724886662822737E-4</v>
      </c>
      <c r="AV654" s="5">
        <f t="shared" si="877"/>
        <v>8.1225591649588895E-5</v>
      </c>
      <c r="AW654" s="5">
        <f t="shared" si="878"/>
        <v>1.410974551940012E-6</v>
      </c>
      <c r="AX654" s="5">
        <f t="shared" si="879"/>
        <v>6.5802602665358543E-3</v>
      </c>
      <c r="AY654" s="5">
        <f t="shared" si="880"/>
        <v>4.819601961219758E-3</v>
      </c>
      <c r="AZ654" s="5">
        <f t="shared" si="881"/>
        <v>1.7650185648980343E-3</v>
      </c>
      <c r="BA654" s="5">
        <f t="shared" si="882"/>
        <v>4.3091947696116255E-4</v>
      </c>
      <c r="BB654" s="5">
        <f t="shared" si="883"/>
        <v>7.8904947227230424E-5</v>
      </c>
      <c r="BC654" s="5">
        <f t="shared" si="884"/>
        <v>1.1558522702826267E-5</v>
      </c>
      <c r="BD654" s="5">
        <f t="shared" si="885"/>
        <v>1.3057486108704014E-5</v>
      </c>
      <c r="BE654" s="5">
        <f t="shared" si="886"/>
        <v>2.6978942548267254E-5</v>
      </c>
      <c r="BF654" s="5">
        <f t="shared" si="887"/>
        <v>2.787149589757241E-5</v>
      </c>
      <c r="BG654" s="5">
        <f t="shared" si="888"/>
        <v>1.9195718591233604E-5</v>
      </c>
      <c r="BH654" s="5">
        <f t="shared" si="889"/>
        <v>9.915388473980117E-6</v>
      </c>
      <c r="BI654" s="5">
        <f t="shared" si="890"/>
        <v>4.0973690303977112E-6</v>
      </c>
      <c r="BJ654" s="8">
        <f t="shared" si="891"/>
        <v>0.67904693777337988</v>
      </c>
      <c r="BK654" s="8">
        <f t="shared" si="892"/>
        <v>0.19918502868369398</v>
      </c>
      <c r="BL654" s="8">
        <f t="shared" si="893"/>
        <v>0.11720269883115751</v>
      </c>
      <c r="BM654" s="8">
        <f t="shared" si="894"/>
        <v>0.52481682737719793</v>
      </c>
      <c r="BN654" s="8">
        <f t="shared" si="895"/>
        <v>0.46978747581656899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1.3611111111111101</v>
      </c>
      <c r="F655">
        <f>VLOOKUP(B655,home!$B$2:$E$405,3,FALSE)</f>
        <v>2.2000000000000002</v>
      </c>
      <c r="G655">
        <f>VLOOKUP(C655,away!$B$2:$E$405,4,FALSE)</f>
        <v>1.65</v>
      </c>
      <c r="H655">
        <f>VLOOKUP(A655,away!$A$2:$E$405,3,FALSE)</f>
        <v>1.1666666666666701</v>
      </c>
      <c r="I655">
        <f>VLOOKUP(C655,away!$B$2:$E$405,3,FALSE)</f>
        <v>0.55000000000000004</v>
      </c>
      <c r="J655">
        <f>VLOOKUP(B655,home!$B$2:$E$405,4,FALSE)</f>
        <v>0.21</v>
      </c>
      <c r="K655" s="3">
        <f t="shared" si="840"/>
        <v>4.9408333333333294</v>
      </c>
      <c r="L655" s="3">
        <f t="shared" si="841"/>
        <v>0.1347500000000004</v>
      </c>
      <c r="M655" s="5">
        <f t="shared" si="842"/>
        <v>6.2474410358849299E-3</v>
      </c>
      <c r="N655" s="5">
        <f t="shared" si="843"/>
        <v>3.0867564918134766E-2</v>
      </c>
      <c r="O655" s="5">
        <f t="shared" si="844"/>
        <v>8.4184267958549702E-4</v>
      </c>
      <c r="P655" s="5">
        <f t="shared" si="845"/>
        <v>4.159404372718673E-3</v>
      </c>
      <c r="Q655" s="5">
        <f t="shared" si="846"/>
        <v>7.6255746833175389E-2</v>
      </c>
      <c r="R655" s="5">
        <f t="shared" si="847"/>
        <v>5.6719150537073038E-5</v>
      </c>
      <c r="S655" s="5">
        <f t="shared" si="848"/>
        <v>6.9230924455378402E-4</v>
      </c>
      <c r="T655" s="5">
        <f t="shared" si="849"/>
        <v>1.0275461885770417E-2</v>
      </c>
      <c r="U655" s="5">
        <f t="shared" si="850"/>
        <v>2.8023986961192148E-4</v>
      </c>
      <c r="V655" s="5">
        <f t="shared" si="851"/>
        <v>5.1213752648312814E-5</v>
      </c>
      <c r="W655" s="5">
        <f t="shared" si="852"/>
        <v>0.12558897860386012</v>
      </c>
      <c r="X655" s="5">
        <f t="shared" si="853"/>
        <v>1.6923114866870204E-2</v>
      </c>
      <c r="Y655" s="5">
        <f t="shared" si="854"/>
        <v>1.1401948641553835E-3</v>
      </c>
      <c r="Z655" s="5">
        <f t="shared" si="855"/>
        <v>2.5476351782902057E-6</v>
      </c>
      <c r="AA655" s="5">
        <f t="shared" si="856"/>
        <v>1.2587440810068848E-5</v>
      </c>
      <c r="AB655" s="5">
        <f t="shared" si="857"/>
        <v>3.109622356787423E-5</v>
      </c>
      <c r="AC655" s="5">
        <f t="shared" si="858"/>
        <v>2.1310595958925227E-6</v>
      </c>
      <c r="AD655" s="5">
        <f t="shared" si="859"/>
        <v>0.15512855294630962</v>
      </c>
      <c r="AE655" s="5">
        <f t="shared" si="860"/>
        <v>2.0903572509515286E-2</v>
      </c>
      <c r="AF655" s="5">
        <f t="shared" si="861"/>
        <v>1.4083781978285969E-3</v>
      </c>
      <c r="AG655" s="5">
        <f t="shared" si="862"/>
        <v>6.3259654052468014E-5</v>
      </c>
      <c r="AH655" s="5">
        <f t="shared" si="863"/>
        <v>8.5823460068651558E-8</v>
      </c>
      <c r="AI655" s="5">
        <f t="shared" si="864"/>
        <v>4.2403941228919559E-7</v>
      </c>
      <c r="AJ655" s="5">
        <f t="shared" si="865"/>
        <v>1.0475540314427663E-6</v>
      </c>
      <c r="AK655" s="5">
        <f t="shared" si="866"/>
        <v>1.7252632923400431E-6</v>
      </c>
      <c r="AL655" s="5">
        <f t="shared" si="867"/>
        <v>5.6752443445343483E-8</v>
      </c>
      <c r="AM655" s="5">
        <f t="shared" si="868"/>
        <v>0.15329286506977813</v>
      </c>
      <c r="AN655" s="5">
        <f t="shared" si="869"/>
        <v>2.065621356815267E-2</v>
      </c>
      <c r="AO655" s="5">
        <f t="shared" si="870"/>
        <v>1.3917123891542904E-3</v>
      </c>
      <c r="AP655" s="5">
        <f t="shared" si="871"/>
        <v>6.2511081479513754E-5</v>
      </c>
      <c r="AQ655" s="5">
        <f t="shared" si="872"/>
        <v>2.1058420573411258E-6</v>
      </c>
      <c r="AR655" s="5">
        <f t="shared" si="873"/>
        <v>2.3129422488501656E-9</v>
      </c>
      <c r="AS655" s="5">
        <f t="shared" si="874"/>
        <v>1.1427862161193849E-8</v>
      </c>
      <c r="AT655" s="5">
        <f t="shared" si="875"/>
        <v>2.8231581147382624E-8</v>
      </c>
      <c r="AU655" s="5">
        <f t="shared" si="876"/>
        <v>4.6495845728564281E-8</v>
      </c>
      <c r="AV655" s="5">
        <f t="shared" si="877"/>
        <v>5.7432056109303632E-8</v>
      </c>
      <c r="AW655" s="5">
        <f t="shared" si="878"/>
        <v>1.0495691136807381E-9</v>
      </c>
      <c r="AX655" s="5">
        <f t="shared" si="879"/>
        <v>0.1262324162498214</v>
      </c>
      <c r="AY655" s="5">
        <f t="shared" si="880"/>
        <v>1.7009818089663488E-2</v>
      </c>
      <c r="AZ655" s="5">
        <f t="shared" si="881"/>
        <v>1.1460364937910812E-3</v>
      </c>
      <c r="BA655" s="5">
        <f t="shared" si="882"/>
        <v>5.1476139179449561E-5</v>
      </c>
      <c r="BB655" s="5">
        <f t="shared" si="883"/>
        <v>1.7341024386077123E-6</v>
      </c>
      <c r="BC655" s="5">
        <f t="shared" si="884"/>
        <v>4.6734060720477966E-8</v>
      </c>
      <c r="BD655" s="5">
        <f t="shared" si="885"/>
        <v>5.1944828005426821E-11</v>
      </c>
      <c r="BE655" s="5">
        <f t="shared" si="886"/>
        <v>2.5665073770347947E-10</v>
      </c>
      <c r="BF655" s="5">
        <f t="shared" si="887"/>
        <v>6.3403425993497046E-10</v>
      </c>
      <c r="BG655" s="5">
        <f t="shared" si="888"/>
        <v>1.0442192019873433E-9</v>
      </c>
      <c r="BH655" s="5">
        <f t="shared" si="889"/>
        <v>1.2898282601214487E-9</v>
      </c>
      <c r="BI655" s="5">
        <f t="shared" si="890"/>
        <v>1.274565292376677E-9</v>
      </c>
      <c r="BJ655" s="8">
        <f t="shared" si="891"/>
        <v>0.75840176103924883</v>
      </c>
      <c r="BK655" s="8">
        <f t="shared" si="892"/>
        <v>2.8162374307508529E-2</v>
      </c>
      <c r="BL655" s="8">
        <f t="shared" si="893"/>
        <v>1.2259184958385504E-3</v>
      </c>
      <c r="BM655" s="8">
        <f t="shared" si="894"/>
        <v>0.65235406544764352</v>
      </c>
      <c r="BN655" s="8">
        <f t="shared" si="895"/>
        <v>0.11842871899003633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1.3611111111111101</v>
      </c>
      <c r="F656">
        <f>VLOOKUP(B656,home!$B$2:$E$405,3,FALSE)</f>
        <v>0.55000000000000004</v>
      </c>
      <c r="G656">
        <f>VLOOKUP(C656,away!$B$2:$E$405,4,FALSE)</f>
        <v>0.55000000000000004</v>
      </c>
      <c r="H656">
        <f>VLOOKUP(A656,away!$A$2:$E$405,3,FALSE)</f>
        <v>1.1666666666666701</v>
      </c>
      <c r="I656">
        <f>VLOOKUP(C656,away!$B$2:$E$405,3,FALSE)</f>
        <v>1.1000000000000001</v>
      </c>
      <c r="J656">
        <f>VLOOKUP(B656,home!$B$2:$E$405,4,FALSE)</f>
        <v>1.07</v>
      </c>
      <c r="K656" s="3">
        <f t="shared" si="840"/>
        <v>0.41173611111111086</v>
      </c>
      <c r="L656" s="3">
        <f t="shared" si="841"/>
        <v>1.3731666666666709</v>
      </c>
      <c r="M656" s="5">
        <f t="shared" si="842"/>
        <v>0.16781337539638611</v>
      </c>
      <c r="N656" s="5">
        <f t="shared" si="843"/>
        <v>6.9094826578136981E-2</v>
      </c>
      <c r="O656" s="5">
        <f t="shared" si="844"/>
        <v>0.23043573331513822</v>
      </c>
      <c r="P656" s="5">
        <f t="shared" si="845"/>
        <v>9.487871269621205E-2</v>
      </c>
      <c r="Q656" s="5">
        <f t="shared" si="846"/>
        <v>1.4224417596589371E-2</v>
      </c>
      <c r="R656" s="5">
        <f t="shared" si="847"/>
        <v>0.15821333389861916</v>
      </c>
      <c r="S656" s="5">
        <f t="shared" si="848"/>
        <v>1.3410686278175255E-2</v>
      </c>
      <c r="T656" s="5">
        <f t="shared" si="849"/>
        <v>1.9532496096383363E-2</v>
      </c>
      <c r="U656" s="5">
        <f t="shared" si="850"/>
        <v>6.5142142825341143E-2</v>
      </c>
      <c r="V656" s="5">
        <f t="shared" si="851"/>
        <v>8.4246274399930453E-4</v>
      </c>
      <c r="W656" s="5">
        <f t="shared" si="852"/>
        <v>1.9522354613467211E-3</v>
      </c>
      <c r="X656" s="5">
        <f t="shared" si="853"/>
        <v>2.6807446610059476E-3</v>
      </c>
      <c r="Y656" s="5">
        <f t="shared" si="854"/>
        <v>1.8405546051690062E-3</v>
      </c>
      <c r="Z656" s="5">
        <f t="shared" si="855"/>
        <v>7.24177587772626E-2</v>
      </c>
      <c r="AA656" s="5">
        <f t="shared" si="856"/>
        <v>2.9817006374332614E-2</v>
      </c>
      <c r="AB656" s="5">
        <f t="shared" si="857"/>
        <v>6.1383691247714565E-3</v>
      </c>
      <c r="AC656" s="5">
        <f t="shared" si="858"/>
        <v>2.9769595412302662E-5</v>
      </c>
      <c r="AD656" s="5">
        <f t="shared" si="859"/>
        <v>2.00951459207026E-4</v>
      </c>
      <c r="AE656" s="5">
        <f t="shared" si="860"/>
        <v>2.7593984540111538E-4</v>
      </c>
      <c r="AF656" s="5">
        <f t="shared" si="861"/>
        <v>1.8945569885498307E-4</v>
      </c>
      <c r="AG656" s="5">
        <f t="shared" si="862"/>
        <v>8.6718083492567209E-5</v>
      </c>
      <c r="AH656" s="5">
        <f t="shared" si="863"/>
        <v>2.48604131069112E-2</v>
      </c>
      <c r="AI656" s="5">
        <f t="shared" si="864"/>
        <v>1.0235929813255306E-2</v>
      </c>
      <c r="AJ656" s="5">
        <f t="shared" si="865"/>
        <v>2.1072509674580093E-3</v>
      </c>
      <c r="AK656" s="5">
        <f t="shared" si="866"/>
        <v>2.8921043949209569E-4</v>
      </c>
      <c r="AL656" s="5">
        <f t="shared" si="867"/>
        <v>6.732480968301078E-7</v>
      </c>
      <c r="AM656" s="5">
        <f t="shared" si="868"/>
        <v>1.6547794467200783E-5</v>
      </c>
      <c r="AN656" s="5">
        <f t="shared" si="869"/>
        <v>2.2722879769211278E-5</v>
      </c>
      <c r="AO656" s="5">
        <f t="shared" si="870"/>
        <v>1.5601150534877693E-5</v>
      </c>
      <c r="AP656" s="5">
        <f t="shared" si="871"/>
        <v>7.1409932920476479E-6</v>
      </c>
      <c r="AQ656" s="5">
        <f t="shared" si="872"/>
        <v>2.4514434888825331E-6</v>
      </c>
      <c r="AR656" s="5">
        <f t="shared" si="873"/>
        <v>6.8274981195947269E-3</v>
      </c>
      <c r="AS656" s="5">
        <f t="shared" si="874"/>
        <v>2.8111275243803547E-3</v>
      </c>
      <c r="AT656" s="5">
        <f t="shared" si="875"/>
        <v>5.7872135736288584E-4</v>
      </c>
      <c r="AU656" s="5">
        <f t="shared" si="876"/>
        <v>7.9426827032512713E-5</v>
      </c>
      <c r="AV656" s="5">
        <f t="shared" si="877"/>
        <v>8.1757232200654039E-6</v>
      </c>
      <c r="AW656" s="5">
        <f t="shared" si="878"/>
        <v>1.0573404434395898E-8</v>
      </c>
      <c r="AX656" s="5">
        <f t="shared" si="879"/>
        <v>1.1355540902318684E-6</v>
      </c>
      <c r="AY656" s="5">
        <f t="shared" si="880"/>
        <v>1.5593050249033986E-6</v>
      </c>
      <c r="AZ656" s="5">
        <f t="shared" si="881"/>
        <v>1.0705928416815953E-6</v>
      </c>
      <c r="BA656" s="5">
        <f t="shared" si="882"/>
        <v>4.9003413458970478E-7</v>
      </c>
      <c r="BB656" s="5">
        <f t="shared" si="883"/>
        <v>1.6822463478685804E-7</v>
      </c>
      <c r="BC656" s="5">
        <f t="shared" si="884"/>
        <v>4.6200092200297543E-8</v>
      </c>
      <c r="BD656" s="5">
        <f t="shared" si="885"/>
        <v>1.5625488057594743E-3</v>
      </c>
      <c r="BE656" s="5">
        <f t="shared" si="886"/>
        <v>6.4335776870471642E-4</v>
      </c>
      <c r="BF656" s="5">
        <f t="shared" si="887"/>
        <v>1.3244681286980075E-4</v>
      </c>
      <c r="BG656" s="5">
        <f t="shared" si="888"/>
        <v>1.8177711886690936E-5</v>
      </c>
      <c r="BH656" s="5">
        <f t="shared" si="889"/>
        <v>1.8711051002810839E-6</v>
      </c>
      <c r="BI656" s="5">
        <f t="shared" si="890"/>
        <v>1.5408030749397973E-7</v>
      </c>
      <c r="BJ656" s="8">
        <f t="shared" si="891"/>
        <v>0.1101472742579577</v>
      </c>
      <c r="BK656" s="8">
        <f t="shared" si="892"/>
        <v>0.2769772392633067</v>
      </c>
      <c r="BL656" s="8">
        <f t="shared" si="893"/>
        <v>0.53990289570153838</v>
      </c>
      <c r="BM656" s="8">
        <f t="shared" si="894"/>
        <v>0.26478321978736274</v>
      </c>
      <c r="BN656" s="8">
        <f t="shared" si="895"/>
        <v>0.73466039948108186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1.44444444444444</v>
      </c>
      <c r="F657">
        <f>VLOOKUP(B657,home!$B$2:$E$405,3,FALSE)</f>
        <v>0.52</v>
      </c>
      <c r="G657">
        <f>VLOOKUP(C657,away!$B$2:$E$405,4,FALSE)</f>
        <v>0.69</v>
      </c>
      <c r="H657">
        <f>VLOOKUP(A657,away!$A$2:$E$405,3,FALSE)</f>
        <v>1.0185185185185199</v>
      </c>
      <c r="I657">
        <f>VLOOKUP(C657,away!$B$2:$E$405,3,FALSE)</f>
        <v>1.21</v>
      </c>
      <c r="J657">
        <f>VLOOKUP(B657,home!$B$2:$E$405,4,FALSE)</f>
        <v>0.49</v>
      </c>
      <c r="K657" s="3">
        <f t="shared" si="840"/>
        <v>0.5182666666666651</v>
      </c>
      <c r="L657" s="3">
        <f t="shared" si="841"/>
        <v>0.60387962962963049</v>
      </c>
      <c r="M657" s="5">
        <f t="shared" si="842"/>
        <v>0.32558025248917133</v>
      </c>
      <c r="N657" s="5">
        <f t="shared" si="843"/>
        <v>0.16873739219005401</v>
      </c>
      <c r="O657" s="5">
        <f t="shared" si="844"/>
        <v>0.19661128228788236</v>
      </c>
      <c r="P657" s="5">
        <f t="shared" si="845"/>
        <v>0.10189707390039952</v>
      </c>
      <c r="Q657" s="5">
        <f t="shared" si="846"/>
        <v>4.3725482896182527E-2</v>
      </c>
      <c r="R657" s="5">
        <f t="shared" si="847"/>
        <v>5.936477416450657E-2</v>
      </c>
      <c r="S657" s="5">
        <f t="shared" si="848"/>
        <v>7.9726991963439305E-3</v>
      </c>
      <c r="T657" s="5">
        <f t="shared" si="849"/>
        <v>2.6404928416723445E-2</v>
      </c>
      <c r="U657" s="5">
        <f t="shared" si="850"/>
        <v>3.0766783623658176E-2</v>
      </c>
      <c r="V657" s="5">
        <f t="shared" si="851"/>
        <v>2.7724679006327271E-4</v>
      </c>
      <c r="W657" s="5">
        <f t="shared" si="852"/>
        <v>7.5538200896649327E-3</v>
      </c>
      <c r="X657" s="5">
        <f t="shared" si="853"/>
        <v>4.5615980780357212E-3</v>
      </c>
      <c r="Y657" s="5">
        <f t="shared" si="854"/>
        <v>1.3773280789417229E-3</v>
      </c>
      <c r="Z657" s="5">
        <f t="shared" si="855"/>
        <v>1.1949725945169628E-2</v>
      </c>
      <c r="AA657" s="5">
        <f t="shared" si="856"/>
        <v>6.1931446331832266E-3</v>
      </c>
      <c r="AB657" s="5">
        <f t="shared" si="857"/>
        <v>1.6048502126122086E-3</v>
      </c>
      <c r="AC657" s="5">
        <f t="shared" si="858"/>
        <v>5.4231323229334709E-6</v>
      </c>
      <c r="AD657" s="5">
        <f t="shared" si="859"/>
        <v>9.7872328961758352E-4</v>
      </c>
      <c r="AE657" s="5">
        <f t="shared" si="860"/>
        <v>5.9103105764415984E-4</v>
      </c>
      <c r="AF657" s="5">
        <f t="shared" si="861"/>
        <v>1.7845580809488202E-4</v>
      </c>
      <c r="AG657" s="5">
        <f t="shared" si="862"/>
        <v>3.5921942432531256E-5</v>
      </c>
      <c r="AH657" s="5">
        <f t="shared" si="863"/>
        <v>1.8040490194861552E-3</v>
      </c>
      <c r="AI657" s="5">
        <f t="shared" si="864"/>
        <v>9.3497847183235513E-4</v>
      </c>
      <c r="AJ657" s="5">
        <f t="shared" si="865"/>
        <v>2.4228408800082356E-4</v>
      </c>
      <c r="AK657" s="5">
        <f t="shared" si="866"/>
        <v>4.1855922224853258E-5</v>
      </c>
      <c r="AL657" s="5">
        <f t="shared" si="867"/>
        <v>6.7891257022718471E-8</v>
      </c>
      <c r="AM657" s="5">
        <f t="shared" si="868"/>
        <v>1.0144793137982767E-4</v>
      </c>
      <c r="AN657" s="5">
        <f t="shared" si="869"/>
        <v>6.1262339228342489E-5</v>
      </c>
      <c r="AO657" s="5">
        <f t="shared" si="870"/>
        <v>1.8497539361728124E-5</v>
      </c>
      <c r="AP657" s="5">
        <f t="shared" si="871"/>
        <v>3.7234290729399637E-6</v>
      </c>
      <c r="AQ657" s="5">
        <f t="shared" si="872"/>
        <v>5.6212574237979589E-7</v>
      </c>
      <c r="AR657" s="5">
        <f t="shared" si="873"/>
        <v>2.1788569074419957E-4</v>
      </c>
      <c r="AS657" s="5">
        <f t="shared" si="874"/>
        <v>1.1292289065636015E-4</v>
      </c>
      <c r="AT657" s="5">
        <f t="shared" si="875"/>
        <v>2.9262085065418036E-5</v>
      </c>
      <c r="AU657" s="5">
        <f t="shared" si="876"/>
        <v>5.0551877621902027E-6</v>
      </c>
      <c r="AV657" s="5">
        <f t="shared" si="877"/>
        <v>6.5498382772110865E-7</v>
      </c>
      <c r="AW657" s="5">
        <f t="shared" si="878"/>
        <v>5.9022147391252561E-10</v>
      </c>
      <c r="AX657" s="5">
        <f t="shared" si="879"/>
        <v>8.7628468727419703E-6</v>
      </c>
      <c r="AY657" s="5">
        <f t="shared" si="880"/>
        <v>5.2917047240125863E-6</v>
      </c>
      <c r="AZ657" s="5">
        <f t="shared" si="881"/>
        <v>1.5977763444230433E-6</v>
      </c>
      <c r="BA657" s="5">
        <f t="shared" si="882"/>
        <v>3.2162152903372412E-7</v>
      </c>
      <c r="BB657" s="5">
        <f t="shared" si="883"/>
        <v>4.8555172458450192E-8</v>
      </c>
      <c r="BC657" s="5">
        <f t="shared" si="884"/>
        <v>5.8642959121623497E-9</v>
      </c>
      <c r="BD657" s="5">
        <f t="shared" si="885"/>
        <v>2.1929455038033894E-5</v>
      </c>
      <c r="BE657" s="5">
        <f t="shared" si="886"/>
        <v>1.1365305564378332E-5</v>
      </c>
      <c r="BF657" s="5">
        <f t="shared" si="887"/>
        <v>2.9451295152492293E-6</v>
      </c>
      <c r="BG657" s="5">
        <f t="shared" si="888"/>
        <v>5.0878748558994312E-7</v>
      </c>
      <c r="BH657" s="5">
        <f t="shared" si="889"/>
        <v>6.5921898549603429E-8</v>
      </c>
      <c r="BI657" s="5">
        <f t="shared" si="890"/>
        <v>6.8330245243282101E-9</v>
      </c>
      <c r="BJ657" s="8">
        <f t="shared" si="891"/>
        <v>0.25434620358111532</v>
      </c>
      <c r="BK657" s="8">
        <f t="shared" si="892"/>
        <v>0.43573805510428198</v>
      </c>
      <c r="BL657" s="8">
        <f t="shared" si="893"/>
        <v>0.29796660469396896</v>
      </c>
      <c r="BM657" s="8">
        <f t="shared" si="894"/>
        <v>0.10407904028183702</v>
      </c>
      <c r="BN657" s="8">
        <f t="shared" si="895"/>
        <v>0.89591625792819629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1.44444444444444</v>
      </c>
      <c r="F658">
        <f>VLOOKUP(B658,home!$B$2:$E$405,3,FALSE)</f>
        <v>1.1100000000000001</v>
      </c>
      <c r="G658">
        <f>VLOOKUP(C658,away!$B$2:$E$405,4,FALSE)</f>
        <v>1.1100000000000001</v>
      </c>
      <c r="H658">
        <f>VLOOKUP(A658,away!$A$2:$E$405,3,FALSE)</f>
        <v>1.0185185185185199</v>
      </c>
      <c r="I658">
        <f>VLOOKUP(C658,away!$B$2:$E$405,3,FALSE)</f>
        <v>0.42</v>
      </c>
      <c r="J658">
        <f>VLOOKUP(B658,home!$B$2:$E$405,4,FALSE)</f>
        <v>0.98</v>
      </c>
      <c r="K658" s="3">
        <f t="shared" si="840"/>
        <v>1.779699999999995</v>
      </c>
      <c r="L658" s="3">
        <f t="shared" si="841"/>
        <v>0.41922222222222277</v>
      </c>
      <c r="M658" s="5">
        <f t="shared" si="842"/>
        <v>0.11092264392199913</v>
      </c>
      <c r="N658" s="5">
        <f t="shared" si="843"/>
        <v>0.19740902938798127</v>
      </c>
      <c r="O658" s="5">
        <f t="shared" si="844"/>
        <v>4.6501237279744805E-2</v>
      </c>
      <c r="P658" s="5">
        <f t="shared" si="845"/>
        <v>8.275825198676158E-2</v>
      </c>
      <c r="Q658" s="5">
        <f t="shared" si="846"/>
        <v>0.1756644248008947</v>
      </c>
      <c r="R658" s="5">
        <f t="shared" si="847"/>
        <v>9.7471760142487426E-3</v>
      </c>
      <c r="S658" s="5">
        <f t="shared" si="848"/>
        <v>1.5436271688404085E-2</v>
      </c>
      <c r="T658" s="5">
        <f t="shared" si="849"/>
        <v>7.3642430530419606E-2</v>
      </c>
      <c r="U658" s="5">
        <f t="shared" si="850"/>
        <v>1.7347049152558434E-2</v>
      </c>
      <c r="V658" s="5">
        <f t="shared" si="851"/>
        <v>1.2796494094703247E-3</v>
      </c>
      <c r="W658" s="5">
        <f t="shared" si="852"/>
        <v>0.10420999227271713</v>
      </c>
      <c r="X658" s="5">
        <f t="shared" si="853"/>
        <v>4.3687144538329135E-2</v>
      </c>
      <c r="Y658" s="5">
        <f t="shared" si="854"/>
        <v>9.1573109079508899E-3</v>
      </c>
      <c r="Z658" s="5">
        <f t="shared" si="855"/>
        <v>1.3620775963615024E-3</v>
      </c>
      <c r="AA658" s="5">
        <f t="shared" si="856"/>
        <v>2.4240894982445588E-3</v>
      </c>
      <c r="AB658" s="5">
        <f t="shared" si="857"/>
        <v>2.1570760400129152E-3</v>
      </c>
      <c r="AC658" s="5">
        <f t="shared" si="858"/>
        <v>5.9670834860219032E-5</v>
      </c>
      <c r="AD658" s="5">
        <f t="shared" si="859"/>
        <v>4.6365630811938563E-2</v>
      </c>
      <c r="AE658" s="5">
        <f t="shared" si="860"/>
        <v>1.9437502783716046E-2</v>
      </c>
      <c r="AF658" s="5">
        <f t="shared" si="861"/>
        <v>4.07431655572004E-3</v>
      </c>
      <c r="AG658" s="5">
        <f t="shared" si="862"/>
        <v>5.6934801350858294E-4</v>
      </c>
      <c r="AH658" s="5">
        <f t="shared" si="863"/>
        <v>1.4275329919644317E-4</v>
      </c>
      <c r="AI658" s="5">
        <f t="shared" si="864"/>
        <v>2.5405804657990913E-4</v>
      </c>
      <c r="AJ658" s="5">
        <f t="shared" si="865"/>
        <v>2.2607355274913157E-4</v>
      </c>
      <c r="AK658" s="5">
        <f t="shared" si="866"/>
        <v>1.3411436727587609E-4</v>
      </c>
      <c r="AL658" s="5">
        <f t="shared" si="867"/>
        <v>1.7807920233473811E-6</v>
      </c>
      <c r="AM658" s="5">
        <f t="shared" si="868"/>
        <v>1.6503382631201373E-2</v>
      </c>
      <c r="AN658" s="5">
        <f t="shared" si="869"/>
        <v>6.918584740835872E-3</v>
      </c>
      <c r="AO658" s="5">
        <f t="shared" si="870"/>
        <v>1.4502122348429877E-3</v>
      </c>
      <c r="AP658" s="5">
        <f t="shared" si="871"/>
        <v>2.0265373192824451E-4</v>
      </c>
      <c r="AQ658" s="5">
        <f t="shared" si="872"/>
        <v>2.1239236960146313E-5</v>
      </c>
      <c r="AR658" s="5">
        <f t="shared" si="873"/>
        <v>1.1969071063737352E-5</v>
      </c>
      <c r="AS658" s="5">
        <f t="shared" si="874"/>
        <v>2.1301355772133303E-5</v>
      </c>
      <c r="AT658" s="5">
        <f t="shared" si="875"/>
        <v>1.895501143383277E-5</v>
      </c>
      <c r="AU658" s="5">
        <f t="shared" si="876"/>
        <v>1.1244744616264028E-5</v>
      </c>
      <c r="AV658" s="5">
        <f t="shared" si="877"/>
        <v>5.0030679983912612E-6</v>
      </c>
      <c r="AW658" s="5">
        <f t="shared" si="878"/>
        <v>3.6906409576507281E-8</v>
      </c>
      <c r="AX658" s="5">
        <f t="shared" si="879"/>
        <v>4.8951783447914966E-3</v>
      </c>
      <c r="AY658" s="5">
        <f t="shared" si="880"/>
        <v>2.0521675438775933E-3</v>
      </c>
      <c r="AZ658" s="5">
        <f t="shared" si="881"/>
        <v>4.3015711905834269E-4</v>
      </c>
      <c r="BA658" s="5">
        <f t="shared" si="882"/>
        <v>6.011047445211592E-5</v>
      </c>
      <c r="BB658" s="5">
        <f t="shared" si="883"/>
        <v>6.299911669662043E-6</v>
      </c>
      <c r="BC658" s="5">
        <f t="shared" si="884"/>
        <v>5.2821259399188715E-7</v>
      </c>
      <c r="BD658" s="5">
        <f t="shared" si="885"/>
        <v>8.3628342821261275E-7</v>
      </c>
      <c r="BE658" s="5">
        <f t="shared" si="886"/>
        <v>1.4883336171899826E-6</v>
      </c>
      <c r="BF658" s="5">
        <f t="shared" si="887"/>
        <v>1.3243936692565025E-6</v>
      </c>
      <c r="BG658" s="5">
        <f t="shared" si="888"/>
        <v>7.8567447105859698E-7</v>
      </c>
      <c r="BH658" s="5">
        <f t="shared" si="889"/>
        <v>3.4956621403574543E-7</v>
      </c>
      <c r="BI658" s="5">
        <f t="shared" si="890"/>
        <v>1.2442459822388293E-7</v>
      </c>
      <c r="BJ658" s="8">
        <f t="shared" si="891"/>
        <v>0.70675764478538772</v>
      </c>
      <c r="BK658" s="8">
        <f t="shared" si="892"/>
        <v>0.21251043617739626</v>
      </c>
      <c r="BL658" s="8">
        <f t="shared" si="893"/>
        <v>7.9007009177493162E-2</v>
      </c>
      <c r="BM658" s="8">
        <f t="shared" si="894"/>
        <v>0.37458227370754044</v>
      </c>
      <c r="BN658" s="8">
        <f t="shared" si="895"/>
        <v>0.6230027633916303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1.44444444444444</v>
      </c>
      <c r="F659">
        <f>VLOOKUP(B659,home!$B$2:$E$405,3,FALSE)</f>
        <v>0.97</v>
      </c>
      <c r="G659">
        <f>VLOOKUP(C659,away!$B$2:$E$405,4,FALSE)</f>
        <v>1.9</v>
      </c>
      <c r="H659">
        <f>VLOOKUP(A659,away!$A$2:$E$405,3,FALSE)</f>
        <v>1.0185185185185199</v>
      </c>
      <c r="I659">
        <f>VLOOKUP(C659,away!$B$2:$E$405,3,FALSE)</f>
        <v>0.17</v>
      </c>
      <c r="J659">
        <f>VLOOKUP(B659,home!$B$2:$E$405,4,FALSE)</f>
        <v>1.18</v>
      </c>
      <c r="K659" s="3">
        <f t="shared" si="840"/>
        <v>2.6621111111111029</v>
      </c>
      <c r="L659" s="3">
        <f t="shared" si="841"/>
        <v>0.20431481481481512</v>
      </c>
      <c r="M659" s="5">
        <f t="shared" si="842"/>
        <v>5.6901935311383475E-2</v>
      </c>
      <c r="N659" s="5">
        <f t="shared" si="843"/>
        <v>0.15147927423615914</v>
      </c>
      <c r="O659" s="5">
        <f t="shared" si="844"/>
        <v>1.1625908375749904E-2</v>
      </c>
      <c r="P659" s="5">
        <f t="shared" si="845"/>
        <v>3.094945986384345E-2</v>
      </c>
      <c r="Q659" s="5">
        <f t="shared" si="846"/>
        <v>0.2016273295235626</v>
      </c>
      <c r="R659" s="5">
        <f t="shared" si="847"/>
        <v>1.1876726584226747E-3</v>
      </c>
      <c r="S659" s="5">
        <f t="shared" si="848"/>
        <v>4.2084204193667879E-3</v>
      </c>
      <c r="T659" s="5">
        <f t="shared" si="849"/>
        <v>4.1195450493212403E-2</v>
      </c>
      <c r="U659" s="5">
        <f t="shared" si="850"/>
        <v>3.1617165803498634E-3</v>
      </c>
      <c r="V659" s="5">
        <f t="shared" si="851"/>
        <v>2.5433296023845604E-4</v>
      </c>
      <c r="W659" s="5">
        <f t="shared" si="852"/>
        <v>0.17891811807611191</v>
      </c>
      <c r="X659" s="5">
        <f t="shared" si="853"/>
        <v>3.655562216173603E-2</v>
      </c>
      <c r="Y659" s="5">
        <f t="shared" si="854"/>
        <v>3.7344275862077241E-3</v>
      </c>
      <c r="Z659" s="5">
        <f t="shared" si="855"/>
        <v>8.0886373088749318E-5</v>
      </c>
      <c r="AA659" s="5">
        <f t="shared" si="856"/>
        <v>2.1532851253703764E-4</v>
      </c>
      <c r="AB659" s="5">
        <f t="shared" si="857"/>
        <v>2.8661421288193726E-4</v>
      </c>
      <c r="AC659" s="5">
        <f t="shared" si="858"/>
        <v>8.6458699755527768E-6</v>
      </c>
      <c r="AD659" s="5">
        <f t="shared" si="859"/>
        <v>0.11907497752737646</v>
      </c>
      <c r="AE659" s="5">
        <f t="shared" si="860"/>
        <v>2.4328781982584192E-2</v>
      </c>
      <c r="AF659" s="5">
        <f t="shared" si="861"/>
        <v>2.48536529272085E-3</v>
      </c>
      <c r="AG659" s="5">
        <f t="shared" si="862"/>
        <v>1.6926564984314307E-4</v>
      </c>
      <c r="AH659" s="5">
        <f t="shared" si="863"/>
        <v>4.1315710846674646E-6</v>
      </c>
      <c r="AI659" s="5">
        <f t="shared" si="864"/>
        <v>1.0998701290838608E-5</v>
      </c>
      <c r="AJ659" s="5">
        <f t="shared" si="865"/>
        <v>1.463988245706675E-5</v>
      </c>
      <c r="AK659" s="5">
        <f t="shared" si="866"/>
        <v>1.2990997918105969E-5</v>
      </c>
      <c r="AL659" s="5">
        <f t="shared" si="867"/>
        <v>1.8810256932884913E-7</v>
      </c>
      <c r="AM659" s="5">
        <f t="shared" si="868"/>
        <v>6.339816414618675E-2</v>
      </c>
      <c r="AN659" s="5">
        <f t="shared" si="869"/>
        <v>1.2953184167127397E-2</v>
      </c>
      <c r="AO659" s="5">
        <f t="shared" si="870"/>
        <v>1.3232637121844146E-3</v>
      </c>
      <c r="AP659" s="5">
        <f t="shared" si="871"/>
        <v>9.0120793435374502E-5</v>
      </c>
      <c r="AQ659" s="5">
        <f t="shared" si="872"/>
        <v>4.6032533054281861E-6</v>
      </c>
      <c r="AR659" s="5">
        <f t="shared" si="873"/>
        <v>1.6882823621161563E-7</v>
      </c>
      <c r="AS659" s="5">
        <f t="shared" si="874"/>
        <v>4.494395234882318E-7</v>
      </c>
      <c r="AT659" s="5">
        <f t="shared" si="875"/>
        <v>5.9822897462525094E-7</v>
      </c>
      <c r="AU659" s="5">
        <f t="shared" si="876"/>
        <v>5.3085066677949419E-7</v>
      </c>
      <c r="AV659" s="5">
        <f t="shared" si="877"/>
        <v>3.5329586459360725E-7</v>
      </c>
      <c r="AW659" s="5">
        <f t="shared" si="878"/>
        <v>2.8419619785197162E-9</v>
      </c>
      <c r="AX659" s="5">
        <f t="shared" si="879"/>
        <v>2.8128826199601574E-2</v>
      </c>
      <c r="AY659" s="5">
        <f t="shared" si="880"/>
        <v>5.7471359159297153E-3</v>
      </c>
      <c r="AZ659" s="5">
        <f t="shared" si="881"/>
        <v>5.8711250518937632E-4</v>
      </c>
      <c r="BA659" s="5">
        <f t="shared" si="882"/>
        <v>3.998526092440987E-5</v>
      </c>
      <c r="BB659" s="5">
        <f t="shared" si="883"/>
        <v>2.0423952952732161E-6</v>
      </c>
      <c r="BC659" s="5">
        <f t="shared" si="884"/>
        <v>8.3458323306479376E-8</v>
      </c>
      <c r="BD659" s="5">
        <f t="shared" si="885"/>
        <v>5.7490183028480167E-9</v>
      </c>
      <c r="BE659" s="5">
        <f t="shared" si="886"/>
        <v>1.5304525501992797E-8</v>
      </c>
      <c r="BF659" s="5">
        <f t="shared" si="887"/>
        <v>2.0371173694569137E-8</v>
      </c>
      <c r="BG659" s="5">
        <f t="shared" si="888"/>
        <v>1.8076775946228904E-8</v>
      </c>
      <c r="BH659" s="5">
        <f t="shared" si="889"/>
        <v>1.2030596524880474E-8</v>
      </c>
      <c r="BI659" s="5">
        <f t="shared" si="890"/>
        <v>6.4053569364357862E-9</v>
      </c>
      <c r="BJ659" s="8">
        <f t="shared" si="891"/>
        <v>0.8718431343370171</v>
      </c>
      <c r="BK659" s="8">
        <f t="shared" si="892"/>
        <v>9.8070118443306764E-2</v>
      </c>
      <c r="BL659" s="8">
        <f t="shared" si="893"/>
        <v>1.6522180073404703E-2</v>
      </c>
      <c r="BM659" s="8">
        <f t="shared" si="894"/>
        <v>0.52699760618372882</v>
      </c>
      <c r="BN659" s="8">
        <f t="shared" si="895"/>
        <v>0.45377157996912126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1.3333333333333299</v>
      </c>
      <c r="F660">
        <f>VLOOKUP(B660,home!$B$2:$E$405,3,FALSE)</f>
        <v>0.3</v>
      </c>
      <c r="G660">
        <f>VLOOKUP(C660,away!$B$2:$E$405,4,FALSE)</f>
        <v>0.9</v>
      </c>
      <c r="H660">
        <f>VLOOKUP(A660,away!$A$2:$E$405,3,FALSE)</f>
        <v>1.3333333333333299</v>
      </c>
      <c r="I660">
        <f>VLOOKUP(C660,away!$B$2:$E$405,3,FALSE)</f>
        <v>1.5</v>
      </c>
      <c r="J660">
        <f>VLOOKUP(B660,home!$B$2:$E$405,4,FALSE)</f>
        <v>1.2</v>
      </c>
      <c r="K660" s="3">
        <f t="shared" si="840"/>
        <v>0.3599999999999991</v>
      </c>
      <c r="L660" s="3">
        <f t="shared" si="841"/>
        <v>2.3999999999999937</v>
      </c>
      <c r="M660" s="5">
        <f t="shared" si="842"/>
        <v>6.3291768359641176E-2</v>
      </c>
      <c r="N660" s="5">
        <f t="shared" si="843"/>
        <v>2.2785036609470767E-2</v>
      </c>
      <c r="O660" s="5">
        <f t="shared" si="844"/>
        <v>0.1519002440631384</v>
      </c>
      <c r="P660" s="5">
        <f t="shared" si="845"/>
        <v>5.4684087862729686E-2</v>
      </c>
      <c r="Q660" s="5">
        <f t="shared" si="846"/>
        <v>4.1013065897047276E-3</v>
      </c>
      <c r="R660" s="5">
        <f t="shared" si="847"/>
        <v>0.18228029287576569</v>
      </c>
      <c r="S660" s="5">
        <f t="shared" si="848"/>
        <v>1.1811762978349556E-2</v>
      </c>
      <c r="T660" s="5">
        <f t="shared" si="849"/>
        <v>9.8431358152913182E-3</v>
      </c>
      <c r="U660" s="5">
        <f t="shared" si="850"/>
        <v>6.5620905435275476E-2</v>
      </c>
      <c r="V660" s="5">
        <f t="shared" si="851"/>
        <v>1.1339292459215512E-3</v>
      </c>
      <c r="W660" s="5">
        <f t="shared" si="852"/>
        <v>4.9215679076456602E-4</v>
      </c>
      <c r="X660" s="5">
        <f t="shared" si="853"/>
        <v>1.181176297834955E-3</v>
      </c>
      <c r="Y660" s="5">
        <f t="shared" si="854"/>
        <v>1.4174115574019429E-3</v>
      </c>
      <c r="Z660" s="5">
        <f t="shared" si="855"/>
        <v>0.14582423430061214</v>
      </c>
      <c r="AA660" s="5">
        <f t="shared" si="856"/>
        <v>5.2496724348220239E-2</v>
      </c>
      <c r="AB660" s="5">
        <f t="shared" si="857"/>
        <v>9.449410382679619E-3</v>
      </c>
      <c r="AC660" s="5">
        <f t="shared" si="858"/>
        <v>6.1232179279763465E-5</v>
      </c>
      <c r="AD660" s="5">
        <f t="shared" si="859"/>
        <v>4.4294111168810837E-5</v>
      </c>
      <c r="AE660" s="5">
        <f t="shared" si="860"/>
        <v>1.0630586680514571E-4</v>
      </c>
      <c r="AF660" s="5">
        <f t="shared" si="861"/>
        <v>1.2756704016617457E-4</v>
      </c>
      <c r="AG660" s="5">
        <f t="shared" si="862"/>
        <v>1.0205363213293937E-4</v>
      </c>
      <c r="AH660" s="5">
        <f t="shared" si="863"/>
        <v>8.7494540580367069E-2</v>
      </c>
      <c r="AI660" s="5">
        <f t="shared" si="864"/>
        <v>3.1498034608932066E-2</v>
      </c>
      <c r="AJ660" s="5">
        <f t="shared" si="865"/>
        <v>5.6696462296077568E-3</v>
      </c>
      <c r="AK660" s="5">
        <f t="shared" si="866"/>
        <v>6.8035754755292903E-4</v>
      </c>
      <c r="AL660" s="5">
        <f t="shared" si="867"/>
        <v>2.116184115908615E-6</v>
      </c>
      <c r="AM660" s="5">
        <f t="shared" si="868"/>
        <v>3.1891760041543735E-6</v>
      </c>
      <c r="AN660" s="5">
        <f t="shared" si="869"/>
        <v>7.6540224099704738E-6</v>
      </c>
      <c r="AO660" s="5">
        <f t="shared" si="870"/>
        <v>9.1848268919645503E-6</v>
      </c>
      <c r="AP660" s="5">
        <f t="shared" si="871"/>
        <v>7.3478615135716194E-6</v>
      </c>
      <c r="AQ660" s="5">
        <f t="shared" si="872"/>
        <v>4.4087169081429603E-6</v>
      </c>
      <c r="AR660" s="5">
        <f t="shared" si="873"/>
        <v>4.1997379478576076E-2</v>
      </c>
      <c r="AS660" s="5">
        <f t="shared" si="874"/>
        <v>1.5119056612287348E-2</v>
      </c>
      <c r="AT660" s="5">
        <f t="shared" si="875"/>
        <v>2.7214301902117157E-3</v>
      </c>
      <c r="AU660" s="5">
        <f t="shared" si="876"/>
        <v>3.2657162282540502E-4</v>
      </c>
      <c r="AV660" s="5">
        <f t="shared" si="877"/>
        <v>2.9391446054286383E-5</v>
      </c>
      <c r="AW660" s="5">
        <f t="shared" si="878"/>
        <v>5.078841878180642E-8</v>
      </c>
      <c r="AX660" s="5">
        <f t="shared" si="879"/>
        <v>1.9135056024926173E-7</v>
      </c>
      <c r="AY660" s="5">
        <f t="shared" si="880"/>
        <v>4.5924134459822685E-7</v>
      </c>
      <c r="AZ660" s="5">
        <f t="shared" si="881"/>
        <v>5.5108961351787099E-7</v>
      </c>
      <c r="BA660" s="5">
        <f t="shared" si="882"/>
        <v>4.4087169081429559E-7</v>
      </c>
      <c r="BB660" s="5">
        <f t="shared" si="883"/>
        <v>2.6452301448857667E-7</v>
      </c>
      <c r="BC660" s="5">
        <f t="shared" si="884"/>
        <v>1.2697104695451647E-7</v>
      </c>
      <c r="BD660" s="5">
        <f t="shared" si="885"/>
        <v>1.6798951791430376E-2</v>
      </c>
      <c r="BE660" s="5">
        <f t="shared" si="886"/>
        <v>6.04762264491492E-3</v>
      </c>
      <c r="BF660" s="5">
        <f t="shared" si="887"/>
        <v>1.0885720760846827E-3</v>
      </c>
      <c r="BG660" s="5">
        <f t="shared" si="888"/>
        <v>1.3062864913016158E-4</v>
      </c>
      <c r="BH660" s="5">
        <f t="shared" si="889"/>
        <v>1.1756578421714516E-5</v>
      </c>
      <c r="BI660" s="5">
        <f t="shared" si="890"/>
        <v>8.4647364636344328E-7</v>
      </c>
      <c r="BJ660" s="8">
        <f t="shared" si="891"/>
        <v>4.0234262961739785E-2</v>
      </c>
      <c r="BK660" s="8">
        <f t="shared" si="892"/>
        <v>0.1309853560513822</v>
      </c>
      <c r="BL660" s="8">
        <f t="shared" si="893"/>
        <v>0.67136236363512236</v>
      </c>
      <c r="BM660" s="8">
        <f t="shared" si="894"/>
        <v>0.50936307213548015</v>
      </c>
      <c r="BN660" s="8">
        <f t="shared" si="895"/>
        <v>0.47904273636045042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1.3333333333333299</v>
      </c>
      <c r="F661">
        <f>VLOOKUP(B661,home!$B$2:$E$405,3,FALSE)</f>
        <v>0.75</v>
      </c>
      <c r="G661">
        <f>VLOOKUP(C661,away!$B$2:$E$405,4,FALSE)</f>
        <v>0.38</v>
      </c>
      <c r="H661">
        <f>VLOOKUP(A661,away!$A$2:$E$405,3,FALSE)</f>
        <v>1.3333333333333299</v>
      </c>
      <c r="I661">
        <f>VLOOKUP(C661,away!$B$2:$E$405,3,FALSE)</f>
        <v>0.56000000000000005</v>
      </c>
      <c r="J661">
        <f>VLOOKUP(B661,home!$B$2:$E$405,4,FALSE)</f>
        <v>0.75</v>
      </c>
      <c r="K661" s="3">
        <f t="shared" si="840"/>
        <v>0.37999999999999906</v>
      </c>
      <c r="L661" s="3">
        <f t="shared" si="841"/>
        <v>0.55999999999999861</v>
      </c>
      <c r="M661" s="5">
        <f t="shared" si="842"/>
        <v>0.39062783535852197</v>
      </c>
      <c r="N661" s="5">
        <f t="shared" si="843"/>
        <v>0.14843857743623801</v>
      </c>
      <c r="O661" s="5">
        <f t="shared" si="844"/>
        <v>0.21875158780077178</v>
      </c>
      <c r="P661" s="5">
        <f t="shared" si="845"/>
        <v>8.3125603364293074E-2</v>
      </c>
      <c r="Q661" s="5">
        <f t="shared" si="846"/>
        <v>2.8203329712885153E-2</v>
      </c>
      <c r="R661" s="5">
        <f t="shared" si="847"/>
        <v>6.1250444584215941E-2</v>
      </c>
      <c r="S661" s="5">
        <f t="shared" si="848"/>
        <v>4.4222820989803695E-3</v>
      </c>
      <c r="T661" s="5">
        <f t="shared" si="849"/>
        <v>1.5793864639215647E-2</v>
      </c>
      <c r="U661" s="5">
        <f t="shared" si="850"/>
        <v>2.3275168942002003E-2</v>
      </c>
      <c r="V661" s="5">
        <f t="shared" si="851"/>
        <v>1.0456240340700202E-4</v>
      </c>
      <c r="W661" s="5">
        <f t="shared" si="852"/>
        <v>3.5724217636321103E-3</v>
      </c>
      <c r="X661" s="5">
        <f t="shared" si="853"/>
        <v>2.0005561876339766E-3</v>
      </c>
      <c r="Y661" s="5">
        <f t="shared" si="854"/>
        <v>5.601557325375121E-4</v>
      </c>
      <c r="Z661" s="5">
        <f t="shared" si="855"/>
        <v>1.1433416322386949E-2</v>
      </c>
      <c r="AA661" s="5">
        <f t="shared" si="856"/>
        <v>4.3446982025070304E-3</v>
      </c>
      <c r="AB661" s="5">
        <f t="shared" si="857"/>
        <v>8.2549265847633372E-4</v>
      </c>
      <c r="AC661" s="5">
        <f t="shared" si="858"/>
        <v>1.3906799653131194E-6</v>
      </c>
      <c r="AD661" s="5">
        <f t="shared" si="859"/>
        <v>3.393800675450496E-4</v>
      </c>
      <c r="AE661" s="5">
        <f t="shared" si="860"/>
        <v>1.9005283782522732E-4</v>
      </c>
      <c r="AF661" s="5">
        <f t="shared" si="861"/>
        <v>5.3214794591063508E-5</v>
      </c>
      <c r="AG661" s="5">
        <f t="shared" si="862"/>
        <v>9.9334283236651656E-6</v>
      </c>
      <c r="AH661" s="5">
        <f t="shared" si="863"/>
        <v>1.6006782851341684E-3</v>
      </c>
      <c r="AI661" s="5">
        <f t="shared" si="864"/>
        <v>6.082577483509826E-4</v>
      </c>
      <c r="AJ661" s="5">
        <f t="shared" si="865"/>
        <v>1.1556897218668641E-4</v>
      </c>
      <c r="AK661" s="5">
        <f t="shared" si="866"/>
        <v>1.4638736476980241E-5</v>
      </c>
      <c r="AL661" s="5">
        <f t="shared" si="867"/>
        <v>1.1837467864745219E-8</v>
      </c>
      <c r="AM661" s="5">
        <f t="shared" si="868"/>
        <v>2.5792885133423709E-5</v>
      </c>
      <c r="AN661" s="5">
        <f t="shared" si="869"/>
        <v>1.444401567471724E-5</v>
      </c>
      <c r="AO661" s="5">
        <f t="shared" si="870"/>
        <v>4.0443243889208175E-6</v>
      </c>
      <c r="AP661" s="5">
        <f t="shared" si="871"/>
        <v>7.5494055259855086E-7</v>
      </c>
      <c r="AQ661" s="5">
        <f t="shared" si="872"/>
        <v>1.0569167736379682E-7</v>
      </c>
      <c r="AR661" s="5">
        <f t="shared" si="873"/>
        <v>1.7927596793502646E-4</v>
      </c>
      <c r="AS661" s="5">
        <f t="shared" si="874"/>
        <v>6.8124867815309902E-5</v>
      </c>
      <c r="AT661" s="5">
        <f t="shared" si="875"/>
        <v>1.2943724884908849E-5</v>
      </c>
      <c r="AU661" s="5">
        <f t="shared" si="876"/>
        <v>1.6395384854217835E-6</v>
      </c>
      <c r="AV661" s="5">
        <f t="shared" si="877"/>
        <v>1.5575615611506902E-7</v>
      </c>
      <c r="AW661" s="5">
        <f t="shared" si="878"/>
        <v>6.9972587822715807E-11</v>
      </c>
      <c r="AX661" s="5">
        <f t="shared" si="879"/>
        <v>1.633549391783497E-6</v>
      </c>
      <c r="AY661" s="5">
        <f t="shared" si="880"/>
        <v>9.1478765939875614E-7</v>
      </c>
      <c r="AZ661" s="5">
        <f t="shared" si="881"/>
        <v>2.5614054463165108E-7</v>
      </c>
      <c r="BA661" s="5">
        <f t="shared" si="882"/>
        <v>4.7812901664574756E-8</v>
      </c>
      <c r="BB661" s="5">
        <f t="shared" si="883"/>
        <v>6.6938062330404471E-9</v>
      </c>
      <c r="BC661" s="5">
        <f t="shared" si="884"/>
        <v>7.4970629810052846E-10</v>
      </c>
      <c r="BD661" s="5">
        <f t="shared" si="885"/>
        <v>1.673242367393576E-5</v>
      </c>
      <c r="BE661" s="5">
        <f t="shared" si="886"/>
        <v>6.3583209960955734E-6</v>
      </c>
      <c r="BF661" s="5">
        <f t="shared" si="887"/>
        <v>1.208080989258156E-6</v>
      </c>
      <c r="BG661" s="5">
        <f t="shared" si="888"/>
        <v>1.5302359197269937E-7</v>
      </c>
      <c r="BH661" s="5">
        <f t="shared" si="889"/>
        <v>1.4537241237406403E-8</v>
      </c>
      <c r="BI661" s="5">
        <f t="shared" si="890"/>
        <v>1.1048303340428841E-9</v>
      </c>
      <c r="BJ661" s="8">
        <f t="shared" si="891"/>
        <v>0.19920948819186443</v>
      </c>
      <c r="BK661" s="8">
        <f t="shared" si="892"/>
        <v>0.47828260053029498</v>
      </c>
      <c r="BL661" s="8">
        <f t="shared" si="893"/>
        <v>0.31107314327672159</v>
      </c>
      <c r="BM661" s="8">
        <f t="shared" si="894"/>
        <v>6.9600355346655193E-2</v>
      </c>
      <c r="BN661" s="8">
        <f t="shared" si="895"/>
        <v>0.93039737825692592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1.3333333333333299</v>
      </c>
      <c r="F662">
        <f>VLOOKUP(B662,home!$B$2:$E$405,3,FALSE)</f>
        <v>1.88</v>
      </c>
      <c r="G662">
        <f>VLOOKUP(C662,away!$B$2:$E$405,4,FALSE)</f>
        <v>0.9</v>
      </c>
      <c r="H662">
        <f>VLOOKUP(A662,away!$A$2:$E$405,3,FALSE)</f>
        <v>1.3333333333333299</v>
      </c>
      <c r="I662">
        <f>VLOOKUP(C662,away!$B$2:$E$405,3,FALSE)</f>
        <v>0.15</v>
      </c>
      <c r="J662">
        <f>VLOOKUP(B662,home!$B$2:$E$405,4,FALSE)</f>
        <v>0.75</v>
      </c>
      <c r="K662" s="3">
        <f t="shared" si="840"/>
        <v>2.255999999999994</v>
      </c>
      <c r="L662" s="3">
        <f t="shared" si="841"/>
        <v>0.14999999999999961</v>
      </c>
      <c r="M662" s="5">
        <f t="shared" si="842"/>
        <v>9.0175275231882387E-2</v>
      </c>
      <c r="N662" s="5">
        <f t="shared" si="843"/>
        <v>0.20343542092312611</v>
      </c>
      <c r="O662" s="5">
        <f t="shared" si="844"/>
        <v>1.3526291284782322E-2</v>
      </c>
      <c r="P662" s="5">
        <f t="shared" si="845"/>
        <v>3.0515313138468832E-2</v>
      </c>
      <c r="Q662" s="5">
        <f t="shared" si="846"/>
        <v>0.22947515480128572</v>
      </c>
      <c r="R662" s="5">
        <f t="shared" si="847"/>
        <v>1.0144718463586714E-3</v>
      </c>
      <c r="S662" s="5">
        <f t="shared" si="848"/>
        <v>2.5815954915144506E-3</v>
      </c>
      <c r="T662" s="5">
        <f t="shared" si="849"/>
        <v>3.4421273220192762E-2</v>
      </c>
      <c r="U662" s="5">
        <f t="shared" si="850"/>
        <v>2.2886484853851564E-3</v>
      </c>
      <c r="V662" s="5">
        <f t="shared" si="851"/>
        <v>9.7067990480942853E-5</v>
      </c>
      <c r="W662" s="5">
        <f t="shared" si="852"/>
        <v>0.17256531641056644</v>
      </c>
      <c r="X662" s="5">
        <f t="shared" si="853"/>
        <v>2.5884797461584896E-2</v>
      </c>
      <c r="Y662" s="5">
        <f t="shared" si="854"/>
        <v>1.9413598096188621E-3</v>
      </c>
      <c r="Z662" s="5">
        <f t="shared" si="855"/>
        <v>5.0723592317933446E-5</v>
      </c>
      <c r="AA662" s="5">
        <f t="shared" si="856"/>
        <v>1.1443242426925753E-4</v>
      </c>
      <c r="AB662" s="5">
        <f t="shared" si="857"/>
        <v>1.2907977457572218E-4</v>
      </c>
      <c r="AC662" s="5">
        <f t="shared" si="858"/>
        <v>2.0529879986719292E-6</v>
      </c>
      <c r="AD662" s="5">
        <f t="shared" si="859"/>
        <v>9.7326838455559186E-2</v>
      </c>
      <c r="AE662" s="5">
        <f t="shared" si="860"/>
        <v>1.4599025768333839E-2</v>
      </c>
      <c r="AF662" s="5">
        <f t="shared" si="861"/>
        <v>1.0949269326250349E-3</v>
      </c>
      <c r="AG662" s="5">
        <f t="shared" si="862"/>
        <v>5.4746346631251609E-5</v>
      </c>
      <c r="AH662" s="5">
        <f t="shared" si="863"/>
        <v>1.9021347119224985E-6</v>
      </c>
      <c r="AI662" s="5">
        <f t="shared" si="864"/>
        <v>4.2912159100971445E-6</v>
      </c>
      <c r="AJ662" s="5">
        <f t="shared" si="865"/>
        <v>4.8404915465895681E-6</v>
      </c>
      <c r="AK662" s="5">
        <f t="shared" si="866"/>
        <v>3.6400496430353463E-6</v>
      </c>
      <c r="AL662" s="5">
        <f t="shared" si="867"/>
        <v>2.7789245550023134E-8</v>
      </c>
      <c r="AM662" s="5">
        <f t="shared" si="868"/>
        <v>4.3913869511148208E-2</v>
      </c>
      <c r="AN662" s="5">
        <f t="shared" si="869"/>
        <v>6.5870804266722136E-3</v>
      </c>
      <c r="AO662" s="5">
        <f t="shared" si="870"/>
        <v>4.9403103200041472E-4</v>
      </c>
      <c r="AP662" s="5">
        <f t="shared" si="871"/>
        <v>2.4701551600020671E-5</v>
      </c>
      <c r="AQ662" s="5">
        <f t="shared" si="872"/>
        <v>9.2630818500077246E-7</v>
      </c>
      <c r="AR662" s="5">
        <f t="shared" si="873"/>
        <v>5.7064041357674873E-8</v>
      </c>
      <c r="AS662" s="5">
        <f t="shared" si="874"/>
        <v>1.2873647730291415E-7</v>
      </c>
      <c r="AT662" s="5">
        <f t="shared" si="875"/>
        <v>1.4521474639768684E-7</v>
      </c>
      <c r="AU662" s="5">
        <f t="shared" si="876"/>
        <v>1.0920148929106024E-7</v>
      </c>
      <c r="AV662" s="5">
        <f t="shared" si="877"/>
        <v>6.1589639960157796E-8</v>
      </c>
      <c r="AW662" s="5">
        <f t="shared" si="878"/>
        <v>2.6121890817021564E-10</v>
      </c>
      <c r="AX662" s="5">
        <f t="shared" si="879"/>
        <v>1.6511614936191677E-2</v>
      </c>
      <c r="AY662" s="5">
        <f t="shared" si="880"/>
        <v>2.4767422404287451E-3</v>
      </c>
      <c r="AZ662" s="5">
        <f t="shared" si="881"/>
        <v>1.8575566803215538E-4</v>
      </c>
      <c r="BA662" s="5">
        <f t="shared" si="882"/>
        <v>9.2877834016077458E-6</v>
      </c>
      <c r="BB662" s="5">
        <f t="shared" si="883"/>
        <v>3.4829187756028941E-7</v>
      </c>
      <c r="BC662" s="5">
        <f t="shared" si="884"/>
        <v>1.0448756326808669E-8</v>
      </c>
      <c r="BD662" s="5">
        <f t="shared" si="885"/>
        <v>1.426601033941866E-9</v>
      </c>
      <c r="BE662" s="5">
        <f t="shared" si="886"/>
        <v>3.2184119325728406E-9</v>
      </c>
      <c r="BF662" s="5">
        <f t="shared" si="887"/>
        <v>3.6303686599421556E-9</v>
      </c>
      <c r="BG662" s="5">
        <f t="shared" si="888"/>
        <v>2.7300372322764946E-9</v>
      </c>
      <c r="BH662" s="5">
        <f t="shared" si="889"/>
        <v>1.5397409990039385E-9</v>
      </c>
      <c r="BI662" s="5">
        <f t="shared" si="890"/>
        <v>6.9473113875057548E-10</v>
      </c>
      <c r="BJ662" s="8">
        <f t="shared" si="891"/>
        <v>0.85100322832781805</v>
      </c>
      <c r="BK662" s="8">
        <f t="shared" si="892"/>
        <v>0.12584807487001956</v>
      </c>
      <c r="BL662" s="8">
        <f t="shared" si="893"/>
        <v>1.7088112753468082E-2</v>
      </c>
      <c r="BM662" s="8">
        <f t="shared" si="894"/>
        <v>0.42337147033850991</v>
      </c>
      <c r="BN662" s="8">
        <f t="shared" si="895"/>
        <v>0.56814192722590406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1.3333333333333299</v>
      </c>
      <c r="F663">
        <f>VLOOKUP(B663,home!$B$2:$E$405,3,FALSE)</f>
        <v>0.38</v>
      </c>
      <c r="G663">
        <f>VLOOKUP(C663,away!$B$2:$E$405,4,FALSE)</f>
        <v>1.69</v>
      </c>
      <c r="H663">
        <f>VLOOKUP(A663,away!$A$2:$E$405,3,FALSE)</f>
        <v>1.3333333333333299</v>
      </c>
      <c r="I663">
        <f>VLOOKUP(C663,away!$B$2:$E$405,3,FALSE)</f>
        <v>1.1299999999999999</v>
      </c>
      <c r="J663">
        <f>VLOOKUP(B663,home!$B$2:$E$405,4,FALSE)</f>
        <v>0.94</v>
      </c>
      <c r="K663" s="3">
        <f t="shared" si="840"/>
        <v>0.85626666666666451</v>
      </c>
      <c r="L663" s="3">
        <f t="shared" si="841"/>
        <v>1.4162666666666628</v>
      </c>
      <c r="M663" s="5">
        <f t="shared" si="842"/>
        <v>0.10305078713109297</v>
      </c>
      <c r="N663" s="5">
        <f t="shared" si="843"/>
        <v>8.8238953994116992E-2</v>
      </c>
      <c r="O663" s="5">
        <f t="shared" si="844"/>
        <v>0.14594739478752888</v>
      </c>
      <c r="P663" s="5">
        <f t="shared" si="845"/>
        <v>0.12496988924340108</v>
      </c>
      <c r="Q663" s="5">
        <f t="shared" si="846"/>
        <v>3.777803750334785E-2</v>
      </c>
      <c r="R663" s="5">
        <f t="shared" si="847"/>
        <v>0.10335021516220852</v>
      </c>
      <c r="S663" s="5">
        <f t="shared" si="848"/>
        <v>3.7887806712336491E-2</v>
      </c>
      <c r="T663" s="5">
        <f t="shared" si="849"/>
        <v>5.3503775248074641E-2</v>
      </c>
      <c r="U663" s="5">
        <f t="shared" si="850"/>
        <v>8.8495344236226847E-2</v>
      </c>
      <c r="V663" s="5">
        <f t="shared" si="851"/>
        <v>5.1051796242444604E-3</v>
      </c>
      <c r="W663" s="5">
        <f t="shared" si="852"/>
        <v>1.0782691415399972E-2</v>
      </c>
      <c r="X663" s="5">
        <f t="shared" si="853"/>
        <v>1.5271166428583758E-2</v>
      </c>
      <c r="Y663" s="5">
        <f t="shared" si="854"/>
        <v>1.0814021986961084E-2</v>
      </c>
      <c r="Z663" s="5">
        <f t="shared" si="855"/>
        <v>4.8790488242354504E-2</v>
      </c>
      <c r="AA663" s="5">
        <f t="shared" si="856"/>
        <v>4.1777668732319979E-2</v>
      </c>
      <c r="AB663" s="5">
        <f t="shared" si="857"/>
        <v>1.7886412573263878E-2</v>
      </c>
      <c r="AC663" s="5">
        <f t="shared" si="858"/>
        <v>3.8694132643905349E-4</v>
      </c>
      <c r="AD663" s="5">
        <f t="shared" si="859"/>
        <v>2.3082148089899478E-3</v>
      </c>
      <c r="AE663" s="5">
        <f t="shared" si="860"/>
        <v>3.269047693478821E-3</v>
      </c>
      <c r="AF663" s="5">
        <f t="shared" si="861"/>
        <v>2.3149216400087966E-3</v>
      </c>
      <c r="AG663" s="5">
        <f t="shared" si="862"/>
        <v>1.0928487848965945E-3</v>
      </c>
      <c r="AH663" s="5">
        <f t="shared" si="863"/>
        <v>1.7275085537009616E-2</v>
      </c>
      <c r="AI663" s="5">
        <f t="shared" si="864"/>
        <v>1.479207990915673E-2</v>
      </c>
      <c r="AJ663" s="5">
        <f t="shared" si="865"/>
        <v>6.3329824784402839E-3</v>
      </c>
      <c r="AK663" s="5">
        <f t="shared" si="866"/>
        <v>1.8075739322908184E-3</v>
      </c>
      <c r="AL663" s="5">
        <f t="shared" si="867"/>
        <v>1.876977985515764E-5</v>
      </c>
      <c r="AM663" s="5">
        <f t="shared" si="868"/>
        <v>3.9528948008889095E-4</v>
      </c>
      <c r="AN663" s="5">
        <f t="shared" si="869"/>
        <v>5.5983531433389177E-4</v>
      </c>
      <c r="AO663" s="5">
        <f t="shared" si="870"/>
        <v>3.9643804725697219E-4</v>
      </c>
      <c r="AP663" s="5">
        <f t="shared" si="871"/>
        <v>1.8715399724282439E-4</v>
      </c>
      <c r="AQ663" s="5">
        <f t="shared" si="872"/>
        <v>6.6264991957109228E-5</v>
      </c>
      <c r="AR663" s="5">
        <f t="shared" si="873"/>
        <v>4.8932255619764118E-3</v>
      </c>
      <c r="AS663" s="5">
        <f t="shared" si="874"/>
        <v>4.1899059412016581E-3</v>
      </c>
      <c r="AT663" s="5">
        <f t="shared" si="875"/>
        <v>1.7938383969597984E-3</v>
      </c>
      <c r="AU663" s="5">
        <f t="shared" si="876"/>
        <v>5.1200134156781331E-4</v>
      </c>
      <c r="AV663" s="5">
        <f t="shared" si="877"/>
        <v>1.0960242051828295E-4</v>
      </c>
      <c r="AW663" s="5">
        <f t="shared" si="878"/>
        <v>6.3228190005588433E-7</v>
      </c>
      <c r="AX663" s="5">
        <f t="shared" si="879"/>
        <v>5.6412200914018896E-5</v>
      </c>
      <c r="AY663" s="5">
        <f t="shared" si="880"/>
        <v>7.9894719747827613E-5</v>
      </c>
      <c r="AZ663" s="5">
        <f t="shared" si="881"/>
        <v>5.657611421076151E-5</v>
      </c>
      <c r="BA663" s="5">
        <f t="shared" si="882"/>
        <v>2.6708954895409217E-5</v>
      </c>
      <c r="BB663" s="5">
        <f t="shared" si="883"/>
        <v>9.4567506299678717E-6</v>
      </c>
      <c r="BC663" s="5">
        <f t="shared" si="884"/>
        <v>2.6786561384404891E-6</v>
      </c>
      <c r="BD663" s="5">
        <f t="shared" si="885"/>
        <v>1.1550187093180733E-3</v>
      </c>
      <c r="BE663" s="5">
        <f t="shared" si="886"/>
        <v>9.8900402016541982E-4</v>
      </c>
      <c r="BF663" s="5">
        <f t="shared" si="887"/>
        <v>4.2342558783348724E-4</v>
      </c>
      <c r="BG663" s="5">
        <f t="shared" si="888"/>
        <v>1.208550722251844E-4</v>
      </c>
      <c r="BH663" s="5">
        <f t="shared" si="889"/>
        <v>2.5871042461004405E-5</v>
      </c>
      <c r="BI663" s="5">
        <f t="shared" si="890"/>
        <v>4.4305022582551972E-6</v>
      </c>
      <c r="BJ663" s="8">
        <f t="shared" si="891"/>
        <v>0.22721038873127453</v>
      </c>
      <c r="BK663" s="8">
        <f t="shared" si="892"/>
        <v>0.27149926853711709</v>
      </c>
      <c r="BL663" s="8">
        <f t="shared" si="893"/>
        <v>0.45188193594493087</v>
      </c>
      <c r="BM663" s="8">
        <f t="shared" si="894"/>
        <v>0.39596754119613298</v>
      </c>
      <c r="BN663" s="8">
        <f t="shared" si="895"/>
        <v>0.60333527782169627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1.66</v>
      </c>
      <c r="F664">
        <f>VLOOKUP(B664,home!$B$2:$E$405,3,FALSE)</f>
        <v>0.72</v>
      </c>
      <c r="G664">
        <f>VLOOKUP(C664,away!$B$2:$E$405,4,FALSE)</f>
        <v>1</v>
      </c>
      <c r="H664">
        <f>VLOOKUP(A664,away!$A$2:$E$405,3,FALSE)</f>
        <v>1.46</v>
      </c>
      <c r="I664">
        <f>VLOOKUP(C664,away!$B$2:$E$405,3,FALSE)</f>
        <v>1</v>
      </c>
      <c r="J664">
        <f>VLOOKUP(B664,home!$B$2:$E$405,4,FALSE)</f>
        <v>1.64</v>
      </c>
      <c r="K664" s="3">
        <f t="shared" si="840"/>
        <v>1.1951999999999998</v>
      </c>
      <c r="L664" s="3">
        <f t="shared" si="841"/>
        <v>2.3943999999999996</v>
      </c>
      <c r="M664" s="5">
        <f t="shared" si="842"/>
        <v>2.7609371963579446E-2</v>
      </c>
      <c r="N664" s="5">
        <f t="shared" si="843"/>
        <v>3.2998721370870149E-2</v>
      </c>
      <c r="O664" s="5">
        <f t="shared" si="844"/>
        <v>6.6107880229594615E-2</v>
      </c>
      <c r="P664" s="5">
        <f t="shared" si="845"/>
        <v>7.9012138450411454E-2</v>
      </c>
      <c r="Q664" s="5">
        <f t="shared" si="846"/>
        <v>1.9720035891232002E-2</v>
      </c>
      <c r="R664" s="5">
        <f t="shared" si="847"/>
        <v>7.9144354210870668E-2</v>
      </c>
      <c r="S664" s="5">
        <f t="shared" si="848"/>
        <v>5.6528975294532768E-2</v>
      </c>
      <c r="T664" s="5">
        <f t="shared" si="849"/>
        <v>4.7217653937965891E-2</v>
      </c>
      <c r="U664" s="5">
        <f t="shared" si="850"/>
        <v>9.4593332152832596E-2</v>
      </c>
      <c r="V664" s="5">
        <f t="shared" si="851"/>
        <v>1.7974875537526438E-2</v>
      </c>
      <c r="W664" s="5">
        <f t="shared" si="852"/>
        <v>7.8564622990668284E-3</v>
      </c>
      <c r="X664" s="5">
        <f t="shared" si="853"/>
        <v>1.8811513328885608E-2</v>
      </c>
      <c r="Y664" s="5">
        <f t="shared" si="854"/>
        <v>2.2521143757341849E-2</v>
      </c>
      <c r="Z664" s="5">
        <f t="shared" si="855"/>
        <v>6.3167747240836236E-2</v>
      </c>
      <c r="AA664" s="5">
        <f t="shared" si="856"/>
        <v>7.5498091502247441E-2</v>
      </c>
      <c r="AB664" s="5">
        <f t="shared" si="857"/>
        <v>4.511765948174308E-2</v>
      </c>
      <c r="AC664" s="5">
        <f t="shared" si="858"/>
        <v>3.2150164364328809E-3</v>
      </c>
      <c r="AD664" s="5">
        <f t="shared" si="859"/>
        <v>2.3475109349611676E-3</v>
      </c>
      <c r="AE664" s="5">
        <f t="shared" si="860"/>
        <v>5.620880182671018E-3</v>
      </c>
      <c r="AF664" s="5">
        <f t="shared" si="861"/>
        <v>6.7293177546937435E-3</v>
      </c>
      <c r="AG664" s="5">
        <f t="shared" si="862"/>
        <v>5.3708928106128992E-3</v>
      </c>
      <c r="AH664" s="5">
        <f t="shared" si="863"/>
        <v>3.7812213498364569E-2</v>
      </c>
      <c r="AI664" s="5">
        <f t="shared" si="864"/>
        <v>4.5193157573245317E-2</v>
      </c>
      <c r="AJ664" s="5">
        <f t="shared" si="865"/>
        <v>2.7007430965771406E-2</v>
      </c>
      <c r="AK664" s="5">
        <f t="shared" si="866"/>
        <v>1.0759760496763327E-2</v>
      </c>
      <c r="AL664" s="5">
        <f t="shared" si="867"/>
        <v>3.6802767427071846E-4</v>
      </c>
      <c r="AM664" s="5">
        <f t="shared" si="868"/>
        <v>5.6114901389311706E-4</v>
      </c>
      <c r="AN664" s="5">
        <f t="shared" si="869"/>
        <v>1.3436151988656792E-3</v>
      </c>
      <c r="AO664" s="5">
        <f t="shared" si="870"/>
        <v>1.6085761160819913E-3</v>
      </c>
      <c r="AP664" s="5">
        <f t="shared" si="871"/>
        <v>1.2838582174489065E-3</v>
      </c>
      <c r="AQ664" s="5">
        <f t="shared" si="872"/>
        <v>7.685175289649153E-4</v>
      </c>
      <c r="AR664" s="5">
        <f t="shared" si="873"/>
        <v>1.8107512800096814E-2</v>
      </c>
      <c r="AS664" s="5">
        <f t="shared" si="874"/>
        <v>2.1642099298675704E-2</v>
      </c>
      <c r="AT664" s="5">
        <f t="shared" si="875"/>
        <v>1.2933318540888602E-2</v>
      </c>
      <c r="AU664" s="5">
        <f t="shared" si="876"/>
        <v>5.1526341066900185E-3</v>
      </c>
      <c r="AV664" s="5">
        <f t="shared" si="877"/>
        <v>1.5396070710789773E-3</v>
      </c>
      <c r="AW664" s="5">
        <f t="shared" si="878"/>
        <v>2.9256021380690396E-5</v>
      </c>
      <c r="AX664" s="5">
        <f t="shared" si="879"/>
        <v>1.1178088356750885E-4</v>
      </c>
      <c r="AY664" s="5">
        <f t="shared" si="880"/>
        <v>2.6764814761404311E-4</v>
      </c>
      <c r="AZ664" s="5">
        <f t="shared" si="881"/>
        <v>3.2042836232353244E-4</v>
      </c>
      <c r="BA664" s="5">
        <f t="shared" si="882"/>
        <v>2.5574455691582197E-4</v>
      </c>
      <c r="BB664" s="5">
        <f t="shared" si="883"/>
        <v>1.5308869176981104E-4</v>
      </c>
      <c r="BC664" s="5">
        <f t="shared" si="884"/>
        <v>7.3311112714727068E-5</v>
      </c>
      <c r="BD664" s="5">
        <f t="shared" si="885"/>
        <v>7.2261047747586302E-3</v>
      </c>
      <c r="BE664" s="5">
        <f t="shared" si="886"/>
        <v>8.6366404267915128E-3</v>
      </c>
      <c r="BF664" s="5">
        <f t="shared" si="887"/>
        <v>5.1612563190506083E-3</v>
      </c>
      <c r="BG664" s="5">
        <f t="shared" si="888"/>
        <v>2.0562445175097621E-3</v>
      </c>
      <c r="BH664" s="5">
        <f t="shared" si="889"/>
        <v>6.1440586183191676E-4</v>
      </c>
      <c r="BI664" s="5">
        <f t="shared" si="890"/>
        <v>1.4686757721230127E-4</v>
      </c>
      <c r="BJ664" s="8">
        <f t="shared" si="891"/>
        <v>0.17594185009846119</v>
      </c>
      <c r="BK664" s="8">
        <f t="shared" si="892"/>
        <v>0.18497605350436774</v>
      </c>
      <c r="BL664" s="8">
        <f t="shared" si="893"/>
        <v>0.56445057140601773</v>
      </c>
      <c r="BM664" s="8">
        <f t="shared" si="894"/>
        <v>0.68370532800689132</v>
      </c>
      <c r="BN664" s="8">
        <f t="shared" si="895"/>
        <v>0.30459250211655836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1.66</v>
      </c>
      <c r="F665">
        <f>VLOOKUP(B665,home!$B$2:$E$405,3,FALSE)</f>
        <v>0.96</v>
      </c>
      <c r="G665">
        <f>VLOOKUP(C665,away!$B$2:$E$405,4,FALSE)</f>
        <v>1.33</v>
      </c>
      <c r="H665">
        <f>VLOOKUP(A665,away!$A$2:$E$405,3,FALSE)</f>
        <v>1.46</v>
      </c>
      <c r="I665">
        <f>VLOOKUP(C665,away!$B$2:$E$405,3,FALSE)</f>
        <v>0.84</v>
      </c>
      <c r="J665">
        <f>VLOOKUP(B665,home!$B$2:$E$405,4,FALSE)</f>
        <v>0.96</v>
      </c>
      <c r="K665" s="3">
        <f t="shared" si="840"/>
        <v>2.119488</v>
      </c>
      <c r="L665" s="3">
        <f t="shared" si="841"/>
        <v>1.1773439999999999</v>
      </c>
      <c r="M665" s="5">
        <f t="shared" si="842"/>
        <v>3.7000198555035523E-2</v>
      </c>
      <c r="N665" s="5">
        <f t="shared" si="843"/>
        <v>7.8421476835015144E-2</v>
      </c>
      <c r="O665" s="5">
        <f t="shared" si="844"/>
        <v>4.3561961767579746E-2</v>
      </c>
      <c r="P665" s="5">
        <f t="shared" si="845"/>
        <v>9.232905522284407E-2</v>
      </c>
      <c r="Q665" s="5">
        <f t="shared" si="846"/>
        <v>8.3106689547046295E-2</v>
      </c>
      <c r="R665" s="5">
        <f t="shared" si="847"/>
        <v>2.5643707157644705E-2</v>
      </c>
      <c r="S665" s="5">
        <f t="shared" si="848"/>
        <v>5.7598707380333979E-2</v>
      </c>
      <c r="T665" s="5">
        <f t="shared" si="849"/>
        <v>9.7845162298077673E-2</v>
      </c>
      <c r="U665" s="5">
        <f t="shared" si="850"/>
        <v>5.4351529596142062E-2</v>
      </c>
      <c r="V665" s="5">
        <f t="shared" si="851"/>
        <v>1.5969987075649044E-2</v>
      </c>
      <c r="W665" s="5">
        <f t="shared" si="852"/>
        <v>5.871454373823002E-2</v>
      </c>
      <c r="X665" s="5">
        <f t="shared" si="853"/>
        <v>6.9127215782942675E-2</v>
      </c>
      <c r="Y665" s="5">
        <f t="shared" si="854"/>
        <v>4.0693256369376436E-2</v>
      </c>
      <c r="Z665" s="5">
        <f t="shared" si="855"/>
        <v>1.0063821586603348E-2</v>
      </c>
      <c r="AA665" s="5">
        <f t="shared" si="856"/>
        <v>2.1330149086946758E-2</v>
      </c>
      <c r="AB665" s="5">
        <f t="shared" si="857"/>
        <v>2.2604497513997308E-2</v>
      </c>
      <c r="AC665" s="5">
        <f t="shared" si="858"/>
        <v>2.490685652035233E-3</v>
      </c>
      <c r="AD665" s="5">
        <f t="shared" si="859"/>
        <v>3.1111192719663429E-2</v>
      </c>
      <c r="AE665" s="5">
        <f t="shared" si="860"/>
        <v>3.6628576081339417E-2</v>
      </c>
      <c r="AF665" s="5">
        <f t="shared" si="861"/>
        <v>2.1562217138954239E-2</v>
      </c>
      <c r="AG665" s="5">
        <f t="shared" si="862"/>
        <v>8.4620489917483135E-3</v>
      </c>
      <c r="AH665" s="5">
        <f t="shared" si="863"/>
        <v>2.962144990514485E-3</v>
      </c>
      <c r="AI665" s="5">
        <f t="shared" si="864"/>
        <v>6.2782307616555651E-3</v>
      </c>
      <c r="AJ665" s="5">
        <f t="shared" si="865"/>
        <v>6.6533173802799158E-3</v>
      </c>
      <c r="AK665" s="5">
        <f t="shared" si="866"/>
        <v>4.7005421158982392E-3</v>
      </c>
      <c r="AL665" s="5">
        <f t="shared" si="867"/>
        <v>2.4860693951947395E-4</v>
      </c>
      <c r="AM665" s="5">
        <f t="shared" si="868"/>
        <v>1.3187959927002797E-2</v>
      </c>
      <c r="AN665" s="5">
        <f t="shared" si="869"/>
        <v>1.5526765492297182E-2</v>
      </c>
      <c r="AO665" s="5">
        <f t="shared" si="870"/>
        <v>9.1401720958815668E-3</v>
      </c>
      <c r="AP665" s="5">
        <f t="shared" si="871"/>
        <v>3.587042258684529E-3</v>
      </c>
      <c r="AQ665" s="5">
        <f t="shared" si="872"/>
        <v>1.0557956702521702E-3</v>
      </c>
      <c r="AR665" s="5">
        <f t="shared" si="873"/>
        <v>6.9749272634245642E-4</v>
      </c>
      <c r="AS665" s="5">
        <f t="shared" si="874"/>
        <v>1.4783274635701204E-3</v>
      </c>
      <c r="AT665" s="5">
        <f t="shared" si="875"/>
        <v>1.5666486595536538E-3</v>
      </c>
      <c r="AU665" s="5">
        <f t="shared" si="876"/>
        <v>1.1068310113800182E-3</v>
      </c>
      <c r="AV665" s="5">
        <f t="shared" si="877"/>
        <v>5.8647876166195321E-4</v>
      </c>
      <c r="AW665" s="5">
        <f t="shared" si="878"/>
        <v>1.7232372876123905E-5</v>
      </c>
      <c r="AX665" s="5">
        <f t="shared" si="879"/>
        <v>4.6586204682938833E-3</v>
      </c>
      <c r="AY665" s="5">
        <f t="shared" si="880"/>
        <v>5.4847988566229938E-3</v>
      </c>
      <c r="AZ665" s="5">
        <f t="shared" si="881"/>
        <v>3.228747512525971E-3</v>
      </c>
      <c r="BA665" s="5">
        <f t="shared" si="882"/>
        <v>1.2671155037957923E-3</v>
      </c>
      <c r="BB665" s="5">
        <f t="shared" si="883"/>
        <v>3.7295770892523854E-4</v>
      </c>
      <c r="BC665" s="5">
        <f t="shared" si="884"/>
        <v>8.7819904171375121E-5</v>
      </c>
      <c r="BD665" s="5">
        <f t="shared" si="885"/>
        <v>1.3686481273382213E-4</v>
      </c>
      <c r="BE665" s="5">
        <f t="shared" si="886"/>
        <v>2.9008332821158324E-4</v>
      </c>
      <c r="BF665" s="5">
        <f t="shared" si="887"/>
        <v>3.0741406657225611E-4</v>
      </c>
      <c r="BG665" s="5">
        <f t="shared" si="888"/>
        <v>2.1718680837703265E-4</v>
      </c>
      <c r="BH665" s="5">
        <f t="shared" si="889"/>
        <v>1.1508120852835508E-4</v>
      </c>
      <c r="BI665" s="5">
        <f t="shared" si="890"/>
        <v>4.878264810026924E-5</v>
      </c>
      <c r="BJ665" s="8">
        <f t="shared" si="891"/>
        <v>0.5832701749008472</v>
      </c>
      <c r="BK665" s="8">
        <f t="shared" si="892"/>
        <v>0.2111220396820403</v>
      </c>
      <c r="BL665" s="8">
        <f t="shared" si="893"/>
        <v>0.1946372718656903</v>
      </c>
      <c r="BM665" s="8">
        <f t="shared" si="894"/>
        <v>0.63356265246626875</v>
      </c>
      <c r="BN665" s="8">
        <f t="shared" si="895"/>
        <v>0.36006308908516549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1.66</v>
      </c>
      <c r="F666">
        <f>VLOOKUP(B666,home!$B$2:$E$405,3,FALSE)</f>
        <v>0.8</v>
      </c>
      <c r="G666">
        <f>VLOOKUP(C666,away!$B$2:$E$405,4,FALSE)</f>
        <v>0.48</v>
      </c>
      <c r="H666">
        <f>VLOOKUP(A666,away!$A$2:$E$405,3,FALSE)</f>
        <v>1.46</v>
      </c>
      <c r="I666">
        <f>VLOOKUP(C666,away!$B$2:$E$405,3,FALSE)</f>
        <v>0.96</v>
      </c>
      <c r="J666">
        <f>VLOOKUP(B666,home!$B$2:$E$405,4,FALSE)</f>
        <v>0.91</v>
      </c>
      <c r="K666" s="3">
        <f t="shared" si="840"/>
        <v>0.63744000000000001</v>
      </c>
      <c r="L666" s="3">
        <f t="shared" si="841"/>
        <v>1.2754559999999999</v>
      </c>
      <c r="M666" s="5">
        <f t="shared" si="842"/>
        <v>0.14765216615835872</v>
      </c>
      <c r="N666" s="5">
        <f t="shared" si="843"/>
        <v>9.4119396795984189E-2</v>
      </c>
      <c r="O666" s="5">
        <f t="shared" si="844"/>
        <v>0.18832384123967555</v>
      </c>
      <c r="P666" s="5">
        <f t="shared" si="845"/>
        <v>0.1200451493598188</v>
      </c>
      <c r="Q666" s="5">
        <f t="shared" si="846"/>
        <v>2.9997734146816071E-2</v>
      </c>
      <c r="R666" s="5">
        <f t="shared" si="847"/>
        <v>0.12009938662609583</v>
      </c>
      <c r="S666" s="5">
        <f t="shared" si="848"/>
        <v>2.4399977087646324E-2</v>
      </c>
      <c r="T666" s="5">
        <f t="shared" si="849"/>
        <v>3.8260790003961438E-2</v>
      </c>
      <c r="U666" s="5">
        <f t="shared" si="850"/>
        <v>7.655615301093853E-2</v>
      </c>
      <c r="V666" s="5">
        <f t="shared" si="851"/>
        <v>2.2042035760068144E-3</v>
      </c>
      <c r="W666" s="5">
        <f t="shared" si="852"/>
        <v>6.3739185515154792E-3</v>
      </c>
      <c r="X666" s="5">
        <f t="shared" si="853"/>
        <v>8.1296526600417272E-3</v>
      </c>
      <c r="Y666" s="5">
        <f t="shared" si="854"/>
        <v>5.1845071315830913E-3</v>
      </c>
      <c r="Z666" s="5">
        <f t="shared" si="855"/>
        <v>5.1060494422857892E-2</v>
      </c>
      <c r="AA666" s="5">
        <f t="shared" si="856"/>
        <v>3.2548001564906538E-2</v>
      </c>
      <c r="AB666" s="5">
        <f t="shared" si="857"/>
        <v>1.037369905876701E-2</v>
      </c>
      <c r="AC666" s="5">
        <f t="shared" si="858"/>
        <v>1.120047687013756E-4</v>
      </c>
      <c r="AD666" s="5">
        <f t="shared" si="859"/>
        <v>1.0157476603695067E-3</v>
      </c>
      <c r="AE666" s="5">
        <f t="shared" si="860"/>
        <v>1.2955414479042496E-3</v>
      </c>
      <c r="AF666" s="5">
        <f t="shared" si="861"/>
        <v>8.2620305648908139E-4</v>
      </c>
      <c r="AG666" s="5">
        <f t="shared" si="862"/>
        <v>3.5126188187244596E-4</v>
      </c>
      <c r="AH666" s="5">
        <f t="shared" si="863"/>
        <v>1.6281353493650157E-2</v>
      </c>
      <c r="AI666" s="5">
        <f t="shared" si="864"/>
        <v>1.0378385970992358E-2</v>
      </c>
      <c r="AJ666" s="5">
        <f t="shared" si="865"/>
        <v>3.3077991766746837E-3</v>
      </c>
      <c r="AK666" s="5">
        <f t="shared" si="866"/>
        <v>7.0284116905983682E-4</v>
      </c>
      <c r="AL666" s="5">
        <f t="shared" si="867"/>
        <v>3.6425145766836854E-6</v>
      </c>
      <c r="AM666" s="5">
        <f t="shared" si="868"/>
        <v>1.2949563772518771E-4</v>
      </c>
      <c r="AN666" s="5">
        <f t="shared" si="869"/>
        <v>1.6516598811041702E-4</v>
      </c>
      <c r="AO666" s="5">
        <f t="shared" si="870"/>
        <v>1.0533097526568005E-4</v>
      </c>
      <c r="AP666" s="5">
        <f t="shared" si="871"/>
        <v>4.4781674796154403E-5</v>
      </c>
      <c r="AQ666" s="5">
        <f t="shared" si="872"/>
        <v>1.4279263952200978E-5</v>
      </c>
      <c r="AR666" s="5">
        <f t="shared" si="873"/>
        <v>4.1532300003194068E-3</v>
      </c>
      <c r="AS666" s="5">
        <f t="shared" si="874"/>
        <v>2.6474349314036028E-3</v>
      </c>
      <c r="AT666" s="5">
        <f t="shared" si="875"/>
        <v>8.4379046133695602E-4</v>
      </c>
      <c r="AU666" s="5">
        <f t="shared" si="876"/>
        <v>1.7928859722487645E-4</v>
      </c>
      <c r="AV666" s="5">
        <f t="shared" si="877"/>
        <v>2.857143085375631E-5</v>
      </c>
      <c r="AW666" s="5">
        <f t="shared" si="878"/>
        <v>8.2262819620106447E-8</v>
      </c>
      <c r="AX666" s="5">
        <f t="shared" si="879"/>
        <v>1.3757616551923935E-5</v>
      </c>
      <c r="AY666" s="5">
        <f t="shared" si="880"/>
        <v>1.7547234576850694E-5</v>
      </c>
      <c r="AZ666" s="5">
        <f t="shared" si="881"/>
        <v>1.1190362812225841E-5</v>
      </c>
      <c r="BA666" s="5">
        <f t="shared" si="882"/>
        <v>4.7576051303434403E-6</v>
      </c>
      <c r="BB666" s="5">
        <f t="shared" si="883"/>
        <v>1.5170290022818307E-6</v>
      </c>
      <c r="BC666" s="5">
        <f t="shared" si="884"/>
        <v>3.8698074862687447E-7</v>
      </c>
      <c r="BD666" s="5">
        <f t="shared" si="885"/>
        <v>8.8287702054789792E-4</v>
      </c>
      <c r="BE666" s="5">
        <f t="shared" si="886"/>
        <v>5.6278112797805214E-4</v>
      </c>
      <c r="BF666" s="5">
        <f t="shared" si="887"/>
        <v>1.7936960110916472E-4</v>
      </c>
      <c r="BG666" s="5">
        <f t="shared" si="888"/>
        <v>3.8112452843675322E-5</v>
      </c>
      <c r="BH666" s="5">
        <f t="shared" si="889"/>
        <v>6.0736004851680993E-6</v>
      </c>
      <c r="BI666" s="5">
        <f t="shared" si="890"/>
        <v>7.7431117865311094E-7</v>
      </c>
      <c r="BJ666" s="8">
        <f t="shared" si="891"/>
        <v>0.18606296370520925</v>
      </c>
      <c r="BK666" s="8">
        <f t="shared" si="892"/>
        <v>0.29443469069968559</v>
      </c>
      <c r="BL666" s="8">
        <f t="shared" si="893"/>
        <v>0.46809376484604176</v>
      </c>
      <c r="BM666" s="8">
        <f t="shared" si="894"/>
        <v>0.29939677437528789</v>
      </c>
      <c r="BN666" s="8">
        <f t="shared" si="895"/>
        <v>0.70023767432674922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1.66</v>
      </c>
      <c r="F667">
        <f>VLOOKUP(B667,home!$B$2:$E$405,3,FALSE)</f>
        <v>0.72</v>
      </c>
      <c r="G667">
        <f>VLOOKUP(C667,away!$B$2:$E$405,4,FALSE)</f>
        <v>1.2</v>
      </c>
      <c r="H667">
        <f>VLOOKUP(A667,away!$A$2:$E$405,3,FALSE)</f>
        <v>1.46</v>
      </c>
      <c r="I667">
        <f>VLOOKUP(C667,away!$B$2:$E$405,3,FALSE)</f>
        <v>0.84</v>
      </c>
      <c r="J667">
        <f>VLOOKUP(B667,home!$B$2:$E$405,4,FALSE)</f>
        <v>1.1000000000000001</v>
      </c>
      <c r="K667" s="3">
        <f t="shared" si="840"/>
        <v>1.4342399999999997</v>
      </c>
      <c r="L667" s="3">
        <f t="shared" si="841"/>
        <v>1.34904</v>
      </c>
      <c r="M667" s="5">
        <f t="shared" si="842"/>
        <v>6.1835354426133957E-2</v>
      </c>
      <c r="N667" s="5">
        <f t="shared" si="843"/>
        <v>8.8686738732138351E-2</v>
      </c>
      <c r="O667" s="5">
        <f t="shared" si="844"/>
        <v>8.3418366535031749E-2</v>
      </c>
      <c r="P667" s="5">
        <f t="shared" si="845"/>
        <v>0.11964195801920391</v>
      </c>
      <c r="Q667" s="5">
        <f t="shared" si="846"/>
        <v>6.3599034079591055E-2</v>
      </c>
      <c r="R667" s="5">
        <f t="shared" si="847"/>
        <v>5.6267356595209629E-2</v>
      </c>
      <c r="S667" s="5">
        <f t="shared" si="848"/>
        <v>5.7872224763295115E-2</v>
      </c>
      <c r="T667" s="5">
        <f t="shared" si="849"/>
        <v>8.5797640934731509E-2</v>
      </c>
      <c r="U667" s="5">
        <f t="shared" si="850"/>
        <v>8.0700893523113451E-2</v>
      </c>
      <c r="V667" s="5">
        <f t="shared" si="851"/>
        <v>1.2441545329647507E-2</v>
      </c>
      <c r="W667" s="5">
        <f t="shared" si="852"/>
        <v>3.0405426212770887E-2</v>
      </c>
      <c r="X667" s="5">
        <f t="shared" si="853"/>
        <v>4.1018136178076432E-2</v>
      </c>
      <c r="Y667" s="5">
        <f t="shared" si="854"/>
        <v>2.7667553214836126E-2</v>
      </c>
      <c r="Z667" s="5">
        <f t="shared" si="855"/>
        <v>2.5302304913733864E-2</v>
      </c>
      <c r="AA667" s="5">
        <f t="shared" si="856"/>
        <v>3.628957779947365E-2</v>
      </c>
      <c r="AB667" s="5">
        <f t="shared" si="857"/>
        <v>2.6023982031558545E-2</v>
      </c>
      <c r="AC667" s="5">
        <f t="shared" si="858"/>
        <v>1.5045305168035485E-3</v>
      </c>
      <c r="AD667" s="5">
        <f t="shared" si="859"/>
        <v>1.0902169622851128E-2</v>
      </c>
      <c r="AE667" s="5">
        <f t="shared" si="860"/>
        <v>1.4707462908011086E-2</v>
      </c>
      <c r="AF667" s="5">
        <f t="shared" si="861"/>
        <v>9.9204778807116412E-3</v>
      </c>
      <c r="AG667" s="5">
        <f t="shared" si="862"/>
        <v>4.4610404933984101E-3</v>
      </c>
      <c r="AH667" s="5">
        <f t="shared" si="863"/>
        <v>8.5334553552058861E-3</v>
      </c>
      <c r="AI667" s="5">
        <f t="shared" si="864"/>
        <v>1.2239023008650488E-2</v>
      </c>
      <c r="AJ667" s="5">
        <f t="shared" si="865"/>
        <v>8.7768481799634385E-3</v>
      </c>
      <c r="AK667" s="5">
        <f t="shared" si="866"/>
        <v>4.1960355778769198E-3</v>
      </c>
      <c r="AL667" s="5">
        <f t="shared" si="867"/>
        <v>1.1644146207331786E-4</v>
      </c>
      <c r="AM667" s="5">
        <f t="shared" si="868"/>
        <v>3.1272655519755986E-3</v>
      </c>
      <c r="AN667" s="5">
        <f t="shared" si="869"/>
        <v>4.2188063202371617E-3</v>
      </c>
      <c r="AO667" s="5">
        <f t="shared" si="870"/>
        <v>2.8456692391263709E-3</v>
      </c>
      <c r="AP667" s="5">
        <f t="shared" si="871"/>
        <v>1.2796405434503464E-3</v>
      </c>
      <c r="AQ667" s="5">
        <f t="shared" si="872"/>
        <v>4.3157156968406398E-4</v>
      </c>
      <c r="AR667" s="5">
        <f t="shared" si="873"/>
        <v>2.3023945224773883E-3</v>
      </c>
      <c r="AS667" s="5">
        <f t="shared" si="874"/>
        <v>3.3021863199179688E-3</v>
      </c>
      <c r="AT667" s="5">
        <f t="shared" si="875"/>
        <v>2.3680638537395739E-3</v>
      </c>
      <c r="AU667" s="5">
        <f t="shared" si="876"/>
        <v>1.1321239671958153E-3</v>
      </c>
      <c r="AV667" s="5">
        <f t="shared" si="877"/>
        <v>4.0593436967773151E-4</v>
      </c>
      <c r="AW667" s="5">
        <f t="shared" si="878"/>
        <v>6.258234129416288E-6</v>
      </c>
      <c r="AX667" s="5">
        <f t="shared" si="879"/>
        <v>7.4754155754424743E-4</v>
      </c>
      <c r="AY667" s="5">
        <f t="shared" si="880"/>
        <v>1.0084634627894916E-3</v>
      </c>
      <c r="AZ667" s="5">
        <f t="shared" si="881"/>
        <v>6.8022877492076802E-4</v>
      </c>
      <c r="BA667" s="5">
        <f t="shared" si="882"/>
        <v>3.0588527550637096E-4</v>
      </c>
      <c r="BB667" s="5">
        <f t="shared" si="883"/>
        <v>1.031628680172787E-4</v>
      </c>
      <c r="BC667" s="5">
        <f t="shared" si="884"/>
        <v>2.7834167094005914E-5</v>
      </c>
      <c r="BD667" s="5">
        <f t="shared" si="885"/>
        <v>5.1767038443381586E-4</v>
      </c>
      <c r="BE667" s="5">
        <f t="shared" si="886"/>
        <v>7.4246357217035586E-4</v>
      </c>
      <c r="BF667" s="5">
        <f t="shared" si="887"/>
        <v>5.3243547687480564E-4</v>
      </c>
      <c r="BG667" s="5">
        <f t="shared" si="888"/>
        <v>2.5454675278430703E-4</v>
      </c>
      <c r="BH667" s="5">
        <f t="shared" si="889"/>
        <v>9.1270283678341138E-5</v>
      </c>
      <c r="BI667" s="5">
        <f t="shared" si="890"/>
        <v>2.6180698332564779E-5</v>
      </c>
      <c r="BJ667" s="8">
        <f t="shared" si="891"/>
        <v>0.3919417495874622</v>
      </c>
      <c r="BK667" s="8">
        <f t="shared" si="892"/>
        <v>0.25442051797994686</v>
      </c>
      <c r="BL667" s="8">
        <f t="shared" si="893"/>
        <v>0.32812080880736633</v>
      </c>
      <c r="BM667" s="8">
        <f t="shared" si="894"/>
        <v>0.5253343676725406</v>
      </c>
      <c r="BN667" s="8">
        <f t="shared" si="895"/>
        <v>0.47344880838730868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</v>
      </c>
      <c r="F668">
        <f>VLOOKUP(B668,home!$B$2:$E$405,3,FALSE)</f>
        <v>0.92</v>
      </c>
      <c r="G668">
        <f>VLOOKUP(C668,away!$B$2:$E$405,4,FALSE)</f>
        <v>0.64</v>
      </c>
      <c r="H668">
        <f>VLOOKUP(A668,away!$A$2:$E$405,3,FALSE)</f>
        <v>1.26</v>
      </c>
      <c r="I668">
        <f>VLOOKUP(C668,away!$B$2:$E$405,3,FALSE)</f>
        <v>1.28</v>
      </c>
      <c r="J668">
        <f>VLOOKUP(B668,home!$B$2:$E$405,4,FALSE)</f>
        <v>1.43</v>
      </c>
      <c r="K668" s="3">
        <f t="shared" si="840"/>
        <v>0.76544000000000012</v>
      </c>
      <c r="L668" s="3">
        <f t="shared" si="841"/>
        <v>2.3063039999999999</v>
      </c>
      <c r="M668" s="5">
        <f t="shared" si="842"/>
        <v>4.6340266918144926E-2</v>
      </c>
      <c r="N668" s="5">
        <f t="shared" si="843"/>
        <v>3.5470693909824859E-2</v>
      </c>
      <c r="O668" s="5">
        <f t="shared" si="844"/>
        <v>0.1068747429543853</v>
      </c>
      <c r="P668" s="5">
        <f t="shared" si="845"/>
        <v>8.1806203247004688E-2</v>
      </c>
      <c r="Q668" s="5">
        <f t="shared" si="846"/>
        <v>1.3575343973168171E-2</v>
      </c>
      <c r="R668" s="5">
        <f t="shared" si="847"/>
        <v>0.12324282358733535</v>
      </c>
      <c r="S668" s="5">
        <f t="shared" si="848"/>
        <v>3.6103886181273998E-2</v>
      </c>
      <c r="T668" s="5">
        <f t="shared" si="849"/>
        <v>3.1308870106693643E-2</v>
      </c>
      <c r="U668" s="5">
        <f t="shared" si="850"/>
        <v>9.4334986886689981E-2</v>
      </c>
      <c r="V668" s="5">
        <f t="shared" si="851"/>
        <v>7.0817264632916386E-3</v>
      </c>
      <c r="W668" s="5">
        <f t="shared" si="852"/>
        <v>3.4637037636072827E-3</v>
      </c>
      <c r="X668" s="5">
        <f t="shared" si="853"/>
        <v>7.988353844822528E-3</v>
      </c>
      <c r="Y668" s="5">
        <f t="shared" si="854"/>
        <v>9.2117862128647914E-3</v>
      </c>
      <c r="Z668" s="5">
        <f t="shared" si="855"/>
        <v>9.4745139003588622E-2</v>
      </c>
      <c r="AA668" s="5">
        <f t="shared" si="856"/>
        <v>7.2521719198906875E-2</v>
      </c>
      <c r="AB668" s="5">
        <f t="shared" si="857"/>
        <v>2.7755512371805645E-2</v>
      </c>
      <c r="AC668" s="5">
        <f t="shared" si="858"/>
        <v>7.8135225707030593E-4</v>
      </c>
      <c r="AD668" s="5">
        <f t="shared" si="859"/>
        <v>6.628143522038896E-4</v>
      </c>
      <c r="AE668" s="5">
        <f t="shared" si="860"/>
        <v>1.5286513917452391E-3</v>
      </c>
      <c r="AF668" s="5">
        <f t="shared" si="861"/>
        <v>1.7627674096938064E-3</v>
      </c>
      <c r="AG668" s="5">
        <f t="shared" si="862"/>
        <v>1.3551591760154881E-3</v>
      </c>
      <c r="AH668" s="5">
        <f t="shared" si="863"/>
        <v>5.4627773266133106E-2</v>
      </c>
      <c r="AI668" s="5">
        <f t="shared" si="864"/>
        <v>4.1814282768828925E-2</v>
      </c>
      <c r="AJ668" s="5">
        <f t="shared" si="865"/>
        <v>1.6003162301286209E-2</v>
      </c>
      <c r="AK668" s="5">
        <f t="shared" si="866"/>
        <v>4.08315351729884E-3</v>
      </c>
      <c r="AL668" s="5">
        <f t="shared" si="867"/>
        <v>5.5174012408954138E-5</v>
      </c>
      <c r="AM668" s="5">
        <f t="shared" si="868"/>
        <v>1.0146892355018908E-4</v>
      </c>
      <c r="AN668" s="5">
        <f t="shared" si="869"/>
        <v>2.3401818425949523E-4</v>
      </c>
      <c r="AO668" s="5">
        <f t="shared" si="870"/>
        <v>2.6985853721520552E-4</v>
      </c>
      <c r="AP668" s="5">
        <f t="shared" si="871"/>
        <v>2.0745860793785909E-4</v>
      </c>
      <c r="AQ668" s="5">
        <f t="shared" si="872"/>
        <v>1.1961565433037904E-4</v>
      </c>
      <c r="AR668" s="5">
        <f t="shared" si="873"/>
        <v>2.5197650398955183E-2</v>
      </c>
      <c r="AS668" s="5">
        <f t="shared" si="874"/>
        <v>1.9287289521376257E-2</v>
      </c>
      <c r="AT668" s="5">
        <f t="shared" si="875"/>
        <v>7.3816314456211229E-3</v>
      </c>
      <c r="AU668" s="5">
        <f t="shared" si="876"/>
        <v>1.8833986579120778E-3</v>
      </c>
      <c r="AV668" s="5">
        <f t="shared" si="877"/>
        <v>3.6040716717805518E-4</v>
      </c>
      <c r="AW668" s="5">
        <f t="shared" si="878"/>
        <v>2.7055762210795614E-6</v>
      </c>
      <c r="AX668" s="5">
        <f t="shared" si="879"/>
        <v>1.2944728807042785E-5</v>
      </c>
      <c r="AY668" s="5">
        <f t="shared" si="880"/>
        <v>2.9854479826597999E-5</v>
      </c>
      <c r="AZ668" s="5">
        <f t="shared" si="881"/>
        <v>3.4426753121001142E-5</v>
      </c>
      <c r="BA668" s="5">
        <f t="shared" si="882"/>
        <v>2.6466186143325807E-5</v>
      </c>
      <c r="BB668" s="5">
        <f t="shared" si="883"/>
        <v>1.5259767741774218E-5</v>
      </c>
      <c r="BC668" s="5">
        <f t="shared" si="884"/>
        <v>7.0387326763849735E-6</v>
      </c>
      <c r="BD668" s="5">
        <f t="shared" si="885"/>
        <v>9.6855736509519879E-3</v>
      </c>
      <c r="BE668" s="5">
        <f t="shared" si="886"/>
        <v>7.4137254953846902E-3</v>
      </c>
      <c r="BF668" s="5">
        <f t="shared" si="887"/>
        <v>2.8373810215936292E-3</v>
      </c>
      <c r="BG668" s="5">
        <f t="shared" si="888"/>
        <v>7.239483097228759E-4</v>
      </c>
      <c r="BH668" s="5">
        <f t="shared" si="889"/>
        <v>1.3853474854856954E-4</v>
      </c>
      <c r="BI668" s="5">
        <f t="shared" si="890"/>
        <v>2.1208007585803423E-5</v>
      </c>
      <c r="BJ668" s="8">
        <f t="shared" si="891"/>
        <v>0.10738655469624897</v>
      </c>
      <c r="BK668" s="8">
        <f t="shared" si="892"/>
        <v>0.1721984635590211</v>
      </c>
      <c r="BL668" s="8">
        <f t="shared" si="893"/>
        <v>0.61618890527750014</v>
      </c>
      <c r="BM668" s="8">
        <f t="shared" si="894"/>
        <v>0.58318183904289012</v>
      </c>
      <c r="BN668" s="8">
        <f t="shared" si="895"/>
        <v>0.40731007458986329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</v>
      </c>
      <c r="F669">
        <f>VLOOKUP(B669,home!$B$2:$E$405,3,FALSE)</f>
        <v>1.54</v>
      </c>
      <c r="G669">
        <f>VLOOKUP(C669,away!$B$2:$E$405,4,FALSE)</f>
        <v>0.77</v>
      </c>
      <c r="H669">
        <f>VLOOKUP(A669,away!$A$2:$E$405,3,FALSE)</f>
        <v>1.26</v>
      </c>
      <c r="I669">
        <f>VLOOKUP(C669,away!$B$2:$E$405,3,FALSE)</f>
        <v>0.77</v>
      </c>
      <c r="J669">
        <f>VLOOKUP(B669,home!$B$2:$E$405,4,FALSE)</f>
        <v>0.63</v>
      </c>
      <c r="K669" s="3">
        <f t="shared" si="840"/>
        <v>1.5415400000000001</v>
      </c>
      <c r="L669" s="3">
        <f t="shared" si="841"/>
        <v>0.61122600000000005</v>
      </c>
      <c r="M669" s="5">
        <f t="shared" si="842"/>
        <v>0.11616240777847442</v>
      </c>
      <c r="N669" s="5">
        <f t="shared" si="843"/>
        <v>0.17906899808682947</v>
      </c>
      <c r="O669" s="5">
        <f t="shared" si="844"/>
        <v>7.1001483856805811E-2</v>
      </c>
      <c r="P669" s="5">
        <f t="shared" si="845"/>
        <v>0.10945162742462043</v>
      </c>
      <c r="Q669" s="5">
        <f t="shared" si="846"/>
        <v>0.13802101165538561</v>
      </c>
      <c r="R669" s="5">
        <f t="shared" si="847"/>
        <v>2.1698976485929992E-2</v>
      </c>
      <c r="S669" s="5">
        <f t="shared" si="848"/>
        <v>2.5782133340296144E-2</v>
      </c>
      <c r="T669" s="5">
        <f t="shared" si="849"/>
        <v>8.4362030870074711E-2</v>
      </c>
      <c r="U669" s="5">
        <f t="shared" si="850"/>
        <v>3.3449840212120524E-2</v>
      </c>
      <c r="V669" s="5">
        <f t="shared" si="851"/>
        <v>2.6991869080738801E-3</v>
      </c>
      <c r="W669" s="5">
        <f t="shared" si="852"/>
        <v>7.0921636769081045E-2</v>
      </c>
      <c r="X669" s="5">
        <f t="shared" si="853"/>
        <v>4.334914835581833E-2</v>
      </c>
      <c r="Y669" s="5">
        <f t="shared" si="854"/>
        <v>1.3248063276466708E-2</v>
      </c>
      <c r="Z669" s="5">
        <f t="shared" si="855"/>
        <v>4.4209928671963489E-3</v>
      </c>
      <c r="AA669" s="5">
        <f t="shared" si="856"/>
        <v>6.8151373444978606E-3</v>
      </c>
      <c r="AB669" s="5">
        <f t="shared" si="857"/>
        <v>5.2529034110186173E-3</v>
      </c>
      <c r="AC669" s="5">
        <f t="shared" si="858"/>
        <v>1.5895331666555102E-4</v>
      </c>
      <c r="AD669" s="5">
        <f t="shared" si="859"/>
        <v>2.7332134986252289E-2</v>
      </c>
      <c r="AE669" s="5">
        <f t="shared" si="860"/>
        <v>1.6706111539107043E-2</v>
      </c>
      <c r="AF669" s="5">
        <f t="shared" si="861"/>
        <v>5.1056048658011206E-3</v>
      </c>
      <c r="AG669" s="5">
        <f t="shared" si="862"/>
        <v>1.040226146568052E-3</v>
      </c>
      <c r="AH669" s="5">
        <f t="shared" si="863"/>
        <v>6.7555644656123895E-4</v>
      </c>
      <c r="AI669" s="5">
        <f t="shared" si="864"/>
        <v>1.0413972846320123E-3</v>
      </c>
      <c r="AJ669" s="5">
        <f t="shared" si="865"/>
        <v>8.0267778507581633E-4</v>
      </c>
      <c r="AK669" s="5">
        <f t="shared" si="866"/>
        <v>4.1245330426859135E-4</v>
      </c>
      <c r="AL669" s="5">
        <f t="shared" si="867"/>
        <v>5.9908190700604615E-6</v>
      </c>
      <c r="AM669" s="5">
        <f t="shared" si="868"/>
        <v>8.4267158733414681E-3</v>
      </c>
      <c r="AN669" s="5">
        <f t="shared" si="869"/>
        <v>5.1506278363990122E-3</v>
      </c>
      <c r="AO669" s="5">
        <f t="shared" si="870"/>
        <v>1.5740988249654114E-3</v>
      </c>
      <c r="AP669" s="5">
        <f t="shared" si="871"/>
        <v>3.2071004279610285E-4</v>
      </c>
      <c r="AQ669" s="5">
        <f t="shared" si="872"/>
        <v>4.9006579154522691E-5</v>
      </c>
      <c r="AR669" s="5">
        <f t="shared" si="873"/>
        <v>8.2583532921168016E-5</v>
      </c>
      <c r="AS669" s="5">
        <f t="shared" si="874"/>
        <v>1.2730581933929734E-4</v>
      </c>
      <c r="AT669" s="5">
        <f t="shared" si="875"/>
        <v>9.8123506372150247E-5</v>
      </c>
      <c r="AU669" s="5">
        <f t="shared" si="876"/>
        <v>5.0420436670974833E-5</v>
      </c>
      <c r="AV669" s="5">
        <f t="shared" si="877"/>
        <v>1.9431279986443631E-5</v>
      </c>
      <c r="AW669" s="5">
        <f t="shared" si="878"/>
        <v>1.5679792852200772E-7</v>
      </c>
      <c r="AX669" s="5">
        <f t="shared" si="879"/>
        <v>2.1650199312317998E-3</v>
      </c>
      <c r="AY669" s="5">
        <f t="shared" si="880"/>
        <v>1.3233164724870878E-3</v>
      </c>
      <c r="AZ669" s="5">
        <f t="shared" si="881"/>
        <v>4.044227171061964E-4</v>
      </c>
      <c r="BA669" s="5">
        <f t="shared" si="882"/>
        <v>8.2397893228650676E-5</v>
      </c>
      <c r="BB669" s="5">
        <f t="shared" si="883"/>
        <v>1.259093367164381E-5</v>
      </c>
      <c r="BC669" s="5">
        <f t="shared" si="884"/>
        <v>1.5391812048768326E-6</v>
      </c>
      <c r="BD669" s="5">
        <f t="shared" si="885"/>
        <v>8.4128670822122997E-6</v>
      </c>
      <c r="BE669" s="5">
        <f t="shared" si="886"/>
        <v>1.2968771121913551E-5</v>
      </c>
      <c r="BF669" s="5">
        <f t="shared" si="887"/>
        <v>9.9959397176373096E-6</v>
      </c>
      <c r="BG669" s="5">
        <f t="shared" si="888"/>
        <v>5.1363803041088736E-6</v>
      </c>
      <c r="BH669" s="5">
        <f t="shared" si="889"/>
        <v>1.9794839234989978E-6</v>
      </c>
      <c r="BI669" s="5">
        <f t="shared" si="890"/>
        <v>6.1029072948612877E-7</v>
      </c>
      <c r="BJ669" s="8">
        <f t="shared" si="891"/>
        <v>0.59866541283697094</v>
      </c>
      <c r="BK669" s="8">
        <f t="shared" si="892"/>
        <v>0.25558361605968755</v>
      </c>
      <c r="BL669" s="8">
        <f t="shared" si="893"/>
        <v>0.14156739443907934</v>
      </c>
      <c r="BM669" s="8">
        <f t="shared" si="894"/>
        <v>0.36350975124033019</v>
      </c>
      <c r="BN669" s="8">
        <f t="shared" si="895"/>
        <v>0.63540450528804582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</v>
      </c>
      <c r="F670">
        <f>VLOOKUP(B670,home!$B$2:$E$405,3,FALSE)</f>
        <v>0.62</v>
      </c>
      <c r="G670">
        <f>VLOOKUP(C670,away!$B$2:$E$405,4,FALSE)</f>
        <v>0.92</v>
      </c>
      <c r="H670">
        <f>VLOOKUP(A670,away!$A$2:$E$405,3,FALSE)</f>
        <v>1.26</v>
      </c>
      <c r="I670">
        <f>VLOOKUP(C670,away!$B$2:$E$405,3,FALSE)</f>
        <v>2.31</v>
      </c>
      <c r="J670">
        <f>VLOOKUP(B670,home!$B$2:$E$405,4,FALSE)</f>
        <v>1.43</v>
      </c>
      <c r="K670" s="3">
        <f t="shared" si="840"/>
        <v>0.74152000000000007</v>
      </c>
      <c r="L670" s="3">
        <f t="shared" si="841"/>
        <v>4.1621579999999998</v>
      </c>
      <c r="M670" s="5">
        <f t="shared" si="842"/>
        <v>7.4192448442069823E-3</v>
      </c>
      <c r="N670" s="5">
        <f t="shared" si="843"/>
        <v>5.5015184368763619E-3</v>
      </c>
      <c r="O670" s="5">
        <f t="shared" si="844"/>
        <v>3.0880069282274845E-2</v>
      </c>
      <c r="P670" s="5">
        <f t="shared" si="845"/>
        <v>2.2898188974192445E-2</v>
      </c>
      <c r="Q670" s="5">
        <f t="shared" si="846"/>
        <v>2.0397429756562799E-3</v>
      </c>
      <c r="R670" s="5">
        <f t="shared" si="847"/>
        <v>6.4263863701887261E-2</v>
      </c>
      <c r="S670" s="5">
        <f t="shared" si="848"/>
        <v>1.7667804113083965E-2</v>
      </c>
      <c r="T670" s="5">
        <f t="shared" si="849"/>
        <v>8.4897325440715897E-3</v>
      </c>
      <c r="U670" s="5">
        <f t="shared" si="850"/>
        <v>4.7652940212223445E-2</v>
      </c>
      <c r="V670" s="5">
        <f t="shared" si="851"/>
        <v>6.0587285848504591E-3</v>
      </c>
      <c r="W670" s="5">
        <f t="shared" si="852"/>
        <v>5.0417007043621499E-4</v>
      </c>
      <c r="X670" s="5">
        <f t="shared" si="853"/>
        <v>2.0984354920266556E-3</v>
      </c>
      <c r="Y670" s="5">
        <f t="shared" si="854"/>
        <v>4.3670100353113408E-3</v>
      </c>
      <c r="Z670" s="5">
        <f t="shared" si="855"/>
        <v>8.9158784805906555E-2</v>
      </c>
      <c r="AA670" s="5">
        <f t="shared" si="856"/>
        <v>6.6113022109275832E-2</v>
      </c>
      <c r="AB670" s="5">
        <f t="shared" si="857"/>
        <v>2.4512064077235104E-2</v>
      </c>
      <c r="AC670" s="5">
        <f t="shared" si="858"/>
        <v>1.1686997379151407E-3</v>
      </c>
      <c r="AD670" s="5">
        <f t="shared" si="859"/>
        <v>9.3463047657465522E-5</v>
      </c>
      <c r="AE670" s="5">
        <f t="shared" si="860"/>
        <v>3.8900797151190139E-4</v>
      </c>
      <c r="AF670" s="5">
        <f t="shared" si="861"/>
        <v>8.0955632034601644E-4</v>
      </c>
      <c r="AG670" s="5">
        <f t="shared" si="862"/>
        <v>1.123167105059578E-3</v>
      </c>
      <c r="AH670" s="5">
        <f t="shared" si="863"/>
        <v>9.2773237362545585E-2</v>
      </c>
      <c r="AI670" s="5">
        <f t="shared" si="864"/>
        <v>6.8793210969074814E-2</v>
      </c>
      <c r="AJ670" s="5">
        <f t="shared" si="865"/>
        <v>2.5505770898894175E-2</v>
      </c>
      <c r="AK670" s="5">
        <f t="shared" si="866"/>
        <v>6.304346412316004E-3</v>
      </c>
      <c r="AL670" s="5">
        <f t="shared" si="867"/>
        <v>1.4427941395553435E-4</v>
      </c>
      <c r="AM670" s="5">
        <f t="shared" si="868"/>
        <v>1.3860943819792773E-5</v>
      </c>
      <c r="AN670" s="5">
        <f t="shared" si="869"/>
        <v>5.7691438207101045E-5</v>
      </c>
      <c r="AO670" s="5">
        <f t="shared" si="870"/>
        <v>1.2006044053259566E-4</v>
      </c>
      <c r="AP670" s="5">
        <f t="shared" si="871"/>
        <v>1.6657017434875573E-4</v>
      </c>
      <c r="AQ670" s="5">
        <f t="shared" si="872"/>
        <v>1.733228459317671E-4</v>
      </c>
      <c r="AR670" s="5">
        <f t="shared" si="873"/>
        <v>7.7227374414883587E-2</v>
      </c>
      <c r="AS670" s="5">
        <f t="shared" si="874"/>
        <v>5.7265642676124481E-2</v>
      </c>
      <c r="AT670" s="5">
        <f t="shared" si="875"/>
        <v>2.123180967859991E-2</v>
      </c>
      <c r="AU670" s="5">
        <f t="shared" si="876"/>
        <v>5.247937170958469E-3</v>
      </c>
      <c r="AV670" s="5">
        <f t="shared" si="877"/>
        <v>9.7286259275228108E-4</v>
      </c>
      <c r="AW670" s="5">
        <f t="shared" si="878"/>
        <v>1.2369248095898244E-5</v>
      </c>
      <c r="AX670" s="5">
        <f t="shared" si="879"/>
        <v>1.7130278435421223E-6</v>
      </c>
      <c r="AY670" s="5">
        <f t="shared" si="880"/>
        <v>7.129892543221593E-6</v>
      </c>
      <c r="AZ670" s="5">
        <f t="shared" si="881"/>
        <v>1.4837869643955052E-5</v>
      </c>
      <c r="BA670" s="5">
        <f t="shared" si="882"/>
        <v>2.058585261384822E-5</v>
      </c>
      <c r="BB670" s="5">
        <f t="shared" si="883"/>
        <v>2.142039278588732E-5</v>
      </c>
      <c r="BC670" s="5">
        <f t="shared" si="884"/>
        <v>1.7831011839384635E-5</v>
      </c>
      <c r="BD670" s="5">
        <f t="shared" si="885"/>
        <v>5.3572089039983839E-2</v>
      </c>
      <c r="BE670" s="5">
        <f t="shared" si="886"/>
        <v>3.9724775464928822E-2</v>
      </c>
      <c r="BF670" s="5">
        <f t="shared" si="887"/>
        <v>1.4728357751377008E-2</v>
      </c>
      <c r="BG670" s="5">
        <f t="shared" si="888"/>
        <v>3.6404572799336936E-3</v>
      </c>
      <c r="BH670" s="5">
        <f t="shared" si="889"/>
        <v>6.7486797055410811E-4</v>
      </c>
      <c r="BI670" s="5">
        <f t="shared" si="890"/>
        <v>1.0008561950505648E-4</v>
      </c>
      <c r="BJ670" s="8">
        <f t="shared" si="891"/>
        <v>2.6030827889063256E-2</v>
      </c>
      <c r="BK670" s="8">
        <f t="shared" si="892"/>
        <v>5.5364075560747746E-2</v>
      </c>
      <c r="BL670" s="8">
        <f t="shared" si="893"/>
        <v>0.70118478468532841</v>
      </c>
      <c r="BM670" s="8">
        <f t="shared" si="894"/>
        <v>0.73874108408150441</v>
      </c>
      <c r="BN670" s="8">
        <f t="shared" si="895"/>
        <v>0.13300262821509418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</v>
      </c>
      <c r="F671">
        <f>VLOOKUP(B671,home!$B$2:$E$405,3,FALSE)</f>
        <v>1.38</v>
      </c>
      <c r="G671">
        <f>VLOOKUP(C671,away!$B$2:$E$405,4,FALSE)</f>
        <v>1.73</v>
      </c>
      <c r="H671">
        <f>VLOOKUP(A671,away!$A$2:$E$405,3,FALSE)</f>
        <v>1.26</v>
      </c>
      <c r="I671">
        <f>VLOOKUP(C671,away!$B$2:$E$405,3,FALSE)</f>
        <v>0.38</v>
      </c>
      <c r="J671">
        <f>VLOOKUP(B671,home!$B$2:$E$405,4,FALSE)</f>
        <v>0.79</v>
      </c>
      <c r="K671" s="3">
        <f t="shared" si="840"/>
        <v>3.1036199999999998</v>
      </c>
      <c r="L671" s="3">
        <f t="shared" si="841"/>
        <v>0.37825200000000003</v>
      </c>
      <c r="M671" s="5">
        <f t="shared" si="842"/>
        <v>3.0749793506128848E-2</v>
      </c>
      <c r="N671" s="5">
        <f t="shared" si="843"/>
        <v>9.5435674121491607E-2</v>
      </c>
      <c r="O671" s="5">
        <f t="shared" si="844"/>
        <v>1.163117089328025E-2</v>
      </c>
      <c r="P671" s="5">
        <f t="shared" si="845"/>
        <v>3.6098734607802448E-2</v>
      </c>
      <c r="Q671" s="5">
        <f t="shared" si="846"/>
        <v>0.14809803345847192</v>
      </c>
      <c r="R671" s="5">
        <f t="shared" si="847"/>
        <v>2.1997568263625211E-3</v>
      </c>
      <c r="S671" s="5">
        <f t="shared" si="848"/>
        <v>1.0594531635024032E-2</v>
      </c>
      <c r="T671" s="5">
        <f t="shared" si="849"/>
        <v>5.6018377351733928E-2</v>
      </c>
      <c r="U671" s="5">
        <f t="shared" si="850"/>
        <v>6.8272092814352474E-3</v>
      </c>
      <c r="V671" s="5">
        <f t="shared" si="851"/>
        <v>1.3819394906775641E-3</v>
      </c>
      <c r="W671" s="5">
        <f t="shared" si="852"/>
        <v>0.15321333953412752</v>
      </c>
      <c r="X671" s="5">
        <f t="shared" si="853"/>
        <v>5.7953252105462809E-2</v>
      </c>
      <c r="Y671" s="5">
        <f t="shared" si="854"/>
        <v>1.0960466757697761E-2</v>
      </c>
      <c r="Z671" s="5">
        <f t="shared" si="855"/>
        <v>2.7735413969509203E-4</v>
      </c>
      <c r="AA671" s="5">
        <f t="shared" si="856"/>
        <v>8.6080185504048157E-4</v>
      </c>
      <c r="AB671" s="5">
        <f t="shared" si="857"/>
        <v>1.3358009266703698E-3</v>
      </c>
      <c r="AC671" s="5">
        <f t="shared" si="858"/>
        <v>1.0139553235550198E-4</v>
      </c>
      <c r="AD671" s="5">
        <f t="shared" si="859"/>
        <v>0.11887899621122719</v>
      </c>
      <c r="AE671" s="5">
        <f t="shared" si="860"/>
        <v>4.4966218074889111E-2</v>
      </c>
      <c r="AF671" s="5">
        <f t="shared" si="861"/>
        <v>8.5042809596314797E-3</v>
      </c>
      <c r="AG671" s="5">
        <f t="shared" si="862"/>
        <v>1.0722537605141753E-3</v>
      </c>
      <c r="AH671" s="5">
        <f t="shared" si="863"/>
        <v>2.6227439511986994E-5</v>
      </c>
      <c r="AI671" s="5">
        <f t="shared" si="864"/>
        <v>8.1400005818193068E-5</v>
      </c>
      <c r="AJ671" s="5">
        <f t="shared" si="865"/>
        <v>1.2631734302873021E-4</v>
      </c>
      <c r="AK671" s="5">
        <f t="shared" si="866"/>
        <v>1.3068034405694251E-4</v>
      </c>
      <c r="AL671" s="5">
        <f t="shared" si="867"/>
        <v>4.7613333236707115E-6</v>
      </c>
      <c r="AM671" s="5">
        <f t="shared" si="868"/>
        <v>7.3791046044217753E-2</v>
      </c>
      <c r="AN671" s="5">
        <f t="shared" si="869"/>
        <v>2.7911610748317457E-2</v>
      </c>
      <c r="AO671" s="5">
        <f t="shared" si="870"/>
        <v>5.2788112943862884E-3</v>
      </c>
      <c r="AP671" s="5">
        <f t="shared" si="871"/>
        <v>6.6557364324140061E-4</v>
      </c>
      <c r="AQ671" s="5">
        <f t="shared" si="872"/>
        <v>6.2938640425836575E-5</v>
      </c>
      <c r="AR671" s="5">
        <f t="shared" si="873"/>
        <v>1.9841162900576226E-6</v>
      </c>
      <c r="AS671" s="5">
        <f t="shared" si="874"/>
        <v>6.1579430001486383E-6</v>
      </c>
      <c r="AT671" s="5">
        <f t="shared" si="875"/>
        <v>9.5559575270606597E-6</v>
      </c>
      <c r="AU671" s="5">
        <f t="shared" si="876"/>
        <v>9.8860203000453326E-6</v>
      </c>
      <c r="AV671" s="5">
        <f t="shared" si="877"/>
        <v>7.6706125809066727E-6</v>
      </c>
      <c r="AW671" s="5">
        <f t="shared" si="878"/>
        <v>1.5526581955042436E-7</v>
      </c>
      <c r="AX671" s="5">
        <f t="shared" si="879"/>
        <v>3.8169894387292527E-2</v>
      </c>
      <c r="AY671" s="5">
        <f t="shared" si="880"/>
        <v>1.4437838891782174E-2</v>
      </c>
      <c r="AZ671" s="5">
        <f t="shared" si="881"/>
        <v>2.730570718247196E-3</v>
      </c>
      <c r="BA671" s="5">
        <f t="shared" si="882"/>
        <v>3.4428127843947936E-4</v>
      </c>
      <c r="BB671" s="5">
        <f t="shared" si="883"/>
        <v>3.2556270533072498E-5</v>
      </c>
      <c r="BC671" s="5">
        <f t="shared" si="884"/>
        <v>2.4628948883351496E-6</v>
      </c>
      <c r="BD671" s="5">
        <f t="shared" si="885"/>
        <v>1.2508265915781252E-7</v>
      </c>
      <c r="BE671" s="5">
        <f t="shared" si="886"/>
        <v>3.882090426153701E-7</v>
      </c>
      <c r="BF671" s="5">
        <f t="shared" si="887"/>
        <v>6.0242667442095762E-7</v>
      </c>
      <c r="BG671" s="5">
        <f t="shared" si="888"/>
        <v>6.2323449175545735E-7</v>
      </c>
      <c r="BH671" s="5">
        <f t="shared" si="889"/>
        <v>4.8357075832551808E-7</v>
      </c>
      <c r="BI671" s="5">
        <f t="shared" si="890"/>
        <v>3.0016397539084872E-7</v>
      </c>
      <c r="BJ671" s="8">
        <f t="shared" si="891"/>
        <v>0.8585284771470193</v>
      </c>
      <c r="BK671" s="8">
        <f t="shared" si="892"/>
        <v>9.3368994997094237E-2</v>
      </c>
      <c r="BL671" s="8">
        <f t="shared" si="893"/>
        <v>2.3257142252504609E-2</v>
      </c>
      <c r="BM671" s="8">
        <f t="shared" si="894"/>
        <v>0.63678112149681276</v>
      </c>
      <c r="BN671" s="8">
        <f t="shared" si="895"/>
        <v>0.32421316341353756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1.30232558139535</v>
      </c>
      <c r="F672">
        <f>VLOOKUP(B672,home!$B$2:$E$405,3,FALSE)</f>
        <v>0.46</v>
      </c>
      <c r="G672">
        <f>VLOOKUP(C672,away!$B$2:$E$405,4,FALSE)</f>
        <v>0.19</v>
      </c>
      <c r="H672">
        <f>VLOOKUP(A672,away!$A$2:$E$405,3,FALSE)</f>
        <v>0.918604651162791</v>
      </c>
      <c r="I672">
        <f>VLOOKUP(C672,away!$B$2:$E$405,3,FALSE)</f>
        <v>0.38</v>
      </c>
      <c r="J672">
        <f>VLOOKUP(B672,home!$B$2:$E$405,4,FALSE)</f>
        <v>1.31</v>
      </c>
      <c r="K672" s="3">
        <f t="shared" si="840"/>
        <v>0.1138232558139536</v>
      </c>
      <c r="L672" s="3">
        <f t="shared" si="841"/>
        <v>0.45728139534883738</v>
      </c>
      <c r="M672" s="5">
        <f t="shared" si="842"/>
        <v>0.56490107528146782</v>
      </c>
      <c r="N672" s="5">
        <f t="shared" si="843"/>
        <v>6.4298879601339967E-2</v>
      </c>
      <c r="O672" s="5">
        <f t="shared" si="844"/>
        <v>0.25831875193876819</v>
      </c>
      <c r="P672" s="5">
        <f t="shared" si="845"/>
        <v>2.9402681383467636E-2</v>
      </c>
      <c r="Q672" s="5">
        <f t="shared" si="846"/>
        <v>3.6593539107069597E-3</v>
      </c>
      <c r="R672" s="5">
        <f t="shared" si="847"/>
        <v>5.906217966566505E-2</v>
      </c>
      <c r="S672" s="5">
        <f t="shared" si="848"/>
        <v>3.8259693173134742E-4</v>
      </c>
      <c r="T672" s="5">
        <f t="shared" si="849"/>
        <v>1.6733544623633034E-3</v>
      </c>
      <c r="U672" s="5">
        <f t="shared" si="850"/>
        <v>6.7226495850146806E-3</v>
      </c>
      <c r="V672" s="5">
        <f t="shared" si="851"/>
        <v>2.2126540132877857E-6</v>
      </c>
      <c r="W672" s="5">
        <f t="shared" si="852"/>
        <v>1.3883985876406325E-4</v>
      </c>
      <c r="X672" s="5">
        <f t="shared" si="853"/>
        <v>6.3488884345666344E-5</v>
      </c>
      <c r="Y672" s="5">
        <f t="shared" si="854"/>
        <v>1.4516142811363631E-5</v>
      </c>
      <c r="Z672" s="5">
        <f t="shared" si="855"/>
        <v>9.0026786432863496E-3</v>
      </c>
      <c r="AA672" s="5">
        <f t="shared" si="856"/>
        <v>1.0247141942255988E-3</v>
      </c>
      <c r="AB672" s="5">
        <f t="shared" si="857"/>
        <v>5.831815293276482E-5</v>
      </c>
      <c r="AC672" s="5">
        <f t="shared" si="858"/>
        <v>7.1979373702882292E-9</v>
      </c>
      <c r="AD672" s="5">
        <f t="shared" si="859"/>
        <v>3.9508011903187883E-6</v>
      </c>
      <c r="AE672" s="5">
        <f t="shared" si="860"/>
        <v>1.8066278810548232E-6</v>
      </c>
      <c r="AF672" s="5">
        <f t="shared" si="861"/>
        <v>4.1306865916243142E-7</v>
      </c>
      <c r="AG672" s="5">
        <f t="shared" si="862"/>
        <v>6.2962870945556667E-8</v>
      </c>
      <c r="AH672" s="5">
        <f t="shared" si="863"/>
        <v>1.0291893629697899E-3</v>
      </c>
      <c r="AI672" s="5">
        <f t="shared" si="864"/>
        <v>1.1714568414231033E-4</v>
      </c>
      <c r="AJ672" s="5">
        <f t="shared" si="865"/>
        <v>6.6669515868153956E-6</v>
      </c>
      <c r="AK672" s="5">
        <f t="shared" si="866"/>
        <v>2.5295137865511087E-7</v>
      </c>
      <c r="AL672" s="5">
        <f t="shared" si="867"/>
        <v>1.4985891751846183E-11</v>
      </c>
      <c r="AM672" s="5">
        <f t="shared" si="868"/>
        <v>8.9938610911145503E-8</v>
      </c>
      <c r="AN672" s="5">
        <f t="shared" si="869"/>
        <v>4.1127253493184787E-8</v>
      </c>
      <c r="AO672" s="5">
        <f t="shared" si="870"/>
        <v>9.4033639321144403E-9</v>
      </c>
      <c r="AP672" s="5">
        <f t="shared" si="871"/>
        <v>1.4333277932834075E-9</v>
      </c>
      <c r="AQ672" s="5">
        <f t="shared" si="872"/>
        <v>1.6385853332622661E-10</v>
      </c>
      <c r="AR672" s="5">
        <f t="shared" si="873"/>
        <v>9.4125829595401365E-5</v>
      </c>
      <c r="AS672" s="5">
        <f t="shared" si="874"/>
        <v>1.0713708380737973E-5</v>
      </c>
      <c r="AT672" s="5">
        <f t="shared" si="875"/>
        <v>6.0973458486841825E-7</v>
      </c>
      <c r="AU672" s="5">
        <f t="shared" si="876"/>
        <v>2.3133991877364255E-8</v>
      </c>
      <c r="AV672" s="5">
        <f t="shared" si="877"/>
        <v>6.5829656886378896E-10</v>
      </c>
      <c r="AW672" s="5">
        <f t="shared" si="878"/>
        <v>2.1666792633024908E-14</v>
      </c>
      <c r="AX672" s="5">
        <f t="shared" si="879"/>
        <v>1.7061842528818258E-9</v>
      </c>
      <c r="AY672" s="5">
        <f t="shared" si="880"/>
        <v>7.8020631588001487E-10</v>
      </c>
      <c r="AZ672" s="5">
        <f t="shared" si="881"/>
        <v>1.7838691639279446E-10</v>
      </c>
      <c r="BA672" s="5">
        <f t="shared" si="882"/>
        <v>2.7191006013357821E-11</v>
      </c>
      <c r="BB672" s="5">
        <f t="shared" si="883"/>
        <v>3.1084852926817222E-12</v>
      </c>
      <c r="BC672" s="5">
        <f t="shared" si="884"/>
        <v>2.8429049841176761E-13</v>
      </c>
      <c r="BD672" s="5">
        <f t="shared" si="885"/>
        <v>7.173665115958667E-6</v>
      </c>
      <c r="BE672" s="5">
        <f t="shared" si="886"/>
        <v>8.1652991961739844E-7</v>
      </c>
      <c r="BF672" s="5">
        <f t="shared" si="887"/>
        <v>4.6470046960179046E-8</v>
      </c>
      <c r="BG672" s="5">
        <f t="shared" si="888"/>
        <v>1.7631240142782984E-9</v>
      </c>
      <c r="BH672" s="5">
        <f t="shared" si="889"/>
        <v>5.0171128927230872E-11</v>
      </c>
      <c r="BI672" s="5">
        <f t="shared" si="890"/>
        <v>1.1421282484718086E-12</v>
      </c>
      <c r="BJ672" s="8">
        <f t="shared" si="891"/>
        <v>6.9854811082708732E-2</v>
      </c>
      <c r="BK672" s="8">
        <f t="shared" si="892"/>
        <v>0.59468857424380972</v>
      </c>
      <c r="BL672" s="8">
        <f t="shared" si="893"/>
        <v>0.32645338003105323</v>
      </c>
      <c r="BM672" s="8">
        <f t="shared" si="894"/>
        <v>2.0356521439257598E-2</v>
      </c>
      <c r="BN672" s="8">
        <f t="shared" si="895"/>
        <v>0.97964292178141565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1.30232558139535</v>
      </c>
      <c r="F673">
        <f>VLOOKUP(B673,home!$B$2:$E$405,3,FALSE)</f>
        <v>0.57999999999999996</v>
      </c>
      <c r="G673">
        <f>VLOOKUP(C673,away!$B$2:$E$405,4,FALSE)</f>
        <v>0.31</v>
      </c>
      <c r="H673">
        <f>VLOOKUP(A673,away!$A$2:$E$405,3,FALSE)</f>
        <v>0.918604651162791</v>
      </c>
      <c r="I673">
        <f>VLOOKUP(C673,away!$B$2:$E$405,3,FALSE)</f>
        <v>0.46</v>
      </c>
      <c r="J673">
        <f>VLOOKUP(B673,home!$B$2:$E$405,4,FALSE)</f>
        <v>0.54</v>
      </c>
      <c r="K673" s="3">
        <f t="shared" si="840"/>
        <v>0.23415813953488393</v>
      </c>
      <c r="L673" s="3">
        <f t="shared" si="841"/>
        <v>0.2281813953488373</v>
      </c>
      <c r="M673" s="5">
        <f t="shared" si="842"/>
        <v>0.62980846169159643</v>
      </c>
      <c r="N673" s="5">
        <f t="shared" si="843"/>
        <v>0.14747477765303146</v>
      </c>
      <c r="O673" s="5">
        <f t="shared" si="844"/>
        <v>0.14371057359129322</v>
      </c>
      <c r="P673" s="5">
        <f t="shared" si="845"/>
        <v>3.3651000543628247E-2</v>
      </c>
      <c r="Q673" s="5">
        <f t="shared" si="846"/>
        <v>1.7266209781777259E-2</v>
      </c>
      <c r="R673" s="5">
        <f t="shared" si="847"/>
        <v>1.6396039604221525E-2</v>
      </c>
      <c r="S673" s="5">
        <f t="shared" si="848"/>
        <v>4.494977070273847E-4</v>
      </c>
      <c r="T673" s="5">
        <f t="shared" si="849"/>
        <v>3.9398278403916789E-3</v>
      </c>
      <c r="U673" s="5">
        <f t="shared" si="850"/>
        <v>3.8392661294647874E-3</v>
      </c>
      <c r="V673" s="5">
        <f t="shared" si="851"/>
        <v>2.6685445749845331E-6</v>
      </c>
      <c r="W673" s="5">
        <f t="shared" si="852"/>
        <v>1.3476745197733263E-3</v>
      </c>
      <c r="X673" s="5">
        <f t="shared" si="853"/>
        <v>3.0751425239795182E-4</v>
      </c>
      <c r="Y673" s="5">
        <f t="shared" si="854"/>
        <v>3.5084515600909588E-5</v>
      </c>
      <c r="Z673" s="5">
        <f t="shared" si="855"/>
        <v>1.2470903983620219E-3</v>
      </c>
      <c r="AA673" s="5">
        <f t="shared" si="856"/>
        <v>2.9201636751226832E-4</v>
      </c>
      <c r="AB673" s="5">
        <f t="shared" si="857"/>
        <v>3.4189004665203832E-5</v>
      </c>
      <c r="AC673" s="5">
        <f t="shared" si="858"/>
        <v>8.9113596043063155E-9</v>
      </c>
      <c r="AD673" s="5">
        <f t="shared" si="859"/>
        <v>7.8892239562172525E-5</v>
      </c>
      <c r="AE673" s="5">
        <f t="shared" si="860"/>
        <v>1.8001741305491272E-5</v>
      </c>
      <c r="AF673" s="5">
        <f t="shared" si="861"/>
        <v>2.0538312248978989E-6</v>
      </c>
      <c r="AG673" s="5">
        <f t="shared" si="862"/>
        <v>1.5621535823607139E-7</v>
      </c>
      <c r="AH673" s="5">
        <f t="shared" si="863"/>
        <v>7.1140706806095883E-5</v>
      </c>
      <c r="AI673" s="5">
        <f t="shared" si="864"/>
        <v>1.6658175550912069E-5</v>
      </c>
      <c r="AJ673" s="5">
        <f t="shared" si="865"/>
        <v>1.95032369752353E-6</v>
      </c>
      <c r="AK673" s="5">
        <f t="shared" si="866"/>
        <v>1.5222805616763523E-7</v>
      </c>
      <c r="AL673" s="5">
        <f t="shared" si="867"/>
        <v>1.9045547027649917E-11</v>
      </c>
      <c r="AM673" s="5">
        <f t="shared" si="868"/>
        <v>3.6946520079237378E-6</v>
      </c>
      <c r="AN673" s="5">
        <f t="shared" si="869"/>
        <v>8.430508504964219E-7</v>
      </c>
      <c r="AO673" s="5">
        <f t="shared" si="870"/>
        <v>9.6184259708148776E-8</v>
      </c>
      <c r="AP673" s="5">
        <f t="shared" si="871"/>
        <v>7.3158195302667788E-9</v>
      </c>
      <c r="AQ673" s="5">
        <f t="shared" si="872"/>
        <v>4.1733347713413732E-10</v>
      </c>
      <c r="AR673" s="5">
        <f t="shared" si="873"/>
        <v>3.2465971490234989E-6</v>
      </c>
      <c r="AS673" s="5">
        <f t="shared" si="874"/>
        <v>7.602171482346008E-7</v>
      </c>
      <c r="AT673" s="5">
        <f t="shared" si="875"/>
        <v>8.9005516536564602E-8</v>
      </c>
      <c r="AU673" s="5">
        <f t="shared" si="876"/>
        <v>6.9471220535144399E-9</v>
      </c>
      <c r="AV673" s="5">
        <f t="shared" si="877"/>
        <v>4.0668129379317571E-10</v>
      </c>
      <c r="AW673" s="5">
        <f t="shared" si="878"/>
        <v>2.8267046974697691E-14</v>
      </c>
      <c r="AX673" s="5">
        <f t="shared" si="879"/>
        <v>1.4418880673404098E-7</v>
      </c>
      <c r="AY673" s="5">
        <f t="shared" si="880"/>
        <v>3.29012031142573E-8</v>
      </c>
      <c r="AZ673" s="5">
        <f t="shared" si="881"/>
        <v>3.7537212176333703E-9</v>
      </c>
      <c r="BA673" s="5">
        <f t="shared" si="882"/>
        <v>2.8550978173003965E-10</v>
      </c>
      <c r="BB673" s="5">
        <f t="shared" si="883"/>
        <v>1.6287005095225606E-11</v>
      </c>
      <c r="BC673" s="5">
        <f t="shared" si="884"/>
        <v>7.4327830973644074E-13</v>
      </c>
      <c r="BD673" s="5">
        <f t="shared" si="885"/>
        <v>1.2346884459995637E-7</v>
      </c>
      <c r="BE673" s="5">
        <f t="shared" si="886"/>
        <v>2.8911234942047487E-8</v>
      </c>
      <c r="BF673" s="5">
        <f t="shared" si="887"/>
        <v>3.3849004928428834E-9</v>
      </c>
      <c r="BG673" s="5">
        <f t="shared" si="888"/>
        <v>2.6420066730493386E-10</v>
      </c>
      <c r="BH673" s="5">
        <f t="shared" si="889"/>
        <v>1.5466184179999529E-11</v>
      </c>
      <c r="BI673" s="5">
        <f t="shared" si="890"/>
        <v>7.2430658265850907E-13</v>
      </c>
      <c r="BJ673" s="8">
        <f t="shared" si="891"/>
        <v>0.1704750153569656</v>
      </c>
      <c r="BK673" s="8">
        <f t="shared" si="892"/>
        <v>0.66391167031843534</v>
      </c>
      <c r="BL673" s="8">
        <f t="shared" si="893"/>
        <v>0.16436624535025601</v>
      </c>
      <c r="BM673" s="8">
        <f t="shared" si="894"/>
        <v>1.1692925657296035E-2</v>
      </c>
      <c r="BN673" s="8">
        <f t="shared" si="895"/>
        <v>0.98830706286554815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1.30232558139535</v>
      </c>
      <c r="F674">
        <f>VLOOKUP(B674,home!$B$2:$E$405,3,FALSE)</f>
        <v>0.61</v>
      </c>
      <c r="G674">
        <f>VLOOKUP(C674,away!$B$2:$E$405,4,FALSE)</f>
        <v>1.08</v>
      </c>
      <c r="H674">
        <f>VLOOKUP(A674,away!$A$2:$E$405,3,FALSE)</f>
        <v>0.918604651162791</v>
      </c>
      <c r="I674">
        <f>VLOOKUP(C674,away!$B$2:$E$405,3,FALSE)</f>
        <v>0.31</v>
      </c>
      <c r="J674">
        <f>VLOOKUP(B674,home!$B$2:$E$405,4,FALSE)</f>
        <v>0</v>
      </c>
      <c r="K674" s="3">
        <f t="shared" ref="K674:K736" si="896">E674*F674*G674</f>
        <v>0.85797209302325672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0.42402108635253066</v>
      </c>
      <c r="N674" s="5">
        <f t="shared" ref="N674:N736" si="899">_xlfn.POISSON.DIST(1,K674,FALSE) * _xlfn.POISSON.DIST(0,L674,FALSE)</f>
        <v>0.36379825894387574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0.15606437683214691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4.4632960012349121E-2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9.5734585299046219E-3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1.6427520504747242E-3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2.3490590251067423E-4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0.57594671227126171</v>
      </c>
      <c r="BK674" s="8">
        <f t="shared" ref="BK674:BK736" si="948">SUM(M674,P674,S674,V674,AC674,AL674,AY674)</f>
        <v>0.42402108635253066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5.6084076495239138E-2</v>
      </c>
      <c r="BN674" s="8">
        <f t="shared" ref="BN674:BN736" si="951">SUM(M674:R674)</f>
        <v>0.94388372212855332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1.30232558139535</v>
      </c>
      <c r="F675">
        <f>VLOOKUP(B675,home!$B$2:$E$405,3,FALSE)</f>
        <v>0.96</v>
      </c>
      <c r="G675">
        <f>VLOOKUP(C675,away!$B$2:$E$405,4,FALSE)</f>
        <v>1.08</v>
      </c>
      <c r="H675">
        <f>VLOOKUP(A675,away!$A$2:$E$405,3,FALSE)</f>
        <v>0.918604651162791</v>
      </c>
      <c r="I675">
        <f>VLOOKUP(C675,away!$B$2:$E$405,3,FALSE)</f>
        <v>1.69</v>
      </c>
      <c r="J675">
        <f>VLOOKUP(B675,home!$B$2:$E$405,4,FALSE)</f>
        <v>1.0900000000000001</v>
      </c>
      <c r="K675" s="3">
        <f t="shared" si="896"/>
        <v>1.3502511627906988</v>
      </c>
      <c r="L675" s="3">
        <f t="shared" si="897"/>
        <v>1.6921616279069773</v>
      </c>
      <c r="M675" s="5">
        <f t="shared" si="898"/>
        <v>4.7719613042701371E-2</v>
      </c>
      <c r="N675" s="5">
        <f t="shared" si="899"/>
        <v>6.4433462998829724E-2</v>
      </c>
      <c r="O675" s="5">
        <f t="shared" si="900"/>
        <v>8.0749298089428573E-2</v>
      </c>
      <c r="P675" s="5">
        <f t="shared" si="901"/>
        <v>0.10903183363978368</v>
      </c>
      <c r="Q675" s="5">
        <f t="shared" si="902"/>
        <v>4.3500679168400662E-2</v>
      </c>
      <c r="R675" s="5">
        <f t="shared" si="903"/>
        <v>6.8320431853676616E-2</v>
      </c>
      <c r="S675" s="5">
        <f t="shared" si="904"/>
        <v>6.2280161074523374E-2</v>
      </c>
      <c r="T675" s="5">
        <f t="shared" si="905"/>
        <v>7.3610180076659995E-2</v>
      </c>
      <c r="U675" s="5">
        <f t="shared" si="906"/>
        <v>9.224974255278956E-2</v>
      </c>
      <c r="V675" s="5">
        <f t="shared" si="907"/>
        <v>1.5811155875747083E-2</v>
      </c>
      <c r="W675" s="5">
        <f t="shared" si="908"/>
        <v>1.9578947543106042E-2</v>
      </c>
      <c r="X675" s="5">
        <f t="shared" si="909"/>
        <v>3.3130743747247629E-2</v>
      </c>
      <c r="Y675" s="5">
        <f t="shared" si="910"/>
        <v>2.8031286636555734E-2</v>
      </c>
      <c r="Z675" s="5">
        <f t="shared" si="911"/>
        <v>3.8536404394941708E-2</v>
      </c>
      <c r="AA675" s="5">
        <f t="shared" si="912"/>
        <v>5.2033824844042641E-2</v>
      </c>
      <c r="AB675" s="5">
        <f t="shared" si="913"/>
        <v>3.5129366250058074E-2</v>
      </c>
      <c r="AC675" s="5">
        <f t="shared" si="914"/>
        <v>2.2578757548213373E-3</v>
      </c>
      <c r="AD675" s="5">
        <f t="shared" si="915"/>
        <v>6.6091241715742566E-3</v>
      </c>
      <c r="AE675" s="5">
        <f t="shared" si="916"/>
        <v>1.1183706317210445E-2</v>
      </c>
      <c r="AF675" s="5">
        <f t="shared" si="917"/>
        <v>9.4623193438821886E-3</v>
      </c>
      <c r="AG675" s="5">
        <f t="shared" si="918"/>
        <v>5.3372579015731215E-3</v>
      </c>
      <c r="AH675" s="5">
        <f t="shared" si="919"/>
        <v>1.6302456198656539E-2</v>
      </c>
      <c r="AI675" s="5">
        <f t="shared" si="920"/>
        <v>2.2012410438580425E-2</v>
      </c>
      <c r="AJ675" s="5">
        <f t="shared" si="921"/>
        <v>1.4861141395259674E-2</v>
      </c>
      <c r="AK675" s="5">
        <f t="shared" si="922"/>
        <v>6.6887578164487871E-3</v>
      </c>
      <c r="AL675" s="5">
        <f t="shared" si="923"/>
        <v>2.0635568310974282E-4</v>
      </c>
      <c r="AM675" s="5">
        <f t="shared" si="924"/>
        <v>1.7847955195392504E-3</v>
      </c>
      <c r="AN675" s="5">
        <f t="shared" si="925"/>
        <v>3.0201624918246173E-3</v>
      </c>
      <c r="AO675" s="5">
        <f t="shared" si="926"/>
        <v>2.555301539354769E-3</v>
      </c>
      <c r="AP675" s="5">
        <f t="shared" si="927"/>
        <v>1.4413277375425902E-3</v>
      </c>
      <c r="AQ675" s="5">
        <f t="shared" si="928"/>
        <v>6.0973987267688744E-4</v>
      </c>
      <c r="AR675" s="5">
        <f t="shared" si="929"/>
        <v>5.5172781640001629E-3</v>
      </c>
      <c r="AS675" s="5">
        <f t="shared" si="930"/>
        <v>7.4497112563809524E-3</v>
      </c>
      <c r="AT675" s="5">
        <f t="shared" si="931"/>
        <v>5.0294906431916711E-3</v>
      </c>
      <c r="AU675" s="5">
        <f t="shared" si="932"/>
        <v>2.2636918630714975E-3</v>
      </c>
      <c r="AV675" s="5">
        <f t="shared" si="933"/>
        <v>7.6413814257803318E-4</v>
      </c>
      <c r="AW675" s="5">
        <f t="shared" si="934"/>
        <v>1.3096955014255253E-5</v>
      </c>
      <c r="AX675" s="5">
        <f t="shared" si="935"/>
        <v>4.0165370426691722E-4</v>
      </c>
      <c r="AY675" s="5">
        <f t="shared" si="936"/>
        <v>6.7966298606717424E-4</v>
      </c>
      <c r="AZ675" s="5">
        <f t="shared" si="937"/>
        <v>5.7504981246577348E-4</v>
      </c>
      <c r="BA675" s="5">
        <f t="shared" si="938"/>
        <v>3.243590755965617E-4</v>
      </c>
      <c r="BB675" s="5">
        <f t="shared" si="939"/>
        <v>1.3721699534697003E-4</v>
      </c>
      <c r="BC675" s="5">
        <f t="shared" si="940"/>
        <v>4.643866684456655E-5</v>
      </c>
      <c r="BD675" s="5">
        <f t="shared" si="941"/>
        <v>1.5560210666016895E-3</v>
      </c>
      <c r="BE675" s="5">
        <f t="shared" si="942"/>
        <v>2.1010192545057546E-3</v>
      </c>
      <c r="BF675" s="5">
        <f t="shared" si="943"/>
        <v>1.4184518457210217E-3</v>
      </c>
      <c r="BG675" s="5">
        <f t="shared" si="944"/>
        <v>6.3842208468247407E-4</v>
      </c>
      <c r="BH675" s="5">
        <f t="shared" si="945"/>
        <v>2.1550754054844315E-4</v>
      </c>
      <c r="BI675" s="5">
        <f t="shared" si="946"/>
        <v>5.8197861443139802E-5</v>
      </c>
      <c r="BJ675" s="8">
        <f t="shared" si="947"/>
        <v>0.30645341630656597</v>
      </c>
      <c r="BK675" s="8">
        <f t="shared" si="948"/>
        <v>0.23798665805675376</v>
      </c>
      <c r="BL675" s="8">
        <f t="shared" si="949"/>
        <v>0.41535935916166572</v>
      </c>
      <c r="BM675" s="8">
        <f t="shared" si="950"/>
        <v>0.58391395309605354</v>
      </c>
      <c r="BN675" s="8">
        <f t="shared" si="951"/>
        <v>0.41375531879282068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1.26495726495726</v>
      </c>
      <c r="F676">
        <f>VLOOKUP(B676,home!$B$2:$E$405,3,FALSE)</f>
        <v>1.26</v>
      </c>
      <c r="G676">
        <f>VLOOKUP(C676,away!$B$2:$E$405,4,FALSE)</f>
        <v>0.63</v>
      </c>
      <c r="H676">
        <f>VLOOKUP(A676,away!$A$2:$E$405,3,FALSE)</f>
        <v>0.97435897435897401</v>
      </c>
      <c r="I676">
        <f>VLOOKUP(C676,away!$B$2:$E$405,3,FALSE)</f>
        <v>0.79</v>
      </c>
      <c r="J676">
        <f>VLOOKUP(B676,home!$B$2:$E$405,4,FALSE)</f>
        <v>0.62</v>
      </c>
      <c r="K676" s="3">
        <f t="shared" si="896"/>
        <v>1.0041230769230731</v>
      </c>
      <c r="L676" s="3">
        <f t="shared" si="897"/>
        <v>0.4772410256410255</v>
      </c>
      <c r="M676" s="5">
        <f t="shared" si="898"/>
        <v>0.22732737892448551</v>
      </c>
      <c r="N676" s="5">
        <f t="shared" si="899"/>
        <v>0.22826466719451174</v>
      </c>
      <c r="O676" s="5">
        <f t="shared" si="900"/>
        <v>0.10848995147420751</v>
      </c>
      <c r="P676" s="5">
        <f t="shared" si="901"/>
        <v>0.10893726388951613</v>
      </c>
      <c r="Q676" s="5">
        <f t="shared" si="902"/>
        <v>0.11460290998808718</v>
      </c>
      <c r="R676" s="5">
        <f t="shared" si="903"/>
        <v>2.5887927856647935E-2</v>
      </c>
      <c r="S676" s="5">
        <f t="shared" si="904"/>
        <v>1.3050921890579012E-2</v>
      </c>
      <c r="T676" s="5">
        <f t="shared" si="905"/>
        <v>5.4693210304160855E-2</v>
      </c>
      <c r="U676" s="5">
        <f t="shared" si="906"/>
        <v>2.5994665774579859E-2</v>
      </c>
      <c r="V676" s="5">
        <f t="shared" si="907"/>
        <v>6.9490174074151039E-4</v>
      </c>
      <c r="W676" s="5">
        <f t="shared" si="908"/>
        <v>3.8358475533858703E-2</v>
      </c>
      <c r="X676" s="5">
        <f t="shared" si="909"/>
        <v>1.8306238205804914E-2</v>
      </c>
      <c r="Y676" s="5">
        <f t="shared" si="910"/>
        <v>4.3682439484836301E-3</v>
      </c>
      <c r="Z676" s="5">
        <f t="shared" si="911"/>
        <v>4.1182604140091788E-3</v>
      </c>
      <c r="AA676" s="5">
        <f t="shared" si="912"/>
        <v>4.1352403184853857E-3</v>
      </c>
      <c r="AB676" s="5">
        <f t="shared" si="913"/>
        <v>2.076145116206947E-3</v>
      </c>
      <c r="AC676" s="5">
        <f t="shared" si="914"/>
        <v>2.0812686165045196E-5</v>
      </c>
      <c r="AD676" s="5">
        <f t="shared" si="915"/>
        <v>9.6291576197841539E-3</v>
      </c>
      <c r="AE676" s="5">
        <f t="shared" si="916"/>
        <v>4.5954290585248862E-3</v>
      </c>
      <c r="AF676" s="5">
        <f t="shared" si="917"/>
        <v>1.0965636385754942E-3</v>
      </c>
      <c r="AG676" s="5">
        <f t="shared" si="918"/>
        <v>1.7444171851814123E-4</v>
      </c>
      <c r="AH676" s="5">
        <f t="shared" si="919"/>
        <v>4.9135070595964371E-4</v>
      </c>
      <c r="AI676" s="5">
        <f t="shared" si="920"/>
        <v>4.9337658271652153E-4</v>
      </c>
      <c r="AJ676" s="5">
        <f t="shared" si="921"/>
        <v>2.4770540615955231E-4</v>
      </c>
      <c r="AK676" s="5">
        <f t="shared" si="922"/>
        <v>8.2908904867803096E-5</v>
      </c>
      <c r="AL676" s="5">
        <f t="shared" si="923"/>
        <v>3.9894483378781476E-7</v>
      </c>
      <c r="AM676" s="5">
        <f t="shared" si="924"/>
        <v>1.9337718754709845E-3</v>
      </c>
      <c r="AN676" s="5">
        <f t="shared" si="925"/>
        <v>9.2287527320554215E-4</v>
      </c>
      <c r="AO676" s="5">
        <f t="shared" si="926"/>
        <v>2.2021697096167724E-4</v>
      </c>
      <c r="AP676" s="5">
        <f t="shared" si="927"/>
        <v>3.5032191028436931E-5</v>
      </c>
      <c r="AQ676" s="5">
        <f t="shared" si="928"/>
        <v>4.1796996942158925E-6</v>
      </c>
      <c r="AR676" s="5">
        <f t="shared" si="929"/>
        <v>4.6898542972324468E-5</v>
      </c>
      <c r="AS676" s="5">
        <f t="shared" si="930"/>
        <v>4.7091909272579411E-5</v>
      </c>
      <c r="AT676" s="5">
        <f t="shared" si="931"/>
        <v>2.3643036418482315E-5</v>
      </c>
      <c r="AU676" s="5">
        <f t="shared" si="932"/>
        <v>7.9135061587769149E-6</v>
      </c>
      <c r="AV676" s="5">
        <f t="shared" si="933"/>
        <v>1.9865335383501908E-6</v>
      </c>
      <c r="AW676" s="5">
        <f t="shared" si="934"/>
        <v>5.3104957217448587E-9</v>
      </c>
      <c r="AX676" s="5">
        <f t="shared" si="935"/>
        <v>3.2362416094420436E-4</v>
      </c>
      <c r="AY676" s="5">
        <f t="shared" si="936"/>
        <v>1.544467264912284E-4</v>
      </c>
      <c r="AZ676" s="5">
        <f t="shared" si="937"/>
        <v>3.6854157078786383E-5</v>
      </c>
      <c r="BA676" s="5">
        <f t="shared" si="938"/>
        <v>5.8627719078051589E-6</v>
      </c>
      <c r="BB676" s="5">
        <f t="shared" si="939"/>
        <v>6.9948881959508133E-7</v>
      </c>
      <c r="BC676" s="5">
        <f t="shared" si="940"/>
        <v>6.6764952337597396E-8</v>
      </c>
      <c r="BD676" s="5">
        <f t="shared" si="941"/>
        <v>3.7303181248636384E-6</v>
      </c>
      <c r="BE676" s="5">
        <f t="shared" si="942"/>
        <v>3.7456985134399849E-6</v>
      </c>
      <c r="BF676" s="5">
        <f t="shared" si="943"/>
        <v>1.8805711582707689E-6</v>
      </c>
      <c r="BG676" s="5">
        <f t="shared" si="944"/>
        <v>6.2944163260521086E-7</v>
      </c>
      <c r="BH676" s="5">
        <f t="shared" si="945"/>
        <v>1.5800921721875668E-7</v>
      </c>
      <c r="BI676" s="5">
        <f t="shared" si="946"/>
        <v>3.1732140275180849E-8</v>
      </c>
      <c r="BJ676" s="8">
        <f t="shared" si="947"/>
        <v>0.47772696729086461</v>
      </c>
      <c r="BK676" s="8">
        <f t="shared" si="948"/>
        <v>0.35018612480281219</v>
      </c>
      <c r="BL676" s="8">
        <f t="shared" si="949"/>
        <v>0.16803698143897836</v>
      </c>
      <c r="BM676" s="8">
        <f t="shared" si="950"/>
        <v>0.18640379320321265</v>
      </c>
      <c r="BN676" s="8">
        <f t="shared" si="951"/>
        <v>0.81351009932745599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1.26495726495726</v>
      </c>
      <c r="F677">
        <f>VLOOKUP(B677,home!$B$2:$E$405,3,FALSE)</f>
        <v>0.47</v>
      </c>
      <c r="G677">
        <f>VLOOKUP(C677,away!$B$2:$E$405,4,FALSE)</f>
        <v>1.45</v>
      </c>
      <c r="H677">
        <f>VLOOKUP(A677,away!$A$2:$E$405,3,FALSE)</f>
        <v>0.97435897435897401</v>
      </c>
      <c r="I677">
        <f>VLOOKUP(C677,away!$B$2:$E$405,3,FALSE)</f>
        <v>0.79</v>
      </c>
      <c r="J677">
        <f>VLOOKUP(B677,home!$B$2:$E$405,4,FALSE)</f>
        <v>1.03</v>
      </c>
      <c r="K677" s="3">
        <f t="shared" si="896"/>
        <v>0.86206837606837272</v>
      </c>
      <c r="L677" s="3">
        <f t="shared" si="897"/>
        <v>0.79283589743589722</v>
      </c>
      <c r="M677" s="5">
        <f t="shared" si="898"/>
        <v>0.19111034915388905</v>
      </c>
      <c r="N677" s="5">
        <f t="shared" si="899"/>
        <v>0.16475018834495284</v>
      </c>
      <c r="O677" s="5">
        <f t="shared" si="900"/>
        <v>0.1515191451807113</v>
      </c>
      <c r="P677" s="5">
        <f t="shared" si="901"/>
        <v>0.13061986342920379</v>
      </c>
      <c r="Q677" s="5">
        <f t="shared" si="902"/>
        <v>7.1012963661746017E-2</v>
      </c>
      <c r="R677" s="5">
        <f t="shared" si="903"/>
        <v>6.0064908724034617E-2</v>
      </c>
      <c r="S677" s="5">
        <f t="shared" si="904"/>
        <v>2.2318975395368649E-2</v>
      </c>
      <c r="T677" s="5">
        <f t="shared" si="905"/>
        <v>5.6301626774343166E-2</v>
      </c>
      <c r="U677" s="5">
        <f t="shared" si="906"/>
        <v>5.178005832242355E-2</v>
      </c>
      <c r="V677" s="5">
        <f t="shared" si="907"/>
        <v>1.6949495007755415E-3</v>
      </c>
      <c r="W677" s="5">
        <f t="shared" si="908"/>
        <v>2.0406010087894586E-2</v>
      </c>
      <c r="X677" s="5">
        <f t="shared" si="909"/>
        <v>1.6178617321121875E-2</v>
      </c>
      <c r="Y677" s="5">
        <f t="shared" si="910"/>
        <v>6.413494291531807E-3</v>
      </c>
      <c r="Z677" s="5">
        <f t="shared" si="911"/>
        <v>1.5873871937541747E-2</v>
      </c>
      <c r="AA677" s="5">
        <f t="shared" si="912"/>
        <v>1.3684363003113927E-2</v>
      </c>
      <c r="AB677" s="5">
        <f t="shared" si="913"/>
        <v>5.8984282958122712E-3</v>
      </c>
      <c r="AC677" s="5">
        <f t="shared" si="914"/>
        <v>7.2403873367823108E-5</v>
      </c>
      <c r="AD677" s="5">
        <f t="shared" si="915"/>
        <v>4.3978439946265289E-3</v>
      </c>
      <c r="AE677" s="5">
        <f t="shared" si="916"/>
        <v>3.4867685902627951E-3</v>
      </c>
      <c r="AF677" s="5">
        <f t="shared" si="917"/>
        <v>1.3822176522061507E-3</v>
      </c>
      <c r="AG677" s="5">
        <f t="shared" si="918"/>
        <v>3.6529059091286746E-4</v>
      </c>
      <c r="AH677" s="5">
        <f t="shared" si="919"/>
        <v>3.1463438758458531E-3</v>
      </c>
      <c r="AI677" s="5">
        <f t="shared" si="920"/>
        <v>2.7123635556031041E-3</v>
      </c>
      <c r="AJ677" s="5">
        <f t="shared" si="921"/>
        <v>1.1691214228429028E-3</v>
      </c>
      <c r="AK677" s="5">
        <f t="shared" si="922"/>
        <v>3.359542021389755E-4</v>
      </c>
      <c r="AL677" s="5">
        <f t="shared" si="923"/>
        <v>1.9794603678809653E-6</v>
      </c>
      <c r="AM677" s="5">
        <f t="shared" si="924"/>
        <v>7.5824844612994754E-4</v>
      </c>
      <c r="AN677" s="5">
        <f t="shared" si="925"/>
        <v>6.0116658726681155E-4</v>
      </c>
      <c r="AO677" s="5">
        <f t="shared" si="926"/>
        <v>2.3831322536207905E-4</v>
      </c>
      <c r="AP677" s="5">
        <f t="shared" si="927"/>
        <v>6.2981093300262399E-5</v>
      </c>
      <c r="AQ677" s="5">
        <f t="shared" si="928"/>
        <v>1.2483417907051875E-5</v>
      </c>
      <c r="AR677" s="5">
        <f t="shared" si="929"/>
        <v>4.9890687408963739E-4</v>
      </c>
      <c r="AS677" s="5">
        <f t="shared" si="930"/>
        <v>4.3009183875580175E-4</v>
      </c>
      <c r="AT677" s="5">
        <f t="shared" si="931"/>
        <v>1.8538428649823722E-4</v>
      </c>
      <c r="AU677" s="5">
        <f t="shared" si="932"/>
        <v>5.3271310270043109E-5</v>
      </c>
      <c r="AV677" s="5">
        <f t="shared" si="933"/>
        <v>1.148087798388262E-5</v>
      </c>
      <c r="AW677" s="5">
        <f t="shared" si="934"/>
        <v>3.7581086305613E-8</v>
      </c>
      <c r="AX677" s="5">
        <f t="shared" si="935"/>
        <v>1.0894366776860178E-4</v>
      </c>
      <c r="AY677" s="5">
        <f t="shared" si="936"/>
        <v>8.6374450605277629E-5</v>
      </c>
      <c r="AZ677" s="5">
        <f t="shared" si="937"/>
        <v>3.4240382530583928E-5</v>
      </c>
      <c r="BA677" s="5">
        <f t="shared" si="938"/>
        <v>9.0490014707279779E-6</v>
      </c>
      <c r="BB677" s="5">
        <f t="shared" si="939"/>
        <v>1.7935933004858419E-6</v>
      </c>
      <c r="BC677" s="5">
        <f t="shared" si="940"/>
        <v>2.8440503080514115E-7</v>
      </c>
      <c r="BD677" s="5">
        <f t="shared" si="941"/>
        <v>6.5925213209299286E-5</v>
      </c>
      <c r="BE677" s="5">
        <f t="shared" si="942"/>
        <v>5.6832041493301864E-5</v>
      </c>
      <c r="BF677" s="5">
        <f t="shared" si="943"/>
        <v>2.4496552859390555E-5</v>
      </c>
      <c r="BG677" s="5">
        <f t="shared" si="944"/>
        <v>7.0392345142559572E-6</v>
      </c>
      <c r="BH677" s="5">
        <f t="shared" si="945"/>
        <v>1.5170753666172681E-6</v>
      </c>
      <c r="BI677" s="5">
        <f t="shared" si="946"/>
        <v>2.6156453953461598E-7</v>
      </c>
      <c r="BJ677" s="8">
        <f t="shared" si="947"/>
        <v>0.34660889958027125</v>
      </c>
      <c r="BK677" s="8">
        <f t="shared" si="948"/>
        <v>0.34590489526357804</v>
      </c>
      <c r="BL677" s="8">
        <f t="shared" si="949"/>
        <v>0.29164589345210662</v>
      </c>
      <c r="BM677" s="8">
        <f t="shared" si="950"/>
        <v>0.23086980486944092</v>
      </c>
      <c r="BN677" s="8">
        <f t="shared" si="951"/>
        <v>0.76907741849453748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1.26495726495726</v>
      </c>
      <c r="F678">
        <f>VLOOKUP(B678,home!$B$2:$E$405,3,FALSE)</f>
        <v>0.79</v>
      </c>
      <c r="G678">
        <f>VLOOKUP(C678,away!$B$2:$E$405,4,FALSE)</f>
        <v>0.92</v>
      </c>
      <c r="H678">
        <f>VLOOKUP(A678,away!$A$2:$E$405,3,FALSE)</f>
        <v>0.97435897435897401</v>
      </c>
      <c r="I678">
        <f>VLOOKUP(C678,away!$B$2:$E$405,3,FALSE)</f>
        <v>1.05</v>
      </c>
      <c r="J678">
        <f>VLOOKUP(B678,home!$B$2:$E$405,4,FALSE)</f>
        <v>0.62</v>
      </c>
      <c r="K678" s="3">
        <f t="shared" si="896"/>
        <v>0.91937094017093668</v>
      </c>
      <c r="L678" s="3">
        <f t="shared" si="897"/>
        <v>0.63430769230769213</v>
      </c>
      <c r="M678" s="5">
        <f t="shared" si="898"/>
        <v>0.21146862588289642</v>
      </c>
      <c r="N678" s="5">
        <f t="shared" si="899"/>
        <v>0.19441810939461454</v>
      </c>
      <c r="O678" s="5">
        <f t="shared" si="900"/>
        <v>0.13413617607925871</v>
      </c>
      <c r="P678" s="5">
        <f t="shared" si="901"/>
        <v>0.12332090231292239</v>
      </c>
      <c r="Q678" s="5">
        <f t="shared" si="902"/>
        <v>8.9371180010191384E-2</v>
      </c>
      <c r="R678" s="5">
        <f t="shared" si="903"/>
        <v>4.2541804151906427E-2</v>
      </c>
      <c r="S678" s="5">
        <f t="shared" si="904"/>
        <v>1.7979079501484779E-2</v>
      </c>
      <c r="T678" s="5">
        <f t="shared" si="905"/>
        <v>5.6688826951079845E-2</v>
      </c>
      <c r="U678" s="5">
        <f t="shared" si="906"/>
        <v>3.9111698479706067E-2</v>
      </c>
      <c r="V678" s="5">
        <f t="shared" si="907"/>
        <v>1.1649725541092125E-3</v>
      </c>
      <c r="W678" s="5">
        <f t="shared" si="908"/>
        <v>2.73884219300519E-2</v>
      </c>
      <c r="X678" s="5">
        <f t="shared" si="909"/>
        <v>1.7372686710400608E-2</v>
      </c>
      <c r="Y678" s="5">
        <f t="shared" si="910"/>
        <v>5.5098144082293601E-3</v>
      </c>
      <c r="Z678" s="5">
        <f t="shared" si="911"/>
        <v>8.994864539400519E-3</v>
      </c>
      <c r="AA678" s="5">
        <f t="shared" si="912"/>
        <v>8.2696170682988734E-3</v>
      </c>
      <c r="AB678" s="5">
        <f t="shared" si="913"/>
        <v>3.8014228094677802E-3</v>
      </c>
      <c r="AC678" s="5">
        <f t="shared" si="914"/>
        <v>4.2460632736512446E-5</v>
      </c>
      <c r="AD678" s="5">
        <f t="shared" si="915"/>
        <v>6.2950298049075258E-3</v>
      </c>
      <c r="AE678" s="5">
        <f t="shared" si="916"/>
        <v>3.992985828559034E-3</v>
      </c>
      <c r="AF678" s="5">
        <f t="shared" si="917"/>
        <v>1.2663908131652995E-3</v>
      </c>
      <c r="AG678" s="5">
        <f t="shared" si="918"/>
        <v>2.6776047808618091E-4</v>
      </c>
      <c r="AH678" s="5">
        <f t="shared" si="919"/>
        <v>1.4263779421518589E-3</v>
      </c>
      <c r="AI678" s="5">
        <f t="shared" si="920"/>
        <v>1.3113704297152405E-3</v>
      </c>
      <c r="AJ678" s="5">
        <f t="shared" si="921"/>
        <v>6.0281793243983288E-4</v>
      </c>
      <c r="AK678" s="5">
        <f t="shared" si="922"/>
        <v>1.8473776309970314E-4</v>
      </c>
      <c r="AL678" s="5">
        <f t="shared" si="923"/>
        <v>9.9046059811141775E-7</v>
      </c>
      <c r="AM678" s="5">
        <f t="shared" si="924"/>
        <v>1.1574934940283806E-3</v>
      </c>
      <c r="AN678" s="5">
        <f t="shared" si="925"/>
        <v>7.3420702705830944E-4</v>
      </c>
      <c r="AO678" s="5">
        <f t="shared" si="926"/>
        <v>2.3285658250472377E-4</v>
      </c>
      <c r="AP678" s="5">
        <f t="shared" si="927"/>
        <v>4.9234240495742349E-5</v>
      </c>
      <c r="AQ678" s="5">
        <f t="shared" si="928"/>
        <v>7.8074143678440634E-6</v>
      </c>
      <c r="AR678" s="5">
        <f t="shared" si="929"/>
        <v>1.8095250016898816E-4</v>
      </c>
      <c r="AS678" s="5">
        <f t="shared" si="930"/>
        <v>1.6636247020664421E-4</v>
      </c>
      <c r="AT678" s="5">
        <f t="shared" si="931"/>
        <v>7.6474410321520955E-5</v>
      </c>
      <c r="AU678" s="5">
        <f t="shared" si="932"/>
        <v>2.3436116838771572E-5</v>
      </c>
      <c r="AV678" s="5">
        <f t="shared" si="933"/>
        <v>5.3866211930043338E-6</v>
      </c>
      <c r="AW678" s="5">
        <f t="shared" si="934"/>
        <v>1.6044472864018221E-8</v>
      </c>
      <c r="AX678" s="5">
        <f t="shared" si="935"/>
        <v>1.7736098030776907E-4</v>
      </c>
      <c r="AY678" s="5">
        <f t="shared" si="936"/>
        <v>1.1250143412445101E-4</v>
      </c>
      <c r="AZ678" s="5">
        <f t="shared" si="937"/>
        <v>3.5680262530393187E-5</v>
      </c>
      <c r="BA678" s="5">
        <f t="shared" si="938"/>
        <v>7.5440883288621045E-6</v>
      </c>
      <c r="BB678" s="5">
        <f t="shared" si="939"/>
        <v>1.1963183146114788E-6</v>
      </c>
      <c r="BC678" s="5">
        <f t="shared" si="940"/>
        <v>1.5176678188132702E-7</v>
      </c>
      <c r="BD678" s="5">
        <f t="shared" si="941"/>
        <v>1.9129927133249675E-5</v>
      </c>
      <c r="BE678" s="5">
        <f t="shared" si="942"/>
        <v>1.7587499093897266E-5</v>
      </c>
      <c r="BF678" s="5">
        <f t="shared" si="943"/>
        <v>8.0847177886059127E-6</v>
      </c>
      <c r="BG678" s="5">
        <f t="shared" si="944"/>
        <v>2.477618198109105E-6</v>
      </c>
      <c r="BH678" s="5">
        <f t="shared" si="945"/>
        <v>5.6946254304504731E-7</v>
      </c>
      <c r="BI678" s="5">
        <f t="shared" si="946"/>
        <v>1.0470946271829157E-7</v>
      </c>
      <c r="BJ678" s="8">
        <f t="shared" si="947"/>
        <v>0.40508723993812867</v>
      </c>
      <c r="BK678" s="8">
        <f t="shared" si="948"/>
        <v>0.35408953277887179</v>
      </c>
      <c r="BL678" s="8">
        <f t="shared" si="949"/>
        <v>0.23188658870899301</v>
      </c>
      <c r="BM678" s="8">
        <f t="shared" si="950"/>
        <v>0.20468894274395266</v>
      </c>
      <c r="BN678" s="8">
        <f t="shared" si="951"/>
        <v>0.79525679783178982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1.26495726495726</v>
      </c>
      <c r="F679">
        <f>VLOOKUP(B679,home!$B$2:$E$405,3,FALSE)</f>
        <v>1.32</v>
      </c>
      <c r="G679">
        <f>VLOOKUP(C679,away!$B$2:$E$405,4,FALSE)</f>
        <v>0.99</v>
      </c>
      <c r="H679">
        <f>VLOOKUP(A679,away!$A$2:$E$405,3,FALSE)</f>
        <v>0.97435897435897401</v>
      </c>
      <c r="I679">
        <f>VLOOKUP(C679,away!$B$2:$E$405,3,FALSE)</f>
        <v>0.2</v>
      </c>
      <c r="J679">
        <f>VLOOKUP(B679,home!$B$2:$E$405,4,FALSE)</f>
        <v>0.51</v>
      </c>
      <c r="K679" s="3">
        <f t="shared" si="896"/>
        <v>1.6530461538461474</v>
      </c>
      <c r="L679" s="3">
        <f t="shared" si="897"/>
        <v>9.9384615384615363E-2</v>
      </c>
      <c r="M679" s="5">
        <f t="shared" si="898"/>
        <v>0.173352052063632</v>
      </c>
      <c r="N679" s="5">
        <f t="shared" si="899"/>
        <v>0.28655894292512396</v>
      </c>
      <c r="O679" s="5">
        <f t="shared" si="900"/>
        <v>1.7228527020477887E-2</v>
      </c>
      <c r="P679" s="5">
        <f t="shared" si="901"/>
        <v>2.847955032763539E-2</v>
      </c>
      <c r="Q679" s="5">
        <f t="shared" si="902"/>
        <v>0.23684757922629698</v>
      </c>
      <c r="R679" s="5">
        <f t="shared" si="903"/>
        <v>8.5612526578682398E-4</v>
      </c>
      <c r="S679" s="5">
        <f t="shared" si="904"/>
        <v>1.1697075073656962E-3</v>
      </c>
      <c r="T679" s="5">
        <f t="shared" si="905"/>
        <v>2.3539005566182745E-2</v>
      </c>
      <c r="U679" s="5">
        <f t="shared" si="906"/>
        <v>1.4152145778194198E-3</v>
      </c>
      <c r="V679" s="5">
        <f t="shared" si="907"/>
        <v>2.1352017103069837E-5</v>
      </c>
      <c r="W679" s="5">
        <f t="shared" si="908"/>
        <v>0.13050665996260036</v>
      </c>
      <c r="X679" s="5">
        <f t="shared" si="909"/>
        <v>1.2970354205513818E-2</v>
      </c>
      <c r="Y679" s="5">
        <f t="shared" si="910"/>
        <v>6.445268320586096E-4</v>
      </c>
      <c r="Z679" s="5">
        <f t="shared" si="911"/>
        <v>2.8361893420425042E-5</v>
      </c>
      <c r="AA679" s="5">
        <f t="shared" si="912"/>
        <v>4.6883518834427967E-5</v>
      </c>
      <c r="AB679" s="5">
        <f t="shared" si="913"/>
        <v>3.8750310244012297E-5</v>
      </c>
      <c r="AC679" s="5">
        <f t="shared" si="914"/>
        <v>2.1924165247990413E-7</v>
      </c>
      <c r="AD679" s="5">
        <f t="shared" si="915"/>
        <v>5.3933383075620879E-2</v>
      </c>
      <c r="AE679" s="5">
        <f t="shared" si="916"/>
        <v>5.360148533361705E-3</v>
      </c>
      <c r="AF679" s="5">
        <f t="shared" si="917"/>
        <v>2.6635815019628159E-4</v>
      </c>
      <c r="AG679" s="5">
        <f t="shared" si="918"/>
        <v>8.8239674372716876E-6</v>
      </c>
      <c r="AH679" s="5">
        <f t="shared" si="919"/>
        <v>7.0468396729209875E-7</v>
      </c>
      <c r="AI679" s="5">
        <f t="shared" si="920"/>
        <v>1.164875121809248E-6</v>
      </c>
      <c r="AJ679" s="5">
        <f t="shared" si="921"/>
        <v>9.6279616990892045E-7</v>
      </c>
      <c r="AK679" s="5">
        <f t="shared" si="922"/>
        <v>5.305155018685811E-7</v>
      </c>
      <c r="AL679" s="5">
        <f t="shared" si="923"/>
        <v>1.4407452583078604E-9</v>
      </c>
      <c r="AM679" s="5">
        <f t="shared" si="924"/>
        <v>1.7830874291413192E-2</v>
      </c>
      <c r="AN679" s="5">
        <f t="shared" si="925"/>
        <v>1.7721145834235261E-3</v>
      </c>
      <c r="AO679" s="5">
        <f t="shared" si="926"/>
        <v>8.8060463145507508E-5</v>
      </c>
      <c r="AP679" s="5">
        <f t="shared" si="927"/>
        <v>2.9172850867691206E-6</v>
      </c>
      <c r="AQ679" s="5">
        <f t="shared" si="928"/>
        <v>7.2483314078955808E-8</v>
      </c>
      <c r="AR679" s="5">
        <f t="shared" si="929"/>
        <v>1.4006949011406029E-8</v>
      </c>
      <c r="AS679" s="5">
        <f t="shared" si="930"/>
        <v>2.3154133190423829E-8</v>
      </c>
      <c r="AT679" s="5">
        <f t="shared" si="931"/>
        <v>1.9137425408035776E-8</v>
      </c>
      <c r="AU679" s="5">
        <f t="shared" si="932"/>
        <v>1.054501582175703E-8</v>
      </c>
      <c r="AV679" s="5">
        <f t="shared" si="933"/>
        <v>4.3578494616005571E-9</v>
      </c>
      <c r="AW679" s="5">
        <f t="shared" si="934"/>
        <v>6.5748952628844155E-12</v>
      </c>
      <c r="AX679" s="5">
        <f t="shared" si="935"/>
        <v>4.9125430278557942E-3</v>
      </c>
      <c r="AY679" s="5">
        <f t="shared" si="936"/>
        <v>4.8823119938382189E-4</v>
      </c>
      <c r="AZ679" s="5">
        <f t="shared" si="937"/>
        <v>2.4261334984765299E-5</v>
      </c>
      <c r="BA679" s="5">
        <f t="shared" si="938"/>
        <v>8.0373448205940429E-7</v>
      </c>
      <c r="BB679" s="5">
        <f t="shared" si="939"/>
        <v>1.9969710592706729E-8</v>
      </c>
      <c r="BC679" s="5">
        <f t="shared" si="940"/>
        <v>3.9693640131964767E-10</v>
      </c>
      <c r="BD679" s="5">
        <f t="shared" si="941"/>
        <v>2.3201254003508432E-10</v>
      </c>
      <c r="BE679" s="5">
        <f t="shared" si="942"/>
        <v>3.8352743694907137E-10</v>
      </c>
      <c r="BF679" s="5">
        <f t="shared" si="943"/>
        <v>3.1699427727156672E-10</v>
      </c>
      <c r="BG679" s="5">
        <f t="shared" si="944"/>
        <v>1.7466872361166759E-10</v>
      </c>
      <c r="BH679" s="5">
        <f t="shared" si="945"/>
        <v>7.2183865440870715E-11</v>
      </c>
      <c r="BI679" s="5">
        <f t="shared" si="946"/>
        <v>2.3864652227355825E-11</v>
      </c>
      <c r="BJ679" s="8">
        <f t="shared" si="947"/>
        <v>0.77575568121412908</v>
      </c>
      <c r="BK679" s="8">
        <f t="shared" si="948"/>
        <v>0.20351111379751768</v>
      </c>
      <c r="BL679" s="8">
        <f t="shared" si="949"/>
        <v>1.9588935968547841E-2</v>
      </c>
      <c r="BM679" s="8">
        <f t="shared" si="950"/>
        <v>0.25507308485185315</v>
      </c>
      <c r="BN679" s="8">
        <f t="shared" si="951"/>
        <v>0.74332277682895309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1.62222222222222</v>
      </c>
      <c r="F680">
        <f>VLOOKUP(B680,home!$B$2:$E$405,3,FALSE)</f>
        <v>0.99</v>
      </c>
      <c r="G680">
        <f>VLOOKUP(C680,away!$B$2:$E$405,4,FALSE)</f>
        <v>1.48</v>
      </c>
      <c r="H680">
        <f>VLOOKUP(A680,away!$A$2:$E$405,3,FALSE)</f>
        <v>1.13333333333333</v>
      </c>
      <c r="I680">
        <f>VLOOKUP(C680,away!$B$2:$E$405,3,FALSE)</f>
        <v>0.74</v>
      </c>
      <c r="J680">
        <f>VLOOKUP(B680,home!$B$2:$E$405,4,FALSE)</f>
        <v>0.71</v>
      </c>
      <c r="K680" s="3">
        <f t="shared" si="896"/>
        <v>2.3768799999999968</v>
      </c>
      <c r="L680" s="3">
        <f t="shared" si="897"/>
        <v>0.5954533333333315</v>
      </c>
      <c r="M680" s="5">
        <f t="shared" si="898"/>
        <v>5.1183742158262685E-2</v>
      </c>
      <c r="N680" s="5">
        <f t="shared" si="899"/>
        <v>0.12165761306113124</v>
      </c>
      <c r="O680" s="5">
        <f t="shared" si="900"/>
        <v>3.0477529880611282E-2</v>
      </c>
      <c r="P680" s="5">
        <f t="shared" si="901"/>
        <v>7.2441431222627251E-2</v>
      </c>
      <c r="Q680" s="5">
        <f t="shared" si="902"/>
        <v>0.14458277366637065</v>
      </c>
      <c r="R680" s="5">
        <f t="shared" si="903"/>
        <v>9.0739733795880979E-3</v>
      </c>
      <c r="S680" s="5">
        <f t="shared" si="904"/>
        <v>2.563197187378511E-2</v>
      </c>
      <c r="T680" s="5">
        <f t="shared" si="905"/>
        <v>8.6092294522219018E-2</v>
      </c>
      <c r="U680" s="5">
        <f t="shared" si="906"/>
        <v>2.156774584647533E-2</v>
      </c>
      <c r="V680" s="5">
        <f t="shared" si="907"/>
        <v>4.0308301236525682E-3</v>
      </c>
      <c r="W680" s="5">
        <f t="shared" si="908"/>
        <v>0.11455196769070754</v>
      </c>
      <c r="X680" s="5">
        <f t="shared" si="909"/>
        <v>6.8210351001323902E-2</v>
      </c>
      <c r="Y680" s="5">
        <f t="shared" si="910"/>
        <v>2.0308040435787426E-2</v>
      </c>
      <c r="Z680" s="5">
        <f t="shared" si="911"/>
        <v>1.8010425651512163E-3</v>
      </c>
      <c r="AA680" s="5">
        <f t="shared" si="912"/>
        <v>4.2808620522566173E-3</v>
      </c>
      <c r="AB680" s="5">
        <f t="shared" si="913"/>
        <v>5.0875476973838481E-3</v>
      </c>
      <c r="AC680" s="5">
        <f t="shared" si="914"/>
        <v>3.5655743755238215E-4</v>
      </c>
      <c r="AD680" s="5">
        <f t="shared" si="915"/>
        <v>6.8069070241172147E-2</v>
      </c>
      <c r="AE680" s="5">
        <f t="shared" si="916"/>
        <v>4.0531954772006634E-2</v>
      </c>
      <c r="AF680" s="5">
        <f t="shared" si="917"/>
        <v>1.2067443787753589E-2</v>
      </c>
      <c r="AG680" s="5">
        <f t="shared" si="918"/>
        <v>2.3951998760768263E-3</v>
      </c>
      <c r="AH680" s="5">
        <f t="shared" si="919"/>
        <v>2.6810919972362635E-4</v>
      </c>
      <c r="AI680" s="5">
        <f t="shared" si="920"/>
        <v>6.3726339463909224E-4</v>
      </c>
      <c r="AJ680" s="5">
        <f t="shared" si="921"/>
        <v>7.5734930872488186E-4</v>
      </c>
      <c r="AK680" s="5">
        <f t="shared" si="922"/>
        <v>6.0004280830733162E-4</v>
      </c>
      <c r="AL680" s="5">
        <f t="shared" si="923"/>
        <v>2.0185730859225496E-5</v>
      </c>
      <c r="AM680" s="5">
        <f t="shared" si="924"/>
        <v>3.2358402334967395E-2</v>
      </c>
      <c r="AN680" s="5">
        <f t="shared" si="925"/>
        <v>1.9267918531697393E-2</v>
      </c>
      <c r="AO680" s="5">
        <f t="shared" si="926"/>
        <v>5.7365731580471405E-3</v>
      </c>
      <c r="AP680" s="5">
        <f t="shared" si="927"/>
        <v>1.1386205362898954E-3</v>
      </c>
      <c r="AQ680" s="5">
        <f t="shared" si="928"/>
        <v>1.6949884843390093E-4</v>
      </c>
      <c r="AR680" s="5">
        <f t="shared" si="929"/>
        <v>3.1929303334553058E-5</v>
      </c>
      <c r="AS680" s="5">
        <f t="shared" si="930"/>
        <v>7.5892122509832368E-5</v>
      </c>
      <c r="AT680" s="5">
        <f t="shared" si="931"/>
        <v>9.0193234075585082E-5</v>
      </c>
      <c r="AU680" s="5">
        <f t="shared" si="932"/>
        <v>7.1459498069858789E-5</v>
      </c>
      <c r="AV680" s="5">
        <f t="shared" si="933"/>
        <v>4.2462662943071439E-5</v>
      </c>
      <c r="AW680" s="5">
        <f t="shared" si="934"/>
        <v>7.9359142183794441E-7</v>
      </c>
      <c r="AX680" s="5">
        <f t="shared" si="935"/>
        <v>1.28186732236562E-2</v>
      </c>
      <c r="AY680" s="5">
        <f t="shared" si="936"/>
        <v>7.6329216999368073E-3</v>
      </c>
      <c r="AZ680" s="5">
        <f t="shared" si="937"/>
        <v>2.2725243346498449E-3</v>
      </c>
      <c r="BA680" s="5">
        <f t="shared" si="938"/>
        <v>4.5106073004945387E-4</v>
      </c>
      <c r="BB680" s="5">
        <f t="shared" si="939"/>
        <v>6.7146403810928323E-5</v>
      </c>
      <c r="BC680" s="5">
        <f t="shared" si="940"/>
        <v>7.9965099941126393E-6</v>
      </c>
      <c r="BD680" s="5">
        <f t="shared" si="941"/>
        <v>3.1687350169284436E-6</v>
      </c>
      <c r="BE680" s="5">
        <f t="shared" si="942"/>
        <v>7.531702887036869E-6</v>
      </c>
      <c r="BF680" s="5">
        <f t="shared" si="943"/>
        <v>8.9509769790700852E-6</v>
      </c>
      <c r="BG680" s="5">
        <f t="shared" si="944"/>
        <v>7.0917993873373597E-6</v>
      </c>
      <c r="BH680" s="5">
        <f t="shared" si="945"/>
        <v>4.2140890319436004E-6</v>
      </c>
      <c r="BI680" s="5">
        <f t="shared" si="946"/>
        <v>2.0032767876492178E-6</v>
      </c>
      <c r="BJ680" s="8">
        <f t="shared" si="947"/>
        <v>0.76038804536608184</v>
      </c>
      <c r="BK680" s="8">
        <f t="shared" si="948"/>
        <v>0.16129764024667603</v>
      </c>
      <c r="BL680" s="8">
        <f t="shared" si="949"/>
        <v>7.309532096873296E-2</v>
      </c>
      <c r="BM680" s="8">
        <f t="shared" si="950"/>
        <v>0.55953285766953587</v>
      </c>
      <c r="BN680" s="8">
        <f t="shared" si="951"/>
        <v>0.42941706336859115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1.62222222222222</v>
      </c>
      <c r="F681">
        <f>VLOOKUP(B681,home!$B$2:$E$405,3,FALSE)</f>
        <v>0.74</v>
      </c>
      <c r="G681">
        <f>VLOOKUP(C681,away!$B$2:$E$405,4,FALSE)</f>
        <v>1.48</v>
      </c>
      <c r="H681">
        <f>VLOOKUP(A681,away!$A$2:$E$405,3,FALSE)</f>
        <v>1.13333333333333</v>
      </c>
      <c r="I681">
        <f>VLOOKUP(C681,away!$B$2:$E$405,3,FALSE)</f>
        <v>0.49</v>
      </c>
      <c r="J681">
        <f>VLOOKUP(B681,home!$B$2:$E$405,4,FALSE)</f>
        <v>2.12</v>
      </c>
      <c r="K681" s="3">
        <f t="shared" si="896"/>
        <v>1.7766577777777754</v>
      </c>
      <c r="L681" s="3">
        <f t="shared" si="897"/>
        <v>1.1773066666666632</v>
      </c>
      <c r="M681" s="5">
        <f t="shared" si="898"/>
        <v>5.2132618855827616E-2</v>
      </c>
      <c r="N681" s="5">
        <f t="shared" si="899"/>
        <v>9.2621822766130429E-2</v>
      </c>
      <c r="O681" s="5">
        <f t="shared" si="900"/>
        <v>6.1376079729758039E-2</v>
      </c>
      <c r="P681" s="5">
        <f t="shared" si="901"/>
        <v>0.10904428942138347</v>
      </c>
      <c r="Q681" s="5">
        <f t="shared" si="902"/>
        <v>8.2278640904700162E-2</v>
      </c>
      <c r="R681" s="5">
        <f t="shared" si="903"/>
        <v>3.6129233919854405E-2</v>
      </c>
      <c r="S681" s="5">
        <f t="shared" si="904"/>
        <v>5.7021195733030307E-2</v>
      </c>
      <c r="T681" s="5">
        <f t="shared" si="905"/>
        <v>9.6867192461375901E-2</v>
      </c>
      <c r="U681" s="5">
        <f t="shared" si="906"/>
        <v>6.4189284448861947E-2</v>
      </c>
      <c r="V681" s="5">
        <f t="shared" si="907"/>
        <v>1.3252176014707788E-2</v>
      </c>
      <c r="W681" s="5">
        <f t="shared" si="908"/>
        <v>4.8726995769440055E-2</v>
      </c>
      <c r="X681" s="5">
        <f t="shared" si="909"/>
        <v>5.7366616966000067E-2</v>
      </c>
      <c r="Y681" s="5">
        <f t="shared" si="910"/>
        <v>3.3769050299092399E-2</v>
      </c>
      <c r="Z681" s="5">
        <f t="shared" si="911"/>
        <v>1.4178395985134646E-2</v>
      </c>
      <c r="AA681" s="5">
        <f t="shared" si="912"/>
        <v>2.5190157503402651E-2</v>
      </c>
      <c r="AB681" s="5">
        <f t="shared" si="913"/>
        <v>2.2377144625933761E-2</v>
      </c>
      <c r="AC681" s="5">
        <f t="shared" si="914"/>
        <v>1.7324495542887152E-3</v>
      </c>
      <c r="AD681" s="5">
        <f t="shared" si="915"/>
        <v>2.1642799005380107E-2</v>
      </c>
      <c r="AE681" s="5">
        <f t="shared" si="916"/>
        <v>2.5480211554360626E-2</v>
      </c>
      <c r="AF681" s="5">
        <f t="shared" si="917"/>
        <v>1.4999011465512857E-2</v>
      </c>
      <c r="AG681" s="5">
        <f t="shared" si="918"/>
        <v>5.8861453972526689E-3</v>
      </c>
      <c r="AH681" s="5">
        <f t="shared" si="919"/>
        <v>4.1730800289847166E-3</v>
      </c>
      <c r="AI681" s="5">
        <f t="shared" si="920"/>
        <v>7.4141350907848003E-3</v>
      </c>
      <c r="AJ681" s="5">
        <f t="shared" si="921"/>
        <v>6.586190387268976E-3</v>
      </c>
      <c r="AK681" s="5">
        <f t="shared" si="922"/>
        <v>3.9004687924888821E-3</v>
      </c>
      <c r="AL681" s="5">
        <f t="shared" si="923"/>
        <v>1.4494858286574484E-4</v>
      </c>
      <c r="AM681" s="5">
        <f t="shared" si="924"/>
        <v>7.6903694371579382E-3</v>
      </c>
      <c r="AN681" s="5">
        <f t="shared" si="925"/>
        <v>9.0539232074955938E-3</v>
      </c>
      <c r="AO681" s="5">
        <f t="shared" si="926"/>
        <v>5.3296220758362921E-3</v>
      </c>
      <c r="AP681" s="5">
        <f t="shared" si="927"/>
        <v>2.0915332002319625E-3</v>
      </c>
      <c r="AQ681" s="5">
        <f t="shared" si="928"/>
        <v>6.1559399504693753E-4</v>
      </c>
      <c r="AR681" s="5">
        <f t="shared" si="929"/>
        <v>9.8259898773144362E-4</v>
      </c>
      <c r="AS681" s="5">
        <f t="shared" si="930"/>
        <v>1.745742133989638E-3</v>
      </c>
      <c r="AT681" s="5">
        <f t="shared" si="931"/>
        <v>1.5507931701735313E-3</v>
      </c>
      <c r="AU681" s="5">
        <f t="shared" si="932"/>
        <v>9.1840958250448586E-4</v>
      </c>
      <c r="AV681" s="5">
        <f t="shared" si="933"/>
        <v>4.0792488198555858E-4</v>
      </c>
      <c r="AW681" s="5">
        <f t="shared" si="934"/>
        <v>8.4217987211841656E-6</v>
      </c>
      <c r="AX681" s="5">
        <f t="shared" si="935"/>
        <v>2.2771924457518564E-3</v>
      </c>
      <c r="AY681" s="5">
        <f t="shared" si="936"/>
        <v>2.6809538476666238E-3</v>
      </c>
      <c r="AZ681" s="5">
        <f t="shared" si="937"/>
        <v>1.5781524189417795E-3</v>
      </c>
      <c r="BA681" s="5">
        <f t="shared" si="938"/>
        <v>6.1932312127875935E-4</v>
      </c>
      <c r="BB681" s="5">
        <f t="shared" si="939"/>
        <v>1.822833098755724E-4</v>
      </c>
      <c r="BC681" s="5">
        <f t="shared" si="940"/>
        <v>4.2920671187715306E-5</v>
      </c>
      <c r="BD681" s="5">
        <f t="shared" si="941"/>
        <v>1.928033898193572E-4</v>
      </c>
      <c r="BE681" s="5">
        <f t="shared" si="942"/>
        <v>3.4254564210448127E-4</v>
      </c>
      <c r="BF681" s="5">
        <f t="shared" si="943"/>
        <v>3.0429318964440453E-4</v>
      </c>
      <c r="BG681" s="5">
        <f t="shared" si="944"/>
        <v>1.8020828736884634E-4</v>
      </c>
      <c r="BH681" s="5">
        <f t="shared" si="945"/>
        <v>8.004211384346832E-5</v>
      </c>
      <c r="BI681" s="5">
        <f t="shared" si="946"/>
        <v>2.8441488821954442E-5</v>
      </c>
      <c r="BJ681" s="8">
        <f t="shared" si="947"/>
        <v>0.51180035431971638</v>
      </c>
      <c r="BK681" s="8">
        <f t="shared" si="948"/>
        <v>0.23600863200977026</v>
      </c>
      <c r="BL681" s="8">
        <f t="shared" si="949"/>
        <v>0.23806957739532539</v>
      </c>
      <c r="BM681" s="8">
        <f t="shared" si="950"/>
        <v>0.56380174206334688</v>
      </c>
      <c r="BN681" s="8">
        <f t="shared" si="951"/>
        <v>0.43358268559765412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1.62222222222222</v>
      </c>
      <c r="F682">
        <f>VLOOKUP(B682,home!$B$2:$E$405,3,FALSE)</f>
        <v>1.48</v>
      </c>
      <c r="G682">
        <f>VLOOKUP(C682,away!$B$2:$E$405,4,FALSE)</f>
        <v>0.99</v>
      </c>
      <c r="H682">
        <f>VLOOKUP(A682,away!$A$2:$E$405,3,FALSE)</f>
        <v>1.13333333333333</v>
      </c>
      <c r="I682">
        <f>VLOOKUP(C682,away!$B$2:$E$405,3,FALSE)</f>
        <v>0.62</v>
      </c>
      <c r="J682">
        <f>VLOOKUP(B682,home!$B$2:$E$405,4,FALSE)</f>
        <v>0.71</v>
      </c>
      <c r="K682" s="3">
        <f t="shared" si="896"/>
        <v>2.3768799999999968</v>
      </c>
      <c r="L682" s="3">
        <f t="shared" si="897"/>
        <v>0.4988933333333318</v>
      </c>
      <c r="M682" s="5">
        <f t="shared" si="898"/>
        <v>5.6372527887892973E-2</v>
      </c>
      <c r="N682" s="5">
        <f t="shared" si="899"/>
        <v>0.13399073408617487</v>
      </c>
      <c r="O682" s="5">
        <f t="shared" si="900"/>
        <v>2.8123878346417133E-2</v>
      </c>
      <c r="P682" s="5">
        <f t="shared" si="901"/>
        <v>6.6847083964031856E-2</v>
      </c>
      <c r="Q682" s="5">
        <f t="shared" si="902"/>
        <v>0.15923994801737348</v>
      </c>
      <c r="R682" s="5">
        <f t="shared" si="903"/>
        <v>7.0154077072525764E-3</v>
      </c>
      <c r="S682" s="5">
        <f t="shared" si="904"/>
        <v>1.9816978242402115E-2</v>
      </c>
      <c r="T682" s="5">
        <f t="shared" si="905"/>
        <v>7.9443748466213923E-2</v>
      </c>
      <c r="U682" s="5">
        <f t="shared" si="906"/>
        <v>1.6674782271214481E-2</v>
      </c>
      <c r="V682" s="5">
        <f t="shared" si="907"/>
        <v>2.6110180853373354E-3</v>
      </c>
      <c r="W682" s="5">
        <f t="shared" si="908"/>
        <v>0.1261647492145114</v>
      </c>
      <c r="X682" s="5">
        <f t="shared" si="909"/>
        <v>6.2942752284791445E-2</v>
      </c>
      <c r="Y682" s="5">
        <f t="shared" si="910"/>
        <v>1.570085974826689E-2</v>
      </c>
      <c r="Z682" s="5">
        <f t="shared" si="911"/>
        <v>1.1666467119211949E-3</v>
      </c>
      <c r="AA682" s="5">
        <f t="shared" si="912"/>
        <v>2.7729792366312459E-3</v>
      </c>
      <c r="AB682" s="5">
        <f t="shared" si="913"/>
        <v>3.2955194439820337E-3</v>
      </c>
      <c r="AC682" s="5">
        <f t="shared" si="914"/>
        <v>1.935106421975313E-4</v>
      </c>
      <c r="AD682" s="5">
        <f t="shared" si="915"/>
        <v>7.4969617278246858E-2</v>
      </c>
      <c r="AE682" s="5">
        <f t="shared" si="916"/>
        <v>3.7401842262668725E-2</v>
      </c>
      <c r="AF682" s="5">
        <f t="shared" si="917"/>
        <v>9.3297648796151402E-3</v>
      </c>
      <c r="AG682" s="5">
        <f t="shared" si="918"/>
        <v>1.5515191666691495E-3</v>
      </c>
      <c r="AH682" s="5">
        <f t="shared" si="919"/>
        <v>1.4550806673318406E-4</v>
      </c>
      <c r="AI682" s="5">
        <f t="shared" si="920"/>
        <v>3.4585521365677001E-4</v>
      </c>
      <c r="AJ682" s="5">
        <f t="shared" si="921"/>
        <v>4.1102817011825127E-4</v>
      </c>
      <c r="AK682" s="5">
        <f t="shared" si="922"/>
        <v>3.2565487899688926E-4</v>
      </c>
      <c r="AL682" s="5">
        <f t="shared" si="923"/>
        <v>9.1786709814659685E-6</v>
      </c>
      <c r="AM682" s="5">
        <f t="shared" si="924"/>
        <v>3.5638756783263822E-2</v>
      </c>
      <c r="AN682" s="5">
        <f t="shared" si="925"/>
        <v>1.7779938167458376E-2</v>
      </c>
      <c r="AO682" s="5">
        <f t="shared" si="926"/>
        <v>4.4351463094119198E-3</v>
      </c>
      <c r="AP682" s="5">
        <f t="shared" si="927"/>
        <v>7.3755497537451235E-4</v>
      </c>
      <c r="AQ682" s="5">
        <f t="shared" si="928"/>
        <v>9.1990315045293488E-5</v>
      </c>
      <c r="AR682" s="5">
        <f t="shared" si="929"/>
        <v>1.4518600887881423E-5</v>
      </c>
      <c r="AS682" s="5">
        <f t="shared" si="930"/>
        <v>3.4508972078387554E-5</v>
      </c>
      <c r="AT682" s="5">
        <f t="shared" si="931"/>
        <v>4.1011842776838853E-5</v>
      </c>
      <c r="AU682" s="5">
        <f t="shared" si="932"/>
        <v>3.2493409619804203E-5</v>
      </c>
      <c r="AV682" s="5">
        <f t="shared" si="933"/>
        <v>1.9308233864280028E-5</v>
      </c>
      <c r="AW682" s="5">
        <f t="shared" si="934"/>
        <v>3.0233766771628155E-7</v>
      </c>
      <c r="AX682" s="5">
        <f t="shared" si="935"/>
        <v>1.4118174703834E-2</v>
      </c>
      <c r="AY682" s="5">
        <f t="shared" si="936"/>
        <v>7.0434632385780686E-3</v>
      </c>
      <c r="AZ682" s="5">
        <f t="shared" si="937"/>
        <v>1.7569684266524983E-3</v>
      </c>
      <c r="BA682" s="5">
        <f t="shared" si="938"/>
        <v>2.9217994497802812E-4</v>
      </c>
      <c r="BB682" s="5">
        <f t="shared" si="939"/>
        <v>3.6441656670809484E-5</v>
      </c>
      <c r="BC682" s="5">
        <f t="shared" si="940"/>
        <v>3.6360999137378002E-6</v>
      </c>
      <c r="BD682" s="5">
        <f t="shared" si="941"/>
        <v>1.2072055320485712E-6</v>
      </c>
      <c r="BE682" s="5">
        <f t="shared" si="942"/>
        <v>2.8693826850156038E-6</v>
      </c>
      <c r="BF682" s="5">
        <f t="shared" si="943"/>
        <v>3.4100891581799403E-6</v>
      </c>
      <c r="BG682" s="5">
        <f t="shared" si="944"/>
        <v>2.7017909060982418E-6</v>
      </c>
      <c r="BH682" s="5">
        <f t="shared" si="945"/>
        <v>1.6054581922216953E-6</v>
      </c>
      <c r="BI682" s="5">
        <f t="shared" si="946"/>
        <v>7.6319629358557934E-7</v>
      </c>
      <c r="BJ682" s="8">
        <f t="shared" si="947"/>
        <v>0.7826697860257128</v>
      </c>
      <c r="BK682" s="8">
        <f t="shared" si="948"/>
        <v>0.15289376073142136</v>
      </c>
      <c r="BL682" s="8">
        <f t="shared" si="949"/>
        <v>5.926501151699691E-2</v>
      </c>
      <c r="BM682" s="8">
        <f t="shared" si="950"/>
        <v>0.53736246407599897</v>
      </c>
      <c r="BN682" s="8">
        <f t="shared" si="951"/>
        <v>0.4515895800091429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1.62222222222222</v>
      </c>
      <c r="F683">
        <f>VLOOKUP(B683,home!$B$2:$E$405,3,FALSE)</f>
        <v>1.36</v>
      </c>
      <c r="G683">
        <f>VLOOKUP(C683,away!$B$2:$E$405,4,FALSE)</f>
        <v>0.86</v>
      </c>
      <c r="H683">
        <f>VLOOKUP(A683,away!$A$2:$E$405,3,FALSE)</f>
        <v>1.13333333333333</v>
      </c>
      <c r="I683">
        <f>VLOOKUP(C683,away!$B$2:$E$405,3,FALSE)</f>
        <v>0.49</v>
      </c>
      <c r="J683">
        <f>VLOOKUP(B683,home!$B$2:$E$405,4,FALSE)</f>
        <v>0.88</v>
      </c>
      <c r="K683" s="3">
        <f t="shared" si="896"/>
        <v>1.8973511111111085</v>
      </c>
      <c r="L683" s="3">
        <f t="shared" si="897"/>
        <v>0.48869333333333187</v>
      </c>
      <c r="M683" s="5">
        <f t="shared" si="898"/>
        <v>9.199284796696848E-2</v>
      </c>
      <c r="N683" s="5">
        <f t="shared" si="899"/>
        <v>0.17454273230440293</v>
      </c>
      <c r="O683" s="5">
        <f t="shared" si="900"/>
        <v>4.4956291515804249E-2</v>
      </c>
      <c r="P683" s="5">
        <f t="shared" si="901"/>
        <v>8.5297869658946091E-2</v>
      </c>
      <c r="Q683" s="5">
        <f t="shared" si="902"/>
        <v>0.16558442353706387</v>
      </c>
      <c r="R683" s="5">
        <f t="shared" si="903"/>
        <v>1.0984919977581683E-2</v>
      </c>
      <c r="S683" s="5">
        <f t="shared" si="904"/>
        <v>1.9772533216296951E-2</v>
      </c>
      <c r="T683" s="5">
        <f t="shared" si="905"/>
        <v>8.0920003886405953E-2</v>
      </c>
      <c r="U683" s="5">
        <f t="shared" si="906"/>
        <v>2.0842250124931218E-2</v>
      </c>
      <c r="V683" s="5">
        <f t="shared" si="907"/>
        <v>2.0370604869877906E-3</v>
      </c>
      <c r="W683" s="5">
        <f t="shared" si="908"/>
        <v>0.10472392999358014</v>
      </c>
      <c r="X683" s="5">
        <f t="shared" si="909"/>
        <v>5.1177886428329177E-2</v>
      </c>
      <c r="Y683" s="5">
        <f t="shared" si="910"/>
        <v>1.2505145955807435E-2</v>
      </c>
      <c r="Z683" s="5">
        <f t="shared" si="911"/>
        <v>1.7894190534147678E-3</v>
      </c>
      <c r="AA683" s="5">
        <f t="shared" si="912"/>
        <v>3.3951562292398978E-3</v>
      </c>
      <c r="AB683" s="5">
        <f t="shared" si="913"/>
        <v>3.220901721972062E-3</v>
      </c>
      <c r="AC683" s="5">
        <f t="shared" si="914"/>
        <v>1.1805056299652778E-4</v>
      </c>
      <c r="AD683" s="5">
        <f t="shared" si="915"/>
        <v>4.9674516233310331E-2</v>
      </c>
      <c r="AE683" s="5">
        <f t="shared" si="916"/>
        <v>2.4275604919777132E-2</v>
      </c>
      <c r="AF683" s="5">
        <f t="shared" si="917"/>
        <v>5.9316631434644593E-3</v>
      </c>
      <c r="AG683" s="5">
        <f t="shared" si="918"/>
        <v>9.6625474459670574E-4</v>
      </c>
      <c r="AH683" s="5">
        <f t="shared" si="919"/>
        <v>2.1861929048585949E-4</v>
      </c>
      <c r="AI683" s="5">
        <f t="shared" si="920"/>
        <v>4.147975537136677E-4</v>
      </c>
      <c r="AJ683" s="5">
        <f t="shared" si="921"/>
        <v>3.9350829971239866E-4</v>
      </c>
      <c r="AK683" s="5">
        <f t="shared" si="922"/>
        <v>2.4887446989692086E-4</v>
      </c>
      <c r="AL683" s="5">
        <f t="shared" si="923"/>
        <v>4.3783671266525549E-6</v>
      </c>
      <c r="AM683" s="5">
        <f t="shared" si="924"/>
        <v>1.8849999713835622E-2</v>
      </c>
      <c r="AN683" s="5">
        <f t="shared" si="925"/>
        <v>9.2118691934866825E-3</v>
      </c>
      <c r="AO683" s="5">
        <f t="shared" si="926"/>
        <v>2.2508895311978191E-3</v>
      </c>
      <c r="AP683" s="5">
        <f t="shared" si="927"/>
        <v>3.6666490265538777E-4</v>
      </c>
      <c r="AQ683" s="5">
        <f t="shared" si="928"/>
        <v>4.4796673373750757E-5</v>
      </c>
      <c r="AR683" s="5">
        <f t="shared" si="929"/>
        <v>2.1367557959700531E-5</v>
      </c>
      <c r="AS683" s="5">
        <f t="shared" si="930"/>
        <v>4.0541759836568811E-5</v>
      </c>
      <c r="AT683" s="5">
        <f t="shared" si="931"/>
        <v>3.8460976536156783E-5</v>
      </c>
      <c r="AU683" s="5">
        <f t="shared" si="932"/>
        <v>2.4324658855098442E-5</v>
      </c>
      <c r="AV683" s="5">
        <f t="shared" si="933"/>
        <v>1.153810462652993E-5</v>
      </c>
      <c r="AW683" s="5">
        <f t="shared" si="934"/>
        <v>1.1277005548129465E-7</v>
      </c>
      <c r="AX683" s="5">
        <f t="shared" si="935"/>
        <v>5.9608446502483524E-3</v>
      </c>
      <c r="AY683" s="5">
        <f t="shared" si="936"/>
        <v>2.913025041612026E-3</v>
      </c>
      <c r="AZ683" s="5">
        <f t="shared" si="937"/>
        <v>7.1178795883442448E-4</v>
      </c>
      <c r="BA683" s="5">
        <f t="shared" si="938"/>
        <v>1.159486767431078E-4</v>
      </c>
      <c r="BB683" s="5">
        <f t="shared" si="939"/>
        <v>1.4165836333294576E-5</v>
      </c>
      <c r="BC683" s="5">
        <f t="shared" si="940"/>
        <v>1.38454995543443E-6</v>
      </c>
      <c r="BD683" s="5">
        <f t="shared" si="941"/>
        <v>1.7403638540865374E-6</v>
      </c>
      <c r="BE683" s="5">
        <f t="shared" si="942"/>
        <v>3.3020812922887027E-6</v>
      </c>
      <c r="BF683" s="5">
        <f t="shared" si="943"/>
        <v>3.1326038044515885E-6</v>
      </c>
      <c r="BG683" s="5">
        <f t="shared" si="944"/>
        <v>1.9812164363490353E-6</v>
      </c>
      <c r="BH683" s="5">
        <f t="shared" si="945"/>
        <v>9.3976580171460868E-7</v>
      </c>
      <c r="BI683" s="5">
        <f t="shared" si="946"/>
        <v>3.5661313761348671E-7</v>
      </c>
      <c r="BJ683" s="8">
        <f t="shared" si="947"/>
        <v>0.7107435378750141</v>
      </c>
      <c r="BK683" s="8">
        <f t="shared" si="948"/>
        <v>0.20213576530093455</v>
      </c>
      <c r="BL683" s="8">
        <f t="shared" si="949"/>
        <v>8.4823004885478545E-2</v>
      </c>
      <c r="BM683" s="8">
        <f t="shared" si="950"/>
        <v>0.42321972988251783</v>
      </c>
      <c r="BN683" s="8">
        <f t="shared" si="951"/>
        <v>0.57335908496076737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1.60606060606061</v>
      </c>
      <c r="F684">
        <f>VLOOKUP(B684,home!$B$2:$E$405,3,FALSE)</f>
        <v>1.66</v>
      </c>
      <c r="G684">
        <f>VLOOKUP(C684,away!$B$2:$E$405,4,FALSE)</f>
        <v>0.87</v>
      </c>
      <c r="H684">
        <f>VLOOKUP(A684,away!$A$2:$E$405,3,FALSE)</f>
        <v>1.4242424242424201</v>
      </c>
      <c r="I684">
        <f>VLOOKUP(C684,away!$B$2:$E$405,3,FALSE)</f>
        <v>1</v>
      </c>
      <c r="J684">
        <f>VLOOKUP(B684,home!$B$2:$E$405,4,FALSE)</f>
        <v>0.82</v>
      </c>
      <c r="K684" s="3">
        <f t="shared" si="896"/>
        <v>2.3194727272727325</v>
      </c>
      <c r="L684" s="3">
        <f t="shared" si="897"/>
        <v>1.1678787878787844</v>
      </c>
      <c r="M684" s="5">
        <f t="shared" si="898"/>
        <v>3.0581760337287295E-2</v>
      </c>
      <c r="N684" s="5">
        <f t="shared" si="899"/>
        <v>7.093355905432884E-2</v>
      </c>
      <c r="O684" s="5">
        <f t="shared" si="900"/>
        <v>3.5715789193910573E-2</v>
      </c>
      <c r="P684" s="5">
        <f t="shared" si="901"/>
        <v>8.2841798968297742E-2</v>
      </c>
      <c r="Q684" s="5">
        <f t="shared" si="902"/>
        <v>8.2264227837452797E-2</v>
      </c>
      <c r="R684" s="5">
        <f t="shared" si="903"/>
        <v>2.0855856295959242E-2</v>
      </c>
      <c r="S684" s="5">
        <f t="shared" si="904"/>
        <v>5.6101770962611403E-2</v>
      </c>
      <c r="T684" s="5">
        <f t="shared" si="905"/>
        <v>9.6074646692588528E-2</v>
      </c>
      <c r="U684" s="5">
        <f t="shared" si="906"/>
        <v>4.8374589882396776E-2</v>
      </c>
      <c r="V684" s="5">
        <f t="shared" si="907"/>
        <v>1.6885779048949098E-2</v>
      </c>
      <c r="W684" s="5">
        <f t="shared" si="908"/>
        <v>6.3603210966374002E-2</v>
      </c>
      <c r="X684" s="5">
        <f t="shared" si="909"/>
        <v>7.4280840928607483E-2</v>
      </c>
      <c r="Y684" s="5">
        <f t="shared" si="910"/>
        <v>4.337550923315947E-2</v>
      </c>
      <c r="Z684" s="5">
        <f t="shared" si="911"/>
        <v>8.1190373903663304E-3</v>
      </c>
      <c r="AA684" s="5">
        <f t="shared" si="912"/>
        <v>1.8831885798662278E-2</v>
      </c>
      <c r="AB684" s="5">
        <f t="shared" si="913"/>
        <v>2.1840022756555923E-2</v>
      </c>
      <c r="AC684" s="5">
        <f t="shared" si="914"/>
        <v>2.8588288778347557E-3</v>
      </c>
      <c r="AD684" s="5">
        <f t="shared" si="915"/>
        <v>3.6881478300869637E-2</v>
      </c>
      <c r="AE684" s="5">
        <f t="shared" si="916"/>
        <v>4.3073096173197323E-2</v>
      </c>
      <c r="AF684" s="5">
        <f t="shared" si="917"/>
        <v>2.5152077674470013E-2</v>
      </c>
      <c r="AG684" s="5">
        <f t="shared" si="918"/>
        <v>9.7915259956976881E-3</v>
      </c>
      <c r="AH684" s="5">
        <f t="shared" si="919"/>
        <v>2.3705128865508895E-3</v>
      </c>
      <c r="AI684" s="5">
        <f t="shared" si="920"/>
        <v>5.4983399900033489E-3</v>
      </c>
      <c r="AJ684" s="5">
        <f t="shared" si="921"/>
        <v>6.3766248260428999E-3</v>
      </c>
      <c r="AK684" s="5">
        <f t="shared" si="922"/>
        <v>4.9301357920189109E-3</v>
      </c>
      <c r="AL684" s="5">
        <f t="shared" si="923"/>
        <v>3.0976703050490054E-4</v>
      </c>
      <c r="AM684" s="5">
        <f t="shared" si="924"/>
        <v>1.7109116612073632E-2</v>
      </c>
      <c r="AN684" s="5">
        <f t="shared" si="925"/>
        <v>1.9981374370585329E-2</v>
      </c>
      <c r="AO684" s="5">
        <f t="shared" si="926"/>
        <v>1.1667911640035708E-2</v>
      </c>
      <c r="AP684" s="5">
        <f t="shared" si="927"/>
        <v>4.5422355010805524E-3</v>
      </c>
      <c r="AQ684" s="5">
        <f t="shared" si="928"/>
        <v>1.3261951228154846E-3</v>
      </c>
      <c r="AR684" s="5">
        <f t="shared" si="929"/>
        <v>5.5369434331921776E-4</v>
      </c>
      <c r="AS684" s="5">
        <f t="shared" si="930"/>
        <v>1.2842789285741109E-3</v>
      </c>
      <c r="AT684" s="5">
        <f t="shared" si="931"/>
        <v>1.4894249745193481E-3</v>
      </c>
      <c r="AU684" s="5">
        <f t="shared" si="932"/>
        <v>1.1515602025721704E-3</v>
      </c>
      <c r="AV684" s="5">
        <f t="shared" si="933"/>
        <v>6.6775312091970349E-4</v>
      </c>
      <c r="AW684" s="5">
        <f t="shared" si="934"/>
        <v>2.330879018614565E-5</v>
      </c>
      <c r="AX684" s="5">
        <f t="shared" si="935"/>
        <v>6.6140215615722742E-3</v>
      </c>
      <c r="AY684" s="5">
        <f t="shared" si="936"/>
        <v>7.7243754843331729E-3</v>
      </c>
      <c r="AZ684" s="5">
        <f t="shared" si="937"/>
        <v>4.510567138881815E-3</v>
      </c>
      <c r="BA684" s="5">
        <f t="shared" si="938"/>
        <v>1.7559318942677229E-3</v>
      </c>
      <c r="BB684" s="5">
        <f t="shared" si="939"/>
        <v>5.1267890306877148E-4</v>
      </c>
      <c r="BC684" s="5">
        <f t="shared" si="940"/>
        <v>1.1974936317739625E-4</v>
      </c>
      <c r="BD684" s="5">
        <f t="shared" si="941"/>
        <v>1.0777464642183129E-4</v>
      </c>
      <c r="BE684" s="5">
        <f t="shared" si="942"/>
        <v>2.4998035306689946E-4</v>
      </c>
      <c r="BF684" s="5">
        <f t="shared" si="943"/>
        <v>2.8991130564634104E-4</v>
      </c>
      <c r="BG684" s="5">
        <f t="shared" si="944"/>
        <v>2.2414712225823905E-4</v>
      </c>
      <c r="BH684" s="5">
        <f t="shared" si="945"/>
        <v>1.2997578424366315E-4</v>
      </c>
      <c r="BI684" s="5">
        <f t="shared" si="946"/>
        <v>6.0295057351812296E-5</v>
      </c>
      <c r="BJ684" s="8">
        <f t="shared" si="947"/>
        <v>0.62129433044863747</v>
      </c>
      <c r="BK684" s="8">
        <f t="shared" si="948"/>
        <v>0.19730408070981836</v>
      </c>
      <c r="BL684" s="8">
        <f t="shared" si="949"/>
        <v>0.1710025532609942</v>
      </c>
      <c r="BM684" s="8">
        <f t="shared" si="950"/>
        <v>0.66682594342843304</v>
      </c>
      <c r="BN684" s="8">
        <f t="shared" si="951"/>
        <v>0.32319299168723653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1.60606060606061</v>
      </c>
      <c r="F685">
        <f>VLOOKUP(B685,home!$B$2:$E$405,3,FALSE)</f>
        <v>1.1200000000000001</v>
      </c>
      <c r="G685">
        <f>VLOOKUP(C685,away!$B$2:$E$405,4,FALSE)</f>
        <v>1.25</v>
      </c>
      <c r="H685">
        <f>VLOOKUP(A685,away!$A$2:$E$405,3,FALSE)</f>
        <v>1.4242424242424201</v>
      </c>
      <c r="I685">
        <f>VLOOKUP(C685,away!$B$2:$E$405,3,FALSE)</f>
        <v>0.62</v>
      </c>
      <c r="J685">
        <f>VLOOKUP(B685,home!$B$2:$E$405,4,FALSE)</f>
        <v>0.84</v>
      </c>
      <c r="K685" s="3">
        <f t="shared" si="896"/>
        <v>2.2484848484848543</v>
      </c>
      <c r="L685" s="3">
        <f t="shared" si="897"/>
        <v>0.74174545454545238</v>
      </c>
      <c r="M685" s="5">
        <f t="shared" si="898"/>
        <v>5.0275856708035596E-2</v>
      </c>
      <c r="N685" s="5">
        <f t="shared" si="899"/>
        <v>0.11304450205261365</v>
      </c>
      <c r="O685" s="5">
        <f t="shared" si="900"/>
        <v>3.7291888186563898E-2</v>
      </c>
      <c r="P685" s="5">
        <f t="shared" si="901"/>
        <v>8.3850245558880251E-2</v>
      </c>
      <c r="Q685" s="5">
        <f t="shared" si="902"/>
        <v>0.12708942503490844</v>
      </c>
      <c r="R685" s="5">
        <f t="shared" si="903"/>
        <v>1.3830544276900506E-2</v>
      </c>
      <c r="S685" s="5">
        <f t="shared" si="904"/>
        <v>3.4961431493422825E-2</v>
      </c>
      <c r="T685" s="5">
        <f t="shared" si="905"/>
        <v>9.4268003340438361E-2</v>
      </c>
      <c r="U685" s="5">
        <f t="shared" si="906"/>
        <v>3.1097769252909704E-2</v>
      </c>
      <c r="V685" s="5">
        <f t="shared" si="907"/>
        <v>6.4787549858011167E-3</v>
      </c>
      <c r="W685" s="5">
        <f t="shared" si="908"/>
        <v>9.5252882197881097E-2</v>
      </c>
      <c r="X685" s="5">
        <f t="shared" si="909"/>
        <v>7.0653392402631757E-2</v>
      </c>
      <c r="Y685" s="5">
        <f t="shared" si="910"/>
        <v>2.6203416331434141E-2</v>
      </c>
      <c r="Z685" s="5">
        <f t="shared" si="911"/>
        <v>3.4195811170935242E-3</v>
      </c>
      <c r="AA685" s="5">
        <f t="shared" si="912"/>
        <v>7.6888763299497011E-3</v>
      </c>
      <c r="AB685" s="5">
        <f t="shared" si="913"/>
        <v>8.6441609648828695E-3</v>
      </c>
      <c r="AC685" s="5">
        <f t="shared" si="914"/>
        <v>6.7533060603770919E-4</v>
      </c>
      <c r="AD685" s="5">
        <f t="shared" si="915"/>
        <v>5.3543665599112084E-2</v>
      </c>
      <c r="AE685" s="5">
        <f t="shared" si="916"/>
        <v>3.9715770577843097E-2</v>
      </c>
      <c r="AF685" s="5">
        <f t="shared" si="917"/>
        <v>1.4729496149942562E-2</v>
      </c>
      <c r="AG685" s="5">
        <f t="shared" si="918"/>
        <v>3.641845605654879E-3</v>
      </c>
      <c r="AH685" s="5">
        <f t="shared" si="919"/>
        <v>6.3411468751339546E-4</v>
      </c>
      <c r="AI685" s="5">
        <f t="shared" si="920"/>
        <v>1.4257972670755777E-3</v>
      </c>
      <c r="AJ685" s="5">
        <f t="shared" si="921"/>
        <v>1.6029417760152751E-3</v>
      </c>
      <c r="AK685" s="5">
        <f t="shared" si="922"/>
        <v>1.2013967654579162E-3</v>
      </c>
      <c r="AL685" s="5">
        <f t="shared" si="923"/>
        <v>4.5052747666566322E-5</v>
      </c>
      <c r="AM685" s="5">
        <f t="shared" si="924"/>
        <v>2.4078424166388647E-2</v>
      </c>
      <c r="AN685" s="5">
        <f t="shared" si="925"/>
        <v>1.7860061678036152E-2</v>
      </c>
      <c r="AO685" s="5">
        <f t="shared" si="926"/>
        <v>6.6238097837923683E-3</v>
      </c>
      <c r="AP685" s="5">
        <f t="shared" si="927"/>
        <v>1.6377269329672284E-3</v>
      </c>
      <c r="AQ685" s="5">
        <f t="shared" si="928"/>
        <v>3.0369412707877662E-4</v>
      </c>
      <c r="AR685" s="5">
        <f t="shared" si="929"/>
        <v>9.407033742471424E-5</v>
      </c>
      <c r="AS685" s="5">
        <f t="shared" si="930"/>
        <v>2.1151572839132771E-4</v>
      </c>
      <c r="AT685" s="5">
        <f t="shared" si="931"/>
        <v>2.3779495525206909E-4</v>
      </c>
      <c r="AU685" s="5">
        <f t="shared" si="932"/>
        <v>1.7822611797680373E-4</v>
      </c>
      <c r="AV685" s="5">
        <f t="shared" si="933"/>
        <v>1.0018468146877932E-4</v>
      </c>
      <c r="AW685" s="5">
        <f t="shared" si="934"/>
        <v>2.0871979571525686E-6</v>
      </c>
      <c r="AX685" s="5">
        <f t="shared" si="935"/>
        <v>9.0233286522527472E-3</v>
      </c>
      <c r="AY685" s="5">
        <f t="shared" si="936"/>
        <v>6.6930130126782181E-3</v>
      </c>
      <c r="AZ685" s="5">
        <f t="shared" si="937"/>
        <v>2.4822559896838154E-3</v>
      </c>
      <c r="BA685" s="5">
        <f t="shared" si="938"/>
        <v>6.1373403245539786E-4</v>
      </c>
      <c r="BB685" s="5">
        <f t="shared" si="939"/>
        <v>1.1380860721841062E-4</v>
      </c>
      <c r="BC685" s="5">
        <f t="shared" si="940"/>
        <v>1.6883403418480974E-5</v>
      </c>
      <c r="BD685" s="5">
        <f t="shared" si="941"/>
        <v>1.1629374198723119E-5</v>
      </c>
      <c r="BE685" s="5">
        <f t="shared" si="942"/>
        <v>2.6148471683189626E-5</v>
      </c>
      <c r="BF685" s="5">
        <f t="shared" si="943"/>
        <v>2.9397221195343573E-5</v>
      </c>
      <c r="BG685" s="5">
        <f t="shared" si="944"/>
        <v>2.2033068815095943E-5</v>
      </c>
      <c r="BH685" s="5">
        <f t="shared" si="945"/>
        <v>1.2385255349091841E-5</v>
      </c>
      <c r="BI685" s="5">
        <f t="shared" si="946"/>
        <v>5.5696117994097989E-6</v>
      </c>
      <c r="BJ685" s="8">
        <f t="shared" si="947"/>
        <v>0.70758913967843018</v>
      </c>
      <c r="BK685" s="8">
        <f t="shared" si="948"/>
        <v>0.18297968511252227</v>
      </c>
      <c r="BL685" s="8">
        <f t="shared" si="949"/>
        <v>0.10434644433082339</v>
      </c>
      <c r="BM685" s="8">
        <f t="shared" si="950"/>
        <v>0.56626146260624588</v>
      </c>
      <c r="BN685" s="8">
        <f t="shared" si="951"/>
        <v>0.42538246181790235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1.60606060606061</v>
      </c>
      <c r="F686">
        <f>VLOOKUP(B686,home!$B$2:$E$405,3,FALSE)</f>
        <v>1.49</v>
      </c>
      <c r="G686">
        <f>VLOOKUP(C686,away!$B$2:$E$405,4,FALSE)</f>
        <v>0.73</v>
      </c>
      <c r="H686">
        <f>VLOOKUP(A686,away!$A$2:$E$405,3,FALSE)</f>
        <v>1.4242424242424201</v>
      </c>
      <c r="I686">
        <f>VLOOKUP(C686,away!$B$2:$E$405,3,FALSE)</f>
        <v>0.83</v>
      </c>
      <c r="J686">
        <f>VLOOKUP(B686,home!$B$2:$E$405,4,FALSE)</f>
        <v>0.7</v>
      </c>
      <c r="K686" s="3">
        <f t="shared" si="896"/>
        <v>1.7469121212121255</v>
      </c>
      <c r="L686" s="3">
        <f t="shared" si="897"/>
        <v>0.82748484848484594</v>
      </c>
      <c r="M686" s="5">
        <f t="shared" si="898"/>
        <v>7.6199759710732326E-2</v>
      </c>
      <c r="N686" s="5">
        <f t="shared" si="899"/>
        <v>0.13311428387212967</v>
      </c>
      <c r="O686" s="5">
        <f t="shared" si="900"/>
        <v>6.3054146618817003E-2</v>
      </c>
      <c r="P686" s="5">
        <f t="shared" si="901"/>
        <v>0.11015005302109798</v>
      </c>
      <c r="Q686" s="5">
        <f t="shared" si="902"/>
        <v>0.11626947800134754</v>
      </c>
      <c r="R686" s="5">
        <f t="shared" si="903"/>
        <v>2.6088175480606522E-2</v>
      </c>
      <c r="S686" s="5">
        <f t="shared" si="904"/>
        <v>3.9806668113553857E-2</v>
      </c>
      <c r="T686" s="5">
        <f t="shared" si="905"/>
        <v>9.6211231387357196E-2</v>
      </c>
      <c r="U686" s="5">
        <f t="shared" si="906"/>
        <v>4.5573749967380499E-2</v>
      </c>
      <c r="V686" s="5">
        <f t="shared" si="907"/>
        <v>6.3935847624517527E-3</v>
      </c>
      <c r="W686" s="5">
        <f t="shared" si="908"/>
        <v>6.7704186815853523E-2</v>
      </c>
      <c r="X686" s="5">
        <f t="shared" si="909"/>
        <v>5.602418876910626E-2</v>
      </c>
      <c r="Y686" s="5">
        <f t="shared" si="910"/>
        <v>2.3179583677545145E-2</v>
      </c>
      <c r="Z686" s="5">
        <f t="shared" si="911"/>
        <v>7.1958566449385883E-3</v>
      </c>
      <c r="AA686" s="5">
        <f t="shared" si="912"/>
        <v>1.2570529195548038E-2</v>
      </c>
      <c r="AB686" s="5">
        <f t="shared" si="913"/>
        <v>1.0979804910876889E-2</v>
      </c>
      <c r="AC686" s="5">
        <f t="shared" si="914"/>
        <v>5.776377307917498E-4</v>
      </c>
      <c r="AD686" s="5">
        <f t="shared" si="915"/>
        <v>2.9568316151356171E-2</v>
      </c>
      <c r="AE686" s="5">
        <f t="shared" si="916"/>
        <v>2.4467333610456984E-2</v>
      </c>
      <c r="AF686" s="5">
        <f t="shared" si="917"/>
        <v>1.0123173922738586E-2</v>
      </c>
      <c r="AG686" s="5">
        <f t="shared" si="918"/>
        <v>2.792257679881028E-3</v>
      </c>
      <c r="AH686" s="5">
        <f t="shared" si="919"/>
        <v>1.4886155863889194E-3</v>
      </c>
      <c r="AI686" s="5">
        <f t="shared" si="920"/>
        <v>2.6004806116880991E-3</v>
      </c>
      <c r="AJ686" s="5">
        <f t="shared" si="921"/>
        <v>2.2714055507675316E-3</v>
      </c>
      <c r="AK686" s="5">
        <f t="shared" si="922"/>
        <v>1.3226486296081016E-3</v>
      </c>
      <c r="AL686" s="5">
        <f t="shared" si="923"/>
        <v>3.340001433875202E-5</v>
      </c>
      <c r="AM686" s="5">
        <f t="shared" si="924"/>
        <v>1.0330649977727266E-2</v>
      </c>
      <c r="AN686" s="5">
        <f t="shared" si="925"/>
        <v>8.5484563315696236E-3</v>
      </c>
      <c r="AO686" s="5">
        <f t="shared" si="926"/>
        <v>3.5368590461541055E-3</v>
      </c>
      <c r="AP686" s="5">
        <f t="shared" si="927"/>
        <v>9.7556575730636244E-4</v>
      </c>
      <c r="AQ686" s="5">
        <f t="shared" si="928"/>
        <v>2.0181647071791477E-4</v>
      </c>
      <c r="AR686" s="5">
        <f t="shared" si="929"/>
        <v>2.4636136859104311E-4</v>
      </c>
      <c r="AS686" s="5">
        <f t="shared" si="930"/>
        <v>4.3037166099010144E-4</v>
      </c>
      <c r="AT686" s="5">
        <f t="shared" si="931"/>
        <v>3.7591073560490194E-4</v>
      </c>
      <c r="AU686" s="5">
        <f t="shared" si="932"/>
        <v>2.1889434017398991E-4</v>
      </c>
      <c r="AV686" s="5">
        <f t="shared" si="933"/>
        <v>9.5597294028668302E-5</v>
      </c>
      <c r="AW686" s="5">
        <f t="shared" si="934"/>
        <v>1.3411435373889288E-6</v>
      </c>
      <c r="AX686" s="5">
        <f t="shared" si="935"/>
        <v>3.0077896110152547E-3</v>
      </c>
      <c r="AY686" s="5">
        <f t="shared" si="936"/>
        <v>2.4889003305452518E-3</v>
      </c>
      <c r="AZ686" s="5">
        <f t="shared" si="937"/>
        <v>1.0297636564575601E-3</v>
      </c>
      <c r="BA686" s="5">
        <f t="shared" si="938"/>
        <v>2.8403794107966174E-4</v>
      </c>
      <c r="BB686" s="5">
        <f t="shared" si="939"/>
        <v>5.8759273159562858E-5</v>
      </c>
      <c r="BC686" s="5">
        <f t="shared" si="940"/>
        <v>9.724481649504113E-6</v>
      </c>
      <c r="BD686" s="5">
        <f t="shared" si="941"/>
        <v>3.3976716626846414E-5</v>
      </c>
      <c r="BE686" s="5">
        <f t="shared" si="942"/>
        <v>5.9354338114427564E-5</v>
      </c>
      <c r="BF686" s="5">
        <f t="shared" si="943"/>
        <v>5.184340634930819E-5</v>
      </c>
      <c r="BG686" s="5">
        <f t="shared" si="944"/>
        <v>3.0188624985510715E-5</v>
      </c>
      <c r="BH686" s="5">
        <f t="shared" si="945"/>
        <v>1.3184218727478971E-5</v>
      </c>
      <c r="BI686" s="5">
        <f t="shared" si="946"/>
        <v>4.606334300748981E-6</v>
      </c>
      <c r="BJ686" s="8">
        <f t="shared" si="947"/>
        <v>0.58992635676515415</v>
      </c>
      <c r="BK686" s="8">
        <f t="shared" si="948"/>
        <v>0.23565000368351166</v>
      </c>
      <c r="BL686" s="8">
        <f t="shared" si="949"/>
        <v>0.16750984559017465</v>
      </c>
      <c r="BM686" s="8">
        <f t="shared" si="950"/>
        <v>0.47291860679204023</v>
      </c>
      <c r="BN686" s="8">
        <f t="shared" si="951"/>
        <v>0.524875896704731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1.60606060606061</v>
      </c>
      <c r="F687">
        <f>VLOOKUP(B687,home!$B$2:$E$405,3,FALSE)</f>
        <v>0.83</v>
      </c>
      <c r="G687">
        <f>VLOOKUP(C687,away!$B$2:$E$405,4,FALSE)</f>
        <v>1.1200000000000001</v>
      </c>
      <c r="H687">
        <f>VLOOKUP(A687,away!$A$2:$E$405,3,FALSE)</f>
        <v>1.4242424242424201</v>
      </c>
      <c r="I687">
        <f>VLOOKUP(C687,away!$B$2:$E$405,3,FALSE)</f>
        <v>1</v>
      </c>
      <c r="J687">
        <f>VLOOKUP(B687,home!$B$2:$E$405,4,FALSE)</f>
        <v>1.05</v>
      </c>
      <c r="K687" s="3">
        <f t="shared" si="896"/>
        <v>1.4929939393939431</v>
      </c>
      <c r="L687" s="3">
        <f t="shared" si="897"/>
        <v>1.4954545454545412</v>
      </c>
      <c r="M687" s="5">
        <f t="shared" si="898"/>
        <v>5.0365519000854238E-2</v>
      </c>
      <c r="N687" s="5">
        <f t="shared" si="899"/>
        <v>7.5195414622705861E-2</v>
      </c>
      <c r="O687" s="5">
        <f t="shared" si="900"/>
        <v>7.5319344324004528E-2</v>
      </c>
      <c r="P687" s="5">
        <f t="shared" si="901"/>
        <v>0.11245132459486434</v>
      </c>
      <c r="Q687" s="5">
        <f t="shared" si="902"/>
        <v>5.6133149150957282E-2</v>
      </c>
      <c r="R687" s="5">
        <f t="shared" si="903"/>
        <v>5.6318327914994151E-2</v>
      </c>
      <c r="S687" s="5">
        <f t="shared" si="904"/>
        <v>6.2767646665792709E-2</v>
      </c>
      <c r="T687" s="5">
        <f t="shared" si="905"/>
        <v>8.3944573048476787E-2</v>
      </c>
      <c r="U687" s="5">
        <f t="shared" si="906"/>
        <v>8.4082922253886985E-2</v>
      </c>
      <c r="V687" s="5">
        <f t="shared" si="907"/>
        <v>1.5571290194148477E-2</v>
      </c>
      <c r="W687" s="5">
        <f t="shared" si="908"/>
        <v>2.7935483827158478E-2</v>
      </c>
      <c r="X687" s="5">
        <f t="shared" si="909"/>
        <v>4.1776246268795968E-2</v>
      </c>
      <c r="Y687" s="5">
        <f t="shared" si="910"/>
        <v>3.1237238687349629E-2</v>
      </c>
      <c r="Z687" s="5">
        <f t="shared" si="911"/>
        <v>2.807383315762578E-2</v>
      </c>
      <c r="AA687" s="5">
        <f t="shared" si="912"/>
        <v>4.1914062759892012E-2</v>
      </c>
      <c r="AB687" s="5">
        <f t="shared" si="913"/>
        <v>3.1288720837948078E-2</v>
      </c>
      <c r="AC687" s="5">
        <f t="shared" si="914"/>
        <v>2.1728806765017672E-3</v>
      </c>
      <c r="AD687" s="5">
        <f t="shared" si="915"/>
        <v>1.0426877011996285E-2</v>
      </c>
      <c r="AE687" s="5">
        <f t="shared" si="916"/>
        <v>1.5592920622485308E-2</v>
      </c>
      <c r="AF687" s="5">
        <f t="shared" si="917"/>
        <v>1.1659252010903757E-2</v>
      </c>
      <c r="AG687" s="5">
        <f t="shared" si="918"/>
        <v>5.8119604721020056E-3</v>
      </c>
      <c r="AH687" s="5">
        <f t="shared" si="919"/>
        <v>1.0495785350975976E-2</v>
      </c>
      <c r="AI687" s="5">
        <f t="shared" si="920"/>
        <v>1.5670143918186864E-2</v>
      </c>
      <c r="AJ687" s="5">
        <f t="shared" si="921"/>
        <v>1.1697714949641924E-2</v>
      </c>
      <c r="AK687" s="5">
        <f t="shared" si="922"/>
        <v>5.8215391748577686E-3</v>
      </c>
      <c r="AL687" s="5">
        <f t="shared" si="923"/>
        <v>1.940560249205923E-4</v>
      </c>
      <c r="AM687" s="5">
        <f t="shared" si="924"/>
        <v>3.113452837143294E-3</v>
      </c>
      <c r="AN687" s="5">
        <f t="shared" si="925"/>
        <v>4.6560271973642769E-3</v>
      </c>
      <c r="AO687" s="5">
        <f t="shared" si="926"/>
        <v>3.4814385180291889E-3</v>
      </c>
      <c r="AP687" s="5">
        <f t="shared" si="927"/>
        <v>1.7354443521690899E-3</v>
      </c>
      <c r="AQ687" s="5">
        <f t="shared" si="928"/>
        <v>6.488195362086695E-4</v>
      </c>
      <c r="AR687" s="5">
        <f t="shared" si="929"/>
        <v>3.1391939822464402E-3</v>
      </c>
      <c r="AS687" s="5">
        <f t="shared" si="930"/>
        <v>4.6867975900758722E-3</v>
      </c>
      <c r="AT687" s="5">
        <f t="shared" si="931"/>
        <v>3.4986801985747084E-3</v>
      </c>
      <c r="AU687" s="5">
        <f t="shared" si="932"/>
        <v>1.7411694441165446E-3</v>
      </c>
      <c r="AV687" s="5">
        <f t="shared" si="933"/>
        <v>6.4988885688098083E-4</v>
      </c>
      <c r="AW687" s="5">
        <f t="shared" si="934"/>
        <v>1.2035271507192858E-5</v>
      </c>
      <c r="AX687" s="5">
        <f t="shared" si="935"/>
        <v>7.7472770274063577E-4</v>
      </c>
      <c r="AY687" s="5">
        <f t="shared" si="936"/>
        <v>1.1585700645530383E-3</v>
      </c>
      <c r="AZ687" s="5">
        <f t="shared" si="937"/>
        <v>8.6629443463170138E-4</v>
      </c>
      <c r="BA687" s="5">
        <f t="shared" si="938"/>
        <v>4.3183464999064976E-4</v>
      </c>
      <c r="BB687" s="5">
        <f t="shared" si="939"/>
        <v>1.6144727255332206E-4</v>
      </c>
      <c r="BC687" s="5">
        <f t="shared" si="940"/>
        <v>4.8287411518220705E-5</v>
      </c>
      <c r="BD687" s="5">
        <f t="shared" si="941"/>
        <v>7.824203183023306E-4</v>
      </c>
      <c r="BE687" s="5">
        <f t="shared" si="942"/>
        <v>1.1681487932840595E-3</v>
      </c>
      <c r="BF687" s="5">
        <f t="shared" si="943"/>
        <v>8.7201953434172454E-4</v>
      </c>
      <c r="BG687" s="5">
        <f t="shared" si="944"/>
        <v>4.3397329326844077E-4</v>
      </c>
      <c r="BH687" s="5">
        <f t="shared" si="945"/>
        <v>1.6197987417715317E-4</v>
      </c>
      <c r="BI687" s="5">
        <f t="shared" si="946"/>
        <v>4.83669940900566E-5</v>
      </c>
      <c r="BJ687" s="8">
        <f t="shared" si="947"/>
        <v>0.37678945969983346</v>
      </c>
      <c r="BK687" s="8">
        <f t="shared" si="948"/>
        <v>0.24468128722163515</v>
      </c>
      <c r="BL687" s="8">
        <f t="shared" si="949"/>
        <v>0.34979120036374672</v>
      </c>
      <c r="BM687" s="8">
        <f t="shared" si="950"/>
        <v>0.57240616604141448</v>
      </c>
      <c r="BN687" s="8">
        <f t="shared" si="951"/>
        <v>0.42578307960838041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1.80555555555556</v>
      </c>
      <c r="F688">
        <f>VLOOKUP(B688,home!$B$2:$E$405,3,FALSE)</f>
        <v>0.66</v>
      </c>
      <c r="G688">
        <f>VLOOKUP(C688,away!$B$2:$E$405,4,FALSE)</f>
        <v>1.1100000000000001</v>
      </c>
      <c r="H688">
        <f>VLOOKUP(A688,away!$A$2:$E$405,3,FALSE)</f>
        <v>1.2361111111111101</v>
      </c>
      <c r="I688">
        <f>VLOOKUP(C688,away!$B$2:$E$405,3,FALSE)</f>
        <v>0.55000000000000004</v>
      </c>
      <c r="J688">
        <f>VLOOKUP(B688,home!$B$2:$E$405,4,FALSE)</f>
        <v>0.32</v>
      </c>
      <c r="K688" s="3">
        <f t="shared" si="896"/>
        <v>1.3227500000000036</v>
      </c>
      <c r="L688" s="3">
        <f t="shared" si="897"/>
        <v>0.21755555555555539</v>
      </c>
      <c r="M688" s="5">
        <f t="shared" si="898"/>
        <v>0.21431560609717062</v>
      </c>
      <c r="N688" s="5">
        <f t="shared" si="899"/>
        <v>0.28348596796503317</v>
      </c>
      <c r="O688" s="5">
        <f t="shared" si="900"/>
        <v>4.6625550748695524E-2</v>
      </c>
      <c r="P688" s="5">
        <f t="shared" si="901"/>
        <v>6.1673947252837161E-2</v>
      </c>
      <c r="Q688" s="5">
        <f t="shared" si="902"/>
        <v>0.18749053206287439</v>
      </c>
      <c r="R688" s="5">
        <f t="shared" si="903"/>
        <v>5.0718237981080974E-3</v>
      </c>
      <c r="S688" s="5">
        <f t="shared" si="904"/>
        <v>4.4370027911326687E-3</v>
      </c>
      <c r="T688" s="5">
        <f t="shared" si="905"/>
        <v>4.0789606864345303E-2</v>
      </c>
      <c r="U688" s="5">
        <f t="shared" si="906"/>
        <v>6.7087549289475031E-3</v>
      </c>
      <c r="V688" s="5">
        <f t="shared" si="907"/>
        <v>1.4187149352319408E-4</v>
      </c>
      <c r="W688" s="5">
        <f t="shared" si="908"/>
        <v>8.2667700428722582E-2</v>
      </c>
      <c r="X688" s="5">
        <f t="shared" si="909"/>
        <v>1.7984817493270966E-2</v>
      </c>
      <c r="Y688" s="5">
        <f t="shared" si="910"/>
        <v>1.9563484806569176E-3</v>
      </c>
      <c r="Z688" s="5">
        <f t="shared" si="911"/>
        <v>3.6780114802576456E-4</v>
      </c>
      <c r="AA688" s="5">
        <f t="shared" si="912"/>
        <v>4.8650896855108138E-4</v>
      </c>
      <c r="AB688" s="5">
        <f t="shared" si="913"/>
        <v>3.2176486907547239E-4</v>
      </c>
      <c r="AC688" s="5">
        <f t="shared" si="914"/>
        <v>2.5516617663693268E-6</v>
      </c>
      <c r="AD688" s="5">
        <f t="shared" si="915"/>
        <v>2.7337175185523286E-2</v>
      </c>
      <c r="AE688" s="5">
        <f t="shared" si="916"/>
        <v>5.9473543348060607E-3</v>
      </c>
      <c r="AF688" s="5">
        <f t="shared" si="917"/>
        <v>6.4693998819723641E-4</v>
      </c>
      <c r="AG688" s="5">
        <f t="shared" si="918"/>
        <v>4.691512951445139E-5</v>
      </c>
      <c r="AH688" s="5">
        <f t="shared" si="919"/>
        <v>2.0004295773179071E-5</v>
      </c>
      <c r="AI688" s="5">
        <f t="shared" si="920"/>
        <v>2.6460682233972685E-5</v>
      </c>
      <c r="AJ688" s="5">
        <f t="shared" si="921"/>
        <v>1.7500433712493737E-5</v>
      </c>
      <c r="AK688" s="5">
        <f t="shared" si="922"/>
        <v>7.7162328977337187E-6</v>
      </c>
      <c r="AL688" s="5">
        <f t="shared" si="923"/>
        <v>2.9371832700749033E-8</v>
      </c>
      <c r="AM688" s="5">
        <f t="shared" si="924"/>
        <v>7.2320496953301953E-3</v>
      </c>
      <c r="AN688" s="5">
        <f t="shared" si="925"/>
        <v>1.5733725892729455E-3</v>
      </c>
      <c r="AO688" s="5">
        <f t="shared" si="926"/>
        <v>1.7114797387757916E-4</v>
      </c>
      <c r="AP688" s="5">
        <f t="shared" si="927"/>
        <v>1.2411397513048134E-5</v>
      </c>
      <c r="AQ688" s="5">
        <f t="shared" si="928"/>
        <v>6.7504212029300638E-7</v>
      </c>
      <c r="AR688" s="5">
        <f t="shared" si="929"/>
        <v>8.704091360863249E-7</v>
      </c>
      <c r="AS688" s="5">
        <f t="shared" si="930"/>
        <v>1.1513336847581892E-6</v>
      </c>
      <c r="AT688" s="5">
        <f t="shared" si="931"/>
        <v>7.6146331575694977E-7</v>
      </c>
      <c r="AU688" s="5">
        <f t="shared" si="932"/>
        <v>3.3574186697250267E-7</v>
      </c>
      <c r="AV688" s="5">
        <f t="shared" si="933"/>
        <v>1.1102563863446982E-7</v>
      </c>
      <c r="AW688" s="5">
        <f t="shared" si="934"/>
        <v>2.3478832271057138E-10</v>
      </c>
      <c r="AX688" s="5">
        <f t="shared" si="935"/>
        <v>1.5943656224163402E-3</v>
      </c>
      <c r="AY688" s="5">
        <f t="shared" si="936"/>
        <v>3.4686309874346565E-4</v>
      </c>
      <c r="AZ688" s="5">
        <f t="shared" si="937"/>
        <v>3.7730997074428067E-5</v>
      </c>
      <c r="BA688" s="5">
        <f t="shared" si="938"/>
        <v>2.7361960100640766E-6</v>
      </c>
      <c r="BB688" s="5">
        <f t="shared" si="939"/>
        <v>1.4881866076959607E-7</v>
      </c>
      <c r="BC688" s="5">
        <f t="shared" si="940"/>
        <v>6.4752652841526475E-9</v>
      </c>
      <c r="BD688" s="5">
        <f t="shared" si="941"/>
        <v>3.1560390526981857E-8</v>
      </c>
      <c r="BE688" s="5">
        <f t="shared" si="942"/>
        <v>4.174650656956536E-8</v>
      </c>
      <c r="BF688" s="5">
        <f t="shared" si="943"/>
        <v>2.7610095782446372E-8</v>
      </c>
      <c r="BG688" s="5">
        <f t="shared" si="944"/>
        <v>1.2173751398743679E-8</v>
      </c>
      <c r="BH688" s="5">
        <f t="shared" si="945"/>
        <v>4.0257074156720626E-9</v>
      </c>
      <c r="BI688" s="5">
        <f t="shared" si="946"/>
        <v>1.0650008968160458E-9</v>
      </c>
      <c r="BJ688" s="8">
        <f t="shared" si="947"/>
        <v>0.65932486583922889</v>
      </c>
      <c r="BK688" s="8">
        <f t="shared" si="948"/>
        <v>0.28091787176700622</v>
      </c>
      <c r="BL688" s="8">
        <f t="shared" si="949"/>
        <v>5.9289433113089852E-2</v>
      </c>
      <c r="BM688" s="8">
        <f t="shared" si="950"/>
        <v>0.20088968107867647</v>
      </c>
      <c r="BN688" s="8">
        <f t="shared" si="951"/>
        <v>0.798663427924719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1.80555555555556</v>
      </c>
      <c r="F689">
        <f>VLOOKUP(B689,home!$B$2:$E$405,3,FALSE)</f>
        <v>0.55000000000000004</v>
      </c>
      <c r="G689">
        <f>VLOOKUP(C689,away!$B$2:$E$405,4,FALSE)</f>
        <v>0.55000000000000004</v>
      </c>
      <c r="H689">
        <f>VLOOKUP(A689,away!$A$2:$E$405,3,FALSE)</f>
        <v>1.2361111111111101</v>
      </c>
      <c r="I689">
        <f>VLOOKUP(C689,away!$B$2:$E$405,3,FALSE)</f>
        <v>0.28000000000000003</v>
      </c>
      <c r="J689">
        <f>VLOOKUP(B689,home!$B$2:$E$405,4,FALSE)</f>
        <v>0.81</v>
      </c>
      <c r="K689" s="3">
        <f t="shared" si="896"/>
        <v>0.546180555555557</v>
      </c>
      <c r="L689" s="3">
        <f t="shared" si="897"/>
        <v>0.28034999999999982</v>
      </c>
      <c r="M689" s="5">
        <f t="shared" si="898"/>
        <v>0.43756476250552662</v>
      </c>
      <c r="N689" s="5">
        <f t="shared" si="899"/>
        <v>0.23898936507680385</v>
      </c>
      <c r="O689" s="5">
        <f t="shared" si="900"/>
        <v>0.1226712811684243</v>
      </c>
      <c r="P689" s="5">
        <f t="shared" si="901"/>
        <v>6.7000668499281921E-2</v>
      </c>
      <c r="Q689" s="5">
        <f t="shared" si="902"/>
        <v>6.5265672094759281E-2</v>
      </c>
      <c r="R689" s="5">
        <f t="shared" si="903"/>
        <v>1.7195446837783863E-2</v>
      </c>
      <c r="S689" s="5">
        <f t="shared" si="904"/>
        <v>2.5648143795022624E-3</v>
      </c>
      <c r="T689" s="5">
        <f t="shared" si="905"/>
        <v>1.8297231171765752E-2</v>
      </c>
      <c r="U689" s="5">
        <f t="shared" si="906"/>
        <v>9.3918187068868352E-3</v>
      </c>
      <c r="V689" s="5">
        <f t="shared" si="907"/>
        <v>4.3636531784900227E-5</v>
      </c>
      <c r="W689" s="5">
        <f t="shared" si="908"/>
        <v>1.1882280347807481E-2</v>
      </c>
      <c r="X689" s="5">
        <f t="shared" si="909"/>
        <v>3.3311972955078254E-3</v>
      </c>
      <c r="Y689" s="5">
        <f t="shared" si="910"/>
        <v>4.6695058089780907E-4</v>
      </c>
      <c r="Z689" s="5">
        <f t="shared" si="911"/>
        <v>1.6069145069909007E-3</v>
      </c>
      <c r="AA689" s="5">
        <f t="shared" si="912"/>
        <v>8.7766545815857414E-4</v>
      </c>
      <c r="AB689" s="5">
        <f t="shared" si="913"/>
        <v>2.3968190376448623E-4</v>
      </c>
      <c r="AC689" s="5">
        <f t="shared" si="914"/>
        <v>4.176062966995588E-7</v>
      </c>
      <c r="AD689" s="5">
        <f t="shared" si="915"/>
        <v>1.6224676204080915E-3</v>
      </c>
      <c r="AE689" s="5">
        <f t="shared" si="916"/>
        <v>4.5485879738140812E-4</v>
      </c>
      <c r="AF689" s="5">
        <f t="shared" si="917"/>
        <v>6.3759831922938846E-5</v>
      </c>
      <c r="AG689" s="5">
        <f t="shared" si="918"/>
        <v>5.9583562931986302E-6</v>
      </c>
      <c r="AH689" s="5">
        <f t="shared" si="919"/>
        <v>1.1262462050872471E-4</v>
      </c>
      <c r="AI689" s="5">
        <f t="shared" si="920"/>
        <v>6.151337779868904E-5</v>
      </c>
      <c r="AJ689" s="5">
        <f t="shared" si="921"/>
        <v>1.6798705430093423E-5</v>
      </c>
      <c r="AK689" s="5">
        <f t="shared" si="922"/>
        <v>3.0583754214741931E-6</v>
      </c>
      <c r="AL689" s="5">
        <f t="shared" si="923"/>
        <v>2.557783756458363E-9</v>
      </c>
      <c r="AM689" s="5">
        <f t="shared" si="924"/>
        <v>1.7723205325707883E-4</v>
      </c>
      <c r="AN689" s="5">
        <f t="shared" si="925"/>
        <v>4.9687006130622018E-5</v>
      </c>
      <c r="AO689" s="5">
        <f t="shared" si="926"/>
        <v>6.9648760843599366E-6</v>
      </c>
      <c r="AP689" s="5">
        <f t="shared" si="927"/>
        <v>6.5086767008343552E-7</v>
      </c>
      <c r="AQ689" s="5">
        <f t="shared" si="928"/>
        <v>4.5617687826972767E-8</v>
      </c>
      <c r="AR689" s="5">
        <f t="shared" si="929"/>
        <v>6.3148624719241945E-6</v>
      </c>
      <c r="AS689" s="5">
        <f t="shared" si="930"/>
        <v>3.4490550931724942E-6</v>
      </c>
      <c r="AT689" s="5">
        <f t="shared" si="931"/>
        <v>9.4190341346533812E-7</v>
      </c>
      <c r="AU689" s="5">
        <f t="shared" si="932"/>
        <v>1.71483109882058E-7</v>
      </c>
      <c r="AV689" s="5">
        <f t="shared" si="933"/>
        <v>2.3415185055944261E-8</v>
      </c>
      <c r="AW689" s="5">
        <f t="shared" si="934"/>
        <v>1.0879229027214899E-11</v>
      </c>
      <c r="AX689" s="5">
        <f t="shared" si="935"/>
        <v>1.6133450218367229E-5</v>
      </c>
      <c r="AY689" s="5">
        <f t="shared" si="936"/>
        <v>4.5230127687192499E-6</v>
      </c>
      <c r="AZ689" s="5">
        <f t="shared" si="937"/>
        <v>6.3401331485522048E-7</v>
      </c>
      <c r="BA689" s="5">
        <f t="shared" si="938"/>
        <v>5.9248544273220301E-8</v>
      </c>
      <c r="BB689" s="5">
        <f t="shared" si="939"/>
        <v>4.1525823467493258E-9</v>
      </c>
      <c r="BC689" s="5">
        <f t="shared" si="940"/>
        <v>2.328352921822347E-10</v>
      </c>
      <c r="BD689" s="5">
        <f t="shared" si="941"/>
        <v>2.9506194900065753E-7</v>
      </c>
      <c r="BE689" s="5">
        <f t="shared" si="942"/>
        <v>1.6115709922848455E-7</v>
      </c>
      <c r="BF689" s="5">
        <f t="shared" si="943"/>
        <v>4.4010436994167859E-8</v>
      </c>
      <c r="BG689" s="5">
        <f t="shared" si="944"/>
        <v>8.0125483092391478E-9</v>
      </c>
      <c r="BH689" s="5">
        <f t="shared" si="945"/>
        <v>1.094074521738994E-9</v>
      </c>
      <c r="BI689" s="5">
        <f t="shared" si="946"/>
        <v>1.1951244602051683E-10</v>
      </c>
      <c r="BJ689" s="8">
        <f t="shared" si="947"/>
        <v>0.34063567570464143</v>
      </c>
      <c r="BK689" s="8">
        <f t="shared" si="948"/>
        <v>0.50717882509294487</v>
      </c>
      <c r="BL689" s="8">
        <f t="shared" si="949"/>
        <v>0.15058129932907108</v>
      </c>
      <c r="BM689" s="8">
        <f t="shared" si="950"/>
        <v>5.1310995449178956E-2</v>
      </c>
      <c r="BN689" s="8">
        <f t="shared" si="951"/>
        <v>0.94868719618257979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1.43333333333333</v>
      </c>
      <c r="F690">
        <f>VLOOKUP(B690,home!$B$2:$E$405,3,FALSE)</f>
        <v>1.1200000000000001</v>
      </c>
      <c r="G690">
        <f>VLOOKUP(C690,away!$B$2:$E$405,4,FALSE)</f>
        <v>0.56000000000000005</v>
      </c>
      <c r="H690">
        <f>VLOOKUP(A690,away!$A$2:$E$405,3,FALSE)</f>
        <v>1.3888888888888899</v>
      </c>
      <c r="I690">
        <f>VLOOKUP(C690,away!$B$2:$E$405,3,FALSE)</f>
        <v>1.95</v>
      </c>
      <c r="J690">
        <f>VLOOKUP(B690,home!$B$2:$E$405,4,FALSE)</f>
        <v>0.57999999999999996</v>
      </c>
      <c r="K690" s="3">
        <f t="shared" si="896"/>
        <v>0.89898666666666471</v>
      </c>
      <c r="L690" s="3">
        <f t="shared" si="897"/>
        <v>1.5708333333333344</v>
      </c>
      <c r="M690" s="5">
        <f t="shared" si="898"/>
        <v>8.4600085646542006E-2</v>
      </c>
      <c r="N690" s="5">
        <f t="shared" si="899"/>
        <v>7.605434899509915E-2</v>
      </c>
      <c r="O690" s="5">
        <f t="shared" si="900"/>
        <v>0.13289263453644312</v>
      </c>
      <c r="P690" s="5">
        <f t="shared" si="901"/>
        <v>0.1194687065464683</v>
      </c>
      <c r="Q690" s="5">
        <f t="shared" si="902"/>
        <v>3.4185922844303683E-2</v>
      </c>
      <c r="R690" s="5">
        <f t="shared" si="903"/>
        <v>0.10437609004216482</v>
      </c>
      <c r="S690" s="5">
        <f t="shared" si="904"/>
        <v>4.2177179061962201E-2</v>
      </c>
      <c r="T690" s="5">
        <f t="shared" si="905"/>
        <v>5.3700387134593727E-2</v>
      </c>
      <c r="U690" s="5">
        <f t="shared" si="906"/>
        <v>9.3832713266705406E-2</v>
      </c>
      <c r="V690" s="5">
        <f t="shared" si="907"/>
        <v>6.6178722447209799E-3</v>
      </c>
      <c r="W690" s="5">
        <f t="shared" si="908"/>
        <v>1.0244229608241453E-2</v>
      </c>
      <c r="X690" s="5">
        <f t="shared" si="909"/>
        <v>1.6091977342945957E-2</v>
      </c>
      <c r="Y690" s="5">
        <f t="shared" si="910"/>
        <v>1.263890720477215E-2</v>
      </c>
      <c r="Z690" s="5">
        <f t="shared" si="911"/>
        <v>5.4652480480411353E-2</v>
      </c>
      <c r="AA690" s="5">
        <f t="shared" si="912"/>
        <v>4.9131851252149965E-2</v>
      </c>
      <c r="AB690" s="5">
        <f t="shared" si="913"/>
        <v>2.2084439592166341E-2</v>
      </c>
      <c r="AC690" s="5">
        <f t="shared" si="914"/>
        <v>5.8409266899993426E-4</v>
      </c>
      <c r="AD690" s="5">
        <f t="shared" si="915"/>
        <v>2.3023564570202339E-3</v>
      </c>
      <c r="AE690" s="5">
        <f t="shared" si="916"/>
        <v>3.6166182679026192E-3</v>
      </c>
      <c r="AF690" s="5">
        <f t="shared" si="917"/>
        <v>2.8405522645818517E-3</v>
      </c>
      <c r="AG690" s="5">
        <f t="shared" si="918"/>
        <v>1.4873447274268876E-3</v>
      </c>
      <c r="AH690" s="5">
        <f t="shared" si="919"/>
        <v>2.1462484521994882E-2</v>
      </c>
      <c r="AI690" s="5">
        <f t="shared" si="920"/>
        <v>1.9294487418813063E-2</v>
      </c>
      <c r="AJ690" s="5">
        <f t="shared" si="921"/>
        <v>8.6727434648403261E-3</v>
      </c>
      <c r="AK690" s="5">
        <f t="shared" si="922"/>
        <v>2.5988935794373021E-3</v>
      </c>
      <c r="AL690" s="5">
        <f t="shared" si="923"/>
        <v>3.299325060271916E-5</v>
      </c>
      <c r="AM690" s="5">
        <f t="shared" si="924"/>
        <v>4.1395755135501856E-4</v>
      </c>
      <c r="AN690" s="5">
        <f t="shared" si="925"/>
        <v>6.5025832025350863E-4</v>
      </c>
      <c r="AO690" s="5">
        <f t="shared" si="926"/>
        <v>5.1072372236577715E-4</v>
      </c>
      <c r="AP690" s="5">
        <f t="shared" si="927"/>
        <v>2.6742061573874741E-4</v>
      </c>
      <c r="AQ690" s="5">
        <f t="shared" si="928"/>
        <v>1.0501830430573731E-4</v>
      </c>
      <c r="AR690" s="5">
        <f t="shared" si="929"/>
        <v>6.7427972206600632E-3</v>
      </c>
      <c r="AS690" s="5">
        <f t="shared" si="930"/>
        <v>6.0616847974104418E-3</v>
      </c>
      <c r="AT690" s="5">
        <f t="shared" si="931"/>
        <v>2.7246869052040042E-3</v>
      </c>
      <c r="AU690" s="5">
        <f t="shared" si="932"/>
        <v>8.1648573287321962E-4</v>
      </c>
      <c r="AV690" s="5">
        <f t="shared" si="933"/>
        <v>1.8350244684414612E-4</v>
      </c>
      <c r="AW690" s="5">
        <f t="shared" si="934"/>
        <v>1.2942136143463349E-6</v>
      </c>
      <c r="AX690" s="5">
        <f t="shared" si="935"/>
        <v>6.2023719872357104E-5</v>
      </c>
      <c r="AY690" s="5">
        <f t="shared" si="936"/>
        <v>9.7428926632827682E-5</v>
      </c>
      <c r="AZ690" s="5">
        <f t="shared" si="937"/>
        <v>7.6522302792866813E-5</v>
      </c>
      <c r="BA690" s="5">
        <f t="shared" si="938"/>
        <v>4.0067927990153912E-5</v>
      </c>
      <c r="BB690" s="5">
        <f t="shared" si="939"/>
        <v>1.5735009221133366E-5</v>
      </c>
      <c r="BC690" s="5">
        <f t="shared" si="940"/>
        <v>4.9434153969727355E-6</v>
      </c>
      <c r="BD690" s="5">
        <f t="shared" si="941"/>
        <v>1.7653017723533648E-3</v>
      </c>
      <c r="BE690" s="5">
        <f t="shared" si="942"/>
        <v>1.586982755988707E-3</v>
      </c>
      <c r="BF690" s="5">
        <f t="shared" si="943"/>
        <v>7.1333816893188204E-4</v>
      </c>
      <c r="BG690" s="5">
        <f t="shared" si="944"/>
        <v>2.1376050089805834E-4</v>
      </c>
      <c r="BH690" s="5">
        <f t="shared" si="945"/>
        <v>4.8041960041835509E-5</v>
      </c>
      <c r="BI690" s="5">
        <f t="shared" si="946"/>
        <v>8.6378163036285629E-6</v>
      </c>
      <c r="BJ690" s="8">
        <f t="shared" si="947"/>
        <v>0.21540674466281284</v>
      </c>
      <c r="BK690" s="8">
        <f t="shared" si="948"/>
        <v>0.25357835834592901</v>
      </c>
      <c r="BL690" s="8">
        <f t="shared" si="949"/>
        <v>0.47521155775222451</v>
      </c>
      <c r="BM690" s="8">
        <f t="shared" si="950"/>
        <v>0.44717521791733827</v>
      </c>
      <c r="BN690" s="8">
        <f t="shared" si="951"/>
        <v>0.55157778861102102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1.43333333333333</v>
      </c>
      <c r="F691">
        <f>VLOOKUP(B691,home!$B$2:$E$405,3,FALSE)</f>
        <v>2.09</v>
      </c>
      <c r="G691">
        <f>VLOOKUP(C691,away!$B$2:$E$405,4,FALSE)</f>
        <v>0.56000000000000005</v>
      </c>
      <c r="H691">
        <f>VLOOKUP(A691,away!$A$2:$E$405,3,FALSE)</f>
        <v>1.3888888888888899</v>
      </c>
      <c r="I691">
        <f>VLOOKUP(C691,away!$B$2:$E$405,3,FALSE)</f>
        <v>0.98</v>
      </c>
      <c r="J691">
        <f>VLOOKUP(B691,home!$B$2:$E$405,4,FALSE)</f>
        <v>0.43</v>
      </c>
      <c r="K691" s="3">
        <f t="shared" si="896"/>
        <v>1.6775733333333296</v>
      </c>
      <c r="L691" s="3">
        <f t="shared" si="897"/>
        <v>0.58527777777777812</v>
      </c>
      <c r="M691" s="5">
        <f t="shared" si="898"/>
        <v>0.1040533936493574</v>
      </c>
      <c r="N691" s="5">
        <f t="shared" si="899"/>
        <v>0.17455719842899761</v>
      </c>
      <c r="O691" s="5">
        <f t="shared" si="900"/>
        <v>6.0900139005332268E-2</v>
      </c>
      <c r="P691" s="5">
        <f t="shared" si="901"/>
        <v>0.10216444919163838</v>
      </c>
      <c r="Q691" s="5">
        <f t="shared" si="902"/>
        <v>0.14641625061293051</v>
      </c>
      <c r="R691" s="5">
        <f t="shared" si="903"/>
        <v>1.7821749011699323E-2</v>
      </c>
      <c r="S691" s="5">
        <f t="shared" si="904"/>
        <v>2.5077448972504794E-2</v>
      </c>
      <c r="T691" s="5">
        <f t="shared" si="905"/>
        <v>8.5694177789290199E-2</v>
      </c>
      <c r="U691" s="5">
        <f t="shared" si="906"/>
        <v>2.9897290895386407E-2</v>
      </c>
      <c r="V691" s="5">
        <f t="shared" si="907"/>
        <v>2.7358003121198461E-3</v>
      </c>
      <c r="W691" s="5">
        <f t="shared" si="908"/>
        <v>8.1874665864967319E-2</v>
      </c>
      <c r="X691" s="5">
        <f t="shared" si="909"/>
        <v>4.7919422493746172E-2</v>
      </c>
      <c r="Y691" s="5">
        <f t="shared" si="910"/>
        <v>1.4023086554767115E-2</v>
      </c>
      <c r="Z691" s="5">
        <f t="shared" si="911"/>
        <v>3.476891219226899E-3</v>
      </c>
      <c r="AA691" s="5">
        <f t="shared" si="912"/>
        <v>5.8327399922758535E-3</v>
      </c>
      <c r="AB691" s="5">
        <f t="shared" si="913"/>
        <v>4.8924245356544117E-3</v>
      </c>
      <c r="AC691" s="5">
        <f t="shared" si="914"/>
        <v>1.6788347920678465E-4</v>
      </c>
      <c r="AD691" s="5">
        <f t="shared" si="915"/>
        <v>3.4337689032661448E-2</v>
      </c>
      <c r="AE691" s="5">
        <f t="shared" si="916"/>
        <v>2.0097086331060474E-2</v>
      </c>
      <c r="AF691" s="5">
        <f t="shared" si="917"/>
        <v>5.8811890138256162E-3</v>
      </c>
      <c r="AG691" s="5">
        <f t="shared" si="918"/>
        <v>1.1473764122343134E-3</v>
      </c>
      <c r="AH691" s="5">
        <f t="shared" si="919"/>
        <v>5.0873679159104714E-4</v>
      </c>
      <c r="AI691" s="5">
        <f t="shared" si="920"/>
        <v>8.5344327525869632E-4</v>
      </c>
      <c r="AJ691" s="5">
        <f t="shared" si="921"/>
        <v>7.1585684004332284E-4</v>
      </c>
      <c r="AK691" s="5">
        <f t="shared" si="922"/>
        <v>4.0030078178031369E-4</v>
      </c>
      <c r="AL691" s="5">
        <f t="shared" si="923"/>
        <v>6.593431537402985E-6</v>
      </c>
      <c r="AM691" s="5">
        <f t="shared" si="924"/>
        <v>1.1520798289897025E-2</v>
      </c>
      <c r="AN691" s="5">
        <f t="shared" si="925"/>
        <v>6.7428672213369579E-3</v>
      </c>
      <c r="AO691" s="5">
        <f t="shared" si="926"/>
        <v>1.9732251715773577E-3</v>
      </c>
      <c r="AP691" s="5">
        <f t="shared" si="927"/>
        <v>3.849616144919904E-4</v>
      </c>
      <c r="AQ691" s="5">
        <f t="shared" si="928"/>
        <v>5.6327369564904447E-5</v>
      </c>
      <c r="AR691" s="5">
        <f t="shared" si="929"/>
        <v>5.9550467771240942E-5</v>
      </c>
      <c r="AS691" s="5">
        <f t="shared" si="930"/>
        <v>9.9900276720559677E-5</v>
      </c>
      <c r="AT691" s="5">
        <f t="shared" si="931"/>
        <v>8.3795020109515676E-5</v>
      </c>
      <c r="AU691" s="5">
        <f t="shared" si="932"/>
        <v>4.6857430400617865E-5</v>
      </c>
      <c r="AV691" s="5">
        <f t="shared" si="933"/>
        <v>1.9651693927149749E-5</v>
      </c>
      <c r="AW691" s="5">
        <f t="shared" si="934"/>
        <v>1.798260269390374E-7</v>
      </c>
      <c r="AX691" s="5">
        <f t="shared" si="935"/>
        <v>3.2211639983072489E-3</v>
      </c>
      <c r="AY691" s="5">
        <f t="shared" si="936"/>
        <v>1.8852757067870491E-3</v>
      </c>
      <c r="AZ691" s="5">
        <f t="shared" si="937"/>
        <v>5.5170498808337692E-4</v>
      </c>
      <c r="BA691" s="5">
        <f t="shared" si="938"/>
        <v>1.0763355647145151E-4</v>
      </c>
      <c r="BB691" s="5">
        <f t="shared" si="939"/>
        <v>1.5748882186482528E-5</v>
      </c>
      <c r="BC691" s="5">
        <f t="shared" si="940"/>
        <v>1.8434941537177059E-6</v>
      </c>
      <c r="BD691" s="5">
        <f t="shared" si="941"/>
        <v>5.8089275737965146E-6</v>
      </c>
      <c r="BE691" s="5">
        <f t="shared" si="942"/>
        <v>9.7449019930657099E-6</v>
      </c>
      <c r="BF691" s="5">
        <f t="shared" si="943"/>
        <v>8.1738938597569261E-6</v>
      </c>
      <c r="BG691" s="5">
        <f t="shared" si="944"/>
        <v>4.5707687895417535E-6</v>
      </c>
      <c r="BH691" s="5">
        <f t="shared" si="945"/>
        <v>1.916949958541877E-6</v>
      </c>
      <c r="BI691" s="5">
        <f t="shared" si="946"/>
        <v>6.4316482635685628E-7</v>
      </c>
      <c r="BJ691" s="8">
        <f t="shared" si="947"/>
        <v>0.6384096928273385</v>
      </c>
      <c r="BK691" s="8">
        <f t="shared" si="948"/>
        <v>0.23609084474315165</v>
      </c>
      <c r="BL691" s="8">
        <f t="shared" si="949"/>
        <v>0.12216329462495179</v>
      </c>
      <c r="BM691" s="8">
        <f t="shared" si="950"/>
        <v>0.39234244763395315</v>
      </c>
      <c r="BN691" s="8">
        <f t="shared" si="951"/>
        <v>0.60591317989995541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1.43333333333333</v>
      </c>
      <c r="F692">
        <f>VLOOKUP(B692,home!$B$2:$E$405,3,FALSE)</f>
        <v>1.1200000000000001</v>
      </c>
      <c r="G692">
        <f>VLOOKUP(C692,away!$B$2:$E$405,4,FALSE)</f>
        <v>0.7</v>
      </c>
      <c r="H692">
        <f>VLOOKUP(A692,away!$A$2:$E$405,3,FALSE)</f>
        <v>1.3888888888888899</v>
      </c>
      <c r="I692">
        <f>VLOOKUP(C692,away!$B$2:$E$405,3,FALSE)</f>
        <v>0.84</v>
      </c>
      <c r="J692">
        <f>VLOOKUP(B692,home!$B$2:$E$405,4,FALSE)</f>
        <v>1.01</v>
      </c>
      <c r="K692" s="3">
        <f t="shared" si="896"/>
        <v>1.1237333333333308</v>
      </c>
      <c r="L692" s="3">
        <f t="shared" si="897"/>
        <v>1.1783333333333341</v>
      </c>
      <c r="M692" s="5">
        <f t="shared" si="898"/>
        <v>0.10005185607335348</v>
      </c>
      <c r="N692" s="5">
        <f t="shared" si="899"/>
        <v>0.11243160573149615</v>
      </c>
      <c r="O692" s="5">
        <f t="shared" si="900"/>
        <v>0.1178944370731016</v>
      </c>
      <c r="P692" s="5">
        <f t="shared" si="901"/>
        <v>0.13248190875361304</v>
      </c>
      <c r="Q692" s="5">
        <f t="shared" si="902"/>
        <v>6.3171571540336507E-2</v>
      </c>
      <c r="R692" s="5">
        <f t="shared" si="903"/>
        <v>6.9459472508902415E-2</v>
      </c>
      <c r="S692" s="5">
        <f t="shared" si="904"/>
        <v>4.385589842064682E-2</v>
      </c>
      <c r="T692" s="5">
        <f t="shared" si="905"/>
        <v>7.4437168465029901E-2</v>
      </c>
      <c r="U692" s="5">
        <f t="shared" si="906"/>
        <v>7.8053924574003758E-2</v>
      </c>
      <c r="V692" s="5">
        <f t="shared" si="907"/>
        <v>6.4523353310042492E-3</v>
      </c>
      <c r="W692" s="5">
        <f t="shared" si="908"/>
        <v>2.3662666886309108E-2</v>
      </c>
      <c r="X692" s="5">
        <f t="shared" si="909"/>
        <v>2.7882509147700917E-2</v>
      </c>
      <c r="Y692" s="5">
        <f t="shared" si="910"/>
        <v>1.6427444972853804E-2</v>
      </c>
      <c r="Z692" s="5">
        <f t="shared" si="911"/>
        <v>2.7282137257663357E-2</v>
      </c>
      <c r="AA692" s="5">
        <f t="shared" si="912"/>
        <v>3.0657847041011498E-2</v>
      </c>
      <c r="AB692" s="5">
        <f t="shared" si="913"/>
        <v>1.7225622324109624E-2</v>
      </c>
      <c r="AC692" s="5">
        <f t="shared" si="914"/>
        <v>5.3398415963861856E-4</v>
      </c>
      <c r="AD692" s="5">
        <f t="shared" si="915"/>
        <v>6.6476318839270897E-3</v>
      </c>
      <c r="AE692" s="5">
        <f t="shared" si="916"/>
        <v>7.8331262365607598E-3</v>
      </c>
      <c r="AF692" s="5">
        <f t="shared" si="917"/>
        <v>4.615016874373718E-3</v>
      </c>
      <c r="AG692" s="5">
        <f t="shared" si="918"/>
        <v>1.8126760723234561E-3</v>
      </c>
      <c r="AH692" s="5">
        <f t="shared" si="919"/>
        <v>8.0368629338200045E-3</v>
      </c>
      <c r="AI692" s="5">
        <f t="shared" si="920"/>
        <v>9.0312907741646447E-3</v>
      </c>
      <c r="AJ692" s="5">
        <f t="shared" si="921"/>
        <v>5.0743812429772973E-3</v>
      </c>
      <c r="AK692" s="5">
        <f t="shared" si="922"/>
        <v>1.9007504495916698E-3</v>
      </c>
      <c r="AL692" s="5">
        <f t="shared" si="923"/>
        <v>2.82826300238758E-5</v>
      </c>
      <c r="AM692" s="5">
        <f t="shared" si="924"/>
        <v>1.4940331071396635E-3</v>
      </c>
      <c r="AN692" s="5">
        <f t="shared" si="925"/>
        <v>1.7604690112462383E-3</v>
      </c>
      <c r="AO692" s="5">
        <f t="shared" si="926"/>
        <v>1.0372096591259095E-3</v>
      </c>
      <c r="AP692" s="5">
        <f t="shared" si="927"/>
        <v>4.0739290500112143E-4</v>
      </c>
      <c r="AQ692" s="5">
        <f t="shared" si="928"/>
        <v>1.2001115993158046E-4</v>
      </c>
      <c r="AR692" s="5">
        <f t="shared" si="929"/>
        <v>1.894020698070248E-3</v>
      </c>
      <c r="AS692" s="5">
        <f t="shared" si="930"/>
        <v>2.1283741924448016E-3</v>
      </c>
      <c r="AT692" s="5">
        <f t="shared" si="931"/>
        <v>1.1958625129283168E-3</v>
      </c>
      <c r="AU692" s="5">
        <f t="shared" si="932"/>
        <v>4.4794352262043696E-4</v>
      </c>
      <c r="AV692" s="5">
        <f t="shared" si="933"/>
        <v>1.2584226695483446E-4</v>
      </c>
      <c r="AW692" s="5">
        <f t="shared" si="934"/>
        <v>1.040276334134235E-6</v>
      </c>
      <c r="AX692" s="5">
        <f t="shared" si="935"/>
        <v>2.7981580059940165E-4</v>
      </c>
      <c r="AY692" s="5">
        <f t="shared" si="936"/>
        <v>3.2971628503962854E-4</v>
      </c>
      <c r="AZ692" s="5">
        <f t="shared" si="937"/>
        <v>1.9425784460251464E-4</v>
      </c>
      <c r="BA692" s="5">
        <f t="shared" si="938"/>
        <v>7.6300164518876642E-5</v>
      </c>
      <c r="BB692" s="5">
        <f t="shared" si="939"/>
        <v>2.2476756797852426E-5</v>
      </c>
      <c r="BC692" s="5">
        <f t="shared" si="940"/>
        <v>5.2970223520272237E-6</v>
      </c>
      <c r="BD692" s="5">
        <f t="shared" si="941"/>
        <v>3.7196462042657358E-4</v>
      </c>
      <c r="BE692" s="5">
        <f t="shared" si="942"/>
        <v>4.1798904279402062E-4</v>
      </c>
      <c r="BF692" s="5">
        <f t="shared" si="943"/>
        <v>2.3485411017786656E-4</v>
      </c>
      <c r="BG692" s="5">
        <f t="shared" si="944"/>
        <v>8.7971130692402445E-5</v>
      </c>
      <c r="BH692" s="5">
        <f t="shared" si="945"/>
        <v>2.471402298251887E-5</v>
      </c>
      <c r="BI692" s="5">
        <f t="shared" si="946"/>
        <v>5.5543942852444953E-6</v>
      </c>
      <c r="BJ692" s="8">
        <f t="shared" si="947"/>
        <v>0.34464839752726611</v>
      </c>
      <c r="BK692" s="8">
        <f t="shared" si="948"/>
        <v>0.2837339816533197</v>
      </c>
      <c r="BL692" s="8">
        <f t="shared" si="949"/>
        <v>0.34426967943605979</v>
      </c>
      <c r="BM692" s="8">
        <f t="shared" si="950"/>
        <v>0.40411466818480035</v>
      </c>
      <c r="BN692" s="8">
        <f t="shared" si="951"/>
        <v>0.59549085168080318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1.4750000000000001</v>
      </c>
      <c r="F693">
        <f>VLOOKUP(B693,home!$B$2:$E$405,3,FALSE)</f>
        <v>0.34</v>
      </c>
      <c r="G693">
        <f>VLOOKUP(C693,away!$B$2:$E$405,4,FALSE)</f>
        <v>1.36</v>
      </c>
      <c r="H693">
        <f>VLOOKUP(A693,away!$A$2:$E$405,3,FALSE)</f>
        <v>1.175</v>
      </c>
      <c r="I693">
        <f>VLOOKUP(C693,away!$B$2:$E$405,3,FALSE)</f>
        <v>0.51</v>
      </c>
      <c r="J693">
        <f>VLOOKUP(B693,home!$B$2:$E$405,4,FALSE)</f>
        <v>0.85</v>
      </c>
      <c r="K693" s="3">
        <f t="shared" si="896"/>
        <v>0.68204000000000009</v>
      </c>
      <c r="L693" s="3">
        <f t="shared" si="897"/>
        <v>0.50936250000000005</v>
      </c>
      <c r="M693" s="5">
        <f t="shared" si="898"/>
        <v>0.30379489280658617</v>
      </c>
      <c r="N693" s="5">
        <f t="shared" si="899"/>
        <v>0.20720026868980404</v>
      </c>
      <c r="O693" s="5">
        <f t="shared" si="900"/>
        <v>0.15474172608719475</v>
      </c>
      <c r="P693" s="5">
        <f t="shared" si="901"/>
        <v>0.10554004686051031</v>
      </c>
      <c r="Q693" s="5">
        <f t="shared" si="902"/>
        <v>7.0659435628596973E-2</v>
      </c>
      <c r="R693" s="5">
        <f t="shared" si="903"/>
        <v>3.940981622704437E-2</v>
      </c>
      <c r="S693" s="5">
        <f t="shared" si="904"/>
        <v>9.1663008127084201E-3</v>
      </c>
      <c r="T693" s="5">
        <f t="shared" si="905"/>
        <v>3.5991266780371227E-2</v>
      </c>
      <c r="U693" s="5">
        <f t="shared" si="906"/>
        <v>2.6879071059493342E-2</v>
      </c>
      <c r="V693" s="5">
        <f t="shared" si="907"/>
        <v>3.5382491433736746E-4</v>
      </c>
      <c r="W693" s="5">
        <f t="shared" si="908"/>
        <v>1.6064187158709428E-2</v>
      </c>
      <c r="X693" s="5">
        <f t="shared" si="909"/>
        <v>8.1824945316281324E-3</v>
      </c>
      <c r="Y693" s="5">
        <f t="shared" si="910"/>
        <v>2.0839279354332172E-3</v>
      </c>
      <c r="Z693" s="5">
        <f t="shared" si="911"/>
        <v>6.6912941726492972E-3</v>
      </c>
      <c r="AA693" s="5">
        <f t="shared" si="912"/>
        <v>4.5637302775137275E-3</v>
      </c>
      <c r="AB693" s="5">
        <f t="shared" si="913"/>
        <v>1.5563232992377315E-3</v>
      </c>
      <c r="AC693" s="5">
        <f t="shared" si="914"/>
        <v>7.6825472802130814E-6</v>
      </c>
      <c r="AD693" s="5">
        <f t="shared" si="915"/>
        <v>2.739104552431545E-3</v>
      </c>
      <c r="AE693" s="5">
        <f t="shared" si="916"/>
        <v>1.395197142587913E-3</v>
      </c>
      <c r="AF693" s="5">
        <f t="shared" si="917"/>
        <v>3.5533055227071787E-4</v>
      </c>
      <c r="AG693" s="5">
        <f t="shared" si="918"/>
        <v>6.033068614366453E-5</v>
      </c>
      <c r="AH693" s="5">
        <f t="shared" si="919"/>
        <v>8.5207358200401948E-4</v>
      </c>
      <c r="AI693" s="5">
        <f t="shared" si="920"/>
        <v>5.811482658700215E-4</v>
      </c>
      <c r="AJ693" s="5">
        <f t="shared" si="921"/>
        <v>1.9818318162699474E-4</v>
      </c>
      <c r="AK693" s="5">
        <f t="shared" si="922"/>
        <v>4.5056285732291835E-5</v>
      </c>
      <c r="AL693" s="5">
        <f t="shared" si="923"/>
        <v>1.0675839774278088E-7</v>
      </c>
      <c r="AM693" s="5">
        <f t="shared" si="924"/>
        <v>3.7363577378808237E-4</v>
      </c>
      <c r="AN693" s="5">
        <f t="shared" si="925"/>
        <v>1.9031605182613212E-4</v>
      </c>
      <c r="AO693" s="5">
        <f t="shared" si="926"/>
        <v>4.8469929974144113E-5</v>
      </c>
      <c r="AP693" s="5">
        <f t="shared" si="927"/>
        <v>8.2295882354849955E-6</v>
      </c>
      <c r="AQ693" s="5">
        <f t="shared" si="928"/>
        <v>1.0479609093993065E-6</v>
      </c>
      <c r="AR693" s="5">
        <f t="shared" si="929"/>
        <v>8.6802865982704504E-5</v>
      </c>
      <c r="AS693" s="5">
        <f t="shared" si="930"/>
        <v>5.9203026714843779E-5</v>
      </c>
      <c r="AT693" s="5">
        <f t="shared" si="931"/>
        <v>2.0189416170296029E-5</v>
      </c>
      <c r="AU693" s="5">
        <f t="shared" si="932"/>
        <v>4.5899964682629017E-6</v>
      </c>
      <c r="AV693" s="5">
        <f t="shared" si="933"/>
        <v>7.8264029780350741E-7</v>
      </c>
      <c r="AW693" s="5">
        <f t="shared" si="934"/>
        <v>1.0302351435969502E-9</v>
      </c>
      <c r="AX693" s="5">
        <f t="shared" si="935"/>
        <v>4.24724238590706E-5</v>
      </c>
      <c r="AY693" s="5">
        <f t="shared" si="936"/>
        <v>2.1633859997915849E-5</v>
      </c>
      <c r="AZ693" s="5">
        <f t="shared" si="937"/>
        <v>5.509738506594206E-6</v>
      </c>
      <c r="BA693" s="5">
        <f t="shared" si="938"/>
        <v>9.3548472668836393E-7</v>
      </c>
      <c r="BB693" s="5">
        <f t="shared" si="939"/>
        <v>1.1912520977445045E-7</v>
      </c>
      <c r="BC693" s="5">
        <f t="shared" si="940"/>
        <v>1.2135582932747706E-8</v>
      </c>
      <c r="BD693" s="5">
        <f t="shared" si="941"/>
        <v>7.3690208040192181E-6</v>
      </c>
      <c r="BE693" s="5">
        <f t="shared" si="942"/>
        <v>5.0259669491732675E-6</v>
      </c>
      <c r="BF693" s="5">
        <f t="shared" si="943"/>
        <v>1.7139552490070679E-6</v>
      </c>
      <c r="BG693" s="5">
        <f t="shared" si="944"/>
        <v>3.8966201267759354E-7</v>
      </c>
      <c r="BH693" s="5">
        <f t="shared" si="945"/>
        <v>6.6441269781656485E-8</v>
      </c>
      <c r="BI693" s="5">
        <f t="shared" si="946"/>
        <v>9.0631207283762012E-9</v>
      </c>
      <c r="BJ693" s="8">
        <f t="shared" si="947"/>
        <v>0.345423925730593</v>
      </c>
      <c r="BK693" s="8">
        <f t="shared" si="948"/>
        <v>0.41888448855981819</v>
      </c>
      <c r="BL693" s="8">
        <f t="shared" si="949"/>
        <v>0.22901327032075652</v>
      </c>
      <c r="BM693" s="8">
        <f t="shared" si="950"/>
        <v>0.11864515965431771</v>
      </c>
      <c r="BN693" s="8">
        <f t="shared" si="951"/>
        <v>0.88134618629973671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1.4750000000000001</v>
      </c>
      <c r="F694">
        <f>VLOOKUP(B694,home!$B$2:$E$405,3,FALSE)</f>
        <v>0.68</v>
      </c>
      <c r="G694">
        <f>VLOOKUP(C694,away!$B$2:$E$405,4,FALSE)</f>
        <v>0.85</v>
      </c>
      <c r="H694">
        <f>VLOOKUP(A694,away!$A$2:$E$405,3,FALSE)</f>
        <v>1.175</v>
      </c>
      <c r="I694">
        <f>VLOOKUP(C694,away!$B$2:$E$405,3,FALSE)</f>
        <v>0.51</v>
      </c>
      <c r="J694">
        <f>VLOOKUP(B694,home!$B$2:$E$405,4,FALSE)</f>
        <v>0.85</v>
      </c>
      <c r="K694" s="3">
        <f t="shared" si="896"/>
        <v>0.85255000000000003</v>
      </c>
      <c r="L694" s="3">
        <f t="shared" si="897"/>
        <v>0.50936250000000005</v>
      </c>
      <c r="M694" s="5">
        <f t="shared" si="898"/>
        <v>0.25617038230698752</v>
      </c>
      <c r="N694" s="5">
        <f t="shared" si="899"/>
        <v>0.21839805943582222</v>
      </c>
      <c r="O694" s="5">
        <f t="shared" si="900"/>
        <v>0.13048358635784293</v>
      </c>
      <c r="P694" s="5">
        <f t="shared" si="901"/>
        <v>0.111243781549379</v>
      </c>
      <c r="Q694" s="5">
        <f t="shared" si="902"/>
        <v>9.3097632786005094E-2</v>
      </c>
      <c r="R694" s="5">
        <f t="shared" si="903"/>
        <v>3.3231722878098391E-2</v>
      </c>
      <c r="S694" s="5">
        <f t="shared" si="904"/>
        <v>1.2077097693690326E-2</v>
      </c>
      <c r="T694" s="5">
        <f t="shared" si="905"/>
        <v>4.7420442979961522E-2</v>
      </c>
      <c r="U694" s="5">
        <f t="shared" si="906"/>
        <v>2.8331705339722783E-2</v>
      </c>
      <c r="V694" s="5">
        <f t="shared" si="907"/>
        <v>5.8272935618007744E-4</v>
      </c>
      <c r="W694" s="5">
        <f t="shared" si="908"/>
        <v>2.6456795610569555E-2</v>
      </c>
      <c r="X694" s="5">
        <f t="shared" si="909"/>
        <v>1.3476099554188737E-2</v>
      </c>
      <c r="Y694" s="5">
        <f t="shared" si="910"/>
        <v>3.4321098795852302E-3</v>
      </c>
      <c r="Z694" s="5">
        <f t="shared" si="911"/>
        <v>5.6423311481651316E-3</v>
      </c>
      <c r="AA694" s="5">
        <f t="shared" si="912"/>
        <v>4.8103694203681831E-3</v>
      </c>
      <c r="AB694" s="5">
        <f t="shared" si="913"/>
        <v>2.050540224667447E-3</v>
      </c>
      <c r="AC694" s="5">
        <f t="shared" si="914"/>
        <v>1.5815893853905372E-5</v>
      </c>
      <c r="AD694" s="5">
        <f t="shared" si="915"/>
        <v>5.6389352744477669E-3</v>
      </c>
      <c r="AE694" s="5">
        <f t="shared" si="916"/>
        <v>2.8722621687309008E-3</v>
      </c>
      <c r="AF694" s="5">
        <f t="shared" si="917"/>
        <v>7.3151131946009673E-4</v>
      </c>
      <c r="AG694" s="5">
        <f t="shared" si="918"/>
        <v>1.2420147815283121E-4</v>
      </c>
      <c r="AH694" s="5">
        <f t="shared" si="919"/>
        <v>7.1849797486431548E-4</v>
      </c>
      <c r="AI694" s="5">
        <f t="shared" si="920"/>
        <v>6.1255544847057218E-4</v>
      </c>
      <c r="AJ694" s="5">
        <f t="shared" si="921"/>
        <v>2.6111707379679311E-4</v>
      </c>
      <c r="AK694" s="5">
        <f t="shared" si="922"/>
        <v>7.4205120421818674E-5</v>
      </c>
      <c r="AL694" s="5">
        <f t="shared" si="923"/>
        <v>2.747265042972183E-7</v>
      </c>
      <c r="AM694" s="5">
        <f t="shared" si="924"/>
        <v>9.6149485364608927E-4</v>
      </c>
      <c r="AN694" s="5">
        <f t="shared" si="925"/>
        <v>4.8974942239030615E-4</v>
      </c>
      <c r="AO694" s="5">
        <f t="shared" si="926"/>
        <v>1.2472999508114115E-4</v>
      </c>
      <c r="AP694" s="5">
        <f t="shared" si="927"/>
        <v>2.1177594039839262E-5</v>
      </c>
      <c r="AQ694" s="5">
        <f t="shared" si="928"/>
        <v>2.6967680610294063E-6</v>
      </c>
      <c r="AR694" s="5">
        <f t="shared" si="929"/>
        <v>7.3195184944365005E-5</v>
      </c>
      <c r="AS694" s="5">
        <f t="shared" si="930"/>
        <v>6.2402554924318387E-5</v>
      </c>
      <c r="AT694" s="5">
        <f t="shared" si="931"/>
        <v>2.6600649100363814E-5</v>
      </c>
      <c r="AU694" s="5">
        <f t="shared" si="932"/>
        <v>7.5594611301717245E-6</v>
      </c>
      <c r="AV694" s="5">
        <f t="shared" si="933"/>
        <v>1.6112046466319756E-6</v>
      </c>
      <c r="AW694" s="5">
        <f t="shared" si="934"/>
        <v>3.3139418723581378E-9</v>
      </c>
      <c r="AX694" s="5">
        <f t="shared" si="935"/>
        <v>1.3662040624599551E-4</v>
      </c>
      <c r="AY694" s="5">
        <f t="shared" si="936"/>
        <v>6.9589311676475889E-5</v>
      </c>
      <c r="AZ694" s="5">
        <f t="shared" si="937"/>
        <v>1.7723092884404472E-5</v>
      </c>
      <c r="BA694" s="5">
        <f t="shared" si="938"/>
        <v>3.0091596331108253E-6</v>
      </c>
      <c r="BB694" s="5">
        <f t="shared" si="939"/>
        <v>3.8318826840510319E-7</v>
      </c>
      <c r="BC694" s="5">
        <f t="shared" si="940"/>
        <v>3.9036346873098888E-8</v>
      </c>
      <c r="BD694" s="5">
        <f t="shared" si="941"/>
        <v>6.2138137318706843E-6</v>
      </c>
      <c r="BE694" s="5">
        <f t="shared" si="942"/>
        <v>5.2975868971063519E-6</v>
      </c>
      <c r="BF694" s="5">
        <f t="shared" si="943"/>
        <v>2.2582288545640097E-6</v>
      </c>
      <c r="BG694" s="5">
        <f t="shared" si="944"/>
        <v>6.4175100331951562E-7</v>
      </c>
      <c r="BH694" s="5">
        <f t="shared" si="945"/>
        <v>1.3678120447001322E-7</v>
      </c>
      <c r="BI694" s="5">
        <f t="shared" si="946"/>
        <v>2.3322563174181965E-8</v>
      </c>
      <c r="BJ694" s="8">
        <f t="shared" si="947"/>
        <v>0.41347526331519768</v>
      </c>
      <c r="BK694" s="8">
        <f t="shared" si="948"/>
        <v>0.38015967083827162</v>
      </c>
      <c r="BL694" s="8">
        <f t="shared" si="949"/>
        <v>0.2007602403772536</v>
      </c>
      <c r="BM694" s="8">
        <f t="shared" si="950"/>
        <v>0.15734275436701811</v>
      </c>
      <c r="BN694" s="8">
        <f t="shared" si="951"/>
        <v>0.84262516531413523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1.4750000000000001</v>
      </c>
      <c r="F695">
        <f>VLOOKUP(B695,home!$B$2:$E$405,3,FALSE)</f>
        <v>0.34</v>
      </c>
      <c r="G695">
        <f>VLOOKUP(C695,away!$B$2:$E$405,4,FALSE)</f>
        <v>1.02</v>
      </c>
      <c r="H695">
        <f>VLOOKUP(A695,away!$A$2:$E$405,3,FALSE)</f>
        <v>1.175</v>
      </c>
      <c r="I695">
        <f>VLOOKUP(C695,away!$B$2:$E$405,3,FALSE)</f>
        <v>1.02</v>
      </c>
      <c r="J695">
        <f>VLOOKUP(B695,home!$B$2:$E$405,4,FALSE)</f>
        <v>1.06</v>
      </c>
      <c r="K695" s="3">
        <f t="shared" si="896"/>
        <v>0.51153000000000004</v>
      </c>
      <c r="L695" s="3">
        <f t="shared" si="897"/>
        <v>1.2704100000000003</v>
      </c>
      <c r="M695" s="5">
        <f t="shared" si="898"/>
        <v>0.16831130640104408</v>
      </c>
      <c r="N695" s="5">
        <f t="shared" si="899"/>
        <v>8.609628256332609E-2</v>
      </c>
      <c r="O695" s="5">
        <f t="shared" si="900"/>
        <v>0.21382436676495045</v>
      </c>
      <c r="P695" s="5">
        <f t="shared" si="901"/>
        <v>0.10937757833127512</v>
      </c>
      <c r="Q695" s="5">
        <f t="shared" si="902"/>
        <v>2.2020415709809095E-2</v>
      </c>
      <c r="R695" s="5">
        <f t="shared" si="903"/>
        <v>0.13582230689093044</v>
      </c>
      <c r="S695" s="5">
        <f t="shared" si="904"/>
        <v>1.77698321304516E-2</v>
      </c>
      <c r="T695" s="5">
        <f t="shared" si="905"/>
        <v>2.7974956321898579E-2</v>
      </c>
      <c r="U695" s="5">
        <f t="shared" si="906"/>
        <v>6.9477184643917667E-2</v>
      </c>
      <c r="V695" s="5">
        <f t="shared" si="907"/>
        <v>1.2830861834022618E-3</v>
      </c>
      <c r="W695" s="5">
        <f t="shared" si="908"/>
        <v>3.7547010826795499E-3</v>
      </c>
      <c r="X695" s="5">
        <f t="shared" si="909"/>
        <v>4.7700098024469279E-3</v>
      </c>
      <c r="Y695" s="5">
        <f t="shared" si="910"/>
        <v>3.0299340765633028E-3</v>
      </c>
      <c r="Z695" s="5">
        <f t="shared" si="911"/>
        <v>5.7516672299102317E-2</v>
      </c>
      <c r="AA695" s="5">
        <f t="shared" si="912"/>
        <v>2.942150338115981E-2</v>
      </c>
      <c r="AB695" s="5">
        <f t="shared" si="913"/>
        <v>7.5249908122823382E-3</v>
      </c>
      <c r="AC695" s="5">
        <f t="shared" si="914"/>
        <v>5.2113573997095413E-5</v>
      </c>
      <c r="AD695" s="5">
        <f t="shared" si="915"/>
        <v>4.801605612057675E-4</v>
      </c>
      <c r="AE695" s="5">
        <f t="shared" si="916"/>
        <v>6.1000077856141919E-4</v>
      </c>
      <c r="AF695" s="5">
        <f t="shared" si="917"/>
        <v>3.8747554454610653E-4</v>
      </c>
      <c r="AG695" s="5">
        <f t="shared" si="918"/>
        <v>1.6408426884893972E-4</v>
      </c>
      <c r="AH695" s="5">
        <f t="shared" si="919"/>
        <v>1.8267438913875656E-2</v>
      </c>
      <c r="AI695" s="5">
        <f t="shared" si="920"/>
        <v>9.3443430276148147E-3</v>
      </c>
      <c r="AJ695" s="5">
        <f t="shared" si="921"/>
        <v>2.3899558944579027E-3</v>
      </c>
      <c r="AK695" s="5">
        <f t="shared" si="922"/>
        <v>4.0751137956401709E-4</v>
      </c>
      <c r="AL695" s="5">
        <f t="shared" si="923"/>
        <v>1.3546461361088096E-6</v>
      </c>
      <c r="AM695" s="5">
        <f t="shared" si="924"/>
        <v>4.9123306374717273E-5</v>
      </c>
      <c r="AN695" s="5">
        <f t="shared" si="925"/>
        <v>6.240673965150458E-5</v>
      </c>
      <c r="AO695" s="5">
        <f t="shared" si="926"/>
        <v>3.9641073060333996E-5</v>
      </c>
      <c r="AP695" s="5">
        <f t="shared" si="927"/>
        <v>1.6786805208859636E-5</v>
      </c>
      <c r="AQ695" s="5">
        <f t="shared" si="928"/>
        <v>5.3315313013468461E-6</v>
      </c>
      <c r="AR695" s="5">
        <f t="shared" si="929"/>
        <v>4.6414274141153558E-3</v>
      </c>
      <c r="AS695" s="5">
        <f t="shared" si="930"/>
        <v>2.3742293651424283E-3</v>
      </c>
      <c r="AT695" s="5">
        <f t="shared" si="931"/>
        <v>6.0724477357565303E-4</v>
      </c>
      <c r="AU695" s="5">
        <f t="shared" si="932"/>
        <v>1.0354130634238462E-4</v>
      </c>
      <c r="AV695" s="5">
        <f t="shared" si="933"/>
        <v>1.324112110833E-5</v>
      </c>
      <c r="AW695" s="5">
        <f t="shared" si="934"/>
        <v>2.4453350598370275E-8</v>
      </c>
      <c r="AX695" s="5">
        <f t="shared" si="935"/>
        <v>4.1880074849765197E-6</v>
      </c>
      <c r="AY695" s="5">
        <f t="shared" si="936"/>
        <v>5.3204865889890213E-6</v>
      </c>
      <c r="AZ695" s="5">
        <f t="shared" si="937"/>
        <v>3.3795996837587734E-6</v>
      </c>
      <c r="BA695" s="5">
        <f t="shared" si="938"/>
        <v>1.4311590780813278E-6</v>
      </c>
      <c r="BB695" s="5">
        <f t="shared" si="939"/>
        <v>4.5453970109632519E-7</v>
      </c>
      <c r="BC695" s="5">
        <f t="shared" si="940"/>
        <v>1.1549035633395654E-7</v>
      </c>
      <c r="BD695" s="5">
        <f t="shared" si="941"/>
        <v>9.8275263352771438E-4</v>
      </c>
      <c r="BE695" s="5">
        <f t="shared" si="942"/>
        <v>5.0270745462843182E-4</v>
      </c>
      <c r="BF695" s="5">
        <f t="shared" si="943"/>
        <v>1.2857497213304085E-4</v>
      </c>
      <c r="BG695" s="5">
        <f t="shared" si="944"/>
        <v>2.1923318498404798E-5</v>
      </c>
      <c r="BH695" s="5">
        <f t="shared" si="945"/>
        <v>2.8036087778722513E-6</v>
      </c>
      <c r="BI695" s="5">
        <f t="shared" si="946"/>
        <v>2.868259996289987E-7</v>
      </c>
      <c r="BJ695" s="8">
        <f t="shared" si="947"/>
        <v>0.14947619944837576</v>
      </c>
      <c r="BK695" s="8">
        <f t="shared" si="948"/>
        <v>0.29680059175289525</v>
      </c>
      <c r="BL695" s="8">
        <f t="shared" si="949"/>
        <v>0.4958583345026023</v>
      </c>
      <c r="BM695" s="8">
        <f t="shared" si="950"/>
        <v>0.26419424530840196</v>
      </c>
      <c r="BN695" s="8">
        <f t="shared" si="951"/>
        <v>0.73545225666133529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1.63636363636364</v>
      </c>
      <c r="F696">
        <f>VLOOKUP(B696,home!$B$2:$E$405,3,FALSE)</f>
        <v>0.61</v>
      </c>
      <c r="G696">
        <f>VLOOKUP(C696,away!$B$2:$E$405,4,FALSE)</f>
        <v>0.86</v>
      </c>
      <c r="H696">
        <f>VLOOKUP(A696,away!$A$2:$E$405,3,FALSE)</f>
        <v>1.23232323232323</v>
      </c>
      <c r="I696">
        <f>VLOOKUP(C696,away!$B$2:$E$405,3,FALSE)</f>
        <v>0.86</v>
      </c>
      <c r="J696">
        <f>VLOOKUP(B696,home!$B$2:$E$405,4,FALSE)</f>
        <v>0.97</v>
      </c>
      <c r="K696" s="3">
        <f t="shared" si="896"/>
        <v>0.85843636363636555</v>
      </c>
      <c r="L696" s="3">
        <f t="shared" si="897"/>
        <v>1.0280040404040385</v>
      </c>
      <c r="M696" s="5">
        <f t="shared" si="898"/>
        <v>0.15161052166789957</v>
      </c>
      <c r="N696" s="5">
        <f t="shared" si="899"/>
        <v>0.13014798490960411</v>
      </c>
      <c r="O696" s="5">
        <f t="shared" si="900"/>
        <v>0.1558562288423648</v>
      </c>
      <c r="P696" s="5">
        <f t="shared" si="901"/>
        <v>0.13379265433751686</v>
      </c>
      <c r="Q696" s="5">
        <f t="shared" si="902"/>
        <v>5.5861881450200573E-2</v>
      </c>
      <c r="R696" s="5">
        <f t="shared" si="903"/>
        <v>8.0110416486043709E-2</v>
      </c>
      <c r="S696" s="5">
        <f t="shared" si="904"/>
        <v>2.9517203287989756E-2</v>
      </c>
      <c r="T696" s="5">
        <f t="shared" si="905"/>
        <v>5.7426239835377604E-2</v>
      </c>
      <c r="U696" s="5">
        <f t="shared" si="906"/>
        <v>6.8769694617674113E-2</v>
      </c>
      <c r="V696" s="5">
        <f t="shared" si="907"/>
        <v>2.8942472191056147E-3</v>
      </c>
      <c r="W696" s="5">
        <f t="shared" si="908"/>
        <v>1.5984623459331972E-2</v>
      </c>
      <c r="X696" s="5">
        <f t="shared" si="909"/>
        <v>1.6432257500530446E-2</v>
      </c>
      <c r="Y696" s="5">
        <f t="shared" si="910"/>
        <v>8.4462135517524312E-3</v>
      </c>
      <c r="Z696" s="5">
        <f t="shared" si="911"/>
        <v>2.7451277275367746E-2</v>
      </c>
      <c r="AA696" s="5">
        <f t="shared" si="912"/>
        <v>2.3565174641440281E-2</v>
      </c>
      <c r="AB696" s="5">
        <f t="shared" si="913"/>
        <v>1.0114601413826946E-2</v>
      </c>
      <c r="AC696" s="5">
        <f t="shared" si="914"/>
        <v>1.5963149089733686E-4</v>
      </c>
      <c r="AD696" s="5">
        <f t="shared" si="915"/>
        <v>3.4304455091313697E-3</v>
      </c>
      <c r="AE696" s="5">
        <f t="shared" si="916"/>
        <v>3.5265118437729373E-3</v>
      </c>
      <c r="AF696" s="5">
        <f t="shared" si="917"/>
        <v>1.8126342119656371E-3</v>
      </c>
      <c r="AG696" s="5">
        <f t="shared" si="918"/>
        <v>6.2113176455842181E-4</v>
      </c>
      <c r="AH696" s="5">
        <f t="shared" si="919"/>
        <v>7.0550059883324008E-3</v>
      </c>
      <c r="AI696" s="5">
        <f t="shared" si="920"/>
        <v>6.0562736860568494E-3</v>
      </c>
      <c r="AJ696" s="5">
        <f t="shared" si="921"/>
        <v>2.5994627801226248E-3</v>
      </c>
      <c r="AK696" s="5">
        <f t="shared" si="922"/>
        <v>7.4382445879218103E-4</v>
      </c>
      <c r="AL696" s="5">
        <f t="shared" si="923"/>
        <v>5.6348387032908391E-6</v>
      </c>
      <c r="AM696" s="5">
        <f t="shared" si="924"/>
        <v>5.8896383370228697E-4</v>
      </c>
      <c r="AN696" s="5">
        <f t="shared" si="925"/>
        <v>6.0545720069780321E-4</v>
      </c>
      <c r="AO696" s="5">
        <f t="shared" si="926"/>
        <v>3.1120622430453021E-4</v>
      </c>
      <c r="AP696" s="5">
        <f t="shared" si="927"/>
        <v>1.0664041866131418E-4</v>
      </c>
      <c r="AQ696" s="5">
        <f t="shared" si="928"/>
        <v>2.7406695313552298E-5</v>
      </c>
      <c r="AR696" s="5">
        <f t="shared" si="929"/>
        <v>1.4505149322160795E-3</v>
      </c>
      <c r="AS696" s="5">
        <f t="shared" si="930"/>
        <v>1.2451747638118204E-3</v>
      </c>
      <c r="AT696" s="5">
        <f t="shared" si="931"/>
        <v>5.3445164816919477E-4</v>
      </c>
      <c r="AU696" s="5">
        <f t="shared" si="932"/>
        <v>1.5293090979794189E-4</v>
      </c>
      <c r="AV696" s="5">
        <f t="shared" si="933"/>
        <v>3.2820363523636568E-5</v>
      </c>
      <c r="AW696" s="5">
        <f t="shared" si="934"/>
        <v>1.3812806118511909E-7</v>
      </c>
      <c r="AX696" s="5">
        <f t="shared" si="935"/>
        <v>8.4264661952787348E-5</v>
      </c>
      <c r="AY696" s="5">
        <f t="shared" si="936"/>
        <v>8.6624412950745853E-5</v>
      </c>
      <c r="AZ696" s="5">
        <f t="shared" si="937"/>
        <v>4.4525123255497319E-5</v>
      </c>
      <c r="BA696" s="5">
        <f t="shared" si="938"/>
        <v>1.5257335535379688E-5</v>
      </c>
      <c r="BB696" s="5">
        <f t="shared" si="939"/>
        <v>3.9211506440426082E-6</v>
      </c>
      <c r="BC696" s="5">
        <f t="shared" si="940"/>
        <v>8.0619174102173985E-7</v>
      </c>
      <c r="BD696" s="5">
        <f t="shared" si="941"/>
        <v>2.4852253516408654E-4</v>
      </c>
      <c r="BE696" s="5">
        <f t="shared" si="942"/>
        <v>2.133407813679492E-4</v>
      </c>
      <c r="BF696" s="5">
        <f t="shared" si="943"/>
        <v>9.1569742286421609E-5</v>
      </c>
      <c r="BG696" s="5">
        <f t="shared" si="944"/>
        <v>2.6202265529158297E-5</v>
      </c>
      <c r="BH696" s="5">
        <f t="shared" si="945"/>
        <v>5.6232443849712849E-6</v>
      </c>
      <c r="BI696" s="5">
        <f t="shared" si="946"/>
        <v>9.6543949233467225E-7</v>
      </c>
      <c r="BJ696" s="8">
        <f t="shared" si="947"/>
        <v>0.29556499728498448</v>
      </c>
      <c r="BK696" s="8">
        <f t="shared" si="948"/>
        <v>0.31806651725506319</v>
      </c>
      <c r="BL696" s="8">
        <f t="shared" si="949"/>
        <v>0.35887279954039752</v>
      </c>
      <c r="BM696" s="8">
        <f t="shared" si="950"/>
        <v>0.29248941737729367</v>
      </c>
      <c r="BN696" s="8">
        <f t="shared" si="951"/>
        <v>0.70737968769362958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1.63636363636364</v>
      </c>
      <c r="F697">
        <f>VLOOKUP(B697,home!$B$2:$E$405,3,FALSE)</f>
        <v>1.1000000000000001</v>
      </c>
      <c r="G697">
        <f>VLOOKUP(C697,away!$B$2:$E$405,4,FALSE)</f>
        <v>0.73</v>
      </c>
      <c r="H697">
        <f>VLOOKUP(A697,away!$A$2:$E$405,3,FALSE)</f>
        <v>1.23232323232323</v>
      </c>
      <c r="I697">
        <f>VLOOKUP(C697,away!$B$2:$E$405,3,FALSE)</f>
        <v>0.61</v>
      </c>
      <c r="J697">
        <f>VLOOKUP(B697,home!$B$2:$E$405,4,FALSE)</f>
        <v>0.97</v>
      </c>
      <c r="K697" s="3">
        <f t="shared" si="896"/>
        <v>1.3140000000000032</v>
      </c>
      <c r="L697" s="3">
        <f t="shared" si="897"/>
        <v>0.72916565656565524</v>
      </c>
      <c r="M697" s="5">
        <f t="shared" si="898"/>
        <v>0.12961773548280098</v>
      </c>
      <c r="N697" s="5">
        <f t="shared" si="899"/>
        <v>0.17031770442440089</v>
      </c>
      <c r="O697" s="5">
        <f t="shared" si="900"/>
        <v>9.4512801195870008E-2</v>
      </c>
      <c r="P697" s="5">
        <f t="shared" si="901"/>
        <v>0.12418982077137347</v>
      </c>
      <c r="Q697" s="5">
        <f t="shared" si="902"/>
        <v>0.11189873180683169</v>
      </c>
      <c r="R697" s="5">
        <f t="shared" si="903"/>
        <v>3.4457744368922891E-2</v>
      </c>
      <c r="S697" s="5">
        <f t="shared" si="904"/>
        <v>2.9747301798202546E-2</v>
      </c>
      <c r="T697" s="5">
        <f t="shared" si="905"/>
        <v>8.1592712246792598E-2</v>
      </c>
      <c r="U697" s="5">
        <f t="shared" si="906"/>
        <v>4.5277476100764782E-2</v>
      </c>
      <c r="V697" s="5">
        <f t="shared" si="907"/>
        <v>3.1668437836244951E-3</v>
      </c>
      <c r="W697" s="5">
        <f t="shared" si="908"/>
        <v>4.9011644531392416E-2</v>
      </c>
      <c r="X697" s="5">
        <f t="shared" si="909"/>
        <v>3.5737607964095253E-2</v>
      </c>
      <c r="Y697" s="5">
        <f t="shared" si="910"/>
        <v>1.3029318187612752E-2</v>
      </c>
      <c r="Z697" s="5">
        <f t="shared" si="911"/>
        <v>8.3751345988457241E-3</v>
      </c>
      <c r="AA697" s="5">
        <f t="shared" si="912"/>
        <v>1.1004926862883306E-2</v>
      </c>
      <c r="AB697" s="5">
        <f t="shared" si="913"/>
        <v>7.2302369489143526E-3</v>
      </c>
      <c r="AC697" s="5">
        <f t="shared" si="914"/>
        <v>1.8963924980748963E-4</v>
      </c>
      <c r="AD697" s="5">
        <f t="shared" si="915"/>
        <v>1.6100325228562438E-2</v>
      </c>
      <c r="AE697" s="5">
        <f t="shared" si="916"/>
        <v>1.1739804216205315E-2</v>
      </c>
      <c r="AF697" s="5">
        <f t="shared" si="917"/>
        <v>4.2801310246307969E-3</v>
      </c>
      <c r="AG697" s="5">
        <f t="shared" si="918"/>
        <v>1.0403081829206487E-3</v>
      </c>
      <c r="AH697" s="5">
        <f t="shared" si="919"/>
        <v>1.5267151296482694E-3</v>
      </c>
      <c r="AI697" s="5">
        <f t="shared" si="920"/>
        <v>2.0061036803578304E-3</v>
      </c>
      <c r="AJ697" s="5">
        <f t="shared" si="921"/>
        <v>1.3180101179950984E-3</v>
      </c>
      <c r="AK697" s="5">
        <f t="shared" si="922"/>
        <v>5.7728843168185467E-4</v>
      </c>
      <c r="AL697" s="5">
        <f t="shared" si="923"/>
        <v>7.2679141807518736E-6</v>
      </c>
      <c r="AM697" s="5">
        <f t="shared" si="924"/>
        <v>4.231165470066218E-3</v>
      </c>
      <c r="AN697" s="5">
        <f t="shared" si="925"/>
        <v>3.0852205480187632E-3</v>
      </c>
      <c r="AO697" s="5">
        <f t="shared" si="926"/>
        <v>1.1248184332729757E-3</v>
      </c>
      <c r="AP697" s="5">
        <f t="shared" si="927"/>
        <v>2.7339299047154708E-4</v>
      </c>
      <c r="AQ697" s="5">
        <f t="shared" si="928"/>
        <v>4.9837194849408381E-5</v>
      </c>
      <c r="AR697" s="5">
        <f t="shared" si="929"/>
        <v>2.2264564797974006E-4</v>
      </c>
      <c r="AS697" s="5">
        <f t="shared" si="930"/>
        <v>2.925563814453791E-4</v>
      </c>
      <c r="AT697" s="5">
        <f t="shared" si="931"/>
        <v>1.9220954260961459E-4</v>
      </c>
      <c r="AU697" s="5">
        <f t="shared" si="932"/>
        <v>8.4187779663011424E-5</v>
      </c>
      <c r="AV697" s="5">
        <f t="shared" si="933"/>
        <v>2.7655685619299309E-5</v>
      </c>
      <c r="AW697" s="5">
        <f t="shared" si="934"/>
        <v>1.9343223966468359E-7</v>
      </c>
      <c r="AX697" s="5">
        <f t="shared" si="935"/>
        <v>9.2662523794450355E-4</v>
      </c>
      <c r="AY697" s="5">
        <f t="shared" si="936"/>
        <v>6.7566330001611044E-4</v>
      </c>
      <c r="AZ697" s="5">
        <f t="shared" si="937"/>
        <v>2.463352368867822E-4</v>
      </c>
      <c r="BA697" s="5">
        <f t="shared" si="938"/>
        <v>5.9873064913268921E-5</v>
      </c>
      <c r="BB697" s="5">
        <f t="shared" si="939"/>
        <v>1.0914345672020456E-5</v>
      </c>
      <c r="BC697" s="5">
        <f t="shared" si="940"/>
        <v>1.5916732055846635E-6</v>
      </c>
      <c r="BD697" s="5">
        <f t="shared" si="941"/>
        <v>2.7057593348438805E-5</v>
      </c>
      <c r="BE697" s="5">
        <f t="shared" si="942"/>
        <v>3.555367765984867E-5</v>
      </c>
      <c r="BF697" s="5">
        <f t="shared" si="943"/>
        <v>2.3358766222520638E-5</v>
      </c>
      <c r="BG697" s="5">
        <f t="shared" si="944"/>
        <v>1.0231139605464068E-5</v>
      </c>
      <c r="BH697" s="5">
        <f t="shared" si="945"/>
        <v>3.3609293603949529E-6</v>
      </c>
      <c r="BI697" s="5">
        <f t="shared" si="946"/>
        <v>8.8325223591179553E-7</v>
      </c>
      <c r="BJ697" s="8">
        <f t="shared" si="947"/>
        <v>0.50543372530876207</v>
      </c>
      <c r="BK697" s="8">
        <f t="shared" si="948"/>
        <v>0.28759427230000584</v>
      </c>
      <c r="BL697" s="8">
        <f t="shared" si="949"/>
        <v>0.1988310032327881</v>
      </c>
      <c r="BM697" s="8">
        <f t="shared" si="950"/>
        <v>0.33456412752242509</v>
      </c>
      <c r="BN697" s="8">
        <f t="shared" si="951"/>
        <v>0.66499453805019981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1.63636363636364</v>
      </c>
      <c r="F698">
        <f>VLOOKUP(B698,home!$B$2:$E$405,3,FALSE)</f>
        <v>0.86</v>
      </c>
      <c r="G698">
        <f>VLOOKUP(C698,away!$B$2:$E$405,4,FALSE)</f>
        <v>1.34</v>
      </c>
      <c r="H698">
        <f>VLOOKUP(A698,away!$A$2:$E$405,3,FALSE)</f>
        <v>1.23232323232323</v>
      </c>
      <c r="I698">
        <f>VLOOKUP(C698,away!$B$2:$E$405,3,FALSE)</f>
        <v>0.73</v>
      </c>
      <c r="J698">
        <f>VLOOKUP(B698,home!$B$2:$E$405,4,FALSE)</f>
        <v>0.97</v>
      </c>
      <c r="K698" s="3">
        <f t="shared" si="896"/>
        <v>1.8857454545454588</v>
      </c>
      <c r="L698" s="3">
        <f t="shared" si="897"/>
        <v>0.87260808080807917</v>
      </c>
      <c r="M698" s="5">
        <f t="shared" si="898"/>
        <v>6.339606185287136E-2</v>
      </c>
      <c r="N698" s="5">
        <f t="shared" si="899"/>
        <v>0.11954883547513492</v>
      </c>
      <c r="O698" s="5">
        <f t="shared" si="900"/>
        <v>5.5319915864224363E-2</v>
      </c>
      <c r="P698" s="5">
        <f t="shared" si="901"/>
        <v>0.1043192798867983</v>
      </c>
      <c r="Q698" s="5">
        <f t="shared" si="902"/>
        <v>0.11271933654671931</v>
      </c>
      <c r="R698" s="5">
        <f t="shared" si="903"/>
        <v>2.4136302806372609E-2</v>
      </c>
      <c r="S698" s="5">
        <f t="shared" si="904"/>
        <v>4.2914779869750161E-2</v>
      </c>
      <c r="T698" s="5">
        <f t="shared" si="905"/>
        <v>9.8359803933992726E-2</v>
      </c>
      <c r="U698" s="5">
        <f t="shared" si="906"/>
        <v>4.5514923306649947E-2</v>
      </c>
      <c r="V698" s="5">
        <f t="shared" si="907"/>
        <v>7.8463319884348442E-3</v>
      </c>
      <c r="W698" s="5">
        <f t="shared" si="908"/>
        <v>7.085332551078527E-2</v>
      </c>
      <c r="X698" s="5">
        <f t="shared" si="909"/>
        <v>6.1827184392836458E-2</v>
      </c>
      <c r="Y698" s="5">
        <f t="shared" si="910"/>
        <v>2.6975450357400114E-2</v>
      </c>
      <c r="Z698" s="5">
        <f t="shared" si="911"/>
        <v>7.0205109565571536E-3</v>
      </c>
      <c r="AA698" s="5">
        <f t="shared" si="912"/>
        <v>1.3238896624914242E-2</v>
      </c>
      <c r="AB698" s="5">
        <f t="shared" si="913"/>
        <v>1.2482594566814628E-2</v>
      </c>
      <c r="AC698" s="5">
        <f t="shared" si="914"/>
        <v>8.0695440582520973E-4</v>
      </c>
      <c r="AD698" s="5">
        <f t="shared" si="915"/>
        <v>3.3402834130348273E-2</v>
      </c>
      <c r="AE698" s="5">
        <f t="shared" si="916"/>
        <v>2.9147582984033815E-2</v>
      </c>
      <c r="AF698" s="5">
        <f t="shared" si="917"/>
        <v>1.2717208223945982E-2</v>
      </c>
      <c r="AG698" s="5">
        <f t="shared" si="918"/>
        <v>3.6990462205114087E-3</v>
      </c>
      <c r="AH698" s="5">
        <f t="shared" si="919"/>
        <v>1.5315386480233572E-3</v>
      </c>
      <c r="AI698" s="5">
        <f t="shared" si="920"/>
        <v>2.8880920439707434E-3</v>
      </c>
      <c r="AJ698" s="5">
        <f t="shared" si="921"/>
        <v>2.7231032221133669E-3</v>
      </c>
      <c r="AK698" s="5">
        <f t="shared" si="922"/>
        <v>1.7116931744527919E-3</v>
      </c>
      <c r="AL698" s="5">
        <f t="shared" si="923"/>
        <v>5.3114278746544787E-5</v>
      </c>
      <c r="AM698" s="5">
        <f t="shared" si="924"/>
        <v>1.2597848526048035E-2</v>
      </c>
      <c r="AN698" s="5">
        <f t="shared" si="925"/>
        <v>1.0992984424625665E-2</v>
      </c>
      <c r="AO698" s="5">
        <f t="shared" si="926"/>
        <v>4.7962835205628525E-3</v>
      </c>
      <c r="AP698" s="5">
        <f t="shared" si="927"/>
        <v>1.3950919192965896E-3</v>
      </c>
      <c r="AQ698" s="5">
        <f t="shared" si="928"/>
        <v>3.0434212056206411E-4</v>
      </c>
      <c r="AR698" s="5">
        <f t="shared" si="929"/>
        <v>2.6728660006701256E-4</v>
      </c>
      <c r="AS698" s="5">
        <f t="shared" si="930"/>
        <v>5.0403449113727873E-4</v>
      </c>
      <c r="AT698" s="5">
        <f t="shared" si="931"/>
        <v>4.752403752981285E-4</v>
      </c>
      <c r="AU698" s="5">
        <f t="shared" si="932"/>
        <v>2.9872745917830799E-4</v>
      </c>
      <c r="AV698" s="5">
        <f t="shared" si="933"/>
        <v>1.4083098707335208E-4</v>
      </c>
      <c r="AW698" s="5">
        <f t="shared" si="934"/>
        <v>2.4277898292647407E-6</v>
      </c>
      <c r="AX698" s="5">
        <f t="shared" si="935"/>
        <v>3.9593892658412125E-3</v>
      </c>
      <c r="AY698" s="5">
        <f t="shared" si="936"/>
        <v>3.4549950684378103E-3</v>
      </c>
      <c r="AZ698" s="5">
        <f t="shared" si="937"/>
        <v>1.5074283079354474E-3</v>
      </c>
      <c r="BA698" s="5">
        <f t="shared" si="938"/>
        <v>4.3846470758110705E-4</v>
      </c>
      <c r="BB698" s="5">
        <f t="shared" si="939"/>
        <v>9.5651961746106361E-5</v>
      </c>
      <c r="BC698" s="5">
        <f t="shared" si="940"/>
        <v>1.6693334952959541E-5</v>
      </c>
      <c r="BD698" s="5">
        <f t="shared" si="941"/>
        <v>3.8872741185032047E-5</v>
      </c>
      <c r="BE698" s="5">
        <f t="shared" si="942"/>
        <v>7.3304094995396221E-5</v>
      </c>
      <c r="BF698" s="5">
        <f t="shared" si="943"/>
        <v>6.9116431968568493E-5</v>
      </c>
      <c r="BG698" s="5">
        <f t="shared" si="944"/>
        <v>4.3445332473042839E-5</v>
      </c>
      <c r="BH698" s="5">
        <f t="shared" si="945"/>
        <v>2.0481709558064183E-5</v>
      </c>
      <c r="BI698" s="5">
        <f t="shared" si="946"/>
        <v>7.7246581400879611E-6</v>
      </c>
      <c r="BJ698" s="8">
        <f t="shared" si="947"/>
        <v>0.60880978093329818</v>
      </c>
      <c r="BK698" s="8">
        <f t="shared" si="948"/>
        <v>0.22279151735086425</v>
      </c>
      <c r="BL698" s="8">
        <f t="shared" si="949"/>
        <v>0.16148612513861035</v>
      </c>
      <c r="BM698" s="8">
        <f t="shared" si="950"/>
        <v>0.51721563466860054</v>
      </c>
      <c r="BN698" s="8">
        <f t="shared" si="951"/>
        <v>0.47943973243212085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1.63636363636364</v>
      </c>
      <c r="F699">
        <f>VLOOKUP(B699,home!$B$2:$E$405,3,FALSE)</f>
        <v>0.86</v>
      </c>
      <c r="G699">
        <f>VLOOKUP(C699,away!$B$2:$E$405,4,FALSE)</f>
        <v>1.1200000000000001</v>
      </c>
      <c r="H699">
        <f>VLOOKUP(A699,away!$A$2:$E$405,3,FALSE)</f>
        <v>1.23232323232323</v>
      </c>
      <c r="I699">
        <f>VLOOKUP(C699,away!$B$2:$E$405,3,FALSE)</f>
        <v>0.61</v>
      </c>
      <c r="J699">
        <f>VLOOKUP(B699,home!$B$2:$E$405,4,FALSE)</f>
        <v>0.81</v>
      </c>
      <c r="K699" s="3">
        <f t="shared" si="896"/>
        <v>1.5761454545454581</v>
      </c>
      <c r="L699" s="3">
        <f t="shared" si="897"/>
        <v>0.60889090909090804</v>
      </c>
      <c r="M699" s="5">
        <f t="shared" si="898"/>
        <v>0.11247364362924823</v>
      </c>
      <c r="N699" s="5">
        <f t="shared" si="899"/>
        <v>0.17727482216240534</v>
      </c>
      <c r="O699" s="5">
        <f t="shared" si="900"/>
        <v>6.8484179118179764E-2</v>
      </c>
      <c r="P699" s="5">
        <f t="shared" si="901"/>
        <v>0.10794102762539602</v>
      </c>
      <c r="Q699" s="5">
        <f t="shared" si="902"/>
        <v>0.13970545257831479</v>
      </c>
      <c r="R699" s="5">
        <f t="shared" si="903"/>
        <v>2.0849697040806532E-2</v>
      </c>
      <c r="S699" s="5">
        <f t="shared" si="904"/>
        <v>2.5897768287904591E-2</v>
      </c>
      <c r="T699" s="5">
        <f t="shared" si="905"/>
        <v>8.506538002536683E-2</v>
      </c>
      <c r="U699" s="5">
        <f t="shared" si="906"/>
        <v>3.2862155219517103E-2</v>
      </c>
      <c r="V699" s="5">
        <f t="shared" si="907"/>
        <v>2.7615671962476418E-3</v>
      </c>
      <c r="W699" s="5">
        <f t="shared" si="908"/>
        <v>7.3398704685508978E-2</v>
      </c>
      <c r="X699" s="5">
        <f t="shared" si="909"/>
        <v>4.4691804022054644E-2</v>
      </c>
      <c r="Y699" s="5">
        <f t="shared" si="910"/>
        <v>1.3606216589950778E-2</v>
      </c>
      <c r="Z699" s="5">
        <f t="shared" si="911"/>
        <v>4.2317303284822357E-3</v>
      </c>
      <c r="AA699" s="5">
        <f t="shared" si="912"/>
        <v>6.6698225220994337E-3</v>
      </c>
      <c r="AB699" s="5">
        <f t="shared" si="913"/>
        <v>5.2563052254159734E-3</v>
      </c>
      <c r="AC699" s="5">
        <f t="shared" si="914"/>
        <v>1.6564236262438806E-4</v>
      </c>
      <c r="AD699" s="5">
        <f t="shared" si="915"/>
        <v>2.892175868989735E-2</v>
      </c>
      <c r="AE699" s="5">
        <f t="shared" si="916"/>
        <v>1.7610195941199464E-2</v>
      </c>
      <c r="AF699" s="5">
        <f t="shared" si="917"/>
        <v>5.3613441079529804E-3</v>
      </c>
      <c r="AG699" s="5">
        <f t="shared" si="918"/>
        <v>1.0881578959468915E-3</v>
      </c>
      <c r="AH699" s="5">
        <f t="shared" si="919"/>
        <v>6.4416553168427856E-4</v>
      </c>
      <c r="AI699" s="5">
        <f t="shared" si="920"/>
        <v>1.0152985747390341E-3</v>
      </c>
      <c r="AJ699" s="5">
        <f t="shared" si="921"/>
        <v>8.0012911679070526E-4</v>
      </c>
      <c r="AK699" s="5">
        <f t="shared" si="922"/>
        <v>4.2037329015971405E-4</v>
      </c>
      <c r="AL699" s="5">
        <f t="shared" si="923"/>
        <v>6.35868324810825E-6</v>
      </c>
      <c r="AM699" s="5">
        <f t="shared" si="924"/>
        <v>9.1169796993084661E-3</v>
      </c>
      <c r="AN699" s="5">
        <f t="shared" si="925"/>
        <v>5.5512460572752836E-3</v>
      </c>
      <c r="AO699" s="5">
        <f t="shared" si="926"/>
        <v>1.6900516292008335E-3</v>
      </c>
      <c r="AP699" s="5">
        <f t="shared" si="927"/>
        <v>3.4301902430488863E-4</v>
      </c>
      <c r="AQ699" s="5">
        <f t="shared" si="928"/>
        <v>5.2215291386119966E-5</v>
      </c>
      <c r="AR699" s="5">
        <f t="shared" si="929"/>
        <v>7.8445307238453725E-5</v>
      </c>
      <c r="AS699" s="5">
        <f t="shared" si="930"/>
        <v>1.2364121443431077E-4</v>
      </c>
      <c r="AT699" s="5">
        <f t="shared" si="931"/>
        <v>9.7438269062559597E-5</v>
      </c>
      <c r="AU699" s="5">
        <f t="shared" si="932"/>
        <v>5.1192294960576878E-5</v>
      </c>
      <c r="AV699" s="5">
        <f t="shared" si="933"/>
        <v>2.0171625752465903E-5</v>
      </c>
      <c r="AW699" s="5">
        <f t="shared" si="934"/>
        <v>1.6951201039884995E-7</v>
      </c>
      <c r="AX699" s="5">
        <f t="shared" si="935"/>
        <v>2.3949476853747111E-3</v>
      </c>
      <c r="AY699" s="5">
        <f t="shared" si="936"/>
        <v>1.4582618733729735E-3</v>
      </c>
      <c r="AZ699" s="5">
        <f t="shared" si="937"/>
        <v>4.4396119888534031E-4</v>
      </c>
      <c r="BA699" s="5">
        <f t="shared" si="938"/>
        <v>9.0107979330128111E-5</v>
      </c>
      <c r="BB699" s="5">
        <f t="shared" si="939"/>
        <v>1.371648236266661E-5</v>
      </c>
      <c r="BC699" s="5">
        <f t="shared" si="940"/>
        <v>1.6703682830666962E-6</v>
      </c>
      <c r="BD699" s="5">
        <f t="shared" si="941"/>
        <v>7.9607724063896116E-6</v>
      </c>
      <c r="BE699" s="5">
        <f t="shared" si="942"/>
        <v>1.2547335243001896E-5</v>
      </c>
      <c r="BF699" s="5">
        <f t="shared" si="943"/>
        <v>9.888212704957735E-6</v>
      </c>
      <c r="BG699" s="5">
        <f t="shared" si="944"/>
        <v>5.1950871694992607E-6</v>
      </c>
      <c r="BH699" s="5">
        <f t="shared" si="945"/>
        <v>2.0470532570434223E-6</v>
      </c>
      <c r="BI699" s="5">
        <f t="shared" si="946"/>
        <v>6.4529073726029339E-7</v>
      </c>
      <c r="BJ699" s="8">
        <f t="shared" si="947"/>
        <v>0.60788001398768254</v>
      </c>
      <c r="BK699" s="8">
        <f t="shared" si="948"/>
        <v>0.25070426965804193</v>
      </c>
      <c r="BL699" s="8">
        <f t="shared" si="949"/>
        <v>0.13741129810235908</v>
      </c>
      <c r="BM699" s="8">
        <f t="shared" si="950"/>
        <v>0.3720403975608525</v>
      </c>
      <c r="BN699" s="8">
        <f t="shared" si="951"/>
        <v>0.62672882215435077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1.63636363636364</v>
      </c>
      <c r="F700">
        <f>VLOOKUP(B700,home!$B$2:$E$405,3,FALSE)</f>
        <v>1.32</v>
      </c>
      <c r="G700">
        <f>VLOOKUP(C700,away!$B$2:$E$405,4,FALSE)</f>
        <v>1.22</v>
      </c>
      <c r="H700">
        <f>VLOOKUP(A700,away!$A$2:$E$405,3,FALSE)</f>
        <v>1.23232323232323</v>
      </c>
      <c r="I700">
        <f>VLOOKUP(C700,away!$B$2:$E$405,3,FALSE)</f>
        <v>0.61</v>
      </c>
      <c r="J700">
        <f>VLOOKUP(B700,home!$B$2:$E$405,4,FALSE)</f>
        <v>0.95</v>
      </c>
      <c r="K700" s="3">
        <f t="shared" si="896"/>
        <v>2.635200000000006</v>
      </c>
      <c r="L700" s="3">
        <f t="shared" si="897"/>
        <v>0.71413131313131184</v>
      </c>
      <c r="M700" s="5">
        <f t="shared" si="898"/>
        <v>3.5107822393323489E-2</v>
      </c>
      <c r="N700" s="5">
        <f t="shared" si="899"/>
        <v>9.2516133570886269E-2</v>
      </c>
      <c r="O700" s="5">
        <f t="shared" si="900"/>
        <v>2.5071595306924981E-2</v>
      </c>
      <c r="P700" s="5">
        <f t="shared" si="901"/>
        <v>6.6068667952808857E-2</v>
      </c>
      <c r="Q700" s="5">
        <f t="shared" si="902"/>
        <v>0.12189925759300003</v>
      </c>
      <c r="R700" s="5">
        <f t="shared" si="903"/>
        <v>8.9522056394155843E-3</v>
      </c>
      <c r="S700" s="5">
        <f t="shared" si="904"/>
        <v>3.1083306991781863E-2</v>
      </c>
      <c r="T700" s="5">
        <f t="shared" si="905"/>
        <v>8.7052076894621161E-2</v>
      </c>
      <c r="U700" s="5">
        <f t="shared" si="906"/>
        <v>2.3590852300988001E-2</v>
      </c>
      <c r="V700" s="5">
        <f t="shared" si="907"/>
        <v>6.4994463991142407E-3</v>
      </c>
      <c r="W700" s="5">
        <f t="shared" si="908"/>
        <v>0.10707630786969147</v>
      </c>
      <c r="X700" s="5">
        <f t="shared" si="909"/>
        <v>7.6466544344235388E-2</v>
      </c>
      <c r="Y700" s="5">
        <f t="shared" si="910"/>
        <v>2.7303576861581247E-2</v>
      </c>
      <c r="Z700" s="5">
        <f t="shared" si="911"/>
        <v>2.1310167895657959E-3</v>
      </c>
      <c r="AA700" s="5">
        <f t="shared" si="912"/>
        <v>5.6156554438637979E-3</v>
      </c>
      <c r="AB700" s="5">
        <f t="shared" si="913"/>
        <v>7.399187612834957E-3</v>
      </c>
      <c r="AC700" s="5">
        <f t="shared" si="914"/>
        <v>7.6444816416080868E-4</v>
      </c>
      <c r="AD700" s="5">
        <f t="shared" si="915"/>
        <v>7.0541871624552915E-2</v>
      </c>
      <c r="AE700" s="5">
        <f t="shared" si="916"/>
        <v>5.0376159413982401E-2</v>
      </c>
      <c r="AF700" s="5">
        <f t="shared" si="917"/>
        <v>1.7987596436409771E-2</v>
      </c>
      <c r="AG700" s="5">
        <f t="shared" si="918"/>
        <v>4.2818352877364721E-3</v>
      </c>
      <c r="AH700" s="5">
        <f t="shared" si="919"/>
        <v>3.8045645455937348E-4</v>
      </c>
      <c r="AI700" s="5">
        <f t="shared" si="920"/>
        <v>1.0025788490548632E-3</v>
      </c>
      <c r="AJ700" s="5">
        <f t="shared" si="921"/>
        <v>1.3209978915146908E-3</v>
      </c>
      <c r="AK700" s="5">
        <f t="shared" si="922"/>
        <v>1.1603645479065069E-3</v>
      </c>
      <c r="AL700" s="5">
        <f t="shared" si="923"/>
        <v>5.7543952865250456E-5</v>
      </c>
      <c r="AM700" s="5">
        <f t="shared" si="924"/>
        <v>3.7178388021004441E-2</v>
      </c>
      <c r="AN700" s="5">
        <f t="shared" si="925"/>
        <v>2.655025105754534E-2</v>
      </c>
      <c r="AO700" s="5">
        <f t="shared" si="926"/>
        <v>9.4801828258454252E-3</v>
      </c>
      <c r="AP700" s="5">
        <f t="shared" si="927"/>
        <v>2.2566984700486347E-3</v>
      </c>
      <c r="AQ700" s="5">
        <f t="shared" si="928"/>
        <v>4.028947604393134E-4</v>
      </c>
      <c r="AR700" s="5">
        <f t="shared" si="929"/>
        <v>5.4339173496753743E-5</v>
      </c>
      <c r="AS700" s="5">
        <f t="shared" si="930"/>
        <v>1.4319458999864578E-4</v>
      </c>
      <c r="AT700" s="5">
        <f t="shared" si="931"/>
        <v>1.8867319178221613E-4</v>
      </c>
      <c r="AU700" s="5">
        <f t="shared" si="932"/>
        <v>1.6573053166149901E-4</v>
      </c>
      <c r="AV700" s="5">
        <f t="shared" si="933"/>
        <v>1.0918327425859582E-4</v>
      </c>
      <c r="AW700" s="5">
        <f t="shared" si="934"/>
        <v>3.008076307161706E-6</v>
      </c>
      <c r="AX700" s="5">
        <f t="shared" si="935"/>
        <v>1.6328748018825182E-2</v>
      </c>
      <c r="AY700" s="5">
        <f t="shared" si="936"/>
        <v>1.1660870264473934E-2</v>
      </c>
      <c r="AZ700" s="5">
        <f t="shared" si="937"/>
        <v>4.1636962971113179E-3</v>
      </c>
      <c r="BA700" s="5">
        <f t="shared" si="938"/>
        <v>9.9114196804536226E-4</v>
      </c>
      <c r="BB700" s="5">
        <f t="shared" si="939"/>
        <v>1.7695137878494677E-4</v>
      </c>
      <c r="BC700" s="5">
        <f t="shared" si="940"/>
        <v>2.5273304098418044E-5</v>
      </c>
      <c r="BD700" s="5">
        <f t="shared" si="941"/>
        <v>6.4675508872844853E-6</v>
      </c>
      <c r="BE700" s="5">
        <f t="shared" si="942"/>
        <v>1.7043290098172114E-5</v>
      </c>
      <c r="BF700" s="5">
        <f t="shared" si="943"/>
        <v>2.2456239033351628E-5</v>
      </c>
      <c r="BG700" s="5">
        <f t="shared" si="944"/>
        <v>1.9725560366896113E-5</v>
      </c>
      <c r="BH700" s="5">
        <f t="shared" si="945"/>
        <v>1.2995199169711192E-5</v>
      </c>
      <c r="BI700" s="5">
        <f t="shared" si="946"/>
        <v>6.8489897704046005E-6</v>
      </c>
      <c r="BJ700" s="8">
        <f t="shared" si="947"/>
        <v>0.76471645626291962</v>
      </c>
      <c r="BK700" s="8">
        <f t="shared" si="948"/>
        <v>0.15124210611852842</v>
      </c>
      <c r="BL700" s="8">
        <f t="shared" si="949"/>
        <v>7.5240551637586292E-2</v>
      </c>
      <c r="BM700" s="8">
        <f t="shared" si="950"/>
        <v>0.63205658616407412</v>
      </c>
      <c r="BN700" s="8">
        <f t="shared" si="951"/>
        <v>0.34961568245635921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1.63636363636364</v>
      </c>
      <c r="F701">
        <f>VLOOKUP(B701,home!$B$2:$E$405,3,FALSE)</f>
        <v>0.92</v>
      </c>
      <c r="G701">
        <f>VLOOKUP(C701,away!$B$2:$E$405,4,FALSE)</f>
        <v>1.22</v>
      </c>
      <c r="H701">
        <f>VLOOKUP(A701,away!$A$2:$E$405,3,FALSE)</f>
        <v>1.23232323232323</v>
      </c>
      <c r="I701">
        <f>VLOOKUP(C701,away!$B$2:$E$405,3,FALSE)</f>
        <v>0.76</v>
      </c>
      <c r="J701">
        <f>VLOOKUP(B701,home!$B$2:$E$405,4,FALSE)</f>
        <v>1.22</v>
      </c>
      <c r="K701" s="3">
        <f t="shared" si="896"/>
        <v>1.8366545454545498</v>
      </c>
      <c r="L701" s="3">
        <f t="shared" si="897"/>
        <v>1.1426101010100989</v>
      </c>
      <c r="M701" s="5">
        <f t="shared" si="898"/>
        <v>5.0830198291199336E-2</v>
      </c>
      <c r="N701" s="5">
        <f t="shared" si="899"/>
        <v>9.3357514737887351E-2</v>
      </c>
      <c r="O701" s="5">
        <f t="shared" si="900"/>
        <v>5.8079098003870636E-2</v>
      </c>
      <c r="P701" s="5">
        <f t="shared" si="901"/>
        <v>0.10667123934470926</v>
      </c>
      <c r="Q701" s="5">
        <f t="shared" si="902"/>
        <v>8.5732751897840465E-2</v>
      </c>
      <c r="R701" s="5">
        <f t="shared" si="903"/>
        <v>3.3180882018389035E-2</v>
      </c>
      <c r="S701" s="5">
        <f t="shared" si="904"/>
        <v>5.5964533318111964E-2</v>
      </c>
      <c r="T701" s="5">
        <f t="shared" si="905"/>
        <v>9.7959108305865253E-2</v>
      </c>
      <c r="U701" s="5">
        <f t="shared" si="906"/>
        <v>6.0941817781265353E-2</v>
      </c>
      <c r="V701" s="5">
        <f t="shared" si="907"/>
        <v>1.3049561369866227E-2</v>
      </c>
      <c r="W701" s="5">
        <f t="shared" si="908"/>
        <v>5.2487149489165295E-2</v>
      </c>
      <c r="X701" s="5">
        <f t="shared" si="909"/>
        <v>5.9972347179547324E-2</v>
      </c>
      <c r="Y701" s="5">
        <f t="shared" si="910"/>
        <v>3.4262504834317649E-2</v>
      </c>
      <c r="Z701" s="5">
        <f t="shared" si="911"/>
        <v>1.2637603651545221E-2</v>
      </c>
      <c r="AA701" s="5">
        <f t="shared" si="912"/>
        <v>2.3210912190263545E-2</v>
      </c>
      <c r="AB701" s="5">
        <f t="shared" si="913"/>
        <v>2.1315213689196984E-2</v>
      </c>
      <c r="AC701" s="5">
        <f t="shared" si="914"/>
        <v>1.7115968103422236E-3</v>
      </c>
      <c r="AD701" s="5">
        <f t="shared" si="915"/>
        <v>2.4100190421806972E-2</v>
      </c>
      <c r="AE701" s="5">
        <f t="shared" si="916"/>
        <v>2.7537121012223484E-2</v>
      </c>
      <c r="AF701" s="5">
        <f t="shared" si="917"/>
        <v>1.5732096310651998E-2</v>
      </c>
      <c r="AG701" s="5">
        <f t="shared" si="918"/>
        <v>5.9918840515382271E-3</v>
      </c>
      <c r="AH701" s="5">
        <f t="shared" si="919"/>
        <v>3.6099633962044203E-3</v>
      </c>
      <c r="AI701" s="5">
        <f t="shared" si="920"/>
        <v>6.6302556805633919E-3</v>
      </c>
      <c r="AJ701" s="5">
        <f t="shared" si="921"/>
        <v>6.0887446166163024E-3</v>
      </c>
      <c r="AK701" s="5">
        <f t="shared" si="922"/>
        <v>3.7276401587400844E-3</v>
      </c>
      <c r="AL701" s="5">
        <f t="shared" si="923"/>
        <v>1.4367691581424914E-4</v>
      </c>
      <c r="AM701" s="5">
        <f t="shared" si="924"/>
        <v>8.8527448569063819E-3</v>
      </c>
      <c r="AN701" s="5">
        <f t="shared" si="925"/>
        <v>1.0115235695166437E-2</v>
      </c>
      <c r="AO701" s="5">
        <f t="shared" si="926"/>
        <v>5.7788852396975406E-3</v>
      </c>
      <c r="AP701" s="5">
        <f t="shared" si="927"/>
        <v>2.2010042158188583E-3</v>
      </c>
      <c r="AQ701" s="5">
        <f t="shared" si="928"/>
        <v>6.2872241234010993E-4</v>
      </c>
      <c r="AR701" s="5">
        <f t="shared" si="929"/>
        <v>8.2495612815597808E-4</v>
      </c>
      <c r="AS701" s="5">
        <f t="shared" si="930"/>
        <v>1.5151594225782633E-3</v>
      </c>
      <c r="AT701" s="5">
        <f t="shared" si="931"/>
        <v>1.3914122202833292E-3</v>
      </c>
      <c r="AU701" s="5">
        <f t="shared" si="932"/>
        <v>8.5184785966146135E-4</v>
      </c>
      <c r="AV701" s="5">
        <f t="shared" si="933"/>
        <v>3.911375608707381E-4</v>
      </c>
      <c r="AW701" s="5">
        <f t="shared" si="934"/>
        <v>8.3754863088635878E-6</v>
      </c>
      <c r="AX701" s="5">
        <f t="shared" si="935"/>
        <v>2.7099056801977517E-3</v>
      </c>
      <c r="AY701" s="5">
        <f t="shared" si="936"/>
        <v>3.0963656029785939E-3</v>
      </c>
      <c r="AZ701" s="5">
        <f t="shared" si="937"/>
        <v>1.7689693071917837E-3</v>
      </c>
      <c r="BA701" s="5">
        <f t="shared" si="938"/>
        <v>6.7374739959138942E-4</v>
      </c>
      <c r="BB701" s="5">
        <f t="shared" si="939"/>
        <v>1.9245764607560227E-4</v>
      </c>
      <c r="BC701" s="5">
        <f t="shared" si="940"/>
        <v>4.3980810084521933E-5</v>
      </c>
      <c r="BD701" s="5">
        <f t="shared" si="941"/>
        <v>1.5710053415353352E-4</v>
      </c>
      <c r="BE701" s="5">
        <f t="shared" si="942"/>
        <v>2.8853941014642511E-4</v>
      </c>
      <c r="BF701" s="5">
        <f t="shared" si="943"/>
        <v>2.6497360959410317E-4</v>
      </c>
      <c r="BG701" s="5">
        <f t="shared" si="944"/>
        <v>1.6222166149550298E-4</v>
      </c>
      <c r="BH701" s="5">
        <f t="shared" si="945"/>
        <v>7.4486287989226208E-5</v>
      </c>
      <c r="BI701" s="5">
        <f t="shared" si="946"/>
        <v>2.7361115881889751E-5</v>
      </c>
      <c r="BJ701" s="8">
        <f t="shared" si="947"/>
        <v>0.53319468710689288</v>
      </c>
      <c r="BK701" s="8">
        <f t="shared" si="948"/>
        <v>0.23146717165302186</v>
      </c>
      <c r="BL701" s="8">
        <f t="shared" si="949"/>
        <v>0.22273372334592018</v>
      </c>
      <c r="BM701" s="8">
        <f t="shared" si="950"/>
        <v>0.56909351134681441</v>
      </c>
      <c r="BN701" s="8">
        <f t="shared" si="951"/>
        <v>0.42785168429389603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1.63636363636364</v>
      </c>
      <c r="F702">
        <f>VLOOKUP(B702,home!$B$2:$E$405,3,FALSE)</f>
        <v>0.92</v>
      </c>
      <c r="G702">
        <f>VLOOKUP(C702,away!$B$2:$E$405,4,FALSE)</f>
        <v>0.73</v>
      </c>
      <c r="H702">
        <f>VLOOKUP(A702,away!$A$2:$E$405,3,FALSE)</f>
        <v>1.23232323232323</v>
      </c>
      <c r="I702">
        <f>VLOOKUP(C702,away!$B$2:$E$405,3,FALSE)</f>
        <v>1.22</v>
      </c>
      <c r="J702">
        <f>VLOOKUP(B702,home!$B$2:$E$405,4,FALSE)</f>
        <v>1.22</v>
      </c>
      <c r="K702" s="3">
        <f t="shared" si="896"/>
        <v>1.0989818181818207</v>
      </c>
      <c r="L702" s="3">
        <f t="shared" si="897"/>
        <v>1.8341898989898955</v>
      </c>
      <c r="M702" s="5">
        <f t="shared" si="898"/>
        <v>5.3227946140153665E-2</v>
      </c>
      <c r="N702" s="5">
        <f t="shared" si="899"/>
        <v>5.8496545027190094E-2</v>
      </c>
      <c r="O702" s="5">
        <f t="shared" si="900"/>
        <v>9.7630161154248038E-2</v>
      </c>
      <c r="P702" s="5">
        <f t="shared" si="901"/>
        <v>0.10729377201467967</v>
      </c>
      <c r="Q702" s="5">
        <f t="shared" si="902"/>
        <v>3.2143319705668055E-2</v>
      </c>
      <c r="R702" s="5">
        <f t="shared" si="903"/>
        <v>8.9536127712938729E-2</v>
      </c>
      <c r="S702" s="5">
        <f t="shared" si="904"/>
        <v>5.4069123214082498E-2</v>
      </c>
      <c r="T702" s="5">
        <f t="shared" si="905"/>
        <v>5.8956952324139202E-2</v>
      </c>
      <c r="U702" s="5">
        <f t="shared" si="906"/>
        <v>9.8398576426925108E-2</v>
      </c>
      <c r="V702" s="5">
        <f t="shared" si="907"/>
        <v>1.2109929713926618E-2</v>
      </c>
      <c r="W702" s="5">
        <f t="shared" si="908"/>
        <v>1.177497464417821E-2</v>
      </c>
      <c r="X702" s="5">
        <f t="shared" si="909"/>
        <v>2.159753955321381E-2</v>
      </c>
      <c r="Y702" s="5">
        <f t="shared" si="910"/>
        <v>1.9806994445769759E-2</v>
      </c>
      <c r="Z702" s="5">
        <f t="shared" si="911"/>
        <v>5.4742087015247153E-2</v>
      </c>
      <c r="AA702" s="5">
        <f t="shared" si="912"/>
        <v>6.0160558319083748E-2</v>
      </c>
      <c r="AB702" s="5">
        <f t="shared" si="913"/>
        <v>3.3057679882170059E-2</v>
      </c>
      <c r="AC702" s="5">
        <f t="shared" si="914"/>
        <v>1.5256553794347745E-3</v>
      </c>
      <c r="AD702" s="5">
        <f t="shared" si="915"/>
        <v>3.2351207608759514E-3</v>
      </c>
      <c r="AE702" s="5">
        <f t="shared" si="916"/>
        <v>5.9338258216111743E-3</v>
      </c>
      <c r="AF702" s="5">
        <f t="shared" si="917"/>
        <v>5.4418816921823184E-3</v>
      </c>
      <c r="AG702" s="5">
        <f t="shared" si="918"/>
        <v>3.3271481437662821E-3</v>
      </c>
      <c r="AH702" s="5">
        <f t="shared" si="919"/>
        <v>2.5101845763248073E-2</v>
      </c>
      <c r="AI702" s="5">
        <f t="shared" si="920"/>
        <v>2.7586472096613999E-2</v>
      </c>
      <c r="AJ702" s="5">
        <f t="shared" si="921"/>
        <v>1.5158515630979457E-2</v>
      </c>
      <c r="AK702" s="5">
        <f t="shared" si="922"/>
        <v>5.5529776896904521E-3</v>
      </c>
      <c r="AL702" s="5">
        <f t="shared" si="923"/>
        <v>1.2301306537210806E-4</v>
      </c>
      <c r="AM702" s="5">
        <f t="shared" si="924"/>
        <v>7.1106777916504196E-4</v>
      </c>
      <c r="AN702" s="5">
        <f t="shared" si="925"/>
        <v>1.3042333380416974E-3</v>
      </c>
      <c r="AO702" s="5">
        <f t="shared" si="926"/>
        <v>1.196105807280978E-3</v>
      </c>
      <c r="AP702" s="5">
        <f t="shared" si="927"/>
        <v>7.3129506327930798E-4</v>
      </c>
      <c r="AQ702" s="5">
        <f t="shared" si="928"/>
        <v>3.3533350456202096E-4</v>
      </c>
      <c r="AR702" s="5">
        <f t="shared" si="929"/>
        <v>9.2083103889903737E-3</v>
      </c>
      <c r="AS702" s="5">
        <f t="shared" si="930"/>
        <v>1.011976569367519E-2</v>
      </c>
      <c r="AT702" s="5">
        <f t="shared" si="931"/>
        <v>5.5607192508045867E-3</v>
      </c>
      <c r="AU702" s="5">
        <f t="shared" si="932"/>
        <v>2.0370431175492924E-3</v>
      </c>
      <c r="AV702" s="5">
        <f t="shared" si="933"/>
        <v>5.5966833725977136E-4</v>
      </c>
      <c r="AW702" s="5">
        <f t="shared" si="934"/>
        <v>6.8878478464160521E-6</v>
      </c>
      <c r="AX702" s="5">
        <f t="shared" si="935"/>
        <v>1.3024176013288444E-4</v>
      </c>
      <c r="AY702" s="5">
        <f t="shared" si="936"/>
        <v>2.3888812086240147E-4</v>
      </c>
      <c r="AZ702" s="5">
        <f t="shared" si="937"/>
        <v>2.1908308913724711E-4</v>
      </c>
      <c r="BA702" s="5">
        <f t="shared" si="938"/>
        <v>1.3394666304501383E-4</v>
      </c>
      <c r="BB702" s="5">
        <f t="shared" si="939"/>
        <v>6.1420904090141894E-5</v>
      </c>
      <c r="BC702" s="5">
        <f t="shared" si="940"/>
        <v>2.2531520373793065E-5</v>
      </c>
      <c r="BD702" s="5">
        <f t="shared" si="941"/>
        <v>2.8149649837083124E-3</v>
      </c>
      <c r="BE702" s="5">
        <f t="shared" si="942"/>
        <v>3.0935953359139206E-3</v>
      </c>
      <c r="BF702" s="5">
        <f t="shared" si="943"/>
        <v>1.6999025134907403E-3</v>
      </c>
      <c r="BG702" s="5">
        <f t="shared" si="944"/>
        <v>6.2272065166930034E-4</v>
      </c>
      <c r="BH702" s="5">
        <f t="shared" si="945"/>
        <v>1.7108966849772397E-4</v>
      </c>
      <c r="BI702" s="5">
        <f t="shared" si="946"/>
        <v>3.7604886991550746E-5</v>
      </c>
      <c r="BJ702" s="8">
        <f t="shared" si="947"/>
        <v>0.22579844966856533</v>
      </c>
      <c r="BK702" s="8">
        <f t="shared" si="948"/>
        <v>0.22858832764851175</v>
      </c>
      <c r="BL702" s="8">
        <f t="shared" si="949"/>
        <v>0.48810829950444851</v>
      </c>
      <c r="BM702" s="8">
        <f t="shared" si="950"/>
        <v>0.55867729180887848</v>
      </c>
      <c r="BN702" s="8">
        <f t="shared" si="951"/>
        <v>0.4383278717548782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1.7124999999999999</v>
      </c>
      <c r="F703">
        <f>VLOOKUP(B703,home!$B$2:$E$405,3,FALSE)</f>
        <v>1.02</v>
      </c>
      <c r="G703">
        <f>VLOOKUP(C703,away!$B$2:$E$405,4,FALSE)</f>
        <v>0.28999999999999998</v>
      </c>
      <c r="H703">
        <f>VLOOKUP(A703,away!$A$2:$E$405,3,FALSE)</f>
        <v>1.4624999999999999</v>
      </c>
      <c r="I703">
        <f>VLOOKUP(C703,away!$B$2:$E$405,3,FALSE)</f>
        <v>1.75</v>
      </c>
      <c r="J703">
        <f>VLOOKUP(B703,home!$B$2:$E$405,4,FALSE)</f>
        <v>1.54</v>
      </c>
      <c r="K703" s="3">
        <f t="shared" si="896"/>
        <v>0.50655749999999999</v>
      </c>
      <c r="L703" s="3">
        <f t="shared" si="897"/>
        <v>3.9414374999999997</v>
      </c>
      <c r="M703" s="5">
        <f t="shared" si="898"/>
        <v>1.1702005986933052E-2</v>
      </c>
      <c r="N703" s="5">
        <f t="shared" si="899"/>
        <v>5.9277388977258382E-3</v>
      </c>
      <c r="O703" s="5">
        <f t="shared" si="900"/>
        <v>4.6122725222122428E-2</v>
      </c>
      <c r="P703" s="5">
        <f t="shared" si="901"/>
        <v>2.336381238170528E-2</v>
      </c>
      <c r="Q703" s="5">
        <f t="shared" si="902"/>
        <v>1.5013702983423785E-3</v>
      </c>
      <c r="R703" s="5">
        <f t="shared" si="903"/>
        <v>9.0894919396334609E-2</v>
      </c>
      <c r="S703" s="5">
        <f t="shared" si="904"/>
        <v>1.1661840918921595E-2</v>
      </c>
      <c r="T703" s="5">
        <f t="shared" si="905"/>
        <v>5.9175571952728365E-3</v>
      </c>
      <c r="U703" s="5">
        <f t="shared" si="906"/>
        <v>4.6043503132108761E-2</v>
      </c>
      <c r="V703" s="5">
        <f t="shared" si="907"/>
        <v>2.5870689137422118E-3</v>
      </c>
      <c r="W703" s="5">
        <f t="shared" si="908"/>
        <v>2.5351012830085651E-4</v>
      </c>
      <c r="X703" s="5">
        <f t="shared" si="909"/>
        <v>9.991943263148069E-4</v>
      </c>
      <c r="Y703" s="5">
        <f t="shared" si="910"/>
        <v>1.9691309937622087E-3</v>
      </c>
      <c r="Z703" s="5">
        <f t="shared" si="911"/>
        <v>0.11941888128939684</v>
      </c>
      <c r="AA703" s="5">
        <f t="shared" si="912"/>
        <v>6.0492529958753635E-2</v>
      </c>
      <c r="AB703" s="5">
        <f t="shared" si="913"/>
        <v>1.5321472372290675E-2</v>
      </c>
      <c r="AC703" s="5">
        <f t="shared" si="914"/>
        <v>3.2282815862248943E-4</v>
      </c>
      <c r="AD703" s="5">
        <f t="shared" si="915"/>
        <v>3.2104364204190267E-5</v>
      </c>
      <c r="AE703" s="5">
        <f t="shared" si="916"/>
        <v>1.2653734498805315E-4</v>
      </c>
      <c r="AF703" s="5">
        <f t="shared" si="917"/>
        <v>2.4936951834317496E-4</v>
      </c>
      <c r="AG703" s="5">
        <f t="shared" si="918"/>
        <v>3.2762479031824248E-4</v>
      </c>
      <c r="AH703" s="5">
        <f t="shared" si="919"/>
        <v>0.11767051423051927</v>
      </c>
      <c r="AI703" s="5">
        <f t="shared" si="920"/>
        <v>5.9606881512326251E-2</v>
      </c>
      <c r="AJ703" s="5">
        <f t="shared" si="921"/>
        <v>1.5097156440840106E-2</v>
      </c>
      <c r="AK703" s="5">
        <f t="shared" si="922"/>
        <v>2.5491926079269545E-3</v>
      </c>
      <c r="AL703" s="5">
        <f t="shared" si="923"/>
        <v>2.5781892567853757E-5</v>
      </c>
      <c r="AM703" s="5">
        <f t="shared" si="924"/>
        <v>3.2525412940728222E-6</v>
      </c>
      <c r="AN703" s="5">
        <f t="shared" si="925"/>
        <v>1.2819688226757146E-5</v>
      </c>
      <c r="AO703" s="5">
        <f t="shared" si="926"/>
        <v>2.5263999957624569E-5</v>
      </c>
      <c r="AP703" s="5">
        <f t="shared" si="927"/>
        <v>3.3192158944326623E-5</v>
      </c>
      <c r="AQ703" s="5">
        <f t="shared" si="928"/>
        <v>3.270620499228234E-5</v>
      </c>
      <c r="AR703" s="5">
        <f t="shared" si="929"/>
        <v>9.2758195486490433E-2</v>
      </c>
      <c r="AS703" s="5">
        <f t="shared" si="930"/>
        <v>4.6987359610147869E-2</v>
      </c>
      <c r="AT703" s="5">
        <f t="shared" si="931"/>
        <v>1.1900899707858742E-2</v>
      </c>
      <c r="AU703" s="5">
        <f t="shared" si="932"/>
        <v>2.0094966679212183E-3</v>
      </c>
      <c r="AV703" s="5">
        <f t="shared" si="933"/>
        <v>2.5448140209012555E-4</v>
      </c>
      <c r="AW703" s="5">
        <f t="shared" si="934"/>
        <v>1.4298671466936741E-6</v>
      </c>
      <c r="AX703" s="5">
        <f t="shared" si="935"/>
        <v>2.7459986442871563E-7</v>
      </c>
      <c r="AY703" s="5">
        <f t="shared" si="936"/>
        <v>1.0823182031542556E-6</v>
      </c>
      <c r="AZ703" s="5">
        <f t="shared" si="937"/>
        <v>2.1329447764224011E-6</v>
      </c>
      <c r="BA703" s="5">
        <f t="shared" si="938"/>
        <v>2.8022895090734558E-6</v>
      </c>
      <c r="BB703" s="5">
        <f t="shared" si="939"/>
        <v>2.7612622392296769E-6</v>
      </c>
      <c r="BC703" s="5">
        <f t="shared" si="940"/>
        <v>2.1766685074067631E-6</v>
      </c>
      <c r="BD703" s="5">
        <f t="shared" si="941"/>
        <v>6.0933438353797359E-2</v>
      </c>
      <c r="BE703" s="5">
        <f t="shared" si="942"/>
        <v>3.08662901989037E-2</v>
      </c>
      <c r="BF703" s="5">
        <f t="shared" si="943"/>
        <v>7.8177753987155821E-3</v>
      </c>
      <c r="BG703" s="5">
        <f t="shared" si="944"/>
        <v>1.320050920511623E-3</v>
      </c>
      <c r="BH703" s="5">
        <f t="shared" si="945"/>
        <v>1.6717042354176656E-4</v>
      </c>
      <c r="BI703" s="5">
        <f t="shared" si="946"/>
        <v>1.6936286364651683E-5</v>
      </c>
      <c r="BJ703" s="8">
        <f t="shared" si="947"/>
        <v>1.7422602534087363E-2</v>
      </c>
      <c r="BK703" s="8">
        <f t="shared" si="948"/>
        <v>4.966442057069563E-2</v>
      </c>
      <c r="BL703" s="8">
        <f t="shared" si="949"/>
        <v>0.7088309893295659</v>
      </c>
      <c r="BM703" s="8">
        <f t="shared" si="950"/>
        <v>0.7158246690895258</v>
      </c>
      <c r="BN703" s="8">
        <f t="shared" si="951"/>
        <v>0.17951257218316358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1.7124999999999999</v>
      </c>
      <c r="F704">
        <f>VLOOKUP(B704,home!$B$2:$E$405,3,FALSE)</f>
        <v>0.28999999999999998</v>
      </c>
      <c r="G704">
        <f>VLOOKUP(C704,away!$B$2:$E$405,4,FALSE)</f>
        <v>0.88</v>
      </c>
      <c r="H704">
        <f>VLOOKUP(A704,away!$A$2:$E$405,3,FALSE)</f>
        <v>1.4624999999999999</v>
      </c>
      <c r="I704">
        <f>VLOOKUP(C704,away!$B$2:$E$405,3,FALSE)</f>
        <v>0.88</v>
      </c>
      <c r="J704">
        <f>VLOOKUP(B704,home!$B$2:$E$405,4,FALSE)</f>
        <v>0.51</v>
      </c>
      <c r="K704" s="3">
        <f t="shared" si="896"/>
        <v>0.43702999999999992</v>
      </c>
      <c r="L704" s="3">
        <f t="shared" si="897"/>
        <v>0.65637000000000001</v>
      </c>
      <c r="M704" s="5">
        <f t="shared" si="898"/>
        <v>0.33507529875889269</v>
      </c>
      <c r="N704" s="5">
        <f t="shared" si="899"/>
        <v>0.14643795781659888</v>
      </c>
      <c r="O704" s="5">
        <f t="shared" si="900"/>
        <v>0.21993337384637437</v>
      </c>
      <c r="P704" s="5">
        <f t="shared" si="901"/>
        <v>9.6117482372080981E-2</v>
      </c>
      <c r="Q704" s="5">
        <f t="shared" si="902"/>
        <v>3.1998890352294092E-2</v>
      </c>
      <c r="R704" s="5">
        <f t="shared" si="903"/>
        <v>7.2178834295772376E-2</v>
      </c>
      <c r="S704" s="5">
        <f t="shared" si="904"/>
        <v>6.8929062003127688E-3</v>
      </c>
      <c r="T704" s="5">
        <f t="shared" si="905"/>
        <v>2.100311166053527E-2</v>
      </c>
      <c r="U704" s="5">
        <f t="shared" si="906"/>
        <v>3.1544315952281403E-2</v>
      </c>
      <c r="V704" s="5">
        <f t="shared" si="907"/>
        <v>2.1969482768498569E-4</v>
      </c>
      <c r="W704" s="5">
        <f t="shared" si="908"/>
        <v>4.6614916835543627E-3</v>
      </c>
      <c r="X704" s="5">
        <f t="shared" si="909"/>
        <v>3.0596632963345765E-3</v>
      </c>
      <c r="Y704" s="5">
        <f t="shared" si="910"/>
        <v>1.004135598907563E-3</v>
      </c>
      <c r="Z704" s="5">
        <f t="shared" si="911"/>
        <v>1.5792007155572038E-2</v>
      </c>
      <c r="AA704" s="5">
        <f t="shared" si="912"/>
        <v>6.9015808871996471E-3</v>
      </c>
      <c r="AB704" s="5">
        <f t="shared" si="913"/>
        <v>1.5080989475664305E-3</v>
      </c>
      <c r="AC704" s="5">
        <f t="shared" si="914"/>
        <v>3.9387627582262502E-6</v>
      </c>
      <c r="AD704" s="5">
        <f t="shared" si="915"/>
        <v>5.0930292761594055E-4</v>
      </c>
      <c r="AE704" s="5">
        <f t="shared" si="916"/>
        <v>3.3429116259927488E-4</v>
      </c>
      <c r="AF704" s="5">
        <f t="shared" si="917"/>
        <v>1.0970934519764303E-4</v>
      </c>
      <c r="AG704" s="5">
        <f t="shared" si="918"/>
        <v>2.4003307635792319E-5</v>
      </c>
      <c r="AH704" s="5">
        <f t="shared" si="919"/>
        <v>2.5913499341757044E-3</v>
      </c>
      <c r="AI704" s="5">
        <f t="shared" si="920"/>
        <v>1.132497661732808E-3</v>
      </c>
      <c r="AJ704" s="5">
        <f t="shared" si="921"/>
        <v>2.4746772655354445E-4</v>
      </c>
      <c r="AK704" s="5">
        <f t="shared" si="922"/>
        <v>3.6050273511898509E-5</v>
      </c>
      <c r="AL704" s="5">
        <f t="shared" si="923"/>
        <v>4.5193896581918498E-8</v>
      </c>
      <c r="AM704" s="5">
        <f t="shared" si="924"/>
        <v>4.4516131691198926E-5</v>
      </c>
      <c r="AN704" s="5">
        <f t="shared" si="925"/>
        <v>2.9219053358152233E-5</v>
      </c>
      <c r="AO704" s="5">
        <f t="shared" si="926"/>
        <v>9.5892550263451913E-6</v>
      </c>
      <c r="AP704" s="5">
        <f t="shared" si="927"/>
        <v>2.0980331072140643E-6</v>
      </c>
      <c r="AQ704" s="5">
        <f t="shared" si="928"/>
        <v>3.4427149764552384E-7</v>
      </c>
      <c r="AR704" s="5">
        <f t="shared" si="929"/>
        <v>3.401768712589815E-4</v>
      </c>
      <c r="AS704" s="5">
        <f t="shared" si="930"/>
        <v>1.4866749804631267E-4</v>
      </c>
      <c r="AT704" s="5">
        <f t="shared" si="931"/>
        <v>3.2486078335590002E-5</v>
      </c>
      <c r="AU704" s="5">
        <f t="shared" si="932"/>
        <v>4.7324636050009665E-6</v>
      </c>
      <c r="AV704" s="5">
        <f t="shared" si="933"/>
        <v>5.170571423233929E-7</v>
      </c>
      <c r="AW704" s="5">
        <f t="shared" si="934"/>
        <v>3.6011172332241784E-10</v>
      </c>
      <c r="AX704" s="5">
        <f t="shared" si="935"/>
        <v>3.2424808388341085E-6</v>
      </c>
      <c r="AY704" s="5">
        <f t="shared" si="936"/>
        <v>2.1282671481855437E-6</v>
      </c>
      <c r="AZ704" s="5">
        <f t="shared" si="937"/>
        <v>6.9846535402727262E-7</v>
      </c>
      <c r="BA704" s="5">
        <f t="shared" si="938"/>
        <v>1.5281723480762698E-7</v>
      </c>
      <c r="BB704" s="5">
        <f t="shared" si="939"/>
        <v>2.5076162102670529E-8</v>
      </c>
      <c r="BC704" s="5">
        <f t="shared" si="940"/>
        <v>3.2918481038659715E-9</v>
      </c>
      <c r="BD704" s="5">
        <f t="shared" si="941"/>
        <v>3.7213648831376265E-5</v>
      </c>
      <c r="BE704" s="5">
        <f t="shared" si="942"/>
        <v>1.6263480948776369E-5</v>
      </c>
      <c r="BF704" s="5">
        <f t="shared" si="943"/>
        <v>3.5538145395218672E-6</v>
      </c>
      <c r="BG704" s="5">
        <f t="shared" si="944"/>
        <v>5.1770785606908057E-7</v>
      </c>
      <c r="BH704" s="5">
        <f t="shared" si="945"/>
        <v>5.6563466084467546E-8</v>
      </c>
      <c r="BI704" s="5">
        <f t="shared" si="946"/>
        <v>4.9439863165789726E-9</v>
      </c>
      <c r="BJ704" s="8">
        <f t="shared" si="947"/>
        <v>0.20923457429454001</v>
      </c>
      <c r="BK704" s="8">
        <f t="shared" si="948"/>
        <v>0.43831149438277439</v>
      </c>
      <c r="BL704" s="8">
        <f t="shared" si="949"/>
        <v>0.33665775965318462</v>
      </c>
      <c r="BM704" s="8">
        <f t="shared" si="950"/>
        <v>9.8251870137021136E-2</v>
      </c>
      <c r="BN704" s="8">
        <f t="shared" si="951"/>
        <v>0.90174183744201342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1.7124999999999999</v>
      </c>
      <c r="F705">
        <f>VLOOKUP(B705,home!$B$2:$E$405,3,FALSE)</f>
        <v>1.61</v>
      </c>
      <c r="G705">
        <f>VLOOKUP(C705,away!$B$2:$E$405,4,FALSE)</f>
        <v>1.56</v>
      </c>
      <c r="H705">
        <f>VLOOKUP(A705,away!$A$2:$E$405,3,FALSE)</f>
        <v>1.4624999999999999</v>
      </c>
      <c r="I705">
        <f>VLOOKUP(C705,away!$B$2:$E$405,3,FALSE)</f>
        <v>0.57999999999999996</v>
      </c>
      <c r="J705">
        <f>VLOOKUP(B705,home!$B$2:$E$405,4,FALSE)</f>
        <v>0.51</v>
      </c>
      <c r="K705" s="3">
        <f t="shared" si="896"/>
        <v>4.3011150000000002</v>
      </c>
      <c r="L705" s="3">
        <f t="shared" si="897"/>
        <v>0.43260749999999992</v>
      </c>
      <c r="M705" s="5">
        <f t="shared" si="898"/>
        <v>8.7936755797018776E-3</v>
      </c>
      <c r="N705" s="5">
        <f t="shared" si="899"/>
        <v>3.7822609940989446E-2</v>
      </c>
      <c r="O705" s="5">
        <f t="shared" si="900"/>
        <v>3.8042100083458797E-3</v>
      </c>
      <c r="P705" s="5">
        <f t="shared" si="901"/>
        <v>1.636234473004659E-2</v>
      </c>
      <c r="Q705" s="5">
        <f t="shared" si="902"/>
        <v>8.1339697478169451E-2</v>
      </c>
      <c r="R705" s="5">
        <f t="shared" si="903"/>
        <v>8.2286489059274482E-4</v>
      </c>
      <c r="S705" s="5">
        <f t="shared" si="904"/>
        <v>7.6113316507509781E-3</v>
      </c>
      <c r="T705" s="5">
        <f t="shared" si="905"/>
        <v>3.5188163176787184E-2</v>
      </c>
      <c r="U705" s="5">
        <f t="shared" si="906"/>
        <v>3.5392365239018141E-3</v>
      </c>
      <c r="V705" s="5">
        <f t="shared" si="907"/>
        <v>1.5735959730444284E-3</v>
      </c>
      <c r="W705" s="5">
        <f t="shared" si="908"/>
        <v>0.11661713097293891</v>
      </c>
      <c r="X705" s="5">
        <f t="shared" si="909"/>
        <v>5.0449445487375663E-2</v>
      </c>
      <c r="Y705" s="5">
        <f t="shared" si="910"/>
        <v>1.0912404244339929E-2</v>
      </c>
      <c r="Z705" s="5">
        <f t="shared" si="911"/>
        <v>1.1865917438570025E-4</v>
      </c>
      <c r="AA705" s="5">
        <f t="shared" si="912"/>
        <v>5.103667548379512E-4</v>
      </c>
      <c r="AB705" s="5">
        <f t="shared" si="913"/>
        <v>1.0975730523674176E-3</v>
      </c>
      <c r="AC705" s="5">
        <f t="shared" si="914"/>
        <v>1.8299884632569456E-4</v>
      </c>
      <c r="AD705" s="5">
        <f t="shared" si="915"/>
        <v>0.12539592282116804</v>
      </c>
      <c r="AE705" s="5">
        <f t="shared" si="916"/>
        <v>5.4247216681858453E-2</v>
      </c>
      <c r="AF705" s="5">
        <f t="shared" si="917"/>
        <v>1.1733876395348536E-2</v>
      </c>
      <c r="AG705" s="5">
        <f t="shared" si="918"/>
        <v>1.6920543109002469E-3</v>
      </c>
      <c r="AH705" s="5">
        <f t="shared" si="919"/>
        <v>1.2833212195765451E-5</v>
      </c>
      <c r="AI705" s="5">
        <f t="shared" si="920"/>
        <v>5.5197121473389724E-5</v>
      </c>
      <c r="AJ705" s="5">
        <f t="shared" si="921"/>
        <v>1.1870458356300936E-4</v>
      </c>
      <c r="AK705" s="5">
        <f t="shared" si="922"/>
        <v>1.7018735497720432E-4</v>
      </c>
      <c r="AL705" s="5">
        <f t="shared" si="923"/>
        <v>1.3620198660471149E-5</v>
      </c>
      <c r="AM705" s="5">
        <f t="shared" si="924"/>
        <v>0.10786845691699365</v>
      </c>
      <c r="AN705" s="5">
        <f t="shared" si="925"/>
        <v>4.6664703475718328E-2</v>
      </c>
      <c r="AO705" s="5">
        <f t="shared" si="926"/>
        <v>1.0093750354435905E-2</v>
      </c>
      <c r="AP705" s="5">
        <f t="shared" si="927"/>
        <v>1.4555440354855431E-3</v>
      </c>
      <c r="AQ705" s="5">
        <f t="shared" si="928"/>
        <v>1.5741981658282797E-4</v>
      </c>
      <c r="AR705" s="5">
        <f t="shared" si="929"/>
        <v>1.1103487689959202E-6</v>
      </c>
      <c r="AS705" s="5">
        <f t="shared" si="930"/>
        <v>4.7757377455598887E-6</v>
      </c>
      <c r="AT705" s="5">
        <f t="shared" si="931"/>
        <v>1.0270498626746914E-5</v>
      </c>
      <c r="AU705" s="5">
        <f t="shared" si="932"/>
        <v>1.4724865233660181E-5</v>
      </c>
      <c r="AV705" s="5">
        <f t="shared" si="933"/>
        <v>1.583333468236858E-5</v>
      </c>
      <c r="AW705" s="5">
        <f t="shared" si="934"/>
        <v>7.0397306107623864E-7</v>
      </c>
      <c r="AX705" s="5">
        <f t="shared" si="935"/>
        <v>7.7325773012089163E-2</v>
      </c>
      <c r="AY705" s="5">
        <f t="shared" si="936"/>
        <v>3.3451709348327363E-2</v>
      </c>
      <c r="AZ705" s="5">
        <f t="shared" si="937"/>
        <v>7.2357301759532616E-3</v>
      </c>
      <c r="BA705" s="5">
        <f t="shared" si="938"/>
        <v>1.0434103806978999E-3</v>
      </c>
      <c r="BB705" s="5">
        <f t="shared" si="939"/>
        <v>1.1284678906694164E-4</v>
      </c>
      <c r="BC705" s="5">
        <f t="shared" si="940"/>
        <v>9.7636734602553898E-6</v>
      </c>
      <c r="BD705" s="5">
        <f t="shared" si="941"/>
        <v>8.0057534180567061E-8</v>
      </c>
      <c r="BE705" s="5">
        <f t="shared" si="942"/>
        <v>3.4433666112704974E-7</v>
      </c>
      <c r="BF705" s="5">
        <f t="shared" si="943"/>
        <v>7.4051578911173565E-7</v>
      </c>
      <c r="BG705" s="5">
        <f t="shared" si="944"/>
        <v>1.0616811894284407E-6</v>
      </c>
      <c r="BH705" s="5">
        <f t="shared" si="945"/>
        <v>1.1416032222671271E-6</v>
      </c>
      <c r="BI705" s="5">
        <f t="shared" si="946"/>
        <v>9.8203334866829495E-7</v>
      </c>
      <c r="BJ705" s="8">
        <f t="shared" si="947"/>
        <v>0.81081762948868696</v>
      </c>
      <c r="BK705" s="8">
        <f t="shared" si="948"/>
        <v>6.798927632685739E-2</v>
      </c>
      <c r="BL705" s="8">
        <f t="shared" si="949"/>
        <v>1.0182238515057288E-2</v>
      </c>
      <c r="BM705" s="8">
        <f t="shared" si="950"/>
        <v>0.70671139550187523</v>
      </c>
      <c r="BN705" s="8">
        <f t="shared" si="951"/>
        <v>0.148945402627846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1.7124999999999999</v>
      </c>
      <c r="F706">
        <f>VLOOKUP(B706,home!$B$2:$E$405,3,FALSE)</f>
        <v>0.44</v>
      </c>
      <c r="G706">
        <f>VLOOKUP(C706,away!$B$2:$E$405,4,FALSE)</f>
        <v>1.02</v>
      </c>
      <c r="H706">
        <f>VLOOKUP(A706,away!$A$2:$E$405,3,FALSE)</f>
        <v>1.4624999999999999</v>
      </c>
      <c r="I706">
        <f>VLOOKUP(C706,away!$B$2:$E$405,3,FALSE)</f>
        <v>1.17</v>
      </c>
      <c r="J706">
        <f>VLOOKUP(B706,home!$B$2:$E$405,4,FALSE)</f>
        <v>1.2</v>
      </c>
      <c r="K706" s="3">
        <f t="shared" si="896"/>
        <v>0.76856999999999998</v>
      </c>
      <c r="L706" s="3">
        <f t="shared" si="897"/>
        <v>2.0533499999999996</v>
      </c>
      <c r="M706" s="5">
        <f t="shared" si="898"/>
        <v>5.9491609094331523E-2</v>
      </c>
      <c r="N706" s="5">
        <f t="shared" si="899"/>
        <v>4.5723466001630381E-2</v>
      </c>
      <c r="O706" s="5">
        <f t="shared" si="900"/>
        <v>0.1221570955338456</v>
      </c>
      <c r="P706" s="5">
        <f t="shared" si="901"/>
        <v>9.3886278914447716E-2</v>
      </c>
      <c r="Q706" s="5">
        <f t="shared" si="902"/>
        <v>1.7570842132436527E-2</v>
      </c>
      <c r="R706" s="5">
        <f t="shared" si="903"/>
        <v>0.12541563605721096</v>
      </c>
      <c r="S706" s="5">
        <f t="shared" si="904"/>
        <v>3.7041498383514671E-2</v>
      </c>
      <c r="T706" s="5">
        <f t="shared" si="905"/>
        <v>3.6079088692638532E-2</v>
      </c>
      <c r="U706" s="5">
        <f t="shared" si="906"/>
        <v>9.639069540449062E-2</v>
      </c>
      <c r="V706" s="5">
        <f t="shared" si="907"/>
        <v>6.4951987937387663E-3</v>
      </c>
      <c r="W706" s="5">
        <f t="shared" si="908"/>
        <v>4.5014740459089139E-3</v>
      </c>
      <c r="X706" s="5">
        <f t="shared" si="909"/>
        <v>9.2431017321670667E-3</v>
      </c>
      <c r="Y706" s="5">
        <f t="shared" si="910"/>
        <v>9.4896614708726238E-3</v>
      </c>
      <c r="Z706" s="5">
        <f t="shared" si="911"/>
        <v>8.5840732099358011E-2</v>
      </c>
      <c r="AA706" s="5">
        <f t="shared" si="912"/>
        <v>6.5974611469603595E-2</v>
      </c>
      <c r="AB706" s="5">
        <f t="shared" si="913"/>
        <v>2.5353053568596611E-2</v>
      </c>
      <c r="AC706" s="5">
        <f t="shared" si="914"/>
        <v>6.4064711691821409E-4</v>
      </c>
      <c r="AD706" s="5">
        <f t="shared" si="915"/>
        <v>8.6492447686605347E-4</v>
      </c>
      <c r="AE706" s="5">
        <f t="shared" si="916"/>
        <v>1.7759926745729104E-3</v>
      </c>
      <c r="AF706" s="5">
        <f t="shared" si="917"/>
        <v>1.823367279167143E-3</v>
      </c>
      <c r="AG706" s="5">
        <f t="shared" si="918"/>
        <v>1.2480037342259508E-3</v>
      </c>
      <c r="AH706" s="5">
        <f t="shared" si="919"/>
        <v>4.4065266814054205E-2</v>
      </c>
      <c r="AI706" s="5">
        <f t="shared" si="920"/>
        <v>3.386724211527764E-2</v>
      </c>
      <c r="AJ706" s="5">
        <f t="shared" si="921"/>
        <v>1.3014673136269465E-2</v>
      </c>
      <c r="AK706" s="5">
        <f t="shared" si="922"/>
        <v>3.3342291107808747E-3</v>
      </c>
      <c r="AL706" s="5">
        <f t="shared" si="923"/>
        <v>4.0441315890009267E-5</v>
      </c>
      <c r="AM706" s="5">
        <f t="shared" si="924"/>
        <v>1.3295100103698858E-4</v>
      </c>
      <c r="AN706" s="5">
        <f t="shared" si="925"/>
        <v>2.7299493797930044E-4</v>
      </c>
      <c r="AO706" s="5">
        <f t="shared" si="926"/>
        <v>2.8027707794989827E-4</v>
      </c>
      <c r="AP706" s="5">
        <f t="shared" si="927"/>
        <v>1.9183564600280784E-4</v>
      </c>
      <c r="AQ706" s="5">
        <f t="shared" si="928"/>
        <v>9.847643092996639E-5</v>
      </c>
      <c r="AR706" s="5">
        <f t="shared" si="929"/>
        <v>1.8096283122527625E-2</v>
      </c>
      <c r="AS706" s="5">
        <f t="shared" si="930"/>
        <v>1.3908260319481057E-2</v>
      </c>
      <c r="AT706" s="5">
        <f t="shared" si="931"/>
        <v>5.3447358168717766E-3</v>
      </c>
      <c r="AU706" s="5">
        <f t="shared" si="932"/>
        <v>1.3692678689243805E-3</v>
      </c>
      <c r="AV706" s="5">
        <f t="shared" si="933"/>
        <v>2.6309455150480278E-4</v>
      </c>
      <c r="AW706" s="5">
        <f t="shared" si="934"/>
        <v>1.7728385570850701E-6</v>
      </c>
      <c r="AX706" s="5">
        <f t="shared" si="935"/>
        <v>1.7030358477833045E-5</v>
      </c>
      <c r="AY706" s="5">
        <f t="shared" si="936"/>
        <v>3.4969286580458471E-5</v>
      </c>
      <c r="AZ706" s="5">
        <f t="shared" si="937"/>
        <v>3.5902092299992203E-5</v>
      </c>
      <c r="BA706" s="5">
        <f t="shared" si="938"/>
        <v>2.457318707472966E-5</v>
      </c>
      <c r="BB706" s="5">
        <f t="shared" si="939"/>
        <v>1.2614338419974039E-5</v>
      </c>
      <c r="BC706" s="5">
        <f t="shared" si="940"/>
        <v>5.1803303589307346E-6</v>
      </c>
      <c r="BD706" s="5">
        <f t="shared" si="941"/>
        <v>6.1930004916070144E-3</v>
      </c>
      <c r="BE706" s="5">
        <f t="shared" si="942"/>
        <v>4.7597543878344032E-3</v>
      </c>
      <c r="BF706" s="5">
        <f t="shared" si="943"/>
        <v>1.8291022149289433E-3</v>
      </c>
      <c r="BG706" s="5">
        <f t="shared" si="944"/>
        <v>4.6859769644264603E-4</v>
      </c>
      <c r="BH706" s="5">
        <f t="shared" si="945"/>
        <v>9.0037532888731099E-5</v>
      </c>
      <c r="BI706" s="5">
        <f t="shared" si="946"/>
        <v>1.3840029330458418E-5</v>
      </c>
      <c r="BJ706" s="8">
        <f t="shared" si="947"/>
        <v>0.12942672692759699</v>
      </c>
      <c r="BK706" s="8">
        <f t="shared" si="948"/>
        <v>0.19763064290542137</v>
      </c>
      <c r="BL706" s="8">
        <f t="shared" si="949"/>
        <v>0.5819084772424713</v>
      </c>
      <c r="BM706" s="8">
        <f t="shared" si="950"/>
        <v>0.53052845499292145</v>
      </c>
      <c r="BN706" s="8">
        <f t="shared" si="951"/>
        <v>0.46424492773390269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</v>
      </c>
      <c r="F707">
        <f>VLOOKUP(B707,home!$B$2:$E$405,3,FALSE)</f>
        <v>1</v>
      </c>
      <c r="G707">
        <f>VLOOKUP(C707,away!$B$2:$E$405,4,FALSE)</f>
        <v>1.67</v>
      </c>
      <c r="H707">
        <f>VLOOKUP(A707,away!$A$2:$E$405,3,FALSE)</f>
        <v>1.25</v>
      </c>
      <c r="I707">
        <f>VLOOKUP(C707,away!$B$2:$E$405,3,FALSE)</f>
        <v>0.95</v>
      </c>
      <c r="J707">
        <f>VLOOKUP(B707,home!$B$2:$E$405,4,FALSE)</f>
        <v>0.64</v>
      </c>
      <c r="K707" s="3">
        <f t="shared" si="896"/>
        <v>2.3379999999999996</v>
      </c>
      <c r="L707" s="3">
        <f t="shared" si="897"/>
        <v>0.76</v>
      </c>
      <c r="M707" s="5">
        <f t="shared" si="898"/>
        <v>4.5139390956845375E-2</v>
      </c>
      <c r="N707" s="5">
        <f t="shared" si="899"/>
        <v>0.10553589605710446</v>
      </c>
      <c r="O707" s="5">
        <f t="shared" si="900"/>
        <v>3.4305937127202479E-2</v>
      </c>
      <c r="P707" s="5">
        <f t="shared" si="901"/>
        <v>8.0207281003399383E-2</v>
      </c>
      <c r="Q707" s="5">
        <f t="shared" si="902"/>
        <v>0.12337146249075512</v>
      </c>
      <c r="R707" s="5">
        <f t="shared" si="903"/>
        <v>1.3036256108336941E-2</v>
      </c>
      <c r="S707" s="5">
        <f t="shared" si="904"/>
        <v>3.5629678367330067E-2</v>
      </c>
      <c r="T707" s="5">
        <f t="shared" si="905"/>
        <v>9.3762311492973885E-2</v>
      </c>
      <c r="U707" s="5">
        <f t="shared" si="906"/>
        <v>3.0478766781291761E-2</v>
      </c>
      <c r="V707" s="5">
        <f t="shared" si="907"/>
        <v>7.0344069885934953E-3</v>
      </c>
      <c r="W707" s="5">
        <f t="shared" si="908"/>
        <v>9.6147493101128481E-2</v>
      </c>
      <c r="X707" s="5">
        <f t="shared" si="909"/>
        <v>7.3072094756857636E-2</v>
      </c>
      <c r="Y707" s="5">
        <f t="shared" si="910"/>
        <v>2.7767396007605898E-2</v>
      </c>
      <c r="Z707" s="5">
        <f t="shared" si="911"/>
        <v>3.3025182141120258E-3</v>
      </c>
      <c r="AA707" s="5">
        <f t="shared" si="912"/>
        <v>7.7212875845939144E-3</v>
      </c>
      <c r="AB707" s="5">
        <f t="shared" si="913"/>
        <v>9.026185186390286E-3</v>
      </c>
      <c r="AC707" s="5">
        <f t="shared" si="914"/>
        <v>7.8120606811825062E-4</v>
      </c>
      <c r="AD707" s="5">
        <f t="shared" si="915"/>
        <v>5.6198209717609596E-2</v>
      </c>
      <c r="AE707" s="5">
        <f t="shared" si="916"/>
        <v>4.2710639385383289E-2</v>
      </c>
      <c r="AF707" s="5">
        <f t="shared" si="917"/>
        <v>1.6230042966445649E-2</v>
      </c>
      <c r="AG707" s="5">
        <f t="shared" si="918"/>
        <v>4.1116108848328978E-3</v>
      </c>
      <c r="AH707" s="5">
        <f t="shared" si="919"/>
        <v>6.2747846068128478E-4</v>
      </c>
      <c r="AI707" s="5">
        <f t="shared" si="920"/>
        <v>1.4670446410728437E-3</v>
      </c>
      <c r="AJ707" s="5">
        <f t="shared" si="921"/>
        <v>1.7149751854141542E-3</v>
      </c>
      <c r="AK707" s="5">
        <f t="shared" si="922"/>
        <v>1.336537327832764E-3</v>
      </c>
      <c r="AL707" s="5">
        <f t="shared" si="923"/>
        <v>5.5524377532718282E-5</v>
      </c>
      <c r="AM707" s="5">
        <f t="shared" si="924"/>
        <v>2.6278282863954238E-2</v>
      </c>
      <c r="AN707" s="5">
        <f t="shared" si="925"/>
        <v>1.997149497660522E-2</v>
      </c>
      <c r="AO707" s="5">
        <f t="shared" si="926"/>
        <v>7.5891680911099827E-3</v>
      </c>
      <c r="AP707" s="5">
        <f t="shared" si="927"/>
        <v>1.9225892497478627E-3</v>
      </c>
      <c r="AQ707" s="5">
        <f t="shared" si="928"/>
        <v>3.6529195745209386E-4</v>
      </c>
      <c r="AR707" s="5">
        <f t="shared" si="929"/>
        <v>9.5376726023555324E-5</v>
      </c>
      <c r="AS707" s="5">
        <f t="shared" si="930"/>
        <v>2.2299078544307229E-4</v>
      </c>
      <c r="AT707" s="5">
        <f t="shared" si="931"/>
        <v>2.6067622818295153E-4</v>
      </c>
      <c r="AU707" s="5">
        <f t="shared" si="932"/>
        <v>2.031536738305802E-4</v>
      </c>
      <c r="AV707" s="5">
        <f t="shared" si="933"/>
        <v>1.1874332235397412E-4</v>
      </c>
      <c r="AW707" s="5">
        <f t="shared" si="934"/>
        <v>2.7405598875093437E-6</v>
      </c>
      <c r="AX707" s="5">
        <f t="shared" si="935"/>
        <v>1.0239770889320831E-2</v>
      </c>
      <c r="AY707" s="5">
        <f t="shared" si="936"/>
        <v>7.782225875883831E-3</v>
      </c>
      <c r="AZ707" s="5">
        <f t="shared" si="937"/>
        <v>2.9572458328358552E-3</v>
      </c>
      <c r="BA707" s="5">
        <f t="shared" si="938"/>
        <v>7.4916894431841679E-4</v>
      </c>
      <c r="BB707" s="5">
        <f t="shared" si="939"/>
        <v>1.4234209942049918E-4</v>
      </c>
      <c r="BC707" s="5">
        <f t="shared" si="940"/>
        <v>2.1635999111915883E-5</v>
      </c>
      <c r="BD707" s="5">
        <f t="shared" si="941"/>
        <v>1.2081051962983668E-5</v>
      </c>
      <c r="BE707" s="5">
        <f t="shared" si="942"/>
        <v>2.824549948945581E-5</v>
      </c>
      <c r="BF707" s="5">
        <f t="shared" si="943"/>
        <v>3.3018988903173841E-5</v>
      </c>
      <c r="BG707" s="5">
        <f t="shared" si="944"/>
        <v>2.5732798685206811E-5</v>
      </c>
      <c r="BH707" s="5">
        <f t="shared" si="945"/>
        <v>1.5040820831503382E-5</v>
      </c>
      <c r="BI707" s="5">
        <f t="shared" si="946"/>
        <v>7.0330878208109789E-6</v>
      </c>
      <c r="BJ707" s="8">
        <f t="shared" si="947"/>
        <v>0.71692637364045775</v>
      </c>
      <c r="BK707" s="8">
        <f t="shared" si="948"/>
        <v>0.17662971363770316</v>
      </c>
      <c r="BL707" s="8">
        <f t="shared" si="949"/>
        <v>0.1007365613863437</v>
      </c>
      <c r="BM707" s="8">
        <f t="shared" si="950"/>
        <v>0.58821945781897633</v>
      </c>
      <c r="BN707" s="8">
        <f t="shared" si="951"/>
        <v>0.40159622374364379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</v>
      </c>
      <c r="F708">
        <f>VLOOKUP(B708,home!$B$2:$E$405,3,FALSE)</f>
        <v>1.67</v>
      </c>
      <c r="G708">
        <f>VLOOKUP(C708,away!$B$2:$E$405,4,FALSE)</f>
        <v>1.25</v>
      </c>
      <c r="H708">
        <f>VLOOKUP(A708,away!$A$2:$E$405,3,FALSE)</f>
        <v>1.25</v>
      </c>
      <c r="I708">
        <f>VLOOKUP(C708,away!$B$2:$E$405,3,FALSE)</f>
        <v>1.25</v>
      </c>
      <c r="J708">
        <f>VLOOKUP(B708,home!$B$2:$E$405,4,FALSE)</f>
        <v>0.8</v>
      </c>
      <c r="K708" s="3">
        <f t="shared" si="896"/>
        <v>2.9224999999999994</v>
      </c>
      <c r="L708" s="3">
        <f t="shared" si="897"/>
        <v>1.25</v>
      </c>
      <c r="M708" s="5">
        <f t="shared" si="898"/>
        <v>1.5413677721697513E-2</v>
      </c>
      <c r="N708" s="5">
        <f t="shared" si="899"/>
        <v>4.5046473141660971E-2</v>
      </c>
      <c r="O708" s="5">
        <f t="shared" si="900"/>
        <v>1.9267097152121892E-2</v>
      </c>
      <c r="P708" s="5">
        <f t="shared" si="901"/>
        <v>5.6308091427076219E-2</v>
      </c>
      <c r="Q708" s="5">
        <f t="shared" si="902"/>
        <v>6.5824158878252104E-2</v>
      </c>
      <c r="R708" s="5">
        <f t="shared" si="903"/>
        <v>1.2041935720076181E-2</v>
      </c>
      <c r="S708" s="5">
        <f t="shared" si="904"/>
        <v>5.1425124123634453E-2</v>
      </c>
      <c r="T708" s="5">
        <f t="shared" si="905"/>
        <v>8.228019859781513E-2</v>
      </c>
      <c r="U708" s="5">
        <f t="shared" si="906"/>
        <v>3.5192557141922633E-2</v>
      </c>
      <c r="V708" s="5">
        <f t="shared" si="907"/>
        <v>2.0873600729350239E-2</v>
      </c>
      <c r="W708" s="5">
        <f t="shared" si="908"/>
        <v>6.412370144056391E-2</v>
      </c>
      <c r="X708" s="5">
        <f t="shared" si="909"/>
        <v>8.0154626800704884E-2</v>
      </c>
      <c r="Y708" s="5">
        <f t="shared" si="910"/>
        <v>5.0096641750440547E-2</v>
      </c>
      <c r="Z708" s="5">
        <f t="shared" si="911"/>
        <v>5.0174732166984115E-3</v>
      </c>
      <c r="AA708" s="5">
        <f t="shared" si="912"/>
        <v>1.4663565475801105E-2</v>
      </c>
      <c r="AB708" s="5">
        <f t="shared" si="913"/>
        <v>2.1427135051514366E-2</v>
      </c>
      <c r="AC708" s="5">
        <f t="shared" si="914"/>
        <v>4.7658670415254723E-3</v>
      </c>
      <c r="AD708" s="5">
        <f t="shared" si="915"/>
        <v>4.685037936501199E-2</v>
      </c>
      <c r="AE708" s="5">
        <f t="shared" si="916"/>
        <v>5.8562974206264995E-2</v>
      </c>
      <c r="AF708" s="5">
        <f t="shared" si="917"/>
        <v>3.6601858878915615E-2</v>
      </c>
      <c r="AG708" s="5">
        <f t="shared" si="918"/>
        <v>1.5250774532881515E-2</v>
      </c>
      <c r="AH708" s="5">
        <f t="shared" si="919"/>
        <v>1.5679603802182531E-3</v>
      </c>
      <c r="AI708" s="5">
        <f t="shared" si="920"/>
        <v>4.5823642111878444E-3</v>
      </c>
      <c r="AJ708" s="5">
        <f t="shared" si="921"/>
        <v>6.6959797035982382E-3</v>
      </c>
      <c r="AK708" s="5">
        <f t="shared" si="922"/>
        <v>6.523000227921948E-3</v>
      </c>
      <c r="AL708" s="5">
        <f t="shared" si="923"/>
        <v>6.9641232144290928E-4</v>
      </c>
      <c r="AM708" s="5">
        <f t="shared" si="924"/>
        <v>2.7384046738849505E-2</v>
      </c>
      <c r="AN708" s="5">
        <f t="shared" si="925"/>
        <v>3.4230058423561881E-2</v>
      </c>
      <c r="AO708" s="5">
        <f t="shared" si="926"/>
        <v>2.1393786514726176E-2</v>
      </c>
      <c r="AP708" s="5">
        <f t="shared" si="927"/>
        <v>8.9140777144692436E-3</v>
      </c>
      <c r="AQ708" s="5">
        <f t="shared" si="928"/>
        <v>2.785649285771638E-3</v>
      </c>
      <c r="AR708" s="5">
        <f t="shared" si="929"/>
        <v>3.9199009505456317E-4</v>
      </c>
      <c r="AS708" s="5">
        <f t="shared" si="930"/>
        <v>1.1455910527969607E-3</v>
      </c>
      <c r="AT708" s="5">
        <f t="shared" si="931"/>
        <v>1.6739949258995589E-3</v>
      </c>
      <c r="AU708" s="5">
        <f t="shared" si="932"/>
        <v>1.6307500569804863E-3</v>
      </c>
      <c r="AV708" s="5">
        <f t="shared" si="933"/>
        <v>1.1914667603813676E-3</v>
      </c>
      <c r="AW708" s="5">
        <f t="shared" si="934"/>
        <v>7.0668923938086895E-5</v>
      </c>
      <c r="AX708" s="5">
        <f t="shared" si="935"/>
        <v>1.3338312765714608E-2</v>
      </c>
      <c r="AY708" s="5">
        <f t="shared" si="936"/>
        <v>1.667289095714326E-2</v>
      </c>
      <c r="AZ708" s="5">
        <f t="shared" si="937"/>
        <v>1.0420556848214536E-2</v>
      </c>
      <c r="BA708" s="5">
        <f t="shared" si="938"/>
        <v>4.3418986867560586E-3</v>
      </c>
      <c r="BB708" s="5">
        <f t="shared" si="939"/>
        <v>1.3568433396112681E-3</v>
      </c>
      <c r="BC708" s="5">
        <f t="shared" si="940"/>
        <v>3.3921083490281691E-4</v>
      </c>
      <c r="BD708" s="5">
        <f t="shared" si="941"/>
        <v>8.1664603136367384E-5</v>
      </c>
      <c r="BE708" s="5">
        <f t="shared" si="942"/>
        <v>2.3866480266603363E-4</v>
      </c>
      <c r="BF708" s="5">
        <f t="shared" si="943"/>
        <v>3.4874894289574164E-4</v>
      </c>
      <c r="BG708" s="5">
        <f t="shared" si="944"/>
        <v>3.3973959520426823E-4</v>
      </c>
      <c r="BH708" s="5">
        <f t="shared" si="945"/>
        <v>2.4822224174611844E-4</v>
      </c>
      <c r="BI708" s="5">
        <f t="shared" si="946"/>
        <v>1.4508590030060619E-4</v>
      </c>
      <c r="BJ708" s="8">
        <f t="shared" si="947"/>
        <v>0.68596911970223273</v>
      </c>
      <c r="BK708" s="8">
        <f t="shared" si="948"/>
        <v>0.16615566432187007</v>
      </c>
      <c r="BL708" s="8">
        <f t="shared" si="949"/>
        <v>0.12939751404142455</v>
      </c>
      <c r="BM708" s="8">
        <f t="shared" si="950"/>
        <v>0.75603611520813574</v>
      </c>
      <c r="BN708" s="8">
        <f t="shared" si="951"/>
        <v>0.21390143404088488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</v>
      </c>
      <c r="F709">
        <f>VLOOKUP(B709,home!$B$2:$E$405,3,FALSE)</f>
        <v>1.19</v>
      </c>
      <c r="G709">
        <f>VLOOKUP(C709,away!$B$2:$E$405,4,FALSE)</f>
        <v>0.48</v>
      </c>
      <c r="H709">
        <f>VLOOKUP(A709,away!$A$2:$E$405,3,FALSE)</f>
        <v>1.25</v>
      </c>
      <c r="I709">
        <f>VLOOKUP(C709,away!$B$2:$E$405,3,FALSE)</f>
        <v>0.71</v>
      </c>
      <c r="J709">
        <f>VLOOKUP(B709,home!$B$2:$E$405,4,FALSE)</f>
        <v>0.53</v>
      </c>
      <c r="K709" s="3">
        <f t="shared" si="896"/>
        <v>0.79967999999999995</v>
      </c>
      <c r="L709" s="3">
        <f t="shared" si="897"/>
        <v>0.47037499999999999</v>
      </c>
      <c r="M709" s="5">
        <f t="shared" si="898"/>
        <v>0.28081617646393198</v>
      </c>
      <c r="N709" s="5">
        <f t="shared" si="899"/>
        <v>0.22456307999467709</v>
      </c>
      <c r="O709" s="5">
        <f t="shared" si="900"/>
        <v>0.13208890900422202</v>
      </c>
      <c r="P709" s="5">
        <f t="shared" si="901"/>
        <v>0.10562885875249625</v>
      </c>
      <c r="Q709" s="5">
        <f t="shared" si="902"/>
        <v>8.9789301905071686E-2</v>
      </c>
      <c r="R709" s="5">
        <f t="shared" si="903"/>
        <v>3.1065660286430454E-2</v>
      </c>
      <c r="S709" s="5">
        <f t="shared" si="904"/>
        <v>9.9330600731862232E-3</v>
      </c>
      <c r="T709" s="5">
        <f t="shared" si="905"/>
        <v>4.2234642883598093E-2</v>
      </c>
      <c r="U709" s="5">
        <f t="shared" si="906"/>
        <v>2.4842587217852704E-2</v>
      </c>
      <c r="V709" s="5">
        <f t="shared" si="907"/>
        <v>4.1514615348197352E-4</v>
      </c>
      <c r="W709" s="5">
        <f t="shared" si="908"/>
        <v>2.3934236315815909E-2</v>
      </c>
      <c r="X709" s="5">
        <f t="shared" si="909"/>
        <v>1.1258066407051908E-2</v>
      </c>
      <c r="Y709" s="5">
        <f t="shared" si="910"/>
        <v>2.64775649310852E-3</v>
      </c>
      <c r="Z709" s="5">
        <f t="shared" si="911"/>
        <v>4.8708366524099099E-3</v>
      </c>
      <c r="AA709" s="5">
        <f t="shared" si="912"/>
        <v>3.8951106541991565E-3</v>
      </c>
      <c r="AB709" s="5">
        <f t="shared" si="913"/>
        <v>1.5574210439749906E-3</v>
      </c>
      <c r="AC709" s="5">
        <f t="shared" si="914"/>
        <v>9.7598131097652766E-6</v>
      </c>
      <c r="AD709" s="5">
        <f t="shared" si="915"/>
        <v>4.7849325242579161E-3</v>
      </c>
      <c r="AE709" s="5">
        <f t="shared" si="916"/>
        <v>2.2507126360978174E-3</v>
      </c>
      <c r="AF709" s="5">
        <f t="shared" si="917"/>
        <v>5.2933947810225525E-4</v>
      </c>
      <c r="AG709" s="5">
        <f t="shared" si="918"/>
        <v>8.2996019004116141E-5</v>
      </c>
      <c r="AH709" s="5">
        <f t="shared" si="919"/>
        <v>5.7277994759432759E-4</v>
      </c>
      <c r="AI709" s="5">
        <f t="shared" si="920"/>
        <v>4.5804066849223178E-4</v>
      </c>
      <c r="AJ709" s="5">
        <f t="shared" si="921"/>
        <v>1.8314298088993394E-4</v>
      </c>
      <c r="AK709" s="5">
        <f t="shared" si="922"/>
        <v>4.8818592986020793E-5</v>
      </c>
      <c r="AL709" s="5">
        <f t="shared" si="923"/>
        <v>1.4684594504541574E-7</v>
      </c>
      <c r="AM709" s="5">
        <f t="shared" si="924"/>
        <v>7.6528296819971435E-4</v>
      </c>
      <c r="AN709" s="5">
        <f t="shared" si="925"/>
        <v>3.5996997616694065E-4</v>
      </c>
      <c r="AO709" s="5">
        <f t="shared" si="926"/>
        <v>8.4660438769762323E-5</v>
      </c>
      <c r="AP709" s="5">
        <f t="shared" si="927"/>
        <v>1.3274051295442324E-5</v>
      </c>
      <c r="AQ709" s="5">
        <f t="shared" si="928"/>
        <v>1.5609454695234198E-6</v>
      </c>
      <c r="AR709" s="5">
        <f t="shared" si="929"/>
        <v>5.3884273569936372E-5</v>
      </c>
      <c r="AS709" s="5">
        <f t="shared" si="930"/>
        <v>4.3090175888406713E-5</v>
      </c>
      <c r="AT709" s="5">
        <f t="shared" si="931"/>
        <v>1.7229175927220539E-5</v>
      </c>
      <c r="AU709" s="5">
        <f t="shared" si="932"/>
        <v>4.5926091351599068E-6</v>
      </c>
      <c r="AV709" s="5">
        <f t="shared" si="933"/>
        <v>9.1815441830116848E-7</v>
      </c>
      <c r="AW709" s="5">
        <f t="shared" si="934"/>
        <v>1.5343340519150466E-9</v>
      </c>
      <c r="AX709" s="5">
        <f t="shared" si="935"/>
        <v>1.0199691400165786E-4</v>
      </c>
      <c r="AY709" s="5">
        <f t="shared" si="936"/>
        <v>4.7976798423529822E-5</v>
      </c>
      <c r="AZ709" s="5">
        <f t="shared" si="937"/>
        <v>1.1283543279233915E-5</v>
      </c>
      <c r="BA709" s="5">
        <f t="shared" si="938"/>
        <v>1.7691655566565517E-6</v>
      </c>
      <c r="BB709" s="5">
        <f t="shared" si="939"/>
        <v>2.0804281217808125E-7</v>
      </c>
      <c r="BC709" s="5">
        <f t="shared" si="940"/>
        <v>1.9571627555652996E-8</v>
      </c>
      <c r="BD709" s="5">
        <f t="shared" si="941"/>
        <v>4.224302530076471E-6</v>
      </c>
      <c r="BE709" s="5">
        <f t="shared" si="942"/>
        <v>3.3780902472515516E-6</v>
      </c>
      <c r="BF709" s="5">
        <f t="shared" si="943"/>
        <v>1.3506956044610603E-6</v>
      </c>
      <c r="BG709" s="5">
        <f t="shared" si="944"/>
        <v>3.6004142032514022E-7</v>
      </c>
      <c r="BH709" s="5">
        <f t="shared" si="945"/>
        <v>7.1979480751402034E-8</v>
      </c>
      <c r="BI709" s="5">
        <f t="shared" si="946"/>
        <v>1.1512110233456239E-8</v>
      </c>
      <c r="BJ709" s="8">
        <f t="shared" si="947"/>
        <v>0.40346306707238755</v>
      </c>
      <c r="BK709" s="8">
        <f t="shared" si="948"/>
        <v>0.39685112490057484</v>
      </c>
      <c r="BL709" s="8">
        <f t="shared" si="949"/>
        <v>0.194841581406974</v>
      </c>
      <c r="BM709" s="8">
        <f t="shared" si="950"/>
        <v>0.13602664836142719</v>
      </c>
      <c r="BN709" s="8">
        <f t="shared" si="951"/>
        <v>0.86395198640682946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</v>
      </c>
      <c r="F710">
        <f>VLOOKUP(B710,home!$B$2:$E$405,3,FALSE)</f>
        <v>0.54</v>
      </c>
      <c r="G710">
        <f>VLOOKUP(C710,away!$B$2:$E$405,4,FALSE)</f>
        <v>0.54</v>
      </c>
      <c r="H710">
        <f>VLOOKUP(A710,away!$A$2:$E$405,3,FALSE)</f>
        <v>1.25</v>
      </c>
      <c r="I710">
        <f>VLOOKUP(C710,away!$B$2:$E$405,3,FALSE)</f>
        <v>0.71</v>
      </c>
      <c r="J710">
        <f>VLOOKUP(B710,home!$B$2:$E$405,4,FALSE)</f>
        <v>0.6</v>
      </c>
      <c r="K710" s="3">
        <f t="shared" si="896"/>
        <v>0.40824000000000005</v>
      </c>
      <c r="L710" s="3">
        <f t="shared" si="897"/>
        <v>0.53249999999999997</v>
      </c>
      <c r="M710" s="5">
        <f t="shared" si="898"/>
        <v>0.39033887768788006</v>
      </c>
      <c r="N710" s="5">
        <f t="shared" si="899"/>
        <v>0.15935194342730014</v>
      </c>
      <c r="O710" s="5">
        <f t="shared" si="900"/>
        <v>0.20785545236879613</v>
      </c>
      <c r="P710" s="5">
        <f t="shared" si="901"/>
        <v>8.4854909875037327E-2</v>
      </c>
      <c r="Q710" s="5">
        <f t="shared" si="902"/>
        <v>3.2526918692380509E-2</v>
      </c>
      <c r="R710" s="5">
        <f t="shared" si="903"/>
        <v>5.5341514193191957E-2</v>
      </c>
      <c r="S710" s="5">
        <f t="shared" si="904"/>
        <v>4.6116055442331589E-3</v>
      </c>
      <c r="T710" s="5">
        <f t="shared" si="905"/>
        <v>1.7320584203692618E-2</v>
      </c>
      <c r="U710" s="5">
        <f t="shared" si="906"/>
        <v>2.2592619754228684E-2</v>
      </c>
      <c r="V710" s="5">
        <f t="shared" si="907"/>
        <v>1.1138964263651658E-4</v>
      </c>
      <c r="W710" s="5">
        <f t="shared" si="908"/>
        <v>4.4262630956591392E-3</v>
      </c>
      <c r="X710" s="5">
        <f t="shared" si="909"/>
        <v>2.3569850984384915E-3</v>
      </c>
      <c r="Y710" s="5">
        <f t="shared" si="910"/>
        <v>6.2754728245924827E-4</v>
      </c>
      <c r="Z710" s="5">
        <f t="shared" si="911"/>
        <v>9.8231187692915736E-3</v>
      </c>
      <c r="AA710" s="5">
        <f t="shared" si="912"/>
        <v>4.0101900063755913E-3</v>
      </c>
      <c r="AB710" s="5">
        <f t="shared" si="913"/>
        <v>8.1855998410138573E-4</v>
      </c>
      <c r="AC710" s="5">
        <f t="shared" si="914"/>
        <v>1.5134218347211588E-6</v>
      </c>
      <c r="AD710" s="5">
        <f t="shared" si="915"/>
        <v>4.5174441154297186E-4</v>
      </c>
      <c r="AE710" s="5">
        <f t="shared" si="916"/>
        <v>2.4055389914663251E-4</v>
      </c>
      <c r="AF710" s="5">
        <f t="shared" si="917"/>
        <v>6.4047475647790894E-5</v>
      </c>
      <c r="AG710" s="5">
        <f t="shared" si="918"/>
        <v>1.1368426927482884E-5</v>
      </c>
      <c r="AH710" s="5">
        <f t="shared" si="919"/>
        <v>1.3077026861619404E-3</v>
      </c>
      <c r="AI710" s="5">
        <f t="shared" si="920"/>
        <v>5.3385654459875052E-4</v>
      </c>
      <c r="AJ710" s="5">
        <f t="shared" si="921"/>
        <v>1.0897079788349697E-4</v>
      </c>
      <c r="AK710" s="5">
        <f t="shared" si="922"/>
        <v>1.4828746175986267E-5</v>
      </c>
      <c r="AL710" s="5">
        <f t="shared" si="923"/>
        <v>1.315997772487986E-8</v>
      </c>
      <c r="AM710" s="5">
        <f t="shared" si="924"/>
        <v>3.6884027713660591E-5</v>
      </c>
      <c r="AN710" s="5">
        <f t="shared" si="925"/>
        <v>1.9640744757524265E-5</v>
      </c>
      <c r="AO710" s="5">
        <f t="shared" si="926"/>
        <v>5.2293482916908341E-6</v>
      </c>
      <c r="AP710" s="5">
        <f t="shared" si="927"/>
        <v>9.2820932177512313E-7</v>
      </c>
      <c r="AQ710" s="5">
        <f t="shared" si="928"/>
        <v>1.2356786596131325E-7</v>
      </c>
      <c r="AR710" s="5">
        <f t="shared" si="929"/>
        <v>1.3927033607624665E-4</v>
      </c>
      <c r="AS710" s="5">
        <f t="shared" si="930"/>
        <v>5.6855721999766929E-5</v>
      </c>
      <c r="AT710" s="5">
        <f t="shared" si="931"/>
        <v>1.1605389974592427E-5</v>
      </c>
      <c r="AU710" s="5">
        <f t="shared" si="932"/>
        <v>1.5792614677425374E-6</v>
      </c>
      <c r="AV710" s="5">
        <f t="shared" si="933"/>
        <v>1.6117942539780341E-7</v>
      </c>
      <c r="AW710" s="5">
        <f t="shared" si="934"/>
        <v>7.9467183490573182E-11</v>
      </c>
      <c r="AX710" s="5">
        <f t="shared" si="935"/>
        <v>2.5095892456374638E-6</v>
      </c>
      <c r="AY710" s="5">
        <f t="shared" si="936"/>
        <v>1.3363562733019496E-6</v>
      </c>
      <c r="AZ710" s="5">
        <f t="shared" si="937"/>
        <v>3.55804857766644E-7</v>
      </c>
      <c r="BA710" s="5">
        <f t="shared" si="938"/>
        <v>6.3155362253579312E-8</v>
      </c>
      <c r="BB710" s="5">
        <f t="shared" si="939"/>
        <v>8.4075576000077452E-9</v>
      </c>
      <c r="BC710" s="5">
        <f t="shared" si="940"/>
        <v>8.9540488440082477E-10</v>
      </c>
      <c r="BD710" s="5">
        <f t="shared" si="941"/>
        <v>1.2360242326766889E-5</v>
      </c>
      <c r="BE710" s="5">
        <f t="shared" si="942"/>
        <v>5.045945327479314E-6</v>
      </c>
      <c r="BF710" s="5">
        <f t="shared" si="943"/>
        <v>1.0299783602450777E-6</v>
      </c>
      <c r="BG710" s="5">
        <f t="shared" si="944"/>
        <v>1.4015945526215017E-7</v>
      </c>
      <c r="BH710" s="5">
        <f t="shared" si="945"/>
        <v>1.4304674004055049E-8</v>
      </c>
      <c r="BI710" s="5">
        <f t="shared" si="946"/>
        <v>1.1679480230830874E-9</v>
      </c>
      <c r="BJ710" s="8">
        <f t="shared" si="947"/>
        <v>0.21744503611984703</v>
      </c>
      <c r="BK710" s="8">
        <f t="shared" si="948"/>
        <v>0.47991964568787288</v>
      </c>
      <c r="BL710" s="8">
        <f t="shared" si="949"/>
        <v>0.29281175876854948</v>
      </c>
      <c r="BM710" s="8">
        <f t="shared" si="950"/>
        <v>6.9728606824168704E-2</v>
      </c>
      <c r="BN710" s="8">
        <f t="shared" si="951"/>
        <v>0.93026961624458615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</v>
      </c>
      <c r="F711">
        <f>VLOOKUP(B711,home!$B$2:$E$405,3,FALSE)</f>
        <v>0.89</v>
      </c>
      <c r="G711">
        <f>VLOOKUP(C711,away!$B$2:$E$405,4,FALSE)</f>
        <v>1.25</v>
      </c>
      <c r="H711">
        <f>VLOOKUP(A711,away!$A$2:$E$405,3,FALSE)</f>
        <v>1.25</v>
      </c>
      <c r="I711">
        <f>VLOOKUP(C711,away!$B$2:$E$405,3,FALSE)</f>
        <v>1.07</v>
      </c>
      <c r="J711">
        <f>VLOOKUP(B711,home!$B$2:$E$405,4,FALSE)</f>
        <v>0.6</v>
      </c>
      <c r="K711" s="3">
        <f t="shared" si="896"/>
        <v>1.5575000000000001</v>
      </c>
      <c r="L711" s="3">
        <f t="shared" si="897"/>
        <v>0.8025000000000001</v>
      </c>
      <c r="M711" s="5">
        <f t="shared" si="898"/>
        <v>9.4420223196302319E-2</v>
      </c>
      <c r="N711" s="5">
        <f t="shared" si="899"/>
        <v>0.14705949762824086</v>
      </c>
      <c r="O711" s="5">
        <f t="shared" si="900"/>
        <v>7.5772229115032619E-2</v>
      </c>
      <c r="P711" s="5">
        <f t="shared" si="901"/>
        <v>0.11801524684666331</v>
      </c>
      <c r="Q711" s="5">
        <f t="shared" si="902"/>
        <v>0.11452258377799261</v>
      </c>
      <c r="R711" s="5">
        <f t="shared" si="903"/>
        <v>3.0403606932406839E-2</v>
      </c>
      <c r="S711" s="5">
        <f t="shared" si="904"/>
        <v>3.687662985958793E-2</v>
      </c>
      <c r="T711" s="5">
        <f t="shared" si="905"/>
        <v>9.190437348183908E-2</v>
      </c>
      <c r="U711" s="5">
        <f t="shared" si="906"/>
        <v>4.7353617797223656E-2</v>
      </c>
      <c r="V711" s="5">
        <f t="shared" si="907"/>
        <v>5.121318798062483E-3</v>
      </c>
      <c r="W711" s="5">
        <f t="shared" si="908"/>
        <v>5.9456308078074498E-2</v>
      </c>
      <c r="X711" s="5">
        <f t="shared" si="909"/>
        <v>4.7713687232654796E-2</v>
      </c>
      <c r="Y711" s="5">
        <f t="shared" si="910"/>
        <v>1.9145117002102738E-2</v>
      </c>
      <c r="Z711" s="5">
        <f t="shared" si="911"/>
        <v>8.132964854418832E-3</v>
      </c>
      <c r="AA711" s="5">
        <f t="shared" si="912"/>
        <v>1.266709276075733E-2</v>
      </c>
      <c r="AB711" s="5">
        <f t="shared" si="913"/>
        <v>9.8644984874397754E-3</v>
      </c>
      <c r="AC711" s="5">
        <f t="shared" si="914"/>
        <v>4.0006902234098813E-4</v>
      </c>
      <c r="AD711" s="5">
        <f t="shared" si="915"/>
        <v>2.3150799957900259E-2</v>
      </c>
      <c r="AE711" s="5">
        <f t="shared" si="916"/>
        <v>1.8578516966214962E-2</v>
      </c>
      <c r="AF711" s="5">
        <f t="shared" si="917"/>
        <v>7.4546299326937529E-3</v>
      </c>
      <c r="AG711" s="5">
        <f t="shared" si="918"/>
        <v>1.9941135069955792E-3</v>
      </c>
      <c r="AH711" s="5">
        <f t="shared" si="919"/>
        <v>1.6316760739177782E-3</v>
      </c>
      <c r="AI711" s="5">
        <f t="shared" si="920"/>
        <v>2.5413354851269395E-3</v>
      </c>
      <c r="AJ711" s="5">
        <f t="shared" si="921"/>
        <v>1.9790650090426047E-3</v>
      </c>
      <c r="AK711" s="5">
        <f t="shared" si="922"/>
        <v>1.0274645838612858E-3</v>
      </c>
      <c r="AL711" s="5">
        <f t="shared" si="923"/>
        <v>2.0001750823704463E-5</v>
      </c>
      <c r="AM711" s="5">
        <f t="shared" si="924"/>
        <v>7.2114741868859302E-3</v>
      </c>
      <c r="AN711" s="5">
        <f t="shared" si="925"/>
        <v>5.7872080349759599E-3</v>
      </c>
      <c r="AO711" s="5">
        <f t="shared" si="926"/>
        <v>2.322117224034104E-3</v>
      </c>
      <c r="AP711" s="5">
        <f t="shared" si="927"/>
        <v>6.211663574291229E-4</v>
      </c>
      <c r="AQ711" s="5">
        <f t="shared" si="928"/>
        <v>1.2462150045921779E-4</v>
      </c>
      <c r="AR711" s="5">
        <f t="shared" si="929"/>
        <v>2.618840098638035E-4</v>
      </c>
      <c r="AS711" s="5">
        <f t="shared" si="930"/>
        <v>4.0788434536287395E-4</v>
      </c>
      <c r="AT711" s="5">
        <f t="shared" si="931"/>
        <v>3.1763993395133818E-4</v>
      </c>
      <c r="AU711" s="5">
        <f t="shared" si="932"/>
        <v>1.6490806570973644E-4</v>
      </c>
      <c r="AV711" s="5">
        <f t="shared" si="933"/>
        <v>6.4211078085728624E-5</v>
      </c>
      <c r="AW711" s="5">
        <f t="shared" si="934"/>
        <v>6.9444620398904339E-7</v>
      </c>
      <c r="AX711" s="5">
        <f t="shared" si="935"/>
        <v>1.8719785076791403E-3</v>
      </c>
      <c r="AY711" s="5">
        <f t="shared" si="936"/>
        <v>1.5022627524125104E-3</v>
      </c>
      <c r="AZ711" s="5">
        <f t="shared" si="937"/>
        <v>6.0278292940551972E-4</v>
      </c>
      <c r="BA711" s="5">
        <f t="shared" si="938"/>
        <v>1.612444336159766E-4</v>
      </c>
      <c r="BB711" s="5">
        <f t="shared" si="939"/>
        <v>3.2349664494205304E-5</v>
      </c>
      <c r="BC711" s="5">
        <f t="shared" si="940"/>
        <v>5.1921211513199531E-6</v>
      </c>
      <c r="BD711" s="5">
        <f t="shared" si="941"/>
        <v>3.50269863192837E-5</v>
      </c>
      <c r="BE711" s="5">
        <f t="shared" si="942"/>
        <v>5.4554531192284366E-5</v>
      </c>
      <c r="BF711" s="5">
        <f t="shared" si="943"/>
        <v>4.2484341165991462E-5</v>
      </c>
      <c r="BG711" s="5">
        <f t="shared" si="944"/>
        <v>2.2056453788677235E-5</v>
      </c>
      <c r="BH711" s="5">
        <f t="shared" si="945"/>
        <v>8.5882316939661993E-6</v>
      </c>
      <c r="BI711" s="5">
        <f t="shared" si="946"/>
        <v>2.6752341726704707E-6</v>
      </c>
      <c r="BJ711" s="8">
        <f t="shared" si="947"/>
        <v>0.55122202527725217</v>
      </c>
      <c r="BK711" s="8">
        <f t="shared" si="948"/>
        <v>0.25635575222619322</v>
      </c>
      <c r="BL711" s="8">
        <f t="shared" si="949"/>
        <v>0.18462249945611522</v>
      </c>
      <c r="BM711" s="8">
        <f t="shared" si="950"/>
        <v>0.4186382860111324</v>
      </c>
      <c r="BN711" s="8">
        <f t="shared" si="951"/>
        <v>0.58019338749663851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</v>
      </c>
      <c r="F712">
        <f>VLOOKUP(B712,home!$B$2:$E$405,3,FALSE)</f>
        <v>1.96</v>
      </c>
      <c r="G712">
        <f>VLOOKUP(C712,away!$B$2:$E$405,4,FALSE)</f>
        <v>2.14</v>
      </c>
      <c r="H712">
        <f>VLOOKUP(A712,away!$A$2:$E$405,3,FALSE)</f>
        <v>1.25</v>
      </c>
      <c r="I712">
        <f>VLOOKUP(C712,away!$B$2:$E$405,3,FALSE)</f>
        <v>0.24</v>
      </c>
      <c r="J712">
        <f>VLOOKUP(B712,home!$B$2:$E$405,4,FALSE)</f>
        <v>1</v>
      </c>
      <c r="K712" s="3">
        <f t="shared" si="896"/>
        <v>5.87216</v>
      </c>
      <c r="L712" s="3">
        <f t="shared" si="897"/>
        <v>0.3</v>
      </c>
      <c r="M712" s="5">
        <f t="shared" si="898"/>
        <v>2.086723805678762E-3</v>
      </c>
      <c r="N712" s="5">
        <f t="shared" si="899"/>
        <v>1.2253576062754599E-2</v>
      </c>
      <c r="O712" s="5">
        <f t="shared" si="900"/>
        <v>6.2601714170362852E-4</v>
      </c>
      <c r="P712" s="5">
        <f t="shared" si="901"/>
        <v>3.6760728188263789E-3</v>
      </c>
      <c r="Q712" s="5">
        <f t="shared" si="902"/>
        <v>3.5977479606332526E-2</v>
      </c>
      <c r="R712" s="5">
        <f t="shared" si="903"/>
        <v>9.3902571255544248E-5</v>
      </c>
      <c r="S712" s="5">
        <f t="shared" si="904"/>
        <v>1.6189865822849629E-3</v>
      </c>
      <c r="T712" s="5">
        <f t="shared" si="905"/>
        <v>1.0793243881899756E-2</v>
      </c>
      <c r="U712" s="5">
        <f t="shared" si="906"/>
        <v>5.5141092282395669E-4</v>
      </c>
      <c r="V712" s="5">
        <f t="shared" si="907"/>
        <v>3.1689827496768211E-4</v>
      </c>
      <c r="W712" s="5">
        <f t="shared" si="908"/>
        <v>7.042183888170718E-2</v>
      </c>
      <c r="X712" s="5">
        <f t="shared" si="909"/>
        <v>2.1126551664512151E-2</v>
      </c>
      <c r="Y712" s="5">
        <f t="shared" si="910"/>
        <v>3.1689827496768218E-3</v>
      </c>
      <c r="Z712" s="5">
        <f t="shared" si="911"/>
        <v>9.3902571255544245E-6</v>
      </c>
      <c r="AA712" s="5">
        <f t="shared" si="912"/>
        <v>5.5141092282395666E-5</v>
      </c>
      <c r="AB712" s="5">
        <f t="shared" si="913"/>
        <v>1.6189865822849626E-4</v>
      </c>
      <c r="AC712" s="5">
        <f t="shared" si="914"/>
        <v>3.4891450768766723E-5</v>
      </c>
      <c r="AD712" s="5">
        <f t="shared" si="915"/>
        <v>0.10338207635190147</v>
      </c>
      <c r="AE712" s="5">
        <f t="shared" si="916"/>
        <v>3.1014622905570437E-2</v>
      </c>
      <c r="AF712" s="5">
        <f t="shared" si="917"/>
        <v>4.6521934358355645E-3</v>
      </c>
      <c r="AG712" s="5">
        <f t="shared" si="918"/>
        <v>4.6521934358355636E-4</v>
      </c>
      <c r="AH712" s="5">
        <f t="shared" si="919"/>
        <v>7.0426928441658165E-7</v>
      </c>
      <c r="AI712" s="5">
        <f t="shared" si="920"/>
        <v>4.1355819211796741E-6</v>
      </c>
      <c r="AJ712" s="5">
        <f t="shared" si="921"/>
        <v>1.2142399367137218E-5</v>
      </c>
      <c r="AK712" s="5">
        <f t="shared" si="922"/>
        <v>2.3767370622576155E-5</v>
      </c>
      <c r="AL712" s="5">
        <f t="shared" si="923"/>
        <v>2.4586581785558548E-6</v>
      </c>
      <c r="AM712" s="5">
        <f t="shared" si="924"/>
        <v>0.12141521869411633</v>
      </c>
      <c r="AN712" s="5">
        <f t="shared" si="925"/>
        <v>3.6424565608234892E-2</v>
      </c>
      <c r="AO712" s="5">
        <f t="shared" si="926"/>
        <v>5.4636848412352315E-3</v>
      </c>
      <c r="AP712" s="5">
        <f t="shared" si="927"/>
        <v>5.4636848412352315E-4</v>
      </c>
      <c r="AQ712" s="5">
        <f t="shared" si="928"/>
        <v>4.0977636309264228E-5</v>
      </c>
      <c r="AR712" s="5">
        <f t="shared" si="929"/>
        <v>4.2256157064994914E-8</v>
      </c>
      <c r="AS712" s="5">
        <f t="shared" si="930"/>
        <v>2.4813491527078053E-7</v>
      </c>
      <c r="AT712" s="5">
        <f t="shared" si="931"/>
        <v>7.2854396202823331E-7</v>
      </c>
      <c r="AU712" s="5">
        <f t="shared" si="932"/>
        <v>1.4260422373545699E-6</v>
      </c>
      <c r="AV712" s="5">
        <f t="shared" si="933"/>
        <v>2.093487046126004E-6</v>
      </c>
      <c r="AW712" s="5">
        <f t="shared" si="934"/>
        <v>1.2031361841490442E-7</v>
      </c>
      <c r="AX712" s="5">
        <f t="shared" si="935"/>
        <v>0.11882826510114035</v>
      </c>
      <c r="AY712" s="5">
        <f t="shared" si="936"/>
        <v>3.5648479530342093E-2</v>
      </c>
      <c r="AZ712" s="5">
        <f t="shared" si="937"/>
        <v>5.3472719295513133E-3</v>
      </c>
      <c r="BA712" s="5">
        <f t="shared" si="938"/>
        <v>5.3472719295513129E-4</v>
      </c>
      <c r="BB712" s="5">
        <f t="shared" si="939"/>
        <v>4.0104539471634839E-5</v>
      </c>
      <c r="BC712" s="5">
        <f t="shared" si="940"/>
        <v>2.4062723682980911E-6</v>
      </c>
      <c r="BD712" s="5">
        <f t="shared" si="941"/>
        <v>2.1128078532497432E-9</v>
      </c>
      <c r="BE712" s="5">
        <f t="shared" si="942"/>
        <v>1.2406745763539012E-8</v>
      </c>
      <c r="BF712" s="5">
        <f t="shared" si="943"/>
        <v>3.6427198101411625E-8</v>
      </c>
      <c r="BG712" s="5">
        <f t="shared" si="944"/>
        <v>7.1302111867728402E-8</v>
      </c>
      <c r="BH712" s="5">
        <f t="shared" si="945"/>
        <v>1.0467435230630008E-7</v>
      </c>
      <c r="BI712" s="5">
        <f t="shared" si="946"/>
        <v>1.2293290892779258E-7</v>
      </c>
      <c r="BJ712" s="8">
        <f t="shared" si="947"/>
        <v>0.61754785471362217</v>
      </c>
      <c r="BK712" s="8">
        <f t="shared" si="948"/>
        <v>4.3384511121047201E-2</v>
      </c>
      <c r="BL712" s="8">
        <f t="shared" si="949"/>
        <v>1.5340083279319953E-3</v>
      </c>
      <c r="BM712" s="8">
        <f t="shared" si="950"/>
        <v>0.5721136331964517</v>
      </c>
      <c r="BN712" s="8">
        <f t="shared" si="951"/>
        <v>5.4713772006551441E-2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1.78481012658228</v>
      </c>
      <c r="F713">
        <f>VLOOKUP(B713,home!$B$2:$E$405,3,FALSE)</f>
        <v>1.96</v>
      </c>
      <c r="G713">
        <f>VLOOKUP(C713,away!$B$2:$E$405,4,FALSE)</f>
        <v>0.7</v>
      </c>
      <c r="H713">
        <f>VLOOKUP(A713,away!$A$2:$E$405,3,FALSE)</f>
        <v>1.36708860759494</v>
      </c>
      <c r="I713">
        <f>VLOOKUP(C713,away!$B$2:$E$405,3,FALSE)</f>
        <v>1.4</v>
      </c>
      <c r="J713">
        <f>VLOOKUP(B713,home!$B$2:$E$405,4,FALSE)</f>
        <v>0.73</v>
      </c>
      <c r="K713" s="3">
        <f t="shared" si="896"/>
        <v>2.4487594936708881</v>
      </c>
      <c r="L713" s="3">
        <f t="shared" si="897"/>
        <v>1.3971645569620286</v>
      </c>
      <c r="M713" s="5">
        <f t="shared" si="898"/>
        <v>2.136664857104574E-2</v>
      </c>
      <c r="N713" s="5">
        <f t="shared" si="899"/>
        <v>5.2321783536277776E-2</v>
      </c>
      <c r="O713" s="5">
        <f t="shared" si="900"/>
        <v>2.9852724084528482E-2</v>
      </c>
      <c r="P713" s="5">
        <f t="shared" si="901"/>
        <v>7.3102141513926688E-2</v>
      </c>
      <c r="Q713" s="5">
        <f t="shared" si="902"/>
        <v>6.4061732080126693E-2</v>
      </c>
      <c r="R713" s="5">
        <f t="shared" si="903"/>
        <v>2.0854584009834965E-2</v>
      </c>
      <c r="S713" s="5">
        <f t="shared" si="904"/>
        <v>6.252645420915233E-2</v>
      </c>
      <c r="T713" s="5">
        <f t="shared" si="905"/>
        <v>8.950478151995038E-2</v>
      </c>
      <c r="U713" s="5">
        <f t="shared" si="906"/>
        <v>5.1067860580640466E-2</v>
      </c>
      <c r="V713" s="5">
        <f t="shared" si="907"/>
        <v>2.3769222959080336E-2</v>
      </c>
      <c r="W713" s="5">
        <f t="shared" si="908"/>
        <v>5.2290591537403716E-2</v>
      </c>
      <c r="X713" s="5">
        <f t="shared" si="909"/>
        <v>7.3058561158639054E-2</v>
      </c>
      <c r="Y713" s="5">
        <f t="shared" si="910"/>
        <v>5.1037416116746621E-2</v>
      </c>
      <c r="Z713" s="5">
        <f t="shared" si="911"/>
        <v>9.7124285429094938E-3</v>
      </c>
      <c r="AA713" s="5">
        <f t="shared" si="912"/>
        <v>2.3783401601049733E-2</v>
      </c>
      <c r="AB713" s="5">
        <f t="shared" si="913"/>
        <v>2.9119915231178971E-2</v>
      </c>
      <c r="AC713" s="5">
        <f t="shared" si="914"/>
        <v>5.0826323284076796E-3</v>
      </c>
      <c r="AD713" s="5">
        <f t="shared" si="915"/>
        <v>3.2011770614220982E-2</v>
      </c>
      <c r="AE713" s="5">
        <f t="shared" si="916"/>
        <v>4.4725711307788137E-2</v>
      </c>
      <c r="AF713" s="5">
        <f t="shared" si="917"/>
        <v>3.1244589312078713E-2</v>
      </c>
      <c r="AG713" s="5">
        <f t="shared" si="918"/>
        <v>1.4551277594556999E-2</v>
      </c>
      <c r="AH713" s="5">
        <f t="shared" si="919"/>
        <v>3.3924652305448756E-3</v>
      </c>
      <c r="AI713" s="5">
        <f t="shared" si="920"/>
        <v>8.3073314402451626E-3</v>
      </c>
      <c r="AJ713" s="5">
        <f t="shared" si="921"/>
        <v>1.0171328365685498E-2</v>
      </c>
      <c r="AK713" s="5">
        <f t="shared" si="922"/>
        <v>8.3023789662387878E-3</v>
      </c>
      <c r="AL713" s="5">
        <f t="shared" si="923"/>
        <v>6.9557246004038576E-4</v>
      </c>
      <c r="AM713" s="5">
        <f t="shared" si="924"/>
        <v>1.5677825440157684E-2</v>
      </c>
      <c r="AN713" s="5">
        <f t="shared" si="925"/>
        <v>2.1904502035225929E-2</v>
      </c>
      <c r="AO713" s="5">
        <f t="shared" si="926"/>
        <v>1.5302096940760148E-2</v>
      </c>
      <c r="AP713" s="5">
        <f t="shared" si="927"/>
        <v>7.1265158309423903E-3</v>
      </c>
      <c r="AQ713" s="5">
        <f t="shared" si="928"/>
        <v>2.4892288334053768E-3</v>
      </c>
      <c r="AR713" s="5">
        <f t="shared" si="929"/>
        <v>9.479664361686631E-4</v>
      </c>
      <c r="AS713" s="5">
        <f t="shared" si="930"/>
        <v>2.3213418102493717E-3</v>
      </c>
      <c r="AT713" s="5">
        <f t="shared" si="931"/>
        <v>2.8422038979516572E-3</v>
      </c>
      <c r="AU713" s="5">
        <f t="shared" si="932"/>
        <v>2.3199579260191755E-3</v>
      </c>
      <c r="AV713" s="5">
        <f t="shared" si="933"/>
        <v>1.4202547490641195E-3</v>
      </c>
      <c r="AW713" s="5">
        <f t="shared" si="934"/>
        <v>6.6104887507261926E-5</v>
      </c>
      <c r="AX713" s="5">
        <f t="shared" si="935"/>
        <v>6.3985373144501779E-3</v>
      </c>
      <c r="AY713" s="5">
        <f t="shared" si="936"/>
        <v>8.9398095521487902E-3</v>
      </c>
      <c r="AZ713" s="5">
        <f t="shared" si="937"/>
        <v>6.2451925261264394E-3</v>
      </c>
      <c r="BA713" s="5">
        <f t="shared" si="938"/>
        <v>2.9085205496360072E-3</v>
      </c>
      <c r="BB713" s="5">
        <f t="shared" si="939"/>
        <v>1.0159204562867868E-3</v>
      </c>
      <c r="BC713" s="5">
        <f t="shared" si="940"/>
        <v>2.8388161084331797E-4</v>
      </c>
      <c r="BD713" s="5">
        <f t="shared" si="941"/>
        <v>2.20744184300744E-4</v>
      </c>
      <c r="BE713" s="5">
        <f t="shared" si="942"/>
        <v>5.4054941697908308E-4</v>
      </c>
      <c r="BF713" s="5">
        <f t="shared" si="943"/>
        <v>6.6183775831289671E-4</v>
      </c>
      <c r="BG713" s="5">
        <f t="shared" si="944"/>
        <v>5.4022716464618829E-4</v>
      </c>
      <c r="BH713" s="5">
        <f t="shared" si="945"/>
        <v>3.307215995415648E-4</v>
      </c>
      <c r="BI713" s="5">
        <f t="shared" si="946"/>
        <v>1.6197153132788575E-4</v>
      </c>
      <c r="BJ713" s="8">
        <f t="shared" si="947"/>
        <v>0.59310024586777221</v>
      </c>
      <c r="BK713" s="8">
        <f t="shared" si="948"/>
        <v>0.19548248159380194</v>
      </c>
      <c r="BL713" s="8">
        <f t="shared" si="949"/>
        <v>0.19715976598450824</v>
      </c>
      <c r="BM713" s="8">
        <f t="shared" si="950"/>
        <v>0.72502160352861</v>
      </c>
      <c r="BN713" s="8">
        <f t="shared" si="951"/>
        <v>0.26155961379574033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1.78481012658228</v>
      </c>
      <c r="F714">
        <f>VLOOKUP(B714,home!$B$2:$E$405,3,FALSE)</f>
        <v>2.4700000000000002</v>
      </c>
      <c r="G714">
        <f>VLOOKUP(C714,away!$B$2:$E$405,4,FALSE)</f>
        <v>0.67</v>
      </c>
      <c r="H714">
        <f>VLOOKUP(A714,away!$A$2:$E$405,3,FALSE)</f>
        <v>1.36708860759494</v>
      </c>
      <c r="I714">
        <f>VLOOKUP(C714,away!$B$2:$E$405,3,FALSE)</f>
        <v>0.56000000000000005</v>
      </c>
      <c r="J714">
        <f>VLOOKUP(B714,home!$B$2:$E$405,4,FALSE)</f>
        <v>0.15</v>
      </c>
      <c r="K714" s="3">
        <f t="shared" si="896"/>
        <v>2.9536822784810157</v>
      </c>
      <c r="L714" s="3">
        <f t="shared" si="897"/>
        <v>0.11483544303797497</v>
      </c>
      <c r="M714" s="5">
        <f t="shared" si="898"/>
        <v>4.6490014958655165E-2</v>
      </c>
      <c r="N714" s="5">
        <f t="shared" si="899"/>
        <v>0.1373167333096971</v>
      </c>
      <c r="O714" s="5">
        <f t="shared" si="900"/>
        <v>5.3387014646192488E-3</v>
      </c>
      <c r="P714" s="5">
        <f t="shared" si="901"/>
        <v>1.5768827906146518E-2</v>
      </c>
      <c r="Q714" s="5">
        <f t="shared" si="902"/>
        <v>0.20279500085787808</v>
      </c>
      <c r="R714" s="5">
        <f t="shared" si="903"/>
        <v>3.0653607396851859E-4</v>
      </c>
      <c r="S714" s="5">
        <f t="shared" si="904"/>
        <v>1.3371469860506697E-3</v>
      </c>
      <c r="T714" s="5">
        <f t="shared" si="905"/>
        <v>2.3288053769400938E-2</v>
      </c>
      <c r="U714" s="5">
        <f t="shared" si="906"/>
        <v>9.0541016939595911E-4</v>
      </c>
      <c r="V714" s="5">
        <f t="shared" si="907"/>
        <v>5.0393714117386722E-5</v>
      </c>
      <c r="W714" s="5">
        <f t="shared" si="908"/>
        <v>0.19966400006615229</v>
      </c>
      <c r="X714" s="5">
        <f t="shared" si="909"/>
        <v>2.2928503906330857E-2</v>
      </c>
      <c r="Y714" s="5">
        <f t="shared" si="910"/>
        <v>1.3165024521407216E-3</v>
      </c>
      <c r="Z714" s="5">
        <f t="shared" si="911"/>
        <v>1.1733735287098763E-5</v>
      </c>
      <c r="AA714" s="5">
        <f t="shared" si="912"/>
        <v>3.4657725977890966E-5</v>
      </c>
      <c r="AB714" s="5">
        <f t="shared" si="913"/>
        <v>5.1183955516673848E-5</v>
      </c>
      <c r="AC714" s="5">
        <f t="shared" si="914"/>
        <v>1.0683070953183732E-6</v>
      </c>
      <c r="AD714" s="5">
        <f t="shared" si="915"/>
        <v>0.14743600466150661</v>
      </c>
      <c r="AE714" s="5">
        <f t="shared" si="916"/>
        <v>1.6930878915053051E-2</v>
      </c>
      <c r="AF714" s="5">
        <f t="shared" si="917"/>
        <v>9.7213249061621292E-4</v>
      </c>
      <c r="AG714" s="5">
        <f t="shared" si="918"/>
        <v>3.7211755083840939E-5</v>
      </c>
      <c r="AH714" s="5">
        <f t="shared" si="919"/>
        <v>3.3686217254607675E-7</v>
      </c>
      <c r="AI714" s="5">
        <f t="shared" si="920"/>
        <v>9.9498382933996101E-7</v>
      </c>
      <c r="AJ714" s="5">
        <f t="shared" si="921"/>
        <v>1.4694330520483113E-6</v>
      </c>
      <c r="AK714" s="5">
        <f t="shared" si="922"/>
        <v>1.4467461217497897E-6</v>
      </c>
      <c r="AL714" s="5">
        <f t="shared" si="923"/>
        <v>1.4494252799851546E-8</v>
      </c>
      <c r="AM714" s="5">
        <f t="shared" si="924"/>
        <v>8.7095822835747266E-2</v>
      </c>
      <c r="AN714" s="5">
        <f t="shared" si="925"/>
        <v>1.0001687402100013E-2</v>
      </c>
      <c r="AO714" s="5">
        <f t="shared" si="926"/>
        <v>5.7427410197374385E-4</v>
      </c>
      <c r="AP714" s="5">
        <f t="shared" si="927"/>
        <v>2.1982340308463359E-5</v>
      </c>
      <c r="AQ714" s="5">
        <f t="shared" si="928"/>
        <v>6.3108794708348144E-7</v>
      </c>
      <c r="AR714" s="5">
        <f t="shared" si="929"/>
        <v>7.7367433654127026E-9</v>
      </c>
      <c r="AS714" s="5">
        <f t="shared" si="930"/>
        <v>2.2851881771575074E-8</v>
      </c>
      <c r="AT714" s="5">
        <f t="shared" si="931"/>
        <v>3.3748599109322335E-8</v>
      </c>
      <c r="AU714" s="5">
        <f t="shared" si="932"/>
        <v>3.3227546370921854E-8</v>
      </c>
      <c r="AV714" s="5">
        <f t="shared" si="933"/>
        <v>2.4535903718299521E-8</v>
      </c>
      <c r="AW714" s="5">
        <f t="shared" si="934"/>
        <v>1.3656300308804859E-10</v>
      </c>
      <c r="AX714" s="5">
        <f t="shared" si="935"/>
        <v>4.2875564739944812E-2</v>
      </c>
      <c r="AY714" s="5">
        <f t="shared" si="936"/>
        <v>4.9236344724149401E-3</v>
      </c>
      <c r="AZ714" s="5">
        <f t="shared" si="937"/>
        <v>2.8270387299840786E-4</v>
      </c>
      <c r="BA714" s="5">
        <f t="shared" si="938"/>
        <v>1.0821474834774522E-5</v>
      </c>
      <c r="BB714" s="5">
        <f t="shared" si="939"/>
        <v>3.1067221424390737E-7</v>
      </c>
      <c r="BC714" s="5">
        <f t="shared" si="940"/>
        <v>7.1352362724575598E-9</v>
      </c>
      <c r="BD714" s="5">
        <f t="shared" si="941"/>
        <v>1.4807539200637994E-10</v>
      </c>
      <c r="BE714" s="5">
        <f t="shared" si="942"/>
        <v>4.3736766124837393E-10</v>
      </c>
      <c r="BF714" s="5">
        <f t="shared" si="943"/>
        <v>6.4592255510500519E-10</v>
      </c>
      <c r="BG714" s="5">
        <f t="shared" si="944"/>
        <v>6.3595000142827701E-10</v>
      </c>
      <c r="BH714" s="5">
        <f t="shared" si="945"/>
        <v>4.6959856230466964E-10</v>
      </c>
      <c r="BI714" s="5">
        <f t="shared" si="946"/>
        <v>2.7740899029589308E-10</v>
      </c>
      <c r="BJ714" s="8">
        <f t="shared" si="947"/>
        <v>0.89847246231958</v>
      </c>
      <c r="BK714" s="8">
        <f t="shared" si="948"/>
        <v>6.8571100838732787E-2</v>
      </c>
      <c r="BL714" s="8">
        <f t="shared" si="949"/>
        <v>6.6408621296514736E-3</v>
      </c>
      <c r="BM714" s="8">
        <f t="shared" si="950"/>
        <v>0.5607567101164348</v>
      </c>
      <c r="BN714" s="8">
        <f t="shared" si="951"/>
        <v>0.40801581457096464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1.78481012658228</v>
      </c>
      <c r="F715">
        <f>VLOOKUP(B715,home!$B$2:$E$405,3,FALSE)</f>
        <v>0.78</v>
      </c>
      <c r="G715">
        <f>VLOOKUP(C715,away!$B$2:$E$405,4,FALSE)</f>
        <v>1.34</v>
      </c>
      <c r="H715">
        <f>VLOOKUP(A715,away!$A$2:$E$405,3,FALSE)</f>
        <v>1.36708860759494</v>
      </c>
      <c r="I715">
        <f>VLOOKUP(C715,away!$B$2:$E$405,3,FALSE)</f>
        <v>0.9</v>
      </c>
      <c r="J715">
        <f>VLOOKUP(B715,home!$B$2:$E$405,4,FALSE)</f>
        <v>1.02</v>
      </c>
      <c r="K715" s="3">
        <f t="shared" si="896"/>
        <v>1.8654835443037994</v>
      </c>
      <c r="L715" s="3">
        <f t="shared" si="897"/>
        <v>1.2549873417721549</v>
      </c>
      <c r="M715" s="5">
        <f t="shared" si="898"/>
        <v>4.4136380318728234E-2</v>
      </c>
      <c r="N715" s="5">
        <f t="shared" si="899"/>
        <v>8.2335691189721602E-2</v>
      </c>
      <c r="O715" s="5">
        <f t="shared" si="900"/>
        <v>5.5390598611645595E-2</v>
      </c>
      <c r="P715" s="5">
        <f t="shared" si="901"/>
        <v>0.10333025021916174</v>
      </c>
      <c r="Q715" s="5">
        <f t="shared" si="902"/>
        <v>7.679793851165248E-2</v>
      </c>
      <c r="R715" s="5">
        <f t="shared" si="903"/>
        <v>3.4757250055398772E-2</v>
      </c>
      <c r="S715" s="5">
        <f t="shared" si="904"/>
        <v>6.0478116540426771E-2</v>
      </c>
      <c r="T715" s="5">
        <f t="shared" si="905"/>
        <v>9.6380440706320153E-2</v>
      </c>
      <c r="U715" s="5">
        <f t="shared" si="906"/>
        <v>6.4839078023598729E-2</v>
      </c>
      <c r="V715" s="5">
        <f t="shared" si="907"/>
        <v>1.573209339319416E-2</v>
      </c>
      <c r="W715" s="5">
        <f t="shared" si="908"/>
        <v>4.7755096843314235E-2</v>
      </c>
      <c r="X715" s="5">
        <f t="shared" si="909"/>
        <v>5.9932042043462752E-2</v>
      </c>
      <c r="Y715" s="5">
        <f t="shared" si="910"/>
        <v>3.7606977065551182E-2</v>
      </c>
      <c r="Z715" s="5">
        <f t="shared" si="911"/>
        <v>1.4539969618111664E-2</v>
      </c>
      <c r="AA715" s="5">
        <f t="shared" si="912"/>
        <v>2.7124074057264507E-2</v>
      </c>
      <c r="AB715" s="5">
        <f t="shared" si="913"/>
        <v>2.5299756904152267E-2</v>
      </c>
      <c r="AC715" s="5">
        <f t="shared" si="914"/>
        <v>2.3019574994749118E-3</v>
      </c>
      <c r="AD715" s="5">
        <f t="shared" si="915"/>
        <v>2.2271586829459247E-2</v>
      </c>
      <c r="AE715" s="5">
        <f t="shared" si="916"/>
        <v>2.7950559552150794E-2</v>
      </c>
      <c r="AF715" s="5">
        <f t="shared" si="917"/>
        <v>1.7538799216699024E-2</v>
      </c>
      <c r="AG715" s="5">
        <f t="shared" si="918"/>
        <v>7.3369903356135541E-3</v>
      </c>
      <c r="AH715" s="5">
        <f t="shared" si="919"/>
        <v>4.5618694551204644E-3</v>
      </c>
      <c r="AI715" s="5">
        <f t="shared" si="920"/>
        <v>8.5100923997893652E-3</v>
      </c>
      <c r="AJ715" s="5">
        <f t="shared" si="921"/>
        <v>7.9377186661559462E-3</v>
      </c>
      <c r="AK715" s="5">
        <f t="shared" si="922"/>
        <v>4.9358945170090065E-3</v>
      </c>
      <c r="AL715" s="5">
        <f t="shared" si="923"/>
        <v>2.1556987020404775E-4</v>
      </c>
      <c r="AM715" s="5">
        <f t="shared" si="924"/>
        <v>8.3094557471778911E-3</v>
      </c>
      <c r="AN715" s="5">
        <f t="shared" si="925"/>
        <v>1.0428261779724137E-2</v>
      </c>
      <c r="AO715" s="5">
        <f t="shared" si="926"/>
        <v>6.5436682651200794E-3</v>
      </c>
      <c r="AP715" s="5">
        <f t="shared" si="927"/>
        <v>2.7374069471606194E-3</v>
      </c>
      <c r="AQ715" s="5">
        <f t="shared" si="928"/>
        <v>8.5885276699143413E-4</v>
      </c>
      <c r="AR715" s="5">
        <f t="shared" si="929"/>
        <v>1.1450176841986427E-3</v>
      </c>
      <c r="AS715" s="5">
        <f t="shared" si="930"/>
        <v>2.1360116478094126E-3</v>
      </c>
      <c r="AT715" s="5">
        <f t="shared" si="931"/>
        <v>1.9923472897148508E-3</v>
      </c>
      <c r="AU715" s="5">
        <f t="shared" si="932"/>
        <v>1.2388970278337762E-3</v>
      </c>
      <c r="AV715" s="5">
        <f t="shared" si="933"/>
        <v>5.7778550462769861E-4</v>
      </c>
      <c r="AW715" s="5">
        <f t="shared" si="934"/>
        <v>1.401897713093401E-5</v>
      </c>
      <c r="AX715" s="5">
        <f t="shared" si="935"/>
        <v>2.5835254930801641E-3</v>
      </c>
      <c r="AY715" s="5">
        <f t="shared" si="936"/>
        <v>3.2422917909612709E-3</v>
      </c>
      <c r="AZ715" s="5">
        <f t="shared" si="937"/>
        <v>2.0345175779940827E-3</v>
      </c>
      <c r="BA715" s="5">
        <f t="shared" si="938"/>
        <v>8.5109793566517239E-4</v>
      </c>
      <c r="BB715" s="5">
        <f t="shared" si="939"/>
        <v>2.6702928396705089E-4</v>
      </c>
      <c r="BC715" s="5">
        <f t="shared" si="940"/>
        <v>6.7023674252226153E-5</v>
      </c>
      <c r="BD715" s="5">
        <f t="shared" si="941"/>
        <v>2.3949711662909375E-4</v>
      </c>
      <c r="BE715" s="5">
        <f t="shared" si="942"/>
        <v>4.4677792997978224E-4</v>
      </c>
      <c r="BF715" s="5">
        <f t="shared" si="943"/>
        <v>4.1672843816769944E-4</v>
      </c>
      <c r="BG715" s="5">
        <f t="shared" si="944"/>
        <v>2.5913334794842218E-4</v>
      </c>
      <c r="BH715" s="5">
        <f t="shared" si="945"/>
        <v>1.2085224909453303E-4</v>
      </c>
      <c r="BI715" s="5">
        <f t="shared" si="946"/>
        <v>4.5089576395591028E-5</v>
      </c>
      <c r="BJ715" s="8">
        <f t="shared" si="947"/>
        <v>0.51382925355603914</v>
      </c>
      <c r="BK715" s="8">
        <f t="shared" si="948"/>
        <v>0.2294366596321511</v>
      </c>
      <c r="BL715" s="8">
        <f t="shared" si="949"/>
        <v>0.24197447050253412</v>
      </c>
      <c r="BM715" s="8">
        <f t="shared" si="950"/>
        <v>0.59980397158869736</v>
      </c>
      <c r="BN715" s="8">
        <f t="shared" si="951"/>
        <v>0.39674810890630841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1.78481012658228</v>
      </c>
      <c r="F716">
        <f>VLOOKUP(B716,home!$B$2:$E$405,3,FALSE)</f>
        <v>0.78</v>
      </c>
      <c r="G716">
        <f>VLOOKUP(C716,away!$B$2:$E$405,4,FALSE)</f>
        <v>1.01</v>
      </c>
      <c r="H716">
        <f>VLOOKUP(A716,away!$A$2:$E$405,3,FALSE)</f>
        <v>1.36708860759494</v>
      </c>
      <c r="I716">
        <f>VLOOKUP(C716,away!$B$2:$E$405,3,FALSE)</f>
        <v>1.01</v>
      </c>
      <c r="J716">
        <f>VLOOKUP(B716,home!$B$2:$E$405,4,FALSE)</f>
        <v>1.46</v>
      </c>
      <c r="K716" s="3">
        <f t="shared" si="896"/>
        <v>1.4060734177215204</v>
      </c>
      <c r="L716" s="3">
        <f t="shared" si="897"/>
        <v>2.0159088607594984</v>
      </c>
      <c r="M716" s="5">
        <f t="shared" si="898"/>
        <v>3.2647654011310617E-2</v>
      </c>
      <c r="N716" s="5">
        <f t="shared" si="899"/>
        <v>4.5904998456273223E-2</v>
      </c>
      <c r="O716" s="5">
        <f t="shared" si="900"/>
        <v>6.5814695004411464E-2</v>
      </c>
      <c r="P716" s="5">
        <f t="shared" si="901"/>
        <v>9.2540293141152308E-2</v>
      </c>
      <c r="Q716" s="5">
        <f t="shared" si="902"/>
        <v>3.2272899034956615E-2</v>
      </c>
      <c r="R716" s="5">
        <f t="shared" si="903"/>
        <v>6.6338213413788483E-2</v>
      </c>
      <c r="S716" s="5">
        <f t="shared" si="904"/>
        <v>6.557673218788973E-2</v>
      </c>
      <c r="T716" s="5">
        <f t="shared" si="905"/>
        <v>6.5059223126965715E-2</v>
      </c>
      <c r="U716" s="5">
        <f t="shared" si="906"/>
        <v>9.3276398460265184E-2</v>
      </c>
      <c r="V716" s="5">
        <f t="shared" si="907"/>
        <v>2.0653143060290393E-2</v>
      </c>
      <c r="W716" s="5">
        <f t="shared" si="908"/>
        <v>1.5126021815287671E-2</v>
      </c>
      <c r="X716" s="5">
        <f t="shared" si="909"/>
        <v>3.0492681405479893E-2</v>
      </c>
      <c r="Y716" s="5">
        <f t="shared" si="910"/>
        <v>3.0735233316811654E-2</v>
      </c>
      <c r="Z716" s="5">
        <f t="shared" si="911"/>
        <v>4.457726407593695E-2</v>
      </c>
      <c r="AA716" s="5">
        <f t="shared" si="912"/>
        <v>6.2678906051927413E-2</v>
      </c>
      <c r="AB716" s="5">
        <f t="shared" si="913"/>
        <v>4.4065571825739849E-2</v>
      </c>
      <c r="AC716" s="5">
        <f t="shared" si="914"/>
        <v>3.6588538498495272E-3</v>
      </c>
      <c r="AD716" s="5">
        <f t="shared" si="915"/>
        <v>5.3170742975879523E-3</v>
      </c>
      <c r="AE716" s="5">
        <f t="shared" si="916"/>
        <v>1.0718737189824142E-2</v>
      </c>
      <c r="AF716" s="5">
        <f t="shared" si="917"/>
        <v>1.0803998638559426E-2</v>
      </c>
      <c r="AG716" s="5">
        <f t="shared" si="918"/>
        <v>7.2599588623685025E-3</v>
      </c>
      <c r="AH716" s="5">
        <f t="shared" si="919"/>
        <v>2.2465925409774337E-2</v>
      </c>
      <c r="AI716" s="5">
        <f t="shared" si="920"/>
        <v>3.1588740523198149E-2</v>
      </c>
      <c r="AJ716" s="5">
        <f t="shared" si="921"/>
        <v>2.2208044174485762E-2</v>
      </c>
      <c r="AK716" s="5">
        <f t="shared" si="922"/>
        <v>1.0408713524443234E-2</v>
      </c>
      <c r="AL716" s="5">
        <f t="shared" si="923"/>
        <v>4.1484317091623838E-4</v>
      </c>
      <c r="AM716" s="5">
        <f t="shared" si="924"/>
        <v>1.4952393659777477E-3</v>
      </c>
      <c r="AN716" s="5">
        <f t="shared" si="925"/>
        <v>3.0142662868309564E-3</v>
      </c>
      <c r="AO716" s="5">
        <f t="shared" si="926"/>
        <v>3.0382430581555784E-3</v>
      </c>
      <c r="AP716" s="5">
        <f t="shared" si="927"/>
        <v>2.0416070340256226E-3</v>
      </c>
      <c r="AQ716" s="5">
        <f t="shared" si="928"/>
        <v>1.0289234275202926E-3</v>
      </c>
      <c r="AR716" s="5">
        <f t="shared" si="929"/>
        <v>9.0578516197452122E-3</v>
      </c>
      <c r="AS716" s="5">
        <f t="shared" si="930"/>
        <v>1.2736004384189561E-2</v>
      </c>
      <c r="AT716" s="5">
        <f t="shared" si="931"/>
        <v>8.9538786062968428E-3</v>
      </c>
      <c r="AU716" s="5">
        <f t="shared" si="932"/>
        <v>4.1966035646064694E-3</v>
      </c>
      <c r="AV716" s="5">
        <f t="shared" si="933"/>
        <v>1.4751831792271335E-3</v>
      </c>
      <c r="AW716" s="5">
        <f t="shared" si="934"/>
        <v>3.2663320779576034E-5</v>
      </c>
      <c r="AX716" s="5">
        <f t="shared" si="935"/>
        <v>3.5040272093868211E-4</v>
      </c>
      <c r="AY716" s="5">
        <f t="shared" si="936"/>
        <v>7.0637994997452714E-4</v>
      </c>
      <c r="AZ716" s="5">
        <f t="shared" si="937"/>
        <v>7.1199880010825031E-4</v>
      </c>
      <c r="BA716" s="5">
        <f t="shared" si="938"/>
        <v>4.7844156332945098E-4</v>
      </c>
      <c r="BB716" s="5">
        <f t="shared" si="939"/>
        <v>2.4112364671786669E-4</v>
      </c>
      <c r="BC716" s="5">
        <f t="shared" si="940"/>
        <v>9.7216659191438101E-5</v>
      </c>
      <c r="BD716" s="5">
        <f t="shared" si="941"/>
        <v>3.043300556614855E-3</v>
      </c>
      <c r="BE716" s="5">
        <f t="shared" si="942"/>
        <v>4.279104014793254E-3</v>
      </c>
      <c r="BF716" s="5">
        <f t="shared" si="943"/>
        <v>3.0083672034331159E-3</v>
      </c>
      <c r="BG716" s="5">
        <f t="shared" si="944"/>
        <v>1.409995051830845E-3</v>
      </c>
      <c r="BH716" s="5">
        <f t="shared" si="945"/>
        <v>4.9563914037455711E-4</v>
      </c>
      <c r="BI716" s="5">
        <f t="shared" si="946"/>
        <v>1.3938100401260185E-4</v>
      </c>
      <c r="BJ716" s="8">
        <f t="shared" si="947"/>
        <v>0.26689466865688516</v>
      </c>
      <c r="BK716" s="8">
        <f t="shared" si="948"/>
        <v>0.21619789937138334</v>
      </c>
      <c r="BL716" s="8">
        <f t="shared" si="949"/>
        <v>0.46764051671315826</v>
      </c>
      <c r="BM716" s="8">
        <f t="shared" si="950"/>
        <v>0.65911787912627628</v>
      </c>
      <c r="BN716" s="8">
        <f t="shared" si="951"/>
        <v>0.33551875306189272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1.3611111111111101</v>
      </c>
      <c r="F717">
        <f>VLOOKUP(B717,home!$B$2:$E$405,3,FALSE)</f>
        <v>1.29</v>
      </c>
      <c r="G717">
        <f>VLOOKUP(C717,away!$B$2:$E$405,4,FALSE)</f>
        <v>1.29</v>
      </c>
      <c r="H717">
        <f>VLOOKUP(A717,away!$A$2:$E$405,3,FALSE)</f>
        <v>1.1666666666666701</v>
      </c>
      <c r="I717">
        <f>VLOOKUP(C717,away!$B$2:$E$405,3,FALSE)</f>
        <v>0.92</v>
      </c>
      <c r="J717">
        <f>VLOOKUP(B717,home!$B$2:$E$405,4,FALSE)</f>
        <v>0.64</v>
      </c>
      <c r="K717" s="3">
        <f t="shared" si="896"/>
        <v>2.2650249999999983</v>
      </c>
      <c r="L717" s="3">
        <f t="shared" si="897"/>
        <v>0.68693333333333539</v>
      </c>
      <c r="M717" s="5">
        <f t="shared" si="898"/>
        <v>5.2237307655337392E-2</v>
      </c>
      <c r="N717" s="5">
        <f t="shared" si="899"/>
        <v>0.11831880777203049</v>
      </c>
      <c r="O717" s="5">
        <f t="shared" si="900"/>
        <v>3.5883547872039873E-2</v>
      </c>
      <c r="P717" s="5">
        <f t="shared" si="901"/>
        <v>8.1277133018867048E-2</v>
      </c>
      <c r="Q717" s="5">
        <f t="shared" si="902"/>
        <v>0.13399752878692159</v>
      </c>
      <c r="R717" s="5">
        <f t="shared" si="903"/>
        <v>1.2324802575783332E-2</v>
      </c>
      <c r="S717" s="5">
        <f t="shared" si="904"/>
        <v>3.1615203042971329E-2</v>
      </c>
      <c r="T717" s="5">
        <f t="shared" si="905"/>
        <v>9.2047369108029603E-2</v>
      </c>
      <c r="U717" s="5">
        <f t="shared" si="906"/>
        <v>2.7915985954213619E-2</v>
      </c>
      <c r="V717" s="5">
        <f t="shared" si="907"/>
        <v>5.465640423754625E-3</v>
      </c>
      <c r="W717" s="5">
        <f t="shared" si="908"/>
        <v>0.10116925088019893</v>
      </c>
      <c r="X717" s="5">
        <f t="shared" si="909"/>
        <v>6.9496530737971518E-2</v>
      </c>
      <c r="Y717" s="5">
        <f t="shared" si="910"/>
        <v>2.3869741757468692E-2</v>
      </c>
      <c r="Z717" s="5">
        <f t="shared" si="911"/>
        <v>2.8221059053527074E-3</v>
      </c>
      <c r="AA717" s="5">
        <f t="shared" si="912"/>
        <v>6.3921404282715113E-3</v>
      </c>
      <c r="AB717" s="5">
        <f t="shared" si="913"/>
        <v>7.2391789367728353E-3</v>
      </c>
      <c r="AC717" s="5">
        <f t="shared" si="914"/>
        <v>5.3150660382165094E-4</v>
      </c>
      <c r="AD717" s="5">
        <f t="shared" si="915"/>
        <v>5.7287720618730623E-2</v>
      </c>
      <c r="AE717" s="5">
        <f t="shared" si="916"/>
        <v>3.9352844883693471E-2</v>
      </c>
      <c r="AF717" s="5">
        <f t="shared" si="917"/>
        <v>1.3516390456052624E-2</v>
      </c>
      <c r="AG717" s="5">
        <f t="shared" si="918"/>
        <v>3.0949530502037037E-3</v>
      </c>
      <c r="AH717" s="5">
        <f t="shared" si="919"/>
        <v>4.8464965414590642E-4</v>
      </c>
      <c r="AI717" s="5">
        <f t="shared" si="920"/>
        <v>1.0977435828818307E-3</v>
      </c>
      <c r="AJ717" s="5">
        <f t="shared" si="921"/>
        <v>1.2432083294084586E-3</v>
      </c>
      <c r="AK717" s="5">
        <f t="shared" si="922"/>
        <v>9.386326487727971E-4</v>
      </c>
      <c r="AL717" s="5">
        <f t="shared" si="923"/>
        <v>3.3079295146104015E-5</v>
      </c>
      <c r="AM717" s="5">
        <f t="shared" si="924"/>
        <v>2.5951623878888042E-2</v>
      </c>
      <c r="AN717" s="5">
        <f t="shared" si="925"/>
        <v>1.7827035496537545E-2</v>
      </c>
      <c r="AO717" s="5">
        <f t="shared" si="926"/>
        <v>6.122992458544114E-3</v>
      </c>
      <c r="AP717" s="5">
        <f t="shared" si="927"/>
        <v>1.4020292065075276E-3</v>
      </c>
      <c r="AQ717" s="5">
        <f t="shared" si="928"/>
        <v>2.4077514906422677E-4</v>
      </c>
      <c r="AR717" s="5">
        <f t="shared" si="929"/>
        <v>6.6584400484259157E-5</v>
      </c>
      <c r="AS717" s="5">
        <f t="shared" si="930"/>
        <v>1.5081533170685897E-4</v>
      </c>
      <c r="AT717" s="5">
        <f t="shared" si="931"/>
        <v>1.70800248349664E-4</v>
      </c>
      <c r="AU717" s="5">
        <f t="shared" si="932"/>
        <v>1.2895561083939912E-4</v>
      </c>
      <c r="AV717" s="5">
        <f t="shared" si="933"/>
        <v>7.3021920610377459E-5</v>
      </c>
      <c r="AW717" s="5">
        <f t="shared" si="934"/>
        <v>1.4296882143546077E-6</v>
      </c>
      <c r="AX717" s="5">
        <f t="shared" si="935"/>
        <v>9.7968461460463899E-3</v>
      </c>
      <c r="AY717" s="5">
        <f t="shared" si="936"/>
        <v>6.7297801792574859E-3</v>
      </c>
      <c r="AZ717" s="5">
        <f t="shared" si="937"/>
        <v>2.3114551655689783E-3</v>
      </c>
      <c r="BA717" s="5">
        <f t="shared" si="938"/>
        <v>5.2927186724495163E-4</v>
      </c>
      <c r="BB717" s="5">
        <f t="shared" si="939"/>
        <v>9.0893622001533299E-5</v>
      </c>
      <c r="BC717" s="5">
        <f t="shared" si="940"/>
        <v>1.2487571748050696E-5</v>
      </c>
      <c r="BD717" s="5">
        <f t="shared" si="941"/>
        <v>7.6231740287756445E-6</v>
      </c>
      <c r="BE717" s="5">
        <f t="shared" si="942"/>
        <v>1.7266679754527542E-5</v>
      </c>
      <c r="BF717" s="5">
        <f t="shared" si="943"/>
        <v>1.9554730655499356E-5</v>
      </c>
      <c r="BG717" s="5">
        <f t="shared" si="944"/>
        <v>1.4763984600990799E-5</v>
      </c>
      <c r="BH717" s="5">
        <f t="shared" si="945"/>
        <v>8.3601985552147906E-6</v>
      </c>
      <c r="BI717" s="5">
        <f t="shared" si="946"/>
        <v>3.7872117465050734E-6</v>
      </c>
      <c r="BJ717" s="8">
        <f t="shared" si="947"/>
        <v>0.72316632879271014</v>
      </c>
      <c r="BK717" s="8">
        <f t="shared" si="948"/>
        <v>0.17788965021915562</v>
      </c>
      <c r="BL717" s="8">
        <f t="shared" si="949"/>
        <v>9.4181423473622197E-2</v>
      </c>
      <c r="BM717" s="8">
        <f t="shared" si="950"/>
        <v>0.55729203021881801</v>
      </c>
      <c r="BN717" s="8">
        <f t="shared" si="951"/>
        <v>0.43403912768097969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1.3611111111111101</v>
      </c>
      <c r="F718">
        <f>VLOOKUP(B718,home!$B$2:$E$405,3,FALSE)</f>
        <v>1.1000000000000001</v>
      </c>
      <c r="G718">
        <f>VLOOKUP(C718,away!$B$2:$E$405,4,FALSE)</f>
        <v>0.55000000000000004</v>
      </c>
      <c r="H718">
        <f>VLOOKUP(A718,away!$A$2:$E$405,3,FALSE)</f>
        <v>1.1666666666666701</v>
      </c>
      <c r="I718">
        <f>VLOOKUP(C718,away!$B$2:$E$405,3,FALSE)</f>
        <v>0.73</v>
      </c>
      <c r="J718">
        <f>VLOOKUP(B718,home!$B$2:$E$405,4,FALSE)</f>
        <v>1.07</v>
      </c>
      <c r="K718" s="3">
        <f t="shared" si="896"/>
        <v>0.82347222222222172</v>
      </c>
      <c r="L718" s="3">
        <f t="shared" si="897"/>
        <v>0.911283333333336</v>
      </c>
      <c r="M718" s="5">
        <f t="shared" si="898"/>
        <v>0.17644332560595616</v>
      </c>
      <c r="N718" s="5">
        <f t="shared" si="899"/>
        <v>0.14529617743301576</v>
      </c>
      <c r="O718" s="5">
        <f t="shared" si="900"/>
        <v>0.16078986190261488</v>
      </c>
      <c r="P718" s="5">
        <f t="shared" si="901"/>
        <v>0.13240598489175043</v>
      </c>
      <c r="Q718" s="5">
        <f t="shared" si="902"/>
        <v>5.9823683055579842E-2</v>
      </c>
      <c r="R718" s="5">
        <f t="shared" si="903"/>
        <v>7.3262560660410828E-2</v>
      </c>
      <c r="S718" s="5">
        <f t="shared" si="904"/>
        <v>2.4839909323499283E-2</v>
      </c>
      <c r="T718" s="5">
        <f t="shared" si="905"/>
        <v>5.4516325307165811E-2</v>
      </c>
      <c r="U718" s="5">
        <f t="shared" si="906"/>
        <v>6.0329683632718831E-2</v>
      </c>
      <c r="V718" s="5">
        <f t="shared" si="907"/>
        <v>2.0711420113729666E-3</v>
      </c>
      <c r="W718" s="5">
        <f t="shared" si="908"/>
        <v>1.6421047075765405E-2</v>
      </c>
      <c r="X718" s="5">
        <f t="shared" si="909"/>
        <v>1.4964226516027126E-2</v>
      </c>
      <c r="Y718" s="5">
        <f t="shared" si="910"/>
        <v>6.8183251101401471E-3</v>
      </c>
      <c r="Z718" s="5">
        <f t="shared" si="911"/>
        <v>2.225431682905164E-2</v>
      </c>
      <c r="AA718" s="5">
        <f t="shared" si="912"/>
        <v>1.8325811733256543E-2</v>
      </c>
      <c r="AB718" s="5">
        <f t="shared" si="913"/>
        <v>7.545398456005414E-3</v>
      </c>
      <c r="AC718" s="5">
        <f t="shared" si="914"/>
        <v>9.7138697696813481E-5</v>
      </c>
      <c r="AD718" s="5">
        <f t="shared" si="915"/>
        <v>3.3805690316740622E-3</v>
      </c>
      <c r="AE718" s="5">
        <f t="shared" si="916"/>
        <v>3.0806562157473872E-3</v>
      </c>
      <c r="AF718" s="5">
        <f t="shared" si="917"/>
        <v>1.40367533257017E-3</v>
      </c>
      <c r="AG718" s="5">
        <f t="shared" si="918"/>
        <v>4.2638197866077458E-4</v>
      </c>
      <c r="AH718" s="5">
        <f t="shared" si="919"/>
        <v>5.0699970052585823E-3</v>
      </c>
      <c r="AI718" s="5">
        <f t="shared" si="920"/>
        <v>4.1750017005802945E-3</v>
      </c>
      <c r="AJ718" s="5">
        <f t="shared" si="921"/>
        <v>1.7189989640792047E-3</v>
      </c>
      <c r="AK718" s="5">
        <f t="shared" si="922"/>
        <v>4.7184929898266663E-4</v>
      </c>
      <c r="AL718" s="5">
        <f t="shared" si="923"/>
        <v>2.9157793065796613E-6</v>
      </c>
      <c r="AM718" s="5">
        <f t="shared" si="924"/>
        <v>5.5676093857765321E-4</v>
      </c>
      <c r="AN718" s="5">
        <f t="shared" si="925"/>
        <v>5.073669639768405E-4</v>
      </c>
      <c r="AO718" s="5">
        <f t="shared" si="926"/>
        <v>2.3117752907801493E-4</v>
      </c>
      <c r="AP718" s="5">
        <f t="shared" si="927"/>
        <v>7.0222743096659231E-5</v>
      </c>
      <c r="AQ718" s="5">
        <f t="shared" si="928"/>
        <v>1.599820385123353E-5</v>
      </c>
      <c r="AR718" s="5">
        <f t="shared" si="929"/>
        <v>9.2404075418841452E-4</v>
      </c>
      <c r="AS718" s="5">
        <f t="shared" si="930"/>
        <v>7.6092189327543161E-4</v>
      </c>
      <c r="AT718" s="5">
        <f t="shared" si="931"/>
        <v>3.1329902119652989E-4</v>
      </c>
      <c r="AU718" s="5">
        <f t="shared" si="932"/>
        <v>8.5997680401584477E-5</v>
      </c>
      <c r="AV718" s="5">
        <f t="shared" si="933"/>
        <v>1.7704175246562289E-5</v>
      </c>
      <c r="AW718" s="5">
        <f t="shared" si="934"/>
        <v>6.0779137104538489E-8</v>
      </c>
      <c r="AX718" s="5">
        <f t="shared" si="935"/>
        <v>7.6412861222844951E-5</v>
      </c>
      <c r="AY718" s="5">
        <f t="shared" si="936"/>
        <v>6.9633766884691752E-5</v>
      </c>
      <c r="AZ718" s="5">
        <f t="shared" si="937"/>
        <v>3.1728045599619185E-5</v>
      </c>
      <c r="BA718" s="5">
        <f t="shared" si="938"/>
        <v>9.6377463847243535E-6</v>
      </c>
      <c r="BB718" s="5">
        <f t="shared" si="939"/>
        <v>2.1956794128232286E-6</v>
      </c>
      <c r="BC718" s="5">
        <f t="shared" si="940"/>
        <v>4.0017721084978683E-7</v>
      </c>
      <c r="BD718" s="5">
        <f t="shared" si="941"/>
        <v>1.4034382310211134E-4</v>
      </c>
      <c r="BE718" s="5">
        <f t="shared" si="942"/>
        <v>1.1556923988505802E-4</v>
      </c>
      <c r="BF718" s="5">
        <f t="shared" si="943"/>
        <v>4.7584029394340861E-5</v>
      </c>
      <c r="BG718" s="5">
        <f t="shared" si="944"/>
        <v>1.3061375475881799E-5</v>
      </c>
      <c r="BH718" s="5">
        <f t="shared" si="945"/>
        <v>2.6889199721008027E-6</v>
      </c>
      <c r="BI718" s="5">
        <f t="shared" si="946"/>
        <v>4.428501809607127E-7</v>
      </c>
      <c r="BJ718" s="8">
        <f t="shared" si="947"/>
        <v>0.30770260171164254</v>
      </c>
      <c r="BK718" s="8">
        <f t="shared" si="948"/>
        <v>0.33593005007646687</v>
      </c>
      <c r="BL718" s="8">
        <f t="shared" si="949"/>
        <v>0.33411081711622626</v>
      </c>
      <c r="BM718" s="8">
        <f t="shared" si="950"/>
        <v>0.25190661919631185</v>
      </c>
      <c r="BN718" s="8">
        <f t="shared" si="951"/>
        <v>0.74802159354932785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1.3611111111111101</v>
      </c>
      <c r="F719">
        <f>VLOOKUP(B719,home!$B$2:$E$405,3,FALSE)</f>
        <v>0.37</v>
      </c>
      <c r="G719">
        <f>VLOOKUP(C719,away!$B$2:$E$405,4,FALSE)</f>
        <v>1.1000000000000001</v>
      </c>
      <c r="H719">
        <f>VLOOKUP(A719,away!$A$2:$E$405,3,FALSE)</f>
        <v>1.1666666666666701</v>
      </c>
      <c r="I719">
        <f>VLOOKUP(C719,away!$B$2:$E$405,3,FALSE)</f>
        <v>0.55000000000000004</v>
      </c>
      <c r="J719">
        <f>VLOOKUP(B719,home!$B$2:$E$405,4,FALSE)</f>
        <v>0.64</v>
      </c>
      <c r="K719" s="3">
        <f t="shared" si="896"/>
        <v>0.55397222222222176</v>
      </c>
      <c r="L719" s="3">
        <f t="shared" si="897"/>
        <v>0.4106666666666679</v>
      </c>
      <c r="M719" s="5">
        <f t="shared" si="898"/>
        <v>0.38112080184923958</v>
      </c>
      <c r="N719" s="5">
        <f t="shared" si="899"/>
        <v>0.21113033753553831</v>
      </c>
      <c r="O719" s="5">
        <f t="shared" si="900"/>
        <v>0.15651360929275485</v>
      </c>
      <c r="P719" s="5">
        <f t="shared" si="901"/>
        <v>8.6704191947927986E-2</v>
      </c>
      <c r="Q719" s="5">
        <f t="shared" si="902"/>
        <v>5.8480171131544953E-2</v>
      </c>
      <c r="R719" s="5">
        <f t="shared" si="903"/>
        <v>3.2137461108112428E-2</v>
      </c>
      <c r="S719" s="5">
        <f t="shared" si="904"/>
        <v>4.931255959309256E-3</v>
      </c>
      <c r="T719" s="5">
        <f t="shared" si="905"/>
        <v>2.4015856944687865E-2</v>
      </c>
      <c r="U719" s="5">
        <f t="shared" si="906"/>
        <v>1.7803260746641267E-2</v>
      </c>
      <c r="V719" s="5">
        <f t="shared" si="907"/>
        <v>1.2465005588363558E-4</v>
      </c>
      <c r="W719" s="5">
        <f t="shared" si="908"/>
        <v>1.0798796785892593E-2</v>
      </c>
      <c r="X719" s="5">
        <f t="shared" si="909"/>
        <v>4.434705880073238E-3</v>
      </c>
      <c r="Y719" s="5">
        <f t="shared" si="910"/>
        <v>9.1059294070837426E-4</v>
      </c>
      <c r="Z719" s="5">
        <f t="shared" si="911"/>
        <v>4.3992613427994024E-3</v>
      </c>
      <c r="AA719" s="5">
        <f t="shared" si="912"/>
        <v>2.4370685822069004E-3</v>
      </c>
      <c r="AB719" s="5">
        <f t="shared" si="913"/>
        <v>6.7503414909655794E-4</v>
      </c>
      <c r="AC719" s="5">
        <f t="shared" si="914"/>
        <v>1.7723518237548698E-6</v>
      </c>
      <c r="AD719" s="5">
        <f t="shared" si="915"/>
        <v>1.4955583632017763E-3</v>
      </c>
      <c r="AE719" s="5">
        <f t="shared" si="916"/>
        <v>6.1417596782153126E-4</v>
      </c>
      <c r="AF719" s="5">
        <f t="shared" si="917"/>
        <v>1.2611079872602146E-4</v>
      </c>
      <c r="AG719" s="5">
        <f t="shared" si="918"/>
        <v>1.7263167114495433E-5</v>
      </c>
      <c r="AH719" s="5">
        <f t="shared" si="919"/>
        <v>4.5165749786074005E-4</v>
      </c>
      <c r="AI719" s="5">
        <f t="shared" si="920"/>
        <v>2.5020570777324256E-4</v>
      </c>
      <c r="AJ719" s="5">
        <f t="shared" si="921"/>
        <v>6.9303505973913494E-5</v>
      </c>
      <c r="AK719" s="5">
        <f t="shared" si="922"/>
        <v>1.2797405737386627E-5</v>
      </c>
      <c r="AL719" s="5">
        <f t="shared" si="923"/>
        <v>1.6128254556610654E-8</v>
      </c>
      <c r="AM719" s="5">
        <f t="shared" si="924"/>
        <v>1.6569955798518342E-4</v>
      </c>
      <c r="AN719" s="5">
        <f t="shared" si="925"/>
        <v>6.8047285145915527E-5</v>
      </c>
      <c r="AO719" s="5">
        <f t="shared" si="926"/>
        <v>1.3972375883294696E-5</v>
      </c>
      <c r="AP719" s="5">
        <f t="shared" si="927"/>
        <v>1.912663009802124E-6</v>
      </c>
      <c r="AQ719" s="5">
        <f t="shared" si="928"/>
        <v>1.9636673567301865E-7</v>
      </c>
      <c r="AR719" s="5">
        <f t="shared" si="929"/>
        <v>3.7096135824295576E-5</v>
      </c>
      <c r="AS719" s="5">
        <f t="shared" si="930"/>
        <v>2.0550228798442392E-5</v>
      </c>
      <c r="AT719" s="5">
        <f t="shared" si="931"/>
        <v>5.6921279573241144E-6</v>
      </c>
      <c r="AU719" s="5">
        <f t="shared" si="932"/>
        <v>1.0510935912306919E-6</v>
      </c>
      <c r="AV719" s="5">
        <f t="shared" si="933"/>
        <v>1.4556916312440048E-7</v>
      </c>
      <c r="AW719" s="5">
        <f t="shared" si="934"/>
        <v>1.0192067945650805E-10</v>
      </c>
      <c r="AX719" s="5">
        <f t="shared" si="935"/>
        <v>1.5298825393048646E-5</v>
      </c>
      <c r="AY719" s="5">
        <f t="shared" si="936"/>
        <v>6.2827176280786631E-6</v>
      </c>
      <c r="AZ719" s="5">
        <f t="shared" si="937"/>
        <v>1.2900513529654893E-6</v>
      </c>
      <c r="BA719" s="5">
        <f t="shared" si="938"/>
        <v>1.7659369631705416E-7</v>
      </c>
      <c r="BB719" s="5">
        <f t="shared" si="939"/>
        <v>1.8130286155217616E-8</v>
      </c>
      <c r="BC719" s="5">
        <f t="shared" si="940"/>
        <v>1.4891008362152119E-9</v>
      </c>
      <c r="BD719" s="5">
        <f t="shared" si="941"/>
        <v>2.5390244075295691E-6</v>
      </c>
      <c r="BE719" s="5">
        <f t="shared" si="942"/>
        <v>1.4065489933156154E-6</v>
      </c>
      <c r="BF719" s="5">
        <f t="shared" si="943"/>
        <v>3.8959453574574022E-7</v>
      </c>
      <c r="BG719" s="5">
        <f t="shared" si="944"/>
        <v>7.1941516910900834E-8</v>
      </c>
      <c r="BH719" s="5">
        <f t="shared" si="945"/>
        <v>9.9634004982923203E-9</v>
      </c>
      <c r="BI719" s="5">
        <f t="shared" si="946"/>
        <v>1.1038894229857983E-9</v>
      </c>
      <c r="BJ719" s="8">
        <f t="shared" si="947"/>
        <v>0.3122964655715264</v>
      </c>
      <c r="BK719" s="8">
        <f t="shared" si="948"/>
        <v>0.47288897101006688</v>
      </c>
      <c r="BL719" s="8">
        <f t="shared" si="949"/>
        <v>0.21041935132823505</v>
      </c>
      <c r="BM719" s="8">
        <f t="shared" si="950"/>
        <v>7.3911193771802317E-2</v>
      </c>
      <c r="BN719" s="8">
        <f t="shared" si="951"/>
        <v>0.92608657286511809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1.3611111111111101</v>
      </c>
      <c r="F720">
        <f>VLOOKUP(B720,home!$B$2:$E$405,3,FALSE)</f>
        <v>0.73</v>
      </c>
      <c r="G720">
        <f>VLOOKUP(C720,away!$B$2:$E$405,4,FALSE)</f>
        <v>0.73</v>
      </c>
      <c r="H720">
        <f>VLOOKUP(A720,away!$A$2:$E$405,3,FALSE)</f>
        <v>1.1666666666666701</v>
      </c>
      <c r="I720">
        <f>VLOOKUP(C720,away!$B$2:$E$405,3,FALSE)</f>
        <v>0.73</v>
      </c>
      <c r="J720">
        <f>VLOOKUP(B720,home!$B$2:$E$405,4,FALSE)</f>
        <v>1.71</v>
      </c>
      <c r="K720" s="3">
        <f t="shared" si="896"/>
        <v>0.72533611111111052</v>
      </c>
      <c r="L720" s="3">
        <f t="shared" si="897"/>
        <v>1.4563500000000043</v>
      </c>
      <c r="M720" s="5">
        <f t="shared" si="898"/>
        <v>0.11285109065622423</v>
      </c>
      <c r="N720" s="5">
        <f t="shared" si="899"/>
        <v>8.1854971231233059E-2</v>
      </c>
      <c r="O720" s="5">
        <f t="shared" si="900"/>
        <v>0.16435068587719262</v>
      </c>
      <c r="P720" s="5">
        <f t="shared" si="901"/>
        <v>0.11920948735260661</v>
      </c>
      <c r="Q720" s="5">
        <f t="shared" si="902"/>
        <v>2.9686183253987204E-2</v>
      </c>
      <c r="R720" s="5">
        <f t="shared" si="903"/>
        <v>0.11967606068862512</v>
      </c>
      <c r="S720" s="5">
        <f t="shared" si="904"/>
        <v>3.1481534188627459E-2</v>
      </c>
      <c r="T720" s="5">
        <f t="shared" si="905"/>
        <v>4.3233472981944396E-2</v>
      </c>
      <c r="U720" s="5">
        <f t="shared" si="906"/>
        <v>8.6805368452984588E-2</v>
      </c>
      <c r="V720" s="5">
        <f t="shared" si="907"/>
        <v>3.6950339995011705E-3</v>
      </c>
      <c r="W720" s="5">
        <f t="shared" si="908"/>
        <v>7.1774869050596169E-3</v>
      </c>
      <c r="X720" s="5">
        <f t="shared" si="909"/>
        <v>1.0452933054183605E-2</v>
      </c>
      <c r="Y720" s="5">
        <f t="shared" si="910"/>
        <v>7.6115645267301702E-3</v>
      </c>
      <c r="Z720" s="5">
        <f t="shared" si="911"/>
        <v>5.8096743661293214E-2</v>
      </c>
      <c r="AA720" s="5">
        <f t="shared" si="912"/>
        <v>4.2139666115501476E-2</v>
      </c>
      <c r="AB720" s="5">
        <f t="shared" si="913"/>
        <v>1.5282710771869238E-2</v>
      </c>
      <c r="AC720" s="5">
        <f t="shared" si="914"/>
        <v>2.4395151293487519E-4</v>
      </c>
      <c r="AD720" s="5">
        <f t="shared" si="915"/>
        <v>1.3015226098167156E-3</v>
      </c>
      <c r="AE720" s="5">
        <f t="shared" si="916"/>
        <v>1.8954724528065794E-3</v>
      </c>
      <c r="AF720" s="5">
        <f t="shared" si="917"/>
        <v>1.3802356533224353E-3</v>
      </c>
      <c r="AG720" s="5">
        <f t="shared" si="918"/>
        <v>6.7003539790537795E-4</v>
      </c>
      <c r="AH720" s="5">
        <f t="shared" si="919"/>
        <v>2.115229815778117E-2</v>
      </c>
      <c r="AI720" s="5">
        <f t="shared" si="920"/>
        <v>1.5342525686827702E-2</v>
      </c>
      <c r="AJ720" s="5">
        <f t="shared" si="921"/>
        <v>5.5642439581529623E-3</v>
      </c>
      <c r="AK720" s="5">
        <f t="shared" si="922"/>
        <v>1.3453156912933873E-3</v>
      </c>
      <c r="AL720" s="5">
        <f t="shared" si="923"/>
        <v>1.0307861315917297E-5</v>
      </c>
      <c r="AM720" s="5">
        <f t="shared" si="924"/>
        <v>1.8880826966552802E-4</v>
      </c>
      <c r="AN720" s="5">
        <f t="shared" si="925"/>
        <v>2.7497092352739256E-4</v>
      </c>
      <c r="AO720" s="5">
        <f t="shared" si="926"/>
        <v>2.0022695223955968E-4</v>
      </c>
      <c r="AP720" s="5">
        <f t="shared" si="927"/>
        <v>9.7200173964694502E-5</v>
      </c>
      <c r="AQ720" s="5">
        <f t="shared" si="928"/>
        <v>3.5389368338370841E-5</v>
      </c>
      <c r="AR720" s="5">
        <f t="shared" si="929"/>
        <v>6.1610298844169357E-3</v>
      </c>
      <c r="AS720" s="5">
        <f t="shared" si="930"/>
        <v>4.4688174568023147E-3</v>
      </c>
      <c r="AT720" s="5">
        <f t="shared" si="931"/>
        <v>1.6206973376912169E-3</v>
      </c>
      <c r="AU720" s="5">
        <f t="shared" si="932"/>
        <v>3.9185010140302585E-4</v>
      </c>
      <c r="AV720" s="5">
        <f t="shared" si="933"/>
        <v>7.1055757172541263E-5</v>
      </c>
      <c r="AW720" s="5">
        <f t="shared" si="934"/>
        <v>3.0246221321558355E-7</v>
      </c>
      <c r="AX720" s="5">
        <f t="shared" si="935"/>
        <v>2.2824909344135314E-5</v>
      </c>
      <c r="AY720" s="5">
        <f t="shared" si="936"/>
        <v>3.324105672333156E-5</v>
      </c>
      <c r="AZ720" s="5">
        <f t="shared" si="937"/>
        <v>2.4205306479512036E-5</v>
      </c>
      <c r="BA720" s="5">
        <f t="shared" si="938"/>
        <v>1.1750466030479148E-5</v>
      </c>
      <c r="BB720" s="5">
        <f t="shared" si="939"/>
        <v>4.2781978008720929E-6</v>
      </c>
      <c r="BC720" s="5">
        <f t="shared" si="940"/>
        <v>1.2461106734600173E-6</v>
      </c>
      <c r="BD720" s="5">
        <f t="shared" si="941"/>
        <v>1.495435978695105E-3</v>
      </c>
      <c r="BE720" s="5">
        <f t="shared" si="942"/>
        <v>1.0846937172023451E-3</v>
      </c>
      <c r="BF720" s="5">
        <f t="shared" si="943"/>
        <v>3.933837612911018E-4</v>
      </c>
      <c r="BG720" s="5">
        <f t="shared" si="944"/>
        <v>9.5111815863049718E-5</v>
      </c>
      <c r="BH720" s="5">
        <f t="shared" si="945"/>
        <v>1.7247008659705127E-5</v>
      </c>
      <c r="BI720" s="5">
        <f t="shared" si="946"/>
        <v>2.5019756379060334E-6</v>
      </c>
      <c r="BJ720" s="8">
        <f t="shared" si="947"/>
        <v>0.18615801980177649</v>
      </c>
      <c r="BK720" s="8">
        <f t="shared" si="948"/>
        <v>0.26752464662793357</v>
      </c>
      <c r="BL720" s="8">
        <f t="shared" si="949"/>
        <v>0.48746070019506338</v>
      </c>
      <c r="BM720" s="8">
        <f t="shared" si="950"/>
        <v>0.37157869263168775</v>
      </c>
      <c r="BN720" s="8">
        <f t="shared" si="951"/>
        <v>0.62762847905986885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1.44444444444444</v>
      </c>
      <c r="F721">
        <f>VLOOKUP(B721,home!$B$2:$E$405,3,FALSE)</f>
        <v>1.1100000000000001</v>
      </c>
      <c r="G721">
        <f>VLOOKUP(C721,away!$B$2:$E$405,4,FALSE)</f>
        <v>0.69</v>
      </c>
      <c r="H721">
        <f>VLOOKUP(A721,away!$A$2:$E$405,3,FALSE)</f>
        <v>1.0185185185185199</v>
      </c>
      <c r="I721">
        <f>VLOOKUP(C721,away!$B$2:$E$405,3,FALSE)</f>
        <v>0.69</v>
      </c>
      <c r="J721">
        <f>VLOOKUP(B721,home!$B$2:$E$405,4,FALSE)</f>
        <v>0.59</v>
      </c>
      <c r="K721" s="3">
        <f t="shared" si="896"/>
        <v>1.1062999999999967</v>
      </c>
      <c r="L721" s="3">
        <f t="shared" si="897"/>
        <v>0.41463888888888945</v>
      </c>
      <c r="M721" s="5">
        <f t="shared" si="898"/>
        <v>0.21850663716014015</v>
      </c>
      <c r="N721" s="5">
        <f t="shared" si="899"/>
        <v>0.24173389269026233</v>
      </c>
      <c r="O721" s="5">
        <f t="shared" si="900"/>
        <v>9.0601349246928226E-2</v>
      </c>
      <c r="P721" s="5">
        <f t="shared" si="901"/>
        <v>0.1002322726718764</v>
      </c>
      <c r="Q721" s="5">
        <f t="shared" si="902"/>
        <v>0.13371510274161824</v>
      </c>
      <c r="R721" s="5">
        <f t="shared" si="903"/>
        <v>1.8783421391790268E-2</v>
      </c>
      <c r="S721" s="5">
        <f t="shared" si="904"/>
        <v>1.1494511809275673E-2</v>
      </c>
      <c r="T721" s="5">
        <f t="shared" si="905"/>
        <v>5.5443481628448282E-2</v>
      </c>
      <c r="U721" s="5">
        <f t="shared" si="906"/>
        <v>2.0780099085737511E-2</v>
      </c>
      <c r="V721" s="5">
        <f t="shared" si="907"/>
        <v>5.8585611294678674E-4</v>
      </c>
      <c r="W721" s="5">
        <f t="shared" si="908"/>
        <v>4.9309672721017273E-2</v>
      </c>
      <c r="X721" s="5">
        <f t="shared" si="909"/>
        <v>2.044570790851738E-2</v>
      </c>
      <c r="Y721" s="5">
        <f t="shared" si="910"/>
        <v>4.2387928048672127E-3</v>
      </c>
      <c r="Z721" s="5">
        <f t="shared" si="911"/>
        <v>2.596112325141238E-3</v>
      </c>
      <c r="AA721" s="5">
        <f t="shared" si="912"/>
        <v>2.8720790653037429E-3</v>
      </c>
      <c r="AB721" s="5">
        <f t="shared" si="913"/>
        <v>1.5886905349727612E-3</v>
      </c>
      <c r="AC721" s="5">
        <f t="shared" si="914"/>
        <v>1.6796311779860193E-5</v>
      </c>
      <c r="AD721" s="5">
        <f t="shared" si="915"/>
        <v>1.3637822732815316E-2</v>
      </c>
      <c r="AE721" s="5">
        <f t="shared" si="916"/>
        <v>5.6547716647981803E-3</v>
      </c>
      <c r="AF721" s="5">
        <f t="shared" si="917"/>
        <v>1.1723441200061464E-3</v>
      </c>
      <c r="AG721" s="5">
        <f t="shared" si="918"/>
        <v>1.6203315443825714E-4</v>
      </c>
      <c r="AH721" s="5">
        <f t="shared" si="919"/>
        <v>2.6911228248182857E-4</v>
      </c>
      <c r="AI721" s="5">
        <f t="shared" si="920"/>
        <v>2.9771891810964602E-4</v>
      </c>
      <c r="AJ721" s="5">
        <f t="shared" si="921"/>
        <v>1.6468321955235025E-4</v>
      </c>
      <c r="AK721" s="5">
        <f t="shared" si="922"/>
        <v>6.0729681930254846E-5</v>
      </c>
      <c r="AL721" s="5">
        <f t="shared" si="923"/>
        <v>3.0818880819019926E-7</v>
      </c>
      <c r="AM721" s="5">
        <f t="shared" si="924"/>
        <v>3.0175046578627082E-3</v>
      </c>
      <c r="AN721" s="5">
        <f t="shared" si="925"/>
        <v>1.2511747785532417E-3</v>
      </c>
      <c r="AO721" s="5">
        <f t="shared" si="926"/>
        <v>2.5939285999255915E-4</v>
      </c>
      <c r="AP721" s="5">
        <f t="shared" si="927"/>
        <v>3.5851455751008668E-5</v>
      </c>
      <c r="AQ721" s="5">
        <f t="shared" si="928"/>
        <v>3.7163519444118548E-6</v>
      </c>
      <c r="AR721" s="5">
        <f t="shared" si="929"/>
        <v>2.2316883558923682E-5</v>
      </c>
      <c r="AS721" s="5">
        <f t="shared" si="930"/>
        <v>2.4689168281237195E-5</v>
      </c>
      <c r="AT721" s="5">
        <f t="shared" si="931"/>
        <v>1.3656813434766318E-5</v>
      </c>
      <c r="AU721" s="5">
        <f t="shared" si="932"/>
        <v>5.0361775676273107E-6</v>
      </c>
      <c r="AV721" s="5">
        <f t="shared" si="933"/>
        <v>1.3928808107665198E-6</v>
      </c>
      <c r="AW721" s="5">
        <f t="shared" si="934"/>
        <v>3.926967500140192E-9</v>
      </c>
      <c r="AX721" s="5">
        <f t="shared" si="935"/>
        <v>5.5637756716558396E-4</v>
      </c>
      <c r="AY721" s="5">
        <f t="shared" si="936"/>
        <v>2.306957762522412E-4</v>
      </c>
      <c r="AZ721" s="5">
        <f t="shared" si="937"/>
        <v>4.7827720168294561E-5</v>
      </c>
      <c r="BA721" s="5">
        <f t="shared" si="938"/>
        <v>6.6104109162234613E-6</v>
      </c>
      <c r="BB721" s="5">
        <f t="shared" si="939"/>
        <v>6.8523335935047048E-7</v>
      </c>
      <c r="BC721" s="5">
        <f t="shared" si="940"/>
        <v>5.6824879750136069E-8</v>
      </c>
      <c r="BD721" s="5">
        <f t="shared" si="941"/>
        <v>1.5422413003891383E-6</v>
      </c>
      <c r="BE721" s="5">
        <f t="shared" si="942"/>
        <v>1.7061815506204987E-6</v>
      </c>
      <c r="BF721" s="5">
        <f t="shared" si="943"/>
        <v>9.4377432472572629E-7</v>
      </c>
      <c r="BG721" s="5">
        <f t="shared" si="944"/>
        <v>3.4803251181468929E-7</v>
      </c>
      <c r="BH721" s="5">
        <f t="shared" si="945"/>
        <v>9.6257091955147451E-8</v>
      </c>
      <c r="BI721" s="5">
        <f t="shared" si="946"/>
        <v>2.1297844165995859E-8</v>
      </c>
      <c r="BJ721" s="8">
        <f t="shared" si="947"/>
        <v>0.53092351580363395</v>
      </c>
      <c r="BK721" s="8">
        <f t="shared" si="948"/>
        <v>0.33106707803107938</v>
      </c>
      <c r="BL721" s="8">
        <f t="shared" si="949"/>
        <v>0.13548963313508358</v>
      </c>
      <c r="BM721" s="8">
        <f t="shared" si="950"/>
        <v>0.19627297154303772</v>
      </c>
      <c r="BN721" s="8">
        <f t="shared" si="951"/>
        <v>0.80357267590261561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1.44444444444444</v>
      </c>
      <c r="F722">
        <f>VLOOKUP(B722,home!$B$2:$E$405,3,FALSE)</f>
        <v>0.69</v>
      </c>
      <c r="G722">
        <f>VLOOKUP(C722,away!$B$2:$E$405,4,FALSE)</f>
        <v>1.38</v>
      </c>
      <c r="H722">
        <f>VLOOKUP(A722,away!$A$2:$E$405,3,FALSE)</f>
        <v>1.0185185185185199</v>
      </c>
      <c r="I722">
        <f>VLOOKUP(C722,away!$B$2:$E$405,3,FALSE)</f>
        <v>0.28000000000000003</v>
      </c>
      <c r="J722">
        <f>VLOOKUP(B722,home!$B$2:$E$405,4,FALSE)</f>
        <v>0.98</v>
      </c>
      <c r="K722" s="3">
        <f t="shared" si="896"/>
        <v>1.3753999999999955</v>
      </c>
      <c r="L722" s="3">
        <f t="shared" si="897"/>
        <v>0.27948148148148189</v>
      </c>
      <c r="M722" s="5">
        <f t="shared" si="898"/>
        <v>0.19111470499496189</v>
      </c>
      <c r="N722" s="5">
        <f t="shared" si="899"/>
        <v>0.26285916525006975</v>
      </c>
      <c r="O722" s="5">
        <f t="shared" si="900"/>
        <v>5.3413020884888314E-2</v>
      </c>
      <c r="P722" s="5">
        <f t="shared" si="901"/>
        <v>7.3464268925075155E-2</v>
      </c>
      <c r="Q722" s="5">
        <f t="shared" si="902"/>
        <v>0.1807682479424724</v>
      </c>
      <c r="R722" s="5">
        <f t="shared" si="903"/>
        <v>7.4639751036549599E-3</v>
      </c>
      <c r="S722" s="5">
        <f t="shared" si="904"/>
        <v>7.0598947485988033E-3</v>
      </c>
      <c r="T722" s="5">
        <f t="shared" si="905"/>
        <v>5.0521377739774026E-2</v>
      </c>
      <c r="U722" s="5">
        <f t="shared" si="906"/>
        <v>1.0265951357566999E-2</v>
      </c>
      <c r="V722" s="5">
        <f t="shared" si="907"/>
        <v>3.0153503096330475E-4</v>
      </c>
      <c r="W722" s="5">
        <f t="shared" si="908"/>
        <v>8.2876216073358558E-2</v>
      </c>
      <c r="X722" s="5">
        <f t="shared" si="909"/>
        <v>2.316236764776165E-2</v>
      </c>
      <c r="Y722" s="5">
        <f t="shared" si="910"/>
        <v>3.2367264124075865E-3</v>
      </c>
      <c r="Z722" s="5">
        <f t="shared" si="911"/>
        <v>6.9534760657012846E-4</v>
      </c>
      <c r="AA722" s="5">
        <f t="shared" si="912"/>
        <v>9.5638109807655173E-4</v>
      </c>
      <c r="AB722" s="5">
        <f t="shared" si="913"/>
        <v>6.5770328114724257E-4</v>
      </c>
      <c r="AC722" s="5">
        <f t="shared" si="914"/>
        <v>7.2443570621642701E-6</v>
      </c>
      <c r="AD722" s="5">
        <f t="shared" si="915"/>
        <v>2.8496986896824259E-2</v>
      </c>
      <c r="AE722" s="5">
        <f t="shared" si="916"/>
        <v>7.964380115682821E-3</v>
      </c>
      <c r="AF722" s="5">
        <f t="shared" si="917"/>
        <v>1.1129483769063456E-3</v>
      </c>
      <c r="AG722" s="5">
        <f t="shared" si="918"/>
        <v>1.0368282039673205E-4</v>
      </c>
      <c r="AH722" s="5">
        <f t="shared" si="919"/>
        <v>4.8584194807205531E-5</v>
      </c>
      <c r="AI722" s="5">
        <f t="shared" si="920"/>
        <v>6.6822701537830288E-5</v>
      </c>
      <c r="AJ722" s="5">
        <f t="shared" si="921"/>
        <v>4.5953971847565739E-5</v>
      </c>
      <c r="AK722" s="5">
        <f t="shared" si="922"/>
        <v>2.1068364293047231E-5</v>
      </c>
      <c r="AL722" s="5">
        <f t="shared" si="923"/>
        <v>1.1138889504460328E-7</v>
      </c>
      <c r="AM722" s="5">
        <f t="shared" si="924"/>
        <v>7.8389511555783855E-3</v>
      </c>
      <c r="AN722" s="5">
        <f t="shared" si="925"/>
        <v>2.1908416822220217E-3</v>
      </c>
      <c r="AO722" s="5">
        <f t="shared" si="926"/>
        <v>3.061498395193963E-4</v>
      </c>
      <c r="AP722" s="5">
        <f t="shared" si="927"/>
        <v>2.8521070234732937E-5</v>
      </c>
      <c r="AQ722" s="5">
        <f t="shared" si="928"/>
        <v>1.9927777406601393E-6</v>
      </c>
      <c r="AR722" s="5">
        <f t="shared" si="929"/>
        <v>2.7156765482605458E-6</v>
      </c>
      <c r="AS722" s="5">
        <f t="shared" si="930"/>
        <v>3.7351415244775431E-6</v>
      </c>
      <c r="AT722" s="5">
        <f t="shared" si="931"/>
        <v>2.5686568263831985E-6</v>
      </c>
      <c r="AU722" s="5">
        <f t="shared" si="932"/>
        <v>1.1776435330024795E-6</v>
      </c>
      <c r="AV722" s="5">
        <f t="shared" si="933"/>
        <v>4.0493272882290146E-7</v>
      </c>
      <c r="AW722" s="5">
        <f t="shared" si="934"/>
        <v>1.1893822469134165E-9</v>
      </c>
      <c r="AX722" s="5">
        <f t="shared" si="935"/>
        <v>1.7969489032304111E-3</v>
      </c>
      <c r="AY722" s="5">
        <f t="shared" si="936"/>
        <v>5.0221394162135928E-4</v>
      </c>
      <c r="AZ722" s="5">
        <f t="shared" si="937"/>
        <v>7.0179748212495982E-5</v>
      </c>
      <c r="BA722" s="5">
        <f t="shared" si="938"/>
        <v>6.5379800001419189E-6</v>
      </c>
      <c r="BB722" s="5">
        <f t="shared" si="939"/>
        <v>4.5681108408399072E-7</v>
      </c>
      <c r="BC722" s="5">
        <f t="shared" si="940"/>
        <v>2.5534047707391119E-8</v>
      </c>
      <c r="BD722" s="5">
        <f t="shared" si="941"/>
        <v>1.2649688415539561E-7</v>
      </c>
      <c r="BE722" s="5">
        <f t="shared" si="942"/>
        <v>1.7398381446733059E-7</v>
      </c>
      <c r="BF722" s="5">
        <f t="shared" si="943"/>
        <v>1.1964866920918286E-7</v>
      </c>
      <c r="BG722" s="5">
        <f t="shared" si="944"/>
        <v>5.4854926543436507E-8</v>
      </c>
      <c r="BH722" s="5">
        <f t="shared" si="945"/>
        <v>1.8861866491960591E-8</v>
      </c>
      <c r="BI722" s="5">
        <f t="shared" si="946"/>
        <v>5.1885222346084982E-9</v>
      </c>
      <c r="BJ722" s="8">
        <f t="shared" si="947"/>
        <v>0.65384491871914574</v>
      </c>
      <c r="BK722" s="8">
        <f t="shared" si="948"/>
        <v>0.27244997338717775</v>
      </c>
      <c r="BL722" s="8">
        <f t="shared" si="949"/>
        <v>7.295056204366375E-2</v>
      </c>
      <c r="BM722" s="8">
        <f t="shared" si="950"/>
        <v>0.23035520590319558</v>
      </c>
      <c r="BN722" s="8">
        <f t="shared" si="951"/>
        <v>0.76908338310112245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1.44444444444444</v>
      </c>
      <c r="F723">
        <f>VLOOKUP(B723,home!$B$2:$E$405,3,FALSE)</f>
        <v>0.69</v>
      </c>
      <c r="G723">
        <f>VLOOKUP(C723,away!$B$2:$E$405,4,FALSE)</f>
        <v>0.17</v>
      </c>
      <c r="H723">
        <f>VLOOKUP(A723,away!$A$2:$E$405,3,FALSE)</f>
        <v>1.0185185185185199</v>
      </c>
      <c r="I723">
        <f>VLOOKUP(C723,away!$B$2:$E$405,3,FALSE)</f>
        <v>0.17</v>
      </c>
      <c r="J723">
        <f>VLOOKUP(B723,home!$B$2:$E$405,4,FALSE)</f>
        <v>0.98</v>
      </c>
      <c r="K723" s="3">
        <f t="shared" si="896"/>
        <v>0.1694333333333328</v>
      </c>
      <c r="L723" s="3">
        <f t="shared" si="897"/>
        <v>0.16968518518518544</v>
      </c>
      <c r="M723" s="5">
        <f t="shared" si="898"/>
        <v>0.71239801172864969</v>
      </c>
      <c r="N723" s="5">
        <f t="shared" si="899"/>
        <v>0.12070396978722384</v>
      </c>
      <c r="O723" s="5">
        <f t="shared" si="900"/>
        <v>0.12088338854573383</v>
      </c>
      <c r="P723" s="5">
        <f t="shared" si="901"/>
        <v>2.0481675465932103E-2</v>
      </c>
      <c r="Q723" s="5">
        <f t="shared" si="902"/>
        <v>1.0225637973807614E-2</v>
      </c>
      <c r="R723" s="5">
        <f t="shared" si="903"/>
        <v>1.0256060085597783E-2</v>
      </c>
      <c r="S723" s="5">
        <f t="shared" si="904"/>
        <v>1.4721371444939931E-4</v>
      </c>
      <c r="T723" s="5">
        <f t="shared" si="905"/>
        <v>1.7351392732222093E-3</v>
      </c>
      <c r="U723" s="5">
        <f t="shared" si="906"/>
        <v>1.7377184471697789E-3</v>
      </c>
      <c r="V723" s="5">
        <f t="shared" si="907"/>
        <v>4.702713735621198E-7</v>
      </c>
      <c r="W723" s="5">
        <f t="shared" si="908"/>
        <v>5.7752130912071058E-4</v>
      </c>
      <c r="X723" s="5">
        <f t="shared" si="909"/>
        <v>9.7996810286538484E-5</v>
      </c>
      <c r="Y723" s="5">
        <f t="shared" si="910"/>
        <v>8.3143034505143825E-6</v>
      </c>
      <c r="Z723" s="5">
        <f t="shared" si="911"/>
        <v>5.8010048496501623E-4</v>
      </c>
      <c r="AA723" s="5">
        <f t="shared" si="912"/>
        <v>9.8288358835905615E-5</v>
      </c>
      <c r="AB723" s="5">
        <f t="shared" si="913"/>
        <v>8.3266621327151115E-6</v>
      </c>
      <c r="AC723" s="5">
        <f t="shared" si="914"/>
        <v>8.4502847211467218E-10</v>
      </c>
      <c r="AD723" s="5">
        <f t="shared" si="915"/>
        <v>2.4462840118838016E-5</v>
      </c>
      <c r="AE723" s="5">
        <f t="shared" si="916"/>
        <v>4.1509815557206123E-6</v>
      </c>
      <c r="AF723" s="5">
        <f t="shared" si="917"/>
        <v>3.5218003699137058E-7</v>
      </c>
      <c r="AG723" s="5">
        <f t="shared" si="918"/>
        <v>1.9919911598468724E-8</v>
      </c>
      <c r="AH723" s="5">
        <f t="shared" si="919"/>
        <v>2.4608614554326162E-5</v>
      </c>
      <c r="AI723" s="5">
        <f t="shared" si="920"/>
        <v>4.1695195926546501E-6</v>
      </c>
      <c r="AJ723" s="5">
        <f t="shared" si="921"/>
        <v>3.5322780149105868E-7</v>
      </c>
      <c r="AK723" s="5">
        <f t="shared" si="922"/>
        <v>1.9949521277544953E-8</v>
      </c>
      <c r="AL723" s="5">
        <f t="shared" si="923"/>
        <v>9.7179378046426142E-13</v>
      </c>
      <c r="AM723" s="5">
        <f t="shared" si="924"/>
        <v>8.2896410882702238E-7</v>
      </c>
      <c r="AN723" s="5">
        <f t="shared" si="925"/>
        <v>1.4066292831818552E-7</v>
      </c>
      <c r="AO723" s="5">
        <f t="shared" si="926"/>
        <v>1.1934207520180885E-8</v>
      </c>
      <c r="AP723" s="5">
        <f t="shared" si="927"/>
        <v>6.750194043667754E-10</v>
      </c>
      <c r="AQ723" s="5">
        <f t="shared" si="928"/>
        <v>2.8635198158392461E-11</v>
      </c>
      <c r="AR723" s="5">
        <f t="shared" si="929"/>
        <v>8.3514346356033724E-7</v>
      </c>
      <c r="AS723" s="5">
        <f t="shared" si="930"/>
        <v>1.4150114084257271E-7</v>
      </c>
      <c r="AT723" s="5">
        <f t="shared" si="931"/>
        <v>1.1987504981713246E-8</v>
      </c>
      <c r="AU723" s="5">
        <f t="shared" si="932"/>
        <v>6.7702764246720268E-10</v>
      </c>
      <c r="AV723" s="5">
        <f t="shared" si="933"/>
        <v>2.86777625555065E-11</v>
      </c>
      <c r="AW723" s="5">
        <f t="shared" si="934"/>
        <v>7.7609412558355167E-16</v>
      </c>
      <c r="AX723" s="5">
        <f t="shared" si="935"/>
        <v>2.3409025362042997E-8</v>
      </c>
      <c r="AY723" s="5">
        <f t="shared" si="936"/>
        <v>3.9721648035629683E-9</v>
      </c>
      <c r="AZ723" s="5">
        <f t="shared" si="937"/>
        <v>3.3700876013932897E-10</v>
      </c>
      <c r="BA723" s="5">
        <f t="shared" si="938"/>
        <v>1.906179795775726E-11</v>
      </c>
      <c r="BB723" s="5">
        <f t="shared" si="939"/>
        <v>8.0862617910615755E-13</v>
      </c>
      <c r="BC723" s="5">
        <f t="shared" si="940"/>
        <v>2.7442376589443462E-14</v>
      </c>
      <c r="BD723" s="5">
        <f t="shared" si="941"/>
        <v>2.3618578878405488E-8</v>
      </c>
      <c r="BE723" s="5">
        <f t="shared" si="942"/>
        <v>4.0017745479644906E-9</v>
      </c>
      <c r="BF723" s="5">
        <f t="shared" si="943"/>
        <v>3.390170004550574E-10</v>
      </c>
      <c r="BG723" s="5">
        <f t="shared" si="944"/>
        <v>1.9146926814589462E-11</v>
      </c>
      <c r="BH723" s="5">
        <f t="shared" si="945"/>
        <v>8.1103190832131591E-13</v>
      </c>
      <c r="BI723" s="5">
        <f t="shared" si="946"/>
        <v>2.7483167933314932E-14</v>
      </c>
      <c r="BJ723" s="8">
        <f t="shared" si="947"/>
        <v>0.13337857538173067</v>
      </c>
      <c r="BK723" s="8">
        <f t="shared" si="948"/>
        <v>0.73302737599856971</v>
      </c>
      <c r="BL723" s="8">
        <f t="shared" si="949"/>
        <v>0.13301395072811042</v>
      </c>
      <c r="BM723" s="8">
        <f t="shared" si="950"/>
        <v>5.0512550342670113E-3</v>
      </c>
      <c r="BN723" s="8">
        <f t="shared" si="951"/>
        <v>0.99494874358694485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1.30232558139535</v>
      </c>
      <c r="F724">
        <f>VLOOKUP(B724,home!$B$2:$E$405,3,FALSE)</f>
        <v>2</v>
      </c>
      <c r="G724">
        <f>VLOOKUP(C724,away!$B$2:$E$405,4,FALSE)</f>
        <v>1.23</v>
      </c>
      <c r="H724">
        <f>VLOOKUP(A724,away!$A$2:$E$405,3,FALSE)</f>
        <v>0.918604651162791</v>
      </c>
      <c r="I724">
        <f>VLOOKUP(C724,away!$B$2:$E$405,3,FALSE)</f>
        <v>0.15</v>
      </c>
      <c r="J724">
        <f>VLOOKUP(B724,home!$B$2:$E$405,4,FALSE)</f>
        <v>1.0900000000000001</v>
      </c>
      <c r="K724" s="3">
        <f t="shared" si="896"/>
        <v>3.2037209302325609</v>
      </c>
      <c r="L724" s="3">
        <f t="shared" si="897"/>
        <v>0.15019186046511634</v>
      </c>
      <c r="M724" s="5">
        <f t="shared" si="898"/>
        <v>3.4947344586063168E-2</v>
      </c>
      <c r="N724" s="5">
        <f t="shared" si="899"/>
        <v>0.11196153930642014</v>
      </c>
      <c r="O724" s="5">
        <f t="shared" si="900"/>
        <v>5.2488067016963373E-3</v>
      </c>
      <c r="P724" s="5">
        <f t="shared" si="901"/>
        <v>1.6815711888969489E-2</v>
      </c>
      <c r="Q724" s="5">
        <f t="shared" si="902"/>
        <v>0.17934676342851694</v>
      </c>
      <c r="R724" s="5">
        <f t="shared" si="903"/>
        <v>3.9416402187477181E-4</v>
      </c>
      <c r="S724" s="5">
        <f t="shared" si="904"/>
        <v>2.0228158225045552E-3</v>
      </c>
      <c r="T724" s="5">
        <f t="shared" si="905"/>
        <v>2.6936424067726044E-2</v>
      </c>
      <c r="U724" s="5">
        <f t="shared" si="906"/>
        <v>1.2627915268248514E-3</v>
      </c>
      <c r="V724" s="5">
        <f t="shared" si="907"/>
        <v>1.0814710746689875E-4</v>
      </c>
      <c r="W724" s="5">
        <f t="shared" si="908"/>
        <v>0.19152565992180237</v>
      </c>
      <c r="X724" s="5">
        <f t="shared" si="909"/>
        <v>2.8765595190464666E-2</v>
      </c>
      <c r="Y724" s="5">
        <f t="shared" si="910"/>
        <v>2.1601791295211446E-3</v>
      </c>
      <c r="Z724" s="5">
        <f t="shared" si="911"/>
        <v>1.9733409257928266E-5</v>
      </c>
      <c r="AA724" s="5">
        <f t="shared" si="912"/>
        <v>6.3220336264469768E-5</v>
      </c>
      <c r="AB724" s="5">
        <f t="shared" si="913"/>
        <v>1.0127015725341123E-4</v>
      </c>
      <c r="AC724" s="5">
        <f t="shared" si="914"/>
        <v>3.2523404537759007E-6</v>
      </c>
      <c r="AD724" s="5">
        <f t="shared" si="915"/>
        <v>0.15339869134202047</v>
      </c>
      <c r="AE724" s="5">
        <f t="shared" si="916"/>
        <v>2.3039234845572187E-2</v>
      </c>
      <c r="AF724" s="5">
        <f t="shared" si="917"/>
        <v>1.7301527725746115E-3</v>
      </c>
      <c r="AG724" s="5">
        <f t="shared" si="918"/>
        <v>8.6618287933953403E-5</v>
      </c>
      <c r="AH724" s="5">
        <f t="shared" si="919"/>
        <v>7.4094936244194928E-7</v>
      </c>
      <c r="AI724" s="5">
        <f t="shared" si="920"/>
        <v>2.3737949806977447E-6</v>
      </c>
      <c r="AJ724" s="5">
        <f t="shared" si="921"/>
        <v>3.8024883318711828E-6</v>
      </c>
      <c r="AK724" s="5">
        <f t="shared" si="922"/>
        <v>4.0607038185935999E-6</v>
      </c>
      <c r="AL724" s="5">
        <f t="shared" si="923"/>
        <v>6.2597511408458877E-8</v>
      </c>
      <c r="AM724" s="5">
        <f t="shared" si="924"/>
        <v>9.8289319624543056E-2</v>
      </c>
      <c r="AN724" s="5">
        <f t="shared" si="925"/>
        <v>1.476225577826059E-2</v>
      </c>
      <c r="AO724" s="5">
        <f t="shared" si="926"/>
        <v>1.1085853299994356E-3</v>
      </c>
      <c r="AP724" s="5">
        <f t="shared" si="927"/>
        <v>5.55001643989834E-5</v>
      </c>
      <c r="AQ724" s="5">
        <f t="shared" si="928"/>
        <v>2.0839182368007834E-6</v>
      </c>
      <c r="AR724" s="5">
        <f t="shared" si="929"/>
        <v>2.2256912651119627E-8</v>
      </c>
      <c r="AS724" s="5">
        <f t="shared" si="930"/>
        <v>7.1304936902749817E-8</v>
      </c>
      <c r="AT724" s="5">
        <f t="shared" si="931"/>
        <v>1.142205593921259E-7</v>
      </c>
      <c r="AU724" s="5">
        <f t="shared" si="932"/>
        <v>1.2197693226247497E-7</v>
      </c>
      <c r="AV724" s="5">
        <f t="shared" si="933"/>
        <v>9.7695012723712606E-8</v>
      </c>
      <c r="AW724" s="5">
        <f t="shared" si="934"/>
        <v>8.3667278529948556E-10</v>
      </c>
      <c r="AX724" s="5">
        <f t="shared" si="935"/>
        <v>5.2481925083244424E-2</v>
      </c>
      <c r="AY724" s="5">
        <f t="shared" si="936"/>
        <v>7.8823579690433347E-3</v>
      </c>
      <c r="AZ724" s="5">
        <f t="shared" si="937"/>
        <v>5.9193300411132705E-4</v>
      </c>
      <c r="BA724" s="5">
        <f t="shared" si="938"/>
        <v>2.9634506386061854E-5</v>
      </c>
      <c r="BB724" s="5">
        <f t="shared" si="939"/>
        <v>1.1127154120220004E-6</v>
      </c>
      <c r="BC724" s="5">
        <f t="shared" si="940"/>
        <v>3.3424159579958532E-8</v>
      </c>
      <c r="BD724" s="5">
        <f t="shared" si="941"/>
        <v>5.5713451988020687E-10</v>
      </c>
      <c r="BE724" s="5">
        <f t="shared" si="942"/>
        <v>1.7849035222952875E-9</v>
      </c>
      <c r="BF724" s="5">
        <f t="shared" si="943"/>
        <v>2.8591663864116173E-9</v>
      </c>
      <c r="BG724" s="5">
        <f t="shared" si="944"/>
        <v>3.0533237317214313E-9</v>
      </c>
      <c r="BH724" s="5">
        <f t="shared" si="945"/>
        <v>2.4454992865229345E-9</v>
      </c>
      <c r="BI724" s="5">
        <f t="shared" si="946"/>
        <v>1.566939449820464E-9</v>
      </c>
      <c r="BJ724" s="8">
        <f t="shared" si="947"/>
        <v>0.8941555998103482</v>
      </c>
      <c r="BK724" s="8">
        <f t="shared" si="948"/>
        <v>6.1779692312012635E-2</v>
      </c>
      <c r="BL724" s="8">
        <f t="shared" si="949"/>
        <v>7.0816704017282748E-3</v>
      </c>
      <c r="BM724" s="8">
        <f t="shared" si="950"/>
        <v>0.60644000886743554</v>
      </c>
      <c r="BN724" s="8">
        <f t="shared" si="951"/>
        <v>0.34871432993354079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1.30232558139535</v>
      </c>
      <c r="F725">
        <f>VLOOKUP(B725,home!$B$2:$E$405,3,FALSE)</f>
        <v>0.46</v>
      </c>
      <c r="G725">
        <f>VLOOKUP(C725,away!$B$2:$E$405,4,FALSE)</f>
        <v>0.96</v>
      </c>
      <c r="H725">
        <f>VLOOKUP(A725,away!$A$2:$E$405,3,FALSE)</f>
        <v>0.918604651162791</v>
      </c>
      <c r="I725">
        <f>VLOOKUP(C725,away!$B$2:$E$405,3,FALSE)</f>
        <v>1.92</v>
      </c>
      <c r="J725">
        <f>VLOOKUP(B725,home!$B$2:$E$405,4,FALSE)</f>
        <v>1.31</v>
      </c>
      <c r="K725" s="3">
        <f t="shared" si="896"/>
        <v>0.57510697674418654</v>
      </c>
      <c r="L725" s="3">
        <f t="shared" si="897"/>
        <v>2.310474418604652</v>
      </c>
      <c r="M725" s="5">
        <f t="shared" si="898"/>
        <v>5.5822325259841959E-2</v>
      </c>
      <c r="N725" s="5">
        <f t="shared" si="899"/>
        <v>3.2103808715018348E-2</v>
      </c>
      <c r="O725" s="5">
        <f t="shared" si="900"/>
        <v>0.12897605449989313</v>
      </c>
      <c r="P725" s="5">
        <f t="shared" si="901"/>
        <v>7.4175028775826976E-2</v>
      </c>
      <c r="Q725" s="5">
        <f t="shared" si="902"/>
        <v>9.2315621860339318E-3</v>
      </c>
      <c r="R725" s="5">
        <f t="shared" si="903"/>
        <v>0.14899793726728125</v>
      </c>
      <c r="S725" s="5">
        <f t="shared" si="904"/>
        <v>2.4640387462741532E-2</v>
      </c>
      <c r="T725" s="5">
        <f t="shared" si="905"/>
        <v>2.132928827458944E-2</v>
      </c>
      <c r="U725" s="5">
        <f t="shared" si="906"/>
        <v>8.5689753242906092E-2</v>
      </c>
      <c r="V725" s="5">
        <f t="shared" si="907"/>
        <v>3.6379340674756685E-3</v>
      </c>
      <c r="W725" s="5">
        <f t="shared" si="908"/>
        <v>1.7697119398119765E-3</v>
      </c>
      <c r="X725" s="5">
        <f t="shared" si="909"/>
        <v>4.0888741652347869E-3</v>
      </c>
      <c r="Y725" s="5">
        <f t="shared" si="910"/>
        <v>4.7236195798342137E-3</v>
      </c>
      <c r="Z725" s="5">
        <f t="shared" si="911"/>
        <v>0.11475197416030469</v>
      </c>
      <c r="AA725" s="5">
        <f t="shared" si="912"/>
        <v>6.599466093475985E-2</v>
      </c>
      <c r="AB725" s="5">
        <f t="shared" si="913"/>
        <v>1.8976994965723699E-2</v>
      </c>
      <c r="AC725" s="5">
        <f t="shared" si="914"/>
        <v>3.0212359356617056E-4</v>
      </c>
      <c r="AD725" s="5">
        <f t="shared" si="915"/>
        <v>2.5444342085333892E-4</v>
      </c>
      <c r="AE725" s="5">
        <f t="shared" si="916"/>
        <v>5.8788501486389691E-4</v>
      </c>
      <c r="AF725" s="5">
        <f t="shared" si="917"/>
        <v>6.7914664396202481E-4</v>
      </c>
      <c r="AG725" s="5">
        <f t="shared" si="918"/>
        <v>5.2305031578515329E-4</v>
      </c>
      <c r="AH725" s="5">
        <f t="shared" si="919"/>
        <v>6.6282875195441529E-2</v>
      </c>
      <c r="AI725" s="5">
        <f t="shared" si="920"/>
        <v>3.8119743963562609E-2</v>
      </c>
      <c r="AJ725" s="5">
        <f t="shared" si="921"/>
        <v>1.0961465352573472E-2</v>
      </c>
      <c r="AK725" s="5">
        <f t="shared" si="922"/>
        <v>2.1013383998682265E-3</v>
      </c>
      <c r="AL725" s="5">
        <f t="shared" si="923"/>
        <v>1.6058110186068156E-5</v>
      </c>
      <c r="AM725" s="5">
        <f t="shared" si="924"/>
        <v>2.9266437303882495E-5</v>
      </c>
      <c r="AN725" s="5">
        <f t="shared" si="925"/>
        <v>6.7619354714317398E-5</v>
      </c>
      <c r="AO725" s="5">
        <f t="shared" si="926"/>
        <v>7.8116394634992133E-5</v>
      </c>
      <c r="AP725" s="5">
        <f t="shared" si="927"/>
        <v>6.016197715925833E-5</v>
      </c>
      <c r="AQ725" s="5">
        <f t="shared" si="928"/>
        <v>3.4750677299785949E-5</v>
      </c>
      <c r="AR725" s="5">
        <f t="shared" si="929"/>
        <v>3.0628977506126483E-2</v>
      </c>
      <c r="AS725" s="5">
        <f t="shared" si="930"/>
        <v>1.7614938654314096E-2</v>
      </c>
      <c r="AT725" s="5">
        <f t="shared" si="931"/>
        <v>5.0652370575084435E-3</v>
      </c>
      <c r="AU725" s="5">
        <f t="shared" si="932"/>
        <v>9.7101772354543355E-4</v>
      </c>
      <c r="AV725" s="5">
        <f t="shared" si="933"/>
        <v>1.3960976683830914E-4</v>
      </c>
      <c r="AW725" s="5">
        <f t="shared" si="934"/>
        <v>5.9270928869837292E-7</v>
      </c>
      <c r="AX725" s="5">
        <f t="shared" si="935"/>
        <v>2.8052220463181892E-6</v>
      </c>
      <c r="AY725" s="5">
        <f t="shared" si="936"/>
        <v>6.4813937765239701E-6</v>
      </c>
      <c r="AZ725" s="5">
        <f t="shared" si="937"/>
        <v>7.487547258781016E-6</v>
      </c>
      <c r="BA725" s="5">
        <f t="shared" si="938"/>
        <v>5.7665954665023077E-6</v>
      </c>
      <c r="BB725" s="5">
        <f t="shared" si="939"/>
        <v>3.3308928269487868E-6</v>
      </c>
      <c r="BC725" s="5">
        <f t="shared" si="940"/>
        <v>1.5391885335557799E-6</v>
      </c>
      <c r="BD725" s="5">
        <f t="shared" si="941"/>
        <v>1.1794578165987092E-2</v>
      </c>
      <c r="BE725" s="5">
        <f t="shared" si="942"/>
        <v>6.7831441910138285E-3</v>
      </c>
      <c r="BF725" s="5">
        <f t="shared" si="943"/>
        <v>1.9505167742569266E-3</v>
      </c>
      <c r="BG725" s="5">
        <f t="shared" si="944"/>
        <v>3.7391860171057475E-4</v>
      </c>
      <c r="BH725" s="5">
        <f t="shared" si="945"/>
        <v>5.3760799144545562E-5</v>
      </c>
      <c r="BI725" s="5">
        <f t="shared" si="946"/>
        <v>6.1836421326742106E-6</v>
      </c>
      <c r="BJ725" s="8">
        <f t="shared" si="947"/>
        <v>7.5588715937008014E-2</v>
      </c>
      <c r="BK725" s="8">
        <f t="shared" si="948"/>
        <v>0.15860033866341489</v>
      </c>
      <c r="BL725" s="8">
        <f t="shared" si="949"/>
        <v>0.6414827067045884</v>
      </c>
      <c r="BM725" s="8">
        <f t="shared" si="950"/>
        <v>0.54111113007693246</v>
      </c>
      <c r="BN725" s="8">
        <f t="shared" si="951"/>
        <v>0.44930671670389566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1.30232558139535</v>
      </c>
      <c r="F726">
        <f>VLOOKUP(B726,home!$B$2:$E$405,3,FALSE)</f>
        <v>2.2999999999999998</v>
      </c>
      <c r="G726">
        <f>VLOOKUP(C726,away!$B$2:$E$405,4,FALSE)</f>
        <v>1.1499999999999999</v>
      </c>
      <c r="H726">
        <f>VLOOKUP(A726,away!$A$2:$E$405,3,FALSE)</f>
        <v>0.918604651162791</v>
      </c>
      <c r="I726">
        <f>VLOOKUP(C726,away!$B$2:$E$405,3,FALSE)</f>
        <v>0.19</v>
      </c>
      <c r="J726">
        <f>VLOOKUP(B726,home!$B$2:$E$405,4,FALSE)</f>
        <v>0.54</v>
      </c>
      <c r="K726" s="3">
        <f t="shared" si="896"/>
        <v>3.4446511627907004</v>
      </c>
      <c r="L726" s="3">
        <f t="shared" si="897"/>
        <v>9.4248837209302369E-2</v>
      </c>
      <c r="M726" s="5">
        <f t="shared" si="898"/>
        <v>2.9045259301488172E-2</v>
      </c>
      <c r="N726" s="5">
        <f t="shared" si="899"/>
        <v>0.10005078622642863</v>
      </c>
      <c r="O726" s="5">
        <f t="shared" si="900"/>
        <v>2.737481915607934E-3</v>
      </c>
      <c r="P726" s="5">
        <f t="shared" si="901"/>
        <v>9.4296702637173824E-3</v>
      </c>
      <c r="Q726" s="5">
        <f t="shared" si="902"/>
        <v>0.17232002855649559</v>
      </c>
      <c r="R726" s="5">
        <f t="shared" si="903"/>
        <v>1.2900224371377065E-4</v>
      </c>
      <c r="S726" s="5">
        <f t="shared" si="904"/>
        <v>7.6534590687816638E-4</v>
      </c>
      <c r="T726" s="5">
        <f t="shared" si="905"/>
        <v>1.6240962319323485E-2</v>
      </c>
      <c r="U726" s="5">
        <f t="shared" si="906"/>
        <v>4.443677288112494E-4</v>
      </c>
      <c r="V726" s="5">
        <f t="shared" si="907"/>
        <v>2.7608098965806061E-5</v>
      </c>
      <c r="W726" s="5">
        <f t="shared" si="908"/>
        <v>0.19786079557975308</v>
      </c>
      <c r="X726" s="5">
        <f t="shared" si="909"/>
        <v>1.86481499126992E-2</v>
      </c>
      <c r="Y726" s="5">
        <f t="shared" si="910"/>
        <v>8.7878322268832639E-4</v>
      </c>
      <c r="Z726" s="5">
        <f t="shared" si="911"/>
        <v>4.0527704891379736E-6</v>
      </c>
      <c r="AA726" s="5">
        <f t="shared" si="912"/>
        <v>1.3960380577932955E-5</v>
      </c>
      <c r="AB726" s="5">
        <f t="shared" si="913"/>
        <v>2.4044320595388729E-5</v>
      </c>
      <c r="AC726" s="5">
        <f t="shared" si="914"/>
        <v>5.60193117819509E-7</v>
      </c>
      <c r="AD726" s="5">
        <f t="shared" si="915"/>
        <v>0.17039035489112242</v>
      </c>
      <c r="AE726" s="5">
        <f t="shared" si="916"/>
        <v>1.6059092820168652E-2</v>
      </c>
      <c r="AF726" s="5">
        <f t="shared" si="917"/>
        <v>7.5677541246857568E-4</v>
      </c>
      <c r="AG726" s="5">
        <f t="shared" si="918"/>
        <v>2.3775067551251148E-5</v>
      </c>
      <c r="AH726" s="5">
        <f t="shared" si="919"/>
        <v>9.549222651935737E-8</v>
      </c>
      <c r="AI726" s="5">
        <f t="shared" si="920"/>
        <v>3.2893740911737733E-7</v>
      </c>
      <c r="AJ726" s="5">
        <f t="shared" si="921"/>
        <v>5.6653731440076711E-7</v>
      </c>
      <c r="AK726" s="5">
        <f t="shared" si="922"/>
        <v>6.5050780627164103E-7</v>
      </c>
      <c r="AL726" s="5">
        <f t="shared" si="923"/>
        <v>7.2747656754726956E-9</v>
      </c>
      <c r="AM726" s="5">
        <f t="shared" si="924"/>
        <v>0.11738706682080499</v>
      </c>
      <c r="AN726" s="5">
        <f t="shared" si="925"/>
        <v>1.1063594551271547E-2</v>
      </c>
      <c r="AO726" s="5">
        <f t="shared" si="926"/>
        <v>5.2136546090625834E-4</v>
      </c>
      <c r="AP726" s="5">
        <f t="shared" si="927"/>
        <v>1.6379362817168944E-5</v>
      </c>
      <c r="AQ726" s="5">
        <f t="shared" si="928"/>
        <v>3.8593397493686395E-7</v>
      </c>
      <c r="AR726" s="5">
        <f t="shared" si="929"/>
        <v>1.8000062623953483E-9</v>
      </c>
      <c r="AS726" s="5">
        <f t="shared" si="930"/>
        <v>6.2003936647906791E-9</v>
      </c>
      <c r="AT726" s="5">
        <f t="shared" si="931"/>
        <v>1.0679096623590652E-8</v>
      </c>
      <c r="AU726" s="5">
        <f t="shared" si="932"/>
        <v>1.2261920867335262E-8</v>
      </c>
      <c r="AV726" s="5">
        <f t="shared" si="933"/>
        <v>1.0559509993428493E-8</v>
      </c>
      <c r="AW726" s="5">
        <f t="shared" si="934"/>
        <v>6.5605123420837238E-11</v>
      </c>
      <c r="AX726" s="5">
        <f t="shared" si="935"/>
        <v>6.7392916036812522E-2</v>
      </c>
      <c r="AY726" s="5">
        <f t="shared" si="936"/>
        <v>6.3517039726137267E-3</v>
      </c>
      <c r="AZ726" s="5">
        <f t="shared" si="937"/>
        <v>2.9932035685827508E-4</v>
      </c>
      <c r="BA726" s="5">
        <f t="shared" si="938"/>
        <v>9.4035318623219517E-6</v>
      </c>
      <c r="BB726" s="5">
        <f t="shared" si="939"/>
        <v>2.2156798592111737E-7</v>
      </c>
      <c r="BC726" s="5">
        <f t="shared" si="940"/>
        <v>4.1765050071744792E-9</v>
      </c>
      <c r="BD726" s="5">
        <f t="shared" si="941"/>
        <v>2.8274749533370648E-11</v>
      </c>
      <c r="BE726" s="5">
        <f t="shared" si="942"/>
        <v>9.7396648857741018E-11</v>
      </c>
      <c r="BF726" s="5">
        <f t="shared" si="943"/>
        <v>1.6774873986986757E-10</v>
      </c>
      <c r="BG726" s="5">
        <f t="shared" si="944"/>
        <v>1.9261196394980471E-10</v>
      </c>
      <c r="BH726" s="5">
        <f t="shared" si="945"/>
        <v>1.6587025639677381E-10</v>
      </c>
      <c r="BI726" s="5">
        <f t="shared" si="946"/>
        <v>1.1427303431390772E-10</v>
      </c>
      <c r="BJ726" s="8">
        <f t="shared" si="947"/>
        <v>0.89627186578111218</v>
      </c>
      <c r="BK726" s="8">
        <f t="shared" si="948"/>
        <v>4.5620155011546745E-2</v>
      </c>
      <c r="BL726" s="8">
        <f t="shared" si="949"/>
        <v>3.3505403311653889E-3</v>
      </c>
      <c r="BM726" s="8">
        <f t="shared" si="950"/>
        <v>0.62518268147985301</v>
      </c>
      <c r="BN726" s="8">
        <f t="shared" si="951"/>
        <v>0.31371222850745145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1.30232558139535</v>
      </c>
      <c r="F727">
        <f>VLOOKUP(B727,home!$B$2:$E$405,3,FALSE)</f>
        <v>0.96</v>
      </c>
      <c r="G727">
        <f>VLOOKUP(C727,away!$B$2:$E$405,4,FALSE)</f>
        <v>0.38</v>
      </c>
      <c r="H727">
        <f>VLOOKUP(A727,away!$A$2:$E$405,3,FALSE)</f>
        <v>0.918604651162791</v>
      </c>
      <c r="I727">
        <f>VLOOKUP(C727,away!$B$2:$E$405,3,FALSE)</f>
        <v>0.38</v>
      </c>
      <c r="J727">
        <f>VLOOKUP(B727,home!$B$2:$E$405,4,FALSE)</f>
        <v>0.54</v>
      </c>
      <c r="K727" s="3">
        <f t="shared" si="896"/>
        <v>0.47508837209302368</v>
      </c>
      <c r="L727" s="3">
        <f t="shared" si="897"/>
        <v>0.18849767441860474</v>
      </c>
      <c r="M727" s="5">
        <f t="shared" si="898"/>
        <v>0.51500120088188794</v>
      </c>
      <c r="N727" s="5">
        <f t="shared" si="899"/>
        <v>0.24467108215292838</v>
      </c>
      <c r="O727" s="5">
        <f t="shared" si="900"/>
        <v>9.7076528689024555E-2</v>
      </c>
      <c r="P727" s="5">
        <f t="shared" si="901"/>
        <v>4.6119929983310382E-2</v>
      </c>
      <c r="Q727" s="5">
        <f t="shared" si="902"/>
        <v>5.8120193059136592E-2</v>
      </c>
      <c r="R727" s="5">
        <f t="shared" si="903"/>
        <v>9.1493499492560464E-3</v>
      </c>
      <c r="S727" s="5">
        <f t="shared" si="904"/>
        <v>1.0325451367992425E-3</v>
      </c>
      <c r="T727" s="5">
        <f t="shared" si="905"/>
        <v>1.095552122840758E-2</v>
      </c>
      <c r="U727" s="5">
        <f t="shared" si="906"/>
        <v>4.3467497731014436E-3</v>
      </c>
      <c r="V727" s="5">
        <f t="shared" si="907"/>
        <v>1.0274174405859573E-5</v>
      </c>
      <c r="W727" s="5">
        <f t="shared" si="908"/>
        <v>9.2040759687324909E-3</v>
      </c>
      <c r="X727" s="5">
        <f t="shared" si="909"/>
        <v>1.734946915278241E-3</v>
      </c>
      <c r="Y727" s="5">
        <f t="shared" si="910"/>
        <v>1.6351672938484026E-4</v>
      </c>
      <c r="Z727" s="5">
        <f t="shared" si="911"/>
        <v>5.7487706262558138E-4</v>
      </c>
      <c r="AA727" s="5">
        <f t="shared" si="912"/>
        <v>2.731174078364067E-4</v>
      </c>
      <c r="AB727" s="5">
        <f t="shared" si="913"/>
        <v>6.4877452339632435E-5</v>
      </c>
      <c r="AC727" s="5">
        <f t="shared" si="914"/>
        <v>5.7505230500330886E-8</v>
      </c>
      <c r="AD727" s="5">
        <f t="shared" si="915"/>
        <v>1.0931873671514091E-3</v>
      </c>
      <c r="AE727" s="5">
        <f t="shared" si="916"/>
        <v>2.0606327641183803E-4</v>
      </c>
      <c r="AF727" s="5">
        <f t="shared" si="917"/>
        <v>1.9421224193354801E-5</v>
      </c>
      <c r="AG727" s="5">
        <f t="shared" si="918"/>
        <v>1.2202851982699078E-6</v>
      </c>
      <c r="AH727" s="5">
        <f t="shared" si="919"/>
        <v>2.7090747345380168E-5</v>
      </c>
      <c r="AI727" s="5">
        <f t="shared" si="920"/>
        <v>1.2870499055100066E-5</v>
      </c>
      <c r="AJ727" s="5">
        <f t="shared" si="921"/>
        <v>3.0573122220561447E-6</v>
      </c>
      <c r="AK727" s="5">
        <f t="shared" si="922"/>
        <v>4.8416449551891982E-7</v>
      </c>
      <c r="AL727" s="5">
        <f t="shared" si="923"/>
        <v>2.0599075884156134E-10</v>
      </c>
      <c r="AM727" s="5">
        <f t="shared" si="924"/>
        <v>1.0387212133052435E-4</v>
      </c>
      <c r="AN727" s="5">
        <f t="shared" si="925"/>
        <v>1.9579653307730983E-5</v>
      </c>
      <c r="AO727" s="5">
        <f t="shared" si="926"/>
        <v>1.8453595572149163E-6</v>
      </c>
      <c r="AP727" s="5">
        <f t="shared" si="927"/>
        <v>1.1594866166705264E-7</v>
      </c>
      <c r="AQ727" s="5">
        <f t="shared" si="928"/>
        <v>5.4640132690472599E-9</v>
      </c>
      <c r="AR727" s="5">
        <f t="shared" si="929"/>
        <v>1.0213085745732304E-6</v>
      </c>
      <c r="AS727" s="5">
        <f t="shared" si="930"/>
        <v>4.8521182809864255E-7</v>
      </c>
      <c r="AT727" s="5">
        <f t="shared" si="931"/>
        <v>1.1525924876583204E-7</v>
      </c>
      <c r="AU727" s="5">
        <f t="shared" si="932"/>
        <v>1.8252776288274673E-8</v>
      </c>
      <c r="AV727" s="5">
        <f t="shared" si="933"/>
        <v>2.1679204432436386E-9</v>
      </c>
      <c r="AW727" s="5">
        <f t="shared" si="934"/>
        <v>5.124194833976174E-13</v>
      </c>
      <c r="AX727" s="5">
        <f t="shared" si="935"/>
        <v>8.2247395047946443E-6</v>
      </c>
      <c r="AY727" s="5">
        <f t="shared" si="936"/>
        <v>1.550344269352617E-6</v>
      </c>
      <c r="AZ727" s="5">
        <f t="shared" si="937"/>
        <v>1.4611814466058964E-7</v>
      </c>
      <c r="BA727" s="5">
        <f t="shared" si="938"/>
        <v>9.1809768196274711E-9</v>
      </c>
      <c r="BB727" s="5">
        <f t="shared" si="939"/>
        <v>4.3264819484772404E-10</v>
      </c>
      <c r="BC727" s="5">
        <f t="shared" si="940"/>
        <v>1.6310635714040672E-11</v>
      </c>
      <c r="BD727" s="5">
        <f t="shared" si="941"/>
        <v>3.2085715195139006E-8</v>
      </c>
      <c r="BE727" s="5">
        <f t="shared" si="942"/>
        <v>1.5243550199498983E-8</v>
      </c>
      <c r="BF727" s="5">
        <f t="shared" si="943"/>
        <v>3.6210167245991286E-9</v>
      </c>
      <c r="BG727" s="5">
        <f t="shared" si="944"/>
        <v>5.734343136704712E-10</v>
      </c>
      <c r="BH727" s="5">
        <f t="shared" si="945"/>
        <v>6.8107993645996079E-11</v>
      </c>
      <c r="BI727" s="5">
        <f t="shared" si="946"/>
        <v>6.4714631655596569E-12</v>
      </c>
      <c r="BJ727" s="8">
        <f t="shared" si="947"/>
        <v>0.32630457758554782</v>
      </c>
      <c r="BK727" s="8">
        <f t="shared" si="948"/>
        <v>0.56216555823189418</v>
      </c>
      <c r="BL727" s="8">
        <f t="shared" si="949"/>
        <v>0.1109558197933202</v>
      </c>
      <c r="BM727" s="8">
        <f t="shared" si="950"/>
        <v>2.9860997614086844E-2</v>
      </c>
      <c r="BN727" s="8">
        <f t="shared" si="951"/>
        <v>0.97013828471554397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1.26495726495726</v>
      </c>
      <c r="F728">
        <f>VLOOKUP(B728,home!$B$2:$E$405,3,FALSE)</f>
        <v>1.26</v>
      </c>
      <c r="G728">
        <f>VLOOKUP(C728,away!$B$2:$E$405,4,FALSE)</f>
        <v>0.79</v>
      </c>
      <c r="H728">
        <f>VLOOKUP(A728,away!$A$2:$E$405,3,FALSE)</f>
        <v>0.97435897435897401</v>
      </c>
      <c r="I728">
        <f>VLOOKUP(C728,away!$B$2:$E$405,3,FALSE)</f>
        <v>1.32</v>
      </c>
      <c r="J728">
        <f>VLOOKUP(B728,home!$B$2:$E$405,4,FALSE)</f>
        <v>1.64</v>
      </c>
      <c r="K728" s="3">
        <f t="shared" si="896"/>
        <v>1.2591384615384567</v>
      </c>
      <c r="L728" s="3">
        <f t="shared" si="897"/>
        <v>2.1092923076923071</v>
      </c>
      <c r="M728" s="5">
        <f t="shared" si="898"/>
        <v>3.4443644984678397E-2</v>
      </c>
      <c r="N728" s="5">
        <f t="shared" si="899"/>
        <v>4.3369318155784729E-2</v>
      </c>
      <c r="O728" s="5">
        <f t="shared" si="900"/>
        <v>7.2651715415066848E-2</v>
      </c>
      <c r="P728" s="5">
        <f t="shared" si="901"/>
        <v>9.1478569175857033E-2</v>
      </c>
      <c r="Q728" s="5">
        <f t="shared" si="902"/>
        <v>2.7303988270323324E-2</v>
      </c>
      <c r="R728" s="5">
        <f t="shared" si="903"/>
        <v>7.6621852232825569E-2</v>
      </c>
      <c r="S728" s="5">
        <f t="shared" si="904"/>
        <v>6.0739278771051661E-2</v>
      </c>
      <c r="T728" s="5">
        <f t="shared" si="905"/>
        <v>5.7592092427913966E-2</v>
      </c>
      <c r="U728" s="5">
        <f t="shared" si="906"/>
        <v>9.6477521140666933E-2</v>
      </c>
      <c r="V728" s="5">
        <f t="shared" si="907"/>
        <v>1.7924100906861209E-2</v>
      </c>
      <c r="W728" s="5">
        <f t="shared" si="908"/>
        <v>1.1459833928186329E-2</v>
      </c>
      <c r="X728" s="5">
        <f t="shared" si="909"/>
        <v>2.4172139552154737E-2</v>
      </c>
      <c r="Y728" s="5">
        <f t="shared" si="910"/>
        <v>2.5493054008912483E-2</v>
      </c>
      <c r="Z728" s="5">
        <f t="shared" si="911"/>
        <v>5.3872627838611867E-2</v>
      </c>
      <c r="AA728" s="5">
        <f t="shared" si="912"/>
        <v>6.7833097735743572E-2</v>
      </c>
      <c r="AB728" s="5">
        <f t="shared" si="913"/>
        <v>4.2705631162185974E-2</v>
      </c>
      <c r="AC728" s="5">
        <f t="shared" si="914"/>
        <v>2.9752787224114991E-3</v>
      </c>
      <c r="AD728" s="5">
        <f t="shared" si="915"/>
        <v>3.6073794154556867E-3</v>
      </c>
      <c r="AE728" s="5">
        <f t="shared" si="916"/>
        <v>7.6090176519482506E-3</v>
      </c>
      <c r="AF728" s="5">
        <f t="shared" si="917"/>
        <v>8.0248212011747137E-3</v>
      </c>
      <c r="AG728" s="5">
        <f t="shared" si="918"/>
        <v>5.6422312100813214E-3</v>
      </c>
      <c r="AH728" s="5">
        <f t="shared" si="919"/>
        <v>2.8408279873788626E-2</v>
      </c>
      <c r="AI728" s="5">
        <f t="shared" si="920"/>
        <v>3.5769957815236113E-2</v>
      </c>
      <c r="AJ728" s="5">
        <f t="shared" si="921"/>
        <v>2.2519664826385951E-2</v>
      </c>
      <c r="AK728" s="5">
        <f t="shared" si="922"/>
        <v>9.4517920412857687E-3</v>
      </c>
      <c r="AL728" s="5">
        <f t="shared" si="923"/>
        <v>3.1608064773243019E-4</v>
      </c>
      <c r="AM728" s="5">
        <f t="shared" si="924"/>
        <v>9.0843803347247275E-4</v>
      </c>
      <c r="AN728" s="5">
        <f t="shared" si="925"/>
        <v>1.9161613560186132E-3</v>
      </c>
      <c r="AO728" s="5">
        <f t="shared" si="926"/>
        <v>2.0208722042736609E-3</v>
      </c>
      <c r="AP728" s="5">
        <f t="shared" si="927"/>
        <v>1.4208700651012101E-3</v>
      </c>
      <c r="AQ728" s="5">
        <f t="shared" si="928"/>
        <v>7.4925757463706289E-4</v>
      </c>
      <c r="AR728" s="5">
        <f t="shared" si="929"/>
        <v>1.1984273242510505E-2</v>
      </c>
      <c r="AS728" s="5">
        <f t="shared" si="930"/>
        <v>1.5089859373231169E-2</v>
      </c>
      <c r="AT728" s="5">
        <f t="shared" si="931"/>
        <v>9.5001111580209786E-3</v>
      </c>
      <c r="AU728" s="5">
        <f t="shared" si="932"/>
        <v>3.9873184493182875E-3</v>
      </c>
      <c r="AV728" s="5">
        <f t="shared" si="933"/>
        <v>1.2551465044846337E-3</v>
      </c>
      <c r="AW728" s="5">
        <f t="shared" si="934"/>
        <v>2.3318771391809345E-5</v>
      </c>
      <c r="AX728" s="5">
        <f t="shared" si="935"/>
        <v>1.9064154464492515E-4</v>
      </c>
      <c r="AY728" s="5">
        <f t="shared" si="936"/>
        <v>4.0211874364612013E-4</v>
      </c>
      <c r="AZ728" s="5">
        <f t="shared" si="937"/>
        <v>4.2409298637582807E-4</v>
      </c>
      <c r="BA728" s="5">
        <f t="shared" si="938"/>
        <v>2.9817869130293088E-4</v>
      </c>
      <c r="BB728" s="5">
        <f t="shared" si="939"/>
        <v>1.5723650497075786E-4</v>
      </c>
      <c r="BC728" s="5">
        <f t="shared" si="940"/>
        <v>6.6331550084648539E-5</v>
      </c>
      <c r="BD728" s="5">
        <f t="shared" si="941"/>
        <v>4.213055893951689E-3</v>
      </c>
      <c r="BE728" s="5">
        <f t="shared" si="942"/>
        <v>5.3048207166858574E-3</v>
      </c>
      <c r="BF728" s="5">
        <f t="shared" si="943"/>
        <v>3.3397518979725819E-3</v>
      </c>
      <c r="BG728" s="5">
        <f t="shared" si="944"/>
        <v>1.4017366889111128E-3</v>
      </c>
      <c r="BH728" s="5">
        <f t="shared" si="945"/>
        <v>4.4124514448938735E-4</v>
      </c>
      <c r="BI728" s="5">
        <f t="shared" si="946"/>
        <v>1.1111774647873608E-4</v>
      </c>
      <c r="BJ728" s="8">
        <f t="shared" si="947"/>
        <v>0.22282807507646379</v>
      </c>
      <c r="BK728" s="8">
        <f t="shared" si="948"/>
        <v>0.2082790719522383</v>
      </c>
      <c r="BL728" s="8">
        <f t="shared" si="949"/>
        <v>0.50906794905924024</v>
      </c>
      <c r="BM728" s="8">
        <f t="shared" si="950"/>
        <v>0.64779983571976396</v>
      </c>
      <c r="BN728" s="8">
        <f t="shared" si="951"/>
        <v>0.34586908823453594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1.26495726495726</v>
      </c>
      <c r="F729">
        <f>VLOOKUP(B729,home!$B$2:$E$405,3,FALSE)</f>
        <v>0.92</v>
      </c>
      <c r="G729">
        <f>VLOOKUP(C729,away!$B$2:$E$405,4,FALSE)</f>
        <v>0.92</v>
      </c>
      <c r="H729">
        <f>VLOOKUP(A729,away!$A$2:$E$405,3,FALSE)</f>
        <v>0.97435897435897401</v>
      </c>
      <c r="I729">
        <f>VLOOKUP(C729,away!$B$2:$E$405,3,FALSE)</f>
        <v>0.92</v>
      </c>
      <c r="J729">
        <f>VLOOKUP(B729,home!$B$2:$E$405,4,FALSE)</f>
        <v>0.86</v>
      </c>
      <c r="K729" s="3">
        <f t="shared" si="896"/>
        <v>1.070659829059825</v>
      </c>
      <c r="L729" s="3">
        <f t="shared" si="897"/>
        <v>0.77091282051282028</v>
      </c>
      <c r="M729" s="5">
        <f t="shared" si="898"/>
        <v>0.1585678582424592</v>
      </c>
      <c r="N729" s="5">
        <f t="shared" si="899"/>
        <v>0.16977223600025393</v>
      </c>
      <c r="O729" s="5">
        <f t="shared" si="900"/>
        <v>0.12224199484037128</v>
      </c>
      <c r="P729" s="5">
        <f t="shared" si="901"/>
        <v>0.13087959329972393</v>
      </c>
      <c r="Q729" s="5">
        <f t="shared" si="902"/>
        <v>9.0884156587568057E-2</v>
      </c>
      <c r="R729" s="5">
        <f t="shared" si="903"/>
        <v>4.7118960513752119E-2</v>
      </c>
      <c r="S729" s="5">
        <f t="shared" si="904"/>
        <v>2.7006525994866522E-2</v>
      </c>
      <c r="T729" s="5">
        <f t="shared" si="905"/>
        <v>7.0063761494850912E-2</v>
      </c>
      <c r="U729" s="5">
        <f t="shared" si="906"/>
        <v>5.0448378209130486E-2</v>
      </c>
      <c r="V729" s="5">
        <f t="shared" si="907"/>
        <v>2.4767546615363078E-3</v>
      </c>
      <c r="W729" s="5">
        <f t="shared" si="908"/>
        <v>3.2435338518763998E-2</v>
      </c>
      <c r="X729" s="5">
        <f t="shared" si="909"/>
        <v>2.5004818301788481E-2</v>
      </c>
      <c r="Y729" s="5">
        <f t="shared" si="910"/>
        <v>9.6382675017211723E-3</v>
      </c>
      <c r="Z729" s="5">
        <f t="shared" si="911"/>
        <v>1.2108203583096286E-2</v>
      </c>
      <c r="AA729" s="5">
        <f t="shared" si="912"/>
        <v>1.296376717849943E-2</v>
      </c>
      <c r="AB729" s="5">
        <f t="shared" si="913"/>
        <v>6.9398923756517844E-3</v>
      </c>
      <c r="AC729" s="5">
        <f t="shared" si="914"/>
        <v>1.2776731930337572E-4</v>
      </c>
      <c r="AD729" s="5">
        <f t="shared" si="915"/>
        <v>8.6818034984993547E-3</v>
      </c>
      <c r="AE729" s="5">
        <f t="shared" si="916"/>
        <v>6.6929136221662092E-3</v>
      </c>
      <c r="AF729" s="5">
        <f t="shared" si="917"/>
        <v>2.579826458956414E-3</v>
      </c>
      <c r="AG729" s="5">
        <f t="shared" si="918"/>
        <v>6.6294043063589694E-4</v>
      </c>
      <c r="AH729" s="5">
        <f t="shared" si="919"/>
        <v>2.3335923438970482E-3</v>
      </c>
      <c r="AI729" s="5">
        <f t="shared" si="920"/>
        <v>2.4984835800121296E-3</v>
      </c>
      <c r="AJ729" s="5">
        <f t="shared" si="921"/>
        <v>1.3375130013422831E-3</v>
      </c>
      <c r="AK729" s="5">
        <f t="shared" si="922"/>
        <v>4.7734048046080751E-4</v>
      </c>
      <c r="AL729" s="5">
        <f t="shared" si="923"/>
        <v>4.2182911398986563E-6</v>
      </c>
      <c r="AM729" s="5">
        <f t="shared" si="924"/>
        <v>1.8590516499268626E-3</v>
      </c>
      <c r="AN729" s="5">
        <f t="shared" si="925"/>
        <v>1.43316675092413E-3</v>
      </c>
      <c r="AO729" s="5">
        <f t="shared" si="926"/>
        <v>5.5242331111005777E-4</v>
      </c>
      <c r="AP729" s="5">
        <f t="shared" si="927"/>
        <v>1.4195673762829527E-4</v>
      </c>
      <c r="AQ729" s="5">
        <f t="shared" si="928"/>
        <v>2.7359067248956875E-5</v>
      </c>
      <c r="AR729" s="5">
        <f t="shared" si="929"/>
        <v>3.5979925115215951E-4</v>
      </c>
      <c r="AS729" s="5">
        <f t="shared" si="930"/>
        <v>3.8522260473442411E-4</v>
      </c>
      <c r="AT729" s="5">
        <f t="shared" si="931"/>
        <v>2.0622118406746952E-4</v>
      </c>
      <c r="AU729" s="5">
        <f t="shared" si="932"/>
        <v>7.3597579227397214E-5</v>
      </c>
      <c r="AV729" s="5">
        <f t="shared" si="933"/>
        <v>1.9699492898705506E-5</v>
      </c>
      <c r="AW729" s="5">
        <f t="shared" si="934"/>
        <v>9.6714329773914778E-8</v>
      </c>
      <c r="AX729" s="5">
        <f t="shared" si="935"/>
        <v>3.3173532028734671E-4</v>
      </c>
      <c r="AY729" s="5">
        <f t="shared" si="936"/>
        <v>2.5573901142644226E-4</v>
      </c>
      <c r="AZ729" s="5">
        <f t="shared" si="937"/>
        <v>9.857624130695948E-5</v>
      </c>
      <c r="BA729" s="5">
        <f t="shared" si="938"/>
        <v>2.5331229407166839E-5</v>
      </c>
      <c r="BB729" s="5">
        <f t="shared" si="939"/>
        <v>4.8820423773340697E-6</v>
      </c>
      <c r="BC729" s="5">
        <f t="shared" si="940"/>
        <v>7.527258117947448E-7</v>
      </c>
      <c r="BD729" s="5">
        <f t="shared" si="941"/>
        <v>4.622897592068528E-5</v>
      </c>
      <c r="BE729" s="5">
        <f t="shared" si="942"/>
        <v>4.9495507456851672E-5</v>
      </c>
      <c r="BF729" s="5">
        <f t="shared" si="943"/>
        <v>2.6496425776491048E-5</v>
      </c>
      <c r="BG729" s="5">
        <f t="shared" si="944"/>
        <v>9.456219564184751E-6</v>
      </c>
      <c r="BH729" s="5">
        <f t="shared" si="945"/>
        <v>2.5310986055355545E-6</v>
      </c>
      <c r="BI729" s="5">
        <f t="shared" si="946"/>
        <v>5.4198912006725175E-7</v>
      </c>
      <c r="BJ729" s="8">
        <f t="shared" si="947"/>
        <v>0.42114703650265972</v>
      </c>
      <c r="BK729" s="8">
        <f t="shared" si="948"/>
        <v>0.31931845682045562</v>
      </c>
      <c r="BL729" s="8">
        <f t="shared" si="949"/>
        <v>0.24753921285164129</v>
      </c>
      <c r="BM729" s="8">
        <f t="shared" si="950"/>
        <v>0.28039246797662792</v>
      </c>
      <c r="BN729" s="8">
        <f t="shared" si="951"/>
        <v>0.71946479948412856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1.26495726495726</v>
      </c>
      <c r="F730">
        <f>VLOOKUP(B730,home!$B$2:$E$405,3,FALSE)</f>
        <v>0.66</v>
      </c>
      <c r="G730">
        <f>VLOOKUP(C730,away!$B$2:$E$405,4,FALSE)</f>
        <v>0.16</v>
      </c>
      <c r="H730">
        <f>VLOOKUP(A730,away!$A$2:$E$405,3,FALSE)</f>
        <v>0.97435897435897401</v>
      </c>
      <c r="I730">
        <f>VLOOKUP(C730,away!$B$2:$E$405,3,FALSE)</f>
        <v>0.32</v>
      </c>
      <c r="J730">
        <f>VLOOKUP(B730,home!$B$2:$E$405,4,FALSE)</f>
        <v>1.2</v>
      </c>
      <c r="K730" s="3">
        <f t="shared" si="896"/>
        <v>0.13357948717948667</v>
      </c>
      <c r="L730" s="3">
        <f t="shared" si="897"/>
        <v>0.374153846153846</v>
      </c>
      <c r="M730" s="5">
        <f t="shared" si="898"/>
        <v>0.60185824589684667</v>
      </c>
      <c r="N730" s="5">
        <f t="shared" si="899"/>
        <v>8.0395915841646168E-2</v>
      </c>
      <c r="O730" s="5">
        <f t="shared" si="900"/>
        <v>0.2251875775417124</v>
      </c>
      <c r="P730" s="5">
        <f t="shared" si="901"/>
        <v>3.0080441127212833E-2</v>
      </c>
      <c r="Q730" s="5">
        <f t="shared" si="902"/>
        <v>5.369622604726133E-3</v>
      </c>
      <c r="R730" s="5">
        <f t="shared" si="903"/>
        <v>4.2127399121649554E-2</v>
      </c>
      <c r="S730" s="5">
        <f t="shared" si="904"/>
        <v>3.7584968909888368E-4</v>
      </c>
      <c r="T730" s="5">
        <f t="shared" si="905"/>
        <v>2.0090649499529155E-3</v>
      </c>
      <c r="U730" s="5">
        <f t="shared" si="906"/>
        <v>5.6273563708755057E-3</v>
      </c>
      <c r="V730" s="5">
        <f t="shared" si="907"/>
        <v>2.0871884926940316E-6</v>
      </c>
      <c r="W730" s="5">
        <f t="shared" si="908"/>
        <v>2.3909047796223207E-4</v>
      </c>
      <c r="X730" s="5">
        <f t="shared" si="909"/>
        <v>8.945662190833049E-5</v>
      </c>
      <c r="Y730" s="5">
        <f t="shared" si="910"/>
        <v>1.6735269575466125E-5</v>
      </c>
      <c r="Z730" s="5">
        <f t="shared" si="911"/>
        <v>5.2540428032744474E-3</v>
      </c>
      <c r="AA730" s="5">
        <f t="shared" si="912"/>
        <v>7.0183234328047338E-4</v>
      </c>
      <c r="AB730" s="5">
        <f t="shared" si="913"/>
        <v>4.6875202250691544E-5</v>
      </c>
      <c r="AC730" s="5">
        <f t="shared" si="914"/>
        <v>6.5197609864847933E-9</v>
      </c>
      <c r="AD730" s="5">
        <f t="shared" si="915"/>
        <v>7.9843958589233322E-6</v>
      </c>
      <c r="AE730" s="5">
        <f t="shared" si="916"/>
        <v>2.9873924198310059E-6</v>
      </c>
      <c r="AF730" s="5">
        <f t="shared" si="917"/>
        <v>5.5887218192530784E-7</v>
      </c>
      <c r="AG730" s="5">
        <f t="shared" si="918"/>
        <v>6.970139212524866E-8</v>
      </c>
      <c r="AH730" s="5">
        <f t="shared" si="919"/>
        <v>4.9145508067551717E-4</v>
      </c>
      <c r="AI730" s="5">
        <f t="shared" si="920"/>
        <v>6.564831764838884E-5</v>
      </c>
      <c r="AJ730" s="5">
        <f t="shared" si="921"/>
        <v>4.3846343028339137E-6</v>
      </c>
      <c r="AK730" s="5">
        <f t="shared" si="922"/>
        <v>1.9523240054738007E-7</v>
      </c>
      <c r="AL730" s="5">
        <f t="shared" si="923"/>
        <v>1.3034118107011386E-11</v>
      </c>
      <c r="AM730" s="5">
        <f t="shared" si="924"/>
        <v>2.1331030085459939E-7</v>
      </c>
      <c r="AN730" s="5">
        <f t="shared" si="925"/>
        <v>7.981086948898238E-8</v>
      </c>
      <c r="AO730" s="5">
        <f t="shared" si="926"/>
        <v>1.4930771892092698E-8</v>
      </c>
      <c r="AP730" s="5">
        <f t="shared" si="927"/>
        <v>1.8621352431574072E-9</v>
      </c>
      <c r="AQ730" s="5">
        <f t="shared" si="928"/>
        <v>1.7418126582149272E-10</v>
      </c>
      <c r="AR730" s="5">
        <f t="shared" si="929"/>
        <v>3.677596172931868E-5</v>
      </c>
      <c r="AS730" s="5">
        <f t="shared" si="930"/>
        <v>4.9125141083348176E-6</v>
      </c>
      <c r="AT730" s="5">
        <f t="shared" si="931"/>
        <v>3.2810555767667913E-7</v>
      </c>
      <c r="AU730" s="5">
        <f t="shared" si="932"/>
        <v>1.4609390711730094E-8</v>
      </c>
      <c r="AV730" s="5">
        <f t="shared" si="933"/>
        <v>4.8787872981941562E-10</v>
      </c>
      <c r="AW730" s="5">
        <f t="shared" si="934"/>
        <v>1.8095439556298044E-14</v>
      </c>
      <c r="AX730" s="5">
        <f t="shared" si="935"/>
        <v>4.7489800997098924E-9</v>
      </c>
      <c r="AY730" s="5">
        <f t="shared" si="936"/>
        <v>1.7768491696145315E-9</v>
      </c>
      <c r="AZ730" s="5">
        <f t="shared" si="937"/>
        <v>3.3240747542327216E-10</v>
      </c>
      <c r="BA730" s="5">
        <f t="shared" si="938"/>
        <v>4.1457178473302456E-11</v>
      </c>
      <c r="BB730" s="5">
        <f t="shared" si="939"/>
        <v>3.8778406941181347E-12</v>
      </c>
      <c r="BC730" s="5">
        <f t="shared" si="940"/>
        <v>2.9018180209523997E-13</v>
      </c>
      <c r="BD730" s="5">
        <f t="shared" si="941"/>
        <v>2.2933112545052065E-6</v>
      </c>
      <c r="BE730" s="5">
        <f t="shared" si="942"/>
        <v>3.0633934131975078E-7</v>
      </c>
      <c r="BF730" s="5">
        <f t="shared" si="943"/>
        <v>2.0460326058197021E-8</v>
      </c>
      <c r="BG730" s="5">
        <f t="shared" si="944"/>
        <v>9.110266207930152E-10</v>
      </c>
      <c r="BH730" s="5">
        <f t="shared" si="945"/>
        <v>3.0423617203097925E-11</v>
      </c>
      <c r="BI730" s="5">
        <f t="shared" si="946"/>
        <v>8.1279423682696663E-13</v>
      </c>
      <c r="BJ730" s="8">
        <f t="shared" si="947"/>
        <v>8.8131803119744737E-2</v>
      </c>
      <c r="BK730" s="8">
        <f t="shared" si="948"/>
        <v>0.63231663221129542</v>
      </c>
      <c r="BL730" s="8">
        <f t="shared" si="949"/>
        <v>0.2742973765766456</v>
      </c>
      <c r="BM730" s="8">
        <f t="shared" si="950"/>
        <v>1.4980650800335305E-2</v>
      </c>
      <c r="BN730" s="8">
        <f t="shared" si="951"/>
        <v>0.98501920213379379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1.26495726495726</v>
      </c>
      <c r="F731">
        <f>VLOOKUP(B731,home!$B$2:$E$405,3,FALSE)</f>
        <v>0.79</v>
      </c>
      <c r="G731">
        <f>VLOOKUP(C731,away!$B$2:$E$405,4,FALSE)</f>
        <v>1.05</v>
      </c>
      <c r="H731">
        <f>VLOOKUP(A731,away!$A$2:$E$405,3,FALSE)</f>
        <v>0.97435897435897401</v>
      </c>
      <c r="I731">
        <f>VLOOKUP(C731,away!$B$2:$E$405,3,FALSE)</f>
        <v>1.19</v>
      </c>
      <c r="J731">
        <f>VLOOKUP(B731,home!$B$2:$E$405,4,FALSE)</f>
        <v>0.41</v>
      </c>
      <c r="K731" s="3">
        <f t="shared" si="896"/>
        <v>1.0492820512820473</v>
      </c>
      <c r="L731" s="3">
        <f t="shared" si="897"/>
        <v>0.4753897435897434</v>
      </c>
      <c r="M731" s="5">
        <f t="shared" si="898"/>
        <v>0.21769249293430323</v>
      </c>
      <c r="N731" s="5">
        <f t="shared" si="899"/>
        <v>0.22842082553480828</v>
      </c>
      <c r="O731" s="5">
        <f t="shared" si="900"/>
        <v>0.10348877839745044</v>
      </c>
      <c r="P731" s="5">
        <f t="shared" si="901"/>
        <v>0.10858891768155</v>
      </c>
      <c r="Q731" s="5">
        <f t="shared" si="902"/>
        <v>0.11983893618635112</v>
      </c>
      <c r="R731" s="5">
        <f t="shared" si="903"/>
        <v>2.4598751913389873E-2</v>
      </c>
      <c r="S731" s="5">
        <f t="shared" si="904"/>
        <v>1.3541524657454521E-2</v>
      </c>
      <c r="T731" s="5">
        <f t="shared" si="905"/>
        <v>5.6970201145697077E-2</v>
      </c>
      <c r="U731" s="5">
        <f t="shared" si="906"/>
        <v>2.5811028866659907E-2</v>
      </c>
      <c r="V731" s="5">
        <f t="shared" si="907"/>
        <v>7.5052835946630197E-4</v>
      </c>
      <c r="W731" s="5">
        <f t="shared" si="908"/>
        <v>4.1914948261690961E-2</v>
      </c>
      <c r="X731" s="5">
        <f t="shared" si="909"/>
        <v>1.9925936506702626E-2</v>
      </c>
      <c r="Y731" s="5">
        <f t="shared" si="910"/>
        <v>4.736292923353435E-3</v>
      </c>
      <c r="Z731" s="5">
        <f t="shared" si="911"/>
        <v>3.8979981215780412E-3</v>
      </c>
      <c r="AA731" s="5">
        <f t="shared" si="912"/>
        <v>4.0900994649029736E-3</v>
      </c>
      <c r="AB731" s="5">
        <f t="shared" si="913"/>
        <v>2.1458339782404979E-3</v>
      </c>
      <c r="AC731" s="5">
        <f t="shared" si="914"/>
        <v>2.3398562447313698E-5</v>
      </c>
      <c r="AD731" s="5">
        <f t="shared" si="915"/>
        <v>1.0995150722851994E-2</v>
      </c>
      <c r="AE731" s="5">
        <f t="shared" si="916"/>
        <v>5.2269818828671911E-3</v>
      </c>
      <c r="AF731" s="5">
        <f t="shared" si="917"/>
        <v>1.2424267885222341E-3</v>
      </c>
      <c r="AG731" s="5">
        <f t="shared" si="918"/>
        <v>1.9687898414153779E-4</v>
      </c>
      <c r="AH731" s="5">
        <f t="shared" si="919"/>
        <v>4.6326708188257153E-4</v>
      </c>
      <c r="AI731" s="5">
        <f t="shared" si="920"/>
        <v>4.8609783396919281E-4</v>
      </c>
      <c r="AJ731" s="5">
        <f t="shared" si="921"/>
        <v>2.5502686617547731E-4</v>
      </c>
      <c r="AK731" s="5">
        <f t="shared" si="922"/>
        <v>8.9198371090879009E-5</v>
      </c>
      <c r="AL731" s="5">
        <f t="shared" si="923"/>
        <v>4.6686489501036557E-7</v>
      </c>
      <c r="AM731" s="5">
        <f t="shared" si="924"/>
        <v>2.3074028609258858E-3</v>
      </c>
      <c r="AN731" s="5">
        <f t="shared" si="925"/>
        <v>1.096915654413797E-3</v>
      </c>
      <c r="AO731" s="5">
        <f t="shared" si="926"/>
        <v>2.6073122584567527E-4</v>
      </c>
      <c r="AP731" s="5">
        <f t="shared" si="927"/>
        <v>4.1316316866871692E-5</v>
      </c>
      <c r="AQ731" s="5">
        <f t="shared" si="928"/>
        <v>4.9103383203536806E-6</v>
      </c>
      <c r="AR731" s="5">
        <f t="shared" si="929"/>
        <v>4.4046483853944871E-5</v>
      </c>
      <c r="AS731" s="5">
        <f t="shared" si="930"/>
        <v>4.6217184930028852E-5</v>
      </c>
      <c r="AT731" s="5">
        <f t="shared" si="931"/>
        <v>2.4247431303931196E-5</v>
      </c>
      <c r="AU731" s="5">
        <f t="shared" si="932"/>
        <v>8.4807981523031508E-6</v>
      </c>
      <c r="AV731" s="5">
        <f t="shared" si="933"/>
        <v>2.2246873204394117E-6</v>
      </c>
      <c r="AW731" s="5">
        <f t="shared" si="934"/>
        <v>6.4689049536169922E-9</v>
      </c>
      <c r="AX731" s="5">
        <f t="shared" si="935"/>
        <v>4.0351940117439614E-4</v>
      </c>
      <c r="AY731" s="5">
        <f t="shared" si="936"/>
        <v>1.9182898465778297E-4</v>
      </c>
      <c r="AZ731" s="5">
        <f t="shared" si="937"/>
        <v>4.5596765914772138E-5</v>
      </c>
      <c r="BA731" s="5">
        <f t="shared" si="938"/>
        <v>7.2254116189150276E-6</v>
      </c>
      <c r="BB731" s="5">
        <f t="shared" si="939"/>
        <v>8.5872164421159178E-7</v>
      </c>
      <c r="BC731" s="5">
        <f t="shared" si="940"/>
        <v>8.1645492451342312E-8</v>
      </c>
      <c r="BD731" s="5">
        <f t="shared" si="941"/>
        <v>3.4898744442261047E-6</v>
      </c>
      <c r="BE731" s="5">
        <f t="shared" si="942"/>
        <v>3.6618626155543615E-6</v>
      </c>
      <c r="BF731" s="5">
        <f t="shared" si="943"/>
        <v>1.9211633583809613E-6</v>
      </c>
      <c r="BG731" s="5">
        <f t="shared" si="944"/>
        <v>6.7194740984329415E-7</v>
      </c>
      <c r="BH731" s="5">
        <f t="shared" si="945"/>
        <v>1.7626558913850756E-7</v>
      </c>
      <c r="BI731" s="5">
        <f t="shared" si="946"/>
        <v>3.6990463788338363E-8</v>
      </c>
      <c r="BJ731" s="8">
        <f t="shared" si="947"/>
        <v>0.49382896626386158</v>
      </c>
      <c r="BK731" s="8">
        <f t="shared" si="948"/>
        <v>0.34078915804477422</v>
      </c>
      <c r="BL731" s="8">
        <f t="shared" si="949"/>
        <v>0.16156325746320338</v>
      </c>
      <c r="BM731" s="8">
        <f t="shared" si="950"/>
        <v>0.19725885472981136</v>
      </c>
      <c r="BN731" s="8">
        <f t="shared" si="951"/>
        <v>0.80262870264785291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1.62222222222222</v>
      </c>
      <c r="F732">
        <f>VLOOKUP(B732,home!$B$2:$E$405,3,FALSE)</f>
        <v>0.86</v>
      </c>
      <c r="G732">
        <f>VLOOKUP(C732,away!$B$2:$E$405,4,FALSE)</f>
        <v>1.1100000000000001</v>
      </c>
      <c r="H732">
        <f>VLOOKUP(A732,away!$A$2:$E$405,3,FALSE)</f>
        <v>1.13333333333333</v>
      </c>
      <c r="I732">
        <f>VLOOKUP(C732,away!$B$2:$E$405,3,FALSE)</f>
        <v>1.1100000000000001</v>
      </c>
      <c r="J732">
        <f>VLOOKUP(B732,home!$B$2:$E$405,4,FALSE)</f>
        <v>1.24</v>
      </c>
      <c r="K732" s="3">
        <f t="shared" si="896"/>
        <v>1.5485733333333314</v>
      </c>
      <c r="L732" s="3">
        <f t="shared" si="897"/>
        <v>1.5599199999999955</v>
      </c>
      <c r="M732" s="5">
        <f t="shared" si="898"/>
        <v>4.4668204761496549E-2</v>
      </c>
      <c r="N732" s="5">
        <f t="shared" si="899"/>
        <v>6.9171990741526496E-2</v>
      </c>
      <c r="O732" s="5">
        <f t="shared" si="900"/>
        <v>6.9678825971553504E-2</v>
      </c>
      <c r="P732" s="5">
        <f t="shared" si="901"/>
        <v>0.10790277179752171</v>
      </c>
      <c r="Q732" s="5">
        <f t="shared" si="902"/>
        <v>5.3558950137954017E-2</v>
      </c>
      <c r="R732" s="5">
        <f t="shared" si="903"/>
        <v>5.4346697104772725E-2</v>
      </c>
      <c r="S732" s="5">
        <f t="shared" si="904"/>
        <v>6.5163846542273515E-2</v>
      </c>
      <c r="T732" s="5">
        <f t="shared" si="905"/>
        <v>8.354767749919699E-2</v>
      </c>
      <c r="U732" s="5">
        <f t="shared" si="906"/>
        <v>8.4159845891194809E-2</v>
      </c>
      <c r="V732" s="5">
        <f t="shared" si="907"/>
        <v>1.7490342155860886E-2</v>
      </c>
      <c r="W732" s="5">
        <f t="shared" si="908"/>
        <v>2.7646653981655049E-2</v>
      </c>
      <c r="X732" s="5">
        <f t="shared" si="909"/>
        <v>4.3126568479063224E-2</v>
      </c>
      <c r="Y732" s="5">
        <f t="shared" si="910"/>
        <v>3.3636998350930064E-2</v>
      </c>
      <c r="Z732" s="5">
        <f t="shared" si="911"/>
        <v>2.8258833249225603E-2</v>
      </c>
      <c r="AA732" s="5">
        <f t="shared" si="912"/>
        <v>4.3760875600864065E-2</v>
      </c>
      <c r="AB732" s="5">
        <f t="shared" si="913"/>
        <v>3.3883462499407664E-2</v>
      </c>
      <c r="AC732" s="5">
        <f t="shared" si="914"/>
        <v>2.6406596263233201E-3</v>
      </c>
      <c r="AD732" s="5">
        <f t="shared" si="915"/>
        <v>1.0703217777971199E-2</v>
      </c>
      <c r="AE732" s="5">
        <f t="shared" si="916"/>
        <v>1.6696163476212784E-2</v>
      </c>
      <c r="AF732" s="5">
        <f t="shared" si="917"/>
        <v>1.3022339664906889E-2</v>
      </c>
      <c r="AG732" s="5">
        <f t="shared" si="918"/>
        <v>6.7712693633604978E-3</v>
      </c>
      <c r="AH732" s="5">
        <f t="shared" si="919"/>
        <v>1.1020379790532971E-2</v>
      </c>
      <c r="AI732" s="5">
        <f t="shared" si="920"/>
        <v>1.7065866266824926E-2</v>
      </c>
      <c r="AJ732" s="5">
        <f t="shared" si="921"/>
        <v>1.3213872705518966E-2</v>
      </c>
      <c r="AK732" s="5">
        <f t="shared" si="922"/>
        <v>6.8208836339426109E-3</v>
      </c>
      <c r="AL732" s="5">
        <f t="shared" si="923"/>
        <v>2.5515643135916077E-4</v>
      </c>
      <c r="AM732" s="5">
        <f t="shared" si="924"/>
        <v>3.3149435263650799E-3</v>
      </c>
      <c r="AN732" s="5">
        <f t="shared" si="925"/>
        <v>5.1710467056474011E-3</v>
      </c>
      <c r="AO732" s="5">
        <f t="shared" si="926"/>
        <v>4.0332095885367361E-3</v>
      </c>
      <c r="AP732" s="5">
        <f t="shared" si="927"/>
        <v>2.0971614337834022E-3</v>
      </c>
      <c r="AQ732" s="5">
        <f t="shared" si="928"/>
        <v>8.1785101594684907E-4</v>
      </c>
      <c r="AR732" s="5">
        <f t="shared" si="929"/>
        <v>3.4381821685696254E-3</v>
      </c>
      <c r="AS732" s="5">
        <f t="shared" si="930"/>
        <v>5.3242772213890864E-3</v>
      </c>
      <c r="AT732" s="5">
        <f t="shared" si="931"/>
        <v>4.1225168621586133E-3</v>
      </c>
      <c r="AU732" s="5">
        <f t="shared" si="932"/>
        <v>2.1280065596519433E-3</v>
      </c>
      <c r="AV732" s="5">
        <f t="shared" si="933"/>
        <v>8.2384355285885147E-4</v>
      </c>
      <c r="AW732" s="5">
        <f t="shared" si="934"/>
        <v>1.7121354572143935E-5</v>
      </c>
      <c r="AX732" s="5">
        <f t="shared" si="935"/>
        <v>8.5557219107248712E-4</v>
      </c>
      <c r="AY732" s="5">
        <f t="shared" si="936"/>
        <v>1.3346241722977904E-3</v>
      </c>
      <c r="AZ732" s="5">
        <f t="shared" si="937"/>
        <v>1.0409534694253819E-3</v>
      </c>
      <c r="BA732" s="5">
        <f t="shared" si="938"/>
        <v>5.4126804534201218E-4</v>
      </c>
      <c r="BB732" s="5">
        <f t="shared" si="939"/>
        <v>2.1108371232247735E-4</v>
      </c>
      <c r="BC732" s="5">
        <f t="shared" si="940"/>
        <v>6.5854740905215526E-5</v>
      </c>
      <c r="BD732" s="5">
        <f t="shared" si="941"/>
        <v>8.9388152139918665E-4</v>
      </c>
      <c r="BE732" s="5">
        <f t="shared" si="942"/>
        <v>1.3842410871982081E-3</v>
      </c>
      <c r="BF732" s="5">
        <f t="shared" si="943"/>
        <v>1.071799417269742E-3</v>
      </c>
      <c r="BG732" s="5">
        <f t="shared" si="944"/>
        <v>5.5325333208870882E-4</v>
      </c>
      <c r="BH732" s="5">
        <f t="shared" si="945"/>
        <v>2.141883391625962E-4</v>
      </c>
      <c r="BI732" s="5">
        <f t="shared" si="946"/>
        <v>6.6337270067630218E-5</v>
      </c>
      <c r="BJ732" s="8">
        <f t="shared" si="947"/>
        <v>0.37736539807442199</v>
      </c>
      <c r="BK732" s="8">
        <f t="shared" si="948"/>
        <v>0.23945560548713291</v>
      </c>
      <c r="BL732" s="8">
        <f t="shared" si="949"/>
        <v>0.35397123679642645</v>
      </c>
      <c r="BM732" s="8">
        <f t="shared" si="950"/>
        <v>0.59840613027465617</v>
      </c>
      <c r="BN732" s="8">
        <f t="shared" si="951"/>
        <v>0.39932744051482505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1.62222222222222</v>
      </c>
      <c r="F733">
        <f>VLOOKUP(B733,home!$B$2:$E$405,3,FALSE)</f>
        <v>1.1100000000000001</v>
      </c>
      <c r="G733">
        <f>VLOOKUP(C733,away!$B$2:$E$405,4,FALSE)</f>
        <v>0.99</v>
      </c>
      <c r="H733">
        <f>VLOOKUP(A733,away!$A$2:$E$405,3,FALSE)</f>
        <v>1.13333333333333</v>
      </c>
      <c r="I733">
        <f>VLOOKUP(C733,away!$B$2:$E$405,3,FALSE)</f>
        <v>0.86</v>
      </c>
      <c r="J733">
        <f>VLOOKUP(B733,home!$B$2:$E$405,4,FALSE)</f>
        <v>1.06</v>
      </c>
      <c r="K733" s="3">
        <f t="shared" si="896"/>
        <v>1.7826599999999977</v>
      </c>
      <c r="L733" s="3">
        <f t="shared" si="897"/>
        <v>1.0331466666666638</v>
      </c>
      <c r="M733" s="5">
        <f t="shared" si="898"/>
        <v>5.9856415085422172E-2</v>
      </c>
      <c r="N733" s="5">
        <f t="shared" si="899"/>
        <v>0.10670363691617854</v>
      </c>
      <c r="O733" s="5">
        <f t="shared" si="900"/>
        <v>6.1840455724120121E-2</v>
      </c>
      <c r="P733" s="5">
        <f t="shared" si="901"/>
        <v>0.11024050680115982</v>
      </c>
      <c r="Q733" s="5">
        <f t="shared" si="902"/>
        <v>9.5108152692497311E-2</v>
      </c>
      <c r="R733" s="5">
        <f t="shared" si="903"/>
        <v>3.1945130348261054E-2</v>
      </c>
      <c r="S733" s="5">
        <f t="shared" si="904"/>
        <v>5.0758842316370123E-2</v>
      </c>
      <c r="T733" s="5">
        <f t="shared" si="905"/>
        <v>9.8260670927077673E-2</v>
      </c>
      <c r="U733" s="5">
        <f t="shared" si="906"/>
        <v>5.6947306066630968E-2</v>
      </c>
      <c r="V733" s="5">
        <f t="shared" si="907"/>
        <v>1.0387228788558429E-2</v>
      </c>
      <c r="W733" s="5">
        <f t="shared" si="908"/>
        <v>5.6515166492935677E-2</v>
      </c>
      <c r="X733" s="5">
        <f t="shared" si="909"/>
        <v>5.8388455878288018E-2</v>
      </c>
      <c r="Y733" s="5">
        <f t="shared" si="910"/>
        <v>3.0161919281233417E-2</v>
      </c>
      <c r="Z733" s="5">
        <f t="shared" si="911"/>
        <v>1.1001334978512665E-2</v>
      </c>
      <c r="AA733" s="5">
        <f t="shared" si="912"/>
        <v>1.9611639812795359E-2</v>
      </c>
      <c r="AB733" s="5">
        <f t="shared" si="913"/>
        <v>1.7480442914338867E-2</v>
      </c>
      <c r="AC733" s="5">
        <f t="shared" si="914"/>
        <v>1.1956669183621502E-3</v>
      </c>
      <c r="AD733" s="5">
        <f t="shared" si="915"/>
        <v>2.5186831675074156E-2</v>
      </c>
      <c r="AE733" s="5">
        <f t="shared" si="916"/>
        <v>2.6021691188997206E-2</v>
      </c>
      <c r="AF733" s="5">
        <f t="shared" si="917"/>
        <v>1.3442111756470879E-2</v>
      </c>
      <c r="AG733" s="5">
        <f t="shared" si="918"/>
        <v>4.6292243180528882E-3</v>
      </c>
      <c r="AH733" s="5">
        <f t="shared" si="919"/>
        <v>2.8414981404834331E-3</v>
      </c>
      <c r="AI733" s="5">
        <f t="shared" si="920"/>
        <v>5.0654250751141893E-3</v>
      </c>
      <c r="AJ733" s="5">
        <f t="shared" si="921"/>
        <v>4.514965332201526E-3</v>
      </c>
      <c r="AK733" s="5">
        <f t="shared" si="922"/>
        <v>2.682882699700787E-3</v>
      </c>
      <c r="AL733" s="5">
        <f t="shared" si="923"/>
        <v>8.8084745374419581E-5</v>
      </c>
      <c r="AM733" s="5">
        <f t="shared" si="924"/>
        <v>8.9799114707775265E-3</v>
      </c>
      <c r="AN733" s="5">
        <f t="shared" si="925"/>
        <v>9.2775656029955387E-3</v>
      </c>
      <c r="AO733" s="5">
        <f t="shared" si="926"/>
        <v>4.7925429887580688E-3</v>
      </c>
      <c r="AP733" s="5">
        <f t="shared" si="927"/>
        <v>1.6504666045640301E-3</v>
      </c>
      <c r="AQ733" s="5">
        <f t="shared" si="928"/>
        <v>4.2629351773749356E-4</v>
      </c>
      <c r="AR733" s="5">
        <f t="shared" si="929"/>
        <v>5.8713686643599666E-4</v>
      </c>
      <c r="AS733" s="5">
        <f t="shared" si="930"/>
        <v>1.0466654063207923E-3</v>
      </c>
      <c r="AT733" s="5">
        <f t="shared" si="931"/>
        <v>9.3292427661591075E-4</v>
      </c>
      <c r="AU733" s="5">
        <f t="shared" si="932"/>
        <v>5.5436226365070584E-4</v>
      </c>
      <c r="AV733" s="5">
        <f t="shared" si="933"/>
        <v>2.4705985822989155E-4</v>
      </c>
      <c r="AW733" s="5">
        <f t="shared" si="934"/>
        <v>4.5063892379738545E-6</v>
      </c>
      <c r="AX733" s="5">
        <f t="shared" si="935"/>
        <v>2.6680214970827062E-3</v>
      </c>
      <c r="AY733" s="5">
        <f t="shared" si="936"/>
        <v>2.756457516306E-3</v>
      </c>
      <c r="AZ733" s="5">
        <f t="shared" si="937"/>
        <v>1.4239124473899073E-3</v>
      </c>
      <c r="BA733" s="5">
        <f t="shared" si="938"/>
        <v>4.9037013288201806E-4</v>
      </c>
      <c r="BB733" s="5">
        <f t="shared" si="939"/>
        <v>1.2665606705498648E-4</v>
      </c>
      <c r="BC733" s="5">
        <f t="shared" si="940"/>
        <v>2.6170858698193757E-5</v>
      </c>
      <c r="BD733" s="5">
        <f t="shared" si="941"/>
        <v>1.0109974940590996E-4</v>
      </c>
      <c r="BE733" s="5">
        <f t="shared" si="942"/>
        <v>1.8022647927593919E-4</v>
      </c>
      <c r="BF733" s="5">
        <f t="shared" si="943"/>
        <v>1.6064126777302269E-4</v>
      </c>
      <c r="BG733" s="5">
        <f t="shared" si="944"/>
        <v>9.5456254136085428E-5</v>
      </c>
      <c r="BH733" s="5">
        <f t="shared" si="945"/>
        <v>4.2541511499558473E-5</v>
      </c>
      <c r="BI733" s="5">
        <f t="shared" si="946"/>
        <v>1.5167410177960561E-5</v>
      </c>
      <c r="BJ733" s="8">
        <f t="shared" si="947"/>
        <v>0.54703622983105227</v>
      </c>
      <c r="BK733" s="8">
        <f t="shared" si="948"/>
        <v>0.2352832021715531</v>
      </c>
      <c r="BL733" s="8">
        <f t="shared" si="949"/>
        <v>0.20689302745716806</v>
      </c>
      <c r="BM733" s="8">
        <f t="shared" si="950"/>
        <v>0.53176754574357898</v>
      </c>
      <c r="BN733" s="8">
        <f t="shared" si="951"/>
        <v>0.46569429756763903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1.62222222222222</v>
      </c>
      <c r="F734">
        <f>VLOOKUP(B734,home!$B$2:$E$405,3,FALSE)</f>
        <v>0.86</v>
      </c>
      <c r="G734">
        <f>VLOOKUP(C734,away!$B$2:$E$405,4,FALSE)</f>
        <v>0.74</v>
      </c>
      <c r="H734">
        <f>VLOOKUP(A734,away!$A$2:$E$405,3,FALSE)</f>
        <v>1.13333333333333</v>
      </c>
      <c r="I734">
        <f>VLOOKUP(C734,away!$B$2:$E$405,3,FALSE)</f>
        <v>0.74</v>
      </c>
      <c r="J734">
        <f>VLOOKUP(B734,home!$B$2:$E$405,4,FALSE)</f>
        <v>0.88</v>
      </c>
      <c r="K734" s="3">
        <f t="shared" si="896"/>
        <v>1.0323822222222208</v>
      </c>
      <c r="L734" s="3">
        <f t="shared" si="897"/>
        <v>0.73802666666666439</v>
      </c>
      <c r="M734" s="5">
        <f t="shared" si="898"/>
        <v>0.17026335579592433</v>
      </c>
      <c r="N734" s="5">
        <f t="shared" si="899"/>
        <v>0.17577686161960895</v>
      </c>
      <c r="O734" s="5">
        <f t="shared" si="900"/>
        <v>0.12565889693354632</v>
      </c>
      <c r="P734" s="5">
        <f t="shared" si="901"/>
        <v>0.12972801125824754</v>
      </c>
      <c r="Q734" s="5">
        <f t="shared" si="902"/>
        <v>9.0734453507049839E-2</v>
      </c>
      <c r="R734" s="5">
        <f t="shared" si="903"/>
        <v>4.6369808420437565E-2</v>
      </c>
      <c r="S734" s="5">
        <f t="shared" si="904"/>
        <v>2.4710773534252831E-2</v>
      </c>
      <c r="T734" s="5">
        <f t="shared" si="905"/>
        <v>6.6964446273629435E-2</v>
      </c>
      <c r="U734" s="5">
        <f t="shared" si="906"/>
        <v>4.7871365861109974E-2</v>
      </c>
      <c r="V734" s="5">
        <f t="shared" si="907"/>
        <v>2.091974578157386E-3</v>
      </c>
      <c r="W734" s="5">
        <f t="shared" si="908"/>
        <v>3.1224212247908962E-2</v>
      </c>
      <c r="X734" s="5">
        <f t="shared" si="909"/>
        <v>2.3044301284616688E-2</v>
      </c>
      <c r="Y734" s="5">
        <f t="shared" si="910"/>
        <v>8.5036544313739932E-3</v>
      </c>
      <c r="Z734" s="5">
        <f t="shared" si="911"/>
        <v>1.1407385047502456E-2</v>
      </c>
      <c r="AA734" s="5">
        <f t="shared" si="912"/>
        <v>1.1776781525085118E-2</v>
      </c>
      <c r="AB734" s="5">
        <f t="shared" si="913"/>
        <v>6.0790699407464836E-3</v>
      </c>
      <c r="AC734" s="5">
        <f t="shared" si="914"/>
        <v>9.9620562935621889E-5</v>
      </c>
      <c r="AD734" s="5">
        <f t="shared" si="915"/>
        <v>8.058830406908633E-3</v>
      </c>
      <c r="AE734" s="5">
        <f t="shared" si="916"/>
        <v>5.9476317424427376E-3</v>
      </c>
      <c r="AF734" s="5">
        <f t="shared" si="917"/>
        <v>2.1947554147179293E-3</v>
      </c>
      <c r="AG734" s="5">
        <f t="shared" si="918"/>
        <v>5.3992934095762875E-4</v>
      </c>
      <c r="AH734" s="5">
        <f t="shared" si="919"/>
        <v>2.104738590497846E-3</v>
      </c>
      <c r="AI734" s="5">
        <f t="shared" si="920"/>
        <v>2.1728947032550309E-3</v>
      </c>
      <c r="AJ734" s="5">
        <f t="shared" si="921"/>
        <v>1.1216289312006608E-3</v>
      </c>
      <c r="AK734" s="5">
        <f t="shared" si="922"/>
        <v>3.8598325616722416E-4</v>
      </c>
      <c r="AL734" s="5">
        <f t="shared" si="923"/>
        <v>3.03613832809812E-6</v>
      </c>
      <c r="AM734" s="5">
        <f t="shared" si="924"/>
        <v>1.6639586487992685E-3</v>
      </c>
      <c r="AN734" s="5">
        <f t="shared" si="925"/>
        <v>1.228045855044491E-3</v>
      </c>
      <c r="AO734" s="5">
        <f t="shared" si="926"/>
        <v>4.5316529445614973E-4</v>
      </c>
      <c r="AP734" s="5">
        <f t="shared" si="927"/>
        <v>1.1148269057216323E-4</v>
      </c>
      <c r="AQ734" s="5">
        <f t="shared" si="928"/>
        <v>2.0569299628501195E-5</v>
      </c>
      <c r="AR734" s="5">
        <f t="shared" si="929"/>
        <v>3.1067064122996391E-4</v>
      </c>
      <c r="AS734" s="5">
        <f t="shared" si="930"/>
        <v>3.2073084697219239E-4</v>
      </c>
      <c r="AT734" s="5">
        <f t="shared" si="931"/>
        <v>1.6555841226618349E-4</v>
      </c>
      <c r="AU734" s="5">
        <f t="shared" si="932"/>
        <v>5.6973187187648362E-5</v>
      </c>
      <c r="AV734" s="5">
        <f t="shared" si="933"/>
        <v>1.4704526398966741E-5</v>
      </c>
      <c r="AW734" s="5">
        <f t="shared" si="934"/>
        <v>6.4258654118479602E-8</v>
      </c>
      <c r="AX734" s="5">
        <f t="shared" si="935"/>
        <v>2.8630688792221195E-4</v>
      </c>
      <c r="AY734" s="5">
        <f t="shared" si="936"/>
        <v>2.1130211813693637E-4</v>
      </c>
      <c r="AZ734" s="5">
        <f t="shared" si="937"/>
        <v>7.797329895410444E-5</v>
      </c>
      <c r="BA734" s="5">
        <f t="shared" si="938"/>
        <v>1.9182124638700338E-5</v>
      </c>
      <c r="BB734" s="5">
        <f t="shared" si="939"/>
        <v>3.5392298766711253E-6</v>
      </c>
      <c r="BC734" s="5">
        <f t="shared" si="940"/>
        <v>5.2240920568933225E-7</v>
      </c>
      <c r="BD734" s="5">
        <f t="shared" si="941"/>
        <v>3.8213869629690892E-5</v>
      </c>
      <c r="BE734" s="5">
        <f t="shared" si="942"/>
        <v>3.9451319648010513E-5</v>
      </c>
      <c r="BF734" s="5">
        <f t="shared" si="943"/>
        <v>2.0364420523906123E-5</v>
      </c>
      <c r="BG734" s="5">
        <f t="shared" si="944"/>
        <v>7.0079552382460022E-6</v>
      </c>
      <c r="BH734" s="5">
        <f t="shared" si="945"/>
        <v>1.8087221005235649E-6</v>
      </c>
      <c r="BI734" s="5">
        <f t="shared" si="946"/>
        <v>3.7345850830419235E-7</v>
      </c>
      <c r="BJ734" s="8">
        <f t="shared" si="947"/>
        <v>0.41706512412644964</v>
      </c>
      <c r="BK734" s="8">
        <f t="shared" si="948"/>
        <v>0.32710807398598268</v>
      </c>
      <c r="BL734" s="8">
        <f t="shared" si="949"/>
        <v>0.24451702552174984</v>
      </c>
      <c r="BM734" s="8">
        <f t="shared" si="950"/>
        <v>0.26135498328738732</v>
      </c>
      <c r="BN734" s="8">
        <f t="shared" si="951"/>
        <v>0.73853138753481451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1.62222222222222</v>
      </c>
      <c r="F735">
        <f>VLOOKUP(B735,home!$B$2:$E$405,3,FALSE)</f>
        <v>0.37</v>
      </c>
      <c r="G735">
        <f>VLOOKUP(C735,away!$B$2:$E$405,4,FALSE)</f>
        <v>0.49</v>
      </c>
      <c r="H735">
        <f>VLOOKUP(A735,away!$A$2:$E$405,3,FALSE)</f>
        <v>1.13333333333333</v>
      </c>
      <c r="I735">
        <f>VLOOKUP(C735,away!$B$2:$E$405,3,FALSE)</f>
        <v>1.36</v>
      </c>
      <c r="J735">
        <f>VLOOKUP(B735,home!$B$2:$E$405,4,FALSE)</f>
        <v>0.71</v>
      </c>
      <c r="K735" s="3">
        <f t="shared" si="896"/>
        <v>0.29410888888888848</v>
      </c>
      <c r="L735" s="3">
        <f t="shared" si="897"/>
        <v>1.0943466666666635</v>
      </c>
      <c r="M735" s="5">
        <f t="shared" si="898"/>
        <v>0.24946028481588445</v>
      </c>
      <c r="N735" s="5">
        <f t="shared" si="899"/>
        <v>7.3368487189105436E-2</v>
      </c>
      <c r="O735" s="5">
        <f t="shared" si="900"/>
        <v>0.27299603115397958</v>
      </c>
      <c r="P735" s="5">
        <f t="shared" si="901"/>
        <v>8.0290559393773317E-2</v>
      </c>
      <c r="Q735" s="5">
        <f t="shared" si="902"/>
        <v>1.0789162123323221E-2</v>
      </c>
      <c r="R735" s="5">
        <f t="shared" si="903"/>
        <v>0.14937614835329308</v>
      </c>
      <c r="S735" s="5">
        <f t="shared" si="904"/>
        <v>6.4605212935227056E-3</v>
      </c>
      <c r="T735" s="5">
        <f t="shared" si="905"/>
        <v>1.1807083605784988E-2</v>
      </c>
      <c r="U735" s="5">
        <f t="shared" si="906"/>
        <v>4.3932853018688801E-2</v>
      </c>
      <c r="V735" s="5">
        <f t="shared" si="907"/>
        <v>2.3104050366403589E-4</v>
      </c>
      <c r="W735" s="5">
        <f t="shared" si="908"/>
        <v>1.0577294947108911E-3</v>
      </c>
      <c r="X735" s="5">
        <f t="shared" si="909"/>
        <v>1.1575227467718779E-3</v>
      </c>
      <c r="Y735" s="5">
        <f t="shared" si="910"/>
        <v>6.3336557976032242E-4</v>
      </c>
      <c r="Z735" s="5">
        <f t="shared" si="911"/>
        <v>5.4489763343310439E-2</v>
      </c>
      <c r="AA735" s="5">
        <f t="shared" si="912"/>
        <v>1.602592375271952E-2</v>
      </c>
      <c r="AB735" s="5">
        <f t="shared" si="913"/>
        <v>2.3566833141651913E-3</v>
      </c>
      <c r="AC735" s="5">
        <f t="shared" si="914"/>
        <v>4.647626398600828E-6</v>
      </c>
      <c r="AD735" s="5">
        <f t="shared" si="915"/>
        <v>7.7771911608606417E-5</v>
      </c>
      <c r="AE735" s="5">
        <f t="shared" si="916"/>
        <v>8.510943222917281E-5</v>
      </c>
      <c r="AF735" s="5">
        <f t="shared" si="917"/>
        <v>4.6569611730943781E-5</v>
      </c>
      <c r="AG735" s="5">
        <f t="shared" si="918"/>
        <v>1.6987766455239694E-5</v>
      </c>
      <c r="AH735" s="5">
        <f t="shared" si="919"/>
        <v>1.4907672720551777E-2</v>
      </c>
      <c r="AI735" s="5">
        <f t="shared" si="920"/>
        <v>4.3844790597606766E-3</v>
      </c>
      <c r="AJ735" s="5">
        <f t="shared" si="921"/>
        <v>6.4475713231140536E-4</v>
      </c>
      <c r="AK735" s="5">
        <f t="shared" si="922"/>
        <v>6.3209601262431158E-5</v>
      </c>
      <c r="AL735" s="5">
        <f t="shared" si="923"/>
        <v>5.9834858870996999E-8</v>
      </c>
      <c r="AM735" s="5">
        <f t="shared" si="924"/>
        <v>4.5746821019944181E-6</v>
      </c>
      <c r="AN735" s="5">
        <f t="shared" si="925"/>
        <v>5.0062881093772361E-6</v>
      </c>
      <c r="AO735" s="5">
        <f t="shared" si="926"/>
        <v>2.7393073524349656E-6</v>
      </c>
      <c r="AP735" s="5">
        <f t="shared" si="927"/>
        <v>9.9925062337089607E-7</v>
      </c>
      <c r="AQ735" s="5">
        <f t="shared" si="928"/>
        <v>2.7338164721263134E-7</v>
      </c>
      <c r="AR735" s="5">
        <f t="shared" si="929"/>
        <v>3.2628323898986791E-3</v>
      </c>
      <c r="AS735" s="5">
        <f t="shared" si="930"/>
        <v>9.5962800882377713E-4</v>
      </c>
      <c r="AT735" s="5">
        <f t="shared" si="931"/>
        <v>1.4111756371090875E-4</v>
      </c>
      <c r="AU735" s="5">
        <f t="shared" si="932"/>
        <v>1.38346432885741E-5</v>
      </c>
      <c r="AV735" s="5">
        <f t="shared" si="933"/>
        <v>1.0172228914441617E-6</v>
      </c>
      <c r="AW735" s="5">
        <f t="shared" si="934"/>
        <v>5.3495203026734875E-10</v>
      </c>
      <c r="AX735" s="5">
        <f t="shared" si="935"/>
        <v>2.242424450062437E-7</v>
      </c>
      <c r="AY735" s="5">
        <f t="shared" si="936"/>
        <v>2.4539897221776533E-7</v>
      </c>
      <c r="AZ735" s="5">
        <f t="shared" si="937"/>
        <v>1.3427577362496833E-7</v>
      </c>
      <c r="BA735" s="5">
        <f t="shared" si="938"/>
        <v>4.8981415093523863E-8</v>
      </c>
      <c r="BB735" s="5">
        <f t="shared" si="939"/>
        <v>1.3400662084053505E-8</v>
      </c>
      <c r="BC735" s="5">
        <f t="shared" si="940"/>
        <v>2.9329939765620609E-9</v>
      </c>
      <c r="BD735" s="5">
        <f t="shared" si="941"/>
        <v>5.9511162496294018E-4</v>
      </c>
      <c r="BE735" s="5">
        <f t="shared" si="942"/>
        <v>1.7502761878271126E-4</v>
      </c>
      <c r="BF735" s="5">
        <f t="shared" si="943"/>
        <v>2.5738589242525575E-5</v>
      </c>
      <c r="BG735" s="5">
        <f t="shared" si="944"/>
        <v>2.5233159612288978E-6</v>
      </c>
      <c r="BH735" s="5">
        <f t="shared" si="945"/>
        <v>1.855324134181572E-7</v>
      </c>
      <c r="BI735" s="5">
        <f t="shared" si="946"/>
        <v>1.091334639265763E-8</v>
      </c>
      <c r="BJ735" s="8">
        <f t="shared" si="947"/>
        <v>9.9054051603577054E-2</v>
      </c>
      <c r="BK735" s="8">
        <f t="shared" si="948"/>
        <v>0.33644735886707416</v>
      </c>
      <c r="BL735" s="8">
        <f t="shared" si="949"/>
        <v>0.50986478553005488</v>
      </c>
      <c r="BM735" s="8">
        <f t="shared" si="950"/>
        <v>0.16357504145063748</v>
      </c>
      <c r="BN735" s="8">
        <f t="shared" si="951"/>
        <v>0.83628067302935905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1.26495726495726</v>
      </c>
      <c r="F736" s="15">
        <f>VLOOKUP(B736,home!$B$2:$E$405,3,FALSE)</f>
        <v>0.16</v>
      </c>
      <c r="G736" s="15">
        <f>VLOOKUP(C736,away!$B$2:$E$405,4,FALSE)</f>
        <v>1.58</v>
      </c>
      <c r="H736" s="15">
        <f>VLOOKUP(A736,away!$A$2:$E$405,3,FALSE)</f>
        <v>0.97435897435897401</v>
      </c>
      <c r="I736" s="15">
        <f>VLOOKUP(C736,away!$B$2:$E$405,3,FALSE)</f>
        <v>0.79</v>
      </c>
      <c r="J736" s="15">
        <f>VLOOKUP(B736,home!$B$2:$E$405,4,FALSE)</f>
        <v>0.41</v>
      </c>
      <c r="K736" s="20">
        <f t="shared" si="896"/>
        <v>0.31978119658119536</v>
      </c>
      <c r="L736" s="20">
        <f t="shared" si="897"/>
        <v>0.31559487179487167</v>
      </c>
      <c r="M736" s="21">
        <f t="shared" si="898"/>
        <v>0.52973623380806478</v>
      </c>
      <c r="N736" s="21">
        <f t="shared" si="899"/>
        <v>0.16939968671955882</v>
      </c>
      <c r="O736" s="21">
        <f t="shared" si="900"/>
        <v>0.16718203879375437</v>
      </c>
      <c r="P736" s="21">
        <f t="shared" si="901"/>
        <v>5.3461672412350593E-2</v>
      </c>
      <c r="Q736" s="21">
        <f t="shared" si="902"/>
        <v>2.7085417259830075E-2</v>
      </c>
      <c r="R736" s="21">
        <f t="shared" si="903"/>
        <v>2.6380897049760078E-2</v>
      </c>
      <c r="S736" s="21">
        <f t="shared" si="904"/>
        <v>1.3488554466905972E-3</v>
      </c>
      <c r="T736" s="21">
        <f t="shared" si="905"/>
        <v>8.5480187876266767E-3</v>
      </c>
      <c r="U736" s="21">
        <f t="shared" si="906"/>
        <v>8.4361148254576031E-3</v>
      </c>
      <c r="V736" s="21">
        <f t="shared" si="907"/>
        <v>1.5125361436787834E-5</v>
      </c>
      <c r="W736" s="21">
        <f t="shared" si="908"/>
        <v>2.887135713749807E-3</v>
      </c>
      <c r="X736" s="21">
        <f t="shared" si="909"/>
        <v>9.1116522543526564E-4</v>
      </c>
      <c r="Y736" s="21">
        <f t="shared" si="910"/>
        <v>1.4377953625259395E-4</v>
      </c>
      <c r="Z736" s="21">
        <f t="shared" si="911"/>
        <v>2.7752252740842476E-3</v>
      </c>
      <c r="AA736" s="21">
        <f t="shared" si="912"/>
        <v>8.8746485892903643E-4</v>
      </c>
      <c r="AB736" s="21">
        <f t="shared" si="913"/>
        <v>1.4189728725604451E-4</v>
      </c>
      <c r="AC736" s="21">
        <f t="shared" si="914"/>
        <v>9.5404451621971601E-8</v>
      </c>
      <c r="AD736" s="21">
        <f t="shared" si="915"/>
        <v>2.3081292830880417E-4</v>
      </c>
      <c r="AE736" s="21">
        <f t="shared" si="916"/>
        <v>7.2843376518215959E-5</v>
      </c>
      <c r="AF736" s="21">
        <f t="shared" si="917"/>
        <v>1.1494498036685962E-5</v>
      </c>
      <c r="AG736" s="21">
        <f t="shared" si="918"/>
        <v>1.2092015447447705E-6</v>
      </c>
      <c r="AH736" s="21">
        <f t="shared" si="919"/>
        <v>2.1896171614412631E-4</v>
      </c>
      <c r="AI736" s="21">
        <f t="shared" si="920"/>
        <v>7.0019839594040743E-5</v>
      </c>
      <c r="AJ736" s="21">
        <f t="shared" si="921"/>
        <v>1.1195514044902854E-5</v>
      </c>
      <c r="AK736" s="21">
        <f t="shared" si="922"/>
        <v>1.1933716258735374E-6</v>
      </c>
      <c r="AL736" s="21">
        <f t="shared" si="923"/>
        <v>3.8513367323420186E-10</v>
      </c>
      <c r="AM736" s="21">
        <f t="shared" si="924"/>
        <v>1.4761926880199819E-5</v>
      </c>
      <c r="AN736" s="21">
        <f t="shared" si="925"/>
        <v>4.6587884212019314E-6</v>
      </c>
      <c r="AO736" s="21">
        <f t="shared" si="926"/>
        <v>7.3514486725432787E-7</v>
      </c>
      <c r="AP736" s="21">
        <f t="shared" si="927"/>
        <v>7.7335983377262548E-8</v>
      </c>
      <c r="AQ736" s="21">
        <f t="shared" si="928"/>
        <v>6.1017099397693715E-9</v>
      </c>
      <c r="AR736" s="21">
        <f t="shared" si="929"/>
        <v>1.3820638946898127E-5</v>
      </c>
      <c r="AS736" s="21">
        <f t="shared" si="930"/>
        <v>4.4195804599557542E-6</v>
      </c>
      <c r="AT736" s="21">
        <f t="shared" si="931"/>
        <v>7.0664936393576045E-7</v>
      </c>
      <c r="AU736" s="21">
        <f t="shared" si="932"/>
        <v>7.5324393054239334E-8</v>
      </c>
      <c r="AV736" s="21">
        <f t="shared" si="933"/>
        <v>6.0218311356592334E-9</v>
      </c>
      <c r="AW736" s="21">
        <f t="shared" si="934"/>
        <v>1.079672032951588E-12</v>
      </c>
      <c r="AX736" s="21">
        <f t="shared" si="935"/>
        <v>7.8676444026573435E-7</v>
      </c>
      <c r="AY736" s="21">
        <f t="shared" si="936"/>
        <v>2.4829882265842839E-7</v>
      </c>
      <c r="AZ736" s="21">
        <f t="shared" si="937"/>
        <v>3.9180917551852125E-8</v>
      </c>
      <c r="BA736" s="21">
        <f t="shared" si="938"/>
        <v>4.1217655505274047E-9</v>
      </c>
      <c r="BB736" s="21">
        <f t="shared" si="939"/>
        <v>3.2520201762180355E-10</v>
      </c>
      <c r="BC736" s="21">
        <f t="shared" si="940"/>
        <v>2.0526417811757341E-11</v>
      </c>
      <c r="BD736" s="21">
        <f t="shared" si="941"/>
        <v>7.2695379609492083E-7</v>
      </c>
      <c r="BE736" s="21">
        <f t="shared" si="942"/>
        <v>2.3246615477447604E-7</v>
      </c>
      <c r="BF736" s="21">
        <f t="shared" si="943"/>
        <v>3.716915256920566E-8</v>
      </c>
      <c r="BG736" s="21">
        <f t="shared" si="944"/>
        <v>3.9619986948298645E-9</v>
      </c>
      <c r="BH736" s="21">
        <f t="shared" si="945"/>
        <v>3.1674317087145705E-10</v>
      </c>
      <c r="BI736" s="21">
        <f t="shared" si="946"/>
        <v>2.0257702038039323E-11</v>
      </c>
      <c r="BJ736" s="22">
        <f t="shared" si="947"/>
        <v>0.20931288125639813</v>
      </c>
      <c r="BK736" s="22">
        <f t="shared" si="948"/>
        <v>0.58456223111695071</v>
      </c>
      <c r="BL736" s="22">
        <f t="shared" si="949"/>
        <v>0.20334981235966412</v>
      </c>
      <c r="BM736" s="22">
        <f t="shared" si="950"/>
        <v>2.6753955666035441E-2</v>
      </c>
      <c r="BN736" s="22">
        <f t="shared" si="951"/>
        <v>0.97324594604331871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1.60606060606061</v>
      </c>
      <c r="F737" s="10">
        <f>VLOOKUP(B737,home!$B$2:$E$405,3,FALSE)</f>
        <v>1.25</v>
      </c>
      <c r="G737" s="10">
        <f>VLOOKUP(C737,away!$B$2:$E$405,4,FALSE)</f>
        <v>1.25</v>
      </c>
      <c r="H737" s="10">
        <f>VLOOKUP(A737,away!$A$2:$E$405,3,FALSE)</f>
        <v>1.4242424242424201</v>
      </c>
      <c r="I737" s="10">
        <f>VLOOKUP(C737,away!$B$2:$E$405,3,FALSE)</f>
        <v>1</v>
      </c>
      <c r="J737" s="10">
        <f>VLOOKUP(B737,home!$B$2:$E$405,4,FALSE)</f>
        <v>0.7</v>
      </c>
      <c r="K737" s="12">
        <f t="shared" ref="K737:K800" si="952">E737*F737*G737</f>
        <v>2.5094696969697026</v>
      </c>
      <c r="L737" s="12">
        <f t="shared" ref="L737:L800" si="953">H737*I737*J737</f>
        <v>0.99696969696969395</v>
      </c>
      <c r="M737" s="13">
        <f t="shared" ref="M737:M800" si="954">_xlfn.POISSON.DIST(0,K737,FALSE) * _xlfn.POISSON.DIST(0,L737,FALSE)</f>
        <v>3.0003555312071647E-2</v>
      </c>
      <c r="N737" s="13">
        <f t="shared" ref="N737:N800" si="955">_xlfn.POISSON.DIST(1,K737,FALSE) * _xlfn.POISSON.DIST(0,L737,FALSE)</f>
        <v>7.5293012856998145E-2</v>
      </c>
      <c r="O737" s="13">
        <f t="shared" ref="O737:O800" si="956">_xlfn.POISSON.DIST(0,K737,FALSE) * _xlfn.POISSON.DIST(1,L737,FALSE)</f>
        <v>2.9912635447489521E-2</v>
      </c>
      <c r="P737" s="13">
        <f t="shared" ref="P737:P800" si="957">_xlfn.POISSON.DIST(1,K737,FALSE) * _xlfn.POISSON.DIST(1,L737,FALSE)</f>
        <v>7.5064852211976701E-2</v>
      </c>
      <c r="Q737" s="13">
        <f t="shared" ref="Q737:Q800" si="958">_xlfn.POISSON.DIST(2,K737,FALSE) * _xlfn.POISSON.DIST(0,L737,FALSE)</f>
        <v>9.447276707909355E-2</v>
      </c>
      <c r="R737" s="13">
        <f t="shared" ref="R737:R800" si="959">_xlfn.POISSON.DIST(0,K737,FALSE) * _xlfn.POISSON.DIST(2,L737,FALSE)</f>
        <v>1.4910995548824274E-2</v>
      </c>
      <c r="S737" s="13">
        <f t="shared" ref="S737:S800" si="960">_xlfn.POISSON.DIST(2,K737,FALSE) * _xlfn.POISSON.DIST(2,L737,FALSE)</f>
        <v>4.6950536186446748E-2</v>
      </c>
      <c r="T737" s="13">
        <f t="shared" ref="T737:T800" si="961">_xlfn.POISSON.DIST(2,K737,FALSE) * _xlfn.POISSON.DIST(1,L737,FALSE)</f>
        <v>9.4186485966732375E-2</v>
      </c>
      <c r="U737" s="13">
        <f t="shared" ref="U737:U800" si="962">_xlfn.POISSON.DIST(1,K737,FALSE) * _xlfn.POISSON.DIST(2,L737,FALSE)</f>
        <v>3.7418691481424633E-2</v>
      </c>
      <c r="V737" s="13">
        <f t="shared" ref="V737:V800" si="963">_xlfn.POISSON.DIST(3,K737,FALSE) * _xlfn.POISSON.DIST(3,L737,FALSE)</f>
        <v>1.3051546071240677E-2</v>
      </c>
      <c r="W737" s="13">
        <f t="shared" ref="W737:W800" si="964">_xlfn.POISSON.DIST(3,K737,FALSE) * _xlfn.POISSON.DIST(0,L737,FALSE)</f>
        <v>7.9025515391287382E-2</v>
      </c>
      <c r="X737" s="13">
        <f t="shared" ref="X737:X800" si="965">_xlfn.POISSON.DIST(3,K737,FALSE) * _xlfn.POISSON.DIST(1,L737,FALSE)</f>
        <v>7.8786044132525671E-2</v>
      </c>
      <c r="Y737" s="13">
        <f t="shared" ref="Y737:Y800" si="966">_xlfn.POISSON.DIST(3,K737,FALSE) * _xlfn.POISSON.DIST(2,L737,FALSE)</f>
        <v>3.927364927212252E-2</v>
      </c>
      <c r="Z737" s="13">
        <f t="shared" ref="Z737:Z800" si="967">_xlfn.POISSON.DIST(0,K737,FALSE) * _xlfn.POISSON.DIST(3,L737,FALSE)</f>
        <v>4.9552702379425983E-3</v>
      </c>
      <c r="AA737" s="13">
        <f t="shared" ref="AA737:AA800" si="968">_xlfn.POISSON.DIST(1,K737,FALSE) * _xlfn.POISSON.DIST(3,L737,FALSE)</f>
        <v>1.2435100502412796E-2</v>
      </c>
      <c r="AB737" s="13">
        <f t="shared" ref="AB737:AB800" si="969">_xlfn.POISSON.DIST(2,K737,FALSE) * _xlfn.POISSON.DIST(3,L737,FALSE)</f>
        <v>1.5602753944788824E-2</v>
      </c>
      <c r="AC737" s="13">
        <f t="shared" ref="AC737:AC800" si="970">_xlfn.POISSON.DIST(4,K737,FALSE) * _xlfn.POISSON.DIST(4,L737,FALSE)</f>
        <v>2.0408255929700364E-3</v>
      </c>
      <c r="AD737" s="13">
        <f t="shared" ref="AD737:AD800" si="971">_xlfn.POISSON.DIST(4,K737,FALSE) * _xlfn.POISSON.DIST(0,L737,FALSE)</f>
        <v>4.9578034040462127E-2</v>
      </c>
      <c r="AE737" s="13">
        <f t="shared" ref="AE737:AE800" si="972">_xlfn.POISSON.DIST(4,K737,FALSE) * _xlfn.POISSON.DIST(1,L737,FALSE)</f>
        <v>4.9427797573672695E-2</v>
      </c>
      <c r="AF737" s="13">
        <f t="shared" ref="AF737:AF800" si="973">_xlfn.POISSON.DIST(4,K737,FALSE) * _xlfn.POISSON.DIST(2,L737,FALSE)</f>
        <v>2.4639008184451919E-2</v>
      </c>
      <c r="AG737" s="13">
        <f t="shared" ref="AG737:AG800" si="974">_xlfn.POISSON.DIST(4,K737,FALSE) * _xlfn.POISSON.DIST(3,L737,FALSE)</f>
        <v>8.1881148410956131E-3</v>
      </c>
      <c r="AH737" s="13">
        <f t="shared" ref="AH737:AH800" si="975">_xlfn.POISSON.DIST(0,K737,FALSE) * _xlfn.POISSON.DIST(4,L737,FALSE)</f>
        <v>1.2350635668811436E-3</v>
      </c>
      <c r="AI737" s="13">
        <f t="shared" ref="AI737:AI800" si="976">_xlfn.POISSON.DIST(1,K737,FALSE) * _xlfn.POISSON.DIST(4,L737,FALSE)</f>
        <v>3.0993545949195432E-3</v>
      </c>
      <c r="AJ737" s="13">
        <f t="shared" ref="AJ737:AJ800" si="977">_xlfn.POISSON.DIST(2,K737,FALSE) * _xlfn.POISSON.DIST(4,L737,FALSE)</f>
        <v>3.8888682180572018E-3</v>
      </c>
      <c r="AK737" s="13">
        <f t="shared" ref="AK737:AK800" si="978">_xlfn.POISSON.DIST(3,K737,FALSE) * _xlfn.POISSON.DIST(4,L737,FALSE)</f>
        <v>3.252998982907704E-3</v>
      </c>
      <c r="AL737" s="13">
        <f t="shared" ref="AL737:AL800" si="979">_xlfn.POISSON.DIST(5,K737,FALSE) * _xlfn.POISSON.DIST(5,L737,FALSE)</f>
        <v>2.042348247510245E-4</v>
      </c>
      <c r="AM737" s="13">
        <f t="shared" ref="AM737:AM800" si="980">_xlfn.POISSON.DIST(5,K737,FALSE) * _xlfn.POISSON.DIST(0,L737,FALSE)</f>
        <v>2.4882914811974414E-2</v>
      </c>
      <c r="AN737" s="13">
        <f t="shared" ref="AN737:AN800" si="981">_xlfn.POISSON.DIST(5,K737,FALSE) * _xlfn.POISSON.DIST(1,L737,FALSE)</f>
        <v>2.4807512039816838E-2</v>
      </c>
      <c r="AO737" s="13">
        <f t="shared" ref="AO737:AO800" si="982">_xlfn.POISSON.DIST(5,K737,FALSE) * _xlfn.POISSON.DIST(2,L737,FALSE)</f>
        <v>1.2366168880454113E-2</v>
      </c>
      <c r="AP737" s="13">
        <f t="shared" ref="AP737:AP800" si="983">_xlfn.POISSON.DIST(5,K737,FALSE) * _xlfn.POISSON.DIST(3,L737,FALSE)</f>
        <v>4.1095652138074656E-3</v>
      </c>
      <c r="AQ737" s="13">
        <f t="shared" ref="AQ737:AQ800" si="984">_xlfn.POISSON.DIST(5,K737,FALSE) * _xlfn.POISSON.DIST(4,L737,FALSE)</f>
        <v>1.024277996471706E-3</v>
      </c>
      <c r="AR737" s="13">
        <f t="shared" ref="AR737:AR800" si="985">_xlfn.POISSON.DIST(0,K737,FALSE) * _xlfn.POISSON.DIST(5,L737,FALSE)</f>
        <v>2.4626419000236074E-4</v>
      </c>
      <c r="AS737" s="13">
        <f t="shared" ref="AS737:AS800" si="986">_xlfn.POISSON.DIST(1,K737,FALSE) * _xlfn.POISSON.DIST(5,L737,FALSE)</f>
        <v>6.1799252225971338E-4</v>
      </c>
      <c r="AT737" s="13">
        <f t="shared" ref="AT737:AT800" si="987">_xlfn.POISSON.DIST(2,K737,FALSE) * _xlfn.POISSON.DIST(5,L737,FALSE)</f>
        <v>7.7541675378231284E-4</v>
      </c>
      <c r="AU737" s="13">
        <f t="shared" ref="AU737:AU800" si="988">_xlfn.POISSON.DIST(3,K737,FALSE) * _xlfn.POISSON.DIST(5,L737,FALSE)</f>
        <v>6.4862828204644365E-4</v>
      </c>
      <c r="AV737" s="13">
        <f t="shared" ref="AV737:AV800" si="989">_xlfn.POISSON.DIST(4,K737,FALSE) * _xlfn.POISSON.DIST(5,L737,FALSE)</f>
        <v>4.0692825459826687E-4</v>
      </c>
      <c r="AW737" s="13">
        <f t="shared" ref="AW737:AW800" si="990">_xlfn.POISSON.DIST(6,K737,FALSE) * _xlfn.POISSON.DIST(6,L737,FALSE)</f>
        <v>1.419355582013159E-5</v>
      </c>
      <c r="AX737" s="13">
        <f t="shared" ref="AX737:AX800" si="991">_xlfn.POISSON.DIST(6,K737,FALSE) * _xlfn.POISSON.DIST(0,L737,FALSE)</f>
        <v>1.040715344882139E-2</v>
      </c>
      <c r="AY737" s="13">
        <f t="shared" ref="AY737:AY800" si="992">_xlfn.POISSON.DIST(6,K737,FALSE) * _xlfn.POISSON.DIST(1,L737,FALSE)</f>
        <v>1.0375616620188566E-2</v>
      </c>
      <c r="AZ737" s="13">
        <f t="shared" ref="AZ737:AZ800" si="993">_xlfn.POISSON.DIST(6,K737,FALSE) * _xlfn.POISSON.DIST(2,L737,FALSE)</f>
        <v>5.1720876788515571E-3</v>
      </c>
      <c r="BA737" s="13">
        <f t="shared" ref="BA737:BA800" si="994">_xlfn.POISSON.DIST(6,K737,FALSE) * _xlfn.POISSON.DIST(3,L737,FALSE)</f>
        <v>1.7188048952951082E-3</v>
      </c>
      <c r="BB737" s="13">
        <f t="shared" ref="BB737:BB800" si="995">_xlfn.POISSON.DIST(6,K737,FALSE) * _xlfn.POISSON.DIST(4,L737,FALSE)</f>
        <v>4.2839909890309756E-4</v>
      </c>
      <c r="BC737" s="13">
        <f t="shared" ref="BC737:BC800" si="996">_xlfn.POISSON.DIST(6,K737,FALSE) * _xlfn.POISSON.DIST(5,L737,FALSE)</f>
        <v>8.5420183963102271E-5</v>
      </c>
      <c r="BD737" s="13">
        <f t="shared" ref="BD737:BD800" si="997">_xlfn.POISSON.DIST(0,K737,FALSE) * _xlfn.POISSON.DIST(6,L737,FALSE)</f>
        <v>4.0919655813523434E-5</v>
      </c>
      <c r="BE737" s="13">
        <f t="shared" ref="BE737:BE800" si="998">_xlfn.POISSON.DIST(1,K737,FALSE) * _xlfn.POISSON.DIST(6,L737,FALSE)</f>
        <v>1.0268663627446717E-4</v>
      </c>
      <c r="BF737" s="13">
        <f t="shared" ref="BF737:BF800" si="999">_xlfn.POISSON.DIST(2,K737,FALSE) * _xlfn.POISSON.DIST(6,L737,FALSE)</f>
        <v>1.2884450100726264E-4</v>
      </c>
      <c r="BG737" s="13">
        <f t="shared" ref="BG737:BG800" si="1000">_xlfn.POISSON.DIST(3,K737,FALSE) * _xlfn.POISSON.DIST(6,L737,FALSE)</f>
        <v>1.0777712363296928E-4</v>
      </c>
      <c r="BH737" s="13">
        <f t="shared" ref="BH737:BH800" si="1001">_xlfn.POISSON.DIST(4,K737,FALSE) * _xlfn.POISSON.DIST(6,L737,FALSE)</f>
        <v>6.7615856445873404E-5</v>
      </c>
      <c r="BI737" s="13">
        <f t="shared" ref="BI737:BI800" si="1002">_xlfn.POISSON.DIST(5,K737,FALSE) * _xlfn.POISSON.DIST(6,L737,FALSE)</f>
        <v>3.3935988557114558E-5</v>
      </c>
      <c r="BJ737" s="14">
        <f t="shared" ref="BJ737:BJ800" si="1003">SUM(N737,Q737,T737,W737,X737,Y737,AD737,AE737,AF737,AG737,AM737,AN737,AO737,AP737,AQ737,AX737,AY737,AZ737,BA737,BB737,BC737)</f>
        <v>0.68824835020698938</v>
      </c>
      <c r="BK737" s="14">
        <f t="shared" ref="BK737:BK800" si="1004">SUM(M737,P737,S737,V737,AC737,AL737,AY737)</f>
        <v>0.17769116681964539</v>
      </c>
      <c r="BL737" s="14">
        <f t="shared" ref="BL737:BL800" si="1005">SUM(O737,R737,U737,AA737,AB737,AH737,AI737,AJ737,AK737,AR737,AS737,AT737,AU737,AV737,BD737,BE737,BF737,BG737,BH737,BI737)</f>
        <v>0.12493347205212597</v>
      </c>
      <c r="BM737" s="14">
        <f t="shared" ref="BM737:BM800" si="1006">SUM(S737:BI737)</f>
        <v>0.66580901779588131</v>
      </c>
      <c r="BN737" s="14">
        <f t="shared" ref="BN737:BN800" si="1007">SUM(M737:R737)</f>
        <v>0.3196578184564538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1.40384615384615</v>
      </c>
      <c r="F738" s="10">
        <f>VLOOKUP(B738,home!$B$2:$E$405,3,FALSE)</f>
        <v>0.36</v>
      </c>
      <c r="G738" s="10">
        <f>VLOOKUP(C738,away!$B$2:$E$405,4,FALSE)</f>
        <v>0.59</v>
      </c>
      <c r="H738" s="10">
        <f>VLOOKUP(A738,away!$A$2:$E$405,3,FALSE)</f>
        <v>1.12179487179487</v>
      </c>
      <c r="I738" s="10">
        <f>VLOOKUP(C738,away!$B$2:$E$405,3,FALSE)</f>
        <v>0.24</v>
      </c>
      <c r="J738" s="10">
        <f>VLOOKUP(B738,home!$B$2:$E$405,4,FALSE)</f>
        <v>1.34</v>
      </c>
      <c r="K738" s="12">
        <f t="shared" si="952"/>
        <v>0.29817692307692223</v>
      </c>
      <c r="L738" s="12">
        <f t="shared" si="953"/>
        <v>0.36076923076923018</v>
      </c>
      <c r="M738" s="13">
        <f t="shared" si="954"/>
        <v>0.51739630338891607</v>
      </c>
      <c r="N738" s="13">
        <f t="shared" si="955"/>
        <v>0.15427563775588071</v>
      </c>
      <c r="O738" s="13">
        <f t="shared" si="956"/>
        <v>0.18666066637646242</v>
      </c>
      <c r="P738" s="13">
        <f t="shared" si="957"/>
        <v>5.5657903159621477E-2</v>
      </c>
      <c r="Q738" s="13">
        <f t="shared" si="958"/>
        <v>2.300071748588918E-2</v>
      </c>
      <c r="R738" s="13">
        <f t="shared" si="959"/>
        <v>3.3670712511754124E-2</v>
      </c>
      <c r="S738" s="13">
        <f t="shared" si="960"/>
        <v>1.496822727489246E-3</v>
      </c>
      <c r="T738" s="13">
        <f t="shared" si="961"/>
        <v>8.2979511545246184E-3</v>
      </c>
      <c r="U738" s="13">
        <f t="shared" si="962"/>
        <v>1.0039829454562473E-2</v>
      </c>
      <c r="V738" s="13">
        <f t="shared" si="963"/>
        <v>1.7890866648176908E-5</v>
      </c>
      <c r="W738" s="13">
        <f t="shared" si="964"/>
        <v>2.2860943895013333E-3</v>
      </c>
      <c r="X738" s="13">
        <f t="shared" si="965"/>
        <v>8.2475251436624859E-4</v>
      </c>
      <c r="Y738" s="13">
        <f t="shared" si="966"/>
        <v>1.4877266509144996E-4</v>
      </c>
      <c r="Z738" s="13">
        <f t="shared" si="967"/>
        <v>4.0491190174391442E-3</v>
      </c>
      <c r="AA738" s="13">
        <f t="shared" si="968"/>
        <v>1.2073538497922546E-3</v>
      </c>
      <c r="AB738" s="13">
        <f t="shared" si="969"/>
        <v>1.8000252799806548E-4</v>
      </c>
      <c r="AC738" s="13">
        <f t="shared" si="970"/>
        <v>1.2028595353596792E-7</v>
      </c>
      <c r="AD738" s="13">
        <f t="shared" si="971"/>
        <v>1.7041514773123058E-4</v>
      </c>
      <c r="AE738" s="13">
        <f t="shared" si="972"/>
        <v>6.1480541758420759E-5</v>
      </c>
      <c r="AF738" s="13">
        <f t="shared" si="973"/>
        <v>1.1090143878730494E-5</v>
      </c>
      <c r="AG738" s="13">
        <f t="shared" si="974"/>
        <v>1.3336608920832295E-6</v>
      </c>
      <c r="AH738" s="13">
        <f t="shared" si="975"/>
        <v>3.6519938830364507E-4</v>
      </c>
      <c r="AI738" s="13">
        <f t="shared" si="976"/>
        <v>1.0889402991395501E-4</v>
      </c>
      <c r="AJ738" s="13">
        <f t="shared" si="977"/>
        <v>1.6234843390594715E-5</v>
      </c>
      <c r="AK738" s="13">
        <f t="shared" si="978"/>
        <v>1.6136185496144135E-6</v>
      </c>
      <c r="AL738" s="13">
        <f t="shared" si="979"/>
        <v>5.1758111988946697E-10</v>
      </c>
      <c r="AM738" s="13">
        <f t="shared" si="980"/>
        <v>1.0162772879239505E-5</v>
      </c>
      <c r="AN738" s="13">
        <f t="shared" si="981"/>
        <v>3.6664157541256297E-6</v>
      </c>
      <c r="AO738" s="13">
        <f t="shared" si="982"/>
        <v>6.6136499564804511E-7</v>
      </c>
      <c r="AP738" s="13">
        <f t="shared" si="983"/>
        <v>7.9533380245880182E-8</v>
      </c>
      <c r="AQ738" s="13">
        <f t="shared" si="984"/>
        <v>7.1732991029457161E-9</v>
      </c>
      <c r="AR738" s="13">
        <f t="shared" si="985"/>
        <v>2.6350540479139888E-5</v>
      </c>
      <c r="AS738" s="13">
        <f t="shared" si="986"/>
        <v>7.8571230814838183E-6</v>
      </c>
      <c r="AT738" s="13">
        <f t="shared" si="987"/>
        <v>1.1714063923367553E-6</v>
      </c>
      <c r="AU738" s="13">
        <f t="shared" si="988"/>
        <v>1.1642878457987059E-7</v>
      </c>
      <c r="AV738" s="13">
        <f t="shared" si="989"/>
        <v>8.6790941859029032E-9</v>
      </c>
      <c r="AW738" s="13">
        <f t="shared" si="990"/>
        <v>1.5466051232214197E-12</v>
      </c>
      <c r="AX738" s="13">
        <f t="shared" si="991"/>
        <v>5.0505072451020439E-7</v>
      </c>
      <c r="AY738" s="13">
        <f t="shared" si="992"/>
        <v>1.8220676138098879E-7</v>
      </c>
      <c r="AZ738" s="13">
        <f t="shared" si="993"/>
        <v>3.2867296572185997E-8</v>
      </c>
      <c r="BA738" s="13">
        <f t="shared" si="994"/>
        <v>3.9525031006039001E-9</v>
      </c>
      <c r="BB738" s="13">
        <f t="shared" si="995"/>
        <v>3.5648537580446634E-10</v>
      </c>
      <c r="BC738" s="13">
        <f t="shared" si="996"/>
        <v>2.5721790961891456E-11</v>
      </c>
      <c r="BD738" s="13">
        <f t="shared" si="997"/>
        <v>1.5844107031687933E-6</v>
      </c>
      <c r="BE738" s="13">
        <f t="shared" si="998"/>
        <v>4.7243470836101352E-7</v>
      </c>
      <c r="BF738" s="13">
        <f t="shared" si="999"/>
        <v>7.0434563846915049E-8</v>
      </c>
      <c r="BG738" s="13">
        <f t="shared" si="1000"/>
        <v>7.0006538420460535E-9</v>
      </c>
      <c r="BH738" s="13">
        <f t="shared" si="1001"/>
        <v>5.2185835553698136E-10</v>
      </c>
      <c r="BI738" s="13">
        <f t="shared" si="1002"/>
        <v>3.1121223747199957E-11</v>
      </c>
      <c r="BJ738" s="14">
        <f t="shared" si="1003"/>
        <v>0.18909354717931509</v>
      </c>
      <c r="BK738" s="14">
        <f t="shared" si="1004"/>
        <v>0.57456922315297099</v>
      </c>
      <c r="BL738" s="14">
        <f t="shared" si="1005"/>
        <v>0.23228814561216768</v>
      </c>
      <c r="BM738" s="14">
        <f t="shared" si="1006"/>
        <v>2.9337912078154154E-2</v>
      </c>
      <c r="BN738" s="14">
        <f t="shared" si="1007"/>
        <v>0.97066194067852396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1.30322580645161</v>
      </c>
      <c r="F739" s="10">
        <f>VLOOKUP(B739,home!$B$2:$E$405,3,FALSE)</f>
        <v>1.1000000000000001</v>
      </c>
      <c r="G739" s="10">
        <f>VLOOKUP(C739,away!$B$2:$E$405,4,FALSE)</f>
        <v>0.77</v>
      </c>
      <c r="H739" s="10">
        <f>VLOOKUP(A739,away!$A$2:$E$405,3,FALSE)</f>
        <v>1.08387096774194</v>
      </c>
      <c r="I739" s="10">
        <f>VLOOKUP(C739,away!$B$2:$E$405,3,FALSE)</f>
        <v>0.77</v>
      </c>
      <c r="J739" s="10">
        <f>VLOOKUP(B739,home!$B$2:$E$405,4,FALSE)</f>
        <v>1.19</v>
      </c>
      <c r="K739" s="12">
        <f t="shared" si="952"/>
        <v>1.1038322580645137</v>
      </c>
      <c r="L739" s="12">
        <f t="shared" si="953"/>
        <v>0.99315096774193956</v>
      </c>
      <c r="M739" s="13">
        <f t="shared" si="954"/>
        <v>0.12282640943982011</v>
      </c>
      <c r="N739" s="13">
        <f t="shared" si="955"/>
        <v>0.13557975288191312</v>
      </c>
      <c r="O739" s="13">
        <f t="shared" si="956"/>
        <v>0.12198516739942505</v>
      </c>
      <c r="P739" s="13">
        <f t="shared" si="957"/>
        <v>0.13465116278088504</v>
      </c>
      <c r="Q739" s="13">
        <f t="shared" si="958"/>
        <v>7.4828652385735453E-2</v>
      </c>
      <c r="R739" s="13">
        <f t="shared" si="959"/>
        <v>6.0574843526450727E-2</v>
      </c>
      <c r="S739" s="13">
        <f t="shared" si="960"/>
        <v>3.6903577416564901E-2</v>
      </c>
      <c r="T739" s="13">
        <f t="shared" si="961"/>
        <v>7.4316148531718362E-2</v>
      </c>
      <c r="U739" s="13">
        <f t="shared" si="962"/>
        <v>6.6864466311706686E-2</v>
      </c>
      <c r="V739" s="13">
        <f t="shared" si="963"/>
        <v>4.4951512668051996E-3</v>
      </c>
      <c r="W739" s="13">
        <f t="shared" si="964"/>
        <v>2.7532760110290301E-2</v>
      </c>
      <c r="X739" s="13">
        <f t="shared" si="965"/>
        <v>2.7344187348141487E-2</v>
      </c>
      <c r="Y739" s="13">
        <f t="shared" si="966"/>
        <v>1.3578453063461806E-2</v>
      </c>
      <c r="Z739" s="13">
        <f t="shared" si="967"/>
        <v>2.0053321489703707E-2</v>
      </c>
      <c r="AA739" s="13">
        <f t="shared" si="968"/>
        <v>2.2135503141673278E-2</v>
      </c>
      <c r="AB739" s="13">
        <f t="shared" si="969"/>
        <v>1.2216941208133675E-2</v>
      </c>
      <c r="AC739" s="13">
        <f t="shared" si="970"/>
        <v>3.0799430050904979E-4</v>
      </c>
      <c r="AD739" s="13">
        <f t="shared" si="971"/>
        <v>7.5978871908225828E-3</v>
      </c>
      <c r="AE739" s="13">
        <f t="shared" si="972"/>
        <v>7.5458490163595347E-3</v>
      </c>
      <c r="AF739" s="13">
        <f t="shared" si="973"/>
        <v>3.7470836265160166E-3</v>
      </c>
      <c r="AG739" s="13">
        <f t="shared" si="974"/>
        <v>1.2404732432947864E-3</v>
      </c>
      <c r="AH739" s="13">
        <f t="shared" si="975"/>
        <v>4.9789939109848658E-3</v>
      </c>
      <c r="AI739" s="13">
        <f t="shared" si="976"/>
        <v>5.4959740916518882E-3</v>
      </c>
      <c r="AJ739" s="13">
        <f t="shared" si="977"/>
        <v>3.0333167459260842E-3</v>
      </c>
      <c r="AK739" s="13">
        <f t="shared" si="978"/>
        <v>1.1160909576934971E-3</v>
      </c>
      <c r="AL739" s="13">
        <f t="shared" si="979"/>
        <v>1.3505822040250515E-5</v>
      </c>
      <c r="AM739" s="13">
        <f t="shared" si="980"/>
        <v>1.6773585948730272E-3</v>
      </c>
      <c r="AN739" s="13">
        <f t="shared" si="981"/>
        <v>1.6658703117484071E-3</v>
      </c>
      <c r="AO739" s="13">
        <f t="shared" si="982"/>
        <v>8.2723035612274835E-4</v>
      </c>
      <c r="AP739" s="13">
        <f t="shared" si="983"/>
        <v>2.7385487624293902E-4</v>
      </c>
      <c r="AQ739" s="13">
        <f t="shared" si="984"/>
        <v>6.7994808840380971E-5</v>
      </c>
      <c r="AR739" s="13">
        <f t="shared" si="985"/>
        <v>9.8897852421516927E-4</v>
      </c>
      <c r="AS739" s="13">
        <f t="shared" si="986"/>
        <v>1.0916663975617405E-3</v>
      </c>
      <c r="AT739" s="13">
        <f t="shared" si="987"/>
        <v>6.0250829233686454E-4</v>
      </c>
      <c r="AU739" s="13">
        <f t="shared" si="988"/>
        <v>2.2168936294426504E-4</v>
      </c>
      <c r="AV739" s="13">
        <f t="shared" si="989"/>
        <v>6.1176967521912941E-5</v>
      </c>
      <c r="AW739" s="13">
        <f t="shared" si="990"/>
        <v>4.1127932102746773E-7</v>
      </c>
      <c r="AX739" s="13">
        <f t="shared" si="991"/>
        <v>3.0858708756043533E-4</v>
      </c>
      <c r="AY739" s="13">
        <f t="shared" si="992"/>
        <v>3.0647356464331299E-4</v>
      </c>
      <c r="AZ739" s="13">
        <f t="shared" si="993"/>
        <v>1.5218725865641405E-4</v>
      </c>
      <c r="BA739" s="13">
        <f t="shared" si="994"/>
        <v>5.0381641070870174E-5</v>
      </c>
      <c r="BB739" s="13">
        <f t="shared" si="995"/>
        <v>1.2509143896490437E-5</v>
      </c>
      <c r="BC739" s="13">
        <f t="shared" si="996"/>
        <v>2.4846936732845318E-6</v>
      </c>
      <c r="BD739" s="13">
        <f t="shared" si="997"/>
        <v>1.6370082973338169E-4</v>
      </c>
      <c r="BE739" s="13">
        <f t="shared" si="998"/>
        <v>1.8069825653163317E-4</v>
      </c>
      <c r="BF739" s="13">
        <f t="shared" si="999"/>
        <v>9.97302822678167E-5</v>
      </c>
      <c r="BG739" s="13">
        <f t="shared" si="1000"/>
        <v>3.669516755769847E-5</v>
      </c>
      <c r="BH739" s="13">
        <f t="shared" si="1001"/>
        <v>1.0126327416317502E-5</v>
      </c>
      <c r="BI739" s="13">
        <f t="shared" si="1002"/>
        <v>2.2355533715708682E-6</v>
      </c>
      <c r="BJ739" s="14">
        <f t="shared" si="1003"/>
        <v>0.37865617973558174</v>
      </c>
      <c r="BK739" s="14">
        <f t="shared" si="1004"/>
        <v>0.29950427459126788</v>
      </c>
      <c r="BL739" s="14">
        <f t="shared" si="1005"/>
        <v>0.30186050325510416</v>
      </c>
      <c r="BM739" s="14">
        <f t="shared" si="1006"/>
        <v>0.34932222837210558</v>
      </c>
      <c r="BN739" s="14">
        <f t="shared" si="1007"/>
        <v>0.65044598841422951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1.30322580645161</v>
      </c>
      <c r="F740" s="10">
        <f>VLOOKUP(B740,home!$B$2:$E$405,3,FALSE)</f>
        <v>1.75</v>
      </c>
      <c r="G740" s="10">
        <f>VLOOKUP(C740,away!$B$2:$E$405,4,FALSE)</f>
        <v>1.21</v>
      </c>
      <c r="H740" s="10">
        <f>VLOOKUP(A740,away!$A$2:$E$405,3,FALSE)</f>
        <v>1.08387096774194</v>
      </c>
      <c r="I740" s="10">
        <f>VLOOKUP(C740,away!$B$2:$E$405,3,FALSE)</f>
        <v>0.88</v>
      </c>
      <c r="J740" s="10">
        <f>VLOOKUP(B740,home!$B$2:$E$405,4,FALSE)</f>
        <v>1.19</v>
      </c>
      <c r="K740" s="12">
        <f t="shared" si="952"/>
        <v>2.7595806451612841</v>
      </c>
      <c r="L740" s="12">
        <f t="shared" si="953"/>
        <v>1.1350296774193596</v>
      </c>
      <c r="M740" s="13">
        <f t="shared" si="954"/>
        <v>2.0351303347572985E-2</v>
      </c>
      <c r="N740" s="13">
        <f t="shared" si="955"/>
        <v>5.6161062821768463E-2</v>
      </c>
      <c r="O740" s="13">
        <f t="shared" si="956"/>
        <v>2.3099333273659293E-2</v>
      </c>
      <c r="P740" s="13">
        <f t="shared" si="957"/>
        <v>6.3744473018120237E-2</v>
      </c>
      <c r="Q740" s="13">
        <f t="shared" si="958"/>
        <v>7.7490490987319624E-2</v>
      </c>
      <c r="R740" s="13">
        <f t="shared" si="959"/>
        <v>1.3109214397101897E-2</v>
      </c>
      <c r="S740" s="13">
        <f t="shared" si="960"/>
        <v>4.9915204089894825E-2</v>
      </c>
      <c r="T740" s="13">
        <f t="shared" si="961"/>
        <v>8.7954006988405165E-2</v>
      </c>
      <c r="U740" s="13">
        <f t="shared" si="962"/>
        <v>3.617593432351205E-2</v>
      </c>
      <c r="V740" s="13">
        <f t="shared" si="963"/>
        <v>1.7371633135786445E-2</v>
      </c>
      <c r="W740" s="13">
        <f t="shared" si="964"/>
        <v>7.1280419704217376E-2</v>
      </c>
      <c r="X740" s="13">
        <f t="shared" si="965"/>
        <v>8.0905391783194391E-2</v>
      </c>
      <c r="Y740" s="13">
        <f t="shared" si="966"/>
        <v>4.5915010368583038E-2</v>
      </c>
      <c r="Z740" s="13">
        <f t="shared" si="967"/>
        <v>4.9597824627879289E-3</v>
      </c>
      <c r="AA740" s="13">
        <f t="shared" si="968"/>
        <v>1.3686919688519936E-2</v>
      </c>
      <c r="AB740" s="13">
        <f t="shared" si="969"/>
        <v>1.8885079332158269E-2</v>
      </c>
      <c r="AC740" s="13">
        <f t="shared" si="970"/>
        <v>3.4007207695523362E-3</v>
      </c>
      <c r="AD740" s="13">
        <f t="shared" si="971"/>
        <v>4.9176016648682826E-2</v>
      </c>
      <c r="AE740" s="13">
        <f t="shared" si="972"/>
        <v>5.5816238313523517E-2</v>
      </c>
      <c r="AF740" s="13">
        <f t="shared" si="973"/>
        <v>3.1676543483880361E-2</v>
      </c>
      <c r="AG740" s="13">
        <f t="shared" si="974"/>
        <v>1.1984605644089676E-2</v>
      </c>
      <c r="AH740" s="13">
        <f t="shared" si="975"/>
        <v>1.4073750722020954E-3</v>
      </c>
      <c r="AI740" s="13">
        <f t="shared" si="976"/>
        <v>3.8837650097313676E-3</v>
      </c>
      <c r="AJ740" s="13">
        <f t="shared" si="977"/>
        <v>5.358781375604655E-3</v>
      </c>
      <c r="AK740" s="13">
        <f t="shared" si="978"/>
        <v>4.9293297885897886E-3</v>
      </c>
      <c r="AL740" s="13">
        <f t="shared" si="979"/>
        <v>4.2607031035728118E-4</v>
      </c>
      <c r="AM740" s="13">
        <f t="shared" si="980"/>
        <v>2.7141036749966829E-2</v>
      </c>
      <c r="AN740" s="13">
        <f t="shared" si="981"/>
        <v>3.0805882187141826E-2</v>
      </c>
      <c r="AO740" s="13">
        <f t="shared" si="982"/>
        <v>1.7482795260745195E-2</v>
      </c>
      <c r="AP740" s="13">
        <f t="shared" si="983"/>
        <v>6.6144971550641078E-3</v>
      </c>
      <c r="AQ740" s="13">
        <f t="shared" si="984"/>
        <v>1.8769126430509221E-3</v>
      </c>
      <c r="AR740" s="13">
        <f t="shared" si="985"/>
        <v>3.1948249484191847E-4</v>
      </c>
      <c r="AS740" s="13">
        <f t="shared" si="986"/>
        <v>8.8163770923359818E-4</v>
      </c>
      <c r="AT740" s="13">
        <f t="shared" si="987"/>
        <v>1.2164751792226849E-3</v>
      </c>
      <c r="AU740" s="13">
        <f t="shared" si="988"/>
        <v>1.1189871199673417E-3</v>
      </c>
      <c r="AV740" s="13">
        <f t="shared" si="989"/>
        <v>7.7198379961166102E-4</v>
      </c>
      <c r="AW740" s="13">
        <f t="shared" si="990"/>
        <v>3.7070554235576957E-5</v>
      </c>
      <c r="AX740" s="13">
        <f t="shared" si="991"/>
        <v>1.2482979950803259E-2</v>
      </c>
      <c r="AY740" s="13">
        <f t="shared" si="992"/>
        <v>1.4168552706792554E-2</v>
      </c>
      <c r="AZ740" s="13">
        <f t="shared" si="993"/>
        <v>8.0408639041449764E-3</v>
      </c>
      <c r="BA740" s="13">
        <f t="shared" si="994"/>
        <v>3.0422063877648805E-3</v>
      </c>
      <c r="BB740" s="13">
        <f t="shared" si="995"/>
        <v>8.6324863373697213E-4</v>
      </c>
      <c r="BC740" s="13">
        <f t="shared" si="996"/>
        <v>1.9596256365663571E-4</v>
      </c>
      <c r="BD740" s="13">
        <f t="shared" si="997"/>
        <v>6.0437018843592435E-5</v>
      </c>
      <c r="BE740" s="13">
        <f t="shared" si="998"/>
        <v>1.6678082745202552E-4</v>
      </c>
      <c r="BF740" s="13">
        <f t="shared" si="999"/>
        <v>2.3012257171029673E-4</v>
      </c>
      <c r="BG740" s="13">
        <f t="shared" si="1000"/>
        <v>2.1168059830215812E-4</v>
      </c>
      <c r="BH740" s="13">
        <f t="shared" si="1001"/>
        <v>1.4603742050769904E-4</v>
      </c>
      <c r="BI740" s="13">
        <f t="shared" si="1002"/>
        <v>8.0600407820465136E-5</v>
      </c>
      <c r="BJ740" s="14">
        <f t="shared" si="1003"/>
        <v>0.69107472488653243</v>
      </c>
      <c r="BK740" s="14">
        <f t="shared" si="1004"/>
        <v>0.16937795737807662</v>
      </c>
      <c r="BL740" s="14">
        <f t="shared" si="1005"/>
        <v>0.12573995740859276</v>
      </c>
      <c r="BM740" s="14">
        <f t="shared" si="1006"/>
        <v>0.72306506213789035</v>
      </c>
      <c r="BN740" s="14">
        <f t="shared" si="1007"/>
        <v>0.25395587784554252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1.63636363636364</v>
      </c>
      <c r="F741" s="10">
        <f>VLOOKUP(B741,home!$B$2:$E$405,3,FALSE)</f>
        <v>0.76</v>
      </c>
      <c r="G741" s="10">
        <f>VLOOKUP(C741,away!$B$2:$E$405,4,FALSE)</f>
        <v>0.92</v>
      </c>
      <c r="H741" s="10">
        <f>VLOOKUP(A741,away!$A$2:$E$405,3,FALSE)</f>
        <v>1.23232323232323</v>
      </c>
      <c r="I741" s="10">
        <f>VLOOKUP(C741,away!$B$2:$E$405,3,FALSE)</f>
        <v>0.71</v>
      </c>
      <c r="J741" s="10">
        <f>VLOOKUP(B741,home!$B$2:$E$405,4,FALSE)</f>
        <v>0.41</v>
      </c>
      <c r="K741" s="12">
        <f t="shared" si="952"/>
        <v>1.1441454545454572</v>
      </c>
      <c r="L741" s="12">
        <f t="shared" si="953"/>
        <v>0.35872929292929223</v>
      </c>
      <c r="M741" s="13">
        <f t="shared" si="954"/>
        <v>0.2224896383942655</v>
      </c>
      <c r="N741" s="13">
        <f t="shared" si="955"/>
        <v>0.2545605084522613</v>
      </c>
      <c r="O741" s="13">
        <f t="shared" si="956"/>
        <v>7.9813550665268754E-2</v>
      </c>
      <c r="P741" s="13">
        <f t="shared" si="957"/>
        <v>9.1318311204800814E-2</v>
      </c>
      <c r="Q741" s="13">
        <f t="shared" si="958"/>
        <v>0.14562712432621763</v>
      </c>
      <c r="R741" s="13">
        <f t="shared" si="959"/>
        <v>1.4315729298164052E-2</v>
      </c>
      <c r="S741" s="13">
        <f t="shared" si="960"/>
        <v>9.3701374381753941E-3</v>
      </c>
      <c r="T741" s="13">
        <f t="shared" si="961"/>
        <v>5.2240715340870179E-2</v>
      </c>
      <c r="U741" s="13">
        <f t="shared" si="962"/>
        <v>1.637927660499763E-2</v>
      </c>
      <c r="V741" s="13">
        <f t="shared" si="963"/>
        <v>4.2731834004919875E-4</v>
      </c>
      <c r="W741" s="13">
        <f t="shared" si="964"/>
        <v>5.55395374521227E-2</v>
      </c>
      <c r="X741" s="13">
        <f t="shared" si="965"/>
        <v>1.9923658999819918E-2</v>
      </c>
      <c r="Y741" s="13">
        <f t="shared" si="966"/>
        <v>3.5736000527848643E-3</v>
      </c>
      <c r="Z741" s="13">
        <f t="shared" si="967"/>
        <v>1.7118238162991816E-3</v>
      </c>
      <c r="AA741" s="13">
        <f t="shared" si="968"/>
        <v>1.9585754384013666E-3</v>
      </c>
      <c r="AB741" s="13">
        <f t="shared" si="969"/>
        <v>1.12044759261565E-3</v>
      </c>
      <c r="AC741" s="13">
        <f t="shared" si="970"/>
        <v>1.0961743387736509E-5</v>
      </c>
      <c r="AD741" s="13">
        <f t="shared" si="971"/>
        <v>1.5886327330850845E-2</v>
      </c>
      <c r="AE741" s="13">
        <f t="shared" si="972"/>
        <v>5.6988909706394125E-3</v>
      </c>
      <c r="AF741" s="13">
        <f t="shared" si="973"/>
        <v>1.0221795641893023E-3</v>
      </c>
      <c r="AG741" s="13">
        <f t="shared" si="974"/>
        <v>1.2222858410280019E-4</v>
      </c>
      <c r="AH741" s="13">
        <f t="shared" si="975"/>
        <v>1.5352033681013198E-4</v>
      </c>
      <c r="AI741" s="13">
        <f t="shared" si="976"/>
        <v>1.7564959554160016E-4</v>
      </c>
      <c r="AJ741" s="13">
        <f t="shared" si="977"/>
        <v>1.0048434316583492E-4</v>
      </c>
      <c r="AK741" s="13">
        <f t="shared" si="978"/>
        <v>3.8322901495391971E-5</v>
      </c>
      <c r="AL741" s="13">
        <f t="shared" si="979"/>
        <v>1.7996485611696518E-7</v>
      </c>
      <c r="AM741" s="13">
        <f t="shared" si="980"/>
        <v>3.6352538410028513E-3</v>
      </c>
      <c r="AN741" s="13">
        <f t="shared" si="981"/>
        <v>1.3040720400014465E-3</v>
      </c>
      <c r="AO741" s="13">
        <f t="shared" si="982"/>
        <v>2.3390442041928931E-4</v>
      </c>
      <c r="AP741" s="13">
        <f t="shared" si="983"/>
        <v>2.7969455783349193E-5</v>
      </c>
      <c r="AQ741" s="13">
        <f t="shared" si="984"/>
        <v>2.5083657741944895E-6</v>
      </c>
      <c r="AR741" s="13">
        <f t="shared" si="985"/>
        <v>1.1014448374833088E-5</v>
      </c>
      <c r="AS741" s="13">
        <f t="shared" si="986"/>
        <v>1.2602131042390878E-5</v>
      </c>
      <c r="AT741" s="13">
        <f t="shared" si="987"/>
        <v>7.2093354748688638E-6</v>
      </c>
      <c r="AU741" s="13">
        <f t="shared" si="988"/>
        <v>2.7495094712881757E-6</v>
      </c>
      <c r="AV741" s="13">
        <f t="shared" si="989"/>
        <v>7.8645969095101239E-7</v>
      </c>
      <c r="AW741" s="13">
        <f t="shared" si="990"/>
        <v>2.0517917717455937E-9</v>
      </c>
      <c r="AX741" s="13">
        <f t="shared" si="991"/>
        <v>6.9320985971705435E-4</v>
      </c>
      <c r="AY741" s="13">
        <f t="shared" si="992"/>
        <v>2.4867468282791275E-4</v>
      </c>
      <c r="AZ741" s="13">
        <f t="shared" si="993"/>
        <v>4.4603446570136575E-5</v>
      </c>
      <c r="BA741" s="13">
        <f t="shared" si="994"/>
        <v>5.3335209501048549E-6</v>
      </c>
      <c r="BB741" s="13">
        <f t="shared" si="995"/>
        <v>4.7832254981367022E-7</v>
      </c>
      <c r="BC741" s="13">
        <f t="shared" si="996"/>
        <v>3.4317662017358817E-8</v>
      </c>
      <c r="BD741" s="13">
        <f t="shared" si="997"/>
        <v>6.5853421291834448E-7</v>
      </c>
      <c r="BE741" s="13">
        <f t="shared" si="998"/>
        <v>7.5345892637319419E-7</v>
      </c>
      <c r="BF741" s="13">
        <f t="shared" si="999"/>
        <v>4.310333028982953E-7</v>
      </c>
      <c r="BG741" s="13">
        <f t="shared" si="1000"/>
        <v>1.6438826475626662E-7</v>
      </c>
      <c r="BH741" s="13">
        <f t="shared" si="1001"/>
        <v>4.702102147537441E-8</v>
      </c>
      <c r="BI741" s="13">
        <f t="shared" si="1002"/>
        <v>1.0759777597826792E-8</v>
      </c>
      <c r="BJ741" s="14">
        <f t="shared" si="1003"/>
        <v>0.56039081334711704</v>
      </c>
      <c r="BK741" s="14">
        <f t="shared" si="1004"/>
        <v>0.32386522176836269</v>
      </c>
      <c r="BL741" s="14">
        <f t="shared" si="1005"/>
        <v>0.11409198385602075</v>
      </c>
      <c r="BM741" s="14">
        <f t="shared" si="1006"/>
        <v>0.19168630781578555</v>
      </c>
      <c r="BN741" s="14">
        <f t="shared" si="1007"/>
        <v>0.80812486234097802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</v>
      </c>
      <c r="F742" s="10">
        <f>VLOOKUP(B742,home!$B$2:$E$405,3,FALSE)</f>
        <v>1.43</v>
      </c>
      <c r="G742" s="10">
        <f>VLOOKUP(C742,away!$B$2:$E$405,4,FALSE)</f>
        <v>0.71</v>
      </c>
      <c r="H742" s="10">
        <f>VLOOKUP(A742,away!$A$2:$E$405,3,FALSE)</f>
        <v>1.25</v>
      </c>
      <c r="I742" s="10">
        <f>VLOOKUP(C742,away!$B$2:$E$405,3,FALSE)</f>
        <v>0.86</v>
      </c>
      <c r="J742" s="10">
        <f>VLOOKUP(B742,home!$B$2:$E$405,4,FALSE)</f>
        <v>0.8</v>
      </c>
      <c r="K742" s="12">
        <f t="shared" si="952"/>
        <v>1.4214199999999997</v>
      </c>
      <c r="L742" s="12">
        <f t="shared" si="953"/>
        <v>0.86</v>
      </c>
      <c r="M742" s="13">
        <f t="shared" si="954"/>
        <v>0.10213906621614444</v>
      </c>
      <c r="N742" s="13">
        <f t="shared" si="955"/>
        <v>0.14518251150095202</v>
      </c>
      <c r="O742" s="13">
        <f t="shared" si="956"/>
        <v>8.783959694588421E-2</v>
      </c>
      <c r="P742" s="13">
        <f t="shared" si="957"/>
        <v>0.12485695989081871</v>
      </c>
      <c r="Q742" s="13">
        <f t="shared" si="958"/>
        <v>0.10318266274884159</v>
      </c>
      <c r="R742" s="13">
        <f t="shared" si="959"/>
        <v>3.7771026686730214E-2</v>
      </c>
      <c r="S742" s="13">
        <f t="shared" si="960"/>
        <v>3.8156948684521623E-2</v>
      </c>
      <c r="T742" s="13">
        <f t="shared" si="961"/>
        <v>8.8737089964003771E-2</v>
      </c>
      <c r="U742" s="13">
        <f t="shared" si="962"/>
        <v>5.3688492753052049E-2</v>
      </c>
      <c r="V742" s="13">
        <f t="shared" si="963"/>
        <v>5.18265144436348E-3</v>
      </c>
      <c r="W742" s="13">
        <f t="shared" si="964"/>
        <v>4.8888633494819457E-2</v>
      </c>
      <c r="X742" s="13">
        <f t="shared" si="965"/>
        <v>4.2044224805544726E-2</v>
      </c>
      <c r="Y742" s="13">
        <f t="shared" si="966"/>
        <v>1.8079016666384236E-2</v>
      </c>
      <c r="Z742" s="13">
        <f t="shared" si="967"/>
        <v>1.082769431686266E-2</v>
      </c>
      <c r="AA742" s="13">
        <f t="shared" si="968"/>
        <v>1.5390701255874918E-2</v>
      </c>
      <c r="AB742" s="13">
        <f t="shared" si="969"/>
        <v>1.0938325289562864E-2</v>
      </c>
      <c r="AC742" s="13">
        <f t="shared" si="970"/>
        <v>3.9596143736253368E-4</v>
      </c>
      <c r="AD742" s="13">
        <f t="shared" si="971"/>
        <v>1.7372820355551571E-2</v>
      </c>
      <c r="AE742" s="13">
        <f t="shared" si="972"/>
        <v>1.4940625505774352E-2</v>
      </c>
      <c r="AF742" s="13">
        <f t="shared" si="973"/>
        <v>6.4244689674829714E-3</v>
      </c>
      <c r="AG742" s="13">
        <f t="shared" si="974"/>
        <v>1.8416811040117848E-3</v>
      </c>
      <c r="AH742" s="13">
        <f t="shared" si="975"/>
        <v>2.3279542781254716E-3</v>
      </c>
      <c r="AI742" s="13">
        <f t="shared" si="976"/>
        <v>3.309000770013107E-3</v>
      </c>
      <c r="AJ742" s="13">
        <f t="shared" si="977"/>
        <v>2.3517399372560152E-3</v>
      </c>
      <c r="AK742" s="13">
        <f t="shared" si="978"/>
        <v>1.1142700605381479E-3</v>
      </c>
      <c r="AL742" s="13">
        <f t="shared" si="979"/>
        <v>1.936126621657733E-5</v>
      </c>
      <c r="AM742" s="13">
        <f t="shared" si="980"/>
        <v>4.9388148619576213E-3</v>
      </c>
      <c r="AN742" s="13">
        <f t="shared" si="981"/>
        <v>4.2473807812835537E-3</v>
      </c>
      <c r="AO742" s="13">
        <f t="shared" si="982"/>
        <v>1.8263737359519281E-3</v>
      </c>
      <c r="AP742" s="13">
        <f t="shared" si="983"/>
        <v>5.2356047097288597E-4</v>
      </c>
      <c r="AQ742" s="13">
        <f t="shared" si="984"/>
        <v>1.1256550125917047E-4</v>
      </c>
      <c r="AR742" s="13">
        <f t="shared" si="985"/>
        <v>4.0040813583758125E-4</v>
      </c>
      <c r="AS742" s="13">
        <f t="shared" si="986"/>
        <v>5.6914813244225465E-4</v>
      </c>
      <c r="AT742" s="13">
        <f t="shared" si="987"/>
        <v>4.0449926920803478E-4</v>
      </c>
      <c r="AU742" s="13">
        <f t="shared" si="988"/>
        <v>1.9165445041256153E-4</v>
      </c>
      <c r="AV742" s="13">
        <f t="shared" si="989"/>
        <v>6.8105367226355823E-5</v>
      </c>
      <c r="AW742" s="13">
        <f t="shared" si="990"/>
        <v>6.5743395227744212E-7</v>
      </c>
      <c r="AX742" s="13">
        <f t="shared" si="991"/>
        <v>1.1700217035139674E-3</v>
      </c>
      <c r="AY742" s="13">
        <f t="shared" si="992"/>
        <v>1.0062186650220118E-3</v>
      </c>
      <c r="AZ742" s="13">
        <f t="shared" si="993"/>
        <v>4.3267402595946513E-4</v>
      </c>
      <c r="BA742" s="13">
        <f t="shared" si="994"/>
        <v>1.2403322077504664E-4</v>
      </c>
      <c r="BB742" s="13">
        <f t="shared" si="995"/>
        <v>2.6667142466635024E-5</v>
      </c>
      <c r="BC742" s="13">
        <f t="shared" si="996"/>
        <v>4.5867485042612261E-6</v>
      </c>
      <c r="BD742" s="13">
        <f t="shared" si="997"/>
        <v>5.7391832803386623E-5</v>
      </c>
      <c r="BE742" s="13">
        <f t="shared" si="998"/>
        <v>8.15778989833898E-5</v>
      </c>
      <c r="BF742" s="13">
        <f t="shared" si="999"/>
        <v>5.7978228586484965E-5</v>
      </c>
      <c r="BG742" s="13">
        <f t="shared" si="1000"/>
        <v>2.7470471225800476E-5</v>
      </c>
      <c r="BH742" s="13">
        <f t="shared" si="1001"/>
        <v>9.7617693024443307E-6</v>
      </c>
      <c r="BI742" s="13">
        <f t="shared" si="1002"/>
        <v>2.7751148243760829E-6</v>
      </c>
      <c r="BJ742" s="14">
        <f t="shared" si="1003"/>
        <v>0.501106631971033</v>
      </c>
      <c r="BK742" s="14">
        <f t="shared" si="1004"/>
        <v>0.27175716760444935</v>
      </c>
      <c r="BL742" s="14">
        <f t="shared" si="1005"/>
        <v>0.21660187864788971</v>
      </c>
      <c r="BM742" s="14">
        <f t="shared" si="1006"/>
        <v>0.39831598731979384</v>
      </c>
      <c r="BN742" s="14">
        <f t="shared" si="1007"/>
        <v>0.6009718239893711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1.26495726495726</v>
      </c>
      <c r="F743" s="10">
        <f>VLOOKUP(B743,home!$B$2:$E$405,3,FALSE)</f>
        <v>1.26</v>
      </c>
      <c r="G743" s="10">
        <f>VLOOKUP(C743,away!$B$2:$E$405,4,FALSE)</f>
        <v>1.32</v>
      </c>
      <c r="H743" s="10">
        <f>VLOOKUP(A743,away!$A$2:$E$405,3,FALSE)</f>
        <v>0.97435897435897401</v>
      </c>
      <c r="I743" s="10">
        <f>VLOOKUP(C743,away!$B$2:$E$405,3,FALSE)</f>
        <v>1.05</v>
      </c>
      <c r="J743" s="10">
        <f>VLOOKUP(B743,home!$B$2:$E$405,4,FALSE)</f>
        <v>0.62</v>
      </c>
      <c r="K743" s="12">
        <f t="shared" si="952"/>
        <v>2.103876923076915</v>
      </c>
      <c r="L743" s="12">
        <f t="shared" si="953"/>
        <v>0.63430769230769213</v>
      </c>
      <c r="M743" s="13">
        <f t="shared" si="954"/>
        <v>6.4687673371648963E-2</v>
      </c>
      <c r="N743" s="13">
        <f t="shared" si="955"/>
        <v>0.1360949032141493</v>
      </c>
      <c r="O743" s="13">
        <f t="shared" si="956"/>
        <v>4.1031888817124405E-2</v>
      </c>
      <c r="P743" s="13">
        <f t="shared" si="957"/>
        <v>8.6326043992605753E-2</v>
      </c>
      <c r="Q743" s="13">
        <f t="shared" si="958"/>
        <v>0.14316346311031752</v>
      </c>
      <c r="R743" s="13">
        <f t="shared" si="959"/>
        <v>1.3013421353307989E-2</v>
      </c>
      <c r="S743" s="13">
        <f t="shared" si="960"/>
        <v>2.8800641153834645E-2</v>
      </c>
      <c r="T743" s="13">
        <f t="shared" si="961"/>
        <v>9.0809685908282922E-2</v>
      </c>
      <c r="U743" s="13">
        <f t="shared" si="962"/>
        <v>2.7378636875501031E-2</v>
      </c>
      <c r="V743" s="13">
        <f t="shared" si="963"/>
        <v>4.2705120803687626E-3</v>
      </c>
      <c r="W743" s="13">
        <f t="shared" si="964"/>
        <v>0.10039943542185674</v>
      </c>
      <c r="X743" s="13">
        <f t="shared" si="965"/>
        <v>6.3684134191433109E-2</v>
      </c>
      <c r="Y743" s="13">
        <f t="shared" si="966"/>
        <v>2.0197668097790666E-2</v>
      </c>
      <c r="Z743" s="13">
        <f t="shared" si="967"/>
        <v>2.7515044225481446E-3</v>
      </c>
      <c r="AA743" s="13">
        <f t="shared" si="968"/>
        <v>5.7888266583431131E-3</v>
      </c>
      <c r="AB743" s="13">
        <f t="shared" si="969"/>
        <v>6.089489409090266E-3</v>
      </c>
      <c r="AC743" s="13">
        <f t="shared" si="970"/>
        <v>3.5618881707457723E-4</v>
      </c>
      <c r="AD743" s="13">
        <f t="shared" si="971"/>
        <v>5.2807013818498873E-2</v>
      </c>
      <c r="AE743" s="13">
        <f t="shared" si="972"/>
        <v>3.3495895072872428E-2</v>
      </c>
      <c r="AF743" s="13">
        <f t="shared" si="973"/>
        <v>1.0623351952727154E-2</v>
      </c>
      <c r="AG743" s="13">
        <f t="shared" si="974"/>
        <v>2.2461579539022583E-3</v>
      </c>
      <c r="AH743" s="13">
        <f t="shared" si="975"/>
        <v>4.3632510516023067E-4</v>
      </c>
      <c r="AI743" s="13">
        <f t="shared" si="976"/>
        <v>9.1797431970571731E-4</v>
      </c>
      <c r="AJ743" s="13">
        <f t="shared" si="977"/>
        <v>9.6565249360304462E-4</v>
      </c>
      <c r="AK743" s="13">
        <f t="shared" si="978"/>
        <v>6.7720466566770785E-4</v>
      </c>
      <c r="AL743" s="13">
        <f t="shared" si="979"/>
        <v>1.90134347950937E-5</v>
      </c>
      <c r="AM743" s="13">
        <f t="shared" si="980"/>
        <v>2.2219891549868701E-2</v>
      </c>
      <c r="AN743" s="13">
        <f t="shared" si="981"/>
        <v>1.4094248132324405E-2</v>
      </c>
      <c r="AO743" s="13">
        <f t="shared" si="982"/>
        <v>4.470045003813347E-3</v>
      </c>
      <c r="AP743" s="13">
        <f t="shared" si="983"/>
        <v>9.4512797696012416E-4</v>
      </c>
      <c r="AQ743" s="13">
        <f t="shared" si="984"/>
        <v>1.4987548650025349E-4</v>
      </c>
      <c r="AR743" s="13">
        <f t="shared" si="985"/>
        <v>5.5352874110019421E-5</v>
      </c>
      <c r="AS743" s="13">
        <f t="shared" si="986"/>
        <v>1.1645563446605147E-4</v>
      </c>
      <c r="AT743" s="13">
        <f t="shared" si="987"/>
        <v>1.225041609577032E-4</v>
      </c>
      <c r="AU743" s="13">
        <f t="shared" si="988"/>
        <v>8.5911225739937225E-5</v>
      </c>
      <c r="AV743" s="13">
        <f t="shared" si="989"/>
        <v>4.5186661316876373E-5</v>
      </c>
      <c r="AW743" s="13">
        <f t="shared" si="990"/>
        <v>7.0482027247282656E-7</v>
      </c>
      <c r="AX743" s="13">
        <f t="shared" si="991"/>
        <v>7.7913195108400817E-3</v>
      </c>
      <c r="AY743" s="13">
        <f t="shared" si="992"/>
        <v>4.9420938989528686E-3</v>
      </c>
      <c r="AZ743" s="13">
        <f t="shared" si="993"/>
        <v>1.5674040881063596E-3</v>
      </c>
      <c r="BA743" s="13">
        <f t="shared" si="994"/>
        <v>3.3140549001346243E-4</v>
      </c>
      <c r="BB743" s="13">
        <f t="shared" si="995"/>
        <v>5.2553262897134817E-5</v>
      </c>
      <c r="BC743" s="13">
        <f t="shared" si="996"/>
        <v>6.6669877823042117E-6</v>
      </c>
      <c r="BD743" s="13">
        <f t="shared" si="997"/>
        <v>5.8517923065540987E-6</v>
      </c>
      <c r="BE743" s="13">
        <f t="shared" si="998"/>
        <v>1.2311450792398198E-5</v>
      </c>
      <c r="BF743" s="13">
        <f t="shared" si="999"/>
        <v>1.2950888605861788E-5</v>
      </c>
      <c r="BG743" s="13">
        <f t="shared" si="1000"/>
        <v>9.0823585570707908E-6</v>
      </c>
      <c r="BH743" s="13">
        <f t="shared" si="1001"/>
        <v>4.7770411438328486E-6</v>
      </c>
      <c r="BI743" s="13">
        <f t="shared" si="1002"/>
        <v>2.0100613246197752E-6</v>
      </c>
      <c r="BJ743" s="14">
        <f t="shared" si="1003"/>
        <v>0.71009234012988987</v>
      </c>
      <c r="BK743" s="14">
        <f t="shared" si="1004"/>
        <v>0.1894021667492807</v>
      </c>
      <c r="BL743" s="14">
        <f t="shared" si="1005"/>
        <v>9.6771813846824428E-2</v>
      </c>
      <c r="BM743" s="14">
        <f t="shared" si="1006"/>
        <v>0.50975904221070889</v>
      </c>
      <c r="BN743" s="14">
        <f t="shared" si="1007"/>
        <v>0.4843173938591539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1.60606060606061</v>
      </c>
      <c r="F744" s="10">
        <f>VLOOKUP(B744,home!$B$2:$E$405,3,FALSE)</f>
        <v>0.87</v>
      </c>
      <c r="G744" s="10">
        <f>VLOOKUP(C744,away!$B$2:$E$405,4,FALSE)</f>
        <v>0.93</v>
      </c>
      <c r="H744" s="10">
        <f>VLOOKUP(A744,away!$A$2:$E$405,3,FALSE)</f>
        <v>1.4242424242424201</v>
      </c>
      <c r="I744" s="10">
        <f>VLOOKUP(C744,away!$B$2:$E$405,3,FALSE)</f>
        <v>1.25</v>
      </c>
      <c r="J744" s="10">
        <f>VLOOKUP(B744,home!$B$2:$E$405,4,FALSE)</f>
        <v>0.98</v>
      </c>
      <c r="K744" s="12">
        <f t="shared" si="952"/>
        <v>1.2994636363636394</v>
      </c>
      <c r="L744" s="12">
        <f t="shared" si="953"/>
        <v>1.7446969696969645</v>
      </c>
      <c r="M744" s="13">
        <f t="shared" si="954"/>
        <v>4.7636280815799584E-2</v>
      </c>
      <c r="N744" s="13">
        <f t="shared" si="955"/>
        <v>6.1901614691738396E-2</v>
      </c>
      <c r="O744" s="13">
        <f t="shared" si="956"/>
        <v>8.3110874786959166E-2</v>
      </c>
      <c r="P744" s="13">
        <f t="shared" si="957"/>
        <v>0.10799955957202508</v>
      </c>
      <c r="Q744" s="13">
        <f t="shared" si="958"/>
        <v>4.0219448662053646E-2</v>
      </c>
      <c r="R744" s="13">
        <f t="shared" si="959"/>
        <v>7.2501645694835776E-2</v>
      </c>
      <c r="S744" s="13">
        <f t="shared" si="960"/>
        <v>6.121334762076356E-2</v>
      </c>
      <c r="T744" s="13">
        <f t="shared" si="961"/>
        <v>7.0170750203567625E-2</v>
      </c>
      <c r="U744" s="13">
        <f t="shared" si="962"/>
        <v>9.4213252156959498E-2</v>
      </c>
      <c r="V744" s="13">
        <f t="shared" si="963"/>
        <v>1.5420120196329778E-2</v>
      </c>
      <c r="W744" s="13">
        <f t="shared" si="964"/>
        <v>1.7421237003644306E-2</v>
      </c>
      <c r="X744" s="13">
        <f t="shared" si="965"/>
        <v>3.0394779408630848E-2</v>
      </c>
      <c r="Y744" s="13">
        <f t="shared" si="966"/>
        <v>2.6514839764422975E-2</v>
      </c>
      <c r="Z744" s="13">
        <f t="shared" si="967"/>
        <v>4.2164467180607644E-2</v>
      </c>
      <c r="AA744" s="13">
        <f t="shared" si="968"/>
        <v>5.4791191847847739E-2</v>
      </c>
      <c r="AB744" s="13">
        <f t="shared" si="969"/>
        <v>3.5599580699651023E-2</v>
      </c>
      <c r="AC744" s="13">
        <f t="shared" si="970"/>
        <v>2.1850023779550498E-3</v>
      </c>
      <c r="AD744" s="13">
        <f t="shared" si="971"/>
        <v>5.6595659966771072E-3</v>
      </c>
      <c r="AE744" s="13">
        <f t="shared" si="972"/>
        <v>9.8742276442025292E-3</v>
      </c>
      <c r="AF744" s="13">
        <f t="shared" si="973"/>
        <v>8.6137675244690771E-3</v>
      </c>
      <c r="AG744" s="13">
        <f t="shared" si="974"/>
        <v>5.0094713658717727E-3</v>
      </c>
      <c r="AH744" s="13">
        <f t="shared" si="975"/>
        <v>1.8391054529723325E-2</v>
      </c>
      <c r="AI744" s="13">
        <f t="shared" si="976"/>
        <v>2.3898506595756253E-2</v>
      </c>
      <c r="AJ744" s="13">
        <f t="shared" si="977"/>
        <v>1.5527620142290924E-2</v>
      </c>
      <c r="AK744" s="13">
        <f t="shared" si="978"/>
        <v>6.7258592447248834E-3</v>
      </c>
      <c r="AL744" s="13">
        <f t="shared" si="979"/>
        <v>1.9815089712436605E-4</v>
      </c>
      <c r="AM744" s="13">
        <f t="shared" si="980"/>
        <v>1.4708800420564075E-3</v>
      </c>
      <c r="AN744" s="13">
        <f t="shared" si="981"/>
        <v>2.5662399521635577E-3</v>
      </c>
      <c r="AO744" s="13">
        <f t="shared" si="982"/>
        <v>2.2386555340275218E-3</v>
      </c>
      <c r="AP744" s="13">
        <f t="shared" si="983"/>
        <v>1.3019251754710522E-3</v>
      </c>
      <c r="AQ744" s="13">
        <f t="shared" si="984"/>
        <v>5.6786622710413355E-4</v>
      </c>
      <c r="AR744" s="13">
        <f t="shared" si="985"/>
        <v>6.4173634215079845E-3</v>
      </c>
      <c r="AS744" s="13">
        <f t="shared" si="986"/>
        <v>8.3391304075797722E-3</v>
      </c>
      <c r="AT744" s="13">
        <f t="shared" si="987"/>
        <v>5.4181983617721061E-3</v>
      </c>
      <c r="AU744" s="13">
        <f t="shared" si="988"/>
        <v>2.3469172485759641E-3</v>
      </c>
      <c r="AV744" s="13">
        <f t="shared" si="989"/>
        <v>7.6243340551976758E-4</v>
      </c>
      <c r="AW744" s="13">
        <f t="shared" si="990"/>
        <v>1.2478939518216568E-5</v>
      </c>
      <c r="AX744" s="13">
        <f t="shared" si="991"/>
        <v>3.1855918801755329E-4</v>
      </c>
      <c r="AY744" s="13">
        <f t="shared" si="992"/>
        <v>5.5578925000335081E-4</v>
      </c>
      <c r="AZ744" s="13">
        <f t="shared" si="993"/>
        <v>4.8484191013549747E-4</v>
      </c>
      <c r="BA744" s="13">
        <f t="shared" si="994"/>
        <v>2.8196740379849675E-4</v>
      </c>
      <c r="BB744" s="13">
        <f t="shared" si="995"/>
        <v>1.2298691874013947E-4</v>
      </c>
      <c r="BC744" s="13">
        <f t="shared" si="996"/>
        <v>4.2914980887657634E-5</v>
      </c>
      <c r="BD744" s="13">
        <f t="shared" si="997"/>
        <v>1.8660590858248537E-3</v>
      </c>
      <c r="BE744" s="13">
        <f t="shared" si="998"/>
        <v>2.4248759253353729E-3</v>
      </c>
      <c r="BF744" s="13">
        <f t="shared" si="999"/>
        <v>1.5755190438334749E-3</v>
      </c>
      <c r="BG744" s="13">
        <f t="shared" si="1000"/>
        <v>6.8244323528667016E-4</v>
      </c>
      <c r="BH744" s="13">
        <f t="shared" si="1001"/>
        <v>2.2170254203434585E-4</v>
      </c>
      <c r="BI744" s="13">
        <f t="shared" si="1002"/>
        <v>5.7618878292602725E-5</v>
      </c>
      <c r="BJ744" s="14">
        <f t="shared" si="1003"/>
        <v>0.28573232884768363</v>
      </c>
      <c r="BK744" s="14">
        <f t="shared" si="1004"/>
        <v>0.23520825073000073</v>
      </c>
      <c r="BL744" s="14">
        <f t="shared" si="1005"/>
        <v>0.43487184725431155</v>
      </c>
      <c r="BM744" s="14">
        <f t="shared" si="1006"/>
        <v>0.5840641594787066</v>
      </c>
      <c r="BN744" s="14">
        <f t="shared" si="1007"/>
        <v>0.41336942422341161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1.60606060606061</v>
      </c>
      <c r="F745" s="10">
        <f>VLOOKUP(B745,home!$B$2:$E$405,3,FALSE)</f>
        <v>0.93</v>
      </c>
      <c r="G745" s="10">
        <f>VLOOKUP(C745,away!$B$2:$E$405,4,FALSE)</f>
        <v>0.93</v>
      </c>
      <c r="H745" s="10">
        <f>VLOOKUP(A745,away!$A$2:$E$405,3,FALSE)</f>
        <v>1.4242424242424201</v>
      </c>
      <c r="I745" s="10">
        <f>VLOOKUP(C745,away!$B$2:$E$405,3,FALSE)</f>
        <v>0.93</v>
      </c>
      <c r="J745" s="10">
        <f>VLOOKUP(B745,home!$B$2:$E$405,4,FALSE)</f>
        <v>1.76</v>
      </c>
      <c r="K745" s="12">
        <f t="shared" si="952"/>
        <v>1.3890818181818219</v>
      </c>
      <c r="L745" s="12">
        <f t="shared" si="953"/>
        <v>2.3311999999999933</v>
      </c>
      <c r="M745" s="13">
        <f t="shared" si="954"/>
        <v>2.4227139235193169E-2</v>
      </c>
      <c r="N745" s="13">
        <f t="shared" si="955"/>
        <v>3.3653478618166276E-2</v>
      </c>
      <c r="O745" s="13">
        <f t="shared" si="956"/>
        <v>5.6478306985082154E-2</v>
      </c>
      <c r="P745" s="13">
        <f t="shared" si="957"/>
        <v>7.8452989354669003E-2</v>
      </c>
      <c r="Q745" s="13">
        <f t="shared" si="958"/>
        <v>2.3373717633532746E-2</v>
      </c>
      <c r="R745" s="13">
        <f t="shared" si="959"/>
        <v>6.5831114621811571E-2</v>
      </c>
      <c r="S745" s="13">
        <f t="shared" si="960"/>
        <v>6.3512157573922659E-2</v>
      </c>
      <c r="T745" s="13">
        <f t="shared" si="961"/>
        <v>5.4488810547291384E-2</v>
      </c>
      <c r="U745" s="13">
        <f t="shared" si="962"/>
        <v>9.1444804391801943E-2</v>
      </c>
      <c r="V745" s="13">
        <f t="shared" si="963"/>
        <v>2.2851868603807331E-2</v>
      </c>
      <c r="W745" s="13">
        <f t="shared" si="964"/>
        <v>1.0822668729352062E-2</v>
      </c>
      <c r="X745" s="13">
        <f t="shared" si="965"/>
        <v>2.5229805341865457E-2</v>
      </c>
      <c r="Y745" s="13">
        <f t="shared" si="966"/>
        <v>2.9407861106478292E-2</v>
      </c>
      <c r="Z745" s="13">
        <f t="shared" si="967"/>
        <v>5.1155164802122233E-2</v>
      </c>
      <c r="AA745" s="13">
        <f t="shared" si="968"/>
        <v>7.105870933272268E-2</v>
      </c>
      <c r="AB745" s="13">
        <f t="shared" si="969"/>
        <v>4.9353180578776024E-2</v>
      </c>
      <c r="AC745" s="13">
        <f t="shared" si="970"/>
        <v>4.6249718830414788E-3</v>
      </c>
      <c r="AD745" s="13">
        <f t="shared" si="971"/>
        <v>3.7583930890369771E-3</v>
      </c>
      <c r="AE745" s="13">
        <f t="shared" si="972"/>
        <v>8.7615659691629762E-3</v>
      </c>
      <c r="AF745" s="13">
        <f t="shared" si="973"/>
        <v>1.0212481293656336E-2</v>
      </c>
      <c r="AG745" s="13">
        <f t="shared" si="974"/>
        <v>7.9357787972571935E-3</v>
      </c>
      <c r="AH745" s="13">
        <f t="shared" si="975"/>
        <v>2.9813230046676749E-2</v>
      </c>
      <c r="AI745" s="13">
        <f t="shared" si="976"/>
        <v>4.1413015799110664E-2</v>
      </c>
      <c r="AJ745" s="13">
        <f t="shared" si="977"/>
        <v>2.8763033641310581E-2</v>
      </c>
      <c r="AK745" s="13">
        <f t="shared" si="978"/>
        <v>1.3318069022298875E-2</v>
      </c>
      <c r="AL745" s="13">
        <f t="shared" si="979"/>
        <v>5.9906845192653788E-4</v>
      </c>
      <c r="AM745" s="13">
        <f t="shared" si="980"/>
        <v>1.0441431011122952E-3</v>
      </c>
      <c r="AN745" s="13">
        <f t="shared" si="981"/>
        <v>2.4341063973129756E-3</v>
      </c>
      <c r="AO745" s="13">
        <f t="shared" si="982"/>
        <v>2.8371944167079961E-3</v>
      </c>
      <c r="AP745" s="13">
        <f t="shared" si="983"/>
        <v>2.2046892080765539E-3</v>
      </c>
      <c r="AQ745" s="13">
        <f t="shared" si="984"/>
        <v>1.2848928704670118E-3</v>
      </c>
      <c r="AR745" s="13">
        <f t="shared" si="985"/>
        <v>1.3900120376962527E-2</v>
      </c>
      <c r="AS745" s="13">
        <f t="shared" si="986"/>
        <v>1.9308404486177298E-2</v>
      </c>
      <c r="AT745" s="13">
        <f t="shared" si="987"/>
        <v>1.3410476804924605E-2</v>
      </c>
      <c r="AU745" s="13">
        <f t="shared" si="988"/>
        <v>6.2094165009566084E-3</v>
      </c>
      <c r="AV745" s="13">
        <f t="shared" si="989"/>
        <v>2.156346890749253E-3</v>
      </c>
      <c r="AW745" s="13">
        <f t="shared" si="990"/>
        <v>5.3886665447389763E-5</v>
      </c>
      <c r="AX745" s="13">
        <f t="shared" si="991"/>
        <v>2.4173336622251187E-4</v>
      </c>
      <c r="AY745" s="13">
        <f t="shared" si="992"/>
        <v>5.6352882333791812E-4</v>
      </c>
      <c r="AZ745" s="13">
        <f t="shared" si="993"/>
        <v>6.5684919648267544E-4</v>
      </c>
      <c r="BA745" s="13">
        <f t="shared" si="994"/>
        <v>5.1041561561346956E-4</v>
      </c>
      <c r="BB745" s="13">
        <f t="shared" si="995"/>
        <v>2.9747022077952919E-4</v>
      </c>
      <c r="BC745" s="13">
        <f t="shared" si="996"/>
        <v>1.3869251573624727E-4</v>
      </c>
      <c r="BD745" s="13">
        <f t="shared" si="997"/>
        <v>5.4006601037958225E-3</v>
      </c>
      <c r="BE745" s="13">
        <f t="shared" si="998"/>
        <v>7.5019587563627281E-3</v>
      </c>
      <c r="BF745" s="13">
        <f t="shared" si="999"/>
        <v>5.2104172546066901E-3</v>
      </c>
      <c r="BG745" s="13">
        <f t="shared" si="1000"/>
        <v>2.4125652911716664E-3</v>
      </c>
      <c r="BH745" s="13">
        <f t="shared" si="1001"/>
        <v>8.3781264528577366E-4</v>
      </c>
      <c r="BI745" s="13">
        <f t="shared" si="1002"/>
        <v>2.3275806252185673E-4</v>
      </c>
      <c r="BJ745" s="14">
        <f t="shared" si="1003"/>
        <v>0.21985827685764886</v>
      </c>
      <c r="BK745" s="14">
        <f t="shared" si="1004"/>
        <v>0.19483172392589809</v>
      </c>
      <c r="BL745" s="14">
        <f t="shared" si="1005"/>
        <v>0.52405440159310623</v>
      </c>
      <c r="BM745" s="14">
        <f t="shared" si="1006"/>
        <v>0.70737317857243021</v>
      </c>
      <c r="BN745" s="14">
        <f t="shared" si="1007"/>
        <v>0.28201674644845492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1.80555555555556</v>
      </c>
      <c r="F746" s="10">
        <f>VLOOKUP(B746,home!$B$2:$E$405,3,FALSE)</f>
        <v>0.97</v>
      </c>
      <c r="G746" s="10">
        <f>VLOOKUP(C746,away!$B$2:$E$405,4,FALSE)</f>
        <v>1.38</v>
      </c>
      <c r="H746" s="10">
        <f>VLOOKUP(A746,away!$A$2:$E$405,3,FALSE)</f>
        <v>1.2361111111111101</v>
      </c>
      <c r="I746" s="10">
        <f>VLOOKUP(C746,away!$B$2:$E$405,3,FALSE)</f>
        <v>0.55000000000000004</v>
      </c>
      <c r="J746" s="10">
        <f>VLOOKUP(B746,home!$B$2:$E$405,4,FALSE)</f>
        <v>0.61</v>
      </c>
      <c r="K746" s="12">
        <f t="shared" si="952"/>
        <v>2.4169166666666722</v>
      </c>
      <c r="L746" s="12">
        <f t="shared" si="953"/>
        <v>0.41471527777777745</v>
      </c>
      <c r="M746" s="13">
        <f t="shared" si="954"/>
        <v>5.8916626510795711E-2</v>
      </c>
      <c r="N746" s="13">
        <f t="shared" si="955"/>
        <v>0.14239657655771765</v>
      </c>
      <c r="O746" s="13">
        <f t="shared" si="956"/>
        <v>2.4433625129154209E-2</v>
      </c>
      <c r="P746" s="13">
        <f t="shared" si="957"/>
        <v>5.9054035801738423E-2</v>
      </c>
      <c r="Q746" s="13">
        <f t="shared" si="958"/>
        <v>0.17208032957931227</v>
      </c>
      <c r="R746" s="13">
        <f t="shared" si="959"/>
        <v>5.0664988162776358E-3</v>
      </c>
      <c r="S746" s="13">
        <f t="shared" si="960"/>
        <v>1.4797941391951503E-2</v>
      </c>
      <c r="T746" s="13">
        <f t="shared" si="961"/>
        <v>7.1364341681575974E-2</v>
      </c>
      <c r="U746" s="13">
        <f t="shared" si="962"/>
        <v>1.2245305430708384E-2</v>
      </c>
      <c r="V746" s="13">
        <f t="shared" si="963"/>
        <v>1.6480504599008872E-3</v>
      </c>
      <c r="W746" s="13">
        <f t="shared" si="964"/>
        <v>0.13863460552191126</v>
      </c>
      <c r="X746" s="13">
        <f t="shared" si="965"/>
        <v>5.7493888938632019E-2</v>
      </c>
      <c r="Y746" s="13">
        <f t="shared" si="966"/>
        <v>1.1921797060854732E-2</v>
      </c>
      <c r="Z746" s="13">
        <f t="shared" si="967"/>
        <v>7.0038482131778686E-4</v>
      </c>
      <c r="AA746" s="13">
        <f t="shared" si="968"/>
        <v>1.692771747723318E-3</v>
      </c>
      <c r="AB746" s="13">
        <f t="shared" si="969"/>
        <v>2.0456441249674796E-3</v>
      </c>
      <c r="AC746" s="13">
        <f t="shared" si="970"/>
        <v>1.0324338457776551E-4</v>
      </c>
      <c r="AD746" s="13">
        <f t="shared" si="971"/>
        <v>8.3767072165666728E-2</v>
      </c>
      <c r="AE746" s="13">
        <f t="shared" si="972"/>
        <v>3.4739484601815605E-2</v>
      </c>
      <c r="AF746" s="13">
        <f t="shared" si="973"/>
        <v>7.2034975032493915E-3</v>
      </c>
      <c r="AG746" s="13">
        <f t="shared" si="974"/>
        <v>9.9580015601053264E-4</v>
      </c>
      <c r="AH746" s="13">
        <f t="shared" si="975"/>
        <v>7.2615071431036225E-5</v>
      </c>
      <c r="AI746" s="13">
        <f t="shared" si="976"/>
        <v>1.7550457639286236E-4</v>
      </c>
      <c r="AJ746" s="13">
        <f t="shared" si="977"/>
        <v>2.1208996788009163E-4</v>
      </c>
      <c r="AK746" s="13">
        <f t="shared" si="978"/>
        <v>1.7086792606739752E-4</v>
      </c>
      <c r="AL746" s="13">
        <f t="shared" si="979"/>
        <v>4.1393670277647865E-6</v>
      </c>
      <c r="AM746" s="13">
        <f t="shared" si="980"/>
        <v>4.0491606567013949E-2</v>
      </c>
      <c r="AN746" s="13">
        <f t="shared" si="981"/>
        <v>1.6792487865107668E-2</v>
      </c>
      <c r="AO746" s="13">
        <f t="shared" si="982"/>
        <v>3.4820506347790418E-3</v>
      </c>
      <c r="AP746" s="13">
        <f t="shared" si="983"/>
        <v>4.8135319874622554E-4</v>
      </c>
      <c r="AQ746" s="13">
        <f t="shared" si="984"/>
        <v>4.990613138181565E-5</v>
      </c>
      <c r="AR746" s="13">
        <f t="shared" si="985"/>
        <v>6.0229159038750682E-6</v>
      </c>
      <c r="AS746" s="13">
        <f t="shared" si="986"/>
        <v>1.4556885830007416E-5</v>
      </c>
      <c r="AT746" s="13">
        <f t="shared" si="987"/>
        <v>1.7591389988654419E-5</v>
      </c>
      <c r="AU746" s="13">
        <f t="shared" si="988"/>
        <v>1.4172307884470701E-5</v>
      </c>
      <c r="AV746" s="13">
        <f t="shared" si="989"/>
        <v>8.563321782777186E-6</v>
      </c>
      <c r="AW746" s="13">
        <f t="shared" si="990"/>
        <v>1.1525058711066221E-7</v>
      </c>
      <c r="AX746" s="13">
        <f t="shared" si="991"/>
        <v>1.6310806461987612E-2</v>
      </c>
      <c r="AY746" s="13">
        <f t="shared" si="992"/>
        <v>6.7643406326627596E-3</v>
      </c>
      <c r="AZ746" s="13">
        <f t="shared" si="993"/>
        <v>1.4026377022291218E-3</v>
      </c>
      <c r="BA746" s="13">
        <f t="shared" si="994"/>
        <v>1.9389842810051125E-4</v>
      </c>
      <c r="BB746" s="13">
        <f t="shared" si="995"/>
        <v>2.0103160117594477E-5</v>
      </c>
      <c r="BC746" s="13">
        <f t="shared" si="996"/>
        <v>1.6674175264758662E-6</v>
      </c>
      <c r="BD746" s="13">
        <f t="shared" si="997"/>
        <v>4.1629920701795696E-7</v>
      </c>
      <c r="BE746" s="13">
        <f t="shared" si="998"/>
        <v>1.0061604917618195E-6</v>
      </c>
      <c r="BF746" s="13">
        <f t="shared" si="999"/>
        <v>1.2159030309403381E-6</v>
      </c>
      <c r="BG746" s="13">
        <f t="shared" si="1000"/>
        <v>9.7957876684340845E-7</v>
      </c>
      <c r="BH746" s="13">
        <f t="shared" si="1001"/>
        <v>5.9189006197415528E-7</v>
      </c>
      <c r="BI746" s="13">
        <f t="shared" si="1002"/>
        <v>2.8610979112394098E-7</v>
      </c>
      <c r="BJ746" s="14">
        <f t="shared" si="1003"/>
        <v>0.80658825196639894</v>
      </c>
      <c r="BK746" s="14">
        <f t="shared" si="1004"/>
        <v>0.14128837754865481</v>
      </c>
      <c r="BL746" s="14">
        <f t="shared" si="1005"/>
        <v>4.618032555334186E-2</v>
      </c>
      <c r="BM746" s="14">
        <f t="shared" si="1006"/>
        <v>0.52604542211264171</v>
      </c>
      <c r="BN746" s="14">
        <f t="shared" si="1007"/>
        <v>0.46194769239499589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1.80555555555556</v>
      </c>
      <c r="F747" s="10">
        <f>VLOOKUP(B747,home!$B$2:$E$405,3,FALSE)</f>
        <v>0.28000000000000003</v>
      </c>
      <c r="G747" s="10">
        <f>VLOOKUP(C747,away!$B$2:$E$405,4,FALSE)</f>
        <v>0.83</v>
      </c>
      <c r="H747" s="10">
        <f>VLOOKUP(A747,away!$A$2:$E$405,3,FALSE)</f>
        <v>1.2361111111111101</v>
      </c>
      <c r="I747" s="10">
        <f>VLOOKUP(C747,away!$B$2:$E$405,3,FALSE)</f>
        <v>0.69</v>
      </c>
      <c r="J747" s="10">
        <f>VLOOKUP(B747,home!$B$2:$E$405,4,FALSE)</f>
        <v>1.42</v>
      </c>
      <c r="K747" s="12">
        <f t="shared" si="952"/>
        <v>0.41961111111111216</v>
      </c>
      <c r="L747" s="12">
        <f t="shared" si="953"/>
        <v>1.2111416666666655</v>
      </c>
      <c r="M747" s="13">
        <f t="shared" si="954"/>
        <v>0.1957821381977051</v>
      </c>
      <c r="N747" s="13">
        <f t="shared" si="955"/>
        <v>8.2152360544848327E-2</v>
      </c>
      <c r="O747" s="13">
        <f t="shared" si="956"/>
        <v>0.23711990516033199</v>
      </c>
      <c r="P747" s="13">
        <f t="shared" si="957"/>
        <v>9.9498146870888413E-2</v>
      </c>
      <c r="Q747" s="13">
        <f t="shared" si="958"/>
        <v>1.723602164431225E-2</v>
      </c>
      <c r="R747" s="13">
        <f t="shared" si="959"/>
        <v>0.14359289856786309</v>
      </c>
      <c r="S747" s="13">
        <f t="shared" si="960"/>
        <v>1.2641451005024484E-2</v>
      </c>
      <c r="T747" s="13">
        <f t="shared" si="961"/>
        <v>2.0875263980995058E-2</v>
      </c>
      <c r="U747" s="13">
        <f t="shared" si="962"/>
        <v>6.0253175715726234E-2</v>
      </c>
      <c r="V747" s="13">
        <f t="shared" si="963"/>
        <v>7.1383253988216877E-4</v>
      </c>
      <c r="W747" s="13">
        <f t="shared" si="964"/>
        <v>2.4108087311016809E-3</v>
      </c>
      <c r="X747" s="13">
        <f t="shared" si="965"/>
        <v>2.919830904601039E-3</v>
      </c>
      <c r="Y747" s="13">
        <f t="shared" si="966"/>
        <v>1.76816443409167E-3</v>
      </c>
      <c r="Z747" s="13">
        <f t="shared" si="967"/>
        <v>5.7970447497659693E-2</v>
      </c>
      <c r="AA747" s="13">
        <f t="shared" si="968"/>
        <v>2.432504388610137E-2</v>
      </c>
      <c r="AB747" s="13">
        <f t="shared" si="969"/>
        <v>5.1035293464367811E-3</v>
      </c>
      <c r="AC747" s="13">
        <f t="shared" si="970"/>
        <v>2.2673485292199104E-5</v>
      </c>
      <c r="AD747" s="13">
        <f t="shared" si="971"/>
        <v>2.5290053258348661E-4</v>
      </c>
      <c r="AE747" s="13">
        <f t="shared" si="972"/>
        <v>3.0629837253405134E-4</v>
      </c>
      <c r="AF747" s="13">
        <f t="shared" si="973"/>
        <v>1.8548536070408906E-4</v>
      </c>
      <c r="AG747" s="13">
        <f t="shared" si="974"/>
        <v>7.4883016301805996E-5</v>
      </c>
      <c r="AH747" s="13">
        <f t="shared" si="975"/>
        <v>1.7552606099932002E-2</v>
      </c>
      <c r="AI747" s="13">
        <f t="shared" si="976"/>
        <v>7.3652685484881502E-3</v>
      </c>
      <c r="AJ747" s="13">
        <f t="shared" si="977"/>
        <v>1.5452742596314204E-3</v>
      </c>
      <c r="AK747" s="13">
        <f t="shared" si="978"/>
        <v>2.1613808301844723E-4</v>
      </c>
      <c r="AL747" s="13">
        <f t="shared" si="979"/>
        <v>4.6091431842470281E-7</v>
      </c>
      <c r="AM747" s="13">
        <f t="shared" si="980"/>
        <v>2.1223974695589766E-5</v>
      </c>
      <c r="AN747" s="13">
        <f t="shared" si="981"/>
        <v>2.5705240086107725E-5</v>
      </c>
      <c r="AO747" s="13">
        <f t="shared" si="982"/>
        <v>1.5566343659977645E-5</v>
      </c>
      <c r="AP747" s="13">
        <f t="shared" si="983"/>
        <v>6.2843491347504676E-6</v>
      </c>
      <c r="AQ747" s="13">
        <f t="shared" si="984"/>
        <v>1.9028092712442251E-6</v>
      </c>
      <c r="AR747" s="13">
        <f t="shared" si="985"/>
        <v>4.251738521243025E-3</v>
      </c>
      <c r="AS747" s="13">
        <f t="shared" si="986"/>
        <v>1.784076725052702E-3</v>
      </c>
      <c r="AT747" s="13">
        <f t="shared" si="987"/>
        <v>3.7430920845341926E-4</v>
      </c>
      <c r="AU747" s="13">
        <f t="shared" si="988"/>
        <v>5.2354767619420062E-5</v>
      </c>
      <c r="AV747" s="13">
        <f t="shared" si="989"/>
        <v>5.4921605531872299E-6</v>
      </c>
      <c r="AW747" s="13">
        <f t="shared" si="990"/>
        <v>6.5066826280146408E-9</v>
      </c>
      <c r="AX747" s="13">
        <f t="shared" si="991"/>
        <v>1.4843026007017588E-6</v>
      </c>
      <c r="AY747" s="13">
        <f t="shared" si="992"/>
        <v>1.7977007256515944E-6</v>
      </c>
      <c r="AZ747" s="13">
        <f t="shared" si="993"/>
        <v>1.0886351265167731E-6</v>
      </c>
      <c r="BA747" s="13">
        <f t="shared" si="994"/>
        <v>4.3949712050713347E-7</v>
      </c>
      <c r="BB747" s="13">
        <f t="shared" si="995"/>
        <v>1.3307331875655252E-7</v>
      </c>
      <c r="BC747" s="13">
        <f t="shared" si="996"/>
        <v>3.2234128213535091E-8</v>
      </c>
      <c r="BD747" s="13">
        <f t="shared" si="997"/>
        <v>8.5824294647485612E-4</v>
      </c>
      <c r="BE747" s="13">
        <f t="shared" si="998"/>
        <v>3.6012827637358903E-4</v>
      </c>
      <c r="BF747" s="13">
        <f t="shared" si="999"/>
        <v>7.5556913095825695E-5</v>
      </c>
      <c r="BG747" s="13">
        <f t="shared" si="1000"/>
        <v>1.0568173418755055E-5</v>
      </c>
      <c r="BH747" s="13">
        <f t="shared" si="1001"/>
        <v>1.1086307476646821E-6</v>
      </c>
      <c r="BI747" s="13">
        <f t="shared" si="1002"/>
        <v>9.3038755967904047E-8</v>
      </c>
      <c r="BJ747" s="14">
        <f t="shared" si="1003"/>
        <v>0.12825767568194141</v>
      </c>
      <c r="BK747" s="14">
        <f t="shared" si="1004"/>
        <v>0.30866050071383649</v>
      </c>
      <c r="BL747" s="14">
        <f t="shared" si="1005"/>
        <v>0.50484750902931763</v>
      </c>
      <c r="BM747" s="14">
        <f t="shared" si="1006"/>
        <v>0.22435287074276328</v>
      </c>
      <c r="BN747" s="14">
        <f t="shared" si="1007"/>
        <v>0.77538147098594923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1.80555555555556</v>
      </c>
      <c r="F748" s="10">
        <f>VLOOKUP(B748,home!$B$2:$E$405,3,FALSE)</f>
        <v>1.38</v>
      </c>
      <c r="G748" s="10">
        <f>VLOOKUP(C748,away!$B$2:$E$405,4,FALSE)</f>
        <v>0.83</v>
      </c>
      <c r="H748" s="10">
        <f>VLOOKUP(A748,away!$A$2:$E$405,3,FALSE)</f>
        <v>1.2361111111111101</v>
      </c>
      <c r="I748" s="10">
        <f>VLOOKUP(C748,away!$B$2:$E$405,3,FALSE)</f>
        <v>0.42</v>
      </c>
      <c r="J748" s="10">
        <f>VLOOKUP(B748,home!$B$2:$E$405,4,FALSE)</f>
        <v>1.01</v>
      </c>
      <c r="K748" s="12">
        <f t="shared" si="952"/>
        <v>2.0680833333333379</v>
      </c>
      <c r="L748" s="12">
        <f t="shared" si="953"/>
        <v>0.52435833333333293</v>
      </c>
      <c r="M748" s="13">
        <f t="shared" si="954"/>
        <v>7.4837089597064588E-2</v>
      </c>
      <c r="N748" s="13">
        <f t="shared" si="955"/>
        <v>0.15476933771086299</v>
      </c>
      <c r="O748" s="13">
        <f t="shared" si="956"/>
        <v>3.9241451572634097E-2</v>
      </c>
      <c r="P748" s="13">
        <f t="shared" si="957"/>
        <v>8.1154591973171875E-2</v>
      </c>
      <c r="Q748" s="13">
        <f t="shared" si="958"/>
        <v>0.16003794391543735</v>
      </c>
      <c r="R748" s="13">
        <f t="shared" si="959"/>
        <v>1.0288291072103556E-2</v>
      </c>
      <c r="S748" s="13">
        <f t="shared" si="960"/>
        <v>2.2001349310189988E-2</v>
      </c>
      <c r="T748" s="13">
        <f t="shared" si="961"/>
        <v>8.3917229541592142E-2</v>
      </c>
      <c r="U748" s="13">
        <f t="shared" si="962"/>
        <v>2.1277043294699538E-2</v>
      </c>
      <c r="V748" s="13">
        <f t="shared" si="963"/>
        <v>2.6509590301653646E-3</v>
      </c>
      <c r="W748" s="13">
        <f t="shared" si="964"/>
        <v>0.11032393483748382</v>
      </c>
      <c r="X748" s="13">
        <f t="shared" si="965"/>
        <v>5.7849274598158244E-2</v>
      </c>
      <c r="Y748" s="13">
        <f t="shared" si="966"/>
        <v>1.5166874606416282E-2</v>
      </c>
      <c r="Z748" s="13">
        <f t="shared" si="967"/>
        <v>1.7982503864721435E-3</v>
      </c>
      <c r="AA748" s="13">
        <f t="shared" si="968"/>
        <v>3.7189316534232734E-3</v>
      </c>
      <c r="AB748" s="13">
        <f t="shared" si="969"/>
        <v>3.8455302851252335E-3</v>
      </c>
      <c r="AC748" s="13">
        <f t="shared" si="970"/>
        <v>1.7967152015548198E-4</v>
      </c>
      <c r="AD748" s="13">
        <f t="shared" si="971"/>
        <v>5.7039772726288386E-2</v>
      </c>
      <c r="AE748" s="13">
        <f t="shared" si="972"/>
        <v>2.990928016046868E-2</v>
      </c>
      <c r="AF748" s="13">
        <f t="shared" si="973"/>
        <v>7.8415901480715384E-3</v>
      </c>
      <c r="AG748" s="13">
        <f t="shared" si="974"/>
        <v>1.3706010469086254E-3</v>
      </c>
      <c r="AH748" s="13">
        <f t="shared" si="975"/>
        <v>2.3573189389163872E-4</v>
      </c>
      <c r="AI748" s="13">
        <f t="shared" si="976"/>
        <v>4.8751320089240088E-4</v>
      </c>
      <c r="AJ748" s="13">
        <f t="shared" si="977"/>
        <v>5.0410896277278095E-4</v>
      </c>
      <c r="AK748" s="13">
        <f t="shared" si="978"/>
        <v>3.4751311469811481E-4</v>
      </c>
      <c r="AL748" s="13">
        <f t="shared" si="979"/>
        <v>7.7935520934473155E-6</v>
      </c>
      <c r="AM748" s="13">
        <f t="shared" si="980"/>
        <v>2.3592600662471708E-2</v>
      </c>
      <c r="AN748" s="13">
        <f t="shared" si="981"/>
        <v>1.2370976762372551E-2</v>
      </c>
      <c r="AO748" s="13">
        <f t="shared" si="982"/>
        <v>3.243412378411531E-3</v>
      </c>
      <c r="AP748" s="13">
        <f t="shared" si="983"/>
        <v>5.6690343635219071E-4</v>
      </c>
      <c r="AQ748" s="13">
        <f t="shared" si="984"/>
        <v>7.4315135261643475E-5</v>
      </c>
      <c r="AR748" s="13">
        <f t="shared" si="985"/>
        <v>2.4721596598905958E-5</v>
      </c>
      <c r="AS748" s="13">
        <f t="shared" si="986"/>
        <v>5.1126321899587543E-5</v>
      </c>
      <c r="AT748" s="13">
        <f t="shared" si="987"/>
        <v>5.2866747107586129E-5</v>
      </c>
      <c r="AU748" s="13">
        <f t="shared" si="988"/>
        <v>3.6444279526915773E-5</v>
      </c>
      <c r="AV748" s="13">
        <f t="shared" si="989"/>
        <v>1.8842451771238979E-5</v>
      </c>
      <c r="AW748" s="13">
        <f t="shared" si="990"/>
        <v>2.3476272986606548E-7</v>
      </c>
      <c r="AX748" s="13">
        <f t="shared" si="991"/>
        <v>8.1319107033411293E-3</v>
      </c>
      <c r="AY748" s="13">
        <f t="shared" si="992"/>
        <v>4.2640351432194452E-3</v>
      </c>
      <c r="AZ748" s="13">
        <f t="shared" si="993"/>
        <v>1.117941180486654E-3</v>
      </c>
      <c r="BA748" s="13">
        <f t="shared" si="994"/>
        <v>1.9540059138822692E-4</v>
      </c>
      <c r="BB748" s="13">
        <f t="shared" si="995"/>
        <v>2.5614982108169565E-5</v>
      </c>
      <c r="BC748" s="13">
        <f t="shared" si="996"/>
        <v>2.6862858653205879E-6</v>
      </c>
      <c r="BD748" s="13">
        <f t="shared" si="997"/>
        <v>2.1604958649902189E-6</v>
      </c>
      <c r="BE748" s="13">
        <f t="shared" si="998"/>
        <v>4.4680854901218653E-6</v>
      </c>
      <c r="BF748" s="13">
        <f t="shared" si="999"/>
        <v>4.6201865670147751E-6</v>
      </c>
      <c r="BG748" s="13">
        <f t="shared" si="1000"/>
        <v>3.1849769453779424E-6</v>
      </c>
      <c r="BH748" s="13">
        <f t="shared" si="1001"/>
        <v>1.6466994344467621E-6</v>
      </c>
      <c r="BI748" s="13">
        <f t="shared" si="1002"/>
        <v>6.8110233107775669E-7</v>
      </c>
      <c r="BJ748" s="14">
        <f t="shared" si="1003"/>
        <v>0.73181163655296688</v>
      </c>
      <c r="BK748" s="14">
        <f t="shared" si="1004"/>
        <v>0.18509549012606022</v>
      </c>
      <c r="BL748" s="14">
        <f t="shared" si="1005"/>
        <v>8.0146877993777871E-2</v>
      </c>
      <c r="BM748" s="14">
        <f t="shared" si="1006"/>
        <v>0.47425974883751276</v>
      </c>
      <c r="BN748" s="14">
        <f t="shared" si="1007"/>
        <v>0.52032870584127444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1.80555555555556</v>
      </c>
      <c r="F749" s="10">
        <f>VLOOKUP(B749,home!$B$2:$E$405,3,FALSE)</f>
        <v>1.25</v>
      </c>
      <c r="G749" s="10">
        <f>VLOOKUP(C749,away!$B$2:$E$405,4,FALSE)</f>
        <v>1.1100000000000001</v>
      </c>
      <c r="H749" s="10">
        <f>VLOOKUP(A749,away!$A$2:$E$405,3,FALSE)</f>
        <v>1.2361111111111101</v>
      </c>
      <c r="I749" s="10">
        <f>VLOOKUP(C749,away!$B$2:$E$405,3,FALSE)</f>
        <v>0.92</v>
      </c>
      <c r="J749" s="10">
        <f>VLOOKUP(B749,home!$B$2:$E$405,4,FALSE)</f>
        <v>1.82</v>
      </c>
      <c r="K749" s="12">
        <f t="shared" si="952"/>
        <v>2.5052083333333397</v>
      </c>
      <c r="L749" s="12">
        <f t="shared" si="953"/>
        <v>2.0697444444444426</v>
      </c>
      <c r="M749" s="13">
        <f t="shared" si="954"/>
        <v>1.0306785875842156E-2</v>
      </c>
      <c r="N749" s="13">
        <f t="shared" si="955"/>
        <v>2.582064586604213E-2</v>
      </c>
      <c r="O749" s="13">
        <f t="shared" si="956"/>
        <v>2.1332412806602748E-2</v>
      </c>
      <c r="P749" s="13">
        <f t="shared" si="957"/>
        <v>5.3442138333208059E-2</v>
      </c>
      <c r="Q749" s="13">
        <f t="shared" si="958"/>
        <v>3.2343048597828904E-2</v>
      </c>
      <c r="R749" s="13">
        <f t="shared" si="959"/>
        <v>2.2076321446530763E-2</v>
      </c>
      <c r="S749" s="13">
        <f t="shared" si="960"/>
        <v>6.9276256051850463E-2</v>
      </c>
      <c r="T749" s="13">
        <f t="shared" si="961"/>
        <v>6.6941845151752985E-2</v>
      </c>
      <c r="U749" s="13">
        <f t="shared" si="962"/>
        <v>5.530578445719439E-2</v>
      </c>
      <c r="V749" s="13">
        <f t="shared" si="963"/>
        <v>3.9911906407294521E-2</v>
      </c>
      <c r="W749" s="13">
        <f t="shared" si="964"/>
        <v>2.7008691624228719E-2</v>
      </c>
      <c r="X749" s="13">
        <f t="shared" si="965"/>
        <v>5.5901089440960533E-2</v>
      </c>
      <c r="Y749" s="13">
        <f t="shared" si="966"/>
        <v>5.7850484654409985E-2</v>
      </c>
      <c r="Z749" s="13">
        <f t="shared" si="967"/>
        <v>1.5230781222575585E-2</v>
      </c>
      <c r="AA749" s="13">
        <f t="shared" si="968"/>
        <v>3.8156280041973308E-2</v>
      </c>
      <c r="AB749" s="13">
        <f t="shared" si="969"/>
        <v>4.7794715365076068E-2</v>
      </c>
      <c r="AC749" s="13">
        <f t="shared" si="970"/>
        <v>1.2934303968854912E-2</v>
      </c>
      <c r="AD749" s="13">
        <f t="shared" si="971"/>
        <v>1.6915599832362044E-2</v>
      </c>
      <c r="AE749" s="13">
        <f t="shared" si="972"/>
        <v>3.5010968777476684E-2</v>
      </c>
      <c r="AF749" s="13">
        <f t="shared" si="973"/>
        <v>3.6231879060900106E-2</v>
      </c>
      <c r="AG749" s="13">
        <f t="shared" si="974"/>
        <v>2.4996910132693648E-2</v>
      </c>
      <c r="AH749" s="13">
        <f t="shared" si="975"/>
        <v>7.8809562049936346E-3</v>
      </c>
      <c r="AI749" s="13">
        <f t="shared" si="976"/>
        <v>1.9743437159385147E-2</v>
      </c>
      <c r="AJ749" s="13">
        <f t="shared" si="977"/>
        <v>2.4730711650167398E-2</v>
      </c>
      <c r="AK749" s="13">
        <f t="shared" si="978"/>
        <v>2.0651861638421091E-2</v>
      </c>
      <c r="AL749" s="13">
        <f t="shared" si="979"/>
        <v>2.6826476081839661E-3</v>
      </c>
      <c r="AM749" s="13">
        <f t="shared" si="980"/>
        <v>8.4754203326730827E-3</v>
      </c>
      <c r="AN749" s="13">
        <f t="shared" si="981"/>
        <v>1.754195414788158E-2</v>
      </c>
      <c r="AO749" s="13">
        <f t="shared" si="982"/>
        <v>1.8153681071138527E-2</v>
      </c>
      <c r="AP749" s="13">
        <f t="shared" si="983"/>
        <v>1.2524493514401736E-2</v>
      </c>
      <c r="AQ749" s="13">
        <f t="shared" si="984"/>
        <v>6.4806252177283591E-3</v>
      </c>
      <c r="AR749" s="13">
        <f t="shared" si="985"/>
        <v>3.2623130644391075E-3</v>
      </c>
      <c r="AS749" s="13">
        <f t="shared" si="986"/>
        <v>8.1727738749750763E-3</v>
      </c>
      <c r="AT749" s="13">
        <f t="shared" si="987"/>
        <v>1.0237250609018287E-2</v>
      </c>
      <c r="AU749" s="13">
        <f t="shared" si="988"/>
        <v>8.5488151787114722E-3</v>
      </c>
      <c r="AV749" s="13">
        <f t="shared" si="989"/>
        <v>5.354140756458633E-3</v>
      </c>
      <c r="AW749" s="13">
        <f t="shared" si="990"/>
        <v>3.8638628284651282E-4</v>
      </c>
      <c r="AX749" s="13">
        <f t="shared" si="991"/>
        <v>3.5387822743192391E-3</v>
      </c>
      <c r="AY749" s="13">
        <f t="shared" si="992"/>
        <v>7.3243749523707134E-3</v>
      </c>
      <c r="AZ749" s="13">
        <f t="shared" si="993"/>
        <v>7.5797921833486584E-3</v>
      </c>
      <c r="BA749" s="13">
        <f t="shared" si="994"/>
        <v>5.2294109205097668E-3</v>
      </c>
      <c r="BB749" s="13">
        <f t="shared" si="995"/>
        <v>2.7058860501105461E-3</v>
      </c>
      <c r="BC749" s="13">
        <f t="shared" si="996"/>
        <v>1.1200985239032042E-3</v>
      </c>
      <c r="BD749" s="13">
        <f t="shared" si="997"/>
        <v>1.1253590568602277E-3</v>
      </c>
      <c r="BE749" s="13">
        <f t="shared" si="998"/>
        <v>2.8192588872383898E-3</v>
      </c>
      <c r="BF749" s="13">
        <f t="shared" si="999"/>
        <v>3.5314154290668471E-3</v>
      </c>
      <c r="BG749" s="13">
        <f t="shared" si="1000"/>
        <v>2.9489771204533988E-3</v>
      </c>
      <c r="BH749" s="13">
        <f t="shared" si="1001"/>
        <v>1.8469505142423032E-3</v>
      </c>
      <c r="BI749" s="13">
        <f t="shared" si="1002"/>
        <v>9.2539916390682239E-4</v>
      </c>
      <c r="BJ749" s="14">
        <f t="shared" si="1003"/>
        <v>0.46969568232704112</v>
      </c>
      <c r="BK749" s="14">
        <f t="shared" si="1004"/>
        <v>0.19587841319760479</v>
      </c>
      <c r="BL749" s="14">
        <f t="shared" si="1005"/>
        <v>0.30644513442571508</v>
      </c>
      <c r="BM749" s="14">
        <f t="shared" si="1006"/>
        <v>0.81499066957735788</v>
      </c>
      <c r="BN749" s="14">
        <f t="shared" si="1007"/>
        <v>0.16532135292605477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1.80555555555556</v>
      </c>
      <c r="F750" s="10">
        <f>VLOOKUP(B750,home!$B$2:$E$405,3,FALSE)</f>
        <v>0.66</v>
      </c>
      <c r="G750" s="10">
        <f>VLOOKUP(C750,away!$B$2:$E$405,4,FALSE)</f>
        <v>0.69</v>
      </c>
      <c r="H750" s="10">
        <f>VLOOKUP(A750,away!$A$2:$E$405,3,FALSE)</f>
        <v>1.2361111111111101</v>
      </c>
      <c r="I750" s="10">
        <f>VLOOKUP(C750,away!$B$2:$E$405,3,FALSE)</f>
        <v>0.14000000000000001</v>
      </c>
      <c r="J750" s="10">
        <f>VLOOKUP(B750,home!$B$2:$E$405,4,FALSE)</f>
        <v>0.32</v>
      </c>
      <c r="K750" s="12">
        <f t="shared" si="952"/>
        <v>0.82225000000000203</v>
      </c>
      <c r="L750" s="12">
        <f t="shared" si="953"/>
        <v>5.5377777777777741E-2</v>
      </c>
      <c r="M750" s="13">
        <f t="shared" si="954"/>
        <v>0.41576803692809272</v>
      </c>
      <c r="N750" s="13">
        <f t="shared" si="955"/>
        <v>0.34186526836412512</v>
      </c>
      <c r="O750" s="13">
        <f t="shared" si="956"/>
        <v>2.3024309956106805E-2</v>
      </c>
      <c r="P750" s="13">
        <f t="shared" si="957"/>
        <v>1.8931738861408868E-2</v>
      </c>
      <c r="Q750" s="13">
        <f t="shared" si="958"/>
        <v>0.14054935845620126</v>
      </c>
      <c r="R750" s="13">
        <f t="shared" si="959"/>
        <v>6.375175601179789E-4</v>
      </c>
      <c r="S750" s="13">
        <f t="shared" si="960"/>
        <v>2.155112373264073E-4</v>
      </c>
      <c r="T750" s="13">
        <f t="shared" si="961"/>
        <v>7.7833111393967392E-3</v>
      </c>
      <c r="U750" s="13">
        <f t="shared" si="962"/>
        <v>5.2419881380700954E-4</v>
      </c>
      <c r="V750" s="13">
        <f t="shared" si="963"/>
        <v>1.0903522328641084E-6</v>
      </c>
      <c r="W750" s="13">
        <f t="shared" si="964"/>
        <v>3.8522236663537261E-2</v>
      </c>
      <c r="X750" s="13">
        <f t="shared" si="965"/>
        <v>2.1332758614563282E-3</v>
      </c>
      <c r="Y750" s="13">
        <f t="shared" si="966"/>
        <v>5.9068038297212946E-5</v>
      </c>
      <c r="Z750" s="13">
        <f t="shared" si="967"/>
        <v>1.1768101924548172E-5</v>
      </c>
      <c r="AA750" s="13">
        <f t="shared" si="968"/>
        <v>9.6763218074597593E-6</v>
      </c>
      <c r="AB750" s="13">
        <f t="shared" si="969"/>
        <v>3.9781778030919026E-6</v>
      </c>
      <c r="AC750" s="13">
        <f t="shared" si="970"/>
        <v>3.1030319051298677E-9</v>
      </c>
      <c r="AD750" s="13">
        <f t="shared" si="971"/>
        <v>7.9187272741483971E-3</v>
      </c>
      <c r="AE750" s="13">
        <f t="shared" si="972"/>
        <v>4.3852151927061754E-4</v>
      </c>
      <c r="AF750" s="13">
        <f t="shared" si="973"/>
        <v>1.2142173622470865E-5</v>
      </c>
      <c r="AG750" s="13">
        <f t="shared" si="974"/>
        <v>2.2413553086812881E-7</v>
      </c>
      <c r="AH750" s="13">
        <f t="shared" si="975"/>
        <v>1.6292283331096667E-7</v>
      </c>
      <c r="AI750" s="13">
        <f t="shared" si="976"/>
        <v>1.3396329968994269E-7</v>
      </c>
      <c r="AJ750" s="13">
        <f t="shared" si="977"/>
        <v>5.5075661585027814E-8</v>
      </c>
      <c r="AK750" s="13">
        <f t="shared" si="978"/>
        <v>1.5095320912763078E-8</v>
      </c>
      <c r="AL750" s="13">
        <f t="shared" si="979"/>
        <v>5.6517850809872448E-12</v>
      </c>
      <c r="AM750" s="13">
        <f t="shared" si="980"/>
        <v>1.3022347002337074E-3</v>
      </c>
      <c r="AN750" s="13">
        <f t="shared" si="981"/>
        <v>7.211486384405325E-5</v>
      </c>
      <c r="AO750" s="13">
        <f t="shared" si="982"/>
        <v>1.996780452215339E-6</v>
      </c>
      <c r="AP750" s="13">
        <f t="shared" si="983"/>
        <v>3.6859088051263884E-8</v>
      </c>
      <c r="AQ750" s="13">
        <f t="shared" si="984"/>
        <v>5.1029359679860807E-10</v>
      </c>
      <c r="AR750" s="13">
        <f t="shared" si="985"/>
        <v>1.8044608916041268E-9</v>
      </c>
      <c r="AS750" s="13">
        <f t="shared" si="986"/>
        <v>1.483717968121497E-9</v>
      </c>
      <c r="AT750" s="13">
        <f t="shared" si="987"/>
        <v>6.0999354964395187E-10</v>
      </c>
      <c r="AU750" s="13">
        <f t="shared" si="988"/>
        <v>1.671890653982469E-10</v>
      </c>
      <c r="AV750" s="13">
        <f t="shared" si="989"/>
        <v>3.4367802255927211E-11</v>
      </c>
      <c r="AW750" s="13">
        <f t="shared" si="990"/>
        <v>7.1486254721245046E-15</v>
      </c>
      <c r="AX750" s="13">
        <f t="shared" si="991"/>
        <v>1.7846041371119469E-4</v>
      </c>
      <c r="AY750" s="13">
        <f t="shared" si="992"/>
        <v>9.8827411326288169E-6</v>
      </c>
      <c r="AZ750" s="13">
        <f t="shared" si="993"/>
        <v>2.73642121139011E-7</v>
      </c>
      <c r="BA750" s="13">
        <f t="shared" si="994"/>
        <v>5.051230858358632E-9</v>
      </c>
      <c r="BB750" s="13">
        <f t="shared" si="995"/>
        <v>6.9931484994609402E-11</v>
      </c>
      <c r="BC750" s="13">
        <f t="shared" si="996"/>
        <v>7.7453004714029532E-13</v>
      </c>
      <c r="BD750" s="13">
        <f t="shared" si="997"/>
        <v>1.6654505710657352E-11</v>
      </c>
      <c r="BE750" s="13">
        <f t="shared" si="998"/>
        <v>1.3694167320588042E-11</v>
      </c>
      <c r="BF750" s="13">
        <f t="shared" si="999"/>
        <v>5.6300145396767718E-12</v>
      </c>
      <c r="BG750" s="13">
        <f t="shared" si="1000"/>
        <v>1.5430931517497457E-12</v>
      </c>
      <c r="BH750" s="13">
        <f t="shared" si="1001"/>
        <v>3.1720208600655786E-13</v>
      </c>
      <c r="BI750" s="13">
        <f t="shared" si="1002"/>
        <v>5.2163883043778584E-14</v>
      </c>
      <c r="BJ750" s="14">
        <f t="shared" si="1003"/>
        <v>0.54084713925839978</v>
      </c>
      <c r="BK750" s="14">
        <f t="shared" si="1004"/>
        <v>0.43492626322887717</v>
      </c>
      <c r="BL750" s="14">
        <f t="shared" si="1005"/>
        <v>2.4200052024378263E-2</v>
      </c>
      <c r="BM750" s="14">
        <f t="shared" si="1006"/>
        <v>5.919910974640151E-2</v>
      </c>
      <c r="BN750" s="14">
        <f t="shared" si="1007"/>
        <v>0.94077623012605283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1.80555555555556</v>
      </c>
      <c r="F751" s="10">
        <f>VLOOKUP(B751,home!$B$2:$E$405,3,FALSE)</f>
        <v>1.94</v>
      </c>
      <c r="G751" s="10">
        <f>VLOOKUP(C751,away!$B$2:$E$405,4,FALSE)</f>
        <v>0.55000000000000004</v>
      </c>
      <c r="H751" s="10">
        <f>VLOOKUP(A751,away!$A$2:$E$405,3,FALSE)</f>
        <v>1.2361111111111101</v>
      </c>
      <c r="I751" s="10">
        <f>VLOOKUP(C751,away!$B$2:$E$405,3,FALSE)</f>
        <v>1.8</v>
      </c>
      <c r="J751" s="10">
        <f>VLOOKUP(B751,home!$B$2:$E$405,4,FALSE)</f>
        <v>0.81</v>
      </c>
      <c r="K751" s="12">
        <f t="shared" si="952"/>
        <v>1.9265277777777825</v>
      </c>
      <c r="L751" s="12">
        <f t="shared" si="953"/>
        <v>1.8022499999999988</v>
      </c>
      <c r="M751" s="13">
        <f t="shared" si="954"/>
        <v>2.4022178341720969E-2</v>
      </c>
      <c r="N751" s="13">
        <f t="shared" si="955"/>
        <v>4.6279393858057273E-2</v>
      </c>
      <c r="O751" s="13">
        <f t="shared" si="956"/>
        <v>4.3293970916366588E-2</v>
      </c>
      <c r="P751" s="13">
        <f t="shared" si="957"/>
        <v>8.3407037580683657E-2</v>
      </c>
      <c r="Q751" s="13">
        <f t="shared" si="958"/>
        <v>4.4579268903132928E-2</v>
      </c>
      <c r="R751" s="13">
        <f t="shared" si="959"/>
        <v>3.9013279542010816E-2</v>
      </c>
      <c r="S751" s="13">
        <f t="shared" si="960"/>
        <v>7.2399074503407351E-2</v>
      </c>
      <c r="T751" s="13">
        <f t="shared" si="961"/>
        <v>8.0342987380671263E-2</v>
      </c>
      <c r="U751" s="13">
        <f t="shared" si="962"/>
        <v>7.5160166739893522E-2</v>
      </c>
      <c r="V751" s="13">
        <f t="shared" si="963"/>
        <v>2.793063533027252E-2</v>
      </c>
      <c r="W751" s="13">
        <f t="shared" si="964"/>
        <v>2.8627733284970286E-2</v>
      </c>
      <c r="X751" s="13">
        <f t="shared" si="965"/>
        <v>5.1594332312837665E-2</v>
      </c>
      <c r="Y751" s="13">
        <f t="shared" si="966"/>
        <v>4.6492942705405813E-2</v>
      </c>
      <c r="Z751" s="13">
        <f t="shared" si="967"/>
        <v>2.3437227684862984E-2</v>
      </c>
      <c r="AA751" s="13">
        <f t="shared" si="968"/>
        <v>4.5152470168991002E-2</v>
      </c>
      <c r="AB751" s="13">
        <f t="shared" si="969"/>
        <v>4.3493744007921935E-2</v>
      </c>
      <c r="AC751" s="13">
        <f t="shared" si="970"/>
        <v>6.061095702649121E-3</v>
      </c>
      <c r="AD751" s="13">
        <f t="shared" si="971"/>
        <v>1.3788030847077221E-2</v>
      </c>
      <c r="AE751" s="13">
        <f t="shared" si="972"/>
        <v>2.4849478594144905E-2</v>
      </c>
      <c r="AF751" s="13">
        <f t="shared" si="973"/>
        <v>2.2392486398148812E-2</v>
      </c>
      <c r="AG751" s="13">
        <f t="shared" si="974"/>
        <v>1.345228620368789E-2</v>
      </c>
      <c r="AH751" s="13">
        <f t="shared" si="975"/>
        <v>1.0559935898761072E-2</v>
      </c>
      <c r="AI751" s="13">
        <f t="shared" si="976"/>
        <v>2.0344009840515997E-2</v>
      </c>
      <c r="AJ751" s="13">
        <f t="shared" si="977"/>
        <v>1.9596650034569313E-2</v>
      </c>
      <c r="AK751" s="13">
        <f t="shared" si="978"/>
        <v>1.2584496880995905E-2</v>
      </c>
      <c r="AL751" s="13">
        <f t="shared" si="979"/>
        <v>8.4178550314560315E-4</v>
      </c>
      <c r="AM751" s="13">
        <f t="shared" si="980"/>
        <v>5.3126048855502333E-3</v>
      </c>
      <c r="AN751" s="13">
        <f t="shared" si="981"/>
        <v>9.574642154982901E-3</v>
      </c>
      <c r="AO751" s="13">
        <f t="shared" si="982"/>
        <v>8.6279494119089611E-3</v>
      </c>
      <c r="AP751" s="13">
        <f t="shared" si="983"/>
        <v>5.1832406092043055E-3</v>
      </c>
      <c r="AQ751" s="13">
        <f t="shared" si="984"/>
        <v>2.3353738469846135E-3</v>
      </c>
      <c r="AR751" s="13">
        <f t="shared" si="985"/>
        <v>3.8063288947084249E-3</v>
      </c>
      <c r="AS751" s="13">
        <f t="shared" si="986"/>
        <v>7.3329983470139847E-3</v>
      </c>
      <c r="AT751" s="13">
        <f t="shared" si="987"/>
        <v>7.0636125049605035E-3</v>
      </c>
      <c r="AU751" s="13">
        <f t="shared" si="988"/>
        <v>4.5360819007549706E-3</v>
      </c>
      <c r="AV751" s="13">
        <f t="shared" si="989"/>
        <v>2.1847219460198741E-3</v>
      </c>
      <c r="AW751" s="13">
        <f t="shared" si="990"/>
        <v>8.1187515434203857E-5</v>
      </c>
      <c r="AX751" s="13">
        <f t="shared" si="991"/>
        <v>1.7058134807284141E-3</v>
      </c>
      <c r="AY751" s="13">
        <f t="shared" si="992"/>
        <v>3.0743023456427823E-3</v>
      </c>
      <c r="AZ751" s="13">
        <f t="shared" si="993"/>
        <v>2.7703307012173503E-3</v>
      </c>
      <c r="BA751" s="13">
        <f t="shared" si="994"/>
        <v>1.6642761687563222E-3</v>
      </c>
      <c r="BB751" s="13">
        <f t="shared" si="995"/>
        <v>7.4986043128526996E-4</v>
      </c>
      <c r="BC751" s="13">
        <f t="shared" si="996"/>
        <v>2.7028719245677531E-4</v>
      </c>
      <c r="BD751" s="13">
        <f t="shared" si="997"/>
        <v>1.1433260417480426E-3</v>
      </c>
      <c r="BE751" s="13">
        <f t="shared" si="998"/>
        <v>2.2026493784843247E-3</v>
      </c>
      <c r="BF751" s="13">
        <f t="shared" si="999"/>
        <v>2.1217326061775104E-3</v>
      </c>
      <c r="BG751" s="13">
        <f t="shared" si="1000"/>
        <v>1.3625256009392737E-3</v>
      </c>
      <c r="BH751" s="13">
        <f t="shared" si="1001"/>
        <v>6.5623585453571933E-4</v>
      </c>
      <c r="BI751" s="13">
        <f t="shared" si="1002"/>
        <v>2.5285132050736046E-4</v>
      </c>
      <c r="BJ751" s="14">
        <f t="shared" si="1003"/>
        <v>0.41366762171685195</v>
      </c>
      <c r="BK751" s="14">
        <f t="shared" si="1004"/>
        <v>0.21773610930752199</v>
      </c>
      <c r="BL751" s="14">
        <f t="shared" si="1005"/>
        <v>0.34186178842587617</v>
      </c>
      <c r="BM751" s="14">
        <f t="shared" si="1006"/>
        <v>0.71311450316293212</v>
      </c>
      <c r="BN751" s="14">
        <f t="shared" si="1007"/>
        <v>0.28059512914197227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1.43333333333333</v>
      </c>
      <c r="F752" s="10">
        <f>VLOOKUP(B752,home!$B$2:$E$405,3,FALSE)</f>
        <v>0.42</v>
      </c>
      <c r="G752" s="10">
        <f>VLOOKUP(C752,away!$B$2:$E$405,4,FALSE)</f>
        <v>0.98</v>
      </c>
      <c r="H752" s="10">
        <f>VLOOKUP(A752,away!$A$2:$E$405,3,FALSE)</f>
        <v>1.3888888888888899</v>
      </c>
      <c r="I752" s="10">
        <f>VLOOKUP(C752,away!$B$2:$E$405,3,FALSE)</f>
        <v>1.1200000000000001</v>
      </c>
      <c r="J752" s="10">
        <f>VLOOKUP(B752,home!$B$2:$E$405,4,FALSE)</f>
        <v>0.86</v>
      </c>
      <c r="K752" s="12">
        <f t="shared" si="952"/>
        <v>0.5899599999999986</v>
      </c>
      <c r="L752" s="12">
        <f t="shared" si="953"/>
        <v>1.3377777777777788</v>
      </c>
      <c r="M752" s="13">
        <f t="shared" si="954"/>
        <v>0.14547692765277132</v>
      </c>
      <c r="N752" s="13">
        <f t="shared" si="955"/>
        <v>8.5825568238028782E-2</v>
      </c>
      <c r="O752" s="13">
        <f t="shared" si="956"/>
        <v>0.19461580099326314</v>
      </c>
      <c r="P752" s="13">
        <f t="shared" si="957"/>
        <v>0.11481553795398527</v>
      </c>
      <c r="Q752" s="13">
        <f t="shared" si="958"/>
        <v>2.5316826118853664E-2</v>
      </c>
      <c r="R752" s="13">
        <f t="shared" si="959"/>
        <v>0.13017634688660504</v>
      </c>
      <c r="S752" s="13">
        <f t="shared" si="960"/>
        <v>2.2654121117968048E-2</v>
      </c>
      <c r="T752" s="13">
        <f t="shared" si="961"/>
        <v>3.3868287385666489E-2</v>
      </c>
      <c r="U752" s="13">
        <f t="shared" si="962"/>
        <v>7.6798837609221335E-2</v>
      </c>
      <c r="V752" s="13">
        <f t="shared" si="963"/>
        <v>1.9866037598625578E-3</v>
      </c>
      <c r="W752" s="13">
        <f t="shared" si="964"/>
        <v>4.9786382456929569E-3</v>
      </c>
      <c r="X752" s="13">
        <f t="shared" si="965"/>
        <v>6.6603116086825839E-3</v>
      </c>
      <c r="Y752" s="13">
        <f t="shared" si="966"/>
        <v>4.455008431585466E-3</v>
      </c>
      <c r="Z752" s="13">
        <f t="shared" si="967"/>
        <v>5.804900801906393E-2</v>
      </c>
      <c r="AA752" s="13">
        <f t="shared" si="968"/>
        <v>3.4246592770926877E-2</v>
      </c>
      <c r="AB752" s="13">
        <f t="shared" si="969"/>
        <v>1.0102059935567984E-2</v>
      </c>
      <c r="AC752" s="13">
        <f t="shared" si="970"/>
        <v>9.7993623056867298E-5</v>
      </c>
      <c r="AD752" s="13">
        <f t="shared" si="971"/>
        <v>7.3429935485725252E-4</v>
      </c>
      <c r="AE752" s="13">
        <f t="shared" si="972"/>
        <v>9.8232935916459205E-4</v>
      </c>
      <c r="AF752" s="13">
        <f t="shared" si="973"/>
        <v>6.5706919357453881E-4</v>
      </c>
      <c r="AG752" s="13">
        <f t="shared" si="974"/>
        <v>2.9300418854212796E-4</v>
      </c>
      <c r="AH752" s="13">
        <f t="shared" si="975"/>
        <v>1.9414168237486949E-2</v>
      </c>
      <c r="AI752" s="13">
        <f t="shared" si="976"/>
        <v>1.1453582693387775E-2</v>
      </c>
      <c r="AJ752" s="13">
        <f t="shared" si="977"/>
        <v>3.3785778228955167E-3</v>
      </c>
      <c r="AK752" s="13">
        <f t="shared" si="978"/>
        <v>6.6440859079847808E-4</v>
      </c>
      <c r="AL752" s="13">
        <f t="shared" si="979"/>
        <v>3.0936013645239904E-6</v>
      </c>
      <c r="AM752" s="13">
        <f t="shared" si="980"/>
        <v>8.6641449478316762E-5</v>
      </c>
      <c r="AN752" s="13">
        <f t="shared" si="981"/>
        <v>1.1590700574654831E-4</v>
      </c>
      <c r="AO752" s="13">
        <f t="shared" si="982"/>
        <v>7.7528908288246827E-5</v>
      </c>
      <c r="AP752" s="13">
        <f t="shared" si="983"/>
        <v>3.4572150214462695E-5</v>
      </c>
      <c r="AQ752" s="13">
        <f t="shared" si="984"/>
        <v>1.1562463571725864E-5</v>
      </c>
      <c r="AR752" s="13">
        <f t="shared" si="985"/>
        <v>5.1943685684298479E-3</v>
      </c>
      <c r="AS752" s="13">
        <f t="shared" si="986"/>
        <v>3.0644696806308661E-3</v>
      </c>
      <c r="AT752" s="13">
        <f t="shared" si="987"/>
        <v>9.0395726639249058E-4</v>
      </c>
      <c r="AU752" s="13">
        <f t="shared" si="988"/>
        <v>1.777662096269708E-4</v>
      </c>
      <c r="AV752" s="13">
        <f t="shared" si="989"/>
        <v>2.6218738257881862E-5</v>
      </c>
      <c r="AW752" s="13">
        <f t="shared" si="990"/>
        <v>6.7821656711775861E-8</v>
      </c>
      <c r="AX752" s="13">
        <f t="shared" si="991"/>
        <v>8.5191649223712657E-6</v>
      </c>
      <c r="AY752" s="13">
        <f t="shared" si="992"/>
        <v>1.1396749518372237E-5</v>
      </c>
      <c r="AZ752" s="13">
        <f t="shared" si="993"/>
        <v>7.6231591222889923E-6</v>
      </c>
      <c r="BA752" s="13">
        <f t="shared" si="994"/>
        <v>3.3993642900873912E-6</v>
      </c>
      <c r="BB752" s="13">
        <f t="shared" si="995"/>
        <v>1.1368985014625616E-6</v>
      </c>
      <c r="BC752" s="13">
        <f t="shared" si="996"/>
        <v>3.0418351016909461E-7</v>
      </c>
      <c r="BD752" s="13">
        <f t="shared" si="997"/>
        <v>1.1581518067388023E-3</v>
      </c>
      <c r="BE752" s="13">
        <f t="shared" si="998"/>
        <v>6.8326323990362228E-4</v>
      </c>
      <c r="BF752" s="13">
        <f t="shared" si="999"/>
        <v>2.0154899050676999E-4</v>
      </c>
      <c r="BG752" s="13">
        <f t="shared" si="1000"/>
        <v>3.9635280813124574E-5</v>
      </c>
      <c r="BH752" s="13">
        <f t="shared" si="1001"/>
        <v>5.8458075671277301E-6</v>
      </c>
      <c r="BI752" s="13">
        <f t="shared" si="1002"/>
        <v>6.8975852646053367E-7</v>
      </c>
      <c r="BJ752" s="14">
        <f t="shared" si="1003"/>
        <v>0.16412993362181244</v>
      </c>
      <c r="BK752" s="14">
        <f t="shared" si="1004"/>
        <v>0.28504567445852691</v>
      </c>
      <c r="BL752" s="14">
        <f t="shared" si="1005"/>
        <v>0.49230629088754707</v>
      </c>
      <c r="BM752" s="14">
        <f t="shared" si="1006"/>
        <v>0.30329257021558154</v>
      </c>
      <c r="BN752" s="14">
        <f t="shared" si="1007"/>
        <v>0.69622700784350722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1.43333333333333</v>
      </c>
      <c r="F753" s="10">
        <f>VLOOKUP(B753,home!$B$2:$E$405,3,FALSE)</f>
        <v>0.42</v>
      </c>
      <c r="G753" s="10">
        <f>VLOOKUP(C753,away!$B$2:$E$405,4,FALSE)</f>
        <v>1.1200000000000001</v>
      </c>
      <c r="H753" s="10">
        <f>VLOOKUP(A753,away!$A$2:$E$405,3,FALSE)</f>
        <v>1.3888888888888899</v>
      </c>
      <c r="I753" s="10">
        <f>VLOOKUP(C753,away!$B$2:$E$405,3,FALSE)</f>
        <v>0.84</v>
      </c>
      <c r="J753" s="10">
        <f>VLOOKUP(B753,home!$B$2:$E$405,4,FALSE)</f>
        <v>1.1499999999999999</v>
      </c>
      <c r="K753" s="12">
        <f t="shared" si="952"/>
        <v>0.6742399999999984</v>
      </c>
      <c r="L753" s="12">
        <f t="shared" si="953"/>
        <v>1.3416666666666675</v>
      </c>
      <c r="M753" s="13">
        <f t="shared" si="954"/>
        <v>0.13319958098132215</v>
      </c>
      <c r="N753" s="13">
        <f t="shared" si="955"/>
        <v>8.9808485480846453E-2</v>
      </c>
      <c r="O753" s="13">
        <f t="shared" si="956"/>
        <v>0.17870943781660734</v>
      </c>
      <c r="P753" s="13">
        <f t="shared" si="957"/>
        <v>0.12049305135346905</v>
      </c>
      <c r="Q753" s="13">
        <f t="shared" si="958"/>
        <v>3.0276236625302877E-2</v>
      </c>
      <c r="R753" s="13">
        <f t="shared" si="959"/>
        <v>0.11988424786864084</v>
      </c>
      <c r="S753" s="13">
        <f t="shared" si="960"/>
        <v>2.7249664220988783E-2</v>
      </c>
      <c r="T753" s="13">
        <f t="shared" si="961"/>
        <v>4.0620617472281385E-2</v>
      </c>
      <c r="U753" s="13">
        <f t="shared" si="962"/>
        <v>8.0830755282952221E-2</v>
      </c>
      <c r="V753" s="13">
        <f t="shared" si="963"/>
        <v>2.7389101762054354E-3</v>
      </c>
      <c r="W753" s="13">
        <f t="shared" si="964"/>
        <v>6.804483260748056E-3</v>
      </c>
      <c r="X753" s="13">
        <f t="shared" si="965"/>
        <v>9.1293483748369798E-3</v>
      </c>
      <c r="Y753" s="13">
        <f t="shared" si="966"/>
        <v>6.1242712014531455E-3</v>
      </c>
      <c r="Z753" s="13">
        <f t="shared" si="967"/>
        <v>5.3614899741253282E-2</v>
      </c>
      <c r="AA753" s="13">
        <f t="shared" si="968"/>
        <v>3.6149310001542534E-2</v>
      </c>
      <c r="AB753" s="13">
        <f t="shared" si="969"/>
        <v>1.2186655387719987E-2</v>
      </c>
      <c r="AC753" s="13">
        <f t="shared" si="970"/>
        <v>1.5485204705727328E-4</v>
      </c>
      <c r="AD753" s="13">
        <f t="shared" si="971"/>
        <v>1.1469636984316894E-3</v>
      </c>
      <c r="AE753" s="13">
        <f t="shared" si="972"/>
        <v>1.5388429620625174E-3</v>
      </c>
      <c r="AF753" s="13">
        <f t="shared" si="973"/>
        <v>1.0323071537169397E-3</v>
      </c>
      <c r="AG753" s="13">
        <f t="shared" si="974"/>
        <v>4.6167069930118701E-4</v>
      </c>
      <c r="AH753" s="13">
        <f t="shared" si="975"/>
        <v>1.7983330954878723E-2</v>
      </c>
      <c r="AI753" s="13">
        <f t="shared" si="976"/>
        <v>1.2125081063017401E-2</v>
      </c>
      <c r="AJ753" s="13">
        <f t="shared" si="977"/>
        <v>4.0876073279644161E-3</v>
      </c>
      <c r="AK753" s="13">
        <f t="shared" si="978"/>
        <v>9.1867612160224064E-4</v>
      </c>
      <c r="AL753" s="13">
        <f t="shared" si="979"/>
        <v>5.6031995058237355E-6</v>
      </c>
      <c r="AM753" s="13">
        <f t="shared" si="980"/>
        <v>1.5466576080611612E-4</v>
      </c>
      <c r="AN753" s="13">
        <f t="shared" si="981"/>
        <v>2.075098957482059E-4</v>
      </c>
      <c r="AO753" s="13">
        <f t="shared" si="982"/>
        <v>1.3920455506442157E-4</v>
      </c>
      <c r="AP753" s="13">
        <f t="shared" si="983"/>
        <v>6.2255370459366328E-5</v>
      </c>
      <c r="AQ753" s="13">
        <f t="shared" si="984"/>
        <v>2.0881488841579143E-5</v>
      </c>
      <c r="AR753" s="13">
        <f t="shared" si="985"/>
        <v>4.8255271395591225E-3</v>
      </c>
      <c r="AS753" s="13">
        <f t="shared" si="986"/>
        <v>3.2535634185763356E-3</v>
      </c>
      <c r="AT753" s="13">
        <f t="shared" si="987"/>
        <v>1.0968412996704515E-3</v>
      </c>
      <c r="AU753" s="13">
        <f t="shared" si="988"/>
        <v>2.4651142596326784E-4</v>
      </c>
      <c r="AV753" s="13">
        <f t="shared" si="989"/>
        <v>4.1551965960368323E-5</v>
      </c>
      <c r="AW753" s="13">
        <f t="shared" si="990"/>
        <v>1.4079678213052321E-7</v>
      </c>
      <c r="AX753" s="13">
        <f t="shared" si="991"/>
        <v>1.7380307094319239E-5</v>
      </c>
      <c r="AY753" s="13">
        <f t="shared" si="992"/>
        <v>2.3318578684878326E-5</v>
      </c>
      <c r="AZ753" s="13">
        <f t="shared" si="993"/>
        <v>1.5642879867772554E-5</v>
      </c>
      <c r="BA753" s="13">
        <f t="shared" si="994"/>
        <v>6.9958434964205064E-6</v>
      </c>
      <c r="BB753" s="13">
        <f t="shared" si="995"/>
        <v>2.3465225060910467E-6</v>
      </c>
      <c r="BC753" s="13">
        <f t="shared" si="996"/>
        <v>6.2965020580109748E-7</v>
      </c>
      <c r="BD753" s="13">
        <f t="shared" si="997"/>
        <v>1.0790414853736375E-3</v>
      </c>
      <c r="BE753" s="13">
        <f t="shared" si="998"/>
        <v>7.2753293109831967E-4</v>
      </c>
      <c r="BF753" s="13">
        <f t="shared" si="999"/>
        <v>2.4526590173186489E-4</v>
      </c>
      <c r="BG753" s="13">
        <f t="shared" si="1000"/>
        <v>5.5122693861230745E-5</v>
      </c>
      <c r="BH753" s="13">
        <f t="shared" si="1001"/>
        <v>9.2914812772490307E-6</v>
      </c>
      <c r="BI753" s="13">
        <f t="shared" si="1002"/>
        <v>1.2529376672744745E-6</v>
      </c>
      <c r="BJ753" s="14">
        <f t="shared" si="1003"/>
        <v>0.1875940577817562</v>
      </c>
      <c r="BK753" s="14">
        <f t="shared" si="1004"/>
        <v>0.28386498055723342</v>
      </c>
      <c r="BL753" s="14">
        <f t="shared" si="1005"/>
        <v>0.4744566045056649</v>
      </c>
      <c r="BM753" s="14">
        <f t="shared" si="1006"/>
        <v>0.32713632467781634</v>
      </c>
      <c r="BN753" s="14">
        <f t="shared" si="1007"/>
        <v>0.67237104012618865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1.43333333333333</v>
      </c>
      <c r="F754" s="10" t="e">
        <f>VLOOKUP(B754,home!$B$2:$E$405,3,FALSE)</f>
        <v>#N/A</v>
      </c>
      <c r="G754" s="10">
        <f>VLOOKUP(C754,away!$B$2:$E$405,4,FALSE)</f>
        <v>1.26</v>
      </c>
      <c r="H754" s="10">
        <f>VLOOKUP(A754,away!$A$2:$E$405,3,FALSE)</f>
        <v>1.3888888888888899</v>
      </c>
      <c r="I754" s="10">
        <f>VLOOKUP(C754,away!$B$2:$E$405,3,FALSE)</f>
        <v>0.98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1.43333333333333</v>
      </c>
      <c r="F755" s="10">
        <f>VLOOKUP(B755,home!$B$2:$E$405,3,FALSE)</f>
        <v>1.1200000000000001</v>
      </c>
      <c r="G755" s="10">
        <f>VLOOKUP(C755,away!$B$2:$E$405,4,FALSE)</f>
        <v>1.1200000000000001</v>
      </c>
      <c r="H755" s="10">
        <f>VLOOKUP(A755,away!$A$2:$E$405,3,FALSE)</f>
        <v>1.3888888888888899</v>
      </c>
      <c r="I755" s="10">
        <f>VLOOKUP(C755,away!$B$2:$E$405,3,FALSE)</f>
        <v>0.98</v>
      </c>
      <c r="J755" s="10">
        <f>VLOOKUP(B755,home!$B$2:$E$405,4,FALSE)</f>
        <v>1.01</v>
      </c>
      <c r="K755" s="12">
        <f t="shared" si="952"/>
        <v>1.7979733333333294</v>
      </c>
      <c r="L755" s="12">
        <f t="shared" si="953"/>
        <v>1.3747222222222233</v>
      </c>
      <c r="M755" s="13">
        <f t="shared" si="954"/>
        <v>4.1890527334228635E-2</v>
      </c>
      <c r="N755" s="13">
        <f t="shared" si="955"/>
        <v>7.5318051066214003E-2</v>
      </c>
      <c r="O755" s="13">
        <f t="shared" si="956"/>
        <v>5.758783882697157E-2</v>
      </c>
      <c r="P755" s="13">
        <f t="shared" si="957"/>
        <v>0.10354139853519261</v>
      </c>
      <c r="Q755" s="13">
        <f t="shared" si="958"/>
        <v>6.7709923667845381E-2</v>
      </c>
      <c r="R755" s="13">
        <f t="shared" si="959"/>
        <v>3.9583640882594806E-2</v>
      </c>
      <c r="S755" s="13">
        <f t="shared" si="960"/>
        <v>6.3981178400347075E-2</v>
      </c>
      <c r="T755" s="13">
        <f t="shared" si="961"/>
        <v>9.3082336731157511E-2</v>
      </c>
      <c r="U755" s="13">
        <f t="shared" si="962"/>
        <v>7.1170330743148422E-2</v>
      </c>
      <c r="V755" s="13">
        <f t="shared" si="963"/>
        <v>1.7571463083727781E-2</v>
      </c>
      <c r="W755" s="13">
        <f t="shared" si="964"/>
        <v>4.0580212385607072E-2</v>
      </c>
      <c r="X755" s="13">
        <f t="shared" si="965"/>
        <v>5.5786519748991542E-2</v>
      </c>
      <c r="Y755" s="13">
        <f t="shared" si="966"/>
        <v>3.8345484199688806E-2</v>
      </c>
      <c r="Z755" s="13">
        <f t="shared" si="967"/>
        <v>1.8138836919255722E-2</v>
      </c>
      <c r="AA755" s="13">
        <f t="shared" si="968"/>
        <v>3.2613145078503866E-2</v>
      </c>
      <c r="AB755" s="13">
        <f t="shared" si="969"/>
        <v>2.9318782583640544E-2</v>
      </c>
      <c r="AC755" s="13">
        <f t="shared" si="970"/>
        <v>2.7144768426442065E-3</v>
      </c>
      <c r="AD755" s="13">
        <f t="shared" si="971"/>
        <v>1.8240534932581102E-2</v>
      </c>
      <c r="AE755" s="13">
        <f t="shared" si="972"/>
        <v>2.5075668717039985E-2</v>
      </c>
      <c r="AF755" s="13">
        <f t="shared" si="973"/>
        <v>1.7236039511198752E-2</v>
      </c>
      <c r="AG755" s="13">
        <f t="shared" si="974"/>
        <v>7.8982555130483953E-3</v>
      </c>
      <c r="AH755" s="13">
        <f t="shared" si="975"/>
        <v>6.2339655495414394E-3</v>
      </c>
      <c r="AI755" s="13">
        <f t="shared" si="976"/>
        <v>1.1208503818994162E-2</v>
      </c>
      <c r="AJ755" s="13">
        <f t="shared" si="977"/>
        <v>1.0076295486558147E-2</v>
      </c>
      <c r="AK755" s="13">
        <f t="shared" si="978"/>
        <v>6.0389701945395098E-3</v>
      </c>
      <c r="AL755" s="13">
        <f t="shared" si="979"/>
        <v>2.6837640532552669E-4</v>
      </c>
      <c r="AM755" s="13">
        <f t="shared" si="980"/>
        <v>6.5591990789031791E-3</v>
      </c>
      <c r="AN755" s="13">
        <f t="shared" si="981"/>
        <v>9.0170767337477368E-3</v>
      </c>
      <c r="AO755" s="13">
        <f t="shared" si="982"/>
        <v>6.1979878826829999E-3</v>
      </c>
      <c r="AP755" s="13">
        <f t="shared" si="983"/>
        <v>2.8401705584627946E-3</v>
      </c>
      <c r="AQ755" s="13">
        <f t="shared" si="984"/>
        <v>9.7611139540502751E-4</v>
      </c>
      <c r="AR755" s="13">
        <f t="shared" si="985"/>
        <v>1.7139941947044764E-3</v>
      </c>
      <c r="AS755" s="13">
        <f t="shared" si="986"/>
        <v>3.0817158555667828E-3</v>
      </c>
      <c r="AT755" s="13">
        <f t="shared" si="987"/>
        <v>2.770421464609792E-3</v>
      </c>
      <c r="AU755" s="13">
        <f t="shared" si="988"/>
        <v>1.6603813051542238E-3</v>
      </c>
      <c r="AV755" s="13">
        <f t="shared" si="989"/>
        <v>7.4633032745812086E-4</v>
      </c>
      <c r="AW755" s="13">
        <f t="shared" si="990"/>
        <v>1.8426380291143085E-5</v>
      </c>
      <c r="AX755" s="13">
        <f t="shared" si="991"/>
        <v>1.9655441719820745E-3</v>
      </c>
      <c r="AY755" s="13">
        <f t="shared" si="992"/>
        <v>2.7020772519831373E-3</v>
      </c>
      <c r="AZ755" s="13">
        <f t="shared" si="993"/>
        <v>1.8573028222311889E-3</v>
      </c>
      <c r="BA755" s="13">
        <f t="shared" si="994"/>
        <v>8.5109182103908871E-4</v>
      </c>
      <c r="BB755" s="13">
        <f t="shared" si="995"/>
        <v>2.9250370988350403E-4</v>
      </c>
      <c r="BC755" s="13">
        <f t="shared" si="996"/>
        <v>8.0422270011858951E-5</v>
      </c>
      <c r="BD755" s="13">
        <f t="shared" si="997"/>
        <v>3.927109847033551E-4</v>
      </c>
      <c r="BE755" s="13">
        <f t="shared" si="998"/>
        <v>7.0608387820370543E-4</v>
      </c>
      <c r="BF755" s="13">
        <f t="shared" si="999"/>
        <v>6.3475999205342068E-4</v>
      </c>
      <c r="BG755" s="13">
        <f t="shared" si="1000"/>
        <v>3.8042717959297539E-4</v>
      </c>
      <c r="BH755" s="13">
        <f t="shared" si="1001"/>
        <v>1.7099948104584478E-4</v>
      </c>
      <c r="BI755" s="13">
        <f t="shared" si="1002"/>
        <v>6.1490501386853418E-5</v>
      </c>
      <c r="BJ755" s="14">
        <f t="shared" si="1003"/>
        <v>0.47261251416970507</v>
      </c>
      <c r="BK755" s="14">
        <f t="shared" si="1004"/>
        <v>0.23266949785344898</v>
      </c>
      <c r="BL755" s="14">
        <f t="shared" si="1005"/>
        <v>0.27615078832897205</v>
      </c>
      <c r="BM755" s="14">
        <f t="shared" si="1006"/>
        <v>0.61125660608664278</v>
      </c>
      <c r="BN755" s="14">
        <f t="shared" si="1007"/>
        <v>0.385631380313047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1.4750000000000001</v>
      </c>
      <c r="F756" s="10">
        <f>VLOOKUP(B756,home!$B$2:$E$405,3,FALSE)</f>
        <v>1.02</v>
      </c>
      <c r="G756" s="10">
        <f>VLOOKUP(C756,away!$B$2:$E$405,4,FALSE)</f>
        <v>1.36</v>
      </c>
      <c r="H756" s="10">
        <f>VLOOKUP(A756,away!$A$2:$E$405,3,FALSE)</f>
        <v>1.175</v>
      </c>
      <c r="I756" s="10">
        <f>VLOOKUP(C756,away!$B$2:$E$405,3,FALSE)</f>
        <v>0.85</v>
      </c>
      <c r="J756" s="10">
        <f>VLOOKUP(B756,home!$B$2:$E$405,4,FALSE)</f>
        <v>0.64</v>
      </c>
      <c r="K756" s="12">
        <f t="shared" si="952"/>
        <v>2.0461200000000002</v>
      </c>
      <c r="L756" s="12">
        <f t="shared" si="953"/>
        <v>0.63919999999999999</v>
      </c>
      <c r="M756" s="13">
        <f t="shared" si="954"/>
        <v>6.8199366706791886E-2</v>
      </c>
      <c r="N756" s="13">
        <f t="shared" si="955"/>
        <v>0.13954408820610101</v>
      </c>
      <c r="O756" s="13">
        <f t="shared" si="956"/>
        <v>4.3593035198981368E-2</v>
      </c>
      <c r="P756" s="13">
        <f t="shared" si="957"/>
        <v>8.919658118133976E-2</v>
      </c>
      <c r="Q756" s="13">
        <f t="shared" si="958"/>
        <v>0.14276197488013373</v>
      </c>
      <c r="R756" s="13">
        <f t="shared" si="959"/>
        <v>1.3932334049594446E-2</v>
      </c>
      <c r="S756" s="13">
        <f t="shared" si="960"/>
        <v>2.9164604008144718E-2</v>
      </c>
      <c r="T756" s="13">
        <f t="shared" si="961"/>
        <v>9.1253454343381474E-2</v>
      </c>
      <c r="U756" s="13">
        <f t="shared" si="962"/>
        <v>2.8507227345556187E-2</v>
      </c>
      <c r="V756" s="13">
        <f t="shared" si="963"/>
        <v>4.2381999433744834E-3</v>
      </c>
      <c r="W756" s="13">
        <f t="shared" si="964"/>
        <v>9.7369377347246433E-2</v>
      </c>
      <c r="X756" s="13">
        <f t="shared" si="965"/>
        <v>6.2238506000359919E-2</v>
      </c>
      <c r="Y756" s="13">
        <f t="shared" si="966"/>
        <v>1.9891426517715027E-2</v>
      </c>
      <c r="Z756" s="13">
        <f t="shared" si="967"/>
        <v>2.9685159748335903E-3</v>
      </c>
      <c r="AA756" s="13">
        <f t="shared" si="968"/>
        <v>6.0739399064265063E-3</v>
      </c>
      <c r="AB756" s="13">
        <f t="shared" si="969"/>
        <v>6.2140049606687021E-3</v>
      </c>
      <c r="AC756" s="13">
        <f t="shared" si="970"/>
        <v>3.4644103344208895E-4</v>
      </c>
      <c r="AD756" s="13">
        <f t="shared" si="971"/>
        <v>4.9807357594436975E-2</v>
      </c>
      <c r="AE756" s="13">
        <f t="shared" si="972"/>
        <v>3.1836862974364111E-2</v>
      </c>
      <c r="AF756" s="13">
        <f t="shared" si="973"/>
        <v>1.0175061406606768E-2</v>
      </c>
      <c r="AG756" s="13">
        <f t="shared" si="974"/>
        <v>2.1679664170343492E-3</v>
      </c>
      <c r="AH756" s="13">
        <f t="shared" si="975"/>
        <v>4.7436885277840765E-4</v>
      </c>
      <c r="AI756" s="13">
        <f t="shared" si="976"/>
        <v>9.7061559704695547E-4</v>
      </c>
      <c r="AJ756" s="13">
        <f t="shared" si="977"/>
        <v>9.9299799271485847E-4</v>
      </c>
      <c r="AK756" s="13">
        <f t="shared" si="978"/>
        <v>6.7726435095124226E-4</v>
      </c>
      <c r="AL756" s="13">
        <f t="shared" si="979"/>
        <v>1.8124130622396005E-5</v>
      </c>
      <c r="AM756" s="13">
        <f t="shared" si="980"/>
        <v>2.038236610422587E-2</v>
      </c>
      <c r="AN756" s="13">
        <f t="shared" si="981"/>
        <v>1.3028408413821175E-2</v>
      </c>
      <c r="AO756" s="13">
        <f t="shared" si="982"/>
        <v>4.1638793290572473E-3</v>
      </c>
      <c r="AP756" s="13">
        <f t="shared" si="983"/>
        <v>8.8718388904446429E-4</v>
      </c>
      <c r="AQ756" s="13">
        <f t="shared" si="984"/>
        <v>1.4177198546930537E-4</v>
      </c>
      <c r="AR756" s="13">
        <f t="shared" si="985"/>
        <v>6.0643314139191665E-5</v>
      </c>
      <c r="AS756" s="13">
        <f t="shared" si="986"/>
        <v>1.2408349792648285E-4</v>
      </c>
      <c r="AT756" s="13">
        <f t="shared" si="987"/>
        <v>1.2694486338866756E-4</v>
      </c>
      <c r="AU756" s="13">
        <f t="shared" si="988"/>
        <v>8.6581474625606846E-5</v>
      </c>
      <c r="AV756" s="13">
        <f t="shared" si="989"/>
        <v>4.4289021715236674E-5</v>
      </c>
      <c r="AW756" s="13">
        <f t="shared" si="990"/>
        <v>6.5844961718063148E-7</v>
      </c>
      <c r="AX756" s="13">
        <f t="shared" si="991"/>
        <v>6.9507944888631051E-3</v>
      </c>
      <c r="AY756" s="13">
        <f t="shared" si="992"/>
        <v>4.4429478372812964E-3</v>
      </c>
      <c r="AZ756" s="13">
        <f t="shared" si="993"/>
        <v>1.4199661287951023E-3</v>
      </c>
      <c r="BA756" s="13">
        <f t="shared" si="994"/>
        <v>3.0254744984194317E-4</v>
      </c>
      <c r="BB756" s="13">
        <f t="shared" si="995"/>
        <v>4.8347082484742509E-5</v>
      </c>
      <c r="BC756" s="13">
        <f t="shared" si="996"/>
        <v>6.1806910248494855E-6</v>
      </c>
      <c r="BD756" s="13">
        <f t="shared" si="997"/>
        <v>6.4605343996285486E-6</v>
      </c>
      <c r="BE756" s="13">
        <f t="shared" si="998"/>
        <v>1.3219028645767966E-5</v>
      </c>
      <c r="BF756" s="13">
        <f t="shared" si="999"/>
        <v>1.3523859446339377E-5</v>
      </c>
      <c r="BG756" s="13">
        <f t="shared" si="1000"/>
        <v>9.2238130967813106E-6</v>
      </c>
      <c r="BH756" s="13">
        <f t="shared" si="1001"/>
        <v>4.7182571133965444E-6</v>
      </c>
      <c r="BI756" s="13">
        <f t="shared" si="1002"/>
        <v>1.9308240489725867E-6</v>
      </c>
      <c r="BJ756" s="14">
        <f t="shared" si="1003"/>
        <v>0.6988204690872889</v>
      </c>
      <c r="BK756" s="14">
        <f t="shared" si="1004"/>
        <v>0.19560626484099664</v>
      </c>
      <c r="BL756" s="14">
        <f t="shared" si="1005"/>
        <v>0.10192740674326475</v>
      </c>
      <c r="BM756" s="14">
        <f t="shared" si="1006"/>
        <v>0.49765298703577759</v>
      </c>
      <c r="BN756" s="14">
        <f t="shared" si="1007"/>
        <v>0.49722738022294216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1.4750000000000001</v>
      </c>
      <c r="F757" s="10">
        <f>VLOOKUP(B757,home!$B$2:$E$405,3,FALSE)</f>
        <v>1.02</v>
      </c>
      <c r="G757" s="10">
        <f>VLOOKUP(C757,away!$B$2:$E$405,4,FALSE)</f>
        <v>1.36</v>
      </c>
      <c r="H757" s="10">
        <f>VLOOKUP(A757,away!$A$2:$E$405,3,FALSE)</f>
        <v>1.175</v>
      </c>
      <c r="I757" s="10">
        <f>VLOOKUP(C757,away!$B$2:$E$405,3,FALSE)</f>
        <v>0</v>
      </c>
      <c r="J757" s="10">
        <f>VLOOKUP(B757,home!$B$2:$E$405,4,FALSE)</f>
        <v>1.06</v>
      </c>
      <c r="K757" s="12">
        <f t="shared" si="952"/>
        <v>2.0461200000000002</v>
      </c>
      <c r="L757" s="12">
        <f t="shared" si="953"/>
        <v>0</v>
      </c>
      <c r="M757" s="13">
        <f t="shared" si="954"/>
        <v>0.12923536528156507</v>
      </c>
      <c r="N757" s="13">
        <f t="shared" si="955"/>
        <v>0.26443106560991592</v>
      </c>
      <c r="O757" s="13">
        <f t="shared" si="956"/>
        <v>0</v>
      </c>
      <c r="P757" s="13">
        <f t="shared" si="957"/>
        <v>0</v>
      </c>
      <c r="Q757" s="13">
        <f t="shared" si="958"/>
        <v>0.27052884598288063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0.18451149411416395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9.438316458421829E-2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3.8623856143812134E-2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1.3171507422162812E-2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0.86564993385715361</v>
      </c>
      <c r="BK757" s="14">
        <f t="shared" si="1004"/>
        <v>0.12923536528156507</v>
      </c>
      <c r="BL757" s="14">
        <f t="shared" si="1005"/>
        <v>0</v>
      </c>
      <c r="BM757" s="14">
        <f t="shared" si="1006"/>
        <v>0.33069002226435723</v>
      </c>
      <c r="BN757" s="14">
        <f t="shared" si="1007"/>
        <v>0.66419527687436164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1.4750000000000001</v>
      </c>
      <c r="F758" s="10">
        <f>VLOOKUP(B758,home!$B$2:$E$405,3,FALSE)</f>
        <v>0.85</v>
      </c>
      <c r="G758" s="10">
        <f>VLOOKUP(C758,away!$B$2:$E$405,4,FALSE)</f>
        <v>0.34</v>
      </c>
      <c r="H758" s="10">
        <f>VLOOKUP(A758,away!$A$2:$E$405,3,FALSE)</f>
        <v>1.175</v>
      </c>
      <c r="I758" s="10">
        <f>VLOOKUP(C758,away!$B$2:$E$405,3,FALSE)</f>
        <v>0.68</v>
      </c>
      <c r="J758" s="10">
        <f>VLOOKUP(B758,home!$B$2:$E$405,4,FALSE)</f>
        <v>1.06</v>
      </c>
      <c r="K758" s="12">
        <f t="shared" si="952"/>
        <v>0.42627500000000007</v>
      </c>
      <c r="L758" s="12">
        <f t="shared" si="953"/>
        <v>0.84694000000000014</v>
      </c>
      <c r="M758" s="13">
        <f t="shared" si="954"/>
        <v>0.27993019792964224</v>
      </c>
      <c r="N758" s="13">
        <f t="shared" si="955"/>
        <v>0.11932724512245826</v>
      </c>
      <c r="O758" s="13">
        <f t="shared" si="956"/>
        <v>0.23708408183453122</v>
      </c>
      <c r="P758" s="13">
        <f t="shared" si="957"/>
        <v>0.10106301698401481</v>
      </c>
      <c r="Q758" s="13">
        <f t="shared" si="958"/>
        <v>2.5433110707287949E-2</v>
      </c>
      <c r="R758" s="13">
        <f t="shared" si="959"/>
        <v>0.10039799613446895</v>
      </c>
      <c r="S758" s="13">
        <f t="shared" si="960"/>
        <v>9.1216787947958275E-3</v>
      </c>
      <c r="T758" s="13">
        <f t="shared" si="961"/>
        <v>2.1540318782430457E-2</v>
      </c>
      <c r="U758" s="13">
        <f t="shared" si="962"/>
        <v>4.2797155802220758E-2</v>
      </c>
      <c r="V758" s="13">
        <f t="shared" si="963"/>
        <v>3.6591041694571157E-4</v>
      </c>
      <c r="W758" s="13">
        <f t="shared" si="964"/>
        <v>3.6138330889163911E-3</v>
      </c>
      <c r="X758" s="13">
        <f t="shared" si="965"/>
        <v>3.0606997963268483E-3</v>
      </c>
      <c r="Y758" s="13">
        <f t="shared" si="966"/>
        <v>1.2961145427505306E-3</v>
      </c>
      <c r="Z758" s="13">
        <f t="shared" si="967"/>
        <v>2.8343692948709052E-2</v>
      </c>
      <c r="AA758" s="13">
        <f t="shared" si="968"/>
        <v>1.2082207711710952E-2</v>
      </c>
      <c r="AB758" s="13">
        <f t="shared" si="969"/>
        <v>2.5751715461547931E-3</v>
      </c>
      <c r="AC758" s="13">
        <f t="shared" si="970"/>
        <v>8.2565249649545993E-6</v>
      </c>
      <c r="AD758" s="13">
        <f t="shared" si="971"/>
        <v>3.851216749944587E-4</v>
      </c>
      <c r="AE758" s="13">
        <f t="shared" si="972"/>
        <v>3.2617495141980685E-4</v>
      </c>
      <c r="AF758" s="13">
        <f t="shared" si="973"/>
        <v>1.3812530667774563E-4</v>
      </c>
      <c r="AG758" s="13">
        <f t="shared" si="974"/>
        <v>3.8994615745883304E-5</v>
      </c>
      <c r="AH758" s="13">
        <f t="shared" si="975"/>
        <v>6.0013518264949101E-3</v>
      </c>
      <c r="AI758" s="13">
        <f t="shared" si="976"/>
        <v>2.5582262498391184E-3</v>
      </c>
      <c r="AJ758" s="13">
        <f t="shared" si="977"/>
        <v>5.4525394732508501E-4</v>
      </c>
      <c r="AK758" s="13">
        <f t="shared" si="978"/>
        <v>7.7476042132000229E-5</v>
      </c>
      <c r="AL758" s="13">
        <f t="shared" si="979"/>
        <v>1.192339131588619E-7</v>
      </c>
      <c r="AM758" s="13">
        <f t="shared" si="980"/>
        <v>3.2833548401652589E-5</v>
      </c>
      <c r="AN758" s="13">
        <f t="shared" si="981"/>
        <v>2.7808045483295643E-5</v>
      </c>
      <c r="AO758" s="13">
        <f t="shared" si="982"/>
        <v>1.1775873020811208E-5</v>
      </c>
      <c r="AP758" s="13">
        <f t="shared" si="983"/>
        <v>3.324485965415282E-6</v>
      </c>
      <c r="AQ758" s="13">
        <f t="shared" si="984"/>
        <v>7.0391003588720468E-7</v>
      </c>
      <c r="AR758" s="13">
        <f t="shared" si="985"/>
        <v>1.0165569831863204E-3</v>
      </c>
      <c r="AS758" s="13">
        <f t="shared" si="986"/>
        <v>4.3333282800774882E-4</v>
      </c>
      <c r="AT758" s="13">
        <f t="shared" si="987"/>
        <v>9.2359475629501565E-5</v>
      </c>
      <c r="AU758" s="13">
        <f t="shared" si="988"/>
        <v>1.3123511824655262E-5</v>
      </c>
      <c r="AV758" s="13">
        <f t="shared" si="989"/>
        <v>1.3985562507637306E-6</v>
      </c>
      <c r="AW758" s="13">
        <f t="shared" si="990"/>
        <v>1.1957483885235968E-9</v>
      </c>
      <c r="AX758" s="13">
        <f t="shared" si="991"/>
        <v>2.3326868074857423E-6</v>
      </c>
      <c r="AY758" s="13">
        <f t="shared" si="992"/>
        <v>1.9756457647319747E-6</v>
      </c>
      <c r="AZ758" s="13">
        <f t="shared" si="993"/>
        <v>8.3662671199104949E-7</v>
      </c>
      <c r="BA758" s="13">
        <f t="shared" si="994"/>
        <v>2.3619087581789985E-7</v>
      </c>
      <c r="BB758" s="13">
        <f t="shared" si="995"/>
        <v>5.0009875091303024E-8</v>
      </c>
      <c r="BC758" s="13">
        <f t="shared" si="996"/>
        <v>8.4710727219656424E-9</v>
      </c>
      <c r="BD758" s="13">
        <f t="shared" si="997"/>
        <v>1.434937952233037E-4</v>
      </c>
      <c r="BE758" s="13">
        <f t="shared" si="998"/>
        <v>6.1167817558813799E-5</v>
      </c>
      <c r="BF758" s="13">
        <f t="shared" si="999"/>
        <v>1.3037155714941674E-5</v>
      </c>
      <c r="BG758" s="13">
        <f t="shared" si="1000"/>
        <v>1.8524711841289213E-6</v>
      </c>
      <c r="BH758" s="13">
        <f t="shared" si="1001"/>
        <v>1.9741553850363898E-7</v>
      </c>
      <c r="BI758" s="13">
        <f t="shared" si="1002"/>
        <v>1.6830661735127747E-8</v>
      </c>
      <c r="BJ758" s="14">
        <f t="shared" si="1003"/>
        <v>0.1752416240830233</v>
      </c>
      <c r="BK758" s="14">
        <f t="shared" si="1004"/>
        <v>0.39049115553004138</v>
      </c>
      <c r="BL758" s="14">
        <f t="shared" si="1005"/>
        <v>0.40589545793565829</v>
      </c>
      <c r="BM758" s="14">
        <f t="shared" si="1006"/>
        <v>0.13673430733501216</v>
      </c>
      <c r="BN758" s="14">
        <f t="shared" si="1007"/>
        <v>0.86323564871240344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1.4750000000000001</v>
      </c>
      <c r="F759" s="10">
        <f>VLOOKUP(B759,home!$B$2:$E$405,3,FALSE)</f>
        <v>1.19</v>
      </c>
      <c r="G759" s="10">
        <f>VLOOKUP(C759,away!$B$2:$E$405,4,FALSE)</f>
        <v>0.51</v>
      </c>
      <c r="H759" s="10">
        <f>VLOOKUP(A759,away!$A$2:$E$405,3,FALSE)</f>
        <v>1.175</v>
      </c>
      <c r="I759" s="10">
        <f>VLOOKUP(C759,away!$B$2:$E$405,3,FALSE)</f>
        <v>0.68</v>
      </c>
      <c r="J759" s="10">
        <f>VLOOKUP(B759,home!$B$2:$E$405,4,FALSE)</f>
        <v>1.06</v>
      </c>
      <c r="K759" s="12">
        <f t="shared" si="952"/>
        <v>0.89517749999999996</v>
      </c>
      <c r="L759" s="12">
        <f t="shared" si="953"/>
        <v>0.84694000000000014</v>
      </c>
      <c r="M759" s="13">
        <f t="shared" si="954"/>
        <v>0.17514912939082675</v>
      </c>
      <c r="N759" s="13">
        <f t="shared" si="955"/>
        <v>0.1567895597752568</v>
      </c>
      <c r="O759" s="13">
        <f t="shared" si="956"/>
        <v>0.14834080364626681</v>
      </c>
      <c r="P759" s="13">
        <f t="shared" si="957"/>
        <v>0.132791349756056</v>
      </c>
      <c r="Q759" s="13">
        <f t="shared" si="958"/>
        <v>7.017724307285747E-2</v>
      </c>
      <c r="R759" s="13">
        <f t="shared" si="959"/>
        <v>6.2817880120084629E-2</v>
      </c>
      <c r="S759" s="13">
        <f t="shared" si="960"/>
        <v>2.5169326606653882E-2</v>
      </c>
      <c r="T759" s="13">
        <f t="shared" si="961"/>
        <v>5.9435914248125908E-2</v>
      </c>
      <c r="U759" s="13">
        <f t="shared" si="962"/>
        <v>5.623315288119704E-2</v>
      </c>
      <c r="V759" s="13">
        <f t="shared" si="963"/>
        <v>2.1202686369629258E-3</v>
      </c>
      <c r="W759" s="13">
        <f t="shared" si="964"/>
        <v>2.094036300361762E-2</v>
      </c>
      <c r="X759" s="13">
        <f t="shared" si="965"/>
        <v>1.7735231042283906E-2</v>
      </c>
      <c r="Y759" s="13">
        <f t="shared" si="966"/>
        <v>7.5103382894759685E-3</v>
      </c>
      <c r="Z759" s="13">
        <f t="shared" si="967"/>
        <v>1.7734325129634826E-2</v>
      </c>
      <c r="AA759" s="13">
        <f t="shared" si="968"/>
        <v>1.5875368833733677E-2</v>
      </c>
      <c r="AB759" s="13">
        <f t="shared" si="969"/>
        <v>7.1056364920798146E-3</v>
      </c>
      <c r="AC759" s="13">
        <f t="shared" si="970"/>
        <v>1.0046914561001168E-4</v>
      </c>
      <c r="AD759" s="13">
        <f t="shared" si="971"/>
        <v>4.6863354506677286E-3</v>
      </c>
      <c r="AE759" s="13">
        <f t="shared" si="972"/>
        <v>3.969044946588526E-3</v>
      </c>
      <c r="AF759" s="13">
        <f t="shared" si="973"/>
        <v>1.6807714635318433E-3</v>
      </c>
      <c r="AG759" s="13">
        <f t="shared" si="974"/>
        <v>4.745041944412199E-4</v>
      </c>
      <c r="AH759" s="13">
        <f t="shared" si="975"/>
        <v>3.7549773313232298E-3</v>
      </c>
      <c r="AI759" s="13">
        <f t="shared" si="976"/>
        <v>3.3613712200105997E-3</v>
      </c>
      <c r="AJ759" s="13">
        <f t="shared" si="977"/>
        <v>1.5045119426505193E-3</v>
      </c>
      <c r="AK759" s="13">
        <f t="shared" si="978"/>
        <v>4.4893507984734507E-4</v>
      </c>
      <c r="AL759" s="13">
        <f t="shared" si="979"/>
        <v>3.0468740554504708E-6</v>
      </c>
      <c r="AM759" s="13">
        <f t="shared" si="980"/>
        <v>8.390204105780221E-4</v>
      </c>
      <c r="AN759" s="13">
        <f t="shared" si="981"/>
        <v>7.1059994653495005E-4</v>
      </c>
      <c r="AO759" s="13">
        <f t="shared" si="982"/>
        <v>3.0091775935915535E-4</v>
      </c>
      <c r="AP759" s="13">
        <f t="shared" si="983"/>
        <v>8.4953095703881029E-5</v>
      </c>
      <c r="AQ759" s="13">
        <f t="shared" si="984"/>
        <v>1.7987543718861248E-5</v>
      </c>
      <c r="AR759" s="13">
        <f t="shared" si="985"/>
        <v>6.3604810019817957E-4</v>
      </c>
      <c r="AS759" s="13">
        <f t="shared" si="986"/>
        <v>5.6937594821515581E-4</v>
      </c>
      <c r="AT759" s="13">
        <f t="shared" si="987"/>
        <v>2.5484626894168634E-4</v>
      </c>
      <c r="AU759" s="13">
        <f t="shared" si="988"/>
        <v>7.6044215305182136E-5</v>
      </c>
      <c r="AV759" s="13">
        <f t="shared" si="989"/>
        <v>1.7018267636588671E-5</v>
      </c>
      <c r="AW759" s="13">
        <f t="shared" si="990"/>
        <v>6.4167305720048762E-8</v>
      </c>
      <c r="AX759" s="13">
        <f t="shared" si="991"/>
        <v>1.2517869893170118E-4</v>
      </c>
      <c r="AY759" s="13">
        <f t="shared" si="992"/>
        <v>1.0601884727321501E-4</v>
      </c>
      <c r="AZ759" s="13">
        <f t="shared" si="993"/>
        <v>4.4895801254788365E-5</v>
      </c>
      <c r="BA759" s="13">
        <f t="shared" si="994"/>
        <v>1.2674683304910156E-5</v>
      </c>
      <c r="BB759" s="13">
        <f t="shared" si="995"/>
        <v>2.6836740695651515E-6</v>
      </c>
      <c r="BC759" s="13">
        <f t="shared" si="996"/>
        <v>4.5458218329550218E-7</v>
      </c>
      <c r="BD759" s="13">
        <f t="shared" si="997"/>
        <v>8.978242966364104E-5</v>
      </c>
      <c r="BE759" s="13">
        <f t="shared" si="998"/>
        <v>8.0371210930224005E-5</v>
      </c>
      <c r="BF759" s="13">
        <f t="shared" si="999"/>
        <v>3.5973249836245302E-5</v>
      </c>
      <c r="BG759" s="13">
        <f t="shared" si="1000"/>
        <v>1.0734147951761825E-5</v>
      </c>
      <c r="BH759" s="13">
        <f t="shared" si="1001"/>
        <v>2.4022419320220679E-6</v>
      </c>
      <c r="BI759" s="13">
        <f t="shared" si="1002"/>
        <v>4.3008658542053694E-7</v>
      </c>
      <c r="BJ759" s="14">
        <f t="shared" si="1003"/>
        <v>0.34564469052975927</v>
      </c>
      <c r="BK759" s="14">
        <f t="shared" si="1004"/>
        <v>0.33543960925743821</v>
      </c>
      <c r="BL759" s="14">
        <f t="shared" si="1005"/>
        <v>0.30121566371438979</v>
      </c>
      <c r="BM759" s="14">
        <f t="shared" si="1006"/>
        <v>0.25386236818990626</v>
      </c>
      <c r="BN759" s="14">
        <f t="shared" si="1007"/>
        <v>0.74606596576134843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1.4750000000000001</v>
      </c>
      <c r="F760" s="10">
        <f>VLOOKUP(B760,home!$B$2:$E$405,3,FALSE)</f>
        <v>1.69</v>
      </c>
      <c r="G760" s="10">
        <f>VLOOKUP(C760,away!$B$2:$E$405,4,FALSE)</f>
        <v>1.53</v>
      </c>
      <c r="H760" s="10">
        <f>VLOOKUP(A760,away!$A$2:$E$405,3,FALSE)</f>
        <v>1.175</v>
      </c>
      <c r="I760" s="10">
        <f>VLOOKUP(C760,away!$B$2:$E$405,3,FALSE)</f>
        <v>0.51</v>
      </c>
      <c r="J760" s="10">
        <f>VLOOKUP(B760,home!$B$2:$E$405,4,FALSE)</f>
        <v>0.85</v>
      </c>
      <c r="K760" s="12">
        <f t="shared" si="952"/>
        <v>3.8139075</v>
      </c>
      <c r="L760" s="12">
        <f t="shared" si="953"/>
        <v>0.50936250000000005</v>
      </c>
      <c r="M760" s="13">
        <f t="shared" si="954"/>
        <v>1.3256463952978859E-2</v>
      </c>
      <c r="N760" s="13">
        <f t="shared" si="955"/>
        <v>5.0558927293745705E-2</v>
      </c>
      <c r="O760" s="13">
        <f t="shared" si="956"/>
        <v>6.7523456202491939E-3</v>
      </c>
      <c r="P760" s="13">
        <f t="shared" si="957"/>
        <v>2.5752821603660547E-2</v>
      </c>
      <c r="Q760" s="13">
        <f t="shared" si="958"/>
        <v>9.6413535998785757E-2</v>
      </c>
      <c r="R760" s="13">
        <f t="shared" si="959"/>
        <v>1.71969582299709E-3</v>
      </c>
      <c r="S760" s="13">
        <f t="shared" si="960"/>
        <v>1.2507253497282291E-2</v>
      </c>
      <c r="T760" s="13">
        <f t="shared" si="961"/>
        <v>4.9109439730181517E-2</v>
      </c>
      <c r="U760" s="13">
        <f t="shared" si="962"/>
        <v>6.5587607970472731E-3</v>
      </c>
      <c r="V760" s="13">
        <f t="shared" si="963"/>
        <v>2.6997065918580466E-3</v>
      </c>
      <c r="W760" s="13">
        <f t="shared" si="964"/>
        <v>0.12257076934909632</v>
      </c>
      <c r="X760" s="13">
        <f t="shared" si="965"/>
        <v>6.2432953502579075E-2</v>
      </c>
      <c r="Y760" s="13">
        <f t="shared" si="966"/>
        <v>1.5900502639228715E-2</v>
      </c>
      <c r="Z760" s="13">
        <f t="shared" si="967"/>
        <v>2.9198285454711849E-4</v>
      </c>
      <c r="AA760" s="13">
        <f t="shared" si="968"/>
        <v>1.1135955988286642E-3</v>
      </c>
      <c r="AB760" s="13">
        <f t="shared" si="969"/>
        <v>2.1235753031698178E-3</v>
      </c>
      <c r="AC760" s="13">
        <f t="shared" si="970"/>
        <v>3.2778849665790656E-4</v>
      </c>
      <c r="AD760" s="13">
        <f t="shared" si="971"/>
        <v>0.11686839412532216</v>
      </c>
      <c r="AE760" s="13">
        <f t="shared" si="972"/>
        <v>5.9528377402659406E-2</v>
      </c>
      <c r="AF760" s="13">
        <f t="shared" si="973"/>
        <v>1.5160761567381052E-2</v>
      </c>
      <c r="AG760" s="13">
        <f t="shared" si="974"/>
        <v>2.5741078046217108E-3</v>
      </c>
      <c r="AH760" s="13">
        <f t="shared" si="975"/>
        <v>3.7181279187314165E-5</v>
      </c>
      <c r="AI760" s="13">
        <f t="shared" si="976"/>
        <v>1.4180595955209135E-4</v>
      </c>
      <c r="AJ760" s="13">
        <f t="shared" si="977"/>
        <v>2.7041740634020905E-4</v>
      </c>
      <c r="AK760" s="13">
        <f t="shared" si="978"/>
        <v>3.4378232472382356E-4</v>
      </c>
      <c r="AL760" s="13">
        <f t="shared" si="979"/>
        <v>2.547128316602489E-5</v>
      </c>
      <c r="AM760" s="13">
        <f t="shared" si="980"/>
        <v>8.914504897350442E-2</v>
      </c>
      <c r="AN760" s="13">
        <f t="shared" si="981"/>
        <v>4.5407145007766651E-2</v>
      </c>
      <c r="AO760" s="13">
        <f t="shared" si="982"/>
        <v>1.156434844950927E-2</v>
      </c>
      <c r="AP760" s="13">
        <f t="shared" si="983"/>
        <v>1.9634818123710558E-3</v>
      </c>
      <c r="AQ760" s="13">
        <f t="shared" si="984"/>
        <v>2.5003100116346299E-4</v>
      </c>
      <c r="AR760" s="13">
        <f t="shared" si="985"/>
        <v>3.7877498640096632E-6</v>
      </c>
      <c r="AS760" s="13">
        <f t="shared" si="986"/>
        <v>1.4446127614470432E-5</v>
      </c>
      <c r="AT760" s="13">
        <f t="shared" si="987"/>
        <v>2.7548097227392957E-5</v>
      </c>
      <c r="AU760" s="13">
        <f t="shared" si="988"/>
        <v>3.5021964875427727E-5</v>
      </c>
      <c r="AV760" s="13">
        <f t="shared" si="989"/>
        <v>3.3392633625782595E-5</v>
      </c>
      <c r="AW760" s="13">
        <f t="shared" si="990"/>
        <v>1.3745022254754464E-6</v>
      </c>
      <c r="AX760" s="13">
        <f t="shared" si="991"/>
        <v>5.6665161811319316E-2</v>
      </c>
      <c r="AY760" s="13">
        <f t="shared" si="992"/>
        <v>2.8863108483118138E-2</v>
      </c>
      <c r="AZ760" s="13">
        <f t="shared" si="993"/>
        <v>7.3508925473661311E-3</v>
      </c>
      <c r="BA760" s="13">
        <f t="shared" si="994"/>
        <v>1.2480896683859273E-3</v>
      </c>
      <c r="BB760" s="13">
        <f t="shared" si="995"/>
        <v>1.5893251842830672E-4</v>
      </c>
      <c r="BC760" s="13">
        <f t="shared" si="996"/>
        <v>1.6190852983587682E-5</v>
      </c>
      <c r="BD760" s="13">
        <f t="shared" si="997"/>
        <v>3.2155629001777024E-7</v>
      </c>
      <c r="BE760" s="13">
        <f t="shared" si="998"/>
        <v>1.2263859461709489E-6</v>
      </c>
      <c r="BF760" s="13">
        <f t="shared" si="999"/>
        <v>2.33866127899799E-6</v>
      </c>
      <c r="BG760" s="13">
        <f t="shared" si="1000"/>
        <v>2.9731459306433418E-6</v>
      </c>
      <c r="BH760" s="13">
        <f t="shared" si="1001"/>
        <v>2.8348258908687806E-6</v>
      </c>
      <c r="BI760" s="13">
        <f t="shared" si="1002"/>
        <v>2.1623527452757247E-6</v>
      </c>
      <c r="BJ760" s="14">
        <f t="shared" si="1003"/>
        <v>0.83375020053951765</v>
      </c>
      <c r="BK760" s="14">
        <f t="shared" si="1004"/>
        <v>8.3432613908721809E-2</v>
      </c>
      <c r="BL760" s="14">
        <f t="shared" si="1005"/>
        <v>1.9187213613384539E-2</v>
      </c>
      <c r="BM760" s="14">
        <f t="shared" si="1006"/>
        <v>0.71334648664286149</v>
      </c>
      <c r="BN760" s="14">
        <f t="shared" si="1007"/>
        <v>0.19445379029241713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1.4750000000000001</v>
      </c>
      <c r="F761" s="10">
        <f>VLOOKUP(B761,home!$B$2:$E$405,3,FALSE)</f>
        <v>0.34</v>
      </c>
      <c r="G761" s="10">
        <f>VLOOKUP(C761,away!$B$2:$E$405,4,FALSE)</f>
        <v>0.51</v>
      </c>
      <c r="H761" s="10">
        <f>VLOOKUP(A761,away!$A$2:$E$405,3,FALSE)</f>
        <v>1.175</v>
      </c>
      <c r="I761" s="10">
        <f>VLOOKUP(C761,away!$B$2:$E$405,3,FALSE)</f>
        <v>1.19</v>
      </c>
      <c r="J761" s="10">
        <f>VLOOKUP(B761,home!$B$2:$E$405,4,FALSE)</f>
        <v>0.43</v>
      </c>
      <c r="K761" s="12">
        <f t="shared" si="952"/>
        <v>0.25576500000000002</v>
      </c>
      <c r="L761" s="12">
        <f t="shared" si="953"/>
        <v>0.60124749999999993</v>
      </c>
      <c r="M761" s="13">
        <f t="shared" si="954"/>
        <v>0.42442816931445593</v>
      </c>
      <c r="N761" s="13">
        <f t="shared" si="955"/>
        <v>0.10855387072471182</v>
      </c>
      <c r="O761" s="13">
        <f t="shared" si="956"/>
        <v>0.25518637572989328</v>
      </c>
      <c r="P761" s="13">
        <f t="shared" si="957"/>
        <v>6.5267743388556149E-2</v>
      </c>
      <c r="Q761" s="13">
        <f t="shared" si="958"/>
        <v>1.3882140372952958E-2</v>
      </c>
      <c r="R761" s="13">
        <f t="shared" si="959"/>
        <v>7.6715085220829496E-2</v>
      </c>
      <c r="S761" s="13">
        <f t="shared" si="960"/>
        <v>2.5091868512845464E-3</v>
      </c>
      <c r="T761" s="13">
        <f t="shared" si="961"/>
        <v>8.346602193887033E-3</v>
      </c>
      <c r="U761" s="13">
        <f t="shared" si="962"/>
        <v>1.9621033771505453E-2</v>
      </c>
      <c r="V761" s="13">
        <f t="shared" si="963"/>
        <v>4.287310036940122E-5</v>
      </c>
      <c r="W761" s="13">
        <f t="shared" si="964"/>
        <v>1.1835218774961041E-3</v>
      </c>
      <c r="X761" s="13">
        <f t="shared" si="965"/>
        <v>7.1158957003983868E-4</v>
      </c>
      <c r="Y761" s="13">
        <f t="shared" si="966"/>
        <v>2.1392072500626391E-4</v>
      </c>
      <c r="Z761" s="13">
        <f t="shared" si="967"/>
        <v>1.5374917733770229E-2</v>
      </c>
      <c r="AA761" s="13">
        <f t="shared" si="968"/>
        <v>3.9323658341777418E-3</v>
      </c>
      <c r="AB761" s="13">
        <f t="shared" si="969"/>
        <v>5.0288077378923509E-4</v>
      </c>
      <c r="AC761" s="13">
        <f t="shared" si="970"/>
        <v>4.1205890588353922E-7</v>
      </c>
      <c r="AD761" s="13">
        <f t="shared" si="971"/>
        <v>7.5675868249447785E-5</v>
      </c>
      <c r="AE761" s="13">
        <f t="shared" si="972"/>
        <v>4.5499926595309852E-5</v>
      </c>
      <c r="AF761" s="13">
        <f t="shared" si="973"/>
        <v>1.3678358557806777E-5</v>
      </c>
      <c r="AG761" s="13">
        <f t="shared" si="974"/>
        <v>2.7413596289949768E-6</v>
      </c>
      <c r="AH761" s="13">
        <f t="shared" si="975"/>
        <v>2.3110327125337531E-3</v>
      </c>
      <c r="AI761" s="13">
        <f t="shared" si="976"/>
        <v>5.9108128172119534E-4</v>
      </c>
      <c r="AJ761" s="13">
        <f t="shared" si="977"/>
        <v>7.5588952009710765E-5</v>
      </c>
      <c r="AK761" s="13">
        <f t="shared" si="978"/>
        <v>6.4443361035878888E-6</v>
      </c>
      <c r="AL761" s="13">
        <f t="shared" si="979"/>
        <v>2.5346248787978434E-9</v>
      </c>
      <c r="AM761" s="13">
        <f t="shared" si="980"/>
        <v>3.8710476885640054E-6</v>
      </c>
      <c r="AN761" s="13">
        <f t="shared" si="981"/>
        <v>2.3274577451298867E-6</v>
      </c>
      <c r="AO761" s="13">
        <f t="shared" si="982"/>
        <v>6.9968907530749056E-7</v>
      </c>
      <c r="AP761" s="13">
        <f t="shared" si="983"/>
        <v>1.4022876910198016E-7</v>
      </c>
      <c r="AQ761" s="13">
        <f t="shared" si="984"/>
        <v>2.1078049212660698E-8</v>
      </c>
      <c r="AR761" s="13">
        <f t="shared" si="985"/>
        <v>2.7790052816582768E-4</v>
      </c>
      <c r="AS761" s="13">
        <f t="shared" si="986"/>
        <v>7.1077228586332897E-5</v>
      </c>
      <c r="AT761" s="13">
        <f t="shared" si="987"/>
        <v>9.0895336846917174E-6</v>
      </c>
      <c r="AU761" s="13">
        <f t="shared" si="988"/>
        <v>7.7492819428839214E-7</v>
      </c>
      <c r="AV761" s="13">
        <f t="shared" si="989"/>
        <v>4.9549877403042669E-8</v>
      </c>
      <c r="AW761" s="13">
        <f t="shared" si="990"/>
        <v>1.0826936500549006E-11</v>
      </c>
      <c r="AX761" s="13">
        <f t="shared" si="991"/>
        <v>1.6501308534426186E-7</v>
      </c>
      <c r="AY761" s="13">
        <f t="shared" si="992"/>
        <v>9.9213705030524069E-8</v>
      </c>
      <c r="AZ761" s="13">
        <f t="shared" si="993"/>
        <v>2.9825996057670004E-8</v>
      </c>
      <c r="BA761" s="13">
        <f t="shared" si="994"/>
        <v>5.9776018548946488E-9</v>
      </c>
      <c r="BB761" s="13">
        <f t="shared" si="995"/>
        <v>8.9850454281269233E-10</v>
      </c>
      <c r="BC761" s="13">
        <f t="shared" si="996"/>
        <v>1.0804472202095488E-10</v>
      </c>
      <c r="BD761" s="13">
        <f t="shared" si="997"/>
        <v>2.7847832968063891E-5</v>
      </c>
      <c r="BE761" s="13">
        <f t="shared" si="998"/>
        <v>7.1225009990768605E-6</v>
      </c>
      <c r="BF761" s="13">
        <f t="shared" si="999"/>
        <v>9.1084323401444662E-7</v>
      </c>
      <c r="BG761" s="13">
        <f t="shared" si="1000"/>
        <v>7.7653939915901615E-8</v>
      </c>
      <c r="BH761" s="13">
        <f t="shared" si="1001"/>
        <v>4.9652899856476462E-9</v>
      </c>
      <c r="BI761" s="13">
        <f t="shared" si="1002"/>
        <v>2.5398947863583424E-10</v>
      </c>
      <c r="BJ761" s="14">
        <f t="shared" si="1003"/>
        <v>0.13303660151539043</v>
      </c>
      <c r="BK761" s="14">
        <f t="shared" si="1004"/>
        <v>0.49224848646190178</v>
      </c>
      <c r="BL761" s="14">
        <f t="shared" si="1005"/>
        <v>0.35933674443149249</v>
      </c>
      <c r="BM761" s="14">
        <f t="shared" si="1006"/>
        <v>5.5963266188277301E-2</v>
      </c>
      <c r="BN761" s="14">
        <f t="shared" si="1007"/>
        <v>0.94403338475139953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1.4750000000000001</v>
      </c>
      <c r="F762" s="10">
        <f>VLOOKUP(B762,home!$B$2:$E$405,3,FALSE)</f>
        <v>0.68</v>
      </c>
      <c r="G762" s="10">
        <f>VLOOKUP(C762,away!$B$2:$E$405,4,FALSE)</f>
        <v>0.51</v>
      </c>
      <c r="H762" s="10">
        <f>VLOOKUP(A762,away!$A$2:$E$405,3,FALSE)</f>
        <v>1.175</v>
      </c>
      <c r="I762" s="10">
        <f>VLOOKUP(C762,away!$B$2:$E$405,3,FALSE)</f>
        <v>1.02</v>
      </c>
      <c r="J762" s="10">
        <f>VLOOKUP(B762,home!$B$2:$E$405,4,FALSE)</f>
        <v>2.13</v>
      </c>
      <c r="K762" s="12">
        <f t="shared" si="952"/>
        <v>0.51153000000000004</v>
      </c>
      <c r="L762" s="12">
        <f t="shared" si="953"/>
        <v>2.5528050000000002</v>
      </c>
      <c r="M762" s="13">
        <f t="shared" si="954"/>
        <v>4.6684876987346136E-2</v>
      </c>
      <c r="N762" s="13">
        <f t="shared" si="955"/>
        <v>2.3880715125337175E-2</v>
      </c>
      <c r="O762" s="13">
        <f t="shared" si="956"/>
        <v>0.11917738739768217</v>
      </c>
      <c r="P762" s="13">
        <f t="shared" si="957"/>
        <v>6.0962808975536367E-2</v>
      </c>
      <c r="Q762" s="13">
        <f t="shared" si="958"/>
        <v>6.1078511040318613E-3</v>
      </c>
      <c r="R762" s="13">
        <f t="shared" si="959"/>
        <v>0.15211831521787006</v>
      </c>
      <c r="S762" s="13">
        <f t="shared" si="960"/>
        <v>1.990186286233055E-2</v>
      </c>
      <c r="T762" s="13">
        <f t="shared" si="961"/>
        <v>1.5592152837628057E-2</v>
      </c>
      <c r="U762" s="13">
        <f t="shared" si="962"/>
        <v>7.7813081783397076E-2</v>
      </c>
      <c r="V762" s="13">
        <f t="shared" si="963"/>
        <v>2.8876195324628591E-3</v>
      </c>
      <c r="W762" s="13">
        <f t="shared" si="964"/>
        <v>1.041449691748473E-3</v>
      </c>
      <c r="X762" s="13">
        <f t="shared" si="965"/>
        <v>2.6586179803439608E-3</v>
      </c>
      <c r="Y762" s="13">
        <f t="shared" si="966"/>
        <v>3.3934666366559831E-3</v>
      </c>
      <c r="Z762" s="13">
        <f t="shared" si="967"/>
        <v>0.12944279855991825</v>
      </c>
      <c r="AA762" s="13">
        <f t="shared" si="968"/>
        <v>6.6213874747355003E-2</v>
      </c>
      <c r="AB762" s="13">
        <f t="shared" si="969"/>
        <v>1.6935191674757249E-2</v>
      </c>
      <c r="AC762" s="13">
        <f t="shared" si="970"/>
        <v>2.3567240789677398E-4</v>
      </c>
      <c r="AD762" s="13">
        <f t="shared" si="971"/>
        <v>1.3318319020502408E-4</v>
      </c>
      <c r="AE762" s="13">
        <f t="shared" si="972"/>
        <v>3.3999071387133653E-4</v>
      </c>
      <c r="AF762" s="13">
        <f t="shared" si="973"/>
        <v>4.3396499716215873E-4</v>
      </c>
      <c r="AG762" s="13">
        <f t="shared" si="974"/>
        <v>3.6927600486018157E-4</v>
      </c>
      <c r="AH762" s="13">
        <f t="shared" si="975"/>
        <v>8.2610555844438036E-2</v>
      </c>
      <c r="AI762" s="13">
        <f t="shared" si="976"/>
        <v>4.22577776311054E-2</v>
      </c>
      <c r="AJ762" s="13">
        <f t="shared" si="977"/>
        <v>1.0808060495819671E-2</v>
      </c>
      <c r="AK762" s="13">
        <f t="shared" si="978"/>
        <v>1.8428823951422125E-3</v>
      </c>
      <c r="AL762" s="13">
        <f t="shared" si="979"/>
        <v>1.2309983798230799E-5</v>
      </c>
      <c r="AM762" s="13">
        <f t="shared" si="980"/>
        <v>1.3625439457115199E-5</v>
      </c>
      <c r="AN762" s="13">
        <f t="shared" si="981"/>
        <v>3.4783089973320971E-5</v>
      </c>
      <c r="AO762" s="13">
        <f t="shared" si="982"/>
        <v>4.4397222999671831E-5</v>
      </c>
      <c r="AP762" s="13">
        <f t="shared" si="983"/>
        <v>3.7779150953225755E-5</v>
      </c>
      <c r="AQ762" s="13">
        <f t="shared" si="984"/>
        <v>2.4110701362287368E-5</v>
      </c>
      <c r="AR762" s="13">
        <f t="shared" si="985"/>
        <v>4.2177728002492122E-2</v>
      </c>
      <c r="AS762" s="13">
        <f t="shared" si="986"/>
        <v>2.15751732051148E-2</v>
      </c>
      <c r="AT762" s="13">
        <f t="shared" si="987"/>
        <v>5.5181741748061858E-3</v>
      </c>
      <c r="AU762" s="13">
        <f t="shared" si="988"/>
        <v>9.40903878546203E-4</v>
      </c>
      <c r="AV762" s="13">
        <f t="shared" si="989"/>
        <v>1.2032514024818479E-4</v>
      </c>
      <c r="AW762" s="13">
        <f t="shared" si="990"/>
        <v>4.4652289469034648E-7</v>
      </c>
      <c r="AX762" s="13">
        <f t="shared" si="991"/>
        <v>1.1616368409163561E-6</v>
      </c>
      <c r="AY762" s="13">
        <f t="shared" si="992"/>
        <v>2.9654323356754784E-6</v>
      </c>
      <c r="AZ762" s="13">
        <f t="shared" si="993"/>
        <v>3.7850852468370206E-6</v>
      </c>
      <c r="BA762" s="13">
        <f t="shared" si="994"/>
        <v>3.2208615145172605E-6</v>
      </c>
      <c r="BB762" s="13">
        <f t="shared" si="995"/>
        <v>2.055557844641809E-6</v>
      </c>
      <c r="BC762" s="13">
        <f t="shared" si="996"/>
        <v>1.0494876687181664E-6</v>
      </c>
      <c r="BD762" s="13">
        <f t="shared" si="997"/>
        <v>1.7945252488900318E-2</v>
      </c>
      <c r="BE762" s="13">
        <f t="shared" si="998"/>
        <v>9.1795350056471815E-3</v>
      </c>
      <c r="BF762" s="13">
        <f t="shared" si="999"/>
        <v>2.3478037707193511E-3</v>
      </c>
      <c r="BG762" s="13">
        <f t="shared" si="1000"/>
        <v>4.0032402094535664E-4</v>
      </c>
      <c r="BH762" s="13">
        <f t="shared" si="1001"/>
        <v>5.1194436608544564E-5</v>
      </c>
      <c r="BI762" s="13">
        <f t="shared" si="1002"/>
        <v>5.2374980316737626E-6</v>
      </c>
      <c r="BJ762" s="14">
        <f t="shared" si="1003"/>
        <v>5.4119601948041142E-2</v>
      </c>
      <c r="BK762" s="14">
        <f t="shared" si="1004"/>
        <v>0.13068811618170659</v>
      </c>
      <c r="BL762" s="14">
        <f t="shared" si="1005"/>
        <v>0.6700387788096267</v>
      </c>
      <c r="BM762" s="14">
        <f t="shared" si="1006"/>
        <v>0.57535482178204789</v>
      </c>
      <c r="BN762" s="14">
        <f t="shared" si="1007"/>
        <v>0.40893195480780375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1.4750000000000001</v>
      </c>
      <c r="F763" s="10">
        <f>VLOOKUP(B763,home!$B$2:$E$405,3,FALSE)</f>
        <v>1.53</v>
      </c>
      <c r="G763" s="10">
        <f>VLOOKUP(C763,away!$B$2:$E$405,4,FALSE)</f>
        <v>1.36</v>
      </c>
      <c r="H763" s="10">
        <f>VLOOKUP(A763,away!$A$2:$E$405,3,FALSE)</f>
        <v>1.175</v>
      </c>
      <c r="I763" s="10">
        <f>VLOOKUP(C763,away!$B$2:$E$405,3,FALSE)</f>
        <v>0.68</v>
      </c>
      <c r="J763" s="10">
        <f>VLOOKUP(B763,home!$B$2:$E$405,4,FALSE)</f>
        <v>0.43</v>
      </c>
      <c r="K763" s="12">
        <f t="shared" si="952"/>
        <v>3.0691800000000007</v>
      </c>
      <c r="L763" s="12">
        <f t="shared" si="953"/>
        <v>0.34356999999999999</v>
      </c>
      <c r="M763" s="13">
        <f t="shared" si="954"/>
        <v>3.2950461897445223E-2</v>
      </c>
      <c r="N763" s="13">
        <f t="shared" si="955"/>
        <v>0.10113089864640094</v>
      </c>
      <c r="O763" s="13">
        <f t="shared" si="956"/>
        <v>1.1320790194105255E-2</v>
      </c>
      <c r="P763" s="13">
        <f t="shared" si="957"/>
        <v>3.4745542847943976E-2</v>
      </c>
      <c r="Q763" s="13">
        <f t="shared" si="958"/>
        <v>0.15519446575378049</v>
      </c>
      <c r="R763" s="13">
        <f t="shared" si="959"/>
        <v>1.9447419434943708E-3</v>
      </c>
      <c r="S763" s="13">
        <f t="shared" si="960"/>
        <v>9.1596041320737408E-3</v>
      </c>
      <c r="T763" s="13">
        <f t="shared" si="961"/>
        <v>5.3320162599026361E-2</v>
      </c>
      <c r="U763" s="13">
        <f t="shared" si="962"/>
        <v>5.9687630781340541E-3</v>
      </c>
      <c r="V763" s="13">
        <f t="shared" si="963"/>
        <v>1.0731780696587253E-3</v>
      </c>
      <c r="W763" s="13">
        <f t="shared" si="964"/>
        <v>0.15877325013406271</v>
      </c>
      <c r="X763" s="13">
        <f t="shared" si="965"/>
        <v>5.454972554855992E-2</v>
      </c>
      <c r="Y763" s="13">
        <f t="shared" si="966"/>
        <v>9.370824603359364E-3</v>
      </c>
      <c r="Z763" s="13">
        <f t="shared" si="967"/>
        <v>2.2271832984212028E-4</v>
      </c>
      <c r="AA763" s="13">
        <f t="shared" si="968"/>
        <v>6.8356264358483893E-4</v>
      </c>
      <c r="AB763" s="13">
        <f t="shared" si="969"/>
        <v>1.0489883972188583E-3</v>
      </c>
      <c r="AC763" s="13">
        <f t="shared" si="970"/>
        <v>7.0727678110508042E-5</v>
      </c>
      <c r="AD763" s="13">
        <f t="shared" si="971"/>
        <v>0.12182592096161569</v>
      </c>
      <c r="AE763" s="13">
        <f t="shared" si="972"/>
        <v>4.1855731664782299E-2</v>
      </c>
      <c r="AF763" s="13">
        <f t="shared" si="973"/>
        <v>7.1901868640346263E-3</v>
      </c>
      <c r="AG763" s="13">
        <f t="shared" si="974"/>
        <v>8.2344416695879206E-4</v>
      </c>
      <c r="AH763" s="13">
        <f t="shared" si="975"/>
        <v>1.9129834145964316E-5</v>
      </c>
      <c r="AI763" s="13">
        <f t="shared" si="976"/>
        <v>5.8712904364110769E-5</v>
      </c>
      <c r="AJ763" s="13">
        <f t="shared" si="977"/>
        <v>9.0100235908120778E-5</v>
      </c>
      <c r="AK763" s="13">
        <f t="shared" si="978"/>
        <v>9.217794734816207E-5</v>
      </c>
      <c r="AL763" s="13">
        <f t="shared" si="979"/>
        <v>2.9832317106483835E-6</v>
      </c>
      <c r="AM763" s="13">
        <f t="shared" si="980"/>
        <v>7.4781136019394345E-2</v>
      </c>
      <c r="AN763" s="13">
        <f t="shared" si="981"/>
        <v>2.5692554902183317E-2</v>
      </c>
      <c r="AO763" s="13">
        <f t="shared" si="982"/>
        <v>4.41359554387156E-3</v>
      </c>
      <c r="AP763" s="13">
        <f t="shared" si="983"/>
        <v>5.0545967366931715E-4</v>
      </c>
      <c r="AQ763" s="13">
        <f t="shared" si="984"/>
        <v>4.3415195020641824E-5</v>
      </c>
      <c r="AR763" s="13">
        <f t="shared" si="985"/>
        <v>1.3144874235057925E-6</v>
      </c>
      <c r="AS763" s="13">
        <f t="shared" si="986"/>
        <v>4.0343985104755088E-6</v>
      </c>
      <c r="AT763" s="13">
        <f t="shared" si="987"/>
        <v>6.1911476101906133E-6</v>
      </c>
      <c r="AU763" s="13">
        <f t="shared" si="988"/>
        <v>6.3339154740816113E-6</v>
      </c>
      <c r="AV763" s="13">
        <f t="shared" si="989"/>
        <v>4.8599816736854512E-6</v>
      </c>
      <c r="AW763" s="13">
        <f t="shared" si="990"/>
        <v>8.7382020074635462E-8</v>
      </c>
      <c r="AX763" s="13">
        <f t="shared" si="991"/>
        <v>3.8252794508000794E-2</v>
      </c>
      <c r="AY763" s="13">
        <f t="shared" si="992"/>
        <v>1.3142512609113833E-2</v>
      </c>
      <c r="AZ763" s="13">
        <f t="shared" si="993"/>
        <v>2.2576865285566191E-3</v>
      </c>
      <c r="BA763" s="13">
        <f t="shared" si="994"/>
        <v>2.5855778687206585E-4</v>
      </c>
      <c r="BB763" s="13">
        <f t="shared" si="995"/>
        <v>2.2208174708908915E-5</v>
      </c>
      <c r="BC763" s="13">
        <f t="shared" si="996"/>
        <v>1.5260125169479677E-6</v>
      </c>
      <c r="BD763" s="13">
        <f t="shared" si="997"/>
        <v>7.5269740682314111E-8</v>
      </c>
      <c r="BE763" s="13">
        <f t="shared" si="998"/>
        <v>2.3101638270734487E-7</v>
      </c>
      <c r="BF763" s="13">
        <f t="shared" si="999"/>
        <v>3.5451543073886448E-7</v>
      </c>
      <c r="BG763" s="13">
        <f t="shared" si="1000"/>
        <v>3.626905565717028E-7</v>
      </c>
      <c r="BH763" s="13">
        <f t="shared" si="1001"/>
        <v>2.7829065060468482E-7</v>
      </c>
      <c r="BI763" s="13">
        <f t="shared" si="1002"/>
        <v>1.7082481980457735E-7</v>
      </c>
      <c r="BJ763" s="14">
        <f t="shared" si="1003"/>
        <v>0.86340605789648961</v>
      </c>
      <c r="BK763" s="14">
        <f t="shared" si="1004"/>
        <v>9.1145010466056664E-2</v>
      </c>
      <c r="BL763" s="14">
        <f t="shared" si="1005"/>
        <v>2.1251173716576782E-2</v>
      </c>
      <c r="BM763" s="14">
        <f t="shared" si="1006"/>
        <v>0.6255956338987011</v>
      </c>
      <c r="BN763" s="14">
        <f t="shared" si="1007"/>
        <v>0.33728690128317029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1.40384615384615</v>
      </c>
      <c r="F764" s="10">
        <f>VLOOKUP(B764,home!$B$2:$E$405,3,FALSE)</f>
        <v>1.66</v>
      </c>
      <c r="G764" s="10">
        <f>VLOOKUP(C764,away!$B$2:$E$405,4,FALSE)</f>
        <v>1.02</v>
      </c>
      <c r="H764" s="10">
        <f>VLOOKUP(A764,away!$A$2:$E$405,3,FALSE)</f>
        <v>1.12179487179487</v>
      </c>
      <c r="I764" s="10">
        <f>VLOOKUP(C764,away!$B$2:$E$405,3,FALSE)</f>
        <v>1.1200000000000001</v>
      </c>
      <c r="J764" s="10">
        <f>VLOOKUP(B764,home!$B$2:$E$405,4,FALSE)</f>
        <v>1.19</v>
      </c>
      <c r="K764" s="12">
        <f t="shared" si="952"/>
        <v>2.376992307692301</v>
      </c>
      <c r="L764" s="12">
        <f t="shared" si="953"/>
        <v>1.4951282051282029</v>
      </c>
      <c r="M764" s="13">
        <f t="shared" si="954"/>
        <v>2.0814185847911039E-2</v>
      </c>
      <c r="N764" s="13">
        <f t="shared" si="955"/>
        <v>4.9475159651362489E-2</v>
      </c>
      <c r="O764" s="13">
        <f t="shared" si="956"/>
        <v>3.1119876327992072E-2</v>
      </c>
      <c r="P764" s="13">
        <f t="shared" si="957"/>
        <v>7.3971706647972868E-2</v>
      </c>
      <c r="Q764" s="13">
        <f t="shared" si="958"/>
        <v>5.8801036956568596E-2</v>
      </c>
      <c r="R764" s="13">
        <f t="shared" si="959"/>
        <v>2.3264102419041227E-2</v>
      </c>
      <c r="S764" s="13">
        <f t="shared" si="960"/>
        <v>6.5722164493920432E-2</v>
      </c>
      <c r="T764" s="13">
        <f t="shared" si="961"/>
        <v>8.7915088844551528E-2</v>
      </c>
      <c r="U764" s="13">
        <f t="shared" si="962"/>
        <v>5.5298592495426839E-2</v>
      </c>
      <c r="V764" s="13">
        <f t="shared" si="963"/>
        <v>2.5952282457409898E-2</v>
      </c>
      <c r="W764" s="13">
        <f t="shared" si="964"/>
        <v>4.6589870843364745E-2</v>
      </c>
      <c r="X764" s="13">
        <f t="shared" si="965"/>
        <v>6.9657829971194712E-2</v>
      </c>
      <c r="Y764" s="13">
        <f t="shared" si="966"/>
        <v>5.2073693148978965E-2</v>
      </c>
      <c r="Z764" s="13">
        <f t="shared" si="967"/>
        <v>1.1594271897899928E-2</v>
      </c>
      <c r="AA764" s="13">
        <f t="shared" si="968"/>
        <v>2.7559495114601137E-2</v>
      </c>
      <c r="AB764" s="13">
        <f t="shared" si="969"/>
        <v>3.2754353945645243E-2</v>
      </c>
      <c r="AC764" s="13">
        <f t="shared" si="970"/>
        <v>5.7645019087352607E-3</v>
      </c>
      <c r="AD764" s="13">
        <f t="shared" si="971"/>
        <v>2.7685941152763946E-2</v>
      </c>
      <c r="AE764" s="13">
        <f t="shared" si="972"/>
        <v>4.1394031503017001E-2</v>
      </c>
      <c r="AF764" s="13">
        <f t="shared" si="973"/>
        <v>3.0944692012063058E-2</v>
      </c>
      <c r="AG764" s="13">
        <f t="shared" si="974"/>
        <v>1.5422093942080288E-2</v>
      </c>
      <c r="AH764" s="13">
        <f t="shared" si="975"/>
        <v>4.3337307331188721E-3</v>
      </c>
      <c r="AI764" s="13">
        <f t="shared" si="976"/>
        <v>1.0301244616233274E-2</v>
      </c>
      <c r="AJ764" s="13">
        <f t="shared" si="977"/>
        <v>1.2242989606221616E-2</v>
      </c>
      <c r="AK764" s="13">
        <f t="shared" si="978"/>
        <v>9.7004973723818569E-3</v>
      </c>
      <c r="AL764" s="13">
        <f t="shared" si="979"/>
        <v>8.1946043391832233E-4</v>
      </c>
      <c r="AM764" s="13">
        <f t="shared" si="980"/>
        <v>1.3161853830268331E-2</v>
      </c>
      <c r="AN764" s="13">
        <f t="shared" si="981"/>
        <v>1.9678658893408849E-2</v>
      </c>
      <c r="AO764" s="13">
        <f t="shared" si="982"/>
        <v>1.4711058975316266E-2</v>
      </c>
      <c r="AP764" s="13">
        <f t="shared" si="983"/>
        <v>7.3316397337665805E-3</v>
      </c>
      <c r="AQ764" s="13">
        <f t="shared" si="984"/>
        <v>2.7404353389482621E-3</v>
      </c>
      <c r="AR764" s="13">
        <f t="shared" si="985"/>
        <v>1.2958966105033895E-3</v>
      </c>
      <c r="AS764" s="13">
        <f t="shared" si="986"/>
        <v>3.080336274731082E-3</v>
      </c>
      <c r="AT764" s="13">
        <f t="shared" si="987"/>
        <v>3.6609678150706722E-3</v>
      </c>
      <c r="AU764" s="13">
        <f t="shared" si="988"/>
        <v>2.9006974450440253E-3</v>
      </c>
      <c r="AV764" s="13">
        <f t="shared" si="989"/>
        <v>1.7237338784530892E-3</v>
      </c>
      <c r="AW764" s="13">
        <f t="shared" si="990"/>
        <v>8.0896866405272036E-5</v>
      </c>
      <c r="AX764" s="13">
        <f t="shared" si="991"/>
        <v>5.2142708849197113E-3</v>
      </c>
      <c r="AY764" s="13">
        <f t="shared" si="992"/>
        <v>7.7960034692222541E-3</v>
      </c>
      <c r="AZ764" s="13">
        <f t="shared" si="993"/>
        <v>5.8280123370557579E-3</v>
      </c>
      <c r="BA764" s="13">
        <f t="shared" si="994"/>
        <v>2.9045418749890652E-3</v>
      </c>
      <c r="BB764" s="13">
        <f t="shared" si="995"/>
        <v>1.0856656200680271E-3</v>
      </c>
      <c r="BC764" s="13">
        <f t="shared" si="996"/>
        <v>3.246418579803412E-4</v>
      </c>
      <c r="BD764" s="13">
        <f t="shared" si="997"/>
        <v>3.2292192888227556E-4</v>
      </c>
      <c r="BE764" s="13">
        <f t="shared" si="998"/>
        <v>7.6758294093832915E-4</v>
      </c>
      <c r="BF764" s="13">
        <f t="shared" si="999"/>
        <v>9.1226937306312147E-4</v>
      </c>
      <c r="BG764" s="13">
        <f t="shared" si="1000"/>
        <v>7.2281909410477246E-4</v>
      </c>
      <c r="BH764" s="13">
        <f t="shared" si="1001"/>
        <v>4.2953385663504026E-4</v>
      </c>
      <c r="BI764" s="13">
        <f t="shared" si="1002"/>
        <v>2.0419973462297979E-4</v>
      </c>
      <c r="BJ764" s="14">
        <f t="shared" si="1003"/>
        <v>0.56073622084188879</v>
      </c>
      <c r="BK764" s="14">
        <f t="shared" si="1004"/>
        <v>0.20084030525909008</v>
      </c>
      <c r="BL764" s="14">
        <f t="shared" si="1005"/>
        <v>0.22259584158271092</v>
      </c>
      <c r="BM764" s="14">
        <f t="shared" si="1006"/>
        <v>0.73060546512792435</v>
      </c>
      <c r="BN764" s="14">
        <f t="shared" si="1007"/>
        <v>0.25744606785084828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1.40384615384615</v>
      </c>
      <c r="F765" s="10">
        <f>VLOOKUP(B765,home!$B$2:$E$405,3,FALSE)</f>
        <v>0.47</v>
      </c>
      <c r="G765" s="10">
        <f>VLOOKUP(C765,away!$B$2:$E$405,4,FALSE)</f>
        <v>1.07</v>
      </c>
      <c r="H765" s="10">
        <f>VLOOKUP(A765,away!$A$2:$E$405,3,FALSE)</f>
        <v>1.12179487179487</v>
      </c>
      <c r="I765" s="10">
        <f>VLOOKUP(C765,away!$B$2:$E$405,3,FALSE)</f>
        <v>1.54</v>
      </c>
      <c r="J765" s="10">
        <f>VLOOKUP(B765,home!$B$2:$E$405,4,FALSE)</f>
        <v>1.04</v>
      </c>
      <c r="K765" s="12">
        <f t="shared" si="952"/>
        <v>0.70599423076922885</v>
      </c>
      <c r="L765" s="12">
        <f t="shared" si="953"/>
        <v>1.796666666666664</v>
      </c>
      <c r="M765" s="13">
        <f t="shared" si="954"/>
        <v>8.1866869200250408E-2</v>
      </c>
      <c r="N765" s="13">
        <f t="shared" si="955"/>
        <v>5.7797537346515861E-2</v>
      </c>
      <c r="O765" s="13">
        <f t="shared" si="956"/>
        <v>0.14708747499644964</v>
      </c>
      <c r="P765" s="13">
        <f t="shared" si="957"/>
        <v>0.10384290876590666</v>
      </c>
      <c r="Q765" s="13">
        <f t="shared" si="958"/>
        <v>2.0402363959654616E-2</v>
      </c>
      <c r="R765" s="13">
        <f t="shared" si="959"/>
        <v>0.13213358170514378</v>
      </c>
      <c r="S765" s="13">
        <f t="shared" si="960"/>
        <v>3.2929528777348893E-2</v>
      </c>
      <c r="T765" s="13">
        <f t="shared" si="961"/>
        <v>3.6656247247512729E-2</v>
      </c>
      <c r="U765" s="13">
        <f t="shared" si="962"/>
        <v>9.3285546374706027E-2</v>
      </c>
      <c r="V765" s="13">
        <f t="shared" si="963"/>
        <v>4.6410010761445694E-3</v>
      </c>
      <c r="W765" s="13">
        <f t="shared" si="964"/>
        <v>4.8013170831900671E-3</v>
      </c>
      <c r="X765" s="13">
        <f t="shared" si="965"/>
        <v>8.626366359464805E-3</v>
      </c>
      <c r="Y765" s="13">
        <f t="shared" si="966"/>
        <v>7.7493524462525411E-3</v>
      </c>
      <c r="Z765" s="13">
        <f t="shared" si="967"/>
        <v>7.9133333932302638E-2</v>
      </c>
      <c r="AA765" s="13">
        <f t="shared" si="968"/>
        <v>5.5867677217740525E-2</v>
      </c>
      <c r="AB765" s="13">
        <f t="shared" si="969"/>
        <v>1.9721128901101139E-2</v>
      </c>
      <c r="AC765" s="13">
        <f t="shared" si="970"/>
        <v>3.6792588995442576E-4</v>
      </c>
      <c r="AD765" s="13">
        <f t="shared" si="971"/>
        <v>8.4742554020648215E-4</v>
      </c>
      <c r="AE765" s="13">
        <f t="shared" si="972"/>
        <v>1.5225412205709771E-3</v>
      </c>
      <c r="AF765" s="13">
        <f t="shared" si="973"/>
        <v>1.3677495298129261E-3</v>
      </c>
      <c r="AG765" s="13">
        <f t="shared" si="974"/>
        <v>8.1912999618796213E-4</v>
      </c>
      <c r="AH765" s="13">
        <f t="shared" si="975"/>
        <v>3.5544055824592552E-2</v>
      </c>
      <c r="AI765" s="13">
        <f t="shared" si="976"/>
        <v>2.5093898350301746E-2</v>
      </c>
      <c r="AJ765" s="13">
        <f t="shared" si="977"/>
        <v>8.8580737314112486E-3</v>
      </c>
      <c r="AK765" s="13">
        <f t="shared" si="978"/>
        <v>2.0845829833682659E-3</v>
      </c>
      <c r="AL765" s="13">
        <f t="shared" si="979"/>
        <v>1.8667622199987878E-5</v>
      </c>
      <c r="AM765" s="13">
        <f t="shared" si="980"/>
        <v>1.1965550847845477E-4</v>
      </c>
      <c r="AN765" s="13">
        <f t="shared" si="981"/>
        <v>2.1498106356629003E-4</v>
      </c>
      <c r="AO765" s="13">
        <f t="shared" si="982"/>
        <v>1.9312465543705031E-4</v>
      </c>
      <c r="AP765" s="13">
        <f t="shared" si="983"/>
        <v>1.1566021031174439E-4</v>
      </c>
      <c r="AQ765" s="13">
        <f t="shared" si="984"/>
        <v>5.1950711131691777E-5</v>
      </c>
      <c r="AR765" s="13">
        <f t="shared" si="985"/>
        <v>1.2772164059636899E-2</v>
      </c>
      <c r="AS765" s="13">
        <f t="shared" si="986"/>
        <v>9.0170741405417448E-3</v>
      </c>
      <c r="AT765" s="13">
        <f t="shared" si="987"/>
        <v>3.1830011608204364E-3</v>
      </c>
      <c r="AU765" s="13">
        <f t="shared" si="988"/>
        <v>7.4906015202366228E-4</v>
      </c>
      <c r="AV765" s="13">
        <f t="shared" si="989"/>
        <v>1.3220803645695676E-4</v>
      </c>
      <c r="AW765" s="13">
        <f t="shared" si="990"/>
        <v>6.5774137936342365E-7</v>
      </c>
      <c r="AX765" s="13">
        <f t="shared" si="991"/>
        <v>1.4079349777591262E-5</v>
      </c>
      <c r="AY765" s="13">
        <f t="shared" si="992"/>
        <v>2.5295898433738925E-5</v>
      </c>
      <c r="AZ765" s="13">
        <f t="shared" si="993"/>
        <v>2.2724148759642105E-5</v>
      </c>
      <c r="BA765" s="13">
        <f t="shared" si="994"/>
        <v>1.3609240201607861E-5</v>
      </c>
      <c r="BB765" s="13">
        <f t="shared" si="995"/>
        <v>6.1128170572221883E-6</v>
      </c>
      <c r="BC765" s="13">
        <f t="shared" si="996"/>
        <v>2.1965389292285025E-6</v>
      </c>
      <c r="BD765" s="13">
        <f t="shared" si="997"/>
        <v>3.824553571191271E-3</v>
      </c>
      <c r="BE765" s="13">
        <f t="shared" si="998"/>
        <v>2.7001127565288883E-3</v>
      </c>
      <c r="BF765" s="13">
        <f t="shared" si="999"/>
        <v>9.5313201426789707E-4</v>
      </c>
      <c r="BG765" s="13">
        <f t="shared" si="1000"/>
        <v>2.2430190107819659E-4</v>
      </c>
      <c r="BH765" s="13">
        <f t="shared" si="1001"/>
        <v>3.9588962027944267E-5</v>
      </c>
      <c r="BI765" s="13">
        <f t="shared" si="1002"/>
        <v>5.5899157587741469E-6</v>
      </c>
      <c r="BJ765" s="14">
        <f t="shared" si="1003"/>
        <v>0.14136942087145327</v>
      </c>
      <c r="BK765" s="14">
        <f t="shared" si="1004"/>
        <v>0.2236921972302387</v>
      </c>
      <c r="BL765" s="14">
        <f t="shared" si="1005"/>
        <v>0.55327680675514768</v>
      </c>
      <c r="BM765" s="14">
        <f t="shared" si="1006"/>
        <v>0.45431638465816665</v>
      </c>
      <c r="BN765" s="14">
        <f t="shared" si="1007"/>
        <v>0.54313073597392103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1.40384615384615</v>
      </c>
      <c r="F766" s="10">
        <f>VLOOKUP(B766,home!$B$2:$E$405,3,FALSE)</f>
        <v>1.54</v>
      </c>
      <c r="G766" s="10">
        <f>VLOOKUP(C766,away!$B$2:$E$405,4,FALSE)</f>
        <v>1.1200000000000001</v>
      </c>
      <c r="H766" s="10">
        <f>VLOOKUP(A766,away!$A$2:$E$405,3,FALSE)</f>
        <v>1.12179487179487</v>
      </c>
      <c r="I766" s="10">
        <f>VLOOKUP(C766,away!$B$2:$E$405,3,FALSE)</f>
        <v>0.41</v>
      </c>
      <c r="J766" s="10">
        <f>VLOOKUP(B766,home!$B$2:$E$405,4,FALSE)</f>
        <v>1.04</v>
      </c>
      <c r="K766" s="12">
        <f t="shared" si="952"/>
        <v>2.4213538461538398</v>
      </c>
      <c r="L766" s="12">
        <f t="shared" si="953"/>
        <v>0.47833333333333256</v>
      </c>
      <c r="M766" s="13">
        <f t="shared" si="954"/>
        <v>5.5040435140798087E-2</v>
      </c>
      <c r="N766" s="13">
        <f t="shared" si="955"/>
        <v>0.13327236932215239</v>
      </c>
      <c r="O766" s="13">
        <f t="shared" si="956"/>
        <v>2.6327674809015038E-2</v>
      </c>
      <c r="P766" s="13">
        <f t="shared" si="957"/>
        <v>6.3748616659096119E-2</v>
      </c>
      <c r="Q766" s="13">
        <f t="shared" si="958"/>
        <v>0.16134978202211436</v>
      </c>
      <c r="R766" s="13">
        <f t="shared" si="959"/>
        <v>6.296702225156086E-3</v>
      </c>
      <c r="S766" s="13">
        <f t="shared" si="960"/>
        <v>1.8458639160249299E-2</v>
      </c>
      <c r="T766" s="13">
        <f t="shared" si="961"/>
        <v>7.717897906724458E-2</v>
      </c>
      <c r="U766" s="13">
        <f t="shared" si="962"/>
        <v>1.5246544150967128E-2</v>
      </c>
      <c r="V766" s="13">
        <f t="shared" si="963"/>
        <v>2.3754510032592538E-3</v>
      </c>
      <c r="W766" s="13">
        <f t="shared" si="964"/>
        <v>0.13022830509177677</v>
      </c>
      <c r="X766" s="13">
        <f t="shared" si="965"/>
        <v>6.2292539268899778E-2</v>
      </c>
      <c r="Y766" s="13">
        <f t="shared" si="966"/>
        <v>1.4898298975145172E-2</v>
      </c>
      <c r="Z766" s="13">
        <f t="shared" si="967"/>
        <v>1.0039741881221077E-3</v>
      </c>
      <c r="AA766" s="13">
        <f t="shared" si="968"/>
        <v>2.4309767618486437E-3</v>
      </c>
      <c r="AB766" s="13">
        <f t="shared" si="969"/>
        <v>2.9431274661064107E-3</v>
      </c>
      <c r="AC766" s="13">
        <f t="shared" si="970"/>
        <v>1.7195507608618138E-4</v>
      </c>
      <c r="AD766" s="13">
        <f t="shared" si="971"/>
        <v>7.8832201853017328E-2</v>
      </c>
      <c r="AE766" s="13">
        <f t="shared" si="972"/>
        <v>3.7708069886359892E-2</v>
      </c>
      <c r="AF766" s="13">
        <f t="shared" si="973"/>
        <v>9.0185133811543933E-3</v>
      </c>
      <c r="AG766" s="13">
        <f t="shared" si="974"/>
        <v>1.437951855772948E-3</v>
      </c>
      <c r="AH766" s="13">
        <f t="shared" si="975"/>
        <v>1.200585799962685E-4</v>
      </c>
      <c r="AI766" s="13">
        <f t="shared" si="976"/>
        <v>2.9070430443773313E-4</v>
      </c>
      <c r="AJ766" s="13">
        <f t="shared" si="977"/>
        <v>3.5194899282189098E-4</v>
      </c>
      <c r="AK766" s="13">
        <f t="shared" si="978"/>
        <v>2.8406434913975194E-4</v>
      </c>
      <c r="AL766" s="13">
        <f t="shared" si="979"/>
        <v>7.9664328234049951E-6</v>
      </c>
      <c r="AM766" s="13">
        <f t="shared" si="980"/>
        <v>3.8176131031515861E-2</v>
      </c>
      <c r="AN766" s="13">
        <f t="shared" si="981"/>
        <v>1.8260916010075057E-2</v>
      </c>
      <c r="AO766" s="13">
        <f t="shared" si="982"/>
        <v>4.3674024124096102E-3</v>
      </c>
      <c r="AP766" s="13">
        <f t="shared" si="983"/>
        <v>6.9635805131197561E-4</v>
      </c>
      <c r="AQ766" s="13">
        <f t="shared" si="984"/>
        <v>8.3272816969390262E-5</v>
      </c>
      <c r="AR766" s="13">
        <f t="shared" si="985"/>
        <v>1.1485604152976341E-5</v>
      </c>
      <c r="AS766" s="13">
        <f t="shared" si="986"/>
        <v>2.7810711791209774E-5</v>
      </c>
      <c r="AT766" s="13">
        <f t="shared" si="987"/>
        <v>3.3669786979960873E-5</v>
      </c>
      <c r="AU766" s="13">
        <f t="shared" si="988"/>
        <v>2.7175489401036244E-5</v>
      </c>
      <c r="AV766" s="13">
        <f t="shared" si="989"/>
        <v>1.6450368945578004E-5</v>
      </c>
      <c r="AW766" s="13">
        <f t="shared" si="990"/>
        <v>2.5630100191117316E-7</v>
      </c>
      <c r="AX766" s="13">
        <f t="shared" si="991"/>
        <v>1.5406320284072329E-2</v>
      </c>
      <c r="AY766" s="13">
        <f t="shared" si="992"/>
        <v>7.3693565358812513E-3</v>
      </c>
      <c r="AZ766" s="13">
        <f t="shared" si="993"/>
        <v>1.7625044381649297E-3</v>
      </c>
      <c r="BA766" s="13">
        <f t="shared" si="994"/>
        <v>2.8102154097407441E-4</v>
      </c>
      <c r="BB766" s="13">
        <f t="shared" si="995"/>
        <v>3.3605492608149673E-5</v>
      </c>
      <c r="BC766" s="13">
        <f t="shared" si="996"/>
        <v>3.2149254595129823E-6</v>
      </c>
      <c r="BD766" s="13">
        <f t="shared" si="997"/>
        <v>9.1565788664005567E-7</v>
      </c>
      <c r="BE766" s="13">
        <f t="shared" si="998"/>
        <v>2.2171317455769952E-6</v>
      </c>
      <c r="BF766" s="13">
        <f t="shared" si="999"/>
        <v>2.6842302397913174E-6</v>
      </c>
      <c r="BG766" s="13">
        <f t="shared" si="1000"/>
        <v>2.1664904050270497E-6</v>
      </c>
      <c r="BH766" s="13">
        <f t="shared" si="1001"/>
        <v>1.3114599687169093E-6</v>
      </c>
      <c r="BI766" s="13">
        <f t="shared" si="1002"/>
        <v>6.3510172786589635E-7</v>
      </c>
      <c r="BJ766" s="14">
        <f t="shared" si="1003"/>
        <v>0.79265711426307972</v>
      </c>
      <c r="BK766" s="14">
        <f t="shared" si="1004"/>
        <v>0.14717242000819361</v>
      </c>
      <c r="BL766" s="14">
        <f t="shared" si="1005"/>
        <v>5.4418323672733325E-2</v>
      </c>
      <c r="BM766" s="14">
        <f t="shared" si="1006"/>
        <v>0.54184715171891717</v>
      </c>
      <c r="BN766" s="14">
        <f t="shared" si="1007"/>
        <v>0.44603558017833211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1.40384615384615</v>
      </c>
      <c r="F767" s="10">
        <f>VLOOKUP(B767,home!$B$2:$E$405,3,FALSE)</f>
        <v>0.41</v>
      </c>
      <c r="G767" s="10">
        <f>VLOOKUP(C767,away!$B$2:$E$405,4,FALSE)</f>
        <v>0.95</v>
      </c>
      <c r="H767" s="10">
        <f>VLOOKUP(A767,away!$A$2:$E$405,3,FALSE)</f>
        <v>1.12179487179487</v>
      </c>
      <c r="I767" s="10">
        <f>VLOOKUP(C767,away!$B$2:$E$405,3,FALSE)</f>
        <v>0.59</v>
      </c>
      <c r="J767" s="10">
        <f>VLOOKUP(B767,home!$B$2:$E$405,4,FALSE)</f>
        <v>1.02</v>
      </c>
      <c r="K767" s="12">
        <f t="shared" si="952"/>
        <v>0.54679807692307536</v>
      </c>
      <c r="L767" s="12">
        <f t="shared" si="953"/>
        <v>0.67509615384615274</v>
      </c>
      <c r="M767" s="13">
        <f t="shared" si="954"/>
        <v>0.29467146218273621</v>
      </c>
      <c r="N767" s="13">
        <f t="shared" si="955"/>
        <v>0.16112578884563086</v>
      </c>
      <c r="O767" s="13">
        <f t="shared" si="956"/>
        <v>0.19893157076778725</v>
      </c>
      <c r="P767" s="13">
        <f t="shared" si="957"/>
        <v>0.10877540033511272</v>
      </c>
      <c r="Q767" s="13">
        <f t="shared" si="958"/>
        <v>4.4051635741752235E-2</v>
      </c>
      <c r="R767" s="13">
        <f t="shared" si="959"/>
        <v>6.7148969151953439E-2</v>
      </c>
      <c r="S767" s="13">
        <f t="shared" si="960"/>
        <v>1.003837259164797E-2</v>
      </c>
      <c r="T767" s="13">
        <f t="shared" si="961"/>
        <v>2.9739089859888646E-2</v>
      </c>
      <c r="U767" s="13">
        <f t="shared" si="962"/>
        <v>3.6716927199655046E-2</v>
      </c>
      <c r="V767" s="13">
        <f t="shared" si="963"/>
        <v>4.1173085490654309E-4</v>
      </c>
      <c r="W767" s="13">
        <f t="shared" si="964"/>
        <v>8.0291165696353122E-3</v>
      </c>
      <c r="X767" s="13">
        <f t="shared" si="965"/>
        <v>5.4204257149432153E-3</v>
      </c>
      <c r="Y767" s="13">
        <f t="shared" si="966"/>
        <v>1.829654276183473E-3</v>
      </c>
      <c r="Z767" s="13">
        <f t="shared" si="967"/>
        <v>1.5110670269739243E-2</v>
      </c>
      <c r="AA767" s="13">
        <f t="shared" si="968"/>
        <v>8.2624854445121059E-3</v>
      </c>
      <c r="AB767" s="13">
        <f t="shared" si="969"/>
        <v>2.2589555758320604E-3</v>
      </c>
      <c r="AC767" s="13">
        <f t="shared" si="970"/>
        <v>9.499178390280446E-6</v>
      </c>
      <c r="AD767" s="13">
        <f t="shared" si="971"/>
        <v>1.0975763749169469E-3</v>
      </c>
      <c r="AE767" s="13">
        <f t="shared" si="972"/>
        <v>7.4096958925883385E-4</v>
      </c>
      <c r="AF767" s="13">
        <f t="shared" si="973"/>
        <v>2.5011285991280105E-4</v>
      </c>
      <c r="AG767" s="13">
        <f t="shared" si="974"/>
        <v>5.6283409918197872E-5</v>
      </c>
      <c r="AH767" s="13">
        <f t="shared" si="975"/>
        <v>2.5502888452845923E-3</v>
      </c>
      <c r="AI767" s="13">
        <f t="shared" si="976"/>
        <v>1.3944930361999852E-3</v>
      </c>
      <c r="AJ767" s="13">
        <f t="shared" si="977"/>
        <v>3.8125305523838626E-4</v>
      </c>
      <c r="AK767" s="13">
        <f t="shared" si="978"/>
        <v>6.9489479141798894E-5</v>
      </c>
      <c r="AL767" s="13">
        <f t="shared" si="979"/>
        <v>1.4026155428877422E-7</v>
      </c>
      <c r="AM767" s="13">
        <f t="shared" si="980"/>
        <v>1.2003053021615743E-4</v>
      </c>
      <c r="AN767" s="13">
        <f t="shared" si="981"/>
        <v>8.103214929304229E-5</v>
      </c>
      <c r="AO767" s="13">
        <f t="shared" si="982"/>
        <v>2.735224616281004E-5</v>
      </c>
      <c r="AP767" s="13">
        <f t="shared" si="983"/>
        <v>6.1551320611887502E-6</v>
      </c>
      <c r="AQ767" s="13">
        <f t="shared" si="984"/>
        <v>1.0388264952309168E-6</v>
      </c>
      <c r="AR767" s="13">
        <f t="shared" si="985"/>
        <v>3.4433803812967506E-4</v>
      </c>
      <c r="AS767" s="13">
        <f t="shared" si="986"/>
        <v>1.882833770607709E-4</v>
      </c>
      <c r="AT767" s="13">
        <f t="shared" si="987"/>
        <v>5.1476494246705906E-5</v>
      </c>
      <c r="AU767" s="13">
        <f t="shared" si="988"/>
        <v>9.3824160202801818E-6</v>
      </c>
      <c r="AV767" s="13">
        <f t="shared" si="989"/>
        <v>1.2825717591953643E-6</v>
      </c>
      <c r="AW767" s="13">
        <f t="shared" si="990"/>
        <v>1.4382313749214203E-9</v>
      </c>
      <c r="AX767" s="13">
        <f t="shared" si="991"/>
        <v>1.0938743849041994E-5</v>
      </c>
      <c r="AY767" s="13">
        <f t="shared" si="992"/>
        <v>7.3847039003965113E-6</v>
      </c>
      <c r="AZ767" s="13">
        <f t="shared" si="993"/>
        <v>2.492692600225183E-6</v>
      </c>
      <c r="BA767" s="13">
        <f t="shared" si="994"/>
        <v>5.6093572904426225E-7</v>
      </c>
      <c r="BB767" s="13">
        <f t="shared" si="995"/>
        <v>9.4671388308167268E-8</v>
      </c>
      <c r="BC767" s="13">
        <f t="shared" si="996"/>
        <v>1.2782458025223877E-8</v>
      </c>
      <c r="BD767" s="13">
        <f t="shared" si="997"/>
        <v>3.8743547527378882E-5</v>
      </c>
      <c r="BE767" s="13">
        <f t="shared" si="998"/>
        <v>2.1184897281148541E-5</v>
      </c>
      <c r="BF767" s="13">
        <f t="shared" si="999"/>
        <v>5.7919305465724562E-6</v>
      </c>
      <c r="BG767" s="13">
        <f t="shared" si="1000"/>
        <v>1.0556721615126121E-6</v>
      </c>
      <c r="BH767" s="13">
        <f t="shared" si="1001"/>
        <v>1.4430987694408061E-7</v>
      </c>
      <c r="BI767" s="13">
        <f t="shared" si="1002"/>
        <v>1.5781672638805789E-8</v>
      </c>
      <c r="BJ767" s="14">
        <f t="shared" si="1003"/>
        <v>0.25259774665619389</v>
      </c>
      <c r="BK767" s="14">
        <f t="shared" si="1004"/>
        <v>0.41391399010824842</v>
      </c>
      <c r="BL767" s="14">
        <f t="shared" si="1005"/>
        <v>0.31837613159188738</v>
      </c>
      <c r="BM767" s="14">
        <f t="shared" si="1006"/>
        <v>0.12528632833542738</v>
      </c>
      <c r="BN767" s="14">
        <f t="shared" si="1007"/>
        <v>0.87470482702497265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1.40384615384615</v>
      </c>
      <c r="F768" s="10">
        <f>VLOOKUP(B768,home!$B$2:$E$405,3,FALSE)</f>
        <v>1.66</v>
      </c>
      <c r="G768" s="10">
        <f>VLOOKUP(C768,away!$B$2:$E$405,4,FALSE)</f>
        <v>0.71</v>
      </c>
      <c r="H768" s="10">
        <f>VLOOKUP(A768,away!$A$2:$E$405,3,FALSE)</f>
        <v>1.12179487179487</v>
      </c>
      <c r="I768" s="10">
        <f>VLOOKUP(C768,away!$B$2:$E$405,3,FALSE)</f>
        <v>0.36</v>
      </c>
      <c r="J768" s="10">
        <f>VLOOKUP(B768,home!$B$2:$E$405,4,FALSE)</f>
        <v>0.45</v>
      </c>
      <c r="K768" s="12">
        <f t="shared" si="952"/>
        <v>1.654573076923072</v>
      </c>
      <c r="L768" s="12">
        <f t="shared" si="953"/>
        <v>0.18173076923076895</v>
      </c>
      <c r="M768" s="13">
        <f t="shared" si="954"/>
        <v>0.15940552593144744</v>
      </c>
      <c r="N768" s="13">
        <f t="shared" si="955"/>
        <v>0.26374809151893552</v>
      </c>
      <c r="O768" s="13">
        <f t="shared" si="956"/>
        <v>2.8968888847157225E-2</v>
      </c>
      <c r="P768" s="13">
        <f t="shared" si="957"/>
        <v>4.7931143554883392E-2</v>
      </c>
      <c r="Q768" s="13">
        <f t="shared" si="958"/>
        <v>0.2181952456585366</v>
      </c>
      <c r="R768" s="13">
        <f t="shared" si="959"/>
        <v>2.632269226977263E-3</v>
      </c>
      <c r="S768" s="13">
        <f t="shared" si="960"/>
        <v>3.6030659995231877E-3</v>
      </c>
      <c r="T768" s="13">
        <f t="shared" si="961"/>
        <v>3.9652789836022447E-2</v>
      </c>
      <c r="U768" s="13">
        <f t="shared" si="962"/>
        <v>4.3552817941696857E-3</v>
      </c>
      <c r="V768" s="13">
        <f t="shared" si="963"/>
        <v>1.20377169173988E-4</v>
      </c>
      <c r="W768" s="13">
        <f t="shared" si="964"/>
        <v>0.12033999299307684</v>
      </c>
      <c r="X768" s="13">
        <f t="shared" si="965"/>
        <v>2.1869479495857193E-2</v>
      </c>
      <c r="Y768" s="13">
        <f t="shared" si="966"/>
        <v>1.9871786657293285E-3</v>
      </c>
      <c r="Z768" s="13">
        <f t="shared" si="967"/>
        <v>1.5945477048035322E-4</v>
      </c>
      <c r="AA768" s="13">
        <f t="shared" si="968"/>
        <v>2.6382957022374023E-4</v>
      </c>
      <c r="AB768" s="13">
        <f t="shared" si="969"/>
        <v>2.1826265189419283E-4</v>
      </c>
      <c r="AC768" s="13">
        <f t="shared" si="970"/>
        <v>2.2622393980283884E-6</v>
      </c>
      <c r="AD768" s="13">
        <f t="shared" si="971"/>
        <v>4.9777828120864009E-2</v>
      </c>
      <c r="AE768" s="13">
        <f t="shared" si="972"/>
        <v>9.0461629950416168E-3</v>
      </c>
      <c r="AF768" s="13">
        <f t="shared" si="973"/>
        <v>8.219830798379148E-4</v>
      </c>
      <c r="AG768" s="13">
        <f t="shared" si="974"/>
        <v>4.9793205797873618E-5</v>
      </c>
      <c r="AH768" s="13">
        <f t="shared" si="975"/>
        <v>7.2444595242275715E-6</v>
      </c>
      <c r="AI768" s="13">
        <f t="shared" si="976"/>
        <v>1.1986487685645866E-5</v>
      </c>
      <c r="AJ768" s="13">
        <f t="shared" si="977"/>
        <v>9.9162599057697979E-6</v>
      </c>
      <c r="AK768" s="13">
        <f t="shared" si="978"/>
        <v>5.4690588879528099E-6</v>
      </c>
      <c r="AL768" s="13">
        <f t="shared" si="979"/>
        <v>2.7209024457293391E-8</v>
      </c>
      <c r="AM768" s="13">
        <f t="shared" si="980"/>
        <v>1.6472210847297143E-2</v>
      </c>
      <c r="AN768" s="13">
        <f t="shared" si="981"/>
        <v>2.9935075482107258E-3</v>
      </c>
      <c r="AO768" s="13">
        <f t="shared" si="982"/>
        <v>2.7200621471722418E-4</v>
      </c>
      <c r="AP768" s="13">
        <f t="shared" si="983"/>
        <v>1.6477299545370287E-5</v>
      </c>
      <c r="AQ768" s="13">
        <f t="shared" si="984"/>
        <v>7.4860808030648521E-7</v>
      </c>
      <c r="AR768" s="13">
        <f t="shared" si="985"/>
        <v>2.6330824039980968E-7</v>
      </c>
      <c r="AS768" s="13">
        <f t="shared" si="986"/>
        <v>4.3566272549751302E-7</v>
      </c>
      <c r="AT768" s="13">
        <f t="shared" si="987"/>
        <v>3.6041790811355597E-7</v>
      </c>
      <c r="AU768" s="13">
        <f t="shared" si="988"/>
        <v>1.987792557352078E-7</v>
      </c>
      <c r="AV768" s="13">
        <f t="shared" si="989"/>
        <v>8.2223701197570233E-8</v>
      </c>
      <c r="AW768" s="13">
        <f t="shared" si="990"/>
        <v>2.2726098693364391E-10</v>
      </c>
      <c r="AX768" s="13">
        <f t="shared" si="991"/>
        <v>4.542412764223013E-3</v>
      </c>
      <c r="AY768" s="13">
        <f t="shared" si="992"/>
        <v>8.2549616580591153E-4</v>
      </c>
      <c r="AZ768" s="13">
        <f t="shared" si="993"/>
        <v>7.5009026604479348E-5</v>
      </c>
      <c r="BA768" s="13">
        <f t="shared" si="994"/>
        <v>4.5438160346944162E-6</v>
      </c>
      <c r="BB768" s="13">
        <f t="shared" si="995"/>
        <v>2.0643779580702955E-7</v>
      </c>
      <c r="BC768" s="13">
        <f t="shared" si="996"/>
        <v>7.5032198860631863E-9</v>
      </c>
      <c r="BD768" s="13">
        <f t="shared" si="997"/>
        <v>7.9752015121095982E-9</v>
      </c>
      <c r="BE768" s="13">
        <f t="shared" si="998"/>
        <v>1.3195553704972712E-8</v>
      </c>
      <c r="BF768" s="13">
        <f t="shared" si="999"/>
        <v>1.0916503947670174E-8</v>
      </c>
      <c r="BG768" s="13">
        <f t="shared" si="1000"/>
        <v>6.0207178419798338E-9</v>
      </c>
      <c r="BH768" s="13">
        <f t="shared" si="1001"/>
        <v>2.4904294112725526E-9</v>
      </c>
      <c r="BI768" s="13">
        <f t="shared" si="1002"/>
        <v>8.2411949077378791E-10</v>
      </c>
      <c r="BJ768" s="14">
        <f t="shared" si="1003"/>
        <v>0.7506911718012339</v>
      </c>
      <c r="BK768" s="14">
        <f t="shared" si="1004"/>
        <v>0.21188789826925639</v>
      </c>
      <c r="BL768" s="14">
        <f t="shared" si="1005"/>
        <v>3.647453017078256E-2</v>
      </c>
      <c r="BM768" s="14">
        <f t="shared" si="1006"/>
        <v>0.2775063943352708</v>
      </c>
      <c r="BN768" s="14">
        <f t="shared" si="1007"/>
        <v>0.72088116473793729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1.40384615384615</v>
      </c>
      <c r="F769" s="10">
        <f>VLOOKUP(B769,home!$B$2:$E$405,3,FALSE)</f>
        <v>1.42</v>
      </c>
      <c r="G769" s="10">
        <f>VLOOKUP(C769,away!$B$2:$E$405,4,FALSE)</f>
        <v>1.54</v>
      </c>
      <c r="H769" s="10">
        <f>VLOOKUP(A769,away!$A$2:$E$405,3,FALSE)</f>
        <v>1.12179487179487</v>
      </c>
      <c r="I769" s="10">
        <f>VLOOKUP(C769,away!$B$2:$E$405,3,FALSE)</f>
        <v>1.42</v>
      </c>
      <c r="J769" s="10">
        <f>VLOOKUP(B769,home!$B$2:$E$405,4,FALSE)</f>
        <v>1.4</v>
      </c>
      <c r="K769" s="12">
        <f t="shared" si="952"/>
        <v>3.0699307692307607</v>
      </c>
      <c r="L769" s="12">
        <f t="shared" si="953"/>
        <v>2.2301282051282012</v>
      </c>
      <c r="M769" s="13">
        <f t="shared" si="954"/>
        <v>4.9912995395395071E-3</v>
      </c>
      <c r="N769" s="13">
        <f t="shared" si="955"/>
        <v>1.5322944034879661E-2</v>
      </c>
      <c r="O769" s="13">
        <f t="shared" si="956"/>
        <v>1.1131237883370459E-2</v>
      </c>
      <c r="P769" s="13">
        <f t="shared" si="957"/>
        <v>3.4172129677786059E-2</v>
      </c>
      <c r="Q769" s="13">
        <f t="shared" si="958"/>
        <v>2.3520188683939007E-2</v>
      </c>
      <c r="R769" s="13">
        <f t="shared" si="959"/>
        <v>1.2412043780848E-2</v>
      </c>
      <c r="S769" s="13">
        <f t="shared" si="960"/>
        <v>5.8488497708111944E-2</v>
      </c>
      <c r="T769" s="13">
        <f t="shared" si="961"/>
        <v>5.2453036173989533E-2</v>
      </c>
      <c r="U769" s="13">
        <f t="shared" si="962"/>
        <v>3.8104115111864581E-2</v>
      </c>
      <c r="V769" s="13">
        <f t="shared" si="963"/>
        <v>4.4492454932107503E-2</v>
      </c>
      <c r="W769" s="13">
        <f t="shared" si="964"/>
        <v>2.4068450312979169E-2</v>
      </c>
      <c r="X769" s="13">
        <f t="shared" si="965"/>
        <v>5.3675729896701531E-2</v>
      </c>
      <c r="Y769" s="13">
        <f t="shared" si="966"/>
        <v>5.9851879586738564E-2</v>
      </c>
      <c r="Z769" s="13">
        <f t="shared" si="967"/>
        <v>9.2268163063184017E-3</v>
      </c>
      <c r="AA769" s="13">
        <f t="shared" si="968"/>
        <v>2.8325687280806981E-2</v>
      </c>
      <c r="AB769" s="13">
        <f t="shared" si="969"/>
        <v>4.3478949471478873E-2</v>
      </c>
      <c r="AC769" s="13">
        <f t="shared" si="970"/>
        <v>1.9038152383698909E-2</v>
      </c>
      <c r="AD769" s="13">
        <f t="shared" si="971"/>
        <v>1.8472119045879122E-2</v>
      </c>
      <c r="AE769" s="13">
        <f t="shared" si="972"/>
        <v>4.1195193692700874E-2</v>
      </c>
      <c r="AF769" s="13">
        <f t="shared" si="973"/>
        <v>4.59352816849058E-2</v>
      </c>
      <c r="AG769" s="13">
        <f t="shared" si="974"/>
        <v>3.4147189098672433E-2</v>
      </c>
      <c r="AH769" s="13">
        <f t="shared" si="975"/>
        <v>5.1442458220643684E-3</v>
      </c>
      <c r="AI769" s="13">
        <f t="shared" si="976"/>
        <v>1.5792478533642195E-2</v>
      </c>
      <c r="AJ769" s="13">
        <f t="shared" si="977"/>
        <v>2.424090788642223E-2</v>
      </c>
      <c r="AK769" s="13">
        <f t="shared" si="978"/>
        <v>2.4805969664872071E-2</v>
      </c>
      <c r="AL769" s="13">
        <f t="shared" si="979"/>
        <v>5.2136659555497749E-3</v>
      </c>
      <c r="AM769" s="13">
        <f t="shared" si="980"/>
        <v>1.1341625326367566E-2</v>
      </c>
      <c r="AN769" s="13">
        <f t="shared" si="981"/>
        <v>2.5293278532328652E-2</v>
      </c>
      <c r="AO769" s="13">
        <f t="shared" si="982"/>
        <v>2.8203626927554883E-2</v>
      </c>
      <c r="AP769" s="13">
        <f t="shared" si="983"/>
        <v>2.0965901299351126E-2</v>
      </c>
      <c r="AQ769" s="13">
        <f t="shared" si="984"/>
        <v>1.1689161958404236E-2</v>
      </c>
      <c r="AR769" s="13">
        <f t="shared" si="985"/>
        <v>2.2944655403797309E-3</v>
      </c>
      <c r="AS769" s="13">
        <f t="shared" si="986"/>
        <v>7.0438503613514201E-3</v>
      </c>
      <c r="AT769" s="13">
        <f t="shared" si="987"/>
        <v>1.0812066479084968E-2</v>
      </c>
      <c r="AU769" s="13">
        <f t="shared" si="988"/>
        <v>1.1064098521037147E-2</v>
      </c>
      <c r="AV769" s="13">
        <f t="shared" si="989"/>
        <v>8.4915041208831234E-3</v>
      </c>
      <c r="AW769" s="13">
        <f t="shared" si="990"/>
        <v>9.9151459965687101E-4</v>
      </c>
      <c r="AX769" s="13">
        <f t="shared" si="991"/>
        <v>5.8030007604171147E-3</v>
      </c>
      <c r="AY769" s="13">
        <f t="shared" si="992"/>
        <v>1.2941435670186607E-2</v>
      </c>
      <c r="AZ769" s="13">
        <f t="shared" si="993"/>
        <v>1.4430530351467671E-2</v>
      </c>
      <c r="BA769" s="13">
        <f t="shared" si="994"/>
        <v>1.0727310917255543E-2</v>
      </c>
      <c r="BB769" s="13">
        <f t="shared" si="995"/>
        <v>5.9808196604378147E-3</v>
      </c>
      <c r="BC769" s="13">
        <f t="shared" si="996"/>
        <v>2.6675989229055274E-3</v>
      </c>
      <c r="BD769" s="13">
        <f t="shared" si="997"/>
        <v>8.5282538621592619E-4</v>
      </c>
      <c r="BE769" s="13">
        <f t="shared" si="998"/>
        <v>2.618114893925379E-3</v>
      </c>
      <c r="BF769" s="13">
        <f t="shared" si="999"/>
        <v>4.0187157351214255E-3</v>
      </c>
      <c r="BG769" s="13">
        <f t="shared" si="1000"/>
        <v>4.1123930293470263E-3</v>
      </c>
      <c r="BH769" s="13">
        <f t="shared" si="1001"/>
        <v>3.1561904739906338E-3</v>
      </c>
      <c r="BI769" s="13">
        <f t="shared" si="1002"/>
        <v>1.9378572499313715E-3</v>
      </c>
      <c r="BJ769" s="14">
        <f t="shared" si="1003"/>
        <v>0.51868630253806258</v>
      </c>
      <c r="BK769" s="14">
        <f t="shared" si="1004"/>
        <v>0.17933763586698032</v>
      </c>
      <c r="BL769" s="14">
        <f t="shared" si="1005"/>
        <v>0.2598377172266379</v>
      </c>
      <c r="BM769" s="14">
        <f t="shared" si="1006"/>
        <v>0.85358870726710667</v>
      </c>
      <c r="BN769" s="14">
        <f t="shared" si="1007"/>
        <v>0.10154984360036269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1.40384615384615</v>
      </c>
      <c r="F770" s="10">
        <f>VLOOKUP(B770,home!$B$2:$E$405,3,FALSE)</f>
        <v>1.32</v>
      </c>
      <c r="G770" s="10">
        <f>VLOOKUP(C770,away!$B$2:$E$405,4,FALSE)</f>
        <v>1.93</v>
      </c>
      <c r="H770" s="10">
        <f>VLOOKUP(A770,away!$A$2:$E$405,3,FALSE)</f>
        <v>1.12179487179487</v>
      </c>
      <c r="I770" s="10">
        <f>VLOOKUP(C770,away!$B$2:$E$405,3,FALSE)</f>
        <v>0.51</v>
      </c>
      <c r="J770" s="10">
        <f>VLOOKUP(B770,home!$B$2:$E$405,4,FALSE)</f>
        <v>1.27</v>
      </c>
      <c r="K770" s="12">
        <f t="shared" si="952"/>
        <v>3.5764384615384515</v>
      </c>
      <c r="L770" s="12">
        <f t="shared" si="953"/>
        <v>0.72658653846153731</v>
      </c>
      <c r="M770" s="13">
        <f t="shared" si="954"/>
        <v>1.3527576139036407E-2</v>
      </c>
      <c r="N770" s="13">
        <f t="shared" si="955"/>
        <v>4.8380543595039641E-2</v>
      </c>
      <c r="O770" s="13">
        <f t="shared" si="956"/>
        <v>9.8289547206373527E-3</v>
      </c>
      <c r="P770" s="13">
        <f t="shared" si="957"/>
        <v>3.5152651699607358E-2</v>
      </c>
      <c r="Q770" s="13">
        <f t="shared" si="958"/>
        <v>8.6515018451718773E-2</v>
      </c>
      <c r="R770" s="13">
        <f t="shared" si="959"/>
        <v>3.5707930935815393E-3</v>
      </c>
      <c r="S770" s="13">
        <f t="shared" si="960"/>
        <v>2.2836850238603223E-2</v>
      </c>
      <c r="T770" s="13">
        <f t="shared" si="961"/>
        <v>6.2860647781770376E-2</v>
      </c>
      <c r="U770" s="13">
        <f t="shared" si="962"/>
        <v>1.277072175808089E-2</v>
      </c>
      <c r="V770" s="13">
        <f t="shared" si="963"/>
        <v>6.5937396988425328E-3</v>
      </c>
      <c r="W770" s="13">
        <f t="shared" si="964"/>
        <v>0.10313854649714528</v>
      </c>
      <c r="X770" s="13">
        <f t="shared" si="965"/>
        <v>7.4939079481315105E-2</v>
      </c>
      <c r="Y770" s="13">
        <f t="shared" si="966"/>
        <v>2.7224863177911375E-2</v>
      </c>
      <c r="Z770" s="13">
        <f t="shared" si="967"/>
        <v>8.6483006447592506E-4</v>
      </c>
      <c r="AA770" s="13">
        <f t="shared" si="968"/>
        <v>3.0930115052864777E-3</v>
      </c>
      <c r="AB770" s="13">
        <f t="shared" si="969"/>
        <v>5.5309826547437499E-3</v>
      </c>
      <c r="AC770" s="13">
        <f t="shared" si="970"/>
        <v>1.0709024691904082E-3</v>
      </c>
      <c r="AD770" s="13">
        <f t="shared" si="971"/>
        <v>9.2217166139890588E-2</v>
      </c>
      <c r="AE770" s="13">
        <f t="shared" si="972"/>
        <v>6.7003751532315595E-2</v>
      </c>
      <c r="AF770" s="13">
        <f t="shared" si="973"/>
        <v>2.4342011944901053E-2</v>
      </c>
      <c r="AG770" s="13">
        <f t="shared" si="974"/>
        <v>5.895526066078351E-3</v>
      </c>
      <c r="AH770" s="13">
        <f t="shared" si="975"/>
        <v>1.5709347072625761E-4</v>
      </c>
      <c r="AI770" s="13">
        <f t="shared" si="976"/>
        <v>5.6183513076195259E-4</v>
      </c>
      <c r="AJ770" s="13">
        <f t="shared" si="977"/>
        <v>1.0046843853502663E-3</v>
      </c>
      <c r="AK770" s="13">
        <f t="shared" si="978"/>
        <v>1.1977306258246034E-3</v>
      </c>
      <c r="AL770" s="13">
        <f t="shared" si="979"/>
        <v>1.1131354535885521E-4</v>
      </c>
      <c r="AM770" s="13">
        <f t="shared" si="980"/>
        <v>6.5961803959357204E-2</v>
      </c>
      <c r="AN770" s="13">
        <f t="shared" si="981"/>
        <v>4.7926958809507883E-2</v>
      </c>
      <c r="AO770" s="13">
        <f t="shared" si="982"/>
        <v>1.7411541550194504E-2</v>
      </c>
      <c r="AP770" s="13">
        <f t="shared" si="983"/>
        <v>4.2169972347450187E-3</v>
      </c>
      <c r="AQ770" s="13">
        <f t="shared" si="984"/>
        <v>7.6600335587381427E-4</v>
      </c>
      <c r="AR770" s="13">
        <f t="shared" si="985"/>
        <v>2.2828400221980081E-5</v>
      </c>
      <c r="AS770" s="13">
        <f t="shared" si="986"/>
        <v>8.1644368569282495E-5</v>
      </c>
      <c r="AT770" s="13">
        <f t="shared" si="987"/>
        <v>1.459980299596015E-4</v>
      </c>
      <c r="AU770" s="13">
        <f t="shared" si="988"/>
        <v>1.7405098988545396E-4</v>
      </c>
      <c r="AV770" s="13">
        <f t="shared" si="989"/>
        <v>1.556206636237944E-4</v>
      </c>
      <c r="AW770" s="13">
        <f t="shared" si="990"/>
        <v>8.0349581420262073E-6</v>
      </c>
      <c r="AX770" s="13">
        <f t="shared" si="991"/>
        <v>3.9318055445450757E-2</v>
      </c>
      <c r="AY770" s="13">
        <f t="shared" si="992"/>
        <v>2.8567969805148866E-2</v>
      </c>
      <c r="AZ770" s="13">
        <f t="shared" si="993"/>
        <v>1.0378551145798415E-2</v>
      </c>
      <c r="BA770" s="13">
        <f t="shared" si="994"/>
        <v>2.5136385170905643E-3</v>
      </c>
      <c r="BB770" s="13">
        <f t="shared" si="995"/>
        <v>4.5659397726910612E-4</v>
      </c>
      <c r="BC770" s="13">
        <f t="shared" si="996"/>
        <v>6.6351007485269161E-5</v>
      </c>
      <c r="BD770" s="13">
        <f t="shared" si="997"/>
        <v>2.7644680493171812E-6</v>
      </c>
      <c r="BE770" s="13">
        <f t="shared" si="998"/>
        <v>9.886949857272145E-6</v>
      </c>
      <c r="BF770" s="13">
        <f t="shared" si="999"/>
        <v>1.76800338684251E-5</v>
      </c>
      <c r="BG770" s="13">
        <f t="shared" si="1000"/>
        <v>2.1077184376112659E-5</v>
      </c>
      <c r="BH770" s="13">
        <f t="shared" si="1001"/>
        <v>1.8845313215916667E-5</v>
      </c>
      <c r="BI770" s="13">
        <f t="shared" si="1002"/>
        <v>1.3479820601028647E-5</v>
      </c>
      <c r="BJ770" s="14">
        <f t="shared" si="1003"/>
        <v>0.81010161947600778</v>
      </c>
      <c r="BK770" s="14">
        <f t="shared" si="1004"/>
        <v>0.10786100359578764</v>
      </c>
      <c r="BL770" s="14">
        <f t="shared" si="1005"/>
        <v>3.8379683567221282E-2</v>
      </c>
      <c r="BM770" s="14">
        <f t="shared" si="1006"/>
        <v>0.7316716641568648</v>
      </c>
      <c r="BN770" s="14">
        <f t="shared" si="1007"/>
        <v>0.19697553769962109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1.40384615384615</v>
      </c>
      <c r="F771" s="10">
        <f>VLOOKUP(B771,home!$B$2:$E$405,3,FALSE)</f>
        <v>1.02</v>
      </c>
      <c r="G771" s="10">
        <f>VLOOKUP(C771,away!$B$2:$E$405,4,FALSE)</f>
        <v>0.59</v>
      </c>
      <c r="H771" s="10">
        <f>VLOOKUP(A771,away!$A$2:$E$405,3,FALSE)</f>
        <v>1.12179487179487</v>
      </c>
      <c r="I771" s="10">
        <f>VLOOKUP(C771,away!$B$2:$E$405,3,FALSE)</f>
        <v>0.83</v>
      </c>
      <c r="J771" s="10">
        <f>VLOOKUP(B771,home!$B$2:$E$405,4,FALSE)</f>
        <v>0.64</v>
      </c>
      <c r="K771" s="12">
        <f t="shared" si="952"/>
        <v>0.84483461538461302</v>
      </c>
      <c r="L771" s="12">
        <f t="shared" si="953"/>
        <v>0.59589743589743494</v>
      </c>
      <c r="M771" s="13">
        <f t="shared" si="954"/>
        <v>0.23675437888182113</v>
      </c>
      <c r="N771" s="13">
        <f t="shared" si="955"/>
        <v>0.2000182946232463</v>
      </c>
      <c r="O771" s="13">
        <f t="shared" si="956"/>
        <v>0.14108132731316703</v>
      </c>
      <c r="P771" s="13">
        <f t="shared" si="957"/>
        <v>0.11919038889857017</v>
      </c>
      <c r="Q771" s="13">
        <f t="shared" si="958"/>
        <v>8.4491189503958244E-2</v>
      </c>
      <c r="R771" s="13">
        <f t="shared" si="959"/>
        <v>4.203500059946149E-2</v>
      </c>
      <c r="S771" s="13">
        <f t="shared" si="960"/>
        <v>1.5001146835053545E-2</v>
      </c>
      <c r="T771" s="13">
        <f t="shared" si="961"/>
        <v>5.0348083181332985E-2</v>
      </c>
      <c r="U771" s="13">
        <f t="shared" si="962"/>
        <v>3.5512623564138028E-2</v>
      </c>
      <c r="V771" s="13">
        <f t="shared" si="963"/>
        <v>8.3912211918115548E-4</v>
      </c>
      <c r="W771" s="13">
        <f t="shared" si="964"/>
        <v>2.3793693862655008E-2</v>
      </c>
      <c r="X771" s="13">
        <f t="shared" si="965"/>
        <v>1.4178601163284654E-2</v>
      </c>
      <c r="Y771" s="13">
        <f t="shared" si="966"/>
        <v>4.2244960389068564E-3</v>
      </c>
      <c r="Z771" s="13">
        <f t="shared" si="967"/>
        <v>8.3495163583887488E-3</v>
      </c>
      <c r="AA771" s="13">
        <f t="shared" si="968"/>
        <v>7.0539604412868931E-3</v>
      </c>
      <c r="AB771" s="13">
        <f t="shared" si="969"/>
        <v>2.9797149781764436E-3</v>
      </c>
      <c r="AC771" s="13">
        <f t="shared" si="970"/>
        <v>2.6402703772302268E-5</v>
      </c>
      <c r="AD771" s="13">
        <f t="shared" si="971"/>
        <v>5.0254340507588421E-3</v>
      </c>
      <c r="AE771" s="13">
        <f t="shared" si="972"/>
        <v>2.9946432651188539E-3</v>
      </c>
      <c r="AF771" s="13">
        <f t="shared" si="973"/>
        <v>8.9225012155592367E-4</v>
      </c>
      <c r="AG771" s="13">
        <f t="shared" si="974"/>
        <v>1.7722985320478321E-4</v>
      </c>
      <c r="AH771" s="13">
        <f t="shared" si="975"/>
        <v>1.2438638472368857E-3</v>
      </c>
      <c r="AI771" s="13">
        <f t="shared" si="976"/>
        <v>1.0508592349711993E-3</v>
      </c>
      <c r="AJ771" s="13">
        <f t="shared" si="977"/>
        <v>4.439011288001309E-4</v>
      </c>
      <c r="AK771" s="13">
        <f t="shared" si="978"/>
        <v>1.2500767980621808E-4</v>
      </c>
      <c r="AL771" s="13">
        <f t="shared" si="979"/>
        <v>5.3168157572541352E-7</v>
      </c>
      <c r="AM771" s="13">
        <f t="shared" si="980"/>
        <v>8.4913212868271699E-4</v>
      </c>
      <c r="AN771" s="13">
        <f t="shared" si="981"/>
        <v>5.0599565822016183E-4</v>
      </c>
      <c r="AO771" s="13">
        <f t="shared" si="982"/>
        <v>1.5076075765431461E-4</v>
      </c>
      <c r="AP771" s="13">
        <f t="shared" si="983"/>
        <v>2.9945982973386893E-5</v>
      </c>
      <c r="AQ771" s="13">
        <f t="shared" si="984"/>
        <v>4.461183617317373E-6</v>
      </c>
      <c r="AR771" s="13">
        <f t="shared" si="985"/>
        <v>1.4824305543479586E-4</v>
      </c>
      <c r="AS771" s="13">
        <f t="shared" si="986"/>
        <v>1.2524086472169563E-4</v>
      </c>
      <c r="AT771" s="13">
        <f t="shared" si="987"/>
        <v>5.2903908888795035E-5</v>
      </c>
      <c r="AU771" s="13">
        <f t="shared" si="988"/>
        <v>1.4898351172802589E-5</v>
      </c>
      <c r="AV771" s="13">
        <f t="shared" si="989"/>
        <v>3.1466606957348931E-6</v>
      </c>
      <c r="AW771" s="13">
        <f t="shared" si="990"/>
        <v>7.4351943797684303E-9</v>
      </c>
      <c r="AX771" s="13">
        <f t="shared" si="991"/>
        <v>1.1956270255773011E-4</v>
      </c>
      <c r="AY771" s="13">
        <f t="shared" si="992"/>
        <v>7.1247107883119055E-5</v>
      </c>
      <c r="AZ771" s="13">
        <f t="shared" si="993"/>
        <v>2.1227984451329285E-5</v>
      </c>
      <c r="BA771" s="13">
        <f t="shared" si="994"/>
        <v>4.2165671679392465E-6</v>
      </c>
      <c r="BB771" s="13">
        <f t="shared" si="995"/>
        <v>6.2816039091607626E-7</v>
      </c>
      <c r="BC771" s="13">
        <f t="shared" si="996"/>
        <v>7.4863833255844096E-8</v>
      </c>
      <c r="BD771" s="13">
        <f t="shared" si="997"/>
        <v>1.4722942770532683E-5</v>
      </c>
      <c r="BE771" s="13">
        <f t="shared" si="998"/>
        <v>1.2438451692872648E-5</v>
      </c>
      <c r="BF771" s="13">
        <f t="shared" si="999"/>
        <v>5.2542172759640757E-6</v>
      </c>
      <c r="BG771" s="13">
        <f t="shared" si="1000"/>
        <v>1.4796482104954331E-6</v>
      </c>
      <c r="BH771" s="13">
        <f t="shared" si="1001"/>
        <v>3.1251450670460999E-7</v>
      </c>
      <c r="BI771" s="13">
        <f t="shared" si="1002"/>
        <v>5.2804614614780263E-8</v>
      </c>
      <c r="BJ771" s="14">
        <f t="shared" si="1003"/>
        <v>0.38790116876145464</v>
      </c>
      <c r="BK771" s="14">
        <f t="shared" si="1004"/>
        <v>0.37188321822785714</v>
      </c>
      <c r="BL771" s="14">
        <f t="shared" si="1005"/>
        <v>0.23190495220702931</v>
      </c>
      <c r="BM771" s="14">
        <f t="shared" si="1006"/>
        <v>0.17639703606181673</v>
      </c>
      <c r="BN771" s="14">
        <f t="shared" si="1007"/>
        <v>0.82357057982022441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1.40384615384615</v>
      </c>
      <c r="F772" s="10">
        <f>VLOOKUP(B772,home!$B$2:$E$405,3,FALSE)</f>
        <v>0.71</v>
      </c>
      <c r="G772" s="10">
        <f>VLOOKUP(C772,away!$B$2:$E$405,4,FALSE)</f>
        <v>1.07</v>
      </c>
      <c r="H772" s="10">
        <f>VLOOKUP(A772,away!$A$2:$E$405,3,FALSE)</f>
        <v>1.12179487179487</v>
      </c>
      <c r="I772" s="10">
        <f>VLOOKUP(C772,away!$B$2:$E$405,3,FALSE)</f>
        <v>0.47</v>
      </c>
      <c r="J772" s="10">
        <f>VLOOKUP(B772,home!$B$2:$E$405,4,FALSE)</f>
        <v>0.51</v>
      </c>
      <c r="K772" s="12">
        <f t="shared" si="952"/>
        <v>1.0665019230769202</v>
      </c>
      <c r="L772" s="12">
        <f t="shared" si="953"/>
        <v>0.2688942307692303</v>
      </c>
      <c r="M772" s="13">
        <f t="shared" si="954"/>
        <v>0.26305394497969103</v>
      </c>
      <c r="N772" s="13">
        <f t="shared" si="955"/>
        <v>0.28054753819381084</v>
      </c>
      <c r="O772" s="13">
        <f t="shared" si="956"/>
        <v>7.0733688186125451E-2</v>
      </c>
      <c r="P772" s="13">
        <f t="shared" si="957"/>
        <v>7.5437614476826009E-2</v>
      </c>
      <c r="Q772" s="13">
        <f t="shared" si="958"/>
        <v>0.14960224449909745</v>
      </c>
      <c r="R772" s="13">
        <f t="shared" si="959"/>
        <v>9.509940337139396E-3</v>
      </c>
      <c r="S772" s="13">
        <f t="shared" si="960"/>
        <v>5.408428372356844E-3</v>
      </c>
      <c r="T772" s="13">
        <f t="shared" si="961"/>
        <v>4.0227180455935117E-2</v>
      </c>
      <c r="U772" s="13">
        <f t="shared" si="962"/>
        <v>1.014236965790594E-2</v>
      </c>
      <c r="V772" s="13">
        <f t="shared" si="963"/>
        <v>1.7233429038919618E-4</v>
      </c>
      <c r="W772" s="13">
        <f t="shared" si="964"/>
        <v>5.3183693818303686E-2</v>
      </c>
      <c r="X772" s="13">
        <f t="shared" si="965"/>
        <v>1.4300788438739038E-2</v>
      </c>
      <c r="Y772" s="13">
        <f t="shared" si="966"/>
        <v>1.9226997533141174E-3</v>
      </c>
      <c r="Z772" s="13">
        <f t="shared" si="967"/>
        <v>8.5238936387212433E-4</v>
      </c>
      <c r="AA772" s="13">
        <f t="shared" si="968"/>
        <v>9.0907489577993325E-4</v>
      </c>
      <c r="AB772" s="13">
        <f t="shared" si="969"/>
        <v>4.8476506228512466E-4</v>
      </c>
      <c r="AC772" s="13">
        <f t="shared" si="970"/>
        <v>3.0888359611279671E-6</v>
      </c>
      <c r="AD772" s="13">
        <f t="shared" si="971"/>
        <v>1.4180127933388747E-2</v>
      </c>
      <c r="AE772" s="13">
        <f t="shared" si="972"/>
        <v>3.8129545928578422E-3</v>
      </c>
      <c r="AF772" s="13">
        <f t="shared" si="973"/>
        <v>5.1264074610225655E-4</v>
      </c>
      <c r="AG772" s="13">
        <f t="shared" si="974"/>
        <v>4.5948713028043524E-5</v>
      </c>
      <c r="AH772" s="13">
        <f t="shared" si="975"/>
        <v>5.7300645578567069E-5</v>
      </c>
      <c r="AI772" s="13">
        <f t="shared" si="976"/>
        <v>6.1111248703090801E-5</v>
      </c>
      <c r="AJ772" s="13">
        <f t="shared" si="977"/>
        <v>3.2587632131739136E-5</v>
      </c>
      <c r="AK772" s="13">
        <f t="shared" si="978"/>
        <v>1.158492411234101E-5</v>
      </c>
      <c r="AL772" s="13">
        <f t="shared" si="979"/>
        <v>3.5432187331114582E-8</v>
      </c>
      <c r="AM772" s="13">
        <f t="shared" si="980"/>
        <v>3.0246267420871711E-3</v>
      </c>
      <c r="AN772" s="13">
        <f t="shared" si="981"/>
        <v>8.1330468117757294E-4</v>
      </c>
      <c r="AO772" s="13">
        <f t="shared" si="982"/>
        <v>1.0934646831312876E-4</v>
      </c>
      <c r="AP772" s="13">
        <f t="shared" si="983"/>
        <v>9.8008781614635933E-6</v>
      </c>
      <c r="AQ772" s="13">
        <f t="shared" si="984"/>
        <v>6.5884989852242494E-7</v>
      </c>
      <c r="AR772" s="13">
        <f t="shared" si="985"/>
        <v>3.0815626030858182E-6</v>
      </c>
      <c r="AS772" s="13">
        <f t="shared" si="986"/>
        <v>3.286492442272945E-6</v>
      </c>
      <c r="AT772" s="13">
        <f t="shared" si="987"/>
        <v>1.7525252549309297E-6</v>
      </c>
      <c r="AU772" s="13">
        <f t="shared" si="988"/>
        <v>6.2302385154156885E-7</v>
      </c>
      <c r="AV772" s="13">
        <f t="shared" si="989"/>
        <v>1.6611403394796819E-7</v>
      </c>
      <c r="AW772" s="13">
        <f t="shared" si="990"/>
        <v>2.8225301512053632E-10</v>
      </c>
      <c r="AX772" s="13">
        <f t="shared" si="991"/>
        <v>5.3762837283764103E-4</v>
      </c>
      <c r="AY772" s="13">
        <f t="shared" si="992"/>
        <v>1.4456516775389043E-4</v>
      </c>
      <c r="AZ772" s="13">
        <f t="shared" si="993"/>
        <v>1.9436369789603549E-5</v>
      </c>
      <c r="BA772" s="13">
        <f t="shared" si="994"/>
        <v>1.7421092345072515E-6</v>
      </c>
      <c r="BB772" s="13">
        <f t="shared" si="995"/>
        <v>1.1711078063219993E-7</v>
      </c>
      <c r="BC772" s="13">
        <f t="shared" si="996"/>
        <v>6.2980826545758956E-9</v>
      </c>
      <c r="BD772" s="13">
        <f t="shared" si="997"/>
        <v>1.3810240095399804E-7</v>
      </c>
      <c r="BE772" s="13">
        <f t="shared" si="998"/>
        <v>1.472864761989788E-7</v>
      </c>
      <c r="BF772" s="13">
        <f t="shared" si="999"/>
        <v>7.8540655054716946E-8</v>
      </c>
      <c r="BG772" s="13">
        <f t="shared" si="1000"/>
        <v>2.7921253218525554E-8</v>
      </c>
      <c r="BH772" s="13">
        <f t="shared" si="1001"/>
        <v>7.4445175630687869E-9</v>
      </c>
      <c r="BI772" s="13">
        <f t="shared" si="1002"/>
        <v>1.587918459478554E-9</v>
      </c>
      <c r="BJ772" s="14">
        <f t="shared" si="1003"/>
        <v>0.56299705019269397</v>
      </c>
      <c r="BK772" s="14">
        <f t="shared" si="1004"/>
        <v>0.34422001155516546</v>
      </c>
      <c r="BL772" s="14">
        <f t="shared" si="1005"/>
        <v>9.1951733191168783E-2</v>
      </c>
      <c r="BM772" s="14">
        <f t="shared" si="1006"/>
        <v>0.15099164874470927</v>
      </c>
      <c r="BN772" s="14">
        <f t="shared" si="1007"/>
        <v>0.84888497067269009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1.40384615384615</v>
      </c>
      <c r="F773" s="10">
        <f>VLOOKUP(B773,home!$B$2:$E$405,3,FALSE)</f>
        <v>1.31</v>
      </c>
      <c r="G773" s="10">
        <f>VLOOKUP(C773,away!$B$2:$E$405,4,FALSE)</f>
        <v>0.71</v>
      </c>
      <c r="H773" s="10">
        <f>VLOOKUP(A773,away!$A$2:$E$405,3,FALSE)</f>
        <v>1.12179487179487</v>
      </c>
      <c r="I773" s="10">
        <f>VLOOKUP(C773,away!$B$2:$E$405,3,FALSE)</f>
        <v>0.71</v>
      </c>
      <c r="J773" s="10">
        <f>VLOOKUP(B773,home!$B$2:$E$405,4,FALSE)</f>
        <v>0.59</v>
      </c>
      <c r="K773" s="12">
        <f t="shared" si="952"/>
        <v>1.3057173076923041</v>
      </c>
      <c r="L773" s="12">
        <f t="shared" si="953"/>
        <v>0.46991987179487099</v>
      </c>
      <c r="M773" s="13">
        <f t="shared" si="954"/>
        <v>0.16937549251967238</v>
      </c>
      <c r="N773" s="13">
        <f t="shared" si="955"/>
        <v>0.22115651208184459</v>
      </c>
      <c r="O773" s="13">
        <f t="shared" si="956"/>
        <v>7.9592909730037575E-2</v>
      </c>
      <c r="P773" s="13">
        <f t="shared" si="957"/>
        <v>0.10392583980410125</v>
      </c>
      <c r="Q773" s="13">
        <f t="shared" si="958"/>
        <v>0.14438394276706337</v>
      </c>
      <c r="R773" s="13">
        <f t="shared" si="959"/>
        <v>1.870114496806E-2</v>
      </c>
      <c r="S773" s="13">
        <f t="shared" si="960"/>
        <v>1.5941769405826627E-2</v>
      </c>
      <c r="T773" s="13">
        <f t="shared" si="961"/>
        <v>6.7848883874336408E-2</v>
      </c>
      <c r="U773" s="13">
        <f t="shared" si="962"/>
        <v>2.441840865845878E-2</v>
      </c>
      <c r="V773" s="13">
        <f t="shared" si="963"/>
        <v>1.0868434314639925E-3</v>
      </c>
      <c r="W773" s="13">
        <f t="shared" si="964"/>
        <v>6.2841537674603237E-2</v>
      </c>
      <c r="X773" s="13">
        <f t="shared" si="965"/>
        <v>2.9530487327442106E-2</v>
      </c>
      <c r="Y773" s="13">
        <f t="shared" si="966"/>
        <v>6.9384814094758289E-3</v>
      </c>
      <c r="Z773" s="13">
        <f t="shared" si="967"/>
        <v>2.9293465486026843E-3</v>
      </c>
      <c r="AA773" s="13">
        <f t="shared" si="968"/>
        <v>3.8248984887392398E-3</v>
      </c>
      <c r="AB773" s="13">
        <f t="shared" si="969"/>
        <v>2.4971180784564826E-3</v>
      </c>
      <c r="AC773" s="13">
        <f t="shared" si="970"/>
        <v>4.167925752944588E-5</v>
      </c>
      <c r="AD773" s="13">
        <f t="shared" si="971"/>
        <v>2.051332084593185E-2</v>
      </c>
      <c r="AE773" s="13">
        <f t="shared" si="972"/>
        <v>9.6396171020073501E-3</v>
      </c>
      <c r="AF773" s="13">
        <f t="shared" si="973"/>
        <v>2.2649238163634697E-3</v>
      </c>
      <c r="AG773" s="13">
        <f t="shared" si="974"/>
        <v>3.5477756980355728E-4</v>
      </c>
      <c r="AH773" s="13">
        <f t="shared" si="975"/>
        <v>3.4413953864053027E-4</v>
      </c>
      <c r="AI773" s="13">
        <f t="shared" si="976"/>
        <v>4.4934895186418477E-4</v>
      </c>
      <c r="AJ773" s="13">
        <f t="shared" si="977"/>
        <v>2.9336135182123118E-4</v>
      </c>
      <c r="AK773" s="13">
        <f t="shared" si="978"/>
        <v>1.2768233149366425E-4</v>
      </c>
      <c r="AL773" s="13">
        <f t="shared" si="979"/>
        <v>1.0229465377125865E-6</v>
      </c>
      <c r="AM773" s="13">
        <f t="shared" si="980"/>
        <v>5.356919613355709E-3</v>
      </c>
      <c r="AN773" s="13">
        <f t="shared" si="981"/>
        <v>2.5173229779235444E-3</v>
      </c>
      <c r="AO773" s="13">
        <f t="shared" si="982"/>
        <v>5.9147004552605751E-4</v>
      </c>
      <c r="AP773" s="13">
        <f t="shared" si="983"/>
        <v>9.2647842654703836E-5</v>
      </c>
      <c r="AQ773" s="13">
        <f t="shared" si="984"/>
        <v>1.088426558559245E-5</v>
      </c>
      <c r="AR773" s="13">
        <f t="shared" si="985"/>
        <v>3.2343601575500824E-5</v>
      </c>
      <c r="AS773" s="13">
        <f t="shared" si="986"/>
        <v>4.2231600370235496E-5</v>
      </c>
      <c r="AT773" s="13">
        <f t="shared" si="987"/>
        <v>2.7571265767480611E-5</v>
      </c>
      <c r="AU773" s="13">
        <f t="shared" si="988"/>
        <v>1.200009296919459E-5</v>
      </c>
      <c r="AV773" s="13">
        <f t="shared" si="989"/>
        <v>3.9171822709485259E-6</v>
      </c>
      <c r="AW773" s="13">
        <f t="shared" si="990"/>
        <v>1.7435058445353743E-8</v>
      </c>
      <c r="AX773" s="13">
        <f t="shared" si="991"/>
        <v>1.1657704425124865E-3</v>
      </c>
      <c r="AY773" s="13">
        <f t="shared" si="992"/>
        <v>5.4781869688771761E-4</v>
      </c>
      <c r="AZ773" s="13">
        <f t="shared" si="993"/>
        <v>1.2871544590415478E-4</v>
      </c>
      <c r="BA773" s="13">
        <f t="shared" si="994"/>
        <v>2.0161981945766691E-5</v>
      </c>
      <c r="BB773" s="13">
        <f t="shared" si="995"/>
        <v>2.3686289927712966E-6</v>
      </c>
      <c r="BC773" s="13">
        <f t="shared" si="996"/>
        <v>2.2261316652254053E-7</v>
      </c>
      <c r="BD773" s="13">
        <f t="shared" si="997"/>
        <v>2.5331501842906207E-6</v>
      </c>
      <c r="BE773" s="13">
        <f t="shared" si="998"/>
        <v>3.307578038612213E-6</v>
      </c>
      <c r="BF773" s="13">
        <f t="shared" si="999"/>
        <v>2.1593809457794662E-6</v>
      </c>
      <c r="BG773" s="13">
        <f t="shared" si="1000"/>
        <v>9.3984702493507513E-7</v>
      </c>
      <c r="BH773" s="13">
        <f t="shared" si="1001"/>
        <v>3.0679363176021196E-7</v>
      </c>
      <c r="BI773" s="13">
        <f t="shared" si="1002"/>
        <v>8.01171509758176E-8</v>
      </c>
      <c r="BJ773" s="14">
        <f t="shared" si="1003"/>
        <v>0.57590678702332676</v>
      </c>
      <c r="BK773" s="14">
        <f t="shared" si="1004"/>
        <v>0.2909204660620191</v>
      </c>
      <c r="BL773" s="14">
        <f t="shared" si="1005"/>
        <v>0.13037640270750137</v>
      </c>
      <c r="BM773" s="14">
        <f t="shared" si="1006"/>
        <v>0.2624493592088416</v>
      </c>
      <c r="BN773" s="14">
        <f t="shared" si="1007"/>
        <v>0.73713584187077907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</v>
      </c>
      <c r="F774" s="10">
        <f>VLOOKUP(B774,home!$B$2:$E$405,3,FALSE)</f>
        <v>1.05</v>
      </c>
      <c r="G774" s="10">
        <f>VLOOKUP(C774,away!$B$2:$E$405,4,FALSE)</f>
        <v>0.76</v>
      </c>
      <c r="H774" s="10">
        <f>VLOOKUP(A774,away!$A$2:$E$405,3,FALSE)</f>
        <v>1.2307692307692299</v>
      </c>
      <c r="I774" s="10">
        <f>VLOOKUP(C774,away!$B$2:$E$405,3,FALSE)</f>
        <v>0.56999999999999995</v>
      </c>
      <c r="J774" s="10">
        <f>VLOOKUP(B774,home!$B$2:$E$405,4,FALSE)</f>
        <v>0.93</v>
      </c>
      <c r="K774" s="12">
        <f t="shared" si="952"/>
        <v>1.1970000000000001</v>
      </c>
      <c r="L774" s="12">
        <f t="shared" si="953"/>
        <v>0.65243076923076881</v>
      </c>
      <c r="M774" s="13">
        <f t="shared" si="954"/>
        <v>0.15732669602587607</v>
      </c>
      <c r="N774" s="13">
        <f t="shared" si="955"/>
        <v>0.18832005514297365</v>
      </c>
      <c r="O774" s="13">
        <f t="shared" si="956"/>
        <v>0.10264477730869766</v>
      </c>
      <c r="P774" s="13">
        <f t="shared" si="957"/>
        <v>0.12286579843851109</v>
      </c>
      <c r="Q774" s="13">
        <f t="shared" si="958"/>
        <v>0.11270955300306977</v>
      </c>
      <c r="R774" s="13">
        <f t="shared" si="959"/>
        <v>3.3484305508517283E-2</v>
      </c>
      <c r="S774" s="13">
        <f t="shared" si="960"/>
        <v>2.3988307145676579E-2</v>
      </c>
      <c r="T774" s="13">
        <f t="shared" si="961"/>
        <v>7.3535180365448913E-2</v>
      </c>
      <c r="U774" s="13">
        <f t="shared" si="962"/>
        <v>4.0080713693695189E-2</v>
      </c>
      <c r="V774" s="13">
        <f t="shared" si="963"/>
        <v>2.0815443879184966E-3</v>
      </c>
      <c r="W774" s="13">
        <f t="shared" si="964"/>
        <v>4.4971111648224836E-2</v>
      </c>
      <c r="X774" s="13">
        <f t="shared" si="965"/>
        <v>2.9340536965814117E-2</v>
      </c>
      <c r="Y774" s="13">
        <f t="shared" si="966"/>
        <v>9.5713345511249555E-3</v>
      </c>
      <c r="Z774" s="13">
        <f t="shared" si="967"/>
        <v>7.2820637333600013E-3</v>
      </c>
      <c r="AA774" s="13">
        <f t="shared" si="968"/>
        <v>8.7166302888319214E-3</v>
      </c>
      <c r="AB774" s="13">
        <f t="shared" si="969"/>
        <v>5.2169032278659069E-3</v>
      </c>
      <c r="AC774" s="13">
        <f t="shared" si="970"/>
        <v>1.0160013353866198E-4</v>
      </c>
      <c r="AD774" s="13">
        <f t="shared" si="971"/>
        <v>1.345760516073128E-2</v>
      </c>
      <c r="AE774" s="13">
        <f t="shared" si="972"/>
        <v>8.7801556870198728E-3</v>
      </c>
      <c r="AF774" s="13">
        <f t="shared" si="973"/>
        <v>2.8642218644241418E-3</v>
      </c>
      <c r="AG774" s="13">
        <f t="shared" si="974"/>
        <v>6.2290215808461001E-4</v>
      </c>
      <c r="AH774" s="13">
        <f t="shared" si="975"/>
        <v>1.1877606107858871E-3</v>
      </c>
      <c r="AI774" s="13">
        <f t="shared" si="976"/>
        <v>1.4217494511107069E-3</v>
      </c>
      <c r="AJ774" s="13">
        <f t="shared" si="977"/>
        <v>8.5091704648975841E-4</v>
      </c>
      <c r="AK774" s="13">
        <f t="shared" si="978"/>
        <v>3.3951590154941361E-4</v>
      </c>
      <c r="AL774" s="13">
        <f t="shared" si="979"/>
        <v>3.1738241109783188E-6</v>
      </c>
      <c r="AM774" s="13">
        <f t="shared" si="980"/>
        <v>3.221750675479067E-3</v>
      </c>
      <c r="AN774" s="13">
        <f t="shared" si="981"/>
        <v>2.1019692714725566E-3</v>
      </c>
      <c r="AO774" s="13">
        <f t="shared" si="982"/>
        <v>6.8569471434313937E-4</v>
      </c>
      <c r="AP774" s="13">
        <f t="shared" si="983"/>
        <v>1.4912277664545559E-4</v>
      </c>
      <c r="AQ774" s="13">
        <f t="shared" si="984"/>
        <v>2.4323071969155672E-5</v>
      </c>
      <c r="AR774" s="13">
        <f t="shared" si="985"/>
        <v>1.5498631379140892E-4</v>
      </c>
      <c r="AS774" s="13">
        <f t="shared" si="986"/>
        <v>1.8551861760831645E-4</v>
      </c>
      <c r="AT774" s="13">
        <f t="shared" si="987"/>
        <v>1.1103289263857744E-4</v>
      </c>
      <c r="AU774" s="13">
        <f t="shared" si="988"/>
        <v>4.4302124162792397E-5</v>
      </c>
      <c r="AV774" s="13">
        <f t="shared" si="989"/>
        <v>1.3257410655715621E-5</v>
      </c>
      <c r="AW774" s="13">
        <f t="shared" si="990"/>
        <v>6.8850791828780772E-8</v>
      </c>
      <c r="AX774" s="13">
        <f t="shared" si="991"/>
        <v>6.4273925975807424E-4</v>
      </c>
      <c r="AY774" s="13">
        <f t="shared" si="992"/>
        <v>4.1934286965877529E-4</v>
      </c>
      <c r="AZ774" s="13">
        <f t="shared" si="993"/>
        <v>1.3679609551145637E-4</v>
      </c>
      <c r="BA774" s="13">
        <f t="shared" si="994"/>
        <v>2.9749993940768404E-5</v>
      </c>
      <c r="BB774" s="13">
        <f t="shared" si="995"/>
        <v>4.8524528578465587E-6</v>
      </c>
      <c r="BC774" s="13">
        <f t="shared" si="996"/>
        <v>6.331779101401749E-7</v>
      </c>
      <c r="BD774" s="13">
        <f t="shared" si="997"/>
        <v>1.6852973321195028E-5</v>
      </c>
      <c r="BE774" s="13">
        <f t="shared" si="998"/>
        <v>2.0173009065470445E-5</v>
      </c>
      <c r="BF774" s="13">
        <f t="shared" si="999"/>
        <v>1.2073545925684067E-5</v>
      </c>
      <c r="BG774" s="13">
        <f t="shared" si="1000"/>
        <v>4.8173448243479421E-6</v>
      </c>
      <c r="BH774" s="13">
        <f t="shared" si="1001"/>
        <v>1.4415904386861214E-6</v>
      </c>
      <c r="BI774" s="13">
        <f t="shared" si="1002"/>
        <v>3.4511675102145733E-7</v>
      </c>
      <c r="BJ774" s="14">
        <f t="shared" si="1003"/>
        <v>0.49158963090646274</v>
      </c>
      <c r="BK774" s="14">
        <f t="shared" si="1004"/>
        <v>0.30678646282529065</v>
      </c>
      <c r="BL774" s="14">
        <f t="shared" si="1005"/>
        <v>0.19450807397672695</v>
      </c>
      <c r="BM774" s="14">
        <f t="shared" si="1006"/>
        <v>0.28239577199532795</v>
      </c>
      <c r="BN774" s="14">
        <f t="shared" si="1007"/>
        <v>0.71735118542764542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</v>
      </c>
      <c r="F775" s="10">
        <f>VLOOKUP(B775,home!$B$2:$E$405,3,FALSE)</f>
        <v>0.92</v>
      </c>
      <c r="G775" s="10">
        <f>VLOOKUP(C775,away!$B$2:$E$405,4,FALSE)</f>
        <v>1</v>
      </c>
      <c r="H775" s="10">
        <f>VLOOKUP(A775,away!$A$2:$E$405,3,FALSE)</f>
        <v>1.2307692307692299</v>
      </c>
      <c r="I775" s="10">
        <f>VLOOKUP(C775,away!$B$2:$E$405,3,FALSE)</f>
        <v>1</v>
      </c>
      <c r="J775" s="10">
        <f>VLOOKUP(B775,home!$B$2:$E$405,4,FALSE)</f>
        <v>1.32</v>
      </c>
      <c r="K775" s="12">
        <f t="shared" si="952"/>
        <v>1.3800000000000001</v>
      </c>
      <c r="L775" s="12">
        <f t="shared" si="953"/>
        <v>1.6246153846153837</v>
      </c>
      <c r="M775" s="13">
        <f t="shared" si="954"/>
        <v>4.955781136007216E-2</v>
      </c>
      <c r="N775" s="13">
        <f t="shared" si="955"/>
        <v>6.838977967689959E-2</v>
      </c>
      <c r="O775" s="13">
        <f t="shared" si="956"/>
        <v>8.0512382763440263E-2</v>
      </c>
      <c r="P775" s="13">
        <f t="shared" si="957"/>
        <v>0.11110708821354758</v>
      </c>
      <c r="Q775" s="13">
        <f t="shared" si="958"/>
        <v>4.7188947977060733E-2</v>
      </c>
      <c r="R775" s="13">
        <f t="shared" si="959"/>
        <v>6.5400827844763754E-2</v>
      </c>
      <c r="S775" s="13">
        <f t="shared" si="960"/>
        <v>6.2274668273784077E-2</v>
      </c>
      <c r="T775" s="13">
        <f t="shared" si="961"/>
        <v>7.6663890867347859E-2</v>
      </c>
      <c r="U775" s="13">
        <f t="shared" si="962"/>
        <v>9.0253142425773994E-2</v>
      </c>
      <c r="V775" s="13">
        <f t="shared" si="963"/>
        <v>1.5513098902909408E-2</v>
      </c>
      <c r="W775" s="13">
        <f t="shared" si="964"/>
        <v>2.1706916069447937E-2</v>
      </c>
      <c r="X775" s="13">
        <f t="shared" si="965"/>
        <v>3.5265389798980015E-2</v>
      </c>
      <c r="Y775" s="13">
        <f t="shared" si="966"/>
        <v>2.8646347405940676E-2</v>
      </c>
      <c r="Z775" s="13">
        <f t="shared" si="967"/>
        <v>3.541706369439513E-2</v>
      </c>
      <c r="AA775" s="13">
        <f t="shared" si="968"/>
        <v>4.8875547898265287E-2</v>
      </c>
      <c r="AB775" s="13">
        <f t="shared" si="969"/>
        <v>3.3724128049803057E-2</v>
      </c>
      <c r="AC775" s="13">
        <f t="shared" si="970"/>
        <v>2.1737431508876757E-3</v>
      </c>
      <c r="AD775" s="13">
        <f t="shared" si="971"/>
        <v>7.4888860439595462E-3</v>
      </c>
      <c r="AE775" s="13">
        <f t="shared" si="972"/>
        <v>1.2166559480648117E-2</v>
      </c>
      <c r="AF775" s="13">
        <f t="shared" si="973"/>
        <v>9.8829898550495433E-3</v>
      </c>
      <c r="AG775" s="13">
        <f t="shared" si="974"/>
        <v>5.352019121503751E-3</v>
      </c>
      <c r="AH775" s="13">
        <f t="shared" si="975"/>
        <v>1.4384776638954318E-2</v>
      </c>
      <c r="AI775" s="13">
        <f t="shared" si="976"/>
        <v>1.9850991761756961E-2</v>
      </c>
      <c r="AJ775" s="13">
        <f t="shared" si="977"/>
        <v>1.3697184315612308E-2</v>
      </c>
      <c r="AK775" s="13">
        <f t="shared" si="978"/>
        <v>6.3007047851816617E-3</v>
      </c>
      <c r="AL775" s="13">
        <f t="shared" si="979"/>
        <v>1.9493861039542065E-4</v>
      </c>
      <c r="AM775" s="13">
        <f t="shared" si="980"/>
        <v>2.0669325481328321E-3</v>
      </c>
      <c r="AN775" s="13">
        <f t="shared" si="981"/>
        <v>3.3579704166588759E-3</v>
      </c>
      <c r="AO775" s="13">
        <f t="shared" si="982"/>
        <v>2.7277051999936705E-3</v>
      </c>
      <c r="AP775" s="13">
        <f t="shared" si="983"/>
        <v>1.4771572775350334E-3</v>
      </c>
      <c r="AQ775" s="13">
        <f t="shared" si="984"/>
        <v>5.9995310964499769E-4</v>
      </c>
      <c r="AR775" s="13">
        <f t="shared" si="985"/>
        <v>4.673945886380231E-3</v>
      </c>
      <c r="AS775" s="13">
        <f t="shared" si="986"/>
        <v>6.4500453232047188E-3</v>
      </c>
      <c r="AT775" s="13">
        <f t="shared" si="987"/>
        <v>4.4505312730112575E-3</v>
      </c>
      <c r="AU775" s="13">
        <f t="shared" si="988"/>
        <v>2.0472443855851785E-3</v>
      </c>
      <c r="AV775" s="13">
        <f t="shared" si="989"/>
        <v>7.0629931302688726E-4</v>
      </c>
      <c r="AW775" s="13">
        <f t="shared" si="990"/>
        <v>1.2140176844317889E-5</v>
      </c>
      <c r="AX775" s="13">
        <f t="shared" si="991"/>
        <v>4.7539448607055167E-4</v>
      </c>
      <c r="AY775" s="13">
        <f t="shared" si="992"/>
        <v>7.72333195831542E-4</v>
      </c>
      <c r="AZ775" s="13">
        <f t="shared" si="993"/>
        <v>6.2737219599854461E-4</v>
      </c>
      <c r="BA775" s="13">
        <f t="shared" si="994"/>
        <v>3.397461738330579E-4</v>
      </c>
      <c r="BB775" s="13">
        <f t="shared" si="995"/>
        <v>1.3798921521834955E-4</v>
      </c>
      <c r="BC775" s="13">
        <f t="shared" si="996"/>
        <v>4.4835880390946777E-5</v>
      </c>
      <c r="BD775" s="13">
        <f t="shared" si="997"/>
        <v>1.2655607323121846E-3</v>
      </c>
      <c r="BE775" s="13">
        <f t="shared" si="998"/>
        <v>1.7464738105908151E-3</v>
      </c>
      <c r="BF775" s="13">
        <f t="shared" si="999"/>
        <v>1.2050669293076628E-3</v>
      </c>
      <c r="BG775" s="13">
        <f t="shared" si="1000"/>
        <v>5.5433078748152488E-4</v>
      </c>
      <c r="BH775" s="13">
        <f t="shared" si="1001"/>
        <v>1.9124412168112628E-4</v>
      </c>
      <c r="BI775" s="13">
        <f t="shared" si="1002"/>
        <v>5.2783377583990786E-5</v>
      </c>
      <c r="BJ775" s="14">
        <f t="shared" si="1003"/>
        <v>0.32537911599614611</v>
      </c>
      <c r="BK775" s="14">
        <f t="shared" si="1004"/>
        <v>0.24159368170742787</v>
      </c>
      <c r="BL775" s="14">
        <f t="shared" si="1005"/>
        <v>0.39634321242371712</v>
      </c>
      <c r="BM775" s="14">
        <f t="shared" si="1006"/>
        <v>0.57581604296691513</v>
      </c>
      <c r="BN775" s="14">
        <f t="shared" si="1007"/>
        <v>0.42215683783578412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</v>
      </c>
      <c r="F776" s="10">
        <f>VLOOKUP(B776,home!$B$2:$E$405,3,FALSE)</f>
        <v>0.76</v>
      </c>
      <c r="G776" s="10">
        <f>VLOOKUP(C776,away!$B$2:$E$405,4,FALSE)</f>
        <v>1.44</v>
      </c>
      <c r="H776" s="10">
        <f>VLOOKUP(A776,away!$A$2:$E$405,3,FALSE)</f>
        <v>1.2307692307692299</v>
      </c>
      <c r="I776" s="10">
        <f>VLOOKUP(C776,away!$B$2:$E$405,3,FALSE)</f>
        <v>0.67</v>
      </c>
      <c r="J776" s="10">
        <f>VLOOKUP(B776,home!$B$2:$E$405,4,FALSE)</f>
        <v>1.51</v>
      </c>
      <c r="K776" s="12">
        <f t="shared" si="952"/>
        <v>1.6416000000000002</v>
      </c>
      <c r="L776" s="12">
        <f t="shared" si="953"/>
        <v>1.2451692307692299</v>
      </c>
      <c r="M776" s="13">
        <f t="shared" si="954"/>
        <v>5.5756056890399724E-2</v>
      </c>
      <c r="N776" s="13">
        <f t="shared" si="955"/>
        <v>9.1529142991280205E-2</v>
      </c>
      <c r="O776" s="13">
        <f t="shared" si="956"/>
        <v>6.942572646894446E-2</v>
      </c>
      <c r="P776" s="13">
        <f t="shared" si="957"/>
        <v>0.11396927257141923</v>
      </c>
      <c r="Q776" s="13">
        <f t="shared" si="958"/>
        <v>7.5127120567242814E-2</v>
      </c>
      <c r="R776" s="13">
        <f t="shared" si="959"/>
        <v>4.3223389211465277E-2</v>
      </c>
      <c r="S776" s="13">
        <f t="shared" si="960"/>
        <v>5.8240287310807611E-2</v>
      </c>
      <c r="T776" s="13">
        <f t="shared" si="961"/>
        <v>9.3545978926620935E-2</v>
      </c>
      <c r="U776" s="13">
        <f t="shared" si="962"/>
        <v>7.095551572954141E-2</v>
      </c>
      <c r="V776" s="13">
        <f t="shared" si="963"/>
        <v>1.3227468108105284E-2</v>
      </c>
      <c r="W776" s="13">
        <f t="shared" si="964"/>
        <v>4.1109560374395268E-2</v>
      </c>
      <c r="X776" s="13">
        <f t="shared" si="965"/>
        <v>5.1188359668646981E-2</v>
      </c>
      <c r="Y776" s="13">
        <f t="shared" si="966"/>
        <v>3.1869085216473927E-2</v>
      </c>
      <c r="Z776" s="13">
        <f t="shared" si="967"/>
        <v>1.7940144765226408E-2</v>
      </c>
      <c r="AA776" s="13">
        <f t="shared" si="968"/>
        <v>2.9450541646595677E-2</v>
      </c>
      <c r="AB776" s="13">
        <f t="shared" si="969"/>
        <v>2.417300458352574E-2</v>
      </c>
      <c r="AC776" s="13">
        <f t="shared" si="970"/>
        <v>1.6898667632713037E-3</v>
      </c>
      <c r="AD776" s="13">
        <f t="shared" si="971"/>
        <v>1.6871363577651826E-2</v>
      </c>
      <c r="AE776" s="13">
        <f t="shared" si="972"/>
        <v>2.1007702808012733E-2</v>
      </c>
      <c r="AF776" s="13">
        <f t="shared" si="973"/>
        <v>1.3079072572840906E-2</v>
      </c>
      <c r="AG776" s="13">
        <f t="shared" si="974"/>
        <v>5.4285529115664114E-3</v>
      </c>
      <c r="AH776" s="13">
        <f t="shared" si="975"/>
        <v>5.5846290643014008E-3</v>
      </c>
      <c r="AI776" s="13">
        <f t="shared" si="976"/>
        <v>9.1677270719571803E-3</v>
      </c>
      <c r="AJ776" s="13">
        <f t="shared" si="977"/>
        <v>7.5248703806624568E-3</v>
      </c>
      <c r="AK776" s="13">
        <f t="shared" si="978"/>
        <v>4.1176090722984966E-3</v>
      </c>
      <c r="AL776" s="13">
        <f t="shared" si="979"/>
        <v>1.3816822529701551E-4</v>
      </c>
      <c r="AM776" s="13">
        <f t="shared" si="980"/>
        <v>5.5392060898146458E-3</v>
      </c>
      <c r="AN776" s="13">
        <f t="shared" si="981"/>
        <v>6.8972489859267377E-3</v>
      </c>
      <c r="AO776" s="13">
        <f t="shared" si="982"/>
        <v>4.2941211071151246E-3</v>
      </c>
      <c r="AP776" s="13">
        <f t="shared" si="983"/>
        <v>1.7823024919254836E-3</v>
      </c>
      <c r="AQ776" s="13">
        <f t="shared" si="984"/>
        <v>5.548170557172342E-4</v>
      </c>
      <c r="AR776" s="13">
        <f t="shared" si="985"/>
        <v>1.3907616552255317E-3</v>
      </c>
      <c r="AS776" s="13">
        <f t="shared" si="986"/>
        <v>2.2830743332182333E-3</v>
      </c>
      <c r="AT776" s="13">
        <f t="shared" si="987"/>
        <v>1.8739474127055266E-3</v>
      </c>
      <c r="AU776" s="13">
        <f t="shared" si="988"/>
        <v>1.0254240242324642E-3</v>
      </c>
      <c r="AV776" s="13">
        <f t="shared" si="989"/>
        <v>4.208340195450035E-4</v>
      </c>
      <c r="AW776" s="13">
        <f t="shared" si="990"/>
        <v>7.845152720128441E-6</v>
      </c>
      <c r="AX776" s="13">
        <f t="shared" si="991"/>
        <v>1.5155267861732878E-3</v>
      </c>
      <c r="AY776" s="13">
        <f t="shared" si="992"/>
        <v>1.8870873225495563E-3</v>
      </c>
      <c r="AZ776" s="13">
        <f t="shared" si="993"/>
        <v>1.1748715349066987E-3</v>
      </c>
      <c r="BA776" s="13">
        <f t="shared" si="994"/>
        <v>4.8763796179081254E-4</v>
      </c>
      <c r="BB776" s="13">
        <f t="shared" si="995"/>
        <v>1.5179794644423536E-4</v>
      </c>
      <c r="BC776" s="13">
        <f t="shared" si="996"/>
        <v>3.7802826441263462E-5</v>
      </c>
      <c r="BD776" s="13">
        <f t="shared" si="997"/>
        <v>2.8862227007008553E-4</v>
      </c>
      <c r="BE776" s="13">
        <f t="shared" si="998"/>
        <v>4.7380231854705251E-4</v>
      </c>
      <c r="BF776" s="13">
        <f t="shared" si="999"/>
        <v>3.8889694306342082E-4</v>
      </c>
      <c r="BG776" s="13">
        <f t="shared" si="1000"/>
        <v>2.1280440724430388E-4</v>
      </c>
      <c r="BH776" s="13">
        <f t="shared" si="1001"/>
        <v>8.7334928733062353E-5</v>
      </c>
      <c r="BI776" s="13">
        <f t="shared" si="1002"/>
        <v>2.8673803801639023E-5</v>
      </c>
      <c r="BJ776" s="14">
        <f t="shared" si="1003"/>
        <v>0.46507835972353706</v>
      </c>
      <c r="BK776" s="14">
        <f t="shared" si="1004"/>
        <v>0.24490820719184972</v>
      </c>
      <c r="BL776" s="14">
        <f t="shared" si="1005"/>
        <v>0.27209718934567845</v>
      </c>
      <c r="BM776" s="14">
        <f t="shared" si="1006"/>
        <v>0.54911395015571063</v>
      </c>
      <c r="BN776" s="14">
        <f t="shared" si="1007"/>
        <v>0.44903070870075168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</v>
      </c>
      <c r="F777" s="10">
        <f>VLOOKUP(B777,home!$B$2:$E$405,3,FALSE)</f>
        <v>1.62</v>
      </c>
      <c r="G777" s="10">
        <f>VLOOKUP(C777,away!$B$2:$E$405,4,FALSE)</f>
        <v>1</v>
      </c>
      <c r="H777" s="10">
        <f>VLOOKUP(A777,away!$A$2:$E$405,3,FALSE)</f>
        <v>1.2307692307692299</v>
      </c>
      <c r="I777" s="10">
        <f>VLOOKUP(C777,away!$B$2:$E$405,3,FALSE)</f>
        <v>1.08</v>
      </c>
      <c r="J777" s="10">
        <f>VLOOKUP(B777,home!$B$2:$E$405,4,FALSE)</f>
        <v>1.51</v>
      </c>
      <c r="K777" s="12">
        <f t="shared" si="952"/>
        <v>2.4300000000000002</v>
      </c>
      <c r="L777" s="12">
        <f t="shared" si="953"/>
        <v>2.0071384615384602</v>
      </c>
      <c r="M777" s="13">
        <f t="shared" si="954"/>
        <v>1.1829741392560163E-2</v>
      </c>
      <c r="N777" s="13">
        <f t="shared" si="955"/>
        <v>2.8746271583921193E-2</v>
      </c>
      <c r="O777" s="13">
        <f t="shared" si="956"/>
        <v>2.3743928939061042E-2</v>
      </c>
      <c r="P777" s="13">
        <f t="shared" si="957"/>
        <v>5.7697747321918326E-2</v>
      </c>
      <c r="Q777" s="13">
        <f t="shared" si="958"/>
        <v>3.4926719974464261E-2</v>
      </c>
      <c r="R777" s="13">
        <f t="shared" si="959"/>
        <v>2.3828676500812759E-2</v>
      </c>
      <c r="S777" s="13">
        <f t="shared" si="960"/>
        <v>7.0352975934824646E-2</v>
      </c>
      <c r="T777" s="13">
        <f t="shared" si="961"/>
        <v>7.0102762996130788E-2</v>
      </c>
      <c r="U777" s="13">
        <f t="shared" si="962"/>
        <v>5.7903683896975006E-2</v>
      </c>
      <c r="V777" s="13">
        <f t="shared" si="963"/>
        <v>3.8126204248268597E-2</v>
      </c>
      <c r="W777" s="13">
        <f t="shared" si="964"/>
        <v>2.8290643179316052E-2</v>
      </c>
      <c r="X777" s="13">
        <f t="shared" si="965"/>
        <v>5.678323802686594E-2</v>
      </c>
      <c r="Y777" s="13">
        <f t="shared" si="966"/>
        <v>5.6985910507207971E-2</v>
      </c>
      <c r="Z777" s="13">
        <f t="shared" si="967"/>
        <v>1.5942484364112993E-2</v>
      </c>
      <c r="AA777" s="13">
        <f t="shared" si="968"/>
        <v>3.8740237004794578E-2</v>
      </c>
      <c r="AB777" s="13">
        <f t="shared" si="969"/>
        <v>4.7069387960825423E-2</v>
      </c>
      <c r="AC777" s="13">
        <f t="shared" si="970"/>
        <v>1.162216921138659E-2</v>
      </c>
      <c r="AD777" s="13">
        <f t="shared" si="971"/>
        <v>1.7186565731434508E-2</v>
      </c>
      <c r="AE777" s="13">
        <f t="shared" si="972"/>
        <v>3.4495817101321075E-2</v>
      </c>
      <c r="AF777" s="13">
        <f t="shared" si="973"/>
        <v>3.4618940633128856E-2</v>
      </c>
      <c r="AG777" s="13">
        <f t="shared" si="974"/>
        <v>2.3161669080823181E-2</v>
      </c>
      <c r="AH777" s="13">
        <f t="shared" si="975"/>
        <v>7.9996933849216783E-3</v>
      </c>
      <c r="AI777" s="13">
        <f t="shared" si="976"/>
        <v>1.9439254925359677E-2</v>
      </c>
      <c r="AJ777" s="13">
        <f t="shared" si="977"/>
        <v>2.3618694734312017E-2</v>
      </c>
      <c r="AK777" s="13">
        <f t="shared" si="978"/>
        <v>1.9131142734792734E-2</v>
      </c>
      <c r="AL777" s="13">
        <f t="shared" si="979"/>
        <v>2.2674138351423015E-3</v>
      </c>
      <c r="AM777" s="13">
        <f t="shared" si="980"/>
        <v>8.3526709454771666E-3</v>
      </c>
      <c r="AN777" s="13">
        <f t="shared" si="981"/>
        <v>1.6764967111242035E-2</v>
      </c>
      <c r="AO777" s="13">
        <f t="shared" si="982"/>
        <v>1.6824805147700614E-2</v>
      </c>
      <c r="AP777" s="13">
        <f t="shared" si="983"/>
        <v>1.125657117328006E-2</v>
      </c>
      <c r="AQ777" s="13">
        <f t="shared" si="984"/>
        <v>5.6483742367338802E-3</v>
      </c>
      <c r="AR777" s="13">
        <f t="shared" si="985"/>
        <v>3.211298454678217E-3</v>
      </c>
      <c r="AS777" s="13">
        <f t="shared" si="986"/>
        <v>7.8034552448680676E-3</v>
      </c>
      <c r="AT777" s="13">
        <f t="shared" si="987"/>
        <v>9.4811981225147047E-3</v>
      </c>
      <c r="AU777" s="13">
        <f t="shared" si="988"/>
        <v>7.6797704792369113E-3</v>
      </c>
      <c r="AV777" s="13">
        <f t="shared" si="989"/>
        <v>4.6654605661364257E-3</v>
      </c>
      <c r="AW777" s="13">
        <f t="shared" si="990"/>
        <v>3.071934123798515E-4</v>
      </c>
      <c r="AX777" s="13">
        <f t="shared" si="991"/>
        <v>3.3828317329182545E-3</v>
      </c>
      <c r="AY777" s="13">
        <f t="shared" si="992"/>
        <v>6.7898116800530275E-3</v>
      </c>
      <c r="AZ777" s="13">
        <f t="shared" si="993"/>
        <v>6.8140460848187525E-3</v>
      </c>
      <c r="BA777" s="13">
        <f t="shared" si="994"/>
        <v>4.5589113251784264E-3</v>
      </c>
      <c r="BB777" s="13">
        <f t="shared" si="995"/>
        <v>2.2875915658772225E-3</v>
      </c>
      <c r="BC777" s="13">
        <f t="shared" si="996"/>
        <v>9.1830260323263265E-4</v>
      </c>
      <c r="BD777" s="13">
        <f t="shared" si="997"/>
        <v>1.0742534399772784E-3</v>
      </c>
      <c r="BE777" s="13">
        <f t="shared" si="998"/>
        <v>2.6104358591447865E-3</v>
      </c>
      <c r="BF777" s="13">
        <f t="shared" si="999"/>
        <v>3.1716795688609164E-3</v>
      </c>
      <c r="BG777" s="13">
        <f t="shared" si="1000"/>
        <v>2.5690604507773427E-3</v>
      </c>
      <c r="BH777" s="13">
        <f t="shared" si="1001"/>
        <v>1.5607042238472363E-3</v>
      </c>
      <c r="BI777" s="13">
        <f t="shared" si="1002"/>
        <v>7.5850225278975645E-4</v>
      </c>
      <c r="BJ777" s="14">
        <f t="shared" si="1003"/>
        <v>0.46889742242112586</v>
      </c>
      <c r="BK777" s="14">
        <f t="shared" si="1004"/>
        <v>0.19868606362415367</v>
      </c>
      <c r="BL777" s="14">
        <f t="shared" si="1005"/>
        <v>0.30606051874468659</v>
      </c>
      <c r="BM777" s="14">
        <f t="shared" si="1006"/>
        <v>0.80233078517366796</v>
      </c>
      <c r="BN777" s="14">
        <f t="shared" si="1007"/>
        <v>0.18077308571273776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</v>
      </c>
      <c r="F778" s="10">
        <f>VLOOKUP(B778,home!$B$2:$E$405,3,FALSE)</f>
        <v>1.1100000000000001</v>
      </c>
      <c r="G778" s="10">
        <f>VLOOKUP(C778,away!$B$2:$E$405,4,FALSE)</f>
        <v>0.95</v>
      </c>
      <c r="H778" s="10">
        <f>VLOOKUP(A778,away!$A$2:$E$405,3,FALSE)</f>
        <v>1.2307692307692299</v>
      </c>
      <c r="I778" s="10">
        <f>VLOOKUP(C778,away!$B$2:$E$405,3,FALSE)</f>
        <v>0.48</v>
      </c>
      <c r="J778" s="10">
        <f>VLOOKUP(B778,home!$B$2:$E$405,4,FALSE)</f>
        <v>0.81</v>
      </c>
      <c r="K778" s="12">
        <f t="shared" si="952"/>
        <v>1.58175</v>
      </c>
      <c r="L778" s="12">
        <f t="shared" si="953"/>
        <v>0.47852307692307666</v>
      </c>
      <c r="M778" s="13">
        <f t="shared" si="954"/>
        <v>0.1274191699086408</v>
      </c>
      <c r="N778" s="13">
        <f t="shared" si="955"/>
        <v>0.20154527200299258</v>
      </c>
      <c r="O778" s="13">
        <f t="shared" si="956"/>
        <v>6.0973013243667093E-2</v>
      </c>
      <c r="P778" s="13">
        <f t="shared" si="957"/>
        <v>9.6444063698170421E-2</v>
      </c>
      <c r="Q778" s="13">
        <f t="shared" si="958"/>
        <v>0.15939711699536677</v>
      </c>
      <c r="R778" s="13">
        <f t="shared" si="959"/>
        <v>1.4588496953315542E-2</v>
      </c>
      <c r="S778" s="13">
        <f t="shared" si="960"/>
        <v>1.824972142984034E-2</v>
      </c>
      <c r="T778" s="13">
        <f t="shared" si="961"/>
        <v>7.6275198877290548E-2</v>
      </c>
      <c r="U778" s="13">
        <f t="shared" si="962"/>
        <v>2.3075355055906858E-2</v>
      </c>
      <c r="V778" s="13">
        <f t="shared" si="963"/>
        <v>1.5348094336680332E-3</v>
      </c>
      <c r="W778" s="13">
        <f t="shared" si="964"/>
        <v>8.4042129935807106E-2</v>
      </c>
      <c r="X778" s="13">
        <f t="shared" si="965"/>
        <v>4.0216098608051427E-2</v>
      </c>
      <c r="Y778" s="13">
        <f t="shared" si="966"/>
        <v>9.622165623883315E-3</v>
      </c>
      <c r="Z778" s="13">
        <f t="shared" si="967"/>
        <v>2.3269774832611607E-3</v>
      </c>
      <c r="AA778" s="13">
        <f t="shared" si="968"/>
        <v>3.6806966341483408E-3</v>
      </c>
      <c r="AB778" s="13">
        <f t="shared" si="969"/>
        <v>2.9109709505320694E-3</v>
      </c>
      <c r="AC778" s="13">
        <f t="shared" si="970"/>
        <v>7.2606450667590393E-5</v>
      </c>
      <c r="AD778" s="13">
        <f t="shared" si="971"/>
        <v>3.3233409756490737E-2</v>
      </c>
      <c r="AE778" s="13">
        <f t="shared" si="972"/>
        <v>1.5902953493321343E-2</v>
      </c>
      <c r="AF778" s="13">
        <f t="shared" si="973"/>
        <v>3.8049651188943605E-3</v>
      </c>
      <c r="AG778" s="13">
        <f t="shared" si="974"/>
        <v>6.0692120542610317E-4</v>
      </c>
      <c r="AH778" s="13">
        <f t="shared" si="975"/>
        <v>2.7837810630521194E-4</v>
      </c>
      <c r="AI778" s="13">
        <f t="shared" si="976"/>
        <v>4.4032456964826895E-4</v>
      </c>
      <c r="AJ778" s="13">
        <f t="shared" si="977"/>
        <v>3.4824169402057479E-4</v>
      </c>
      <c r="AK778" s="13">
        <f t="shared" si="978"/>
        <v>1.8361043317234799E-4</v>
      </c>
      <c r="AL778" s="13">
        <f t="shared" si="979"/>
        <v>2.1982441599969292E-6</v>
      </c>
      <c r="AM778" s="13">
        <f t="shared" si="980"/>
        <v>1.051338917646583E-2</v>
      </c>
      <c r="AN778" s="13">
        <f t="shared" si="981"/>
        <v>5.0308993376121996E-3</v>
      </c>
      <c r="AO778" s="13">
        <f t="shared" si="982"/>
        <v>1.2037007153622291E-3</v>
      </c>
      <c r="AP778" s="13">
        <f t="shared" si="983"/>
        <v>1.9199952333654745E-4</v>
      </c>
      <c r="AQ778" s="13">
        <f t="shared" si="984"/>
        <v>2.296905066869219E-5</v>
      </c>
      <c r="AR778" s="13">
        <f t="shared" si="985"/>
        <v>2.6642069595437889E-5</v>
      </c>
      <c r="AS778" s="13">
        <f t="shared" si="986"/>
        <v>4.2141093582583877E-5</v>
      </c>
      <c r="AT778" s="13">
        <f t="shared" si="987"/>
        <v>3.3328337387126033E-5</v>
      </c>
      <c r="AU778" s="13">
        <f t="shared" si="988"/>
        <v>1.7572365887362194E-5</v>
      </c>
      <c r="AV778" s="13">
        <f t="shared" si="989"/>
        <v>6.9487724355837907E-6</v>
      </c>
      <c r="AW778" s="13">
        <f t="shared" si="990"/>
        <v>4.6218320197921901E-8</v>
      </c>
      <c r="AX778" s="13">
        <f t="shared" si="991"/>
        <v>2.7715922216458083E-3</v>
      </c>
      <c r="AY778" s="13">
        <f t="shared" si="992"/>
        <v>1.3262708378780181E-3</v>
      </c>
      <c r="AZ778" s="13">
        <f t="shared" si="993"/>
        <v>3.1732560108736811E-4</v>
      </c>
      <c r="BA778" s="13">
        <f t="shared" si="994"/>
        <v>5.0615874339597396E-5</v>
      </c>
      <c r="BB778" s="13">
        <f t="shared" si="995"/>
        <v>6.0552159825339872E-6</v>
      </c>
      <c r="BC778" s="13">
        <f t="shared" si="996"/>
        <v>5.7951211667919128E-7</v>
      </c>
      <c r="BD778" s="13">
        <f t="shared" si="997"/>
        <v>2.1248075197346129E-6</v>
      </c>
      <c r="BE778" s="13">
        <f t="shared" si="998"/>
        <v>3.3609142943402233E-6</v>
      </c>
      <c r="BF778" s="13">
        <f t="shared" si="999"/>
        <v>2.6580630925363247E-6</v>
      </c>
      <c r="BG778" s="13">
        <f t="shared" si="1000"/>
        <v>1.4014637655397766E-6</v>
      </c>
      <c r="BH778" s="13">
        <f t="shared" si="1001"/>
        <v>5.5419132778563577E-7</v>
      </c>
      <c r="BI778" s="13">
        <f t="shared" si="1002"/>
        <v>1.7531842654498562E-7</v>
      </c>
      <c r="BJ778" s="14">
        <f t="shared" si="1003"/>
        <v>0.64608162868401986</v>
      </c>
      <c r="BK778" s="14">
        <f t="shared" si="1004"/>
        <v>0.24504884000302518</v>
      </c>
      <c r="BL778" s="14">
        <f t="shared" si="1005"/>
        <v>0.10661599503803086</v>
      </c>
      <c r="BM778" s="14">
        <f t="shared" si="1006"/>
        <v>0.33838008378662576</v>
      </c>
      <c r="BN778" s="14">
        <f t="shared" si="1007"/>
        <v>0.6603671328021532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</v>
      </c>
      <c r="F779" s="10">
        <f>VLOOKUP(B779,home!$B$2:$E$405,3,FALSE)</f>
        <v>1.22</v>
      </c>
      <c r="G779" s="10">
        <f>VLOOKUP(C779,away!$B$2:$E$405,4,FALSE)</f>
        <v>1.1399999999999999</v>
      </c>
      <c r="H779" s="10">
        <f>VLOOKUP(A779,away!$A$2:$E$405,3,FALSE)</f>
        <v>1.2307692307692299</v>
      </c>
      <c r="I779" s="10">
        <f>VLOOKUP(C779,away!$B$2:$E$405,3,FALSE)</f>
        <v>0.95</v>
      </c>
      <c r="J779" s="10">
        <f>VLOOKUP(B779,home!$B$2:$E$405,4,FALSE)</f>
        <v>1.08</v>
      </c>
      <c r="K779" s="12">
        <f t="shared" si="952"/>
        <v>2.0861999999999998</v>
      </c>
      <c r="L779" s="12">
        <f t="shared" si="953"/>
        <v>1.26276923076923</v>
      </c>
      <c r="M779" s="13">
        <f t="shared" si="954"/>
        <v>3.5120536618242819E-2</v>
      </c>
      <c r="N779" s="13">
        <f t="shared" si="955"/>
        <v>7.326846349297815E-2</v>
      </c>
      <c r="O779" s="13">
        <f t="shared" si="956"/>
        <v>4.434913300962106E-2</v>
      </c>
      <c r="P779" s="13">
        <f t="shared" si="957"/>
        <v>9.2521161284671444E-2</v>
      </c>
      <c r="Q779" s="13">
        <f t="shared" si="958"/>
        <v>7.6426334269525525E-2</v>
      </c>
      <c r="R779" s="13">
        <f t="shared" si="959"/>
        <v>2.8001360287920725E-2</v>
      </c>
      <c r="S779" s="13">
        <f t="shared" si="960"/>
        <v>6.0934186303247873E-2</v>
      </c>
      <c r="T779" s="13">
        <f t="shared" si="961"/>
        <v>9.65088233360408E-2</v>
      </c>
      <c r="U779" s="13">
        <f t="shared" si="962"/>
        <v>5.8416437832660206E-2</v>
      </c>
      <c r="V779" s="13">
        <f t="shared" si="963"/>
        <v>1.7836040048129557E-2</v>
      </c>
      <c r="W779" s="13">
        <f t="shared" si="964"/>
        <v>5.3146872851028037E-2</v>
      </c>
      <c r="X779" s="13">
        <f t="shared" si="965"/>
        <v>6.7112235747882748E-2</v>
      </c>
      <c r="Y779" s="13">
        <f t="shared" si="966"/>
        <v>4.2373633155278562E-2</v>
      </c>
      <c r="Z779" s="13">
        <f t="shared" si="967"/>
        <v>1.1786418730423244E-2</v>
      </c>
      <c r="AA779" s="13">
        <f t="shared" si="968"/>
        <v>2.4588826755408969E-2</v>
      </c>
      <c r="AB779" s="13">
        <f t="shared" si="969"/>
        <v>2.5648605188567097E-2</v>
      </c>
      <c r="AC779" s="13">
        <f t="shared" si="970"/>
        <v>2.9366919202974181E-3</v>
      </c>
      <c r="AD779" s="13">
        <f t="shared" si="971"/>
        <v>2.7718751535453674E-2</v>
      </c>
      <c r="AE779" s="13">
        <f t="shared" si="972"/>
        <v>3.5002386554308255E-2</v>
      </c>
      <c r="AF779" s="13">
        <f t="shared" si="973"/>
        <v>2.2099968372135535E-2</v>
      </c>
      <c r="AG779" s="13">
        <f t="shared" si="974"/>
        <v>9.3023866871019718E-3</v>
      </c>
      <c r="AH779" s="13">
        <f t="shared" si="975"/>
        <v>3.7208817284351482E-3</v>
      </c>
      <c r="AI779" s="13">
        <f t="shared" si="976"/>
        <v>7.7625034618614055E-3</v>
      </c>
      <c r="AJ779" s="13">
        <f t="shared" si="977"/>
        <v>8.0970673610676336E-3</v>
      </c>
      <c r="AK779" s="13">
        <f t="shared" si="978"/>
        <v>5.6307006428864305E-3</v>
      </c>
      <c r="AL779" s="13">
        <f t="shared" si="979"/>
        <v>3.0945557552796061E-4</v>
      </c>
      <c r="AM779" s="13">
        <f t="shared" si="980"/>
        <v>1.1565371890652683E-2</v>
      </c>
      <c r="AN779" s="13">
        <f t="shared" si="981"/>
        <v>1.4604395765919567E-2</v>
      </c>
      <c r="AO779" s="13">
        <f t="shared" si="982"/>
        <v>9.220990803589825E-3</v>
      </c>
      <c r="AP779" s="13">
        <f t="shared" si="983"/>
        <v>3.8813278213264235E-3</v>
      </c>
      <c r="AQ779" s="13">
        <f t="shared" si="984"/>
        <v>1.2253053368248938E-3</v>
      </c>
      <c r="AR779" s="13">
        <f t="shared" si="985"/>
        <v>9.3972299159986671E-4</v>
      </c>
      <c r="AS779" s="13">
        <f t="shared" si="986"/>
        <v>1.9604501050756416E-3</v>
      </c>
      <c r="AT779" s="13">
        <f t="shared" si="987"/>
        <v>2.0449455046044019E-3</v>
      </c>
      <c r="AU779" s="13">
        <f t="shared" si="988"/>
        <v>1.4220551039019007E-3</v>
      </c>
      <c r="AV779" s="13">
        <f t="shared" si="989"/>
        <v>7.4167283944003644E-4</v>
      </c>
      <c r="AW779" s="13">
        <f t="shared" si="990"/>
        <v>2.2645178236914832E-5</v>
      </c>
      <c r="AX779" s="13">
        <f t="shared" si="991"/>
        <v>4.0212798063799403E-3</v>
      </c>
      <c r="AY779" s="13">
        <f t="shared" si="992"/>
        <v>5.0779484078102358E-3</v>
      </c>
      <c r="AZ779" s="13">
        <f t="shared" si="993"/>
        <v>3.2061385024081835E-3</v>
      </c>
      <c r="BA779" s="13">
        <f t="shared" si="994"/>
        <v>1.3495376834751981E-3</v>
      </c>
      <c r="BB779" s="13">
        <f t="shared" si="995"/>
        <v>4.2603866561401584E-4</v>
      </c>
      <c r="BC779" s="13">
        <f t="shared" si="996"/>
        <v>1.0759770361107195E-4</v>
      </c>
      <c r="BD779" s="13">
        <f t="shared" si="997"/>
        <v>1.977755465397873E-4</v>
      </c>
      <c r="BE779" s="13">
        <f t="shared" si="998"/>
        <v>4.1259934519130418E-4</v>
      </c>
      <c r="BF779" s="13">
        <f t="shared" si="999"/>
        <v>4.3038237696904944E-4</v>
      </c>
      <c r="BG779" s="13">
        <f t="shared" si="1000"/>
        <v>2.9928790494427693E-4</v>
      </c>
      <c r="BH779" s="13">
        <f t="shared" si="1001"/>
        <v>1.5609360682368765E-4</v>
      </c>
      <c r="BI779" s="13">
        <f t="shared" si="1002"/>
        <v>6.5128496511115388E-5</v>
      </c>
      <c r="BJ779" s="14">
        <f t="shared" si="1003"/>
        <v>0.55764578838934498</v>
      </c>
      <c r="BK779" s="14">
        <f t="shared" si="1004"/>
        <v>0.21473602015792731</v>
      </c>
      <c r="BL779" s="14">
        <f t="shared" si="1005"/>
        <v>0.21488563009002976</v>
      </c>
      <c r="BM779" s="14">
        <f t="shared" si="1006"/>
        <v>0.64431156517519206</v>
      </c>
      <c r="BN779" s="14">
        <f t="shared" si="1007"/>
        <v>0.34968698896295974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</v>
      </c>
      <c r="F780" s="10">
        <f>VLOOKUP(B780,home!$B$2:$E$405,3,FALSE)</f>
        <v>1.25</v>
      </c>
      <c r="G780" s="10">
        <f>VLOOKUP(C780,away!$B$2:$E$405,4,FALSE)</f>
        <v>0.57999999999999996</v>
      </c>
      <c r="H780" s="10">
        <f>VLOOKUP(A780,away!$A$2:$E$405,3,FALSE)</f>
        <v>1.2307692307692299</v>
      </c>
      <c r="I780" s="10">
        <f>VLOOKUP(C780,away!$B$2:$E$405,3,FALSE)</f>
        <v>0.75</v>
      </c>
      <c r="J780" s="10">
        <f>VLOOKUP(B780,home!$B$2:$E$405,4,FALSE)</f>
        <v>0.71</v>
      </c>
      <c r="K780" s="12">
        <f t="shared" si="952"/>
        <v>1.0874999999999999</v>
      </c>
      <c r="L780" s="12">
        <f t="shared" si="953"/>
        <v>0.6553846153846149</v>
      </c>
      <c r="M780" s="13">
        <f t="shared" si="954"/>
        <v>0.17501482132054899</v>
      </c>
      <c r="N780" s="13">
        <f t="shared" si="955"/>
        <v>0.19032861818609703</v>
      </c>
      <c r="O780" s="13">
        <f t="shared" si="956"/>
        <v>0.11470202135777509</v>
      </c>
      <c r="P780" s="13">
        <f t="shared" si="957"/>
        <v>0.12473844822658041</v>
      </c>
      <c r="Q780" s="13">
        <f t="shared" si="958"/>
        <v>0.10349118613869024</v>
      </c>
      <c r="R780" s="13">
        <f t="shared" si="959"/>
        <v>3.7586970075701651E-2</v>
      </c>
      <c r="S780" s="13">
        <f t="shared" si="960"/>
        <v>2.2226232539295763E-2</v>
      </c>
      <c r="T780" s="13">
        <f t="shared" si="961"/>
        <v>6.782653122320309E-2</v>
      </c>
      <c r="U780" s="13">
        <f t="shared" si="962"/>
        <v>4.0875829957325548E-2</v>
      </c>
      <c r="V780" s="13">
        <f t="shared" si="963"/>
        <v>1.76014664609269E-3</v>
      </c>
      <c r="W780" s="13">
        <f t="shared" si="964"/>
        <v>3.7515554975275207E-2</v>
      </c>
      <c r="X780" s="13">
        <f t="shared" si="965"/>
        <v>2.4587117568411115E-2</v>
      </c>
      <c r="Y780" s="13">
        <f t="shared" si="966"/>
        <v>8.0570092954947124E-3</v>
      </c>
      <c r="Z780" s="13">
        <f t="shared" si="967"/>
        <v>8.2113073088455855E-3</v>
      </c>
      <c r="AA780" s="13">
        <f t="shared" si="968"/>
        <v>8.9297966983695742E-3</v>
      </c>
      <c r="AB780" s="13">
        <f t="shared" si="969"/>
        <v>4.8555769547384553E-3</v>
      </c>
      <c r="AC780" s="13">
        <f t="shared" si="970"/>
        <v>7.8406917064287486E-5</v>
      </c>
      <c r="AD780" s="13">
        <f t="shared" si="971"/>
        <v>1.0199541508902945E-2</v>
      </c>
      <c r="AE780" s="13">
        <f t="shared" si="972"/>
        <v>6.6846225889117712E-3</v>
      </c>
      <c r="AF780" s="13">
        <f t="shared" si="973"/>
        <v>2.1904994022126246E-3</v>
      </c>
      <c r="AG780" s="13">
        <f t="shared" si="974"/>
        <v>4.7853986940644998E-4</v>
      </c>
      <c r="AH780" s="13">
        <f t="shared" si="975"/>
        <v>1.3453911206031601E-3</v>
      </c>
      <c r="AI780" s="13">
        <f t="shared" si="976"/>
        <v>1.4631128436559365E-3</v>
      </c>
      <c r="AJ780" s="13">
        <f t="shared" si="977"/>
        <v>7.9556760873791528E-4</v>
      </c>
      <c r="AK780" s="13">
        <f t="shared" si="978"/>
        <v>2.8839325816749429E-4</v>
      </c>
      <c r="AL780" s="13">
        <f t="shared" si="979"/>
        <v>2.23532089248971E-6</v>
      </c>
      <c r="AM780" s="13">
        <f t="shared" si="980"/>
        <v>2.2184002781863907E-3</v>
      </c>
      <c r="AN780" s="13">
        <f t="shared" si="981"/>
        <v>1.4539054130883104E-3</v>
      </c>
      <c r="AO780" s="13">
        <f t="shared" si="982"/>
        <v>4.7643361998124593E-4</v>
      </c>
      <c r="AP780" s="13">
        <f t="shared" si="983"/>
        <v>1.0408242159590289E-4</v>
      </c>
      <c r="AQ780" s="13">
        <f t="shared" si="984"/>
        <v>1.7053504461482533E-5</v>
      </c>
      <c r="AR780" s="13">
        <f t="shared" si="985"/>
        <v>1.7634972842367572E-4</v>
      </c>
      <c r="AS780" s="13">
        <f t="shared" si="986"/>
        <v>1.9178032966074736E-4</v>
      </c>
      <c r="AT780" s="13">
        <f t="shared" si="987"/>
        <v>1.0428055425303135E-4</v>
      </c>
      <c r="AU780" s="13">
        <f t="shared" si="988"/>
        <v>3.7801700916723865E-5</v>
      </c>
      <c r="AV780" s="13">
        <f t="shared" si="989"/>
        <v>1.0277337436734298E-5</v>
      </c>
      <c r="AW780" s="13">
        <f t="shared" si="990"/>
        <v>4.425505497727217E-8</v>
      </c>
      <c r="AX780" s="13">
        <f t="shared" si="991"/>
        <v>4.0208505042128319E-4</v>
      </c>
      <c r="AY780" s="13">
        <f t="shared" si="992"/>
        <v>2.6352035612225619E-4</v>
      </c>
      <c r="AZ780" s="13">
        <f t="shared" si="993"/>
        <v>8.63535936216008E-5</v>
      </c>
      <c r="BA780" s="13">
        <f t="shared" si="994"/>
        <v>1.8864938914257392E-5</v>
      </c>
      <c r="BB780" s="13">
        <f t="shared" si="995"/>
        <v>3.090947683643708E-6</v>
      </c>
      <c r="BC780" s="13">
        <f t="shared" si="996"/>
        <v>4.0515191176375981E-7</v>
      </c>
      <c r="BD780" s="13">
        <f t="shared" si="997"/>
        <v>1.9262816489355323E-5</v>
      </c>
      <c r="BE780" s="13">
        <f t="shared" si="998"/>
        <v>2.0948312932173914E-5</v>
      </c>
      <c r="BF780" s="13">
        <f t="shared" si="999"/>
        <v>1.1390645156869564E-5</v>
      </c>
      <c r="BG780" s="13">
        <f t="shared" si="1000"/>
        <v>4.1291088693652168E-6</v>
      </c>
      <c r="BH780" s="13">
        <f t="shared" si="1001"/>
        <v>1.122601473858668E-6</v>
      </c>
      <c r="BI780" s="13">
        <f t="shared" si="1002"/>
        <v>2.4416582056426034E-7</v>
      </c>
      <c r="BJ780" s="14">
        <f t="shared" si="1003"/>
        <v>0.45640341603259321</v>
      </c>
      <c r="BK780" s="14">
        <f t="shared" si="1004"/>
        <v>0.32408381132659692</v>
      </c>
      <c r="BL780" s="14">
        <f t="shared" si="1005"/>
        <v>0.21142024717650795</v>
      </c>
      <c r="BM780" s="14">
        <f t="shared" si="1006"/>
        <v>0.25399324043808302</v>
      </c>
      <c r="BN780" s="14">
        <f t="shared" si="1007"/>
        <v>0.74586206530539345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</v>
      </c>
      <c r="F781" s="10">
        <f>VLOOKUP(B781,home!$B$2:$E$405,3,FALSE)</f>
        <v>1.17</v>
      </c>
      <c r="G781" s="10">
        <f>VLOOKUP(C781,away!$B$2:$E$405,4,FALSE)</f>
        <v>0.75</v>
      </c>
      <c r="H781" s="10">
        <f>VLOOKUP(A781,away!$A$2:$E$405,3,FALSE)</f>
        <v>1.2307692307692299</v>
      </c>
      <c r="I781" s="10">
        <f>VLOOKUP(C781,away!$B$2:$E$405,3,FALSE)</f>
        <v>0.67</v>
      </c>
      <c r="J781" s="10">
        <f>VLOOKUP(B781,home!$B$2:$E$405,4,FALSE)</f>
        <v>0.51</v>
      </c>
      <c r="K781" s="12">
        <f t="shared" si="952"/>
        <v>1.3162499999999999</v>
      </c>
      <c r="L781" s="12">
        <f t="shared" si="953"/>
        <v>0.42055384615384589</v>
      </c>
      <c r="M781" s="13">
        <f t="shared" si="954"/>
        <v>0.17608228828189251</v>
      </c>
      <c r="N781" s="13">
        <f t="shared" si="955"/>
        <v>0.23176831195104106</v>
      </c>
      <c r="O781" s="13">
        <f t="shared" si="956"/>
        <v>7.4052083576520183E-2</v>
      </c>
      <c r="P781" s="13">
        <f t="shared" si="957"/>
        <v>9.747105500759469E-2</v>
      </c>
      <c r="Q781" s="13">
        <f t="shared" si="958"/>
        <v>0.15253252030277889</v>
      </c>
      <c r="R781" s="13">
        <f t="shared" si="959"/>
        <v>1.5571444281905799E-2</v>
      </c>
      <c r="S781" s="13">
        <f t="shared" si="960"/>
        <v>1.3488873095918508E-2</v>
      </c>
      <c r="T781" s="13">
        <f t="shared" si="961"/>
        <v>6.4148138076873251E-2</v>
      </c>
      <c r="U781" s="13">
        <f t="shared" si="962"/>
        <v>2.0495913536058511E-2</v>
      </c>
      <c r="V781" s="13">
        <f t="shared" si="963"/>
        <v>8.2964662863756384E-4</v>
      </c>
      <c r="W781" s="13">
        <f t="shared" si="964"/>
        <v>6.6923643282844267E-2</v>
      </c>
      <c r="X781" s="13">
        <f t="shared" si="965"/>
        <v>2.8144995581228155E-2</v>
      </c>
      <c r="Y781" s="13">
        <f t="shared" si="966"/>
        <v>5.9182430708342483E-3</v>
      </c>
      <c r="Z781" s="13">
        <f t="shared" si="967"/>
        <v>2.1828769276419323E-3</v>
      </c>
      <c r="AA781" s="13">
        <f t="shared" si="968"/>
        <v>2.8732117560086932E-3</v>
      </c>
      <c r="AB781" s="13">
        <f t="shared" si="969"/>
        <v>1.8909324869232215E-3</v>
      </c>
      <c r="AC781" s="13">
        <f t="shared" si="970"/>
        <v>2.8703388116802327E-5</v>
      </c>
      <c r="AD781" s="13">
        <f t="shared" si="971"/>
        <v>2.2022061367760928E-2</v>
      </c>
      <c r="AE781" s="13">
        <f t="shared" si="972"/>
        <v>9.2614626084478839E-3</v>
      </c>
      <c r="AF781" s="13">
        <f t="shared" si="973"/>
        <v>1.9474718604963934E-3</v>
      </c>
      <c r="AG781" s="13">
        <f t="shared" si="974"/>
        <v>2.7300559373604817E-4</v>
      </c>
      <c r="AH781" s="13">
        <f t="shared" si="975"/>
        <v>2.2950432190007615E-4</v>
      </c>
      <c r="AI781" s="13">
        <f t="shared" si="976"/>
        <v>3.0208506370097527E-4</v>
      </c>
      <c r="AJ781" s="13">
        <f t="shared" si="977"/>
        <v>1.9880973254820435E-4</v>
      </c>
      <c r="AK781" s="13">
        <f t="shared" si="978"/>
        <v>8.7227770155524692E-5</v>
      </c>
      <c r="AL781" s="13">
        <f t="shared" si="979"/>
        <v>6.3555501222433537E-7</v>
      </c>
      <c r="AM781" s="13">
        <f t="shared" si="980"/>
        <v>5.7973076550630635E-3</v>
      </c>
      <c r="AN781" s="13">
        <f t="shared" si="981"/>
        <v>2.4380800316739048E-3</v>
      </c>
      <c r="AO781" s="13">
        <f t="shared" si="982"/>
        <v>5.1267196727567549E-4</v>
      </c>
      <c r="AP781" s="13">
        <f t="shared" si="983"/>
        <v>7.1868722551014663E-5</v>
      </c>
      <c r="AQ781" s="13">
        <f t="shared" si="984"/>
        <v>7.5561669217482117E-6</v>
      </c>
      <c r="AR781" s="13">
        <f t="shared" si="985"/>
        <v>1.9303785056801469E-5</v>
      </c>
      <c r="AS781" s="13">
        <f t="shared" si="986"/>
        <v>2.5408607081014936E-5</v>
      </c>
      <c r="AT781" s="13">
        <f t="shared" si="987"/>
        <v>1.6722039535192957E-5</v>
      </c>
      <c r="AU781" s="13">
        <f t="shared" si="988"/>
        <v>7.3367948460659135E-6</v>
      </c>
      <c r="AV781" s="13">
        <f t="shared" si="989"/>
        <v>2.414264054033563E-6</v>
      </c>
      <c r="AW781" s="13">
        <f t="shared" si="990"/>
        <v>9.7726116454674857E-9</v>
      </c>
      <c r="AX781" s="13">
        <f t="shared" si="991"/>
        <v>1.2717843668294594E-3</v>
      </c>
      <c r="AY781" s="13">
        <f t="shared" si="992"/>
        <v>5.3485380694846276E-4</v>
      </c>
      <c r="AZ781" s="13">
        <f t="shared" si="993"/>
        <v>1.1246741282110128E-4</v>
      </c>
      <c r="BA781" s="13">
        <f t="shared" si="994"/>
        <v>1.5766201009628838E-5</v>
      </c>
      <c r="BB781" s="13">
        <f t="shared" si="995"/>
        <v>1.6576341184585134E-6</v>
      </c>
      <c r="BC781" s="13">
        <f t="shared" si="996"/>
        <v>1.3942488080671352E-7</v>
      </c>
      <c r="BD781" s="13">
        <f t="shared" si="997"/>
        <v>1.3530468418274993E-6</v>
      </c>
      <c r="BE781" s="13">
        <f t="shared" si="998"/>
        <v>1.7809479055554461E-6</v>
      </c>
      <c r="BF781" s="13">
        <f t="shared" si="999"/>
        <v>1.1720863403436781E-6</v>
      </c>
      <c r="BG781" s="13">
        <f t="shared" si="1000"/>
        <v>5.14252881825789E-7</v>
      </c>
      <c r="BH781" s="13">
        <f t="shared" si="1001"/>
        <v>1.6922133892579858E-7</v>
      </c>
      <c r="BI781" s="13">
        <f t="shared" si="1002"/>
        <v>4.4547517472216465E-8</v>
      </c>
      <c r="BJ781" s="14">
        <f t="shared" si="1003"/>
        <v>0.59370400708613436</v>
      </c>
      <c r="BK781" s="14">
        <f t="shared" si="1004"/>
        <v>0.28843605576412074</v>
      </c>
      <c r="BL781" s="14">
        <f t="shared" si="1005"/>
        <v>0.11577743211912021</v>
      </c>
      <c r="BM781" s="14">
        <f t="shared" si="1006"/>
        <v>0.25208782446094741</v>
      </c>
      <c r="BN781" s="14">
        <f t="shared" si="1007"/>
        <v>0.74747770340173314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</v>
      </c>
      <c r="F782" s="10">
        <f>VLOOKUP(B782,home!$B$2:$E$405,3,FALSE)</f>
        <v>1.17</v>
      </c>
      <c r="G782" s="10">
        <f>VLOOKUP(C782,away!$B$2:$E$405,4,FALSE)</f>
        <v>1.22</v>
      </c>
      <c r="H782" s="10">
        <f>VLOOKUP(A782,away!$A$2:$E$405,3,FALSE)</f>
        <v>1.2307692307692299</v>
      </c>
      <c r="I782" s="10">
        <f>VLOOKUP(C782,away!$B$2:$E$405,3,FALSE)</f>
        <v>1.22</v>
      </c>
      <c r="J782" s="10">
        <f>VLOOKUP(B782,home!$B$2:$E$405,4,FALSE)</f>
        <v>0.81</v>
      </c>
      <c r="K782" s="12">
        <f t="shared" si="952"/>
        <v>2.1410999999999998</v>
      </c>
      <c r="L782" s="12">
        <f t="shared" si="953"/>
        <v>1.2162461538461531</v>
      </c>
      <c r="M782" s="13">
        <f t="shared" si="954"/>
        <v>3.4827563404835907E-2</v>
      </c>
      <c r="N782" s="13">
        <f t="shared" si="955"/>
        <v>7.4569296006094118E-2</v>
      </c>
      <c r="O782" s="13">
        <f t="shared" si="956"/>
        <v>4.2358890038964696E-2</v>
      </c>
      <c r="P782" s="13">
        <f t="shared" si="957"/>
        <v>9.0694619462427281E-2</v>
      </c>
      <c r="Q782" s="13">
        <f t="shared" si="958"/>
        <v>7.9830159839324094E-2</v>
      </c>
      <c r="R782" s="13">
        <f t="shared" si="959"/>
        <v>2.5759418545541472E-2</v>
      </c>
      <c r="S782" s="13">
        <f t="shared" si="960"/>
        <v>5.9044569841285283E-2</v>
      </c>
      <c r="T782" s="13">
        <f t="shared" si="961"/>
        <v>9.7093124865501562E-2</v>
      </c>
      <c r="U782" s="13">
        <f t="shared" si="962"/>
        <v>5.515349104785882E-2</v>
      </c>
      <c r="V782" s="13">
        <f t="shared" si="963"/>
        <v>1.7084248698943882E-2</v>
      </c>
      <c r="W782" s="13">
        <f t="shared" si="964"/>
        <v>5.697478507732559E-2</v>
      </c>
      <c r="X782" s="13">
        <f t="shared" si="965"/>
        <v>6.9295363216508435E-2</v>
      </c>
      <c r="Y782" s="13">
        <f t="shared" si="966"/>
        <v>4.2140109495725296E-2</v>
      </c>
      <c r="Z782" s="13">
        <f t="shared" si="967"/>
        <v>1.0443264577109361E-2</v>
      </c>
      <c r="AA782" s="13">
        <f t="shared" si="968"/>
        <v>2.2360073786048845E-2</v>
      </c>
      <c r="AB782" s="13">
        <f t="shared" si="969"/>
        <v>2.3937576991654601E-2</v>
      </c>
      <c r="AC782" s="13">
        <f t="shared" si="970"/>
        <v>2.7805732067396082E-3</v>
      </c>
      <c r="AD782" s="13">
        <f t="shared" si="971"/>
        <v>3.0497178082265469E-2</v>
      </c>
      <c r="AE782" s="13">
        <f t="shared" si="972"/>
        <v>3.7092075545716571E-2</v>
      </c>
      <c r="AF782" s="13">
        <f t="shared" si="973"/>
        <v>2.2556547110324367E-2</v>
      </c>
      <c r="AG782" s="13">
        <f t="shared" si="974"/>
        <v>9.1447712223271908E-3</v>
      </c>
      <c r="AH782" s="13">
        <f t="shared" si="975"/>
        <v>3.1753950938767594E-3</v>
      </c>
      <c r="AI782" s="13">
        <f t="shared" si="976"/>
        <v>6.798838435499526E-3</v>
      </c>
      <c r="AJ782" s="13">
        <f t="shared" si="977"/>
        <v>7.2784964871240206E-3</v>
      </c>
      <c r="AK782" s="13">
        <f t="shared" si="978"/>
        <v>5.1946629428604122E-3</v>
      </c>
      <c r="AL782" s="13">
        <f t="shared" si="979"/>
        <v>2.8963614358121096E-4</v>
      </c>
      <c r="AM782" s="13">
        <f t="shared" si="980"/>
        <v>1.3059501598387705E-2</v>
      </c>
      <c r="AN782" s="13">
        <f t="shared" si="981"/>
        <v>1.5883568590186734E-2</v>
      </c>
      <c r="AO782" s="13">
        <f t="shared" si="982"/>
        <v>9.6591646035830911E-3</v>
      </c>
      <c r="AP782" s="13">
        <f t="shared" si="983"/>
        <v>3.9159739328249454E-3</v>
      </c>
      <c r="AQ782" s="13">
        <f t="shared" si="984"/>
        <v>1.1906970585900338E-3</v>
      </c>
      <c r="AR782" s="13">
        <f t="shared" si="985"/>
        <v>7.7241241397390972E-4</v>
      </c>
      <c r="AS782" s="13">
        <f t="shared" si="986"/>
        <v>1.6538122195595374E-3</v>
      </c>
      <c r="AT782" s="13">
        <f t="shared" si="987"/>
        <v>1.7704886716494634E-3</v>
      </c>
      <c r="AU782" s="13">
        <f t="shared" si="988"/>
        <v>1.2635977649562216E-3</v>
      </c>
      <c r="AV782" s="13">
        <f t="shared" si="989"/>
        <v>6.7637229363694186E-4</v>
      </c>
      <c r="AW782" s="13">
        <f t="shared" si="990"/>
        <v>2.0951189594764919E-5</v>
      </c>
      <c r="AX782" s="13">
        <f t="shared" si="991"/>
        <v>4.6602831453846508E-3</v>
      </c>
      <c r="AY782" s="13">
        <f t="shared" si="992"/>
        <v>5.6680514514081334E-3</v>
      </c>
      <c r="AZ782" s="13">
        <f t="shared" si="993"/>
        <v>3.4468728887886244E-3</v>
      </c>
      <c r="BA782" s="13">
        <f t="shared" si="994"/>
        <v>1.3974152979285813E-3</v>
      </c>
      <c r="BB782" s="13">
        <f t="shared" si="995"/>
        <v>4.2490024535785337E-4</v>
      </c>
      <c r="BC782" s="13">
        <f t="shared" si="996"/>
        <v>1.0335665783695508E-4</v>
      </c>
      <c r="BD782" s="13">
        <f t="shared" si="997"/>
        <v>1.5657393794646512E-4</v>
      </c>
      <c r="BE782" s="13">
        <f t="shared" si="998"/>
        <v>3.3524045853717632E-4</v>
      </c>
      <c r="BF782" s="13">
        <f t="shared" si="999"/>
        <v>3.5889167288697424E-4</v>
      </c>
      <c r="BG782" s="13">
        <f t="shared" si="1000"/>
        <v>2.5614098693943347E-4</v>
      </c>
      <c r="BH782" s="13">
        <f t="shared" si="1001"/>
        <v>1.371058667840053E-4</v>
      </c>
      <c r="BI782" s="13">
        <f t="shared" si="1002"/>
        <v>5.8711474274246687E-5</v>
      </c>
      <c r="BJ782" s="14">
        <f t="shared" si="1003"/>
        <v>0.57860319593138998</v>
      </c>
      <c r="BK782" s="14">
        <f t="shared" si="1004"/>
        <v>0.2103892622092213</v>
      </c>
      <c r="BL782" s="14">
        <f t="shared" si="1005"/>
        <v>0.19945619113057353</v>
      </c>
      <c r="BM782" s="14">
        <f t="shared" si="1006"/>
        <v>0.64520486628929319</v>
      </c>
      <c r="BN782" s="14">
        <f t="shared" si="1007"/>
        <v>0.34803994729718762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</v>
      </c>
      <c r="F783" s="10">
        <f>VLOOKUP(B783,home!$B$2:$E$405,3,FALSE)</f>
        <v>0.67</v>
      </c>
      <c r="G783" s="10">
        <f>VLOOKUP(C783,away!$B$2:$E$405,4,FALSE)</f>
        <v>1.05</v>
      </c>
      <c r="H783" s="10">
        <f>VLOOKUP(A783,away!$A$2:$E$405,3,FALSE)</f>
        <v>1.2307692307692299</v>
      </c>
      <c r="I783" s="10">
        <f>VLOOKUP(C783,away!$B$2:$E$405,3,FALSE)</f>
        <v>0.28999999999999998</v>
      </c>
      <c r="J783" s="10">
        <f>VLOOKUP(B783,home!$B$2:$E$405,4,FALSE)</f>
        <v>1.04</v>
      </c>
      <c r="K783" s="12">
        <f t="shared" si="952"/>
        <v>1.0552500000000002</v>
      </c>
      <c r="L783" s="12">
        <f t="shared" si="953"/>
        <v>0.37119999999999975</v>
      </c>
      <c r="M783" s="13">
        <f t="shared" si="954"/>
        <v>0.24015997864905292</v>
      </c>
      <c r="N783" s="13">
        <f t="shared" si="955"/>
        <v>0.25342881746941315</v>
      </c>
      <c r="O783" s="13">
        <f t="shared" si="956"/>
        <v>8.914738407452838E-2</v>
      </c>
      <c r="P783" s="13">
        <f t="shared" si="957"/>
        <v>9.4072777044646103E-2</v>
      </c>
      <c r="Q783" s="13">
        <f t="shared" si="958"/>
        <v>0.13371537981729911</v>
      </c>
      <c r="R783" s="13">
        <f t="shared" si="959"/>
        <v>1.6545754484232456E-2</v>
      </c>
      <c r="S783" s="13">
        <f t="shared" si="960"/>
        <v>9.2122836522064606E-3</v>
      </c>
      <c r="T783" s="13">
        <f t="shared" si="961"/>
        <v>4.9635148988181395E-2</v>
      </c>
      <c r="U783" s="13">
        <f t="shared" si="962"/>
        <v>1.7459907419486304E-2</v>
      </c>
      <c r="V783" s="13">
        <f t="shared" si="963"/>
        <v>4.009480638517121E-4</v>
      </c>
      <c r="W783" s="13">
        <f t="shared" si="964"/>
        <v>4.7034384850734981E-2</v>
      </c>
      <c r="X783" s="13">
        <f t="shared" si="965"/>
        <v>1.7459163656592815E-2</v>
      </c>
      <c r="Y783" s="13">
        <f t="shared" si="966"/>
        <v>3.2404207746636235E-3</v>
      </c>
      <c r="Z783" s="13">
        <f t="shared" si="967"/>
        <v>2.0472613548490276E-3</v>
      </c>
      <c r="AA783" s="13">
        <f t="shared" si="968"/>
        <v>2.1603725447044368E-3</v>
      </c>
      <c r="AB783" s="13">
        <f t="shared" si="969"/>
        <v>1.1398665638996785E-3</v>
      </c>
      <c r="AC783" s="13">
        <f t="shared" si="970"/>
        <v>9.8159303096048409E-6</v>
      </c>
      <c r="AD783" s="13">
        <f t="shared" si="971"/>
        <v>1.2408258653434524E-2</v>
      </c>
      <c r="AE783" s="13">
        <f t="shared" si="972"/>
        <v>4.6059456121548921E-3</v>
      </c>
      <c r="AF783" s="13">
        <f t="shared" si="973"/>
        <v>8.5486350561594731E-4</v>
      </c>
      <c r="AG783" s="13">
        <f t="shared" si="974"/>
        <v>1.0577511109487981E-4</v>
      </c>
      <c r="AH783" s="13">
        <f t="shared" si="975"/>
        <v>1.8998585372998963E-4</v>
      </c>
      <c r="AI783" s="13">
        <f t="shared" si="976"/>
        <v>2.0048257214857164E-4</v>
      </c>
      <c r="AJ783" s="13">
        <f t="shared" si="977"/>
        <v>1.0577961712989011E-4</v>
      </c>
      <c r="AK783" s="13">
        <f t="shared" si="978"/>
        <v>3.7207980325438859E-5</v>
      </c>
      <c r="AL783" s="13">
        <f t="shared" si="979"/>
        <v>1.5379945129835757E-7</v>
      </c>
      <c r="AM783" s="13">
        <f t="shared" si="980"/>
        <v>2.6187629888073582E-3</v>
      </c>
      <c r="AN783" s="13">
        <f t="shared" si="981"/>
        <v>9.720848214452906E-4</v>
      </c>
      <c r="AO783" s="13">
        <f t="shared" si="982"/>
        <v>1.804189428602458E-4</v>
      </c>
      <c r="AP783" s="13">
        <f t="shared" si="983"/>
        <v>2.2323837196574398E-5</v>
      </c>
      <c r="AQ783" s="13">
        <f t="shared" si="984"/>
        <v>2.0716520918421032E-6</v>
      </c>
      <c r="AR783" s="13">
        <f t="shared" si="985"/>
        <v>1.4104549780914417E-5</v>
      </c>
      <c r="AS783" s="13">
        <f t="shared" si="986"/>
        <v>1.4883826156309943E-5</v>
      </c>
      <c r="AT783" s="13">
        <f t="shared" si="987"/>
        <v>7.8530787757230333E-6</v>
      </c>
      <c r="AU783" s="13">
        <f t="shared" si="988"/>
        <v>2.7623204593605781E-6</v>
      </c>
      <c r="AV783" s="13">
        <f t="shared" si="989"/>
        <v>7.2873466618506259E-7</v>
      </c>
      <c r="AW783" s="13">
        <f t="shared" si="990"/>
        <v>1.6734610696871671E-9</v>
      </c>
      <c r="AX783" s="13">
        <f t="shared" si="991"/>
        <v>4.6057494065649399E-4</v>
      </c>
      <c r="AY783" s="13">
        <f t="shared" si="992"/>
        <v>1.7096541797169043E-4</v>
      </c>
      <c r="AZ783" s="13">
        <f t="shared" si="993"/>
        <v>3.1731181575545721E-5</v>
      </c>
      <c r="BA783" s="13">
        <f t="shared" si="994"/>
        <v>3.926204866947521E-6</v>
      </c>
      <c r="BB783" s="13">
        <f t="shared" si="995"/>
        <v>3.6435181165272979E-7</v>
      </c>
      <c r="BC783" s="13">
        <f t="shared" si="996"/>
        <v>2.7049478497098632E-8</v>
      </c>
      <c r="BD783" s="13">
        <f t="shared" si="997"/>
        <v>8.7260147977923779E-7</v>
      </c>
      <c r="BE783" s="13">
        <f t="shared" si="998"/>
        <v>9.208127115370409E-7</v>
      </c>
      <c r="BF783" s="13">
        <f t="shared" si="999"/>
        <v>4.8584380692473123E-7</v>
      </c>
      <c r="BG783" s="13">
        <f t="shared" si="1000"/>
        <v>1.7089555908577427E-7</v>
      </c>
      <c r="BH783" s="13">
        <f t="shared" si="1001"/>
        <v>4.5084384681315833E-8</v>
      </c>
      <c r="BI783" s="13">
        <f t="shared" si="1002"/>
        <v>9.5150593869917116E-9</v>
      </c>
      <c r="BJ783" s="14">
        <f t="shared" si="1003"/>
        <v>0.52695140982794741</v>
      </c>
      <c r="BK783" s="14">
        <f t="shared" si="1004"/>
        <v>0.34402692255748979</v>
      </c>
      <c r="BL783" s="14">
        <f t="shared" si="1005"/>
        <v>0.127029578373025</v>
      </c>
      <c r="BM783" s="14">
        <f t="shared" si="1006"/>
        <v>0.17281411682962855</v>
      </c>
      <c r="BN783" s="14">
        <f t="shared" si="1007"/>
        <v>0.8270700915391721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</v>
      </c>
      <c r="F784" s="10">
        <f>VLOOKUP(B784,home!$B$2:$E$405,3,FALSE)</f>
        <v>1.56</v>
      </c>
      <c r="G784" s="10">
        <f>VLOOKUP(C784,away!$B$2:$E$405,4,FALSE)</f>
        <v>1.42</v>
      </c>
      <c r="H784" s="10">
        <f>VLOOKUP(A784,away!$A$2:$E$405,3,FALSE)</f>
        <v>1.2307692307692299</v>
      </c>
      <c r="I784" s="10">
        <f>VLOOKUP(C784,away!$B$2:$E$405,3,FALSE)</f>
        <v>0.83</v>
      </c>
      <c r="J784" s="10">
        <f>VLOOKUP(B784,home!$B$2:$E$405,4,FALSE)</f>
        <v>0.41</v>
      </c>
      <c r="K784" s="12">
        <f t="shared" si="952"/>
        <v>3.3227999999999995</v>
      </c>
      <c r="L784" s="12">
        <f t="shared" si="953"/>
        <v>0.4188307692307689</v>
      </c>
      <c r="M784" s="13">
        <f t="shared" si="954"/>
        <v>2.3715397239580504E-2</v>
      </c>
      <c r="N784" s="13">
        <f t="shared" si="955"/>
        <v>7.8801521947678074E-2</v>
      </c>
      <c r="O784" s="13">
        <f t="shared" si="956"/>
        <v>9.9327380684667548E-3</v>
      </c>
      <c r="P784" s="13">
        <f t="shared" si="957"/>
        <v>3.3004502053901319E-2</v>
      </c>
      <c r="Q784" s="13">
        <f t="shared" si="958"/>
        <v>0.13092084856387237</v>
      </c>
      <c r="R784" s="13">
        <f t="shared" si="959"/>
        <v>2.0800681628918359E-3</v>
      </c>
      <c r="S784" s="13">
        <f t="shared" si="960"/>
        <v>1.1483016126838927E-2</v>
      </c>
      <c r="T784" s="13">
        <f t="shared" si="961"/>
        <v>5.4833679712351667E-2</v>
      </c>
      <c r="U784" s="13">
        <f t="shared" si="962"/>
        <v>6.9116504916569912E-3</v>
      </c>
      <c r="V784" s="13">
        <f t="shared" si="963"/>
        <v>1.7756454242905165E-3</v>
      </c>
      <c r="W784" s="13">
        <f t="shared" si="964"/>
        <v>0.14500793186934502</v>
      </c>
      <c r="X784" s="13">
        <f t="shared" si="965"/>
        <v>6.0733783649400692E-2</v>
      </c>
      <c r="Y784" s="13">
        <f t="shared" si="966"/>
        <v>1.2718588662086793E-2</v>
      </c>
      <c r="Z784" s="13">
        <f t="shared" si="967"/>
        <v>2.903988495721401E-4</v>
      </c>
      <c r="AA784" s="13">
        <f t="shared" si="968"/>
        <v>9.6493729735830684E-4</v>
      </c>
      <c r="AB784" s="13">
        <f t="shared" si="969"/>
        <v>1.6031468258310914E-3</v>
      </c>
      <c r="AC784" s="13">
        <f t="shared" si="970"/>
        <v>1.5444684644367742E-4</v>
      </c>
      <c r="AD784" s="13">
        <f t="shared" si="971"/>
        <v>0.12045808900386488</v>
      </c>
      <c r="AE784" s="13">
        <f t="shared" si="972"/>
        <v>5.0451554077557151E-2</v>
      </c>
      <c r="AF784" s="13">
        <f t="shared" si="973"/>
        <v>1.0565331601595498E-2</v>
      </c>
      <c r="AG784" s="13">
        <f t="shared" si="974"/>
        <v>1.4750286539581318E-3</v>
      </c>
      <c r="AH784" s="13">
        <f t="shared" si="975"/>
        <v>3.0406993387507432E-5</v>
      </c>
      <c r="AI784" s="13">
        <f t="shared" si="976"/>
        <v>1.0103635762800967E-4</v>
      </c>
      <c r="AJ784" s="13">
        <f t="shared" si="977"/>
        <v>1.678618045631753E-4</v>
      </c>
      <c r="AK784" s="13">
        <f t="shared" si="978"/>
        <v>1.8592373473417292E-4</v>
      </c>
      <c r="AL784" s="13">
        <f t="shared" si="979"/>
        <v>8.5976907056170478E-6</v>
      </c>
      <c r="AM784" s="13">
        <f t="shared" si="980"/>
        <v>8.0051627628408464E-2</v>
      </c>
      <c r="AN784" s="13">
        <f t="shared" si="981"/>
        <v>3.3528084777781381E-2</v>
      </c>
      <c r="AO784" s="13">
        <f t="shared" si="982"/>
        <v>7.0212967691563044E-3</v>
      </c>
      <c r="AP784" s="13">
        <f t="shared" si="983"/>
        <v>9.802450422744162E-4</v>
      </c>
      <c r="AQ784" s="13">
        <f t="shared" si="984"/>
        <v>1.0263919627261028E-4</v>
      </c>
      <c r="AR784" s="13">
        <f t="shared" si="985"/>
        <v>2.5470768860969289E-6</v>
      </c>
      <c r="AS784" s="13">
        <f t="shared" si="986"/>
        <v>8.4634270771228731E-6</v>
      </c>
      <c r="AT784" s="13">
        <f t="shared" si="987"/>
        <v>1.4061137745931943E-5</v>
      </c>
      <c r="AU784" s="13">
        <f t="shared" si="988"/>
        <v>1.5574116167394216E-5</v>
      </c>
      <c r="AV784" s="13">
        <f t="shared" si="989"/>
        <v>1.2937418300254374E-5</v>
      </c>
      <c r="AW784" s="13">
        <f t="shared" si="990"/>
        <v>3.3237021511299974E-7</v>
      </c>
      <c r="AX784" s="13">
        <f t="shared" si="991"/>
        <v>4.4332591380612567E-2</v>
      </c>
      <c r="AY784" s="13">
        <f t="shared" si="992"/>
        <v>1.8567853349935312E-2</v>
      </c>
      <c r="AZ784" s="13">
        <f t="shared" si="993"/>
        <v>3.8883941507587582E-3</v>
      </c>
      <c r="BA784" s="13">
        <f t="shared" si="994"/>
        <v>5.428597044115712E-4</v>
      </c>
      <c r="BB784" s="13">
        <f t="shared" si="995"/>
        <v>5.6841586895771524E-5</v>
      </c>
      <c r="BC784" s="13">
        <f t="shared" si="996"/>
        <v>4.7614011127707166E-6</v>
      </c>
      <c r="BD784" s="13">
        <f t="shared" si="997"/>
        <v>1.777990285823147E-7</v>
      </c>
      <c r="BE784" s="13">
        <f t="shared" si="998"/>
        <v>5.9079061217331518E-7</v>
      </c>
      <c r="BF784" s="13">
        <f t="shared" si="999"/>
        <v>9.8153952306474609E-7</v>
      </c>
      <c r="BG784" s="13">
        <f t="shared" si="1000"/>
        <v>1.0871531757465124E-6</v>
      </c>
      <c r="BH784" s="13">
        <f t="shared" si="1001"/>
        <v>9.0309814309262773E-7</v>
      </c>
      <c r="BI784" s="13">
        <f t="shared" si="1002"/>
        <v>6.0016290197363672E-7</v>
      </c>
      <c r="BJ784" s="14">
        <f t="shared" si="1003"/>
        <v>0.85504355272933008</v>
      </c>
      <c r="BK784" s="14">
        <f t="shared" si="1004"/>
        <v>8.8709458731695875E-2</v>
      </c>
      <c r="BL784" s="14">
        <f t="shared" si="1005"/>
        <v>2.2035693456079284E-2</v>
      </c>
      <c r="BM784" s="14">
        <f t="shared" si="1006"/>
        <v>0.66905650675056649</v>
      </c>
      <c r="BN784" s="14">
        <f t="shared" si="1007"/>
        <v>0.27845507603639086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</v>
      </c>
      <c r="F785" s="10">
        <f>VLOOKUP(B785,home!$B$2:$E$405,3,FALSE)</f>
        <v>0.86</v>
      </c>
      <c r="G785" s="10">
        <f>VLOOKUP(C785,away!$B$2:$E$405,4,FALSE)</f>
        <v>1.52</v>
      </c>
      <c r="H785" s="10">
        <f>VLOOKUP(A785,away!$A$2:$E$405,3,FALSE)</f>
        <v>1.2307692307692299</v>
      </c>
      <c r="I785" s="10">
        <f>VLOOKUP(C785,away!$B$2:$E$405,3,FALSE)</f>
        <v>0.19</v>
      </c>
      <c r="J785" s="10">
        <f>VLOOKUP(B785,home!$B$2:$E$405,4,FALSE)</f>
        <v>0.7</v>
      </c>
      <c r="K785" s="12">
        <f t="shared" si="952"/>
        <v>1.9608000000000001</v>
      </c>
      <c r="L785" s="12">
        <f t="shared" si="953"/>
        <v>0.16369230769230758</v>
      </c>
      <c r="M785" s="13">
        <f t="shared" si="954"/>
        <v>0.11949361886061076</v>
      </c>
      <c r="N785" s="13">
        <f t="shared" si="955"/>
        <v>0.23430308786188558</v>
      </c>
      <c r="O785" s="13">
        <f t="shared" si="956"/>
        <v>1.9560186225798425E-2</v>
      </c>
      <c r="P785" s="13">
        <f t="shared" si="957"/>
        <v>3.8353613151545549E-2</v>
      </c>
      <c r="Q785" s="13">
        <f t="shared" si="958"/>
        <v>0.22971074733979266</v>
      </c>
      <c r="R785" s="13">
        <f t="shared" si="959"/>
        <v>1.6009260110961163E-3</v>
      </c>
      <c r="S785" s="13">
        <f t="shared" si="960"/>
        <v>3.0775694463951427E-3</v>
      </c>
      <c r="T785" s="13">
        <f t="shared" si="961"/>
        <v>3.7601882333775268E-2</v>
      </c>
      <c r="U785" s="13">
        <f t="shared" si="962"/>
        <v>3.1390957225572646E-3</v>
      </c>
      <c r="V785" s="13">
        <f t="shared" si="963"/>
        <v>1.0975565903253092E-4</v>
      </c>
      <c r="W785" s="13">
        <f t="shared" si="964"/>
        <v>0.15013894446128853</v>
      </c>
      <c r="X785" s="13">
        <f t="shared" si="965"/>
        <v>2.4576590293355523E-2</v>
      </c>
      <c r="Y785" s="13">
        <f t="shared" si="966"/>
        <v>2.011499390163866E-3</v>
      </c>
      <c r="Z785" s="13">
        <f t="shared" si="967"/>
        <v>8.7353091066988073E-5</v>
      </c>
      <c r="AA785" s="13">
        <f t="shared" si="968"/>
        <v>1.712819409641502E-4</v>
      </c>
      <c r="AB785" s="13">
        <f t="shared" si="969"/>
        <v>1.6792481492125289E-4</v>
      </c>
      <c r="AC785" s="13">
        <f t="shared" si="970"/>
        <v>2.2017525537477848E-6</v>
      </c>
      <c r="AD785" s="13">
        <f t="shared" si="971"/>
        <v>7.3598110574923659E-2</v>
      </c>
      <c r="AE785" s="13">
        <f t="shared" si="972"/>
        <v>1.2047444561802879E-2</v>
      </c>
      <c r="AF785" s="13">
        <f t="shared" si="973"/>
        <v>9.8603700105832741E-4</v>
      </c>
      <c r="AG785" s="13">
        <f t="shared" si="974"/>
        <v>5.3802224057746671E-5</v>
      </c>
      <c r="AH785" s="13">
        <f t="shared" si="975"/>
        <v>3.5747572652028931E-6</v>
      </c>
      <c r="AI785" s="13">
        <f t="shared" si="976"/>
        <v>7.0093840456098322E-6</v>
      </c>
      <c r="AJ785" s="13">
        <f t="shared" si="977"/>
        <v>6.8720001183158808E-6</v>
      </c>
      <c r="AK785" s="13">
        <f t="shared" si="978"/>
        <v>4.4915392773312612E-6</v>
      </c>
      <c r="AL785" s="13">
        <f t="shared" si="979"/>
        <v>2.8267673707455563E-8</v>
      </c>
      <c r="AM785" s="13">
        <f t="shared" si="980"/>
        <v>2.886223504306204E-2</v>
      </c>
      <c r="AN785" s="13">
        <f t="shared" si="981"/>
        <v>4.7245258593566139E-3</v>
      </c>
      <c r="AO785" s="13">
        <f t="shared" si="982"/>
        <v>3.8668427033503337E-4</v>
      </c>
      <c r="AP785" s="13">
        <f t="shared" si="983"/>
        <v>2.1099080186485919E-5</v>
      </c>
      <c r="AQ785" s="13">
        <f t="shared" si="984"/>
        <v>8.6343928147773065E-7</v>
      </c>
      <c r="AR785" s="13">
        <f t="shared" si="985"/>
        <v>1.1703205323618092E-7</v>
      </c>
      <c r="AS785" s="13">
        <f t="shared" si="986"/>
        <v>2.2947644998550353E-7</v>
      </c>
      <c r="AT785" s="13">
        <f t="shared" si="987"/>
        <v>2.249787115657877E-7</v>
      </c>
      <c r="AU785" s="13">
        <f t="shared" si="988"/>
        <v>1.4704608587939889E-7</v>
      </c>
      <c r="AV785" s="13">
        <f t="shared" si="989"/>
        <v>7.2081991298081353E-8</v>
      </c>
      <c r="AW785" s="13">
        <f t="shared" si="990"/>
        <v>2.5202820042878588E-10</v>
      </c>
      <c r="AX785" s="13">
        <f t="shared" si="991"/>
        <v>9.4321784120726827E-3</v>
      </c>
      <c r="AY785" s="13">
        <f t="shared" si="992"/>
        <v>1.5439750508377428E-3</v>
      </c>
      <c r="AZ785" s="13">
        <f t="shared" si="993"/>
        <v>1.2636841954548903E-4</v>
      </c>
      <c r="BA785" s="13">
        <f t="shared" si="994"/>
        <v>6.8951794049436048E-6</v>
      </c>
      <c r="BB785" s="13">
        <f t="shared" si="995"/>
        <v>2.8217195718692259E-7</v>
      </c>
      <c r="BC785" s="13">
        <f t="shared" si="996"/>
        <v>9.2378757675964864E-9</v>
      </c>
      <c r="BD785" s="13">
        <f t="shared" si="997"/>
        <v>3.1928744780332396E-9</v>
      </c>
      <c r="BE785" s="13">
        <f t="shared" si="998"/>
        <v>6.2605882765275764E-9</v>
      </c>
      <c r="BF785" s="13">
        <f t="shared" si="999"/>
        <v>6.1378807463076371E-9</v>
      </c>
      <c r="BG785" s="13">
        <f t="shared" si="1000"/>
        <v>4.011718855786673E-9</v>
      </c>
      <c r="BH785" s="13">
        <f t="shared" si="1001"/>
        <v>1.9665445831066276E-9</v>
      </c>
      <c r="BI785" s="13">
        <f t="shared" si="1002"/>
        <v>7.7120012371109453E-10</v>
      </c>
      <c r="BJ785" s="14">
        <f t="shared" si="1003"/>
        <v>0.81013326220601944</v>
      </c>
      <c r="BK785" s="14">
        <f t="shared" si="1004"/>
        <v>0.1625807621886492</v>
      </c>
      <c r="BL785" s="14">
        <f t="shared" si="1005"/>
        <v>2.4662175352142698E-2</v>
      </c>
      <c r="BM785" s="14">
        <f t="shared" si="1006"/>
        <v>0.35289739858833985</v>
      </c>
      <c r="BN785" s="14">
        <f t="shared" si="1007"/>
        <v>0.64302217945072904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1.30322580645161</v>
      </c>
      <c r="F786" s="10">
        <f>VLOOKUP(B786,home!$B$2:$E$405,3,FALSE)</f>
        <v>0.99</v>
      </c>
      <c r="G786" s="10">
        <f>VLOOKUP(C786,away!$B$2:$E$405,4,FALSE)</f>
        <v>1.53</v>
      </c>
      <c r="H786" s="10">
        <f>VLOOKUP(A786,away!$A$2:$E$405,3,FALSE)</f>
        <v>1.08387096774194</v>
      </c>
      <c r="I786" s="10">
        <f>VLOOKUP(C786,away!$B$2:$E$405,3,FALSE)</f>
        <v>0.66</v>
      </c>
      <c r="J786" s="10">
        <f>VLOOKUP(B786,home!$B$2:$E$405,4,FALSE)</f>
        <v>1.19</v>
      </c>
      <c r="K786" s="12">
        <f t="shared" si="952"/>
        <v>1.9739961290322536</v>
      </c>
      <c r="L786" s="12">
        <f t="shared" si="953"/>
        <v>0.85127225806451967</v>
      </c>
      <c r="M786" s="13">
        <f t="shared" si="954"/>
        <v>5.92927412870774E-2</v>
      </c>
      <c r="N786" s="13">
        <f t="shared" si="955"/>
        <v>0.11704364178040165</v>
      </c>
      <c r="O786" s="13">
        <f t="shared" si="956"/>
        <v>5.0474265762285753E-2</v>
      </c>
      <c r="P786" s="13">
        <f t="shared" si="957"/>
        <v>9.9636005230497274E-2</v>
      </c>
      <c r="Q786" s="13">
        <f t="shared" si="958"/>
        <v>0.11552184790117533</v>
      </c>
      <c r="R786" s="13">
        <f t="shared" si="959"/>
        <v>2.1483671094804833E-2</v>
      </c>
      <c r="S786" s="13">
        <f t="shared" si="960"/>
        <v>4.1857288610702599E-2</v>
      </c>
      <c r="T786" s="13">
        <f t="shared" si="961"/>
        <v>9.8340544318619522E-2</v>
      </c>
      <c r="U786" s="13">
        <f t="shared" si="962"/>
        <v>4.2408683578546852E-2</v>
      </c>
      <c r="V786" s="13">
        <f t="shared" si="963"/>
        <v>7.815258732296014E-3</v>
      </c>
      <c r="W786" s="13">
        <f t="shared" si="964"/>
        <v>7.601322685852431E-2</v>
      </c>
      <c r="X786" s="13">
        <f t="shared" si="965"/>
        <v>6.470795127062659E-2</v>
      </c>
      <c r="Y786" s="13">
        <f t="shared" si="966"/>
        <v>2.7542041896437598E-2</v>
      </c>
      <c r="Z786" s="13">
        <f t="shared" si="967"/>
        <v>6.0961510681299871E-3</v>
      </c>
      <c r="AA786" s="13">
        <f t="shared" si="968"/>
        <v>1.2033778610484431E-2</v>
      </c>
      <c r="AB786" s="13">
        <f t="shared" si="969"/>
        <v>1.1877316197363702E-2</v>
      </c>
      <c r="AC786" s="13">
        <f t="shared" si="970"/>
        <v>8.2080152543314482E-4</v>
      </c>
      <c r="AD786" s="13">
        <f t="shared" si="971"/>
        <v>3.7512453893494377E-2</v>
      </c>
      <c r="AE786" s="13">
        <f t="shared" si="972"/>
        <v>3.1933311331456139E-2</v>
      </c>
      <c r="AF786" s="13">
        <f t="shared" si="973"/>
        <v>1.3591971022302989E-2</v>
      </c>
      <c r="AG786" s="13">
        <f t="shared" si="974"/>
        <v>3.8568226212344612E-3</v>
      </c>
      <c r="AH786" s="13">
        <f t="shared" si="975"/>
        <v>1.2973710713173618E-3</v>
      </c>
      <c r="AI786" s="13">
        <f t="shared" si="976"/>
        <v>2.5610054726988994E-3</v>
      </c>
      <c r="AJ786" s="13">
        <f t="shared" si="977"/>
        <v>2.527707444769023E-3</v>
      </c>
      <c r="AK786" s="13">
        <f t="shared" si="978"/>
        <v>1.6632282371000205E-3</v>
      </c>
      <c r="AL786" s="13">
        <f t="shared" si="979"/>
        <v>5.517126265779914E-5</v>
      </c>
      <c r="AM786" s="13">
        <f t="shared" si="980"/>
        <v>1.4809887755251754E-2</v>
      </c>
      <c r="AN786" s="13">
        <f t="shared" si="981"/>
        <v>1.2607246591095241E-2</v>
      </c>
      <c r="AO786" s="13">
        <f t="shared" si="982"/>
        <v>5.3660996367889315E-3</v>
      </c>
      <c r="AP786" s="13">
        <f t="shared" si="983"/>
        <v>1.522670584936171E-3</v>
      </c>
      <c r="AQ786" s="13">
        <f t="shared" si="984"/>
        <v>3.2405180678175924E-4</v>
      </c>
      <c r="AR786" s="13">
        <f t="shared" si="985"/>
        <v>2.2088320028558315E-4</v>
      </c>
      <c r="AS786" s="13">
        <f t="shared" si="986"/>
        <v>4.3602258233199707E-4</v>
      </c>
      <c r="AT786" s="13">
        <f t="shared" si="987"/>
        <v>4.3035344484700474E-4</v>
      </c>
      <c r="AU786" s="13">
        <f t="shared" si="988"/>
        <v>2.8317201141456102E-4</v>
      </c>
      <c r="AV786" s="13">
        <f t="shared" si="989"/>
        <v>1.3974511359565514E-4</v>
      </c>
      <c r="AW786" s="13">
        <f t="shared" si="990"/>
        <v>2.5752844162241854E-6</v>
      </c>
      <c r="AX786" s="13">
        <f t="shared" si="991"/>
        <v>4.8724435167115283E-3</v>
      </c>
      <c r="AY786" s="13">
        <f t="shared" si="992"/>
        <v>4.1477759947628522E-3</v>
      </c>
      <c r="AZ786" s="13">
        <f t="shared" si="993"/>
        <v>1.7654433185037913E-3</v>
      </c>
      <c r="BA786" s="13">
        <f t="shared" si="994"/>
        <v>5.0095764007588044E-4</v>
      </c>
      <c r="BB786" s="13">
        <f t="shared" si="995"/>
        <v>1.066128353655169E-4</v>
      </c>
      <c r="BC786" s="13">
        <f t="shared" si="996"/>
        <v>1.8151309820052896E-5</v>
      </c>
      <c r="BD786" s="13">
        <f t="shared" si="997"/>
        <v>3.1338623445937647E-5</v>
      </c>
      <c r="BE786" s="13">
        <f t="shared" si="998"/>
        <v>6.1862321371480329E-5</v>
      </c>
      <c r="BF786" s="13">
        <f t="shared" si="999"/>
        <v>6.1057991460125718E-5</v>
      </c>
      <c r="BG786" s="13">
        <f t="shared" si="1000"/>
        <v>4.0176079596257533E-5</v>
      </c>
      <c r="BH786" s="13">
        <f t="shared" si="1001"/>
        <v>1.9826856400676018E-5</v>
      </c>
      <c r="BI786" s="13">
        <f t="shared" si="1002"/>
        <v>7.8276275571625619E-6</v>
      </c>
      <c r="BJ786" s="14">
        <f t="shared" si="1003"/>
        <v>0.63210515388436639</v>
      </c>
      <c r="BK786" s="14">
        <f t="shared" si="1004"/>
        <v>0.21362504264342708</v>
      </c>
      <c r="BL786" s="14">
        <f t="shared" si="1005"/>
        <v>0.14805929332167733</v>
      </c>
      <c r="BM786" s="14">
        <f t="shared" si="1006"/>
        <v>0.53228826715101207</v>
      </c>
      <c r="BN786" s="14">
        <f t="shared" si="1007"/>
        <v>0.4634521730562422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1.30322580645161</v>
      </c>
      <c r="F787" s="10">
        <f>VLOOKUP(B787,home!$B$2:$E$405,3,FALSE)</f>
        <v>1.1499999999999999</v>
      </c>
      <c r="G787" s="10">
        <f>VLOOKUP(C787,away!$B$2:$E$405,4,FALSE)</f>
        <v>0.64</v>
      </c>
      <c r="H787" s="10">
        <f>VLOOKUP(A787,away!$A$2:$E$405,3,FALSE)</f>
        <v>1.08387096774194</v>
      </c>
      <c r="I787" s="10">
        <f>VLOOKUP(C787,away!$B$2:$E$405,3,FALSE)</f>
        <v>0.64</v>
      </c>
      <c r="J787" s="10">
        <f>VLOOKUP(B787,home!$B$2:$E$405,4,FALSE)</f>
        <v>1.23</v>
      </c>
      <c r="K787" s="12">
        <f t="shared" si="952"/>
        <v>0.95917419354838485</v>
      </c>
      <c r="L787" s="12">
        <f t="shared" si="953"/>
        <v>0.85322322580645515</v>
      </c>
      <c r="M787" s="13">
        <f t="shared" si="954"/>
        <v>0.16326225914287379</v>
      </c>
      <c r="N787" s="13">
        <f t="shared" si="955"/>
        <v>0.15659694575025337</v>
      </c>
      <c r="O787" s="13">
        <f t="shared" si="956"/>
        <v>0.13929915139833221</v>
      </c>
      <c r="P787" s="13">
        <f t="shared" si="957"/>
        <v>0.13361215120446965</v>
      </c>
      <c r="Q787" s="13">
        <f t="shared" si="958"/>
        <v>7.5101874576069719E-2</v>
      </c>
      <c r="R787" s="13">
        <f t="shared" si="959"/>
        <v>5.9426635654093382E-2</v>
      </c>
      <c r="S787" s="13">
        <f t="shared" si="960"/>
        <v>2.7336702069434282E-2</v>
      </c>
      <c r="T787" s="13">
        <f t="shared" si="961"/>
        <v>6.4078663689906001E-2</v>
      </c>
      <c r="U787" s="13">
        <f t="shared" si="962"/>
        <v>5.7000495328808708E-2</v>
      </c>
      <c r="V787" s="13">
        <f t="shared" si="963"/>
        <v>2.4857861547484569E-3</v>
      </c>
      <c r="W787" s="13">
        <f t="shared" si="964"/>
        <v>2.4011926660157876E-2</v>
      </c>
      <c r="X787" s="13">
        <f t="shared" si="965"/>
        <v>2.0487533522807924E-2</v>
      </c>
      <c r="Y787" s="13">
        <f t="shared" si="966"/>
        <v>8.7402197205740315E-3</v>
      </c>
      <c r="Z787" s="13">
        <f t="shared" si="967"/>
        <v>1.6901395257203487E-2</v>
      </c>
      <c r="AA787" s="13">
        <f t="shared" si="968"/>
        <v>1.6211382165670651E-2</v>
      </c>
      <c r="AB787" s="13">
        <f t="shared" si="969"/>
        <v>7.7747697075309071E-3</v>
      </c>
      <c r="AC787" s="13">
        <f t="shared" si="970"/>
        <v>1.2714636151747331E-4</v>
      </c>
      <c r="AD787" s="13">
        <f t="shared" si="971"/>
        <v>5.7579050974499724E-3</v>
      </c>
      <c r="AE787" s="13">
        <f t="shared" si="972"/>
        <v>4.9127783611336963E-3</v>
      </c>
      <c r="AF787" s="13">
        <f t="shared" si="973"/>
        <v>2.0958483004793211E-3</v>
      </c>
      <c r="AG787" s="13">
        <f t="shared" si="974"/>
        <v>5.9607548257864778E-4</v>
      </c>
      <c r="AH787" s="13">
        <f t="shared" si="975"/>
        <v>3.6051657454952701E-3</v>
      </c>
      <c r="AI787" s="13">
        <f t="shared" si="976"/>
        <v>3.4579819465436869E-3</v>
      </c>
      <c r="AJ787" s="13">
        <f t="shared" si="977"/>
        <v>1.6584035224404573E-3</v>
      </c>
      <c r="AK787" s="13">
        <f t="shared" si="978"/>
        <v>5.3023262040487553E-4</v>
      </c>
      <c r="AL787" s="13">
        <f t="shared" si="979"/>
        <v>4.162210903942973E-6</v>
      </c>
      <c r="AM787" s="13">
        <f t="shared" si="980"/>
        <v>1.1045667956749426E-3</v>
      </c>
      <c r="AN787" s="13">
        <f t="shared" si="981"/>
        <v>9.4244204452447421E-4</v>
      </c>
      <c r="AO787" s="13">
        <f t="shared" si="982"/>
        <v>4.0205672068240132E-4</v>
      </c>
      <c r="AP787" s="13">
        <f t="shared" si="983"/>
        <v>1.143480440592678E-4</v>
      </c>
      <c r="AQ787" s="13">
        <f t="shared" si="984"/>
        <v>2.439110175422678E-5</v>
      </c>
      <c r="AR787" s="13">
        <f t="shared" si="985"/>
        <v>6.1520222938768183E-4</v>
      </c>
      <c r="AS787" s="13">
        <f t="shared" si="986"/>
        <v>5.9008610224209801E-4</v>
      </c>
      <c r="AT787" s="13">
        <f t="shared" si="987"/>
        <v>2.8299768062108705E-4</v>
      </c>
      <c r="AU787" s="13">
        <f t="shared" si="988"/>
        <v>9.048135736193154E-5</v>
      </c>
      <c r="AV787" s="13">
        <f t="shared" si="989"/>
        <v>2.169684574469847E-5</v>
      </c>
      <c r="AW787" s="13">
        <f t="shared" si="990"/>
        <v>9.4619736973804284E-8</v>
      </c>
      <c r="AX787" s="13">
        <f t="shared" si="991"/>
        <v>1.7657866091030602E-4</v>
      </c>
      <c r="AY787" s="13">
        <f t="shared" si="992"/>
        <v>1.5066101467047551E-4</v>
      </c>
      <c r="AZ787" s="13">
        <f t="shared" si="993"/>
        <v>6.4273738470208391E-5</v>
      </c>
      <c r="BA787" s="13">
        <f t="shared" si="994"/>
        <v>1.8279948824063886E-5</v>
      </c>
      <c r="BB787" s="13">
        <f t="shared" si="995"/>
        <v>3.899219225811176E-6</v>
      </c>
      <c r="BC787" s="13">
        <f t="shared" si="996"/>
        <v>6.653808811946322E-7</v>
      </c>
      <c r="BD787" s="13">
        <f t="shared" si="997"/>
        <v>8.7484138446913416E-5</v>
      </c>
      <c r="BE787" s="13">
        <f t="shared" si="998"/>
        <v>8.3912527943093409E-5</v>
      </c>
      <c r="BF787" s="13">
        <f t="shared" si="999"/>
        <v>4.0243365659211468E-5</v>
      </c>
      <c r="BG787" s="13">
        <f t="shared" si="1000"/>
        <v>1.2866799267282309E-5</v>
      </c>
      <c r="BH787" s="13">
        <f t="shared" si="1001"/>
        <v>3.0853754526861141E-6</v>
      </c>
      <c r="BI787" s="13">
        <f t="shared" si="1002"/>
        <v>5.918825023248374E-7</v>
      </c>
      <c r="BJ787" s="14">
        <f t="shared" si="1003"/>
        <v>0.36538193383108797</v>
      </c>
      <c r="BK787" s="14">
        <f t="shared" si="1004"/>
        <v>0.32697886815861804</v>
      </c>
      <c r="BL787" s="14">
        <f t="shared" si="1005"/>
        <v>0.29079286639394908</v>
      </c>
      <c r="BM787" s="14">
        <f t="shared" si="1006"/>
        <v>0.27260547951983305</v>
      </c>
      <c r="BN787" s="14">
        <f t="shared" si="1007"/>
        <v>0.72729901772609207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1.30322580645161</v>
      </c>
      <c r="F788" s="10">
        <f>VLOOKUP(B788,home!$B$2:$E$405,3,FALSE)</f>
        <v>1.1499999999999999</v>
      </c>
      <c r="G788" s="10">
        <f>VLOOKUP(C788,away!$B$2:$E$405,4,FALSE)</f>
        <v>1.32</v>
      </c>
      <c r="H788" s="10">
        <f>VLOOKUP(A788,away!$A$2:$E$405,3,FALSE)</f>
        <v>1.08387096774194</v>
      </c>
      <c r="I788" s="10">
        <f>VLOOKUP(C788,away!$B$2:$E$405,3,FALSE)</f>
        <v>0.88</v>
      </c>
      <c r="J788" s="10">
        <f>VLOOKUP(B788,home!$B$2:$E$405,4,FALSE)</f>
        <v>0.46</v>
      </c>
      <c r="K788" s="12">
        <f t="shared" si="952"/>
        <v>1.9782967741935438</v>
      </c>
      <c r="L788" s="12">
        <f t="shared" si="953"/>
        <v>0.43875096774193734</v>
      </c>
      <c r="M788" s="13">
        <f t="shared" si="954"/>
        <v>8.918452491601575E-2</v>
      </c>
      <c r="N788" s="13">
        <f t="shared" si="955"/>
        <v>0.17643345794933768</v>
      </c>
      <c r="O788" s="13">
        <f t="shared" si="956"/>
        <v>3.9129796614506829E-2</v>
      </c>
      <c r="P788" s="13">
        <f t="shared" si="957"/>
        <v>7.7410350417328314E-2</v>
      </c>
      <c r="Q788" s="13">
        <f t="shared" si="958"/>
        <v>0.17451887036049357</v>
      </c>
      <c r="R788" s="13">
        <f t="shared" si="959"/>
        <v>8.5841180660800286E-3</v>
      </c>
      <c r="S788" s="13">
        <f t="shared" si="960"/>
        <v>1.6797651715296229E-2</v>
      </c>
      <c r="T788" s="13">
        <f t="shared" si="961"/>
        <v>7.6570323259896253E-2</v>
      </c>
      <c r="U788" s="13">
        <f t="shared" si="962"/>
        <v>1.698193307942264E-2</v>
      </c>
      <c r="V788" s="13">
        <f t="shared" si="963"/>
        <v>1.6200021580647403E-3</v>
      </c>
      <c r="W788" s="13">
        <f t="shared" si="964"/>
        <v>0.11508337275668855</v>
      </c>
      <c r="X788" s="13">
        <f t="shared" si="965"/>
        <v>5.0492941168003201E-2</v>
      </c>
      <c r="Y788" s="13">
        <f t="shared" si="966"/>
        <v>1.1076913400799056E-2</v>
      </c>
      <c r="Z788" s="13">
        <f t="shared" si="967"/>
        <v>1.2554300362345534E-3</v>
      </c>
      <c r="AA788" s="13">
        <f t="shared" si="968"/>
        <v>2.4836131909085008E-3</v>
      </c>
      <c r="AB788" s="13">
        <f t="shared" si="969"/>
        <v>2.4566619819594115E-3</v>
      </c>
      <c r="AC788" s="13">
        <f t="shared" si="970"/>
        <v>8.7883054018278591E-5</v>
      </c>
      <c r="AD788" s="13">
        <f t="shared" si="971"/>
        <v>5.6917266271967526E-2</v>
      </c>
      <c r="AE788" s="13">
        <f t="shared" si="972"/>
        <v>2.4972505658051279E-2</v>
      </c>
      <c r="AF788" s="13">
        <f t="shared" si="973"/>
        <v>5.4783555122055027E-3</v>
      </c>
      <c r="AG788" s="13">
        <f t="shared" si="974"/>
        <v>8.0121126087151376E-4</v>
      </c>
      <c r="AH788" s="13">
        <f t="shared" si="975"/>
        <v>1.377052858325514E-4</v>
      </c>
      <c r="AI788" s="13">
        <f t="shared" si="976"/>
        <v>2.7242192275193634E-4</v>
      </c>
      <c r="AJ788" s="13">
        <f t="shared" si="977"/>
        <v>2.6946570549987931E-4</v>
      </c>
      <c r="AK788" s="13">
        <f t="shared" si="978"/>
        <v>1.7769437864873289E-4</v>
      </c>
      <c r="AL788" s="13">
        <f t="shared" si="979"/>
        <v>3.0512280078663052E-6</v>
      </c>
      <c r="AM788" s="13">
        <f t="shared" si="980"/>
        <v>2.2519848852349662E-2</v>
      </c>
      <c r="AN788" s="13">
        <f t="shared" si="981"/>
        <v>9.8806054773705691E-3</v>
      </c>
      <c r="AO788" s="13">
        <f t="shared" si="982"/>
        <v>2.1675626075363121E-3</v>
      </c>
      <c r="AP788" s="13">
        <f t="shared" si="983"/>
        <v>3.1700673056593137E-4</v>
      </c>
      <c r="AQ788" s="13">
        <f t="shared" si="984"/>
        <v>3.4771752454127485E-5</v>
      </c>
      <c r="AR788" s="13">
        <f t="shared" si="985"/>
        <v>1.208366548444241E-5</v>
      </c>
      <c r="AS788" s="13">
        <f t="shared" si="986"/>
        <v>2.3905076448306286E-5</v>
      </c>
      <c r="AT788" s="13">
        <f t="shared" si="987"/>
        <v>2.3645667812267198E-5</v>
      </c>
      <c r="AU788" s="13">
        <f t="shared" si="988"/>
        <v>1.5592716118886767E-5</v>
      </c>
      <c r="AV788" s="13">
        <f t="shared" si="989"/>
        <v>7.7117549997273416E-6</v>
      </c>
      <c r="AW788" s="13">
        <f t="shared" si="990"/>
        <v>7.3566770541352176E-8</v>
      </c>
      <c r="AX788" s="13">
        <f t="shared" si="991"/>
        <v>7.4251573899882526E-3</v>
      </c>
      <c r="AY788" s="13">
        <f t="shared" si="992"/>
        <v>3.2577949904935431E-3</v>
      </c>
      <c r="AZ788" s="13">
        <f t="shared" si="993"/>
        <v>7.1468035239193885E-4</v>
      </c>
      <c r="BA788" s="13">
        <f t="shared" si="994"/>
        <v>1.0452223207937067E-4</v>
      </c>
      <c r="BB788" s="13">
        <f t="shared" si="995"/>
        <v>1.1464807618842808E-5</v>
      </c>
      <c r="BC788" s="13">
        <f t="shared" si="996"/>
        <v>1.0060390875484841E-6</v>
      </c>
      <c r="BD788" s="13">
        <f t="shared" si="997"/>
        <v>8.836199875281589E-7</v>
      </c>
      <c r="BE788" s="13">
        <f t="shared" si="998"/>
        <v>1.7480625709398961E-6</v>
      </c>
      <c r="BF788" s="13">
        <f t="shared" si="999"/>
        <v>1.7290932725894352E-6</v>
      </c>
      <c r="BG788" s="13">
        <f t="shared" si="1000"/>
        <v>1.1402198811478122E-6</v>
      </c>
      <c r="BH788" s="13">
        <f t="shared" si="1001"/>
        <v>5.6392332818651574E-7</v>
      </c>
      <c r="BI788" s="13">
        <f t="shared" si="1002"/>
        <v>2.2312154020877417E-7</v>
      </c>
      <c r="BJ788" s="14">
        <f t="shared" si="1003"/>
        <v>0.73877963883025033</v>
      </c>
      <c r="BK788" s="14">
        <f t="shared" si="1004"/>
        <v>0.18836125847922472</v>
      </c>
      <c r="BL788" s="14">
        <f t="shared" si="1005"/>
        <v>7.0582637147054747E-2</v>
      </c>
      <c r="BM788" s="14">
        <f t="shared" si="1006"/>
        <v>0.43046012474527906</v>
      </c>
      <c r="BN788" s="14">
        <f t="shared" si="1007"/>
        <v>0.56526111832376225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1.30322580645161</v>
      </c>
      <c r="F789" s="10">
        <f>VLOOKUP(B789,home!$B$2:$E$405,3,FALSE)</f>
        <v>1.1000000000000001</v>
      </c>
      <c r="G789" s="10">
        <f>VLOOKUP(C789,away!$B$2:$E$405,4,FALSE)</f>
        <v>1.02</v>
      </c>
      <c r="H789" s="10">
        <f>VLOOKUP(A789,away!$A$2:$E$405,3,FALSE)</f>
        <v>1.08387096774194</v>
      </c>
      <c r="I789" s="10">
        <f>VLOOKUP(C789,away!$B$2:$E$405,3,FALSE)</f>
        <v>0.51</v>
      </c>
      <c r="J789" s="10">
        <f>VLOOKUP(B789,home!$B$2:$E$405,4,FALSE)</f>
        <v>0.4</v>
      </c>
      <c r="K789" s="12">
        <f t="shared" si="952"/>
        <v>1.4622193548387066</v>
      </c>
      <c r="L789" s="12">
        <f t="shared" si="953"/>
        <v>0.22110967741935578</v>
      </c>
      <c r="M789" s="13">
        <f t="shared" si="954"/>
        <v>0.18575456265672913</v>
      </c>
      <c r="N789" s="13">
        <f t="shared" si="955"/>
        <v>0.27161391676626856</v>
      </c>
      <c r="O789" s="13">
        <f t="shared" si="956"/>
        <v>4.1072131428202895E-2</v>
      </c>
      <c r="P789" s="13">
        <f t="shared" si="957"/>
        <v>6.0056465518797404E-2</v>
      </c>
      <c r="Q789" s="13">
        <f t="shared" si="958"/>
        <v>0.19857956306959373</v>
      </c>
      <c r="R789" s="13">
        <f t="shared" si="959"/>
        <v>4.5407228655076626E-3</v>
      </c>
      <c r="S789" s="13">
        <f t="shared" si="960"/>
        <v>4.8542267266884842E-3</v>
      </c>
      <c r="T789" s="13">
        <f t="shared" si="961"/>
        <v>4.390786313239449E-2</v>
      </c>
      <c r="U789" s="13">
        <f t="shared" si="962"/>
        <v>6.6395328589039775E-3</v>
      </c>
      <c r="V789" s="13">
        <f t="shared" si="963"/>
        <v>1.7438046316019072E-4</v>
      </c>
      <c r="W789" s="13">
        <f t="shared" si="964"/>
        <v>9.6788960198591192E-2</v>
      </c>
      <c r="X789" s="13">
        <f t="shared" si="965"/>
        <v>2.1400975767265368E-2</v>
      </c>
      <c r="Y789" s="13">
        <f t="shared" si="966"/>
        <v>2.3659814241797474E-3</v>
      </c>
      <c r="Z789" s="13">
        <f t="shared" si="967"/>
        <v>3.3466592268103086E-4</v>
      </c>
      <c r="AA789" s="13">
        <f t="shared" si="968"/>
        <v>4.8935498954915746E-4</v>
      </c>
      <c r="AB789" s="13">
        <f t="shared" si="969"/>
        <v>3.5777216855283555E-4</v>
      </c>
      <c r="AC789" s="13">
        <f t="shared" si="970"/>
        <v>3.5236934840078498E-6</v>
      </c>
      <c r="AD789" s="13">
        <f t="shared" si="971"/>
        <v>3.5381672734273326E-2</v>
      </c>
      <c r="AE789" s="13">
        <f t="shared" si="972"/>
        <v>7.8232302448323909E-3</v>
      </c>
      <c r="AF789" s="13">
        <f t="shared" si="973"/>
        <v>8.6489595790611876E-4</v>
      </c>
      <c r="AG789" s="13">
        <f t="shared" si="974"/>
        <v>6.3745622084642242E-5</v>
      </c>
      <c r="AH789" s="13">
        <f t="shared" si="975"/>
        <v>1.8499468551813438E-5</v>
      </c>
      <c r="AI789" s="13">
        <f t="shared" si="976"/>
        <v>2.7050280970691588E-5</v>
      </c>
      <c r="AJ789" s="13">
        <f t="shared" si="977"/>
        <v>1.9776722194585203E-5</v>
      </c>
      <c r="AK789" s="13">
        <f t="shared" si="978"/>
        <v>9.6393019893969007E-6</v>
      </c>
      <c r="AL789" s="13">
        <f t="shared" si="979"/>
        <v>4.5569933399094792E-8</v>
      </c>
      <c r="AM789" s="13">
        <f t="shared" si="980"/>
        <v>1.0347153335724663E-2</v>
      </c>
      <c r="AN789" s="13">
        <f t="shared" si="981"/>
        <v>2.2878557362706916E-3</v>
      </c>
      <c r="AO789" s="13">
        <f t="shared" si="982"/>
        <v>2.5293352191441761E-4</v>
      </c>
      <c r="AP789" s="13">
        <f t="shared" si="983"/>
        <v>1.864201647967949E-5</v>
      </c>
      <c r="AQ789" s="13">
        <f t="shared" si="984"/>
        <v>1.030482562567061E-6</v>
      </c>
      <c r="AR789" s="13">
        <f t="shared" si="985"/>
        <v>8.1808230478419731E-7</v>
      </c>
      <c r="AS789" s="13">
        <f t="shared" si="986"/>
        <v>1.196215779906511E-6</v>
      </c>
      <c r="AT789" s="13">
        <f t="shared" si="987"/>
        <v>8.7456493297138957E-7</v>
      </c>
      <c r="AU789" s="13">
        <f t="shared" si="988"/>
        <v>4.2626859068466069E-7</v>
      </c>
      <c r="AV789" s="13">
        <f t="shared" si="989"/>
        <v>1.5582454591473232E-7</v>
      </c>
      <c r="AW789" s="13">
        <f t="shared" si="990"/>
        <v>4.0925705265389648E-10</v>
      </c>
      <c r="AX789" s="13">
        <f t="shared" si="991"/>
        <v>2.5216346458300839E-3</v>
      </c>
      <c r="AY789" s="13">
        <f t="shared" si="992"/>
        <v>5.5755782310896139E-4</v>
      </c>
      <c r="AZ789" s="13">
        <f t="shared" si="993"/>
        <v>6.1640715205130335E-5</v>
      </c>
      <c r="BA789" s="13">
        <f t="shared" si="994"/>
        <v>4.5431195516349182E-6</v>
      </c>
      <c r="BB789" s="13">
        <f t="shared" si="995"/>
        <v>2.511319246348911E-7</v>
      </c>
      <c r="BC789" s="13">
        <f t="shared" si="996"/>
        <v>1.1105539769144548E-8</v>
      </c>
      <c r="BD789" s="13">
        <f t="shared" si="997"/>
        <v>3.0147652418886169E-8</v>
      </c>
      <c r="BE789" s="13">
        <f t="shared" si="998"/>
        <v>4.4082480869845309E-8</v>
      </c>
      <c r="BF789" s="13">
        <f t="shared" si="999"/>
        <v>3.2229128368597423E-8</v>
      </c>
      <c r="BG789" s="13">
        <f t="shared" si="1000"/>
        <v>1.5708685096714795E-8</v>
      </c>
      <c r="BH789" s="13">
        <f t="shared" si="1001"/>
        <v>5.7423858468706789E-9</v>
      </c>
      <c r="BI789" s="13">
        <f t="shared" si="1002"/>
        <v>1.6793255456492302E-9</v>
      </c>
      <c r="BJ789" s="14">
        <f t="shared" si="1003"/>
        <v>0.694844058551502</v>
      </c>
      <c r="BK789" s="14">
        <f t="shared" si="1004"/>
        <v>0.25140076245190157</v>
      </c>
      <c r="BL789" s="14">
        <f t="shared" si="1005"/>
        <v>5.3178080630235422E-2</v>
      </c>
      <c r="BM789" s="14">
        <f t="shared" si="1006"/>
        <v>0.23758264783736849</v>
      </c>
      <c r="BN789" s="14">
        <f t="shared" si="1007"/>
        <v>0.76161736230509947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1.30322580645161</v>
      </c>
      <c r="F790" s="10">
        <f>VLOOKUP(B790,home!$B$2:$E$405,3,FALSE)</f>
        <v>0.38</v>
      </c>
      <c r="G790" s="10">
        <f>VLOOKUP(C790,away!$B$2:$E$405,4,FALSE)</f>
        <v>0.44</v>
      </c>
      <c r="H790" s="10">
        <f>VLOOKUP(A790,away!$A$2:$E$405,3,FALSE)</f>
        <v>1.08387096774194</v>
      </c>
      <c r="I790" s="10">
        <f>VLOOKUP(C790,away!$B$2:$E$405,3,FALSE)</f>
        <v>0.33</v>
      </c>
      <c r="J790" s="10">
        <f>VLOOKUP(B790,home!$B$2:$E$405,4,FALSE)</f>
        <v>0.77</v>
      </c>
      <c r="K790" s="12">
        <f t="shared" si="952"/>
        <v>0.2178993548387092</v>
      </c>
      <c r="L790" s="12">
        <f t="shared" si="953"/>
        <v>0.27541161290322697</v>
      </c>
      <c r="M790" s="13">
        <f t="shared" si="954"/>
        <v>0.61060136221313144</v>
      </c>
      <c r="N790" s="13">
        <f t="shared" si="955"/>
        <v>0.13304964288987836</v>
      </c>
      <c r="O790" s="13">
        <f t="shared" si="956"/>
        <v>0.16816670600802605</v>
      </c>
      <c r="P790" s="13">
        <f t="shared" si="957"/>
        <v>3.6643416744499765E-2</v>
      </c>
      <c r="Q790" s="13">
        <f t="shared" si="958"/>
        <v>1.4495715673612573E-2</v>
      </c>
      <c r="R790" s="13">
        <f t="shared" si="959"/>
        <v>2.3157531869146618E-2</v>
      </c>
      <c r="S790" s="13">
        <f t="shared" si="960"/>
        <v>5.4976129837162055E-4</v>
      </c>
      <c r="T790" s="13">
        <f t="shared" si="961"/>
        <v>3.9922884338562262E-3</v>
      </c>
      <c r="U790" s="13">
        <f t="shared" si="962"/>
        <v>5.0460112539438967E-3</v>
      </c>
      <c r="V790" s="13">
        <f t="shared" si="963"/>
        <v>3.6658091173906775E-6</v>
      </c>
      <c r="W790" s="13">
        <f t="shared" si="964"/>
        <v>1.0528690310685155E-3</v>
      </c>
      <c r="X790" s="13">
        <f t="shared" si="965"/>
        <v>2.8997235802243765E-4</v>
      </c>
      <c r="Y790" s="13">
        <f t="shared" si="966"/>
        <v>3.9930877410155767E-5</v>
      </c>
      <c r="Z790" s="13">
        <f t="shared" si="967"/>
        <v>2.1259510676465173E-3</v>
      </c>
      <c r="AA790" s="13">
        <f t="shared" si="968"/>
        <v>4.6324336605884129E-4</v>
      </c>
      <c r="AB790" s="13">
        <f t="shared" si="969"/>
        <v>5.0470215298766753E-5</v>
      </c>
      <c r="AC790" s="13">
        <f t="shared" si="970"/>
        <v>1.3749536472071241E-8</v>
      </c>
      <c r="AD790" s="13">
        <f t="shared" si="971"/>
        <v>5.7354870649871582E-5</v>
      </c>
      <c r="AE790" s="13">
        <f t="shared" si="972"/>
        <v>1.5796197433537088E-5</v>
      </c>
      <c r="AF790" s="13">
        <f t="shared" si="973"/>
        <v>2.1752281064541317E-6</v>
      </c>
      <c r="AG790" s="13">
        <f t="shared" si="974"/>
        <v>1.9969436041032163E-7</v>
      </c>
      <c r="AH790" s="13">
        <f t="shared" si="975"/>
        <v>1.4637790312346612E-4</v>
      </c>
      <c r="AI790" s="13">
        <f t="shared" si="976"/>
        <v>3.1895650653246348E-5</v>
      </c>
      <c r="AJ790" s="13">
        <f t="shared" si="977"/>
        <v>3.4750208497516167E-6</v>
      </c>
      <c r="AK790" s="13">
        <f t="shared" si="978"/>
        <v>2.5240160040398023E-7</v>
      </c>
      <c r="AL790" s="13">
        <f t="shared" si="979"/>
        <v>3.3005494331926681E-11</v>
      </c>
      <c r="AM790" s="13">
        <f t="shared" si="980"/>
        <v>2.4995178622929274E-6</v>
      </c>
      <c r="AN790" s="13">
        <f t="shared" si="981"/>
        <v>6.8839624593452116E-7</v>
      </c>
      <c r="AO790" s="13">
        <f t="shared" si="982"/>
        <v>9.4796160204676468E-8</v>
      </c>
      <c r="AP790" s="13">
        <f t="shared" si="983"/>
        <v>8.7026544596675511E-9</v>
      </c>
      <c r="AQ790" s="13">
        <f t="shared" si="984"/>
        <v>5.9920302531912513E-10</v>
      </c>
      <c r="AR790" s="13">
        <f t="shared" si="985"/>
        <v>8.0628348785252221E-6</v>
      </c>
      <c r="AS790" s="13">
        <f t="shared" si="986"/>
        <v>1.7568865182016886E-6</v>
      </c>
      <c r="AT790" s="13">
        <f t="shared" si="987"/>
        <v>1.9141221942048703E-7</v>
      </c>
      <c r="AU790" s="13">
        <f t="shared" si="988"/>
        <v>1.3902866373323196E-8</v>
      </c>
      <c r="AV790" s="13">
        <f t="shared" si="989"/>
        <v>7.5735640328897718E-10</v>
      </c>
      <c r="AW790" s="13">
        <f t="shared" si="990"/>
        <v>5.5020170756079951E-14</v>
      </c>
      <c r="AX790" s="13">
        <f t="shared" si="991"/>
        <v>9.0773888266909776E-8</v>
      </c>
      <c r="AY790" s="13">
        <f t="shared" si="992"/>
        <v>2.5000182977086933E-8</v>
      </c>
      <c r="AZ790" s="13">
        <f t="shared" si="993"/>
        <v>3.4426703582976549E-9</v>
      </c>
      <c r="BA790" s="13">
        <f t="shared" si="994"/>
        <v>3.1605046535762922E-10</v>
      </c>
      <c r="BB790" s="13">
        <f t="shared" si="995"/>
        <v>2.1760992105740021E-11</v>
      </c>
      <c r="BC790" s="13">
        <f t="shared" si="996"/>
        <v>1.1986459868432499E-12</v>
      </c>
      <c r="BD790" s="13">
        <f t="shared" si="997"/>
        <v>3.7009972641117099E-7</v>
      </c>
      <c r="BE790" s="13">
        <f t="shared" si="998"/>
        <v>8.064449161097696E-8</v>
      </c>
      <c r="BF790" s="13">
        <f t="shared" si="999"/>
        <v>8.7861913466637877E-9</v>
      </c>
      <c r="BG790" s="13">
        <f t="shared" si="1000"/>
        <v>6.3816847530916331E-10</v>
      </c>
      <c r="BH790" s="13">
        <f t="shared" si="1001"/>
        <v>3.4764124762067346E-11</v>
      </c>
      <c r="BI790" s="13">
        <f t="shared" si="1002"/>
        <v>1.5150160714373742E-12</v>
      </c>
      <c r="BJ790" s="14">
        <f t="shared" si="1003"/>
        <v>0.15299935682227617</v>
      </c>
      <c r="BK790" s="14">
        <f t="shared" si="1004"/>
        <v>0.64779824484784509</v>
      </c>
      <c r="BL790" s="14">
        <f t="shared" si="1005"/>
        <v>0.19707644968739699</v>
      </c>
      <c r="BM790" s="14">
        <f t="shared" si="1006"/>
        <v>1.3885602026742031E-2</v>
      </c>
      <c r="BN790" s="14">
        <f t="shared" si="1007"/>
        <v>0.98611437539829483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1.30322580645161</v>
      </c>
      <c r="F791" s="10">
        <f>VLOOKUP(B791,home!$B$2:$E$405,3,FALSE)</f>
        <v>0.86</v>
      </c>
      <c r="G791" s="10">
        <f>VLOOKUP(C791,away!$B$2:$E$405,4,FALSE)</f>
        <v>0.9</v>
      </c>
      <c r="H791" s="10">
        <f>VLOOKUP(A791,away!$A$2:$E$405,3,FALSE)</f>
        <v>1.08387096774194</v>
      </c>
      <c r="I791" s="10">
        <f>VLOOKUP(C791,away!$B$2:$E$405,3,FALSE)</f>
        <v>0.51</v>
      </c>
      <c r="J791" s="10">
        <f>VLOOKUP(B791,home!$B$2:$E$405,4,FALSE)</f>
        <v>0.46</v>
      </c>
      <c r="K791" s="12">
        <f t="shared" si="952"/>
        <v>1.0086967741935462</v>
      </c>
      <c r="L791" s="12">
        <f t="shared" si="953"/>
        <v>0.25427612903225916</v>
      </c>
      <c r="M791" s="13">
        <f t="shared" si="954"/>
        <v>0.28281200277705842</v>
      </c>
      <c r="N791" s="13">
        <f t="shared" si="955"/>
        <v>0.28527155490443507</v>
      </c>
      <c r="O791" s="13">
        <f t="shared" si="956"/>
        <v>7.1912341310010938E-2</v>
      </c>
      <c r="P791" s="13">
        <f t="shared" si="957"/>
        <v>7.2537746704113323E-2</v>
      </c>
      <c r="Q791" s="13">
        <f t="shared" si="958"/>
        <v>0.14387624860064036</v>
      </c>
      <c r="R791" s="13">
        <f t="shared" si="959"/>
        <v>9.1427958889781016E-3</v>
      </c>
      <c r="S791" s="13">
        <f t="shared" si="960"/>
        <v>4.6512565284030204E-3</v>
      </c>
      <c r="T791" s="13">
        <f t="shared" si="961"/>
        <v>3.658429555385382E-2</v>
      </c>
      <c r="U791" s="13">
        <f t="shared" si="962"/>
        <v>9.2223087203222257E-3</v>
      </c>
      <c r="V791" s="13">
        <f t="shared" si="963"/>
        <v>1.3255435672231069E-4</v>
      </c>
      <c r="W791" s="13">
        <f t="shared" si="964"/>
        <v>4.8375835948844891E-2</v>
      </c>
      <c r="X791" s="13">
        <f t="shared" si="965"/>
        <v>1.2300820303771883E-2</v>
      </c>
      <c r="Y791" s="13">
        <f t="shared" si="966"/>
        <v>1.5639024853822663E-3</v>
      </c>
      <c r="Z791" s="13">
        <f t="shared" si="967"/>
        <v>7.7493158239380156E-4</v>
      </c>
      <c r="AA791" s="13">
        <f t="shared" si="968"/>
        <v>7.8167098738132778E-4</v>
      </c>
      <c r="AB791" s="13">
        <f t="shared" si="969"/>
        <v>3.9423450172611479E-4</v>
      </c>
      <c r="AC791" s="13">
        <f t="shared" si="970"/>
        <v>2.1249085651496684E-6</v>
      </c>
      <c r="AD791" s="13">
        <f t="shared" si="971"/>
        <v>1.2199137417629005E-2</v>
      </c>
      <c r="AE791" s="13">
        <f t="shared" si="972"/>
        <v>3.1019494400872931E-3</v>
      </c>
      <c r="AF791" s="13">
        <f t="shared" si="973"/>
        <v>3.9437584803959035E-4</v>
      </c>
      <c r="AG791" s="13">
        <f t="shared" si="974"/>
        <v>3.3426788007773842E-5</v>
      </c>
      <c r="AH791" s="13">
        <f t="shared" si="975"/>
        <v>4.9261650758984766E-5</v>
      </c>
      <c r="AI791" s="13">
        <f t="shared" si="976"/>
        <v>4.9690068212036985E-5</v>
      </c>
      <c r="AJ791" s="13">
        <f t="shared" si="977"/>
        <v>2.5061105757469489E-5</v>
      </c>
      <c r="AK791" s="13">
        <f t="shared" si="978"/>
        <v>8.4263521784275952E-6</v>
      </c>
      <c r="AL791" s="13">
        <f t="shared" si="979"/>
        <v>2.1800500368399666E-8</v>
      </c>
      <c r="AM791" s="13">
        <f t="shared" si="980"/>
        <v>2.4610461122212338E-3</v>
      </c>
      <c r="AN791" s="13">
        <f t="shared" si="981"/>
        <v>6.257852787855062E-4</v>
      </c>
      <c r="AO791" s="13">
        <f t="shared" si="982"/>
        <v>7.9561129147475828E-5</v>
      </c>
      <c r="AP791" s="13">
        <f t="shared" si="983"/>
        <v>6.7434986470185997E-6</v>
      </c>
      <c r="AQ791" s="13">
        <f t="shared" si="984"/>
        <v>4.2867768302454168E-7</v>
      </c>
      <c r="AR791" s="13">
        <f t="shared" si="985"/>
        <v>2.5052123729467416E-6</v>
      </c>
      <c r="AS791" s="13">
        <f t="shared" si="986"/>
        <v>2.5269996392611371E-6</v>
      </c>
      <c r="AT791" s="13">
        <f t="shared" si="987"/>
        <v>1.2744881922554821E-6</v>
      </c>
      <c r="AU791" s="13">
        <f t="shared" si="988"/>
        <v>4.2852404275862301E-7</v>
      </c>
      <c r="AV791" s="13">
        <f t="shared" si="989"/>
        <v>1.0806270489875004E-7</v>
      </c>
      <c r="AW791" s="13">
        <f t="shared" si="990"/>
        <v>1.5532100223409347E-10</v>
      </c>
      <c r="AX791" s="13">
        <f t="shared" si="991"/>
        <v>4.1374154575652089E-4</v>
      </c>
      <c r="AY791" s="13">
        <f t="shared" si="992"/>
        <v>1.0520459867479145E-4</v>
      </c>
      <c r="AZ791" s="13">
        <f t="shared" si="993"/>
        <v>1.3375509053709157E-5</v>
      </c>
      <c r="BA791" s="13">
        <f t="shared" si="994"/>
        <v>1.1336908886710335E-6</v>
      </c>
      <c r="BB791" s="13">
        <f t="shared" si="995"/>
        <v>7.2067632672603078E-8</v>
      </c>
      <c r="BC791" s="13">
        <f t="shared" si="996"/>
        <v>3.6650157329016582E-9</v>
      </c>
      <c r="BD791" s="13">
        <f t="shared" si="997"/>
        <v>1.0616928409943619E-7</v>
      </c>
      <c r="BE791" s="13">
        <f t="shared" si="998"/>
        <v>1.0709261438953942E-7</v>
      </c>
      <c r="BF791" s="13">
        <f t="shared" si="999"/>
        <v>5.4011987337340883E-8</v>
      </c>
      <c r="BG791" s="13">
        <f t="shared" si="1000"/>
        <v>1.816057246498614E-8</v>
      </c>
      <c r="BH791" s="13">
        <f t="shared" si="1001"/>
        <v>4.5796277157349133E-9</v>
      </c>
      <c r="BI791" s="13">
        <f t="shared" si="1002"/>
        <v>9.2389114077383347E-10</v>
      </c>
      <c r="BJ791" s="14">
        <f t="shared" si="1003"/>
        <v>0.54740864306419845</v>
      </c>
      <c r="BK791" s="14">
        <f t="shared" si="1004"/>
        <v>0.36024091167403743</v>
      </c>
      <c r="BL791" s="14">
        <f t="shared" si="1005"/>
        <v>9.1592924810254925E-2</v>
      </c>
      <c r="BM791" s="14">
        <f t="shared" si="1006"/>
        <v>0.13435951650229436</v>
      </c>
      <c r="BN791" s="14">
        <f t="shared" si="1007"/>
        <v>0.86555269018523628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1.30322580645161</v>
      </c>
      <c r="F792" s="10">
        <f>VLOOKUP(B792,home!$B$2:$E$405,3,FALSE)</f>
        <v>0.38</v>
      </c>
      <c r="G792" s="10">
        <f>VLOOKUP(C792,away!$B$2:$E$405,4,FALSE)</f>
        <v>0.88</v>
      </c>
      <c r="H792" s="10">
        <f>VLOOKUP(A792,away!$A$2:$E$405,3,FALSE)</f>
        <v>1.08387096774194</v>
      </c>
      <c r="I792" s="10">
        <f>VLOOKUP(C792,away!$B$2:$E$405,3,FALSE)</f>
        <v>1.21</v>
      </c>
      <c r="J792" s="10">
        <f>VLOOKUP(B792,home!$B$2:$E$405,4,FALSE)</f>
        <v>1.69</v>
      </c>
      <c r="K792" s="12">
        <f t="shared" si="952"/>
        <v>0.43579870967741841</v>
      </c>
      <c r="L792" s="12">
        <f t="shared" si="953"/>
        <v>2.2164077419354933</v>
      </c>
      <c r="M792" s="13">
        <f t="shared" si="954"/>
        <v>7.0495496431196708E-2</v>
      </c>
      <c r="N792" s="13">
        <f t="shared" si="955"/>
        <v>3.0721846382784572E-2</v>
      </c>
      <c r="O792" s="13">
        <f t="shared" si="956"/>
        <v>0.15624676406169033</v>
      </c>
      <c r="P792" s="13">
        <f t="shared" si="957"/>
        <v>6.8092138169356664E-2</v>
      </c>
      <c r="Q792" s="13">
        <f t="shared" si="958"/>
        <v>6.6942705062626911E-3</v>
      </c>
      <c r="R792" s="13">
        <f t="shared" si="959"/>
        <v>0.17315326875934944</v>
      </c>
      <c r="S792" s="13">
        <f t="shared" si="960"/>
        <v>1.644267901921934E-2</v>
      </c>
      <c r="T792" s="13">
        <f t="shared" si="961"/>
        <v>1.4837232976691062E-2</v>
      </c>
      <c r="U792" s="13">
        <f t="shared" si="962"/>
        <v>7.5459971101751719E-2</v>
      </c>
      <c r="V792" s="13">
        <f t="shared" si="963"/>
        <v>1.7646787987746874E-3</v>
      </c>
      <c r="W792" s="13">
        <f t="shared" si="964"/>
        <v>9.7245148295362646E-4</v>
      </c>
      <c r="X792" s="13">
        <f t="shared" si="965"/>
        <v>2.1553489954750692E-3</v>
      </c>
      <c r="Y792" s="13">
        <f t="shared" si="966"/>
        <v>2.388566100071916E-3</v>
      </c>
      <c r="Z792" s="13">
        <f t="shared" si="967"/>
        <v>0.12792608180655307</v>
      </c>
      <c r="AA792" s="13">
        <f t="shared" si="968"/>
        <v>5.5750021385383694E-2</v>
      </c>
      <c r="AB792" s="13">
        <f t="shared" si="969"/>
        <v>1.2147893692119348E-2</v>
      </c>
      <c r="AC792" s="13">
        <f t="shared" si="970"/>
        <v>1.0653229521191535E-4</v>
      </c>
      <c r="AD792" s="13">
        <f t="shared" si="971"/>
        <v>1.0594827537377059E-4</v>
      </c>
      <c r="AE792" s="13">
        <f t="shared" si="972"/>
        <v>2.348245777831387E-4</v>
      </c>
      <c r="AF792" s="13">
        <f t="shared" si="973"/>
        <v>2.6023350609764108E-4</v>
      </c>
      <c r="AG792" s="13">
        <f t="shared" si="974"/>
        <v>1.9226118587527632E-4</v>
      </c>
      <c r="AH792" s="13">
        <f t="shared" si="975"/>
        <v>7.0884089527879376E-2</v>
      </c>
      <c r="AI792" s="13">
        <f t="shared" si="976"/>
        <v>3.0891194752908437E-2</v>
      </c>
      <c r="AJ792" s="13">
        <f t="shared" si="977"/>
        <v>6.7311714068556674E-3</v>
      </c>
      <c r="AK792" s="13">
        <f t="shared" si="978"/>
        <v>9.7781193790841118E-4</v>
      </c>
      <c r="AL792" s="13">
        <f t="shared" si="979"/>
        <v>4.1160142887415945E-6</v>
      </c>
      <c r="AM792" s="13">
        <f t="shared" si="980"/>
        <v>9.2344243400874077E-6</v>
      </c>
      <c r="AN792" s="13">
        <f t="shared" si="981"/>
        <v>2.0467249599687289E-5</v>
      </c>
      <c r="AO792" s="13">
        <f t="shared" si="982"/>
        <v>2.268188523443652E-5</v>
      </c>
      <c r="AP792" s="13">
        <f t="shared" si="983"/>
        <v>1.6757435345099148E-5</v>
      </c>
      <c r="AQ792" s="13">
        <f t="shared" si="984"/>
        <v>9.2853273584653084E-6</v>
      </c>
      <c r="AR792" s="13">
        <f t="shared" si="985"/>
        <v>3.1421608961928131E-2</v>
      </c>
      <c r="AS792" s="13">
        <f t="shared" si="986"/>
        <v>1.3693496641596683E-2</v>
      </c>
      <c r="AT792" s="13">
        <f t="shared" si="987"/>
        <v>2.9838040836899487E-3</v>
      </c>
      <c r="AU792" s="13">
        <f t="shared" si="988"/>
        <v>4.334459898674305E-4</v>
      </c>
      <c r="AV792" s="13">
        <f t="shared" si="989"/>
        <v>4.7223800774769382E-5</v>
      </c>
      <c r="AW792" s="13">
        <f t="shared" si="990"/>
        <v>1.1043582287147283E-7</v>
      </c>
      <c r="AX792" s="13">
        <f t="shared" si="991"/>
        <v>6.7072503533730616E-7</v>
      </c>
      <c r="AY792" s="13">
        <f t="shared" si="992"/>
        <v>1.4866001610315627E-6</v>
      </c>
      <c r="AZ792" s="13">
        <f t="shared" si="993"/>
        <v>1.6474560530364534E-6</v>
      </c>
      <c r="BA792" s="13">
        <f t="shared" si="994"/>
        <v>1.2171447834828286E-6</v>
      </c>
      <c r="BB792" s="13">
        <f t="shared" si="995"/>
        <v>6.7442228029193529E-7</v>
      </c>
      <c r="BC792" s="13">
        <f t="shared" si="996"/>
        <v>2.9895895267456723E-7</v>
      </c>
      <c r="BD792" s="13">
        <f t="shared" si="997"/>
        <v>1.1607182894547855E-2</v>
      </c>
      <c r="BE792" s="13">
        <f t="shared" si="998"/>
        <v>5.0583953284337561E-3</v>
      </c>
      <c r="BF792" s="13">
        <f t="shared" si="999"/>
        <v>1.1022210785848561E-3</v>
      </c>
      <c r="BG792" s="13">
        <f t="shared" si="1000"/>
        <v>1.6011550794217758E-4</v>
      </c>
      <c r="BH792" s="13">
        <f t="shared" si="1001"/>
        <v>1.7444532940136352E-5</v>
      </c>
      <c r="BI792" s="13">
        <f t="shared" si="1002"/>
        <v>1.5204609892473293E-6</v>
      </c>
      <c r="BJ792" s="14">
        <f t="shared" si="1003"/>
        <v>5.8647405618512408E-2</v>
      </c>
      <c r="BK792" s="14">
        <f t="shared" si="1004"/>
        <v>0.15690712732820905</v>
      </c>
      <c r="BL792" s="14">
        <f t="shared" si="1005"/>
        <v>0.64876864590714134</v>
      </c>
      <c r="BM792" s="14">
        <f t="shared" si="1006"/>
        <v>0.48684410018543722</v>
      </c>
      <c r="BN792" s="14">
        <f t="shared" si="1007"/>
        <v>0.50540378431064048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1.30322580645161</v>
      </c>
      <c r="F793" s="10">
        <f>VLOOKUP(B793,home!$B$2:$E$405,3,FALSE)</f>
        <v>1.66</v>
      </c>
      <c r="G793" s="10">
        <f>VLOOKUP(C793,away!$B$2:$E$405,4,FALSE)</f>
        <v>1.43</v>
      </c>
      <c r="H793" s="10">
        <f>VLOOKUP(A793,away!$A$2:$E$405,3,FALSE)</f>
        <v>1.08387096774194</v>
      </c>
      <c r="I793" s="10">
        <f>VLOOKUP(C793,away!$B$2:$E$405,3,FALSE)</f>
        <v>0.44</v>
      </c>
      <c r="J793" s="10">
        <f>VLOOKUP(B793,home!$B$2:$E$405,4,FALSE)</f>
        <v>1.23</v>
      </c>
      <c r="K793" s="12">
        <f t="shared" si="952"/>
        <v>3.0935974193548312</v>
      </c>
      <c r="L793" s="12">
        <f t="shared" si="953"/>
        <v>0.58659096774193797</v>
      </c>
      <c r="M793" s="13">
        <f t="shared" si="954"/>
        <v>2.5218223599775904E-2</v>
      </c>
      <c r="N793" s="13">
        <f t="shared" si="955"/>
        <v>7.8015031448979838E-2</v>
      </c>
      <c r="O793" s="13">
        <f t="shared" si="956"/>
        <v>1.4792782186125121E-2</v>
      </c>
      <c r="P793" s="13">
        <f t="shared" si="957"/>
        <v>4.5762912796074799E-2</v>
      </c>
      <c r="Q793" s="13">
        <f t="shared" si="958"/>
        <v>0.12067354998072505</v>
      </c>
      <c r="R793" s="13">
        <f t="shared" si="959"/>
        <v>4.3386562090774183E-3</v>
      </c>
      <c r="S793" s="13">
        <f t="shared" si="960"/>
        <v>2.0761218363530547E-2</v>
      </c>
      <c r="T793" s="13">
        <f t="shared" si="961"/>
        <v>7.0786014464048599E-2</v>
      </c>
      <c r="U793" s="13">
        <f t="shared" si="962"/>
        <v>1.3422055651869717E-2</v>
      </c>
      <c r="V793" s="13">
        <f t="shared" si="963"/>
        <v>4.1860990007725031E-3</v>
      </c>
      <c r="W793" s="13">
        <f t="shared" si="964"/>
        <v>0.12443846093491907</v>
      </c>
      <c r="X793" s="13">
        <f t="shared" si="965"/>
        <v>7.2994477224131507E-2</v>
      </c>
      <c r="Y793" s="13">
        <f t="shared" si="966"/>
        <v>2.1408950517360074E-2</v>
      </c>
      <c r="Z793" s="13">
        <f t="shared" si="967"/>
        <v>8.4833884812743018E-4</v>
      </c>
      <c r="AA793" s="13">
        <f t="shared" si="968"/>
        <v>2.6244188713054682E-3</v>
      </c>
      <c r="AB793" s="13">
        <f t="shared" si="969"/>
        <v>4.059447723788359E-3</v>
      </c>
      <c r="AC793" s="13">
        <f t="shared" si="970"/>
        <v>4.7477591643734542E-4</v>
      </c>
      <c r="AD793" s="13">
        <f t="shared" si="971"/>
        <v>9.6240625404188151E-2</v>
      </c>
      <c r="AE793" s="13">
        <f t="shared" si="972"/>
        <v>5.6453881591932056E-2</v>
      </c>
      <c r="AF793" s="13">
        <f t="shared" si="973"/>
        <v>1.6557668517900102E-2</v>
      </c>
      <c r="AG793" s="13">
        <f t="shared" si="974"/>
        <v>3.2375262664884135E-3</v>
      </c>
      <c r="AH793" s="13">
        <f t="shared" si="975"/>
        <v>1.2440697647403756E-4</v>
      </c>
      <c r="AI793" s="13">
        <f t="shared" si="976"/>
        <v>3.8486510136981979E-4</v>
      </c>
      <c r="AJ793" s="13">
        <f t="shared" si="977"/>
        <v>5.953088421987051E-4</v>
      </c>
      <c r="AK793" s="13">
        <f t="shared" si="978"/>
        <v>6.1388196598167555E-4</v>
      </c>
      <c r="AL793" s="13">
        <f t="shared" si="979"/>
        <v>3.4462584211192135E-5</v>
      </c>
      <c r="AM793" s="13">
        <f t="shared" si="980"/>
        <v>5.9545950077498314E-2</v>
      </c>
      <c r="AN793" s="13">
        <f t="shared" si="981"/>
        <v>3.4929116481072858E-2</v>
      </c>
      <c r="AO793" s="13">
        <f t="shared" si="982"/>
        <v>1.0244552119501701E-2</v>
      </c>
      <c r="AP793" s="13">
        <f t="shared" si="983"/>
        <v>2.0031205806204083E-3</v>
      </c>
      <c r="AQ793" s="13">
        <f t="shared" si="984"/>
        <v>2.9375310997247948E-4</v>
      </c>
      <c r="AR793" s="13">
        <f t="shared" si="985"/>
        <v>1.4595201744750842E-5</v>
      </c>
      <c r="AS793" s="13">
        <f t="shared" si="986"/>
        <v>4.515167845252434E-5</v>
      </c>
      <c r="AT793" s="13">
        <f t="shared" si="987"/>
        <v>6.984055797013423E-5</v>
      </c>
      <c r="AU793" s="13">
        <f t="shared" si="988"/>
        <v>7.2019523300902912E-5</v>
      </c>
      <c r="AV793" s="13">
        <f t="shared" si="989"/>
        <v>5.5699852856709601E-5</v>
      </c>
      <c r="AW793" s="13">
        <f t="shared" si="990"/>
        <v>1.7371787484293958E-6</v>
      </c>
      <c r="AX793" s="13">
        <f t="shared" si="991"/>
        <v>3.0701866248796714E-2</v>
      </c>
      <c r="AY793" s="13">
        <f t="shared" si="992"/>
        <v>1.8009437434365203E-2</v>
      </c>
      <c r="AZ793" s="13">
        <f t="shared" si="993"/>
        <v>5.2820866665560847E-3</v>
      </c>
      <c r="BA793" s="13">
        <f t="shared" si="994"/>
        <v>1.0328081098106403E-3</v>
      </c>
      <c r="BB793" s="13">
        <f t="shared" si="995"/>
        <v>1.5145897715638628E-4</v>
      </c>
      <c r="BC793" s="13">
        <f t="shared" si="996"/>
        <v>1.7768893596673745E-5</v>
      </c>
      <c r="BD793" s="13">
        <f t="shared" si="997"/>
        <v>1.4269022526403694E-6</v>
      </c>
      <c r="BE793" s="13">
        <f t="shared" si="998"/>
        <v>4.4142611264398422E-6</v>
      </c>
      <c r="BF793" s="13">
        <f t="shared" si="999"/>
        <v>6.8279734145563245E-6</v>
      </c>
      <c r="BG793" s="13">
        <f t="shared" si="1000"/>
        <v>7.0410003115649464E-6</v>
      </c>
      <c r="BH793" s="13">
        <f t="shared" si="1001"/>
        <v>5.4455050983834707E-6</v>
      </c>
      <c r="BI793" s="13">
        <f t="shared" si="1002"/>
        <v>3.3692401038885369E-6</v>
      </c>
      <c r="BJ793" s="14">
        <f t="shared" si="1003"/>
        <v>0.82301810504962036</v>
      </c>
      <c r="BK793" s="14">
        <f t="shared" si="1004"/>
        <v>0.11444712969516749</v>
      </c>
      <c r="BL793" s="14">
        <f t="shared" si="1005"/>
        <v>4.1241655224822815E-2</v>
      </c>
      <c r="BM793" s="14">
        <f t="shared" si="1006"/>
        <v>0.67274637234136325</v>
      </c>
      <c r="BN793" s="14">
        <f t="shared" si="1007"/>
        <v>0.28880115622075814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1.30322580645161</v>
      </c>
      <c r="F794" s="10">
        <f>VLOOKUP(B794,home!$B$2:$E$405,3,FALSE)</f>
        <v>0.64</v>
      </c>
      <c r="G794" s="10">
        <f>VLOOKUP(C794,away!$B$2:$E$405,4,FALSE)</f>
        <v>0.88</v>
      </c>
      <c r="H794" s="10">
        <f>VLOOKUP(A794,away!$A$2:$E$405,3,FALSE)</f>
        <v>1.08387096774194</v>
      </c>
      <c r="I794" s="10">
        <f>VLOOKUP(C794,away!$B$2:$E$405,3,FALSE)</f>
        <v>1.1000000000000001</v>
      </c>
      <c r="J794" s="10">
        <f>VLOOKUP(B794,home!$B$2:$E$405,4,FALSE)</f>
        <v>0.92</v>
      </c>
      <c r="K794" s="12">
        <f t="shared" si="952"/>
        <v>0.73397677419354679</v>
      </c>
      <c r="L794" s="12">
        <f t="shared" si="953"/>
        <v>1.0968774193548434</v>
      </c>
      <c r="M794" s="13">
        <f t="shared" si="954"/>
        <v>0.16027660204645391</v>
      </c>
      <c r="N794" s="13">
        <f t="shared" si="955"/>
        <v>0.11763930334875906</v>
      </c>
      <c r="O794" s="13">
        <f t="shared" si="956"/>
        <v>0.17580378563567758</v>
      </c>
      <c r="P794" s="13">
        <f t="shared" si="957"/>
        <v>0.12903589547188843</v>
      </c>
      <c r="Q794" s="13">
        <f t="shared" si="958"/>
        <v>4.3172258195149138E-2</v>
      </c>
      <c r="R794" s="13">
        <f t="shared" si="959"/>
        <v>9.6417601350437032E-2</v>
      </c>
      <c r="S794" s="13">
        <f t="shared" si="960"/>
        <v>2.5971136940197714E-2</v>
      </c>
      <c r="T794" s="13">
        <f t="shared" si="961"/>
        <v>4.735467515681617E-2</v>
      </c>
      <c r="U794" s="13">
        <f t="shared" si="962"/>
        <v>7.0768280014673141E-2</v>
      </c>
      <c r="V794" s="13">
        <f t="shared" si="963"/>
        <v>2.3232121280838077E-3</v>
      </c>
      <c r="W794" s="13">
        <f t="shared" si="964"/>
        <v>1.0562478268242161E-2</v>
      </c>
      <c r="X794" s="13">
        <f t="shared" si="965"/>
        <v>1.1585743904861076E-2</v>
      </c>
      <c r="Y794" s="13">
        <f t="shared" si="966"/>
        <v>6.3540704378350606E-3</v>
      </c>
      <c r="Z794" s="13">
        <f t="shared" si="967"/>
        <v>3.5252763249883821E-2</v>
      </c>
      <c r="AA794" s="13">
        <f t="shared" si="968"/>
        <v>2.5874709451558543E-2</v>
      </c>
      <c r="AB794" s="13">
        <f t="shared" si="969"/>
        <v>9.4957178882251071E-3</v>
      </c>
      <c r="AC794" s="13">
        <f t="shared" si="970"/>
        <v>1.1689859650863108E-4</v>
      </c>
      <c r="AD794" s="13">
        <f t="shared" si="971"/>
        <v>1.9381534317034553E-3</v>
      </c>
      <c r="AE794" s="13">
        <f t="shared" si="972"/>
        <v>2.1259167344806198E-3</v>
      </c>
      <c r="AF794" s="13">
        <f t="shared" si="973"/>
        <v>1.1659350307401887E-3</v>
      </c>
      <c r="AG794" s="13">
        <f t="shared" si="974"/>
        <v>4.2629593588456959E-4</v>
      </c>
      <c r="AH794" s="13">
        <f t="shared" si="975"/>
        <v>9.6669899946649554E-3</v>
      </c>
      <c r="AI794" s="13">
        <f t="shared" si="976"/>
        <v>7.0953461324454762E-3</v>
      </c>
      <c r="AJ794" s="13">
        <f t="shared" si="977"/>
        <v>2.6039096330394943E-3</v>
      </c>
      <c r="AK794" s="13">
        <f t="shared" si="978"/>
        <v>6.370697309166101E-4</v>
      </c>
      <c r="AL794" s="13">
        <f t="shared" si="979"/>
        <v>3.7645208064808534E-6</v>
      </c>
      <c r="AM794" s="13">
        <f t="shared" si="980"/>
        <v>2.8451192073877097E-4</v>
      </c>
      <c r="AN794" s="13">
        <f t="shared" si="981"/>
        <v>3.1207470139563284E-4</v>
      </c>
      <c r="AO794" s="13">
        <f t="shared" si="982"/>
        <v>1.7115384655638752E-4</v>
      </c>
      <c r="AP794" s="13">
        <f t="shared" si="983"/>
        <v>6.2578263174475088E-5</v>
      </c>
      <c r="AQ794" s="13">
        <f t="shared" si="984"/>
        <v>1.716017095463161E-5</v>
      </c>
      <c r="AR794" s="13">
        <f t="shared" si="985"/>
        <v>2.1207006076554382E-3</v>
      </c>
      <c r="AS794" s="13">
        <f t="shared" si="986"/>
        <v>1.5565449910372329E-3</v>
      </c>
      <c r="AT794" s="13">
        <f t="shared" si="987"/>
        <v>5.7123393570431566E-4</v>
      </c>
      <c r="AU794" s="13">
        <f t="shared" si="988"/>
        <v>1.3975748047937919E-4</v>
      </c>
      <c r="AV794" s="13">
        <f t="shared" si="989"/>
        <v>2.564468617291808E-5</v>
      </c>
      <c r="AW794" s="13">
        <f t="shared" si="990"/>
        <v>8.4187500283281473E-8</v>
      </c>
      <c r="AX794" s="13">
        <f t="shared" si="991"/>
        <v>3.4804190300575524E-5</v>
      </c>
      <c r="AY794" s="13">
        <f t="shared" si="992"/>
        <v>3.8175930439630154E-5</v>
      </c>
      <c r="AZ794" s="13">
        <f t="shared" si="993"/>
        <v>2.0937158031045765E-5</v>
      </c>
      <c r="BA794" s="13">
        <f t="shared" si="994"/>
        <v>7.6551652899060065E-6</v>
      </c>
      <c r="BB794" s="13">
        <f t="shared" si="995"/>
        <v>2.0991944869817174E-6</v>
      </c>
      <c r="BC794" s="13">
        <f t="shared" si="996"/>
        <v>4.6051180632088427E-7</v>
      </c>
      <c r="BD794" s="13">
        <f t="shared" si="997"/>
        <v>3.8769143495822407E-4</v>
      </c>
      <c r="BE794" s="13">
        <f t="shared" si="998"/>
        <v>2.8455650881310454E-4</v>
      </c>
      <c r="BF794" s="13">
        <f t="shared" si="999"/>
        <v>1.0442893420721001E-4</v>
      </c>
      <c r="BG794" s="13">
        <f t="shared" si="1000"/>
        <v>2.5549470753959383E-5</v>
      </c>
      <c r="BH794" s="13">
        <f t="shared" si="1001"/>
        <v>4.6881795315858688E-6</v>
      </c>
      <c r="BI794" s="13">
        <f t="shared" si="1002"/>
        <v>6.8820297788672177E-7</v>
      </c>
      <c r="BJ794" s="14">
        <f t="shared" si="1003"/>
        <v>0.24327644149764591</v>
      </c>
      <c r="BK794" s="14">
        <f t="shared" si="1004"/>
        <v>0.31776568563437857</v>
      </c>
      <c r="BL794" s="14">
        <f t="shared" si="1005"/>
        <v>0.40358489426392929</v>
      </c>
      <c r="BM794" s="14">
        <f t="shared" si="1006"/>
        <v>0.27749624685453289</v>
      </c>
      <c r="BN794" s="14">
        <f t="shared" si="1007"/>
        <v>0.72234544604836515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1.30322580645161</v>
      </c>
      <c r="F795" s="10">
        <f>VLOOKUP(B795,home!$B$2:$E$405,3,FALSE)</f>
        <v>1.1499999999999999</v>
      </c>
      <c r="G795" s="10">
        <f>VLOOKUP(C795,away!$B$2:$E$405,4,FALSE)</f>
        <v>1.07</v>
      </c>
      <c r="H795" s="10">
        <f>VLOOKUP(A795,away!$A$2:$E$405,3,FALSE)</f>
        <v>1.08387096774194</v>
      </c>
      <c r="I795" s="10">
        <f>VLOOKUP(C795,away!$B$2:$E$405,3,FALSE)</f>
        <v>0.31</v>
      </c>
      <c r="J795" s="10">
        <f>VLOOKUP(B795,home!$B$2:$E$405,4,FALSE)</f>
        <v>1.23</v>
      </c>
      <c r="K795" s="12">
        <f t="shared" si="952"/>
        <v>1.6036193548387061</v>
      </c>
      <c r="L795" s="12">
        <f t="shared" si="953"/>
        <v>0.4132800000000017</v>
      </c>
      <c r="M795" s="13">
        <f t="shared" si="954"/>
        <v>0.13306742094046861</v>
      </c>
      <c r="N795" s="13">
        <f t="shared" si="955"/>
        <v>0.2133894917186048</v>
      </c>
      <c r="O795" s="13">
        <f t="shared" si="956"/>
        <v>5.499410372627709E-2</v>
      </c>
      <c r="P795" s="13">
        <f t="shared" si="957"/>
        <v>8.8189609137465333E-2</v>
      </c>
      <c r="Q795" s="13">
        <f t="shared" si="958"/>
        <v>0.17109775951957426</v>
      </c>
      <c r="R795" s="13">
        <f t="shared" si="959"/>
        <v>1.1363981593997945E-2</v>
      </c>
      <c r="S795" s="13">
        <f t="shared" si="960"/>
        <v>1.4611779323690267E-2</v>
      </c>
      <c r="T795" s="13">
        <f t="shared" si="961"/>
        <v>7.0711282054249924E-2</v>
      </c>
      <c r="U795" s="13">
        <f t="shared" si="962"/>
        <v>1.8223500832165913E-2</v>
      </c>
      <c r="V795" s="13">
        <f t="shared" si="963"/>
        <v>1.0759851395061159E-3</v>
      </c>
      <c r="W795" s="13">
        <f t="shared" si="964"/>
        <v>9.1458559578375911E-2</v>
      </c>
      <c r="X795" s="13">
        <f t="shared" si="965"/>
        <v>3.779799350255135E-2</v>
      </c>
      <c r="Y795" s="13">
        <f t="shared" si="966"/>
        <v>7.8105773773672433E-3</v>
      </c>
      <c r="Z795" s="13">
        <f t="shared" si="967"/>
        <v>1.5655021043891632E-3</v>
      </c>
      <c r="AA795" s="13">
        <f t="shared" si="968"/>
        <v>2.5104694746391864E-3</v>
      </c>
      <c r="AB795" s="13">
        <f t="shared" si="969"/>
        <v>2.0129187196315794E-3</v>
      </c>
      <c r="AC795" s="13">
        <f t="shared" si="970"/>
        <v>4.4568905474812585E-5</v>
      </c>
      <c r="AD795" s="13">
        <f t="shared" si="971"/>
        <v>3.6666179076388139E-2</v>
      </c>
      <c r="AE795" s="13">
        <f t="shared" si="972"/>
        <v>1.5153398488689749E-2</v>
      </c>
      <c r="AF795" s="13">
        <f t="shared" si="973"/>
        <v>3.1312982637028627E-3</v>
      </c>
      <c r="AG795" s="13">
        <f t="shared" si="974"/>
        <v>4.3136764880770813E-4</v>
      </c>
      <c r="AH795" s="13">
        <f t="shared" si="975"/>
        <v>1.61747677425489E-4</v>
      </c>
      <c r="AI795" s="13">
        <f t="shared" si="976"/>
        <v>2.5938170611972176E-4</v>
      </c>
      <c r="AJ795" s="13">
        <f t="shared" si="977"/>
        <v>2.079747621123356E-4</v>
      </c>
      <c r="AK795" s="13">
        <f t="shared" si="978"/>
        <v>1.1117078461377233E-4</v>
      </c>
      <c r="AL795" s="13">
        <f t="shared" si="979"/>
        <v>1.181510643470512E-6</v>
      </c>
      <c r="AM795" s="13">
        <f t="shared" si="980"/>
        <v>1.1759718886975603E-2</v>
      </c>
      <c r="AN795" s="13">
        <f t="shared" si="981"/>
        <v>4.8600566216092968E-3</v>
      </c>
      <c r="AO795" s="13">
        <f t="shared" si="982"/>
        <v>1.0042821002893493E-3</v>
      </c>
      <c r="AP795" s="13">
        <f t="shared" si="983"/>
        <v>1.3834990213586131E-4</v>
      </c>
      <c r="AQ795" s="13">
        <f t="shared" si="984"/>
        <v>1.4294311888677247E-5</v>
      </c>
      <c r="AR795" s="13">
        <f t="shared" si="985"/>
        <v>1.3369416025281279E-5</v>
      </c>
      <c r="AS795" s="13">
        <f t="shared" si="986"/>
        <v>2.1439454301031821E-5</v>
      </c>
      <c r="AT795" s="13">
        <f t="shared" si="987"/>
        <v>1.7190361937157287E-5</v>
      </c>
      <c r="AU795" s="13">
        <f t="shared" si="988"/>
        <v>9.1889323730360072E-6</v>
      </c>
      <c r="AV795" s="13">
        <f t="shared" si="989"/>
        <v>3.6838874509261255E-6</v>
      </c>
      <c r="AW795" s="13">
        <f t="shared" si="990"/>
        <v>2.1751079495182058E-8</v>
      </c>
      <c r="AX795" s="13">
        <f t="shared" si="991"/>
        <v>3.1430188024360595E-3</v>
      </c>
      <c r="AY795" s="13">
        <f t="shared" si="992"/>
        <v>1.2989468106707799E-3</v>
      </c>
      <c r="AZ795" s="13">
        <f t="shared" si="993"/>
        <v>2.6841436895701107E-4</v>
      </c>
      <c r="BA795" s="13">
        <f t="shared" si="994"/>
        <v>3.6976763467517999E-5</v>
      </c>
      <c r="BB795" s="13">
        <f t="shared" si="995"/>
        <v>3.8204392014639743E-6</v>
      </c>
      <c r="BC795" s="13">
        <f t="shared" si="996"/>
        <v>3.1578222263620772E-7</v>
      </c>
      <c r="BD795" s="13">
        <f t="shared" si="997"/>
        <v>9.2088537582137752E-7</v>
      </c>
      <c r="BE795" s="13">
        <f t="shared" si="998"/>
        <v>1.4767496122550765E-6</v>
      </c>
      <c r="BF795" s="13">
        <f t="shared" si="999"/>
        <v>1.1840721302313979E-6</v>
      </c>
      <c r="BG795" s="13">
        <f t="shared" si="1000"/>
        <v>6.3293366185472224E-7</v>
      </c>
      <c r="BH795" s="13">
        <f t="shared" si="1001"/>
        <v>2.5374616761979235E-7</v>
      </c>
      <c r="BI795" s="13">
        <f t="shared" si="1002"/>
        <v>8.1382453122249125E-8</v>
      </c>
      <c r="BJ795" s="14">
        <f t="shared" si="1003"/>
        <v>0.67017610201816602</v>
      </c>
      <c r="BK795" s="14">
        <f t="shared" si="1004"/>
        <v>0.23828949176791936</v>
      </c>
      <c r="BL795" s="14">
        <f t="shared" si="1005"/>
        <v>8.9914671098471372E-2</v>
      </c>
      <c r="BM795" s="14">
        <f t="shared" si="1006"/>
        <v>0.32654447529296676</v>
      </c>
      <c r="BN795" s="14">
        <f t="shared" si="1007"/>
        <v>0.67210236663638812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1.5546218487395</v>
      </c>
      <c r="F796" s="10">
        <f>VLOOKUP(B796,home!$B$2:$E$405,3,FALSE)</f>
        <v>0.32</v>
      </c>
      <c r="G796" s="10">
        <f>VLOOKUP(C796,away!$B$2:$E$405,4,FALSE)</f>
        <v>0.77</v>
      </c>
      <c r="H796" s="10">
        <f>VLOOKUP(A796,away!$A$2:$E$405,3,FALSE)</f>
        <v>1.3361344537815101</v>
      </c>
      <c r="I796" s="10">
        <f>VLOOKUP(C796,away!$B$2:$E$405,3,FALSE)</f>
        <v>0.51</v>
      </c>
      <c r="J796" s="10">
        <f>VLOOKUP(B796,home!$B$2:$E$405,4,FALSE)</f>
        <v>1.31</v>
      </c>
      <c r="K796" s="12">
        <f t="shared" si="952"/>
        <v>0.38305882352941284</v>
      </c>
      <c r="L796" s="12">
        <f t="shared" si="953"/>
        <v>0.89267142857142689</v>
      </c>
      <c r="M796" s="13">
        <f t="shared" si="954"/>
        <v>0.27922698765750631</v>
      </c>
      <c r="N796" s="13">
        <f t="shared" si="955"/>
        <v>0.10696036138974625</v>
      </c>
      <c r="O796" s="13">
        <f t="shared" si="956"/>
        <v>0.24925795396792236</v>
      </c>
      <c r="P796" s="13">
        <f t="shared" si="957"/>
        <v>9.548045860230088E-2</v>
      </c>
      <c r="Q796" s="13">
        <f t="shared" si="958"/>
        <v>2.0486055099118512E-2</v>
      </c>
      <c r="R796" s="13">
        <f t="shared" si="959"/>
        <v>0.11125272692566808</v>
      </c>
      <c r="S796" s="13">
        <f t="shared" si="960"/>
        <v>8.1622822809733278E-3</v>
      </c>
      <c r="T796" s="13">
        <f t="shared" si="961"/>
        <v>1.8287316071123084E-2</v>
      </c>
      <c r="U796" s="13">
        <f t="shared" si="962"/>
        <v>4.2616338690585447E-2</v>
      </c>
      <c r="V796" s="13">
        <f t="shared" si="963"/>
        <v>3.1011745118462839E-4</v>
      </c>
      <c r="W796" s="13">
        <f t="shared" si="964"/>
        <v>2.615788055009022E-3</v>
      </c>
      <c r="X796" s="13">
        <f t="shared" si="965"/>
        <v>2.3350392599049783E-3</v>
      </c>
      <c r="Y796" s="13">
        <f t="shared" si="966"/>
        <v>1.0422114159548718E-3</v>
      </c>
      <c r="Z796" s="13">
        <f t="shared" si="967"/>
        <v>3.3104043559067667E-2</v>
      </c>
      <c r="AA796" s="13">
        <f t="shared" si="968"/>
        <v>1.2680795979802895E-2</v>
      </c>
      <c r="AB796" s="13">
        <f t="shared" si="969"/>
        <v>2.4287453947199021E-3</v>
      </c>
      <c r="AC796" s="13">
        <f t="shared" si="970"/>
        <v>6.6277074227519096E-6</v>
      </c>
      <c r="AD796" s="13">
        <f t="shared" si="971"/>
        <v>2.5050017373851177E-4</v>
      </c>
      <c r="AE796" s="13">
        <f t="shared" si="972"/>
        <v>2.2361434794854792E-4</v>
      </c>
      <c r="AF796" s="13">
        <f t="shared" si="973"/>
        <v>9.9807069716149183E-5</v>
      </c>
      <c r="AG796" s="13">
        <f t="shared" si="974"/>
        <v>2.9698306501680965E-5</v>
      </c>
      <c r="AH796" s="13">
        <f t="shared" si="975"/>
        <v>7.3877584638409174E-3</v>
      </c>
      <c r="AI796" s="13">
        <f t="shared" si="976"/>
        <v>2.8299460656783641E-3</v>
      </c>
      <c r="AJ796" s="13">
        <f t="shared" si="977"/>
        <v>5.4201790528522222E-4</v>
      </c>
      <c r="AK796" s="13">
        <f t="shared" si="978"/>
        <v>6.9208247043477992E-5</v>
      </c>
      <c r="AL796" s="13">
        <f t="shared" si="979"/>
        <v>9.0652633474300867E-8</v>
      </c>
      <c r="AM796" s="13">
        <f t="shared" si="980"/>
        <v>1.9191260369237567E-5</v>
      </c>
      <c r="AN796" s="13">
        <f t="shared" si="981"/>
        <v>1.713148980989351E-5</v>
      </c>
      <c r="AO796" s="13">
        <f t="shared" si="982"/>
        <v>7.6463957410772383E-6</v>
      </c>
      <c r="AP796" s="13">
        <f t="shared" si="983"/>
        <v>2.2752396698699647E-6</v>
      </c>
      <c r="AQ796" s="13">
        <f t="shared" si="984"/>
        <v>5.0776036161130074E-7</v>
      </c>
      <c r="AR796" s="13">
        <f t="shared" si="985"/>
        <v>1.3189681803715051E-3</v>
      </c>
      <c r="AS796" s="13">
        <f t="shared" si="986"/>
        <v>5.0524239944583907E-4</v>
      </c>
      <c r="AT796" s="13">
        <f t="shared" si="987"/>
        <v>9.6768779564450379E-5</v>
      </c>
      <c r="AU796" s="13">
        <f t="shared" si="988"/>
        <v>1.2356044951445151E-5</v>
      </c>
      <c r="AV796" s="13">
        <f t="shared" si="989"/>
        <v>1.18327301064428E-6</v>
      </c>
      <c r="AW796" s="13">
        <f t="shared" si="990"/>
        <v>8.6106320109012738E-10</v>
      </c>
      <c r="AX796" s="13">
        <f t="shared" si="991"/>
        <v>1.2252302698477975E-6</v>
      </c>
      <c r="AY796" s="13">
        <f t="shared" si="992"/>
        <v>1.0937280553139882E-6</v>
      </c>
      <c r="AZ796" s="13">
        <f t="shared" si="993"/>
        <v>4.881698928028931E-7</v>
      </c>
      <c r="BA796" s="13">
        <f t="shared" si="994"/>
        <v>1.4525843853130633E-7</v>
      </c>
      <c r="BB796" s="13">
        <f t="shared" si="995"/>
        <v>3.2417014458949003E-8</v>
      </c>
      <c r="BC796" s="13">
        <f t="shared" si="996"/>
        <v>5.7875485214181242E-9</v>
      </c>
      <c r="BD796" s="13">
        <f t="shared" si="997"/>
        <v>1.9623420163541438E-4</v>
      </c>
      <c r="BE796" s="13">
        <f t="shared" si="998"/>
        <v>7.5169242414695412E-5</v>
      </c>
      <c r="BF796" s="13">
        <f t="shared" si="999"/>
        <v>1.439712078248523E-5</v>
      </c>
      <c r="BG796" s="13">
        <f t="shared" si="1000"/>
        <v>1.8383147163832175E-6</v>
      </c>
      <c r="BH796" s="13">
        <f t="shared" si="1001"/>
        <v>1.7604566813364036E-7</v>
      </c>
      <c r="BI796" s="13">
        <f t="shared" si="1002"/>
        <v>1.3487169304544346E-8</v>
      </c>
      <c r="BJ796" s="14">
        <f t="shared" si="1003"/>
        <v>0.15238013392593278</v>
      </c>
      <c r="BK796" s="14">
        <f t="shared" si="1004"/>
        <v>0.38318765808007665</v>
      </c>
      <c r="BL796" s="14">
        <f t="shared" si="1005"/>
        <v>0.43128783873027698</v>
      </c>
      <c r="BM796" s="14">
        <f t="shared" si="1006"/>
        <v>0.13729403778609955</v>
      </c>
      <c r="BN796" s="14">
        <f t="shared" si="1007"/>
        <v>0.86266454364226242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1.5546218487395</v>
      </c>
      <c r="F797" s="10">
        <f>VLOOKUP(B797,home!$B$2:$E$405,3,FALSE)</f>
        <v>0.51</v>
      </c>
      <c r="G797" s="10">
        <f>VLOOKUP(C797,away!$B$2:$E$405,4,FALSE)</f>
        <v>1.03</v>
      </c>
      <c r="H797" s="10">
        <f>VLOOKUP(A797,away!$A$2:$E$405,3,FALSE)</f>
        <v>1.3361344537815101</v>
      </c>
      <c r="I797" s="10">
        <f>VLOOKUP(C797,away!$B$2:$E$405,3,FALSE)</f>
        <v>0.39</v>
      </c>
      <c r="J797" s="10">
        <f>VLOOKUP(B797,home!$B$2:$E$405,4,FALSE)</f>
        <v>1.35</v>
      </c>
      <c r="K797" s="12">
        <f t="shared" si="952"/>
        <v>0.81664285714285945</v>
      </c>
      <c r="L797" s="12">
        <f t="shared" si="953"/>
        <v>0.70347478991596513</v>
      </c>
      <c r="M797" s="13">
        <f t="shared" si="954"/>
        <v>0.21868615765550256</v>
      </c>
      <c r="N797" s="13">
        <f t="shared" si="955"/>
        <v>0.1785884886053834</v>
      </c>
      <c r="O797" s="13">
        <f t="shared" si="956"/>
        <v>0.15384019881423427</v>
      </c>
      <c r="P797" s="13">
        <f t="shared" si="957"/>
        <v>0.12563249950308183</v>
      </c>
      <c r="Q797" s="13">
        <f t="shared" si="958"/>
        <v>7.292150679376265E-2</v>
      </c>
      <c r="R797" s="13">
        <f t="shared" si="959"/>
        <v>5.4111350770736887E-2</v>
      </c>
      <c r="S797" s="13">
        <f t="shared" si="960"/>
        <v>1.8043580239147698E-2</v>
      </c>
      <c r="T797" s="13">
        <f t="shared" si="961"/>
        <v>5.1298441672097808E-2</v>
      </c>
      <c r="U797" s="13">
        <f t="shared" si="962"/>
        <v>4.4189648097274041E-2</v>
      </c>
      <c r="V797" s="13">
        <f t="shared" si="963"/>
        <v>1.1517571369202564E-3</v>
      </c>
      <c r="W797" s="13">
        <f t="shared" si="964"/>
        <v>1.9850275885073591E-2</v>
      </c>
      <c r="X797" s="13">
        <f t="shared" si="965"/>
        <v>1.3964168658026094E-2</v>
      </c>
      <c r="Y797" s="13">
        <f t="shared" si="966"/>
        <v>4.9117203065280057E-3</v>
      </c>
      <c r="Z797" s="13">
        <f t="shared" si="967"/>
        <v>1.268865703850441E-2</v>
      </c>
      <c r="AA797" s="13">
        <f t="shared" si="968"/>
        <v>1.0362101137230096E-2</v>
      </c>
      <c r="AB797" s="13">
        <f t="shared" si="969"/>
        <v>4.2310679393554292E-3</v>
      </c>
      <c r="AC797" s="13">
        <f t="shared" si="970"/>
        <v>4.1354391575091339E-5</v>
      </c>
      <c r="AD797" s="13">
        <f t="shared" si="971"/>
        <v>4.0526465034651247E-3</v>
      </c>
      <c r="AE797" s="13">
        <f t="shared" si="972"/>
        <v>2.850934647628799E-3</v>
      </c>
      <c r="AF797" s="13">
        <f t="shared" si="973"/>
        <v>1.0027803261524078E-3</v>
      </c>
      <c r="AG797" s="13">
        <f t="shared" si="974"/>
        <v>2.3514355975730937E-4</v>
      </c>
      <c r="AH797" s="13">
        <f t="shared" si="975"/>
        <v>2.2315375861194052E-3</v>
      </c>
      <c r="AI797" s="13">
        <f t="shared" si="976"/>
        <v>1.8223692301502308E-3</v>
      </c>
      <c r="AJ797" s="13">
        <f t="shared" si="977"/>
        <v>7.4411240743955888E-4</v>
      </c>
      <c r="AK797" s="13">
        <f t="shared" si="978"/>
        <v>2.0255802748229764E-4</v>
      </c>
      <c r="AL797" s="13">
        <f t="shared" si="979"/>
        <v>9.5030350977995541E-7</v>
      </c>
      <c r="AM797" s="13">
        <f t="shared" si="980"/>
        <v>6.6191296391595591E-4</v>
      </c>
      <c r="AN797" s="13">
        <f t="shared" si="981"/>
        <v>4.6563908323343089E-4</v>
      </c>
      <c r="AO797" s="13">
        <f t="shared" si="982"/>
        <v>1.637826781271502E-4</v>
      </c>
      <c r="AP797" s="13">
        <f t="shared" si="983"/>
        <v>3.840566169579038E-5</v>
      </c>
      <c r="AQ797" s="13">
        <f t="shared" si="984"/>
        <v>6.75435369825744E-6</v>
      </c>
      <c r="AR797" s="13">
        <f t="shared" si="985"/>
        <v>3.1396608691698587E-4</v>
      </c>
      <c r="AS797" s="13">
        <f t="shared" si="986"/>
        <v>2.5639816226585068E-4</v>
      </c>
      <c r="AT797" s="13">
        <f t="shared" si="987"/>
        <v>1.0469286389948139E-4</v>
      </c>
      <c r="AU797" s="13">
        <f t="shared" si="988"/>
        <v>2.849889316578034E-5</v>
      </c>
      <c r="AV797" s="13">
        <f t="shared" si="989"/>
        <v>5.8183543850779906E-6</v>
      </c>
      <c r="AW797" s="13">
        <f t="shared" si="990"/>
        <v>1.5164934496408059E-8</v>
      </c>
      <c r="AX797" s="13">
        <f t="shared" si="991"/>
        <v>9.0091082338704067E-5</v>
      </c>
      <c r="AY797" s="13">
        <f t="shared" si="992"/>
        <v>6.3376805221521755E-5</v>
      </c>
      <c r="AZ797" s="13">
        <f t="shared" si="993"/>
        <v>2.229199236937753E-5</v>
      </c>
      <c r="BA797" s="13">
        <f t="shared" si="994"/>
        <v>5.2272848829520531E-6</v>
      </c>
      <c r="BB797" s="13">
        <f t="shared" si="995"/>
        <v>9.1931578371639866E-7</v>
      </c>
      <c r="BC797" s="13">
        <f t="shared" si="996"/>
        <v>1.2934309556326494E-7</v>
      </c>
      <c r="BD797" s="13">
        <f t="shared" si="997"/>
        <v>3.6811204505777361E-5</v>
      </c>
      <c r="BE797" s="13">
        <f t="shared" si="998"/>
        <v>3.0061607222468124E-5</v>
      </c>
      <c r="BF797" s="13">
        <f t="shared" si="999"/>
        <v>1.2274798406231393E-5</v>
      </c>
      <c r="BG797" s="13">
        <f t="shared" si="1000"/>
        <v>3.3413754804391411E-6</v>
      </c>
      <c r="BH797" s="13">
        <f t="shared" si="1001"/>
        <v>6.8217760478322858E-7</v>
      </c>
      <c r="BI797" s="13">
        <f t="shared" si="1002"/>
        <v>1.1141909364980968E-7</v>
      </c>
      <c r="BJ797" s="14">
        <f t="shared" si="1003"/>
        <v>0.35119463752223751</v>
      </c>
      <c r="BK797" s="14">
        <f t="shared" si="1004"/>
        <v>0.36361967603495876</v>
      </c>
      <c r="BL797" s="14">
        <f t="shared" si="1005"/>
        <v>0.27252760095296863</v>
      </c>
      <c r="BM797" s="14">
        <f t="shared" si="1006"/>
        <v>0.19618700776568093</v>
      </c>
      <c r="BN797" s="14">
        <f t="shared" si="1007"/>
        <v>0.80378020214270163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1.5546218487395</v>
      </c>
      <c r="F798" s="10">
        <f>VLOOKUP(B798,home!$B$2:$E$405,3,FALSE)</f>
        <v>1.61</v>
      </c>
      <c r="G798" s="10">
        <f>VLOOKUP(C798,away!$B$2:$E$405,4,FALSE)</f>
        <v>0.77</v>
      </c>
      <c r="H798" s="10">
        <f>VLOOKUP(A798,away!$A$2:$E$405,3,FALSE)</f>
        <v>1.3361344537815101</v>
      </c>
      <c r="I798" s="10">
        <f>VLOOKUP(C798,away!$B$2:$E$405,3,FALSE)</f>
        <v>1.03</v>
      </c>
      <c r="J798" s="10">
        <f>VLOOKUP(B798,home!$B$2:$E$405,4,FALSE)</f>
        <v>0.5</v>
      </c>
      <c r="K798" s="12">
        <f t="shared" si="952"/>
        <v>1.9272647058823584</v>
      </c>
      <c r="L798" s="12">
        <f t="shared" si="953"/>
        <v>0.68810924369747772</v>
      </c>
      <c r="M798" s="13">
        <f t="shared" si="954"/>
        <v>7.3140432747333353E-2</v>
      </c>
      <c r="N798" s="13">
        <f t="shared" si="955"/>
        <v>0.14096097460689785</v>
      </c>
      <c r="O798" s="13">
        <f t="shared" si="956"/>
        <v>5.0328607861473786E-2</v>
      </c>
      <c r="P798" s="13">
        <f t="shared" si="957"/>
        <v>9.6996549627611839E-2</v>
      </c>
      <c r="Q798" s="13">
        <f t="shared" si="958"/>
        <v>0.1358345556333268</v>
      </c>
      <c r="R798" s="13">
        <f t="shared" si="959"/>
        <v>1.7315790145952831E-2</v>
      </c>
      <c r="S798" s="13">
        <f t="shared" si="960"/>
        <v>3.2158446040930717E-2</v>
      </c>
      <c r="T798" s="13">
        <f t="shared" si="961"/>
        <v>9.3469013344831473E-2</v>
      </c>
      <c r="U798" s="13">
        <f t="shared" si="962"/>
        <v>3.3372111202760422E-2</v>
      </c>
      <c r="V798" s="13">
        <f t="shared" si="963"/>
        <v>4.7386136963419407E-3</v>
      </c>
      <c r="W798" s="13">
        <f t="shared" si="964"/>
        <v>8.7263048303774821E-2</v>
      </c>
      <c r="X798" s="13">
        <f t="shared" si="965"/>
        <v>6.0046510171046959E-2</v>
      </c>
      <c r="Y798" s="13">
        <f t="shared" si="966"/>
        <v>2.0659279350236013E-2</v>
      </c>
      <c r="Z798" s="13">
        <f t="shared" si="967"/>
        <v>3.9717184204519466E-3</v>
      </c>
      <c r="AA798" s="13">
        <f t="shared" si="968"/>
        <v>7.6545527334398672E-3</v>
      </c>
      <c r="AB798" s="13">
        <f t="shared" si="969"/>
        <v>7.3761746612369949E-3</v>
      </c>
      <c r="AC798" s="13">
        <f t="shared" si="970"/>
        <v>3.9276256075001641E-4</v>
      </c>
      <c r="AD798" s="13">
        <f t="shared" si="971"/>
        <v>4.2044748280893149E-2</v>
      </c>
      <c r="AE798" s="13">
        <f t="shared" si="972"/>
        <v>2.893137994101621E-2</v>
      </c>
      <c r="AF798" s="13">
        <f t="shared" si="973"/>
        <v>9.9539749851685205E-3</v>
      </c>
      <c r="AG798" s="13">
        <f t="shared" si="974"/>
        <v>2.2831407329426414E-3</v>
      </c>
      <c r="AH798" s="13">
        <f t="shared" si="975"/>
        <v>6.8324403961913236E-4</v>
      </c>
      <c r="AI798" s="13">
        <f t="shared" si="976"/>
        <v>1.3167921230624418E-3</v>
      </c>
      <c r="AJ798" s="13">
        <f t="shared" si="977"/>
        <v>1.2689034918810717E-3</v>
      </c>
      <c r="AK798" s="13">
        <f t="shared" si="978"/>
        <v>8.1517097169109048E-4</v>
      </c>
      <c r="AL798" s="13">
        <f t="shared" si="979"/>
        <v>2.0834775942473954E-5</v>
      </c>
      <c r="AM798" s="13">
        <f t="shared" si="980"/>
        <v>1.6206271885894664E-2</v>
      </c>
      <c r="AN798" s="13">
        <f t="shared" si="981"/>
        <v>1.1151685490558673E-2</v>
      </c>
      <c r="AO798" s="13">
        <f t="shared" si="982"/>
        <v>3.8367889344302322E-3</v>
      </c>
      <c r="AP798" s="13">
        <f t="shared" si="983"/>
        <v>8.8004331063254622E-4</v>
      </c>
      <c r="AQ798" s="13">
        <f t="shared" si="984"/>
        <v>1.5139148422509645E-4</v>
      </c>
      <c r="AR798" s="13">
        <f t="shared" si="985"/>
        <v>9.402930787262616E-5</v>
      </c>
      <c r="AS798" s="13">
        <f t="shared" si="986"/>
        <v>1.8121936638145861E-4</v>
      </c>
      <c r="AT798" s="13">
        <f t="shared" si="987"/>
        <v>1.746288444246746E-4</v>
      </c>
      <c r="AU798" s="13">
        <f t="shared" si="988"/>
        <v>1.1218533616289889E-4</v>
      </c>
      <c r="AV798" s="13">
        <f t="shared" si="989"/>
        <v>5.4052709726075704E-5</v>
      </c>
      <c r="AW798" s="13">
        <f t="shared" si="990"/>
        <v>7.6751185765913127E-7</v>
      </c>
      <c r="AX798" s="13">
        <f t="shared" si="991"/>
        <v>5.2056293032697242E-3</v>
      </c>
      <c r="AY798" s="13">
        <f t="shared" si="992"/>
        <v>3.5820416428423577E-3</v>
      </c>
      <c r="AZ798" s="13">
        <f t="shared" si="993"/>
        <v>1.2324179828745627E-3</v>
      </c>
      <c r="BA798" s="13">
        <f t="shared" si="994"/>
        <v>2.8267940203832883E-4</v>
      </c>
      <c r="BB798" s="13">
        <f t="shared" si="995"/>
        <v>4.8628577386362418E-5</v>
      </c>
      <c r="BC798" s="13">
        <f t="shared" si="996"/>
        <v>6.6923547214828232E-6</v>
      </c>
      <c r="BD798" s="13">
        <f t="shared" si="997"/>
        <v>1.0783739320938341E-5</v>
      </c>
      <c r="BE798" s="13">
        <f t="shared" si="998"/>
        <v>2.0783120190680258E-5</v>
      </c>
      <c r="BF798" s="13">
        <f t="shared" si="999"/>
        <v>2.0027287010804551E-5</v>
      </c>
      <c r="BG798" s="13">
        <f t="shared" si="1000"/>
        <v>1.2865961136833268E-5</v>
      </c>
      <c r="BH798" s="13">
        <f t="shared" si="1001"/>
        <v>6.1990282015682054E-6</v>
      </c>
      <c r="BI798" s="13">
        <f t="shared" si="1002"/>
        <v>2.3894336527303584E-6</v>
      </c>
      <c r="BJ798" s="14">
        <f t="shared" si="1003"/>
        <v>0.66403089571900842</v>
      </c>
      <c r="BK798" s="14">
        <f t="shared" si="1004"/>
        <v>0.21102968109175269</v>
      </c>
      <c r="BL798" s="14">
        <f t="shared" si="1005"/>
        <v>0.12082051136519896</v>
      </c>
      <c r="BM798" s="14">
        <f t="shared" si="1006"/>
        <v>0.48169462184283096</v>
      </c>
      <c r="BN798" s="14">
        <f t="shared" si="1007"/>
        <v>0.51457691062259647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1.5546218487395</v>
      </c>
      <c r="F799" s="10">
        <f>VLOOKUP(B799,home!$B$2:$E$405,3,FALSE)</f>
        <v>0.21</v>
      </c>
      <c r="G799" s="10">
        <f>VLOOKUP(C799,away!$B$2:$E$405,4,FALSE)</f>
        <v>0.37</v>
      </c>
      <c r="H799" s="10">
        <f>VLOOKUP(A799,away!$A$2:$E$405,3,FALSE)</f>
        <v>1.3361344537815101</v>
      </c>
      <c r="I799" s="10">
        <f>VLOOKUP(C799,away!$B$2:$E$405,3,FALSE)</f>
        <v>1.1000000000000001</v>
      </c>
      <c r="J799" s="10">
        <f>VLOOKUP(B799,home!$B$2:$E$405,4,FALSE)</f>
        <v>0.75</v>
      </c>
      <c r="K799" s="12">
        <f t="shared" si="952"/>
        <v>0.12079411764705915</v>
      </c>
      <c r="L799" s="12">
        <f t="shared" si="953"/>
        <v>1.102310924369746</v>
      </c>
      <c r="M799" s="13">
        <f t="shared" si="954"/>
        <v>0.29431488657842503</v>
      </c>
      <c r="N799" s="13">
        <f t="shared" si="955"/>
        <v>3.5551507034635152E-2</v>
      </c>
      <c r="O799" s="13">
        <f t="shared" si="956"/>
        <v>0.32442651468004069</v>
      </c>
      <c r="P799" s="13">
        <f t="shared" si="957"/>
        <v>3.9188814582086201E-2</v>
      </c>
      <c r="Q799" s="13">
        <f t="shared" si="958"/>
        <v>2.1472064616359851E-3</v>
      </c>
      <c r="R799" s="13">
        <f t="shared" si="959"/>
        <v>0.17880944564350534</v>
      </c>
      <c r="S799" s="13">
        <f t="shared" si="960"/>
        <v>1.3045238776427837E-3</v>
      </c>
      <c r="T799" s="13">
        <f t="shared" si="961"/>
        <v>2.3668891395386541E-3</v>
      </c>
      <c r="U799" s="13">
        <f t="shared" si="962"/>
        <v>2.1599129213467017E-2</v>
      </c>
      <c r="V799" s="13">
        <f t="shared" si="963"/>
        <v>1.9300093837581611E-5</v>
      </c>
      <c r="W799" s="13">
        <f t="shared" si="964"/>
        <v>8.6456636646460933E-5</v>
      </c>
      <c r="X799" s="13">
        <f t="shared" si="965"/>
        <v>9.530209505965961E-5</v>
      </c>
      <c r="Y799" s="13">
        <f t="shared" si="966"/>
        <v>5.2526270249793408E-5</v>
      </c>
      <c r="Z799" s="13">
        <f t="shared" si="967"/>
        <v>6.570120177111137E-2</v>
      </c>
      <c r="AA799" s="13">
        <f t="shared" si="968"/>
        <v>7.9363186962928007E-3</v>
      </c>
      <c r="AB799" s="13">
        <f t="shared" si="969"/>
        <v>4.7933030714227383E-4</v>
      </c>
      <c r="AC799" s="13">
        <f t="shared" si="970"/>
        <v>1.6061619572042718E-7</v>
      </c>
      <c r="AD799" s="13">
        <f t="shared" si="971"/>
        <v>2.6108632846104114E-6</v>
      </c>
      <c r="AE799" s="13">
        <f t="shared" si="972"/>
        <v>2.8779831206619342E-6</v>
      </c>
      <c r="AF799" s="13">
        <f t="shared" si="973"/>
        <v>1.5862161170286916E-6</v>
      </c>
      <c r="AG799" s="13">
        <f t="shared" si="974"/>
        <v>5.8283445140402845E-7</v>
      </c>
      <c r="AH799" s="13">
        <f t="shared" si="975"/>
        <v>1.8105788114129249E-2</v>
      </c>
      <c r="AI799" s="13">
        <f t="shared" si="976"/>
        <v>2.1870726995508543E-3</v>
      </c>
      <c r="AJ799" s="13">
        <f t="shared" si="977"/>
        <v>1.3209275848610858E-4</v>
      </c>
      <c r="AK799" s="13">
        <f t="shared" si="978"/>
        <v>5.3186760696318577E-6</v>
      </c>
      <c r="AL799" s="13">
        <f t="shared" si="979"/>
        <v>8.5545904743634443E-10</v>
      </c>
      <c r="AM799" s="13">
        <f t="shared" si="980"/>
        <v>6.3075385352323494E-8</v>
      </c>
      <c r="AN799" s="13">
        <f t="shared" si="981"/>
        <v>6.9528686332697653E-8</v>
      </c>
      <c r="AO799" s="13">
        <f t="shared" si="982"/>
        <v>3.8321115250805049E-8</v>
      </c>
      <c r="AP799" s="13">
        <f t="shared" si="983"/>
        <v>1.4080594658331487E-8</v>
      </c>
      <c r="AQ799" s="13">
        <f t="shared" si="984"/>
        <v>3.8802983283752743E-9</v>
      </c>
      <c r="AR799" s="13">
        <f t="shared" si="985"/>
        <v>3.9916416065057091E-3</v>
      </c>
      <c r="AS799" s="13">
        <f t="shared" si="986"/>
        <v>4.8216682582114689E-4</v>
      </c>
      <c r="AT799" s="13">
        <f t="shared" si="987"/>
        <v>2.912145814187435E-5</v>
      </c>
      <c r="AU799" s="13">
        <f t="shared" si="988"/>
        <v>1.1725669469478264E-6</v>
      </c>
      <c r="AV799" s="13">
        <f t="shared" si="989"/>
        <v>3.5409797434667175E-8</v>
      </c>
      <c r="AW799" s="13">
        <f t="shared" si="990"/>
        <v>3.1640739147610054E-12</v>
      </c>
      <c r="AX799" s="13">
        <f t="shared" si="991"/>
        <v>1.2698559198136925E-9</v>
      </c>
      <c r="AY799" s="13">
        <f t="shared" si="992"/>
        <v>1.3997760527862254E-9</v>
      </c>
      <c r="AZ799" s="13">
        <f t="shared" si="993"/>
        <v>7.7149421732870941E-10</v>
      </c>
      <c r="BA799" s="13">
        <f t="shared" si="994"/>
        <v>2.8347550128317432E-10</v>
      </c>
      <c r="BB799" s="13">
        <f t="shared" si="995"/>
        <v>7.8119535463908279E-11</v>
      </c>
      <c r="BC799" s="13">
        <f t="shared" si="996"/>
        <v>1.7222403469711154E-11</v>
      </c>
      <c r="BD799" s="13">
        <f t="shared" si="997"/>
        <v>7.3333835817000802E-4</v>
      </c>
      <c r="BE799" s="13">
        <f t="shared" si="998"/>
        <v>8.8582959911889166E-5</v>
      </c>
      <c r="BF799" s="13">
        <f t="shared" si="999"/>
        <v>5.3501502405607324E-6</v>
      </c>
      <c r="BG799" s="13">
        <f t="shared" si="1000"/>
        <v>2.1542222586257836E-7</v>
      </c>
      <c r="BH799" s="13">
        <f t="shared" si="1001"/>
        <v>6.5054344236589087E-9</v>
      </c>
      <c r="BI799" s="13">
        <f t="shared" si="1002"/>
        <v>1.5716364222333662E-10</v>
      </c>
      <c r="BJ799" s="14">
        <f t="shared" si="1003"/>
        <v>4.0307738240762968E-2</v>
      </c>
      <c r="BK799" s="14">
        <f t="shared" si="1004"/>
        <v>0.33482768800342244</v>
      </c>
      <c r="BL799" s="14">
        <f t="shared" si="1005"/>
        <v>0.55901264220904356</v>
      </c>
      <c r="BM799" s="14">
        <f t="shared" si="1006"/>
        <v>0.12541089384739987</v>
      </c>
      <c r="BN799" s="14">
        <f t="shared" si="1007"/>
        <v>0.87443837498032839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1.5546218487395</v>
      </c>
      <c r="F800" s="10">
        <f>VLOOKUP(B800,home!$B$2:$E$405,3,FALSE)</f>
        <v>1.5</v>
      </c>
      <c r="G800" s="10">
        <f>VLOOKUP(C800,away!$B$2:$E$405,4,FALSE)</f>
        <v>0.77</v>
      </c>
      <c r="H800" s="10">
        <f>VLOOKUP(A800,away!$A$2:$E$405,3,FALSE)</f>
        <v>1.3361344537815101</v>
      </c>
      <c r="I800" s="10">
        <f>VLOOKUP(C800,away!$B$2:$E$405,3,FALSE)</f>
        <v>0.26</v>
      </c>
      <c r="J800" s="10">
        <f>VLOOKUP(B800,home!$B$2:$E$405,4,FALSE)</f>
        <v>0.62</v>
      </c>
      <c r="K800" s="12">
        <f t="shared" si="952"/>
        <v>1.7955882352941226</v>
      </c>
      <c r="L800" s="12">
        <f t="shared" si="953"/>
        <v>0.21538487394957945</v>
      </c>
      <c r="M800" s="13">
        <f t="shared" si="954"/>
        <v>0.13385835247008546</v>
      </c>
      <c r="N800" s="13">
        <f t="shared" si="955"/>
        <v>0.24035448289113936</v>
      </c>
      <c r="O800" s="13">
        <f t="shared" si="956"/>
        <v>2.8831064373867735E-2</v>
      </c>
      <c r="P800" s="13">
        <f t="shared" si="957"/>
        <v>5.1768720000724404E-2</v>
      </c>
      <c r="Q800" s="13">
        <f t="shared" si="958"/>
        <v>0.21578884088976621</v>
      </c>
      <c r="R800" s="13">
        <f t="shared" si="959"/>
        <v>3.104887582998856E-3</v>
      </c>
      <c r="S800" s="13">
        <f t="shared" si="960"/>
        <v>5.0052916404905098E-3</v>
      </c>
      <c r="T800" s="13">
        <f t="shared" si="961"/>
        <v>4.6477652294768156E-2</v>
      </c>
      <c r="U800" s="13">
        <f t="shared" si="962"/>
        <v>5.5750996159435479E-3</v>
      </c>
      <c r="V800" s="13">
        <f t="shared" si="963"/>
        <v>2.1508435901502424E-4</v>
      </c>
      <c r="W800" s="13">
        <f t="shared" si="964"/>
        <v>0.12915596800313986</v>
      </c>
      <c r="X800" s="13">
        <f t="shared" si="965"/>
        <v>2.7818241888192194E-2</v>
      </c>
      <c r="Y800" s="13">
        <f t="shared" si="966"/>
        <v>2.995814261293593E-3</v>
      </c>
      <c r="Z800" s="13">
        <f t="shared" si="967"/>
        <v>2.2291527356394089E-4</v>
      </c>
      <c r="AA800" s="13">
        <f t="shared" si="968"/>
        <v>4.0026404267878314E-4</v>
      </c>
      <c r="AB800" s="13">
        <f t="shared" si="969"/>
        <v>3.5935470302264389E-4</v>
      </c>
      <c r="AC800" s="13">
        <f t="shared" si="970"/>
        <v>5.1988920344326475E-6</v>
      </c>
      <c r="AD800" s="13">
        <f t="shared" si="971"/>
        <v>5.7977734166115513E-2</v>
      </c>
      <c r="AE800" s="13">
        <f t="shared" si="972"/>
        <v>1.2487526965251017E-2</v>
      </c>
      <c r="AF800" s="13">
        <f t="shared" si="973"/>
        <v>1.3448122106762819E-3</v>
      </c>
      <c r="AG800" s="13">
        <f t="shared" si="974"/>
        <v>9.6550736160788716E-5</v>
      </c>
      <c r="AH800" s="13">
        <f t="shared" si="975"/>
        <v>1.2003144524501364E-5</v>
      </c>
      <c r="AI800" s="13">
        <f t="shared" si="976"/>
        <v>2.155270509472971E-5</v>
      </c>
      <c r="AJ800" s="13">
        <f t="shared" si="977"/>
        <v>1.9349891853430189E-5</v>
      </c>
      <c r="AK800" s="13">
        <f t="shared" si="978"/>
        <v>1.1581479388744277E-5</v>
      </c>
      <c r="AL800" s="13">
        <f t="shared" si="979"/>
        <v>8.0425309613664256E-8</v>
      </c>
      <c r="AM800" s="13">
        <f t="shared" si="980"/>
        <v>2.0820827475537432E-2</v>
      </c>
      <c r="AN800" s="13">
        <f t="shared" si="981"/>
        <v>4.484491301344571E-3</v>
      </c>
      <c r="AO800" s="13">
        <f t="shared" si="982"/>
        <v>4.829457968340429E-4</v>
      </c>
      <c r="AP800" s="13">
        <f t="shared" si="983"/>
        <v>3.4673073191859832E-5</v>
      </c>
      <c r="AQ800" s="13">
        <f t="shared" si="984"/>
        <v>1.8670138747183189E-6</v>
      </c>
      <c r="AR800" s="13">
        <f t="shared" si="985"/>
        <v>5.170591540816625E-7</v>
      </c>
      <c r="AS800" s="13">
        <f t="shared" si="986"/>
        <v>9.2842533402016412E-7</v>
      </c>
      <c r="AT800" s="13">
        <f t="shared" si="987"/>
        <v>8.3353480355781162E-7</v>
      </c>
      <c r="AU800" s="13">
        <f t="shared" si="988"/>
        <v>4.9889509565886807E-7</v>
      </c>
      <c r="AV800" s="13">
        <f t="shared" si="989"/>
        <v>2.2395254110274986E-7</v>
      </c>
      <c r="AW800" s="13">
        <f t="shared" si="990"/>
        <v>8.6399691612897831E-10</v>
      </c>
      <c r="AX800" s="13">
        <f t="shared" si="991"/>
        <v>6.2309388106939409E-3</v>
      </c>
      <c r="AY800" s="13">
        <f t="shared" si="992"/>
        <v>1.3420499703288571E-3</v>
      </c>
      <c r="AZ800" s="13">
        <f t="shared" si="993"/>
        <v>1.4452863184665884E-4</v>
      </c>
      <c r="BA800" s="13">
        <f t="shared" si="994"/>
        <v>1.0376427050799258E-5</v>
      </c>
      <c r="BB800" s="13">
        <f t="shared" si="995"/>
        <v>5.5873135809585139E-7</v>
      </c>
      <c r="BC800" s="13">
        <f t="shared" si="996"/>
        <v>2.4068456627030477E-8</v>
      </c>
      <c r="BD800" s="13">
        <f t="shared" si="997"/>
        <v>1.8561120121059145E-8</v>
      </c>
      <c r="BE800" s="13">
        <f t="shared" si="998"/>
        <v>3.3328128923254815E-8</v>
      </c>
      <c r="BF800" s="13">
        <f t="shared" si="999"/>
        <v>2.9921798099481065E-8</v>
      </c>
      <c r="BG800" s="13">
        <f t="shared" si="1000"/>
        <v>1.7909076215424747E-8</v>
      </c>
      <c r="BH800" s="13">
        <f t="shared" si="1001"/>
        <v>8.0393316393506178E-9</v>
      </c>
      <c r="BI800" s="13">
        <f t="shared" si="1002"/>
        <v>2.8870658622491576E-9</v>
      </c>
      <c r="BJ800" s="14">
        <f t="shared" si="1003"/>
        <v>0.76805090560702061</v>
      </c>
      <c r="BK800" s="14">
        <f t="shared" si="1004"/>
        <v>0.19219477775798829</v>
      </c>
      <c r="BL800" s="14">
        <f t="shared" si="1005"/>
        <v>3.8338270052822261E-2</v>
      </c>
      <c r="BM800" s="14">
        <f t="shared" si="1006"/>
        <v>0.32375847137648123</v>
      </c>
      <c r="BN800" s="14">
        <f t="shared" si="1007"/>
        <v>0.67370634820858211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1.5546218487395</v>
      </c>
      <c r="F801" s="10">
        <f>VLOOKUP(B801,home!$B$2:$E$405,3,FALSE)</f>
        <v>0.51</v>
      </c>
      <c r="G801" s="10">
        <f>VLOOKUP(C801,away!$B$2:$E$405,4,FALSE)</f>
        <v>0.64</v>
      </c>
      <c r="H801" s="10">
        <f>VLOOKUP(A801,away!$A$2:$E$405,3,FALSE)</f>
        <v>1.3361344537815101</v>
      </c>
      <c r="I801" s="10">
        <f>VLOOKUP(C801,away!$B$2:$E$405,3,FALSE)</f>
        <v>1.29</v>
      </c>
      <c r="J801" s="10">
        <f>VLOOKUP(B801,home!$B$2:$E$405,4,FALSE)</f>
        <v>1.05</v>
      </c>
      <c r="K801" s="12">
        <f t="shared" ref="K801:K864" si="1008">E801*F801*G801</f>
        <v>0.50742857142857278</v>
      </c>
      <c r="L801" s="12">
        <f t="shared" ref="L801:L864" si="1009">H801*I801*J801</f>
        <v>1.8097941176470556</v>
      </c>
      <c r="M801" s="13">
        <f t="shared" ref="M801:M864" si="1010">_xlfn.POISSON.DIST(0,K801,FALSE) * _xlfn.POISSON.DIST(0,L801,FALSE)</f>
        <v>9.8546901272849638E-2</v>
      </c>
      <c r="N801" s="13">
        <f t="shared" ref="N801:N864" si="1011">_xlfn.POISSON.DIST(1,K801,FALSE) * _xlfn.POISSON.DIST(0,L801,FALSE)</f>
        <v>5.0005513331594691E-2</v>
      </c>
      <c r="O801" s="13">
        <f t="shared" ref="O801:O864" si="1012">_xlfn.POISSON.DIST(0,K801,FALSE) * _xlfn.POISSON.DIST(1,L801,FALSE)</f>
        <v>0.17834960223594842</v>
      </c>
      <c r="P801" s="13">
        <f t="shared" ref="P801:P864" si="1013">_xlfn.POISSON.DIST(1,K801,FALSE) * _xlfn.POISSON.DIST(1,L801,FALSE)</f>
        <v>9.0499683877441492E-2</v>
      </c>
      <c r="Q801" s="13">
        <f t="shared" ref="Q801:Q864" si="1014">_xlfn.POISSON.DIST(2,K801,FALSE) * _xlfn.POISSON.DIST(0,L801,FALSE)</f>
        <v>1.268711309670177E-2</v>
      </c>
      <c r="R801" s="13">
        <f t="shared" ref="R801:R864" si="1015">_xlfn.POISSON.DIST(0,K801,FALSE) * _xlfn.POISSON.DIST(2,L801,FALSE)</f>
        <v>0.16138803050565581</v>
      </c>
      <c r="S801" s="13">
        <f t="shared" ref="S801:S864" si="1016">_xlfn.POISSON.DIST(2,K801,FALSE) * _xlfn.POISSON.DIST(2,L801,FALSE)</f>
        <v>2.0777398061559593E-2</v>
      </c>
      <c r="T801" s="13">
        <f t="shared" ref="T801:T864" si="1017">_xlfn.POISSON.DIST(2,K801,FALSE) * _xlfn.POISSON.DIST(1,L801,FALSE)</f>
        <v>2.2961062652333785E-2</v>
      </c>
      <c r="U801" s="13">
        <f t="shared" ref="U801:U864" si="1018">_xlfn.POISSON.DIST(1,K801,FALSE) * _xlfn.POISSON.DIST(2,L801,FALSE)</f>
        <v>8.1892897765155848E-2</v>
      </c>
      <c r="V801" s="13">
        <f t="shared" ref="V801:V864" si="1019">_xlfn.POISSON.DIST(3,K801,FALSE) * _xlfn.POISSON.DIST(3,L801,FALSE)</f>
        <v>2.120082397405583E-3</v>
      </c>
      <c r="W801" s="13">
        <f t="shared" ref="W801:W864" si="1020">_xlfn.POISSON.DIST(3,K801,FALSE) * _xlfn.POISSON.DIST(0,L801,FALSE)</f>
        <v>2.1459345580707055E-3</v>
      </c>
      <c r="X801" s="13">
        <f t="shared" ref="X801:X864" si="1021">_xlfn.POISSON.DIST(3,K801,FALSE) * _xlfn.POISSON.DIST(1,L801,FALSE)</f>
        <v>3.8836997400518961E-3</v>
      </c>
      <c r="Y801" s="13">
        <f t="shared" ref="Y801:Y864" si="1022">_xlfn.POISSON.DIST(3,K801,FALSE) * _xlfn.POISSON.DIST(2,L801,FALSE)</f>
        <v>3.5143484721266607E-3</v>
      </c>
      <c r="Z801" s="13">
        <f t="shared" ref="Z801:Z864" si="1023">_xlfn.POISSON.DIST(0,K801,FALSE) * _xlfn.POISSON.DIST(3,L801,FALSE)</f>
        <v>9.7359702755926508E-2</v>
      </c>
      <c r="AA801" s="13">
        <f t="shared" ref="AA801:AA864" si="1024">_xlfn.POISSON.DIST(1,K801,FALSE) * _xlfn.POISSON.DIST(3,L801,FALSE)</f>
        <v>4.9403094884150262E-2</v>
      </c>
      <c r="AB801" s="13">
        <f t="shared" ref="AB801:AB864" si="1025">_xlfn.POISSON.DIST(2,K801,FALSE) * _xlfn.POISSON.DIST(3,L801,FALSE)</f>
        <v>1.2534270930607298E-2</v>
      </c>
      <c r="AC801" s="13">
        <f t="shared" ref="AC801:AC864" si="1026">_xlfn.POISSON.DIST(4,K801,FALSE) * _xlfn.POISSON.DIST(4,L801,FALSE)</f>
        <v>1.2168494409841102E-4</v>
      </c>
      <c r="AD801" s="13">
        <f t="shared" ref="AD801:AD864" si="1027">_xlfn.POISSON.DIST(4,K801,FALSE) * _xlfn.POISSON.DIST(0,L801,FALSE)</f>
        <v>2.7222712679525582E-4</v>
      </c>
      <c r="AE801" s="13">
        <f t="shared" ref="AE801:AE864" si="1028">_xlfn.POISSON.DIST(4,K801,FALSE) * _xlfn.POISSON.DIST(1,L801,FALSE)</f>
        <v>4.926750527380131E-4</v>
      </c>
      <c r="AF801" s="13">
        <f t="shared" ref="AF801:AF864" si="1029">_xlfn.POISSON.DIST(4,K801,FALSE) * _xlfn.POISSON.DIST(2,L801,FALSE)</f>
        <v>4.4582020617835459E-4</v>
      </c>
      <c r="AG801" s="13">
        <f t="shared" ref="AG801:AG864" si="1030">_xlfn.POISSON.DIST(4,K801,FALSE) * _xlfn.POISSON.DIST(3,L801,FALSE)</f>
        <v>2.6894759555659461E-4</v>
      </c>
      <c r="AH801" s="13">
        <f t="shared" ref="AH801:AH864" si="1031">_xlfn.POISSON.DIST(0,K801,FALSE) * _xlfn.POISSON.DIST(4,L801,FALSE)</f>
        <v>4.4050254335885379E-2</v>
      </c>
      <c r="AI801" s="13">
        <f t="shared" ref="AI801:AI864" si="1032">_xlfn.POISSON.DIST(1,K801,FALSE) * _xlfn.POISSON.DIST(4,L801,FALSE)</f>
        <v>2.2352357628723611E-2</v>
      </c>
      <c r="AJ801" s="13">
        <f t="shared" ref="AJ801:AJ864" si="1033">_xlfn.POISSON.DIST(2,K801,FALSE) * _xlfn.POISSON.DIST(4,L801,FALSE)</f>
        <v>5.6711124498018909E-3</v>
      </c>
      <c r="AK801" s="13">
        <f t="shared" ref="AK801:AK864" si="1034">_xlfn.POISSON.DIST(3,K801,FALSE) * _xlfn.POISSON.DIST(4,L801,FALSE)</f>
        <v>9.5922816293792239E-4</v>
      </c>
      <c r="AL801" s="13">
        <f t="shared" ref="AL801:AL864" si="1035">_xlfn.POISSON.DIST(5,K801,FALSE) * _xlfn.POISSON.DIST(5,L801,FALSE)</f>
        <v>4.4699321161037228E-6</v>
      </c>
      <c r="AM801" s="13">
        <f t="shared" ref="AM801:AM864" si="1036">_xlfn.POISSON.DIST(5,K801,FALSE) * _xlfn.POISSON.DIST(0,L801,FALSE)</f>
        <v>2.7627164410764328E-5</v>
      </c>
      <c r="AN801" s="13">
        <f t="shared" ref="AN801:AN864" si="1037">_xlfn.POISSON.DIST(5,K801,FALSE) * _xlfn.POISSON.DIST(1,L801,FALSE)</f>
        <v>4.9999479637869366E-5</v>
      </c>
      <c r="AO801" s="13">
        <f t="shared" ref="AO801:AO864" si="1038">_xlfn.POISSON.DIST(5,K801,FALSE) * _xlfn.POISSON.DIST(2,L801,FALSE)</f>
        <v>4.5244382067014862E-5</v>
      </c>
      <c r="AP801" s="13">
        <f t="shared" ref="AP801:AP864" si="1039">_xlfn.POISSON.DIST(5,K801,FALSE) * _xlfn.POISSON.DIST(3,L801,FALSE)</f>
        <v>2.7294338840486482E-5</v>
      </c>
      <c r="AQ801" s="13">
        <f t="shared" ref="AQ801:AQ864" si="1040">_xlfn.POISSON.DIST(5,K801,FALSE) * _xlfn.POISSON.DIST(4,L801,FALSE)</f>
        <v>1.2349283469644491E-5</v>
      </c>
      <c r="AR801" s="13">
        <f t="shared" ref="AR801:AR864" si="1041">_xlfn.POISSON.DIST(0,K801,FALSE) * _xlfn.POISSON.DIST(5,L801,FALSE)</f>
        <v>1.5944378235588409E-2</v>
      </c>
      <c r="AS801" s="13">
        <f t="shared" ref="AS801:AS864" si="1042">_xlfn.POISSON.DIST(1,K801,FALSE) * _xlfn.POISSON.DIST(5,L801,FALSE)</f>
        <v>8.0906330704014536E-3</v>
      </c>
      <c r="AT801" s="13">
        <f t="shared" ref="AT801:AT864" si="1043">_xlfn.POISSON.DIST(2,K801,FALSE) * _xlfn.POISSON.DIST(5,L801,FALSE)</f>
        <v>2.0527091904332883E-3</v>
      </c>
      <c r="AU801" s="13">
        <f t="shared" ref="AU801:AU864" si="1044">_xlfn.POISSON.DIST(3,K801,FALSE) * _xlfn.POISSON.DIST(5,L801,FALSE)</f>
        <v>3.4720109735328851E-4</v>
      </c>
      <c r="AV801" s="13">
        <f t="shared" ref="AV801:AV864" si="1045">_xlfn.POISSON.DIST(4,K801,FALSE) * _xlfn.POISSON.DIST(5,L801,FALSE)</f>
        <v>4.4044939207102994E-5</v>
      </c>
      <c r="AW801" s="13">
        <f t="shared" ref="AW801:AW864" si="1046">_xlfn.POISSON.DIST(6,K801,FALSE) * _xlfn.POISSON.DIST(6,L801,FALSE)</f>
        <v>1.1402563940961122E-7</v>
      </c>
      <c r="AX801" s="13">
        <f t="shared" ref="AX801:AX864" si="1047">_xlfn.POISSON.DIST(6,K801,FALSE) * _xlfn.POISSON.DIST(0,L801,FALSE)</f>
        <v>2.3364687615960749E-6</v>
      </c>
      <c r="AY801" s="13">
        <f t="shared" ref="AY801:AY864" si="1048">_xlfn.POISSON.DIST(6,K801,FALSE) * _xlfn.POISSON.DIST(1,L801,FALSE)</f>
        <v>4.2285274208026766E-6</v>
      </c>
      <c r="AZ801" s="13">
        <f t="shared" ref="AZ801:AZ864" si="1049">_xlfn.POISSON.DIST(6,K801,FALSE) * _xlfn.POISSON.DIST(2,L801,FALSE)</f>
        <v>3.8263820262389803E-6</v>
      </c>
      <c r="BA801" s="13">
        <f t="shared" ref="BA801:BA864" si="1050">_xlfn.POISSON.DIST(6,K801,FALSE) * _xlfn.POISSON.DIST(3,L801,FALSE)</f>
        <v>2.3083212276525766E-6</v>
      </c>
      <c r="BB801" s="13">
        <f t="shared" ref="BB801:BB864" si="1051">_xlfn.POISSON.DIST(6,K801,FALSE) * _xlfn.POISSON.DIST(4,L801,FALSE)</f>
        <v>1.0443965448613652E-6</v>
      </c>
      <c r="BC801" s="13">
        <f t="shared" ref="BC801:BC864" si="1052">_xlfn.POISSON.DIST(6,K801,FALSE) * _xlfn.POISSON.DIST(5,L801,FALSE)</f>
        <v>3.7802854467620145E-7</v>
      </c>
      <c r="BD801" s="13">
        <f t="shared" ref="BD801:BD864" si="1053">_xlfn.POISSON.DIST(0,K801,FALSE) * _xlfn.POISSON.DIST(6,L801,FALSE)</f>
        <v>4.8093403233846121E-3</v>
      </c>
      <c r="BE801" s="13">
        <f t="shared" ref="BE801:BE864" si="1054">_xlfn.POISSON.DIST(1,K801,FALSE) * _xlfn.POISSON.DIST(6,L801,FALSE)</f>
        <v>2.4403966898088837E-3</v>
      </c>
      <c r="BF801" s="13">
        <f t="shared" ref="BF801:BF864" si="1055">_xlfn.POISSON.DIST(2,K801,FALSE) * _xlfn.POISSON.DIST(6,L801,FALSE)</f>
        <v>6.1916350301436979E-4</v>
      </c>
      <c r="BG801" s="13">
        <f t="shared" ref="BG801:BG864" si="1056">_xlfn.POISSON.DIST(3,K801,FALSE) * _xlfn.POISSON.DIST(6,L801,FALSE)</f>
        <v>1.0472708393843083E-4</v>
      </c>
      <c r="BH801" s="13">
        <f t="shared" ref="BH801:BH864" si="1057">_xlfn.POISSON.DIST(4,K801,FALSE) * _xlfn.POISSON.DIST(6,L801,FALSE)</f>
        <v>1.3285378648189542E-5</v>
      </c>
      <c r="BI801" s="13">
        <f t="shared" ref="BI801:BI864" si="1058">_xlfn.POISSON.DIST(5,K801,FALSE) * _xlfn.POISSON.DIST(6,L801,FALSE)</f>
        <v>1.348276141667697E-6</v>
      </c>
      <c r="BJ801" s="14">
        <f t="shared" ref="BJ801:BJ864" si="1059">SUM(N801,Q801,T801,W801,X801,Y801,AD801,AE801,AF801,AG801,AM801,AN801,AO801,AP801,AQ801,AX801,AY801,AZ801,BA801,BB801,BC801)</f>
        <v>9.6853978605099297E-2</v>
      </c>
      <c r="BK801" s="14">
        <f t="shared" ref="BK801:BK864" si="1060">SUM(M801,P801,S801,V801,AC801,AL801,AY801)</f>
        <v>0.21207444901289163</v>
      </c>
      <c r="BL801" s="14">
        <f t="shared" ref="BL801:BL864" si="1061">SUM(O801,R801,U801,AA801,AB801,AH801,AI801,AJ801,AK801,AR801,AS801,AT801,AU801,AV801,BD801,BE801,BF801,BG801,BH801,BI801)</f>
        <v>0.59106807668678596</v>
      </c>
      <c r="BM801" s="14">
        <f t="shared" ref="BM801:BM864" si="1062">SUM(S801:BI801)</f>
        <v>0.40587524823873039</v>
      </c>
      <c r="BN801" s="14">
        <f t="shared" ref="BN801:BN864" si="1063">SUM(M801:R801)</f>
        <v>0.59147684432019187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1.5546218487395</v>
      </c>
      <c r="F802" s="10">
        <f>VLOOKUP(B802,home!$B$2:$E$405,3,FALSE)</f>
        <v>1.03</v>
      </c>
      <c r="G802" s="10">
        <f>VLOOKUP(C802,away!$B$2:$E$405,4,FALSE)</f>
        <v>0.75</v>
      </c>
      <c r="H802" s="10">
        <f>VLOOKUP(A802,away!$A$2:$E$405,3,FALSE)</f>
        <v>1.3361344537815101</v>
      </c>
      <c r="I802" s="10">
        <f>VLOOKUP(C802,away!$B$2:$E$405,3,FALSE)</f>
        <v>0.96</v>
      </c>
      <c r="J802" s="10">
        <f>VLOOKUP(B802,home!$B$2:$E$405,4,FALSE)</f>
        <v>1.5</v>
      </c>
      <c r="K802" s="12">
        <f t="shared" si="1008"/>
        <v>1.200945378151264</v>
      </c>
      <c r="L802" s="12">
        <f t="shared" si="1009"/>
        <v>1.9240336134453744</v>
      </c>
      <c r="M802" s="13">
        <f t="shared" si="1010"/>
        <v>4.3937856677927364E-2</v>
      </c>
      <c r="N802" s="13">
        <f t="shared" si="1011"/>
        <v>5.2766965903229525E-2</v>
      </c>
      <c r="O802" s="13">
        <f t="shared" si="1012"/>
        <v>8.4537913151077559E-2</v>
      </c>
      <c r="P802" s="13">
        <f t="shared" si="1013"/>
        <v>0.10152541607733956</v>
      </c>
      <c r="Q802" s="13">
        <f t="shared" si="1014"/>
        <v>3.1685121910274429E-2</v>
      </c>
      <c r="R802" s="13">
        <f t="shared" si="1015"/>
        <v>8.1326893256599517E-2</v>
      </c>
      <c r="S802" s="13">
        <f t="shared" si="1016"/>
        <v>5.8647661088888275E-2</v>
      </c>
      <c r="T802" s="13">
        <f t="shared" si="1017"/>
        <v>6.0963239601482505E-2</v>
      </c>
      <c r="U802" s="13">
        <f t="shared" si="1018"/>
        <v>9.7669156575914393E-2</v>
      </c>
      <c r="V802" s="13">
        <f t="shared" si="1019"/>
        <v>1.5057195786660881E-2</v>
      </c>
      <c r="W802" s="13">
        <f t="shared" si="1020"/>
        <v>1.268403357143447E-2</v>
      </c>
      <c r="X802" s="13">
        <f t="shared" si="1021"/>
        <v>2.44045069455095E-2</v>
      </c>
      <c r="Y802" s="13">
        <f t="shared" si="1022"/>
        <v>2.3477545841360695E-2</v>
      </c>
      <c r="Z802" s="13">
        <f t="shared" si="1023"/>
        <v>5.2158558767593809E-2</v>
      </c>
      <c r="AA802" s="13">
        <f t="shared" si="1024"/>
        <v>6.2639580082972879E-2</v>
      </c>
      <c r="AB802" s="13">
        <f t="shared" si="1025"/>
        <v>3.7613357094991133E-2</v>
      </c>
      <c r="AC802" s="13">
        <f t="shared" si="1026"/>
        <v>2.1745030691930965E-3</v>
      </c>
      <c r="AD802" s="13">
        <f t="shared" si="1027"/>
        <v>3.8082078734824262E-3</v>
      </c>
      <c r="AE802" s="13">
        <f t="shared" si="1028"/>
        <v>7.3271199555675175E-3</v>
      </c>
      <c r="AF802" s="13">
        <f t="shared" si="1029"/>
        <v>7.0488125421291426E-3</v>
      </c>
      <c r="AG802" s="13">
        <f t="shared" si="1030"/>
        <v>4.5207174219772705E-3</v>
      </c>
      <c r="AH802" s="13">
        <f t="shared" si="1031"/>
        <v>2.5088705074429112E-2</v>
      </c>
      <c r="AI802" s="13">
        <f t="shared" si="1032"/>
        <v>3.0130164402935807E-2</v>
      </c>
      <c r="AJ802" s="13">
        <f t="shared" si="1033"/>
        <v>1.8092340841321754E-2</v>
      </c>
      <c r="AK802" s="13">
        <f t="shared" si="1034"/>
        <v>7.242637704440902E-3</v>
      </c>
      <c r="AL802" s="13">
        <f t="shared" si="1035"/>
        <v>2.0098142745518616E-4</v>
      </c>
      <c r="AM802" s="13">
        <f t="shared" si="1036"/>
        <v>9.1468992893959332E-4</v>
      </c>
      <c r="AN802" s="13">
        <f t="shared" si="1037"/>
        <v>1.7598941691597382E-3</v>
      </c>
      <c r="AO802" s="13">
        <f t="shared" si="1038"/>
        <v>1.6930477687849286E-3</v>
      </c>
      <c r="AP802" s="13">
        <f t="shared" si="1039"/>
        <v>1.0858269387702983E-3</v>
      </c>
      <c r="AQ802" s="13">
        <f t="shared" si="1040"/>
        <v>5.2229188214463667E-4</v>
      </c>
      <c r="AR802" s="13">
        <f t="shared" si="1041"/>
        <v>9.6543023762038285E-3</v>
      </c>
      <c r="AS802" s="13">
        <f t="shared" si="1042"/>
        <v>1.1594289817976755E-2</v>
      </c>
      <c r="AT802" s="13">
        <f t="shared" si="1043"/>
        <v>6.9620543849227227E-3</v>
      </c>
      <c r="AU802" s="13">
        <f t="shared" si="1044"/>
        <v>2.7870156786702275E-3</v>
      </c>
      <c r="AV802" s="13">
        <f t="shared" si="1045"/>
        <v>8.3676339953352998E-4</v>
      </c>
      <c r="AW802" s="13">
        <f t="shared" si="1046"/>
        <v>1.2899988876319771E-5</v>
      </c>
      <c r="AX802" s="13">
        <f t="shared" si="1047"/>
        <v>1.8308210710025222E-4</v>
      </c>
      <c r="AY802" s="13">
        <f t="shared" si="1048"/>
        <v>3.522561280812913E-4</v>
      </c>
      <c r="AZ802" s="13">
        <f t="shared" si="1049"/>
        <v>3.3887631548526183E-4</v>
      </c>
      <c r="BA802" s="13">
        <f t="shared" si="1050"/>
        <v>2.173364739313877E-4</v>
      </c>
      <c r="BB802" s="13">
        <f t="shared" si="1051"/>
        <v>1.0454067031792108E-4</v>
      </c>
      <c r="BC802" s="13">
        <f t="shared" si="1052"/>
        <v>4.0227952732758259E-5</v>
      </c>
      <c r="BD802" s="13">
        <f t="shared" si="1053"/>
        <v>3.095867047696954E-3</v>
      </c>
      <c r="BE802" s="13">
        <f t="shared" si="1054"/>
        <v>3.7179672223024559E-3</v>
      </c>
      <c r="BF802" s="13">
        <f t="shared" si="1055"/>
        <v>2.2325377758710143E-3</v>
      </c>
      <c r="BG802" s="13">
        <f t="shared" si="1056"/>
        <v>8.937186411601322E-4</v>
      </c>
      <c r="BH802" s="13">
        <f t="shared" si="1057"/>
        <v>2.6832681786722229E-4</v>
      </c>
      <c r="BI802" s="13">
        <f t="shared" si="1058"/>
        <v>6.444917035033523E-5</v>
      </c>
      <c r="BJ802" s="14">
        <f t="shared" si="1059"/>
        <v>0.23589834190189551</v>
      </c>
      <c r="BK802" s="14">
        <f t="shared" si="1060"/>
        <v>0.22189587025554566</v>
      </c>
      <c r="BL802" s="14">
        <f t="shared" si="1061"/>
        <v>0.48644804051723822</v>
      </c>
      <c r="BM802" s="14">
        <f t="shared" si="1062"/>
        <v>0.60028128832662042</v>
      </c>
      <c r="BN802" s="14">
        <f t="shared" si="1063"/>
        <v>0.39578016697644802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1.5546218487395</v>
      </c>
      <c r="F803" s="10">
        <f>VLOOKUP(B803,home!$B$2:$E$405,3,FALSE)</f>
        <v>0.54</v>
      </c>
      <c r="G803" s="10">
        <f>VLOOKUP(C803,away!$B$2:$E$405,4,FALSE)</f>
        <v>0.9</v>
      </c>
      <c r="H803" s="10">
        <f>VLOOKUP(A803,away!$A$2:$E$405,3,FALSE)</f>
        <v>1.3361344537815101</v>
      </c>
      <c r="I803" s="10">
        <f>VLOOKUP(C803,away!$B$2:$E$405,3,FALSE)</f>
        <v>0.9</v>
      </c>
      <c r="J803" s="10">
        <f>VLOOKUP(B803,home!$B$2:$E$405,4,FALSE)</f>
        <v>0.75</v>
      </c>
      <c r="K803" s="12">
        <f t="shared" si="1008"/>
        <v>0.75554621848739711</v>
      </c>
      <c r="L803" s="12">
        <f t="shared" si="1009"/>
        <v>0.90189075630251936</v>
      </c>
      <c r="M803" s="13">
        <f t="shared" si="1010"/>
        <v>0.19062693615565512</v>
      </c>
      <c r="N803" s="13">
        <f t="shared" si="1011"/>
        <v>0.14402746075424369</v>
      </c>
      <c r="O803" s="13">
        <f t="shared" si="1012"/>
        <v>0.17192467162105587</v>
      </c>
      <c r="P803" s="13">
        <f t="shared" si="1013"/>
        <v>0.12989703550797627</v>
      </c>
      <c r="Q803" s="13">
        <f t="shared" si="1014"/>
        <v>5.4409701665605402E-2</v>
      </c>
      <c r="R803" s="13">
        <f t="shared" si="1015"/>
        <v>7.7528636057688186E-2</v>
      </c>
      <c r="S803" s="13">
        <f t="shared" si="1016"/>
        <v>2.2128614368515473E-2</v>
      </c>
      <c r="T803" s="13">
        <f t="shared" si="1017"/>
        <v>4.9071606985387303E-2</v>
      </c>
      <c r="U803" s="13">
        <f t="shared" si="1018"/>
        <v>5.8576467797871963E-2</v>
      </c>
      <c r="V803" s="13">
        <f t="shared" si="1019"/>
        <v>1.6754315257141628E-3</v>
      </c>
      <c r="W803" s="13">
        <f t="shared" si="1020"/>
        <v>1.3703014780825203E-2</v>
      </c>
      <c r="X803" s="13">
        <f t="shared" si="1021"/>
        <v>1.2358622364303044E-2</v>
      </c>
      <c r="Y803" s="13">
        <f t="shared" si="1022"/>
        <v>5.5730636354992509E-3</v>
      </c>
      <c r="Z803" s="13">
        <f t="shared" si="1023"/>
        <v>2.3307453403057059E-2</v>
      </c>
      <c r="AA803" s="13">
        <f t="shared" si="1024"/>
        <v>1.7609858281250973E-2</v>
      </c>
      <c r="AB803" s="13">
        <f t="shared" si="1025"/>
        <v>6.6525309162490725E-3</v>
      </c>
      <c r="AC803" s="13">
        <f t="shared" si="1026"/>
        <v>7.1354550141187849E-5</v>
      </c>
      <c r="AD803" s="13">
        <f t="shared" si="1027"/>
        <v>2.5883152498823473E-3</v>
      </c>
      <c r="AE803" s="13">
        <f t="shared" si="1028"/>
        <v>2.3343775982657346E-3</v>
      </c>
      <c r="AF803" s="13">
        <f t="shared" si="1029"/>
        <v>1.052676788797771E-3</v>
      </c>
      <c r="AG803" s="13">
        <f t="shared" si="1030"/>
        <v>3.164664883969764E-4</v>
      </c>
      <c r="AH803" s="13">
        <f t="shared" si="1031"/>
        <v>5.2551941942922129E-3</v>
      </c>
      <c r="AI803" s="13">
        <f t="shared" si="1032"/>
        <v>3.970542100914405E-3</v>
      </c>
      <c r="AJ803" s="13">
        <f t="shared" si="1033"/>
        <v>1.4999640348454415E-3</v>
      </c>
      <c r="AK803" s="13">
        <f t="shared" si="1034"/>
        <v>3.7776405146485738E-4</v>
      </c>
      <c r="AL803" s="13">
        <f t="shared" si="1035"/>
        <v>1.9448971315947142E-6</v>
      </c>
      <c r="AM803" s="13">
        <f t="shared" si="1036"/>
        <v>3.9111835986037401E-4</v>
      </c>
      <c r="AN803" s="13">
        <f t="shared" si="1037"/>
        <v>3.5274603337827364E-4</v>
      </c>
      <c r="AO803" s="13">
        <f t="shared" si="1038"/>
        <v>1.5906919341312248E-4</v>
      </c>
      <c r="AP803" s="13">
        <f t="shared" si="1039"/>
        <v>4.7821011717264259E-5</v>
      </c>
      <c r="AQ803" s="13">
        <f t="shared" si="1040"/>
        <v>1.0782332106208771E-5</v>
      </c>
      <c r="AR803" s="13">
        <f t="shared" si="1041"/>
        <v>9.4792221328136297E-4</v>
      </c>
      <c r="AS803" s="13">
        <f t="shared" si="1042"/>
        <v>7.1619904366493771E-4</v>
      </c>
      <c r="AT803" s="13">
        <f t="shared" si="1043"/>
        <v>2.705607395626669E-4</v>
      </c>
      <c r="AU803" s="13">
        <f t="shared" si="1044"/>
        <v>6.8140381215908851E-5</v>
      </c>
      <c r="AV803" s="13">
        <f t="shared" si="1045"/>
        <v>1.2870801838492397E-5</v>
      </c>
      <c r="AW803" s="13">
        <f t="shared" si="1046"/>
        <v>3.6813669331924715E-8</v>
      </c>
      <c r="AX803" s="13">
        <f t="shared" si="1047"/>
        <v>4.9251332962249745E-5</v>
      </c>
      <c r="AY803" s="13">
        <f t="shared" si="1048"/>
        <v>4.4419321934230626E-5</v>
      </c>
      <c r="AZ803" s="13">
        <f t="shared" si="1049"/>
        <v>2.0030687926854173E-5</v>
      </c>
      <c r="BA803" s="13">
        <f t="shared" si="1050"/>
        <v>6.021830761203419E-6</v>
      </c>
      <c r="BB803" s="13">
        <f t="shared" si="1051"/>
        <v>1.3577583748868813E-6</v>
      </c>
      <c r="BC803" s="13">
        <f t="shared" si="1052"/>
        <v>2.4490994552056189E-7</v>
      </c>
      <c r="BD803" s="13">
        <f t="shared" si="1053"/>
        <v>1.4248704697538103E-4</v>
      </c>
      <c r="BE803" s="13">
        <f t="shared" si="1054"/>
        <v>1.0765554952568525E-4</v>
      </c>
      <c r="BF803" s="13">
        <f t="shared" si="1055"/>
        <v>4.0669371671657088E-5</v>
      </c>
      <c r="BG803" s="13">
        <f t="shared" si="1056"/>
        <v>1.0242529991592999E-5</v>
      </c>
      <c r="BH803" s="13">
        <f t="shared" si="1057"/>
        <v>1.9346762007229599E-6</v>
      </c>
      <c r="BI803" s="13">
        <f t="shared" si="1058"/>
        <v>2.9234745749075944E-7</v>
      </c>
      <c r="BJ803" s="14">
        <f t="shared" si="1059"/>
        <v>0.28651816908358685</v>
      </c>
      <c r="BK803" s="14">
        <f t="shared" si="1060"/>
        <v>0.34444573632706799</v>
      </c>
      <c r="BL803" s="14">
        <f t="shared" si="1061"/>
        <v>0.34571460375701879</v>
      </c>
      <c r="BM803" s="14">
        <f t="shared" si="1062"/>
        <v>0.23152713830024152</v>
      </c>
      <c r="BN803" s="14">
        <f t="shared" si="1063"/>
        <v>0.76841444176222462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1.5546218487395</v>
      </c>
      <c r="F804" s="10">
        <f>VLOOKUP(B804,home!$B$2:$E$405,3,FALSE)</f>
        <v>0.77</v>
      </c>
      <c r="G804" s="10">
        <f>VLOOKUP(C804,away!$B$2:$E$405,4,FALSE)</f>
        <v>0.64</v>
      </c>
      <c r="H804" s="10">
        <f>VLOOKUP(A804,away!$A$2:$E$405,3,FALSE)</f>
        <v>1.3361344537815101</v>
      </c>
      <c r="I804" s="10">
        <f>VLOOKUP(C804,away!$B$2:$E$405,3,FALSE)</f>
        <v>1.18</v>
      </c>
      <c r="J804" s="10">
        <f>VLOOKUP(B804,home!$B$2:$E$405,4,FALSE)</f>
        <v>1.05</v>
      </c>
      <c r="K804" s="12">
        <f t="shared" si="1008"/>
        <v>0.76611764705882568</v>
      </c>
      <c r="L804" s="12">
        <f t="shared" si="1009"/>
        <v>1.6554705882352909</v>
      </c>
      <c r="M804" s="13">
        <f t="shared" si="1010"/>
        <v>8.8780501100781797E-2</v>
      </c>
      <c r="N804" s="13">
        <f t="shared" si="1011"/>
        <v>6.8016308608034426E-2</v>
      </c>
      <c r="O804" s="13">
        <f t="shared" si="1012"/>
        <v>0.14697350838113513</v>
      </c>
      <c r="P804" s="13">
        <f t="shared" si="1013"/>
        <v>0.11259899842093582</v>
      </c>
      <c r="Q804" s="13">
        <f t="shared" si="1014"/>
        <v>2.605424715620714E-2</v>
      </c>
      <c r="R804" s="13">
        <f t="shared" si="1015"/>
        <v>0.12165516018736114</v>
      </c>
      <c r="S804" s="13">
        <f t="shared" si="1016"/>
        <v>3.57019117041407E-2</v>
      </c>
      <c r="T804" s="13">
        <f t="shared" si="1017"/>
        <v>4.3132039865713886E-2</v>
      </c>
      <c r="U804" s="13">
        <f t="shared" si="1018"/>
        <v>9.3202165075305626E-2</v>
      </c>
      <c r="V804" s="13">
        <f t="shared" si="1019"/>
        <v>5.0311341513999902E-3</v>
      </c>
      <c r="W804" s="13">
        <f t="shared" si="1020"/>
        <v>6.6535395090675043E-3</v>
      </c>
      <c r="X804" s="13">
        <f t="shared" si="1021"/>
        <v>1.101473896492273E-2</v>
      </c>
      <c r="Y804" s="13">
        <f t="shared" si="1022"/>
        <v>9.1172881967594068E-3</v>
      </c>
      <c r="Z804" s="13">
        <f t="shared" si="1023"/>
        <v>6.7132179865743088E-2</v>
      </c>
      <c r="AA804" s="13">
        <f t="shared" si="1024"/>
        <v>5.1431147680672959E-2</v>
      </c>
      <c r="AB804" s="13">
        <f t="shared" si="1025"/>
        <v>1.9701154923326074E-2</v>
      </c>
      <c r="AC804" s="13">
        <f t="shared" si="1026"/>
        <v>3.9880707147474034E-4</v>
      </c>
      <c r="AD804" s="13">
        <f t="shared" si="1027"/>
        <v>1.2743485083249325E-3</v>
      </c>
      <c r="AE804" s="13">
        <f t="shared" si="1028"/>
        <v>2.1096464746934414E-3</v>
      </c>
      <c r="AF804" s="13">
        <f t="shared" si="1029"/>
        <v>1.7462288452146299E-3</v>
      </c>
      <c r="AG804" s="13">
        <f t="shared" si="1030"/>
        <v>9.6361016452696535E-4</v>
      </c>
      <c r="AH804" s="13">
        <f t="shared" si="1031"/>
        <v>2.7783837322964775E-2</v>
      </c>
      <c r="AI804" s="13">
        <f t="shared" si="1032"/>
        <v>2.1285688076134953E-2</v>
      </c>
      <c r="AJ804" s="13">
        <f t="shared" si="1033"/>
        <v>8.1536706324583062E-3</v>
      </c>
      <c r="AK804" s="13">
        <f t="shared" si="1034"/>
        <v>2.0822236532772012E-3</v>
      </c>
      <c r="AL804" s="13">
        <f t="shared" si="1035"/>
        <v>2.023204476409375E-5</v>
      </c>
      <c r="AM804" s="13">
        <f t="shared" si="1036"/>
        <v>1.9526017614616441E-4</v>
      </c>
      <c r="AN804" s="13">
        <f t="shared" si="1037"/>
        <v>3.2324747866361729E-4</v>
      </c>
      <c r="AO804" s="13">
        <f t="shared" si="1038"/>
        <v>2.6756334682441664E-4</v>
      </c>
      <c r="AP804" s="13">
        <f t="shared" si="1039"/>
        <v>1.4764775038587338E-4</v>
      </c>
      <c r="AQ804" s="13">
        <f t="shared" si="1040"/>
        <v>6.1106627045729827E-5</v>
      </c>
      <c r="AR804" s="13">
        <f t="shared" si="1041"/>
        <v>9.1990651032964142E-3</v>
      </c>
      <c r="AS804" s="13">
        <f t="shared" si="1042"/>
        <v>7.0475661120784003E-3</v>
      </c>
      <c r="AT804" s="13">
        <f t="shared" si="1043"/>
        <v>2.6996323836385103E-3</v>
      </c>
      <c r="AU804" s="13">
        <f t="shared" si="1044"/>
        <v>6.8941200322564808E-4</v>
      </c>
      <c r="AV804" s="13">
        <f t="shared" si="1045"/>
        <v>1.3204267544133624E-4</v>
      </c>
      <c r="AW804" s="13">
        <f t="shared" si="1046"/>
        <v>7.1277787733618683E-7</v>
      </c>
      <c r="AX804" s="13">
        <f t="shared" si="1047"/>
        <v>2.4932044452231871E-5</v>
      </c>
      <c r="AY804" s="13">
        <f t="shared" si="1048"/>
        <v>4.1274266295244717E-5</v>
      </c>
      <c r="AZ804" s="13">
        <f t="shared" si="1049"/>
        <v>3.4164166951384412E-5</v>
      </c>
      <c r="BA804" s="13">
        <f t="shared" si="1050"/>
        <v>1.8852591186525679E-5</v>
      </c>
      <c r="BB804" s="13">
        <f t="shared" si="1051"/>
        <v>7.8024775553292835E-6</v>
      </c>
      <c r="BC804" s="13">
        <f t="shared" si="1052"/>
        <v>2.5833544216427217E-6</v>
      </c>
      <c r="BD804" s="13">
        <f t="shared" si="1053"/>
        <v>2.5381302862948112E-3</v>
      </c>
      <c r="BE804" s="13">
        <f t="shared" si="1054"/>
        <v>1.9445064028649241E-3</v>
      </c>
      <c r="BF804" s="13">
        <f t="shared" si="1055"/>
        <v>7.4486033502684835E-4</v>
      </c>
      <c r="BG804" s="13">
        <f t="shared" si="1056"/>
        <v>1.9021688241940588E-4</v>
      </c>
      <c r="BH804" s="13">
        <f t="shared" si="1057"/>
        <v>3.6432127597505125E-5</v>
      </c>
      <c r="BI804" s="13">
        <f t="shared" si="1058"/>
        <v>5.5822591744695098E-6</v>
      </c>
      <c r="BJ804" s="14">
        <f t="shared" si="1059"/>
        <v>0.17120643057339321</v>
      </c>
      <c r="BK804" s="14">
        <f t="shared" si="1060"/>
        <v>0.2425728587597924</v>
      </c>
      <c r="BL804" s="14">
        <f t="shared" si="1061"/>
        <v>0.51749600250369432</v>
      </c>
      <c r="BM804" s="14">
        <f t="shared" si="1062"/>
        <v>0.43428818635974981</v>
      </c>
      <c r="BN804" s="14">
        <f t="shared" si="1063"/>
        <v>0.56407872385445545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1.5546218487395</v>
      </c>
      <c r="F805" s="10">
        <f>VLOOKUP(B805,home!$B$2:$E$405,3,FALSE)</f>
        <v>0.64</v>
      </c>
      <c r="G805" s="10">
        <f>VLOOKUP(C805,away!$B$2:$E$405,4,FALSE)</f>
        <v>0.77</v>
      </c>
      <c r="H805" s="10">
        <f>VLOOKUP(A805,away!$A$2:$E$405,3,FALSE)</f>
        <v>1.3361344537815101</v>
      </c>
      <c r="I805" s="10">
        <f>VLOOKUP(C805,away!$B$2:$E$405,3,FALSE)</f>
        <v>1.54</v>
      </c>
      <c r="J805" s="10">
        <f>VLOOKUP(B805,home!$B$2:$E$405,4,FALSE)</f>
        <v>0.37</v>
      </c>
      <c r="K805" s="12">
        <f t="shared" si="1008"/>
        <v>0.76611764705882568</v>
      </c>
      <c r="L805" s="12">
        <f t="shared" si="1009"/>
        <v>0.76132941176470437</v>
      </c>
      <c r="M805" s="13">
        <f t="shared" si="1010"/>
        <v>0.21708917637468125</v>
      </c>
      <c r="N805" s="13">
        <f t="shared" si="1011"/>
        <v>0.16631584900610918</v>
      </c>
      <c r="O805" s="13">
        <f t="shared" si="1012"/>
        <v>0.16527637494982023</v>
      </c>
      <c r="P805" s="13">
        <f t="shared" si="1013"/>
        <v>0.12662114749096851</v>
      </c>
      <c r="Q805" s="13">
        <f t="shared" si="1014"/>
        <v>6.3708753454575648E-2</v>
      </c>
      <c r="R805" s="13">
        <f t="shared" si="1015"/>
        <v>6.2914882659574664E-2</v>
      </c>
      <c r="S805" s="13">
        <f t="shared" si="1016"/>
        <v>1.8463512621488171E-2</v>
      </c>
      <c r="T805" s="13">
        <f t="shared" si="1017"/>
        <v>4.8503347791834656E-2</v>
      </c>
      <c r="U805" s="13">
        <f t="shared" si="1018"/>
        <v>4.820020186813545E-2</v>
      </c>
      <c r="V805" s="13">
        <f t="shared" si="1019"/>
        <v>1.196574909848622E-3</v>
      </c>
      <c r="W805" s="13">
        <f t="shared" si="1020"/>
        <v>1.6269466764556775E-2</v>
      </c>
      <c r="X805" s="13">
        <f t="shared" si="1021"/>
        <v>1.2386423561585418E-2</v>
      </c>
      <c r="Y805" s="13">
        <f t="shared" si="1022"/>
        <v>4.7150742820051498E-3</v>
      </c>
      <c r="Z805" s="13">
        <f t="shared" si="1023"/>
        <v>1.5966316868819792E-2</v>
      </c>
      <c r="AA805" s="13">
        <f t="shared" si="1024"/>
        <v>1.2232077111735854E-2</v>
      </c>
      <c r="AB805" s="13">
        <f t="shared" si="1025"/>
        <v>4.6856050677425943E-3</v>
      </c>
      <c r="AC805" s="13">
        <f t="shared" si="1026"/>
        <v>4.3620233247613578E-5</v>
      </c>
      <c r="AD805" s="13">
        <f t="shared" si="1027"/>
        <v>3.1160813991409999E-3</v>
      </c>
      <c r="AE805" s="13">
        <f t="shared" si="1028"/>
        <v>2.3723644186189547E-3</v>
      </c>
      <c r="AF805" s="13">
        <f t="shared" si="1029"/>
        <v>9.0307540365934156E-4</v>
      </c>
      <c r="AG805" s="13">
        <f t="shared" si="1030"/>
        <v>2.2917928861571315E-4</v>
      </c>
      <c r="AH805" s="13">
        <f t="shared" si="1031"/>
        <v>3.0389066574468622E-3</v>
      </c>
      <c r="AI805" s="13">
        <f t="shared" si="1032"/>
        <v>2.3281600180345904E-3</v>
      </c>
      <c r="AJ805" s="13">
        <f t="shared" si="1033"/>
        <v>8.9182223749654686E-4</v>
      </c>
      <c r="AK805" s="13">
        <f t="shared" si="1034"/>
        <v>2.2774691806186389E-4</v>
      </c>
      <c r="AL805" s="13">
        <f t="shared" si="1035"/>
        <v>1.0176912695276499E-6</v>
      </c>
      <c r="AM805" s="13">
        <f t="shared" si="1036"/>
        <v>4.7745698991073549E-4</v>
      </c>
      <c r="AN805" s="13">
        <f t="shared" si="1037"/>
        <v>3.6350204927168664E-4</v>
      </c>
      <c r="AO805" s="13">
        <f t="shared" si="1038"/>
        <v>1.3837240067363885E-4</v>
      </c>
      <c r="AP805" s="13">
        <f t="shared" si="1039"/>
        <v>3.5115659469777152E-5</v>
      </c>
      <c r="AQ805" s="13">
        <f t="shared" si="1040"/>
        <v>6.6836460919637772E-6</v>
      </c>
      <c r="AR805" s="13">
        <f t="shared" si="1041"/>
        <v>4.627218035843729E-4</v>
      </c>
      <c r="AS805" s="13">
        <f t="shared" si="1042"/>
        <v>3.5449933940487577E-4</v>
      </c>
      <c r="AT805" s="13">
        <f t="shared" si="1043"/>
        <v>1.3579409989438574E-4</v>
      </c>
      <c r="AU805" s="13">
        <f t="shared" si="1044"/>
        <v>3.4678085431852641E-5</v>
      </c>
      <c r="AV805" s="13">
        <f t="shared" si="1045"/>
        <v>6.6418733038889705E-6</v>
      </c>
      <c r="AW805" s="13">
        <f t="shared" si="1046"/>
        <v>1.6488517976686942E-8</v>
      </c>
      <c r="AX805" s="13">
        <f t="shared" si="1047"/>
        <v>6.0964704280366991E-5</v>
      </c>
      <c r="AY805" s="13">
        <f t="shared" si="1048"/>
        <v>4.6414222448180955E-5</v>
      </c>
      <c r="AZ805" s="13">
        <f t="shared" si="1049"/>
        <v>1.7668256336994868E-5</v>
      </c>
      <c r="BA805" s="13">
        <f t="shared" si="1050"/>
        <v>4.4837877346507711E-6</v>
      </c>
      <c r="BB805" s="13">
        <f t="shared" si="1051"/>
        <v>8.5340986962486697E-7</v>
      </c>
      <c r="BC805" s="13">
        <f t="shared" si="1052"/>
        <v>1.2994520680713864E-7</v>
      </c>
      <c r="BD805" s="13">
        <f t="shared" si="1053"/>
        <v>5.8713953088932244E-5</v>
      </c>
      <c r="BE805" s="13">
        <f t="shared" si="1054"/>
        <v>4.4981795590015033E-5</v>
      </c>
      <c r="BF805" s="13">
        <f t="shared" si="1055"/>
        <v>1.723067369895169E-5</v>
      </c>
      <c r="BG805" s="13">
        <f t="shared" si="1056"/>
        <v>4.4002410638264198E-6</v>
      </c>
      <c r="BH805" s="13">
        <f t="shared" si="1057"/>
        <v>8.4277558257758006E-7</v>
      </c>
      <c r="BI805" s="13">
        <f t="shared" si="1058"/>
        <v>1.2913304926459339E-7</v>
      </c>
      <c r="BJ805" s="14">
        <f t="shared" si="1059"/>
        <v>0.31967126044199629</v>
      </c>
      <c r="BK805" s="14">
        <f t="shared" si="1060"/>
        <v>0.36346146354395187</v>
      </c>
      <c r="BL805" s="14">
        <f t="shared" si="1061"/>
        <v>0.30091641126174173</v>
      </c>
      <c r="BM805" s="14">
        <f t="shared" si="1062"/>
        <v>0.19804287044684987</v>
      </c>
      <c r="BN805" s="14">
        <f t="shared" si="1063"/>
        <v>0.80192618393572945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1.5546218487395</v>
      </c>
      <c r="F806" s="10">
        <f>VLOOKUP(B806,home!$B$2:$E$405,3,FALSE)</f>
        <v>0.21</v>
      </c>
      <c r="G806" s="10">
        <f>VLOOKUP(C806,away!$B$2:$E$405,4,FALSE)</f>
        <v>0.64</v>
      </c>
      <c r="H806" s="10">
        <f>VLOOKUP(A806,away!$A$2:$E$405,3,FALSE)</f>
        <v>1.3361344537815101</v>
      </c>
      <c r="I806" s="10">
        <f>VLOOKUP(C806,away!$B$2:$E$405,3,FALSE)</f>
        <v>0.75</v>
      </c>
      <c r="J806" s="10">
        <f>VLOOKUP(B806,home!$B$2:$E$405,4,FALSE)</f>
        <v>1</v>
      </c>
      <c r="K806" s="12">
        <f t="shared" si="1008"/>
        <v>0.20894117647058882</v>
      </c>
      <c r="L806" s="12">
        <f t="shared" si="1009"/>
        <v>1.0021008403361327</v>
      </c>
      <c r="M806" s="13">
        <f t="shared" si="1010"/>
        <v>0.29788671468794403</v>
      </c>
      <c r="N806" s="13">
        <f t="shared" si="1011"/>
        <v>6.2240800621857661E-2</v>
      </c>
      <c r="O806" s="13">
        <f t="shared" si="1012"/>
        <v>0.29851252711375853</v>
      </c>
      <c r="P806" s="13">
        <f t="shared" si="1013"/>
        <v>6.237155860635725E-2</v>
      </c>
      <c r="Q806" s="13">
        <f t="shared" si="1014"/>
        <v>6.5023330532011474E-3</v>
      </c>
      <c r="R806" s="13">
        <f t="shared" si="1015"/>
        <v>0.14956982713577999</v>
      </c>
      <c r="S806" s="13">
        <f t="shared" si="1016"/>
        <v>3.2648412392790906E-3</v>
      </c>
      <c r="T806" s="13">
        <f t="shared" si="1017"/>
        <v>6.5159934167582801E-3</v>
      </c>
      <c r="U806" s="13">
        <f t="shared" si="1018"/>
        <v>3.1251295646252474E-2</v>
      </c>
      <c r="V806" s="13">
        <f t="shared" si="1019"/>
        <v>7.5954764253796978E-5</v>
      </c>
      <c r="W806" s="13">
        <f t="shared" si="1020"/>
        <v>4.528683726464811E-4</v>
      </c>
      <c r="X806" s="13">
        <f t="shared" si="1021"/>
        <v>4.5381977679069557E-4</v>
      </c>
      <c r="Y806" s="13">
        <f t="shared" si="1022"/>
        <v>2.273865898415561E-4</v>
      </c>
      <c r="Z806" s="13">
        <f t="shared" si="1023"/>
        <v>4.996134982056509E-2</v>
      </c>
      <c r="AA806" s="13">
        <f t="shared" si="1024"/>
        <v>1.0438983209567512E-2</v>
      </c>
      <c r="AB806" s="13">
        <f t="shared" si="1025"/>
        <v>1.0905667164818793E-3</v>
      </c>
      <c r="AC806" s="13">
        <f t="shared" si="1026"/>
        <v>9.9396364383237575E-7</v>
      </c>
      <c r="AD806" s="13">
        <f t="shared" si="1027"/>
        <v>2.3655712641769197E-5</v>
      </c>
      <c r="AE806" s="13">
        <f t="shared" si="1028"/>
        <v>2.370540951706699E-5</v>
      </c>
      <c r="AF806" s="13">
        <f t="shared" si="1029"/>
        <v>1.1877605398782493E-5</v>
      </c>
      <c r="AG806" s="13">
        <f t="shared" si="1030"/>
        <v>3.9675194504336417E-6</v>
      </c>
      <c r="AH806" s="13">
        <f t="shared" si="1031"/>
        <v>1.2516577659878937E-2</v>
      </c>
      <c r="AI806" s="13">
        <f t="shared" si="1032"/>
        <v>2.6152284616405949E-3</v>
      </c>
      <c r="AJ806" s="13">
        <f t="shared" si="1033"/>
        <v>2.73214455757277E-4</v>
      </c>
      <c r="AK806" s="13">
        <f t="shared" si="1034"/>
        <v>1.9028583271565695E-5</v>
      </c>
      <c r="AL806" s="13">
        <f t="shared" si="1035"/>
        <v>8.3246494196726272E-9</v>
      </c>
      <c r="AM806" s="13">
        <f t="shared" si="1036"/>
        <v>9.8853048592428795E-7</v>
      </c>
      <c r="AN806" s="13">
        <f t="shared" si="1037"/>
        <v>9.9060723064261453E-7</v>
      </c>
      <c r="AO806" s="13">
        <f t="shared" si="1038"/>
        <v>4.9634416913500661E-7</v>
      </c>
      <c r="AP806" s="13">
        <f t="shared" si="1039"/>
        <v>1.6579563632870992E-7</v>
      </c>
      <c r="AQ806" s="13">
        <f t="shared" si="1040"/>
        <v>4.1535986622266003E-8</v>
      </c>
      <c r="AR806" s="13">
        <f t="shared" si="1041"/>
        <v>2.5085745982194305E-3</v>
      </c>
      <c r="AS806" s="13">
        <f t="shared" si="1042"/>
        <v>5.2414452781620246E-4</v>
      </c>
      <c r="AT806" s="13">
        <f t="shared" si="1043"/>
        <v>5.4757687141269297E-5</v>
      </c>
      <c r="AU806" s="13">
        <f t="shared" si="1044"/>
        <v>3.8137118573684129E-6</v>
      </c>
      <c r="AV806" s="13">
        <f t="shared" si="1045"/>
        <v>1.9921036054959768E-7</v>
      </c>
      <c r="AW806" s="13">
        <f t="shared" si="1046"/>
        <v>4.8417115705322834E-11</v>
      </c>
      <c r="AX806" s="13">
        <f t="shared" si="1047"/>
        <v>3.4424120451010557E-8</v>
      </c>
      <c r="AY806" s="13">
        <f t="shared" si="1048"/>
        <v>3.4496440031789929E-8</v>
      </c>
      <c r="AZ806" s="13">
        <f t="shared" si="1049"/>
        <v>1.7284455772230846E-8</v>
      </c>
      <c r="BA806" s="13">
        <f t="shared" si="1050"/>
        <v>5.7735892180350849E-9</v>
      </c>
      <c r="BB806" s="13">
        <f t="shared" si="1051"/>
        <v>1.4464296517871479E-9</v>
      </c>
      <c r="BC806" s="13">
        <f t="shared" si="1052"/>
        <v>2.8989367390860022E-10</v>
      </c>
      <c r="BD806" s="13">
        <f t="shared" si="1053"/>
        <v>4.189741188202611E-4</v>
      </c>
      <c r="BE806" s="13">
        <f t="shared" si="1054"/>
        <v>8.7540945297033621E-5</v>
      </c>
      <c r="BF806" s="13">
        <f t="shared" si="1055"/>
        <v>9.1454540498548312E-6</v>
      </c>
      <c r="BG806" s="13">
        <f t="shared" si="1056"/>
        <v>6.369539761781265E-7</v>
      </c>
      <c r="BH806" s="13">
        <f t="shared" si="1057"/>
        <v>3.327147828506929E-8</v>
      </c>
      <c r="BI806" s="13">
        <f t="shared" si="1058"/>
        <v>1.390356363159606E-9</v>
      </c>
      <c r="BJ806" s="14">
        <f t="shared" si="1059"/>
        <v>7.6459184606541358E-2</v>
      </c>
      <c r="BK806" s="14">
        <f t="shared" si="1060"/>
        <v>0.36360010608256749</v>
      </c>
      <c r="BL806" s="14">
        <f t="shared" si="1061"/>
        <v>0.50989507085176144</v>
      </c>
      <c r="BM806" s="14">
        <f t="shared" si="1062"/>
        <v>0.12283191569451389</v>
      </c>
      <c r="BN806" s="14">
        <f t="shared" si="1063"/>
        <v>0.87708376121889864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1.63636363636364</v>
      </c>
      <c r="F807" s="10">
        <f>VLOOKUP(B807,home!$B$2:$E$405,3,FALSE)</f>
        <v>1.71</v>
      </c>
      <c r="G807" s="10">
        <f>VLOOKUP(C807,away!$B$2:$E$405,4,FALSE)</f>
        <v>1.71</v>
      </c>
      <c r="H807" s="10">
        <f>VLOOKUP(A807,away!$A$2:$E$405,3,FALSE)</f>
        <v>1.23232323232323</v>
      </c>
      <c r="I807" s="10">
        <f>VLOOKUP(C807,away!$B$2:$E$405,3,FALSE)</f>
        <v>0.73</v>
      </c>
      <c r="J807" s="10">
        <f>VLOOKUP(B807,home!$B$2:$E$405,4,FALSE)</f>
        <v>0.65</v>
      </c>
      <c r="K807" s="12">
        <f t="shared" si="1008"/>
        <v>4.7848909090909197</v>
      </c>
      <c r="L807" s="12">
        <f t="shared" si="1009"/>
        <v>0.58473737373737267</v>
      </c>
      <c r="M807" s="13">
        <f t="shared" si="1010"/>
        <v>4.6558616523897003E-3</v>
      </c>
      <c r="N807" s="13">
        <f t="shared" si="1011"/>
        <v>2.22777900945045E-2</v>
      </c>
      <c r="O807" s="13">
        <f t="shared" si="1012"/>
        <v>2.7224563151028976E-3</v>
      </c>
      <c r="P807" s="13">
        <f t="shared" si="1013"/>
        <v>1.3026656472533017E-2</v>
      </c>
      <c r="Q807" s="13">
        <f t="shared" si="1014"/>
        <v>5.3298397648915176E-2</v>
      </c>
      <c r="R807" s="13">
        <f t="shared" si="1015"/>
        <v>7.9596097790399667E-4</v>
      </c>
      <c r="S807" s="13">
        <f t="shared" si="1016"/>
        <v>9.1118353337608388E-3</v>
      </c>
      <c r="T807" s="13">
        <f t="shared" si="1017"/>
        <v>3.1165565065636818E-2</v>
      </c>
      <c r="U807" s="13">
        <f t="shared" si="1018"/>
        <v>3.8085864471639514E-3</v>
      </c>
      <c r="V807" s="13">
        <f t="shared" si="1019"/>
        <v>2.8326717203002137E-3</v>
      </c>
      <c r="W807" s="13">
        <f t="shared" si="1020"/>
        <v>8.5009006126469028E-2</v>
      </c>
      <c r="X807" s="13">
        <f t="shared" si="1021"/>
        <v>4.9707942986415718E-2</v>
      </c>
      <c r="Y807" s="13">
        <f t="shared" si="1022"/>
        <v>1.453304601788189E-2</v>
      </c>
      <c r="Z807" s="13">
        <f t="shared" si="1023"/>
        <v>1.5514271060567135E-4</v>
      </c>
      <c r="AA807" s="13">
        <f t="shared" si="1024"/>
        <v>7.4234094558880016E-4</v>
      </c>
      <c r="AB807" s="13">
        <f t="shared" si="1025"/>
        <v>1.7760102209969039E-3</v>
      </c>
      <c r="AC807" s="13">
        <f t="shared" si="1026"/>
        <v>4.9534656733290084E-4</v>
      </c>
      <c r="AD807" s="13">
        <f t="shared" si="1027"/>
        <v>0.10168970515134899</v>
      </c>
      <c r="AE807" s="13">
        <f t="shared" si="1028"/>
        <v>5.9461771126327584E-2</v>
      </c>
      <c r="AF807" s="13">
        <f t="shared" si="1029"/>
        <v>1.7384759943090761E-2</v>
      </c>
      <c r="AG807" s="13">
        <f t="shared" si="1030"/>
        <v>3.3885062907258573E-3</v>
      </c>
      <c r="AH807" s="13">
        <f t="shared" si="1031"/>
        <v>2.2679435288514368E-5</v>
      </c>
      <c r="AI807" s="13">
        <f t="shared" si="1032"/>
        <v>1.0851862373532818E-4</v>
      </c>
      <c r="AJ807" s="13">
        <f t="shared" si="1033"/>
        <v>2.5962488808911502E-4</v>
      </c>
      <c r="AK807" s="13">
        <f t="shared" si="1034"/>
        <v>4.1409225559711793E-4</v>
      </c>
      <c r="AL807" s="13">
        <f t="shared" si="1035"/>
        <v>5.5437296459891017E-5</v>
      </c>
      <c r="AM807" s="13">
        <f t="shared" si="1036"/>
        <v>9.731482914536517E-2</v>
      </c>
      <c r="AN807" s="13">
        <f t="shared" si="1037"/>
        <v>5.6903617620161953E-2</v>
      </c>
      <c r="AO807" s="13">
        <f t="shared" si="1038"/>
        <v>1.6636835961684592E-2</v>
      </c>
      <c r="AP807" s="13">
        <f t="shared" si="1039"/>
        <v>3.2427265891783095E-3</v>
      </c>
      <c r="AQ807" s="13">
        <f t="shared" si="1040"/>
        <v>4.74035857376118E-4</v>
      </c>
      <c r="AR807" s="13">
        <f t="shared" si="1041"/>
        <v>2.6523026856905177E-6</v>
      </c>
      <c r="AS807" s="13">
        <f t="shared" si="1042"/>
        <v>1.2690979008917985E-5</v>
      </c>
      <c r="AT807" s="13">
        <f t="shared" si="1043"/>
        <v>3.0362475043617688E-5</v>
      </c>
      <c r="AU807" s="13">
        <f t="shared" si="1044"/>
        <v>4.8427043604568729E-5</v>
      </c>
      <c r="AV807" s="13">
        <f t="shared" si="1045"/>
        <v>5.7929530174412626E-5</v>
      </c>
      <c r="AW807" s="13">
        <f t="shared" si="1046"/>
        <v>4.3085628794780123E-6</v>
      </c>
      <c r="AX807" s="13">
        <f t="shared" si="1047"/>
        <v>7.760680688289899E-2</v>
      </c>
      <c r="AY807" s="13">
        <f t="shared" si="1048"/>
        <v>4.5379600440849814E-2</v>
      </c>
      <c r="AZ807" s="13">
        <f t="shared" si="1049"/>
        <v>1.3267574191516918E-2</v>
      </c>
      <c r="BA807" s="13">
        <f t="shared" si="1050"/>
        <v>2.58601549620445E-3</v>
      </c>
      <c r="BB807" s="13">
        <f t="shared" si="1051"/>
        <v>3.7803497742368454E-4</v>
      </c>
      <c r="BC807" s="13">
        <f t="shared" si="1052"/>
        <v>4.4210235975918464E-5</v>
      </c>
      <c r="BD807" s="13">
        <f t="shared" si="1053"/>
        <v>2.5848341779787558E-7</v>
      </c>
      <c r="BE807" s="13">
        <f t="shared" si="1054"/>
        <v>1.2368149559718046E-6</v>
      </c>
      <c r="BF807" s="13">
        <f t="shared" si="1055"/>
        <v>2.9590123195285878E-6</v>
      </c>
      <c r="BG807" s="13">
        <f t="shared" si="1056"/>
        <v>4.7195170492001249E-6</v>
      </c>
      <c r="BH807" s="13">
        <f t="shared" si="1057"/>
        <v>5.6455935560043204E-6</v>
      </c>
      <c r="BI807" s="13">
        <f t="shared" si="1058"/>
        <v>5.4027098565094701E-6</v>
      </c>
      <c r="BJ807" s="14">
        <f t="shared" si="1059"/>
        <v>0.75175077784995226</v>
      </c>
      <c r="BK807" s="14">
        <f t="shared" si="1060"/>
        <v>7.5557409483626381E-2</v>
      </c>
      <c r="BL807" s="14">
        <f t="shared" si="1061"/>
        <v>1.082255457113885E-2</v>
      </c>
      <c r="BM807" s="14">
        <f t="shared" si="1062"/>
        <v>0.69613346957600342</v>
      </c>
      <c r="BN807" s="14">
        <f t="shared" si="1063"/>
        <v>9.6777123161349288E-2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1.63636363636364</v>
      </c>
      <c r="F808" s="10">
        <f>VLOOKUP(B808,home!$B$2:$E$405,3,FALSE)</f>
        <v>0.86</v>
      </c>
      <c r="G808" s="10">
        <f>VLOOKUP(C808,away!$B$2:$E$405,4,FALSE)</f>
        <v>0.61</v>
      </c>
      <c r="H808" s="10">
        <f>VLOOKUP(A808,away!$A$2:$E$405,3,FALSE)</f>
        <v>1.23232323232323</v>
      </c>
      <c r="I808" s="10">
        <f>VLOOKUP(C808,away!$B$2:$E$405,3,FALSE)</f>
        <v>0.76</v>
      </c>
      <c r="J808" s="10">
        <f>VLOOKUP(B808,home!$B$2:$E$405,4,FALSE)</f>
        <v>0.97</v>
      </c>
      <c r="K808" s="12">
        <f t="shared" si="1008"/>
        <v>0.85843636363636544</v>
      </c>
      <c r="L808" s="12">
        <f t="shared" si="1009"/>
        <v>0.9084686868686852</v>
      </c>
      <c r="M808" s="13">
        <f t="shared" si="1010"/>
        <v>0.17086097745075832</v>
      </c>
      <c r="N808" s="13">
        <f t="shared" si="1011"/>
        <v>0.146673276170184</v>
      </c>
      <c r="O808" s="13">
        <f t="shared" si="1012"/>
        <v>0.15522184782179047</v>
      </c>
      <c r="P808" s="13">
        <f t="shared" si="1013"/>
        <v>0.13324807860105509</v>
      </c>
      <c r="Q808" s="13">
        <f t="shared" si="1014"/>
        <v>6.295483691908256E-2</v>
      </c>
      <c r="R808" s="13">
        <f t="shared" si="1015"/>
        <v>7.0507094131996434E-2</v>
      </c>
      <c r="S808" s="13">
        <f t="shared" si="1016"/>
        <v>2.5978796791078156E-2</v>
      </c>
      <c r="T808" s="13">
        <f t="shared" si="1017"/>
        <v>5.7192498027911161E-2</v>
      </c>
      <c r="U808" s="13">
        <f t="shared" si="1018"/>
        <v>6.0525853497237929E-2</v>
      </c>
      <c r="V808" s="13">
        <f t="shared" si="1019"/>
        <v>2.2510989853504024E-3</v>
      </c>
      <c r="W808" s="13">
        <f t="shared" si="1020"/>
        <v>1.8014240426045883E-2</v>
      </c>
      <c r="X808" s="13">
        <f t="shared" si="1021"/>
        <v>1.6365373344786688E-2</v>
      </c>
      <c r="Y808" s="13">
        <f t="shared" si="1022"/>
        <v>7.433714616327072E-3</v>
      </c>
      <c r="Z808" s="13">
        <f t="shared" si="1023"/>
        <v>2.1351162407007192E-2</v>
      </c>
      <c r="AA808" s="13">
        <f t="shared" si="1024"/>
        <v>1.8328614216080719E-2</v>
      </c>
      <c r="AB808" s="13">
        <f t="shared" si="1025"/>
        <v>7.8669744690730622E-3</v>
      </c>
      <c r="AC808" s="13">
        <f t="shared" si="1026"/>
        <v>1.0972173803742425E-4</v>
      </c>
      <c r="AD808" s="13">
        <f t="shared" si="1027"/>
        <v>3.8660197612515089E-3</v>
      </c>
      <c r="AE808" s="13">
        <f t="shared" si="1028"/>
        <v>3.512157895912547E-3</v>
      </c>
      <c r="AF808" s="13">
        <f t="shared" si="1029"/>
        <v>1.5953427358875777E-3</v>
      </c>
      <c r="AG808" s="13">
        <f t="shared" si="1030"/>
        <v>4.8310630679242774E-4</v>
      </c>
      <c r="AH808" s="13">
        <f t="shared" si="1031"/>
        <v>4.8492156187534647E-3</v>
      </c>
      <c r="AI808" s="13">
        <f t="shared" si="1032"/>
        <v>4.1627430222513917E-3</v>
      </c>
      <c r="AJ808" s="13">
        <f t="shared" si="1033"/>
        <v>1.786724991387069E-3</v>
      </c>
      <c r="AK808" s="13">
        <f t="shared" si="1034"/>
        <v>5.1126323480817743E-4</v>
      </c>
      <c r="AL808" s="13">
        <f t="shared" si="1035"/>
        <v>3.4227150031302137E-6</v>
      </c>
      <c r="AM808" s="13">
        <f t="shared" si="1036"/>
        <v>6.6374638911901522E-4</v>
      </c>
      <c r="AN808" s="13">
        <f t="shared" si="1037"/>
        <v>6.029928105367832E-4</v>
      </c>
      <c r="AO808" s="13">
        <f t="shared" si="1038"/>
        <v>2.739000433898046E-4</v>
      </c>
      <c r="AP808" s="13">
        <f t="shared" si="1039"/>
        <v>8.2943204250537228E-5</v>
      </c>
      <c r="AQ808" s="13">
        <f t="shared" si="1040"/>
        <v>1.8837825962541674E-5</v>
      </c>
      <c r="AR808" s="13">
        <f t="shared" si="1041"/>
        <v>8.8107210910241601E-4</v>
      </c>
      <c r="AS808" s="13">
        <f t="shared" si="1042"/>
        <v>7.5634433743930105E-4</v>
      </c>
      <c r="AT808" s="13">
        <f t="shared" si="1043"/>
        <v>3.246367413441748E-4</v>
      </c>
      <c r="AU808" s="13">
        <f t="shared" si="1044"/>
        <v>9.2893327914084266E-5</v>
      </c>
      <c r="AV808" s="13">
        <f t="shared" si="1045"/>
        <v>1.9935752655161741E-5</v>
      </c>
      <c r="AW808" s="13">
        <f t="shared" si="1046"/>
        <v>7.4145757525383951E-8</v>
      </c>
      <c r="AX808" s="13">
        <f t="shared" si="1047"/>
        <v>9.4964006108682524E-5</v>
      </c>
      <c r="AY808" s="13">
        <f t="shared" si="1048"/>
        <v>8.6271825929344625E-5</v>
      </c>
      <c r="AZ808" s="13">
        <f t="shared" si="1049"/>
        <v>3.9187626207897747E-5</v>
      </c>
      <c r="BA808" s="13">
        <f t="shared" si="1050"/>
        <v>1.1866910440863246E-5</v>
      </c>
      <c r="BB808" s="13">
        <f t="shared" si="1051"/>
        <v>2.6951791363498307E-6</v>
      </c>
      <c r="BC808" s="13">
        <f t="shared" si="1052"/>
        <v>4.8969717017512168E-7</v>
      </c>
      <c r="BD808" s="13">
        <f t="shared" si="1053"/>
        <v>1.3340440366548241E-4</v>
      </c>
      <c r="BE808" s="13">
        <f t="shared" si="1054"/>
        <v>1.1451919117567454E-4</v>
      </c>
      <c r="BF808" s="13">
        <f t="shared" si="1055"/>
        <v>4.9153719019711895E-5</v>
      </c>
      <c r="BG808" s="13">
        <f t="shared" si="1056"/>
        <v>1.4065113271495046E-5</v>
      </c>
      <c r="BH808" s="13">
        <f t="shared" si="1057"/>
        <v>3.0185011727289477E-6</v>
      </c>
      <c r="BI808" s="13">
        <f t="shared" si="1058"/>
        <v>5.1823823406990855E-7</v>
      </c>
      <c r="BJ808" s="14">
        <f t="shared" si="1059"/>
        <v>0.31996846172243343</v>
      </c>
      <c r="BK808" s="14">
        <f t="shared" si="1060"/>
        <v>0.33253836810721188</v>
      </c>
      <c r="BL808" s="14">
        <f t="shared" si="1061"/>
        <v>0.32614989243837306</v>
      </c>
      <c r="BM808" s="14">
        <f t="shared" si="1062"/>
        <v>0.26045557589998691</v>
      </c>
      <c r="BN808" s="14">
        <f t="shared" si="1063"/>
        <v>0.73946611109486682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1.1583333333333301</v>
      </c>
      <c r="F809" s="10">
        <f>VLOOKUP(B809,home!$B$2:$E$405,3,FALSE)</f>
        <v>1.04</v>
      </c>
      <c r="G809" s="10">
        <f>VLOOKUP(C809,away!$B$2:$E$405,4,FALSE)</f>
        <v>0.86</v>
      </c>
      <c r="H809" s="10">
        <f>VLOOKUP(A809,away!$A$2:$E$405,3,FALSE)</f>
        <v>1.05</v>
      </c>
      <c r="I809" s="10">
        <f>VLOOKUP(C809,away!$B$2:$E$405,3,FALSE)</f>
        <v>0.74</v>
      </c>
      <c r="J809" s="10">
        <f>VLOOKUP(B809,home!$B$2:$E$405,4,FALSE)</f>
        <v>0.76</v>
      </c>
      <c r="K809" s="12">
        <f t="shared" si="1008"/>
        <v>1.0360133333333306</v>
      </c>
      <c r="L809" s="12">
        <f t="shared" si="1009"/>
        <v>0.59052000000000004</v>
      </c>
      <c r="M809" s="13">
        <f t="shared" si="1010"/>
        <v>0.19660997533122826</v>
      </c>
      <c r="N809" s="13">
        <f t="shared" si="1011"/>
        <v>0.2036905559094897</v>
      </c>
      <c r="O809" s="13">
        <f t="shared" si="1012"/>
        <v>0.11610212263259692</v>
      </c>
      <c r="P809" s="13">
        <f t="shared" si="1013"/>
        <v>0.12028334707567186</v>
      </c>
      <c r="Q809" s="13">
        <f t="shared" si="1014"/>
        <v>0.10551306589815475</v>
      </c>
      <c r="R809" s="13">
        <f t="shared" si="1015"/>
        <v>3.4280312728500566E-2</v>
      </c>
      <c r="S809" s="13">
        <f t="shared" si="1016"/>
        <v>1.8396934793557897E-2</v>
      </c>
      <c r="T809" s="13">
        <f t="shared" si="1017"/>
        <v>6.2307575674178349E-2</v>
      </c>
      <c r="U809" s="13">
        <f t="shared" si="1018"/>
        <v>3.5514861057562873E-2</v>
      </c>
      <c r="V809" s="13">
        <f t="shared" si="1019"/>
        <v>1.2505553411146753E-3</v>
      </c>
      <c r="W809" s="13">
        <f t="shared" si="1020"/>
        <v>3.6437647703788899E-2</v>
      </c>
      <c r="X809" s="13">
        <f t="shared" si="1021"/>
        <v>2.1517159722041421E-2</v>
      </c>
      <c r="Y809" s="13">
        <f t="shared" si="1022"/>
        <v>6.3531565795299496E-3</v>
      </c>
      <c r="Z809" s="13">
        <f t="shared" si="1023"/>
        <v>6.7477367574780506E-3</v>
      </c>
      <c r="AA809" s="13">
        <f t="shared" si="1024"/>
        <v>6.9907452505706758E-3</v>
      </c>
      <c r="AB809" s="13">
        <f t="shared" si="1025"/>
        <v>3.6212526447639364E-3</v>
      </c>
      <c r="AC809" s="13">
        <f t="shared" si="1026"/>
        <v>4.7817062015551934E-5</v>
      </c>
      <c r="AD809" s="13">
        <f t="shared" si="1027"/>
        <v>9.4374722141069775E-3</v>
      </c>
      <c r="AE809" s="13">
        <f t="shared" si="1028"/>
        <v>5.5730160918744526E-3</v>
      </c>
      <c r="AF809" s="13">
        <f t="shared" si="1029"/>
        <v>1.6454887312868506E-3</v>
      </c>
      <c r="AG809" s="13">
        <f t="shared" si="1030"/>
        <v>3.2389800186650368E-4</v>
      </c>
      <c r="AH809" s="13">
        <f t="shared" si="1031"/>
        <v>9.9616837750648459E-4</v>
      </c>
      <c r="AI809" s="13">
        <f t="shared" si="1032"/>
        <v>1.0320437213417488E-3</v>
      </c>
      <c r="AJ809" s="13">
        <f t="shared" si="1033"/>
        <v>5.3460552794649984E-4</v>
      </c>
      <c r="AK809" s="13">
        <f t="shared" si="1034"/>
        <v>1.8461948500875949E-4</v>
      </c>
      <c r="AL809" s="13">
        <f t="shared" si="1035"/>
        <v>1.1701534994581764E-6</v>
      </c>
      <c r="AM809" s="13">
        <f t="shared" si="1036"/>
        <v>1.9554694093555322E-3</v>
      </c>
      <c r="AN809" s="13">
        <f t="shared" si="1037"/>
        <v>1.1547437956126289E-3</v>
      </c>
      <c r="AO809" s="13">
        <f t="shared" si="1038"/>
        <v>3.4094965309258474E-4</v>
      </c>
      <c r="AP809" s="13">
        <f t="shared" si="1039"/>
        <v>6.7112529714744376E-5</v>
      </c>
      <c r="AQ809" s="13">
        <f t="shared" si="1040"/>
        <v>9.9078227617877128E-6</v>
      </c>
      <c r="AR809" s="13">
        <f t="shared" si="1041"/>
        <v>1.1765147005702591E-4</v>
      </c>
      <c r="AS809" s="13">
        <f t="shared" si="1042"/>
        <v>1.2188849166534595E-4</v>
      </c>
      <c r="AT809" s="13">
        <f t="shared" si="1043"/>
        <v>6.313905127259345E-5</v>
      </c>
      <c r="AU809" s="13">
        <f t="shared" si="1044"/>
        <v>2.1804299657474541E-5</v>
      </c>
      <c r="AV809" s="13">
        <f t="shared" si="1045"/>
        <v>5.6473862922847481E-6</v>
      </c>
      <c r="AW809" s="13">
        <f t="shared" si="1046"/>
        <v>1.988567287285096E-8</v>
      </c>
      <c r="AX809" s="13">
        <f t="shared" si="1047"/>
        <v>3.376487301696305E-4</v>
      </c>
      <c r="AY809" s="13">
        <f t="shared" si="1048"/>
        <v>1.9938832813977021E-4</v>
      </c>
      <c r="AZ809" s="13">
        <f t="shared" si="1049"/>
        <v>5.8871397766548546E-5</v>
      </c>
      <c r="BA809" s="13">
        <f t="shared" si="1050"/>
        <v>1.1588245936367417E-5</v>
      </c>
      <c r="BB809" s="13">
        <f t="shared" si="1051"/>
        <v>1.7107727475859214E-6</v>
      </c>
      <c r="BC809" s="13">
        <f t="shared" si="1052"/>
        <v>2.0204910458088778E-7</v>
      </c>
      <c r="BD809" s="13">
        <f t="shared" si="1053"/>
        <v>1.1579257683012483E-5</v>
      </c>
      <c r="BE809" s="13">
        <f t="shared" si="1054"/>
        <v>1.1996265349703341E-5</v>
      </c>
      <c r="BF809" s="13">
        <f t="shared" si="1055"/>
        <v>6.2141454262486429E-6</v>
      </c>
      <c r="BG809" s="13">
        <f t="shared" si="1056"/>
        <v>2.1459791722886431E-6</v>
      </c>
      <c r="BH809" s="13">
        <f t="shared" si="1057"/>
        <v>5.5581575888666459E-7</v>
      </c>
      <c r="BI809" s="13">
        <f t="shared" si="1058"/>
        <v>1.1516650741667365E-7</v>
      </c>
      <c r="BJ809" s="14">
        <f t="shared" si="1059"/>
        <v>0.45693662926071948</v>
      </c>
      <c r="BK809" s="14">
        <f t="shared" si="1060"/>
        <v>0.33678918808522751</v>
      </c>
      <c r="BL809" s="14">
        <f t="shared" si="1061"/>
        <v>0.19961946875464073</v>
      </c>
      <c r="BM809" s="14">
        <f t="shared" si="1062"/>
        <v>0.22341427483995696</v>
      </c>
      <c r="BN809" s="14">
        <f t="shared" si="1063"/>
        <v>0.77647937957564206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1.1583333333333301</v>
      </c>
      <c r="F810" s="10">
        <f>VLOOKUP(B810,home!$B$2:$E$405,3,FALSE)</f>
        <v>1.01</v>
      </c>
      <c r="G810" s="10">
        <f>VLOOKUP(C810,away!$B$2:$E$405,4,FALSE)</f>
        <v>0.57999999999999996</v>
      </c>
      <c r="H810" s="10">
        <f>VLOOKUP(A810,away!$A$2:$E$405,3,FALSE)</f>
        <v>1.05</v>
      </c>
      <c r="I810" s="10">
        <f>VLOOKUP(C810,away!$B$2:$E$405,3,FALSE)</f>
        <v>1.1499999999999999</v>
      </c>
      <c r="J810" s="10">
        <f>VLOOKUP(B810,home!$B$2:$E$405,4,FALSE)</f>
        <v>0.32</v>
      </c>
      <c r="K810" s="12">
        <f t="shared" si="1008"/>
        <v>0.67855166666666467</v>
      </c>
      <c r="L810" s="12">
        <f t="shared" si="1009"/>
        <v>0.38640000000000002</v>
      </c>
      <c r="M810" s="13">
        <f t="shared" si="1010"/>
        <v>0.3447445170162024</v>
      </c>
      <c r="N810" s="13">
        <f t="shared" si="1011"/>
        <v>0.23392696659553847</v>
      </c>
      <c r="O810" s="13">
        <f t="shared" si="1012"/>
        <v>0.13320928137506061</v>
      </c>
      <c r="P810" s="13">
        <f t="shared" si="1013"/>
        <v>9.0389379892516067E-2</v>
      </c>
      <c r="Q810" s="13">
        <f t="shared" si="1014"/>
        <v>7.936576653083989E-2</v>
      </c>
      <c r="R810" s="13">
        <f t="shared" si="1015"/>
        <v>2.5736033161661707E-2</v>
      </c>
      <c r="S810" s="13">
        <f t="shared" si="1016"/>
        <v>5.9248512986281943E-3</v>
      </c>
      <c r="T810" s="13">
        <f t="shared" si="1017"/>
        <v>3.0666932187516538E-2</v>
      </c>
      <c r="U810" s="13">
        <f t="shared" si="1018"/>
        <v>1.74632281952341E-2</v>
      </c>
      <c r="V810" s="13">
        <f t="shared" si="1019"/>
        <v>1.7260564092619918E-4</v>
      </c>
      <c r="W810" s="13">
        <f t="shared" si="1020"/>
        <v>1.7951257718592933E-2</v>
      </c>
      <c r="X810" s="13">
        <f t="shared" si="1021"/>
        <v>6.9363659824643103E-3</v>
      </c>
      <c r="Y810" s="13">
        <f t="shared" si="1022"/>
        <v>1.3401059078121046E-3</v>
      </c>
      <c r="Z810" s="13">
        <f t="shared" si="1023"/>
        <v>3.31480107122203E-3</v>
      </c>
      <c r="AA810" s="13">
        <f t="shared" si="1024"/>
        <v>2.2492637915461538E-3</v>
      </c>
      <c r="AB810" s="13">
        <f t="shared" si="1025"/>
        <v>7.6312084726331186E-4</v>
      </c>
      <c r="AC810" s="13">
        <f t="shared" si="1026"/>
        <v>2.8284925646359475E-6</v>
      </c>
      <c r="AD810" s="13">
        <f t="shared" si="1027"/>
        <v>3.0452139609285158E-3</v>
      </c>
      <c r="AE810" s="13">
        <f t="shared" si="1028"/>
        <v>1.1766706745027786E-3</v>
      </c>
      <c r="AF810" s="13">
        <f t="shared" si="1029"/>
        <v>2.2733277431393679E-4</v>
      </c>
      <c r="AG810" s="13">
        <f t="shared" si="1030"/>
        <v>2.9280461331635078E-5</v>
      </c>
      <c r="AH810" s="13">
        <f t="shared" si="1031"/>
        <v>3.2020978348004794E-4</v>
      </c>
      <c r="AI810" s="13">
        <f t="shared" si="1032"/>
        <v>2.1727888226335835E-4</v>
      </c>
      <c r="AJ810" s="13">
        <f t="shared" si="1033"/>
        <v>7.3717473845635905E-5</v>
      </c>
      <c r="AK810" s="13">
        <f t="shared" si="1034"/>
        <v>1.6673704913470834E-5</v>
      </c>
      <c r="AL810" s="13">
        <f t="shared" si="1035"/>
        <v>2.9664366083132797E-8</v>
      </c>
      <c r="AM810" s="13">
        <f t="shared" si="1036"/>
        <v>4.1326700170892812E-4</v>
      </c>
      <c r="AN810" s="13">
        <f t="shared" si="1037"/>
        <v>1.5968636946032982E-4</v>
      </c>
      <c r="AO810" s="13">
        <f t="shared" si="1038"/>
        <v>3.0851406579735719E-5</v>
      </c>
      <c r="AP810" s="13">
        <f t="shared" si="1039"/>
        <v>3.9736611674699635E-6</v>
      </c>
      <c r="AQ810" s="13">
        <f t="shared" si="1040"/>
        <v>3.8385566877759827E-7</v>
      </c>
      <c r="AR810" s="13">
        <f t="shared" si="1041"/>
        <v>2.4745812067338109E-5</v>
      </c>
      <c r="AS810" s="13">
        <f t="shared" si="1042"/>
        <v>1.6791312021312334E-5</v>
      </c>
      <c r="AT810" s="13">
        <f t="shared" si="1043"/>
        <v>5.6968863787907425E-6</v>
      </c>
      <c r="AU810" s="13">
        <f t="shared" si="1044"/>
        <v>1.2885439157130262E-6</v>
      </c>
      <c r="AV810" s="13">
        <f t="shared" si="1045"/>
        <v>2.1858590539506601E-7</v>
      </c>
      <c r="AW810" s="13">
        <f t="shared" si="1046"/>
        <v>2.1604917416383291E-10</v>
      </c>
      <c r="AX810" s="13">
        <f t="shared" si="1047"/>
        <v>4.6737168797988069E-5</v>
      </c>
      <c r="AY810" s="13">
        <f t="shared" si="1048"/>
        <v>1.8059242023542589E-5</v>
      </c>
      <c r="AZ810" s="13">
        <f t="shared" si="1049"/>
        <v>3.4890455589484281E-6</v>
      </c>
      <c r="BA810" s="13">
        <f t="shared" si="1050"/>
        <v>4.4938906799255779E-7</v>
      </c>
      <c r="BB810" s="13">
        <f t="shared" si="1051"/>
        <v>4.3410983968081064E-8</v>
      </c>
      <c r="BC810" s="13">
        <f t="shared" si="1052"/>
        <v>3.354800841053305E-9</v>
      </c>
      <c r="BD810" s="13">
        <f t="shared" si="1053"/>
        <v>1.5936302971365747E-6</v>
      </c>
      <c r="BE810" s="13">
        <f t="shared" si="1054"/>
        <v>1.0813604941725148E-6</v>
      </c>
      <c r="BF810" s="13">
        <f t="shared" si="1055"/>
        <v>3.6687948279412397E-7</v>
      </c>
      <c r="BG810" s="13">
        <f t="shared" si="1056"/>
        <v>8.2982228171918917E-8</v>
      </c>
      <c r="BH810" s="13">
        <f t="shared" si="1057"/>
        <v>1.4076932307442257E-8</v>
      </c>
      <c r="BI810" s="13">
        <f t="shared" si="1058"/>
        <v>1.9103851757537528E-9</v>
      </c>
      <c r="BJ810" s="14">
        <f t="shared" si="1059"/>
        <v>0.37534283669965957</v>
      </c>
      <c r="BK810" s="14">
        <f t="shared" si="1060"/>
        <v>0.44125227124722705</v>
      </c>
      <c r="BL810" s="14">
        <f t="shared" si="1061"/>
        <v>0.18010068919537678</v>
      </c>
      <c r="BM810" s="14">
        <f t="shared" si="1062"/>
        <v>9.2620594615691998E-2</v>
      </c>
      <c r="BN810" s="14">
        <f t="shared" si="1063"/>
        <v>0.90737194457181913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1.1583333333333301</v>
      </c>
      <c r="F811" s="10">
        <f>VLOOKUP(B811,home!$B$2:$E$405,3,FALSE)</f>
        <v>0.57999999999999996</v>
      </c>
      <c r="G811" s="10">
        <f>VLOOKUP(C811,away!$B$2:$E$405,4,FALSE)</f>
        <v>1.29</v>
      </c>
      <c r="H811" s="10">
        <f>VLOOKUP(A811,away!$A$2:$E$405,3,FALSE)</f>
        <v>1.05</v>
      </c>
      <c r="I811" s="10">
        <f>VLOOKUP(C811,away!$B$2:$E$405,3,FALSE)</f>
        <v>1.01</v>
      </c>
      <c r="J811" s="10">
        <f>VLOOKUP(B811,home!$B$2:$E$405,4,FALSE)</f>
        <v>1.27</v>
      </c>
      <c r="K811" s="12">
        <f t="shared" si="1008"/>
        <v>0.86666499999999758</v>
      </c>
      <c r="L811" s="12">
        <f t="shared" si="1009"/>
        <v>1.346835</v>
      </c>
      <c r="M811" s="13">
        <f t="shared" si="1010"/>
        <v>0.10931736737896242</v>
      </c>
      <c r="N811" s="13">
        <f t="shared" si="1011"/>
        <v>9.4741536199488191E-2</v>
      </c>
      <c r="O811" s="13">
        <f t="shared" si="1012"/>
        <v>0.14723245649384481</v>
      </c>
      <c r="P811" s="13">
        <f t="shared" si="1013"/>
        <v>0.12760121690723766</v>
      </c>
      <c r="Q811" s="13">
        <f t="shared" si="1014"/>
        <v>4.10545867351646E-2</v>
      </c>
      <c r="R811" s="13">
        <f t="shared" si="1015"/>
        <v>9.9148912770943787E-2</v>
      </c>
      <c r="S811" s="13">
        <f t="shared" si="1016"/>
        <v>3.7235781803462376E-2</v>
      </c>
      <c r="T811" s="13">
        <f t="shared" si="1017"/>
        <v>5.5293754325455399E-2</v>
      </c>
      <c r="U811" s="13">
        <f t="shared" si="1018"/>
        <v>8.5928892486629757E-2</v>
      </c>
      <c r="V811" s="13">
        <f t="shared" si="1019"/>
        <v>4.829293708497071E-3</v>
      </c>
      <c r="W811" s="13">
        <f t="shared" si="1020"/>
        <v>1.1860191137610445E-2</v>
      </c>
      <c r="X811" s="13">
        <f t="shared" si="1021"/>
        <v>1.5973720530823559E-2</v>
      </c>
      <c r="Y811" s="13">
        <f t="shared" si="1022"/>
        <v>1.0756982945565879E-2</v>
      </c>
      <c r="Z811" s="13">
        <f t="shared" si="1023"/>
        <v>4.4512408643951333E-2</v>
      </c>
      <c r="AA811" s="13">
        <f t="shared" si="1024"/>
        <v>3.8577346637409977E-2</v>
      </c>
      <c r="AB811" s="13">
        <f t="shared" si="1025"/>
        <v>1.6716818061755408E-2</v>
      </c>
      <c r="AC811" s="13">
        <f t="shared" si="1026"/>
        <v>3.5231350286642692E-4</v>
      </c>
      <c r="AD811" s="13">
        <f t="shared" si="1027"/>
        <v>2.5697031380692813E-3</v>
      </c>
      <c r="AE811" s="13">
        <f t="shared" si="1028"/>
        <v>3.46096612596154E-3</v>
      </c>
      <c r="AF811" s="13">
        <f t="shared" si="1029"/>
        <v>2.3306751561297063E-3</v>
      </c>
      <c r="AG811" s="13">
        <f t="shared" si="1030"/>
        <v>1.0463449579686504E-3</v>
      </c>
      <c r="AH811" s="13">
        <f t="shared" si="1031"/>
        <v>1.4987717473994052E-2</v>
      </c>
      <c r="AI811" s="13">
        <f t="shared" si="1032"/>
        <v>1.2989330164599019E-2</v>
      </c>
      <c r="AJ811" s="13">
        <f t="shared" si="1033"/>
        <v>5.6286989135510878E-3</v>
      </c>
      <c r="AK811" s="13">
        <f t="shared" si="1034"/>
        <v>1.6260654479709135E-3</v>
      </c>
      <c r="AL811" s="13">
        <f t="shared" si="1035"/>
        <v>1.6449584462737127E-5</v>
      </c>
      <c r="AM811" s="13">
        <f t="shared" si="1036"/>
        <v>4.4541435403096165E-4</v>
      </c>
      <c r="AN811" s="13">
        <f t="shared" si="1037"/>
        <v>5.9989964151129014E-4</v>
      </c>
      <c r="AO811" s="13">
        <f t="shared" si="1038"/>
        <v>4.0398291683742938E-4</v>
      </c>
      <c r="AP811" s="13">
        <f t="shared" si="1039"/>
        <v>1.8136611059957962E-4</v>
      </c>
      <c r="AQ811" s="13">
        <f t="shared" si="1040"/>
        <v>6.1067556392346221E-5</v>
      </c>
      <c r="AR811" s="13">
        <f t="shared" si="1041"/>
        <v>4.0371964928173562E-3</v>
      </c>
      <c r="AS811" s="13">
        <f t="shared" si="1042"/>
        <v>3.4988968984475443E-3</v>
      </c>
      <c r="AT811" s="13">
        <f t="shared" si="1043"/>
        <v>1.516185740246516E-3</v>
      </c>
      <c r="AU811" s="13">
        <f t="shared" si="1044"/>
        <v>4.3800837152358109E-4</v>
      </c>
      <c r="AV811" s="13">
        <f t="shared" si="1045"/>
        <v>9.4901631326620828E-5</v>
      </c>
      <c r="AW811" s="13">
        <f t="shared" si="1046"/>
        <v>5.333571024007661E-7</v>
      </c>
      <c r="AX811" s="13">
        <f t="shared" si="1047"/>
        <v>6.4337505189373682E-5</v>
      </c>
      <c r="AY811" s="13">
        <f t="shared" si="1048"/>
        <v>8.6652003801730086E-5</v>
      </c>
      <c r="AZ811" s="13">
        <f t="shared" si="1049"/>
        <v>5.8352975770151595E-5</v>
      </c>
      <c r="BA811" s="13">
        <f t="shared" si="1050"/>
        <v>2.6197276707130692E-5</v>
      </c>
      <c r="BB811" s="13">
        <f t="shared" si="1051"/>
        <v>8.8208522934620939E-6</v>
      </c>
      <c r="BC811" s="13">
        <f t="shared" si="1052"/>
        <v>2.3760465197330042E-6</v>
      </c>
      <c r="BD811" s="13">
        <f t="shared" si="1053"/>
        <v>9.0623958973394276E-4</v>
      </c>
      <c r="BE811" s="13">
        <f t="shared" si="1054"/>
        <v>7.8540613403676541E-4</v>
      </c>
      <c r="BF811" s="13">
        <f t="shared" si="1055"/>
        <v>3.4034200357748563E-4</v>
      </c>
      <c r="BG811" s="13">
        <f t="shared" si="1056"/>
        <v>9.8320834176826932E-5</v>
      </c>
      <c r="BH811" s="13">
        <f t="shared" si="1057"/>
        <v>2.1302806437964869E-5</v>
      </c>
      <c r="BI811" s="13">
        <f t="shared" si="1058"/>
        <v>3.692479348311755E-6</v>
      </c>
      <c r="BJ811" s="14">
        <f t="shared" si="1059"/>
        <v>0.24102692849189036</v>
      </c>
      <c r="BK811" s="14">
        <f t="shared" si="1060"/>
        <v>0.27943907488929043</v>
      </c>
      <c r="BL811" s="14">
        <f t="shared" si="1061"/>
        <v>0.43457673143237185</v>
      </c>
      <c r="BM811" s="14">
        <f t="shared" si="1062"/>
        <v>0.38037294832516322</v>
      </c>
      <c r="BN811" s="14">
        <f t="shared" si="1063"/>
        <v>0.61909607648564147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1.1583333333333301</v>
      </c>
      <c r="F812" s="10">
        <f>VLOOKUP(B812,home!$B$2:$E$405,3,FALSE)</f>
        <v>1.58</v>
      </c>
      <c r="G812" s="10">
        <f>VLOOKUP(C812,away!$B$2:$E$405,4,FALSE)</f>
        <v>0.99</v>
      </c>
      <c r="H812" s="10">
        <f>VLOOKUP(A812,away!$A$2:$E$405,3,FALSE)</f>
        <v>1.05</v>
      </c>
      <c r="I812" s="10">
        <f>VLOOKUP(C812,away!$B$2:$E$405,3,FALSE)</f>
        <v>0.74</v>
      </c>
      <c r="J812" s="10">
        <f>VLOOKUP(B812,home!$B$2:$E$405,4,FALSE)</f>
        <v>0.63</v>
      </c>
      <c r="K812" s="12">
        <f t="shared" si="1008"/>
        <v>1.811864999999995</v>
      </c>
      <c r="L812" s="12">
        <f t="shared" si="1009"/>
        <v>0.48951</v>
      </c>
      <c r="M812" s="13">
        <f t="shared" si="1010"/>
        <v>0.10012108254519954</v>
      </c>
      <c r="N812" s="13">
        <f t="shared" si="1011"/>
        <v>0.18140588522575748</v>
      </c>
      <c r="O812" s="13">
        <f t="shared" si="1012"/>
        <v>4.9010271116700629E-2</v>
      </c>
      <c r="P812" s="13">
        <f t="shared" si="1013"/>
        <v>8.879999487686055E-2</v>
      </c>
      <c r="Q812" s="13">
        <f t="shared" si="1014"/>
        <v>0.16434148711728308</v>
      </c>
      <c r="R812" s="13">
        <f t="shared" si="1015"/>
        <v>1.1995508907168061E-2</v>
      </c>
      <c r="S812" s="13">
        <f t="shared" si="1016"/>
        <v>1.9689756866568504E-2</v>
      </c>
      <c r="T812" s="13">
        <f t="shared" si="1017"/>
        <v>8.0446801358781253E-2</v>
      </c>
      <c r="U812" s="13">
        <f t="shared" si="1018"/>
        <v>2.1734242746086003E-2</v>
      </c>
      <c r="V812" s="13">
        <f t="shared" si="1019"/>
        <v>1.9403731122692002E-3</v>
      </c>
      <c r="W812" s="13">
        <f t="shared" si="1020"/>
        <v>9.9254862851918438E-2</v>
      </c>
      <c r="X812" s="13">
        <f t="shared" si="1021"/>
        <v>4.8586247914642597E-2</v>
      </c>
      <c r="Y812" s="13">
        <f t="shared" si="1022"/>
        <v>1.1891727108348349E-2</v>
      </c>
      <c r="Z812" s="13">
        <f t="shared" si="1023"/>
        <v>1.957307188382613E-3</v>
      </c>
      <c r="AA812" s="13">
        <f t="shared" si="1024"/>
        <v>3.5463763888788536E-3</v>
      </c>
      <c r="AB812" s="13">
        <f t="shared" si="1025"/>
        <v>3.2127776279179832E-3</v>
      </c>
      <c r="AC812" s="13">
        <f t="shared" si="1026"/>
        <v>1.0756046456980978E-4</v>
      </c>
      <c r="AD812" s="13">
        <f t="shared" si="1027"/>
        <v>4.4959103020297694E-2</v>
      </c>
      <c r="AE812" s="13">
        <f t="shared" si="1028"/>
        <v>2.2007930519465927E-2</v>
      </c>
      <c r="AF812" s="13">
        <f t="shared" si="1029"/>
        <v>5.3865510342918825E-3</v>
      </c>
      <c r="AG812" s="13">
        <f t="shared" si="1030"/>
        <v>8.7892353226540654E-4</v>
      </c>
      <c r="AH812" s="13">
        <f t="shared" si="1031"/>
        <v>2.3953036044629318E-4</v>
      </c>
      <c r="AI812" s="13">
        <f t="shared" si="1032"/>
        <v>4.3399667653002181E-4</v>
      </c>
      <c r="AJ812" s="13">
        <f t="shared" si="1033"/>
        <v>3.9317169416053292E-4</v>
      </c>
      <c r="AK812" s="13">
        <f t="shared" si="1034"/>
        <v>2.3745801054672402E-4</v>
      </c>
      <c r="AL812" s="13">
        <f t="shared" si="1035"/>
        <v>3.815927059494144E-6</v>
      </c>
      <c r="AM812" s="13">
        <f t="shared" si="1036"/>
        <v>1.6291965038774277E-2</v>
      </c>
      <c r="AN812" s="13">
        <f t="shared" si="1037"/>
        <v>7.9750798061303963E-3</v>
      </c>
      <c r="AO812" s="13">
        <f t="shared" si="1038"/>
        <v>1.951940657949445E-3</v>
      </c>
      <c r="AP812" s="13">
        <f t="shared" si="1039"/>
        <v>3.1849815715761099E-4</v>
      </c>
      <c r="AQ812" s="13">
        <f t="shared" si="1040"/>
        <v>3.8977008227555535E-5</v>
      </c>
      <c r="AR812" s="13">
        <f t="shared" si="1041"/>
        <v>2.3450501348413008E-5</v>
      </c>
      <c r="AS812" s="13">
        <f t="shared" si="1042"/>
        <v>4.2489142625642226E-5</v>
      </c>
      <c r="AT812" s="13">
        <f t="shared" si="1043"/>
        <v>3.8492295201704515E-5</v>
      </c>
      <c r="AU812" s="13">
        <f t="shared" si="1044"/>
        <v>2.324761414854539E-5</v>
      </c>
      <c r="AV812" s="13">
        <f t="shared" si="1045"/>
        <v>1.0530384602313522E-5</v>
      </c>
      <c r="AW812" s="13">
        <f t="shared" si="1046"/>
        <v>9.4012362808740531E-8</v>
      </c>
      <c r="AX812" s="13">
        <f t="shared" si="1047"/>
        <v>4.9198068724964506E-3</v>
      </c>
      <c r="AY812" s="13">
        <f t="shared" si="1048"/>
        <v>2.4082946621557374E-3</v>
      </c>
      <c r="AZ812" s="13">
        <f t="shared" si="1049"/>
        <v>5.8944216003592757E-4</v>
      </c>
      <c r="BA812" s="13">
        <f t="shared" si="1050"/>
        <v>9.6179277253062307E-5</v>
      </c>
      <c r="BB812" s="13">
        <f t="shared" si="1051"/>
        <v>1.1770179502036632E-5</v>
      </c>
      <c r="BC812" s="13">
        <f t="shared" si="1052"/>
        <v>1.1523241136083908E-6</v>
      </c>
      <c r="BD812" s="13">
        <f t="shared" si="1053"/>
        <v>1.9132091525102746E-6</v>
      </c>
      <c r="BE812" s="13">
        <f t="shared" si="1054"/>
        <v>3.466476701113019E-6</v>
      </c>
      <c r="BF812" s="13">
        <f t="shared" si="1055"/>
        <v>3.1403939040310615E-6</v>
      </c>
      <c r="BG812" s="13">
        <f t="shared" si="1056"/>
        <v>1.8966566003090746E-6</v>
      </c>
      <c r="BH812" s="13">
        <f t="shared" si="1057"/>
        <v>8.5912142777974832E-7</v>
      </c>
      <c r="BI812" s="13">
        <f t="shared" si="1058"/>
        <v>3.1132240914882958E-7</v>
      </c>
      <c r="BJ812" s="14">
        <f t="shared" si="1059"/>
        <v>0.69376262582684822</v>
      </c>
      <c r="BK812" s="14">
        <f t="shared" si="1060"/>
        <v>0.21307087845468284</v>
      </c>
      <c r="BL812" s="14">
        <f t="shared" si="1061"/>
        <v>9.0953130646556607E-2</v>
      </c>
      <c r="BM812" s="14">
        <f t="shared" si="1062"/>
        <v>0.40166151167770808</v>
      </c>
      <c r="BN812" s="14">
        <f t="shared" si="1063"/>
        <v>0.59567422978896933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1.1583333333333301</v>
      </c>
      <c r="F813" s="10">
        <f>VLOOKUP(B813,home!$B$2:$E$405,3,FALSE)</f>
        <v>1.23</v>
      </c>
      <c r="G813" s="10">
        <f>VLOOKUP(C813,away!$B$2:$E$405,4,FALSE)</f>
        <v>1.04</v>
      </c>
      <c r="H813" s="10">
        <f>VLOOKUP(A813,away!$A$2:$E$405,3,FALSE)</f>
        <v>1.05</v>
      </c>
      <c r="I813" s="10">
        <f>VLOOKUP(C813,away!$B$2:$E$405,3,FALSE)</f>
        <v>0.69</v>
      </c>
      <c r="J813" s="10">
        <f>VLOOKUP(B813,home!$B$2:$E$405,4,FALSE)</f>
        <v>1.22</v>
      </c>
      <c r="K813" s="12">
        <f t="shared" si="1008"/>
        <v>1.4817399999999958</v>
      </c>
      <c r="L813" s="12">
        <f t="shared" si="1009"/>
        <v>0.88388999999999984</v>
      </c>
      <c r="M813" s="13">
        <f t="shared" si="1010"/>
        <v>9.3890130949571465E-2</v>
      </c>
      <c r="N813" s="13">
        <f t="shared" si="1011"/>
        <v>0.1391207626332176</v>
      </c>
      <c r="O813" s="13">
        <f t="shared" si="1012"/>
        <v>8.2988547845016691E-2</v>
      </c>
      <c r="P813" s="13">
        <f t="shared" si="1013"/>
        <v>0.12296745088387467</v>
      </c>
      <c r="Q813" s="13">
        <f t="shared" si="1014"/>
        <v>0.10307039941207166</v>
      </c>
      <c r="R813" s="13">
        <f t="shared" si="1015"/>
        <v>3.6676373777365892E-2</v>
      </c>
      <c r="S813" s="13">
        <f t="shared" si="1016"/>
        <v>4.0262469079417003E-2</v>
      </c>
      <c r="T813" s="13">
        <f t="shared" si="1017"/>
        <v>9.110289533633599E-2</v>
      </c>
      <c r="U813" s="13">
        <f t="shared" si="1018"/>
        <v>5.4344850080873981E-2</v>
      </c>
      <c r="V813" s="13">
        <f t="shared" si="1019"/>
        <v>5.8590623588021303E-3</v>
      </c>
      <c r="W813" s="13">
        <f t="shared" si="1020"/>
        <v>5.0907844541614199E-2</v>
      </c>
      <c r="X813" s="13">
        <f t="shared" si="1021"/>
        <v>4.4996934711887357E-2</v>
      </c>
      <c r="Y813" s="13">
        <f t="shared" si="1022"/>
        <v>1.9886170311245052E-2</v>
      </c>
      <c r="Z813" s="13">
        <f t="shared" si="1023"/>
        <v>1.0805960006025312E-2</v>
      </c>
      <c r="AA813" s="13">
        <f t="shared" si="1024"/>
        <v>1.6011623179327899E-2</v>
      </c>
      <c r="AB813" s="13">
        <f t="shared" si="1025"/>
        <v>1.1862531264868631E-2</v>
      </c>
      <c r="AC813" s="13">
        <f t="shared" si="1026"/>
        <v>4.7959910399057823E-4</v>
      </c>
      <c r="AD813" s="13">
        <f t="shared" si="1027"/>
        <v>1.8858047392772817E-2</v>
      </c>
      <c r="AE813" s="13">
        <f t="shared" si="1028"/>
        <v>1.6668439509997961E-2</v>
      </c>
      <c r="AF813" s="13">
        <f t="shared" si="1029"/>
        <v>7.3665334992460462E-3</v>
      </c>
      <c r="AG813" s="13">
        <f t="shared" si="1030"/>
        <v>2.1704017648828625E-3</v>
      </c>
      <c r="AH813" s="13">
        <f t="shared" si="1031"/>
        <v>2.387819997431428E-3</v>
      </c>
      <c r="AI813" s="13">
        <f t="shared" si="1032"/>
        <v>3.5381284029940337E-3</v>
      </c>
      <c r="AJ813" s="13">
        <f t="shared" si="1033"/>
        <v>2.6212931899261831E-3</v>
      </c>
      <c r="AK813" s="13">
        <f t="shared" si="1034"/>
        <v>1.2946916570804035E-3</v>
      </c>
      <c r="AL813" s="13">
        <f t="shared" si="1035"/>
        <v>2.5125145174453894E-5</v>
      </c>
      <c r="AM813" s="13">
        <f t="shared" si="1036"/>
        <v>5.5885446287534208E-3</v>
      </c>
      <c r="AN813" s="13">
        <f t="shared" si="1037"/>
        <v>4.9396587119088595E-3</v>
      </c>
      <c r="AO813" s="13">
        <f t="shared" si="1038"/>
        <v>2.1830574694345602E-3</v>
      </c>
      <c r="AP813" s="13">
        <f t="shared" si="1039"/>
        <v>6.4319422221950444E-4</v>
      </c>
      <c r="AQ813" s="13">
        <f t="shared" si="1040"/>
        <v>1.4212823526939941E-4</v>
      </c>
      <c r="AR813" s="13">
        <f t="shared" si="1041"/>
        <v>4.2211404350593298E-4</v>
      </c>
      <c r="AS813" s="13">
        <f t="shared" si="1042"/>
        <v>6.2546326282447934E-4</v>
      </c>
      <c r="AT813" s="13">
        <f t="shared" si="1043"/>
        <v>4.6338696752877079E-4</v>
      </c>
      <c r="AU813" s="13">
        <f t="shared" si="1044"/>
        <v>2.2887300175535957E-4</v>
      </c>
      <c r="AV813" s="13">
        <f t="shared" si="1045"/>
        <v>8.4782570405246449E-5</v>
      </c>
      <c r="AW813" s="13">
        <f t="shared" si="1046"/>
        <v>9.1406336792654833E-7</v>
      </c>
      <c r="AX813" s="13">
        <f t="shared" si="1047"/>
        <v>1.3801283530348444E-3</v>
      </c>
      <c r="AY813" s="13">
        <f t="shared" si="1048"/>
        <v>1.2198816499639682E-3</v>
      </c>
      <c r="AZ813" s="13">
        <f t="shared" si="1049"/>
        <v>5.3912059579332584E-4</v>
      </c>
      <c r="BA813" s="13">
        <f t="shared" si="1050"/>
        <v>1.5884110113858758E-4</v>
      </c>
      <c r="BB813" s="13">
        <f t="shared" si="1051"/>
        <v>3.5099515221346534E-5</v>
      </c>
      <c r="BC813" s="13">
        <f t="shared" si="1052"/>
        <v>6.2048221017991983E-6</v>
      </c>
      <c r="BD813" s="13">
        <f t="shared" si="1053"/>
        <v>6.2183730319076479E-5</v>
      </c>
      <c r="BE813" s="13">
        <f t="shared" si="1054"/>
        <v>9.2140120562988109E-5</v>
      </c>
      <c r="BF813" s="13">
        <f t="shared" si="1055"/>
        <v>6.8263851121500827E-5</v>
      </c>
      <c r="BG813" s="13">
        <f t="shared" si="1056"/>
        <v>3.3716426253590774E-5</v>
      </c>
      <c r="BH813" s="13">
        <f t="shared" si="1057"/>
        <v>1.2489744359248872E-5</v>
      </c>
      <c r="BI813" s="13">
        <f t="shared" si="1058"/>
        <v>3.7013107613746732E-6</v>
      </c>
      <c r="BJ813" s="14">
        <f t="shared" si="1059"/>
        <v>0.51098428841811105</v>
      </c>
      <c r="BK813" s="14">
        <f t="shared" si="1060"/>
        <v>0.26470371917079427</v>
      </c>
      <c r="BL813" s="14">
        <f t="shared" si="1061"/>
        <v>0.21382297442428269</v>
      </c>
      <c r="BM813" s="14">
        <f t="shared" si="1062"/>
        <v>0.42038430893149942</v>
      </c>
      <c r="BN813" s="14">
        <f t="shared" si="1063"/>
        <v>0.57871366550111802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1.1583333333333301</v>
      </c>
      <c r="F814" s="10">
        <f>VLOOKUP(B814,home!$B$2:$E$405,3,FALSE)</f>
        <v>1.1100000000000001</v>
      </c>
      <c r="G814" s="10">
        <f>VLOOKUP(C814,away!$B$2:$E$405,4,FALSE)</f>
        <v>1.44</v>
      </c>
      <c r="H814" s="10">
        <f>VLOOKUP(A814,away!$A$2:$E$405,3,FALSE)</f>
        <v>1.05</v>
      </c>
      <c r="I814" s="10">
        <f>VLOOKUP(C814,away!$B$2:$E$405,3,FALSE)</f>
        <v>0.57999999999999996</v>
      </c>
      <c r="J814" s="10">
        <f>VLOOKUP(B814,home!$B$2:$E$405,4,FALSE)</f>
        <v>1.36</v>
      </c>
      <c r="K814" s="12">
        <f t="shared" si="1008"/>
        <v>1.8514799999999951</v>
      </c>
      <c r="L814" s="12">
        <f t="shared" si="1009"/>
        <v>0.82824000000000009</v>
      </c>
      <c r="M814" s="13">
        <f t="shared" si="1010"/>
        <v>6.8582354525367956E-2</v>
      </c>
      <c r="N814" s="13">
        <f t="shared" si="1011"/>
        <v>0.12697885775662793</v>
      </c>
      <c r="O814" s="13">
        <f t="shared" si="1012"/>
        <v>5.6802649312090767E-2</v>
      </c>
      <c r="P814" s="13">
        <f t="shared" si="1013"/>
        <v>0.10516896914834953</v>
      </c>
      <c r="Q814" s="13">
        <f t="shared" si="1014"/>
        <v>0.11754940777962045</v>
      </c>
      <c r="R814" s="13">
        <f t="shared" si="1015"/>
        <v>2.3523113133123025E-2</v>
      </c>
      <c r="S814" s="13">
        <f t="shared" si="1016"/>
        <v>4.031835939532856E-2</v>
      </c>
      <c r="T814" s="13">
        <f t="shared" si="1017"/>
        <v>9.7359121499392853E-2</v>
      </c>
      <c r="U814" s="13">
        <f t="shared" si="1018"/>
        <v>4.3552573503714498E-2</v>
      </c>
      <c r="V814" s="13">
        <f t="shared" si="1019"/>
        <v>6.8696651471949277E-3</v>
      </c>
      <c r="W814" s="13">
        <f t="shared" si="1020"/>
        <v>7.2546792505270352E-2</v>
      </c>
      <c r="X814" s="13">
        <f t="shared" si="1021"/>
        <v>6.0086155424565128E-2</v>
      </c>
      <c r="Y814" s="13">
        <f t="shared" si="1022"/>
        <v>2.4882878684420909E-2</v>
      </c>
      <c r="Z814" s="13">
        <f t="shared" si="1023"/>
        <v>6.4942610737926077E-3</v>
      </c>
      <c r="AA814" s="13">
        <f t="shared" si="1024"/>
        <v>1.2023994492905504E-2</v>
      </c>
      <c r="AB814" s="13">
        <f t="shared" si="1025"/>
        <v>1.1131092661862315E-2</v>
      </c>
      <c r="AC814" s="13">
        <f t="shared" si="1026"/>
        <v>6.5840150039759725E-4</v>
      </c>
      <c r="AD814" s="13">
        <f t="shared" si="1027"/>
        <v>3.3579733846914407E-2</v>
      </c>
      <c r="AE814" s="13">
        <f t="shared" si="1028"/>
        <v>2.7812078761368396E-2</v>
      </c>
      <c r="AF814" s="13">
        <f t="shared" si="1029"/>
        <v>1.1517538056657879E-2</v>
      </c>
      <c r="AG814" s="13">
        <f t="shared" si="1030"/>
        <v>3.1797619066821084E-3</v>
      </c>
      <c r="AH814" s="13">
        <f t="shared" si="1031"/>
        <v>1.344701697939497E-3</v>
      </c>
      <c r="AI814" s="13">
        <f t="shared" si="1032"/>
        <v>2.4896882997010135E-3</v>
      </c>
      <c r="AJ814" s="13">
        <f t="shared" si="1033"/>
        <v>2.3048040465652106E-3</v>
      </c>
      <c r="AK814" s="13">
        <f t="shared" si="1034"/>
        <v>1.4224328653781814E-3</v>
      </c>
      <c r="AL814" s="13">
        <f t="shared" si="1035"/>
        <v>4.0385552558962955E-5</v>
      </c>
      <c r="AM814" s="13">
        <f t="shared" si="1036"/>
        <v>1.2434441124576983E-2</v>
      </c>
      <c r="AN814" s="13">
        <f t="shared" si="1037"/>
        <v>1.0298701517019643E-2</v>
      </c>
      <c r="AO814" s="13">
        <f t="shared" si="1038"/>
        <v>4.2648982722281736E-3</v>
      </c>
      <c r="AP814" s="13">
        <f t="shared" si="1039"/>
        <v>1.1774531149967547E-3</v>
      </c>
      <c r="AQ814" s="13">
        <f t="shared" si="1040"/>
        <v>2.43803441991228E-4</v>
      </c>
      <c r="AR814" s="13">
        <f t="shared" si="1041"/>
        <v>2.2274714686028191E-4</v>
      </c>
      <c r="AS814" s="13">
        <f t="shared" si="1042"/>
        <v>4.1241188746887362E-4</v>
      </c>
      <c r="AT814" s="13">
        <f t="shared" si="1043"/>
        <v>3.8178618070543413E-4</v>
      </c>
      <c r="AU814" s="13">
        <f t="shared" si="1044"/>
        <v>2.3562315928416511E-4</v>
      </c>
      <c r="AV814" s="13">
        <f t="shared" si="1045"/>
        <v>1.0906289173786124E-4</v>
      </c>
      <c r="AW814" s="13">
        <f t="shared" si="1046"/>
        <v>1.7202784725453214E-6</v>
      </c>
      <c r="AX814" s="13">
        <f t="shared" si="1047"/>
        <v>3.8370198422219542E-3</v>
      </c>
      <c r="AY814" s="13">
        <f t="shared" si="1048"/>
        <v>3.1779733141219118E-3</v>
      </c>
      <c r="AZ814" s="13">
        <f t="shared" si="1049"/>
        <v>1.316062308844166E-3</v>
      </c>
      <c r="BA814" s="13">
        <f t="shared" si="1050"/>
        <v>3.6333848222569752E-4</v>
      </c>
      <c r="BB814" s="13">
        <f t="shared" si="1051"/>
        <v>7.5232866129652917E-5</v>
      </c>
      <c r="BC814" s="13">
        <f t="shared" si="1052"/>
        <v>1.2462173808644752E-5</v>
      </c>
      <c r="BD814" s="13">
        <f t="shared" si="1053"/>
        <v>3.0748016152593312E-5</v>
      </c>
      <c r="BE814" s="13">
        <f t="shared" si="1054"/>
        <v>5.692933694620331E-5</v>
      </c>
      <c r="BF814" s="13">
        <f t="shared" si="1055"/>
        <v>5.2701764384578124E-5</v>
      </c>
      <c r="BG814" s="13">
        <f t="shared" si="1056"/>
        <v>3.2525420907586147E-5</v>
      </c>
      <c r="BH814" s="13">
        <f t="shared" si="1057"/>
        <v>1.5055041575494364E-5</v>
      </c>
      <c r="BI814" s="13">
        <f t="shared" si="1058"/>
        <v>5.5748216752392457E-6</v>
      </c>
      <c r="BJ814" s="14">
        <f t="shared" si="1059"/>
        <v>0.61269371267968542</v>
      </c>
      <c r="BK814" s="14">
        <f t="shared" si="1060"/>
        <v>0.22481610858331946</v>
      </c>
      <c r="BL814" s="14">
        <f t="shared" si="1061"/>
        <v>0.15615021568097837</v>
      </c>
      <c r="BM814" s="14">
        <f t="shared" si="1062"/>
        <v>0.4983726933269465</v>
      </c>
      <c r="BN814" s="14">
        <f t="shared" si="1063"/>
        <v>0.49860535165517961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1.1583333333333301</v>
      </c>
      <c r="F815" s="10">
        <f>VLOOKUP(B815,home!$B$2:$E$405,3,FALSE)</f>
        <v>0.57999999999999996</v>
      </c>
      <c r="G815" s="10">
        <f>VLOOKUP(C815,away!$B$2:$E$405,4,FALSE)</f>
        <v>1.29</v>
      </c>
      <c r="H815" s="10">
        <f>VLOOKUP(A815,away!$A$2:$E$405,3,FALSE)</f>
        <v>1.05</v>
      </c>
      <c r="I815" s="10">
        <f>VLOOKUP(C815,away!$B$2:$E$405,3,FALSE)</f>
        <v>0.57999999999999996</v>
      </c>
      <c r="J815" s="10">
        <f>VLOOKUP(B815,home!$B$2:$E$405,4,FALSE)</f>
        <v>1.1100000000000001</v>
      </c>
      <c r="K815" s="12">
        <f t="shared" si="1008"/>
        <v>0.86666499999999758</v>
      </c>
      <c r="L815" s="12">
        <f t="shared" si="1009"/>
        <v>0.67599000000000009</v>
      </c>
      <c r="M815" s="13">
        <f t="shared" si="1010"/>
        <v>0.21381267452330902</v>
      </c>
      <c r="N815" s="13">
        <f t="shared" si="1011"/>
        <v>0.18530396156574308</v>
      </c>
      <c r="O815" s="13">
        <f t="shared" si="1012"/>
        <v>0.14453522985101169</v>
      </c>
      <c r="P815" s="13">
        <f t="shared" si="1013"/>
        <v>0.1252636249788267</v>
      </c>
      <c r="Q815" s="13">
        <f t="shared" si="1014"/>
        <v>8.0298228925187135E-2</v>
      </c>
      <c r="R815" s="13">
        <f t="shared" si="1015"/>
        <v>4.8852185013492699E-2</v>
      </c>
      <c r="S815" s="13">
        <f t="shared" si="1016"/>
        <v>1.834663891864554E-2</v>
      </c>
      <c r="T815" s="13">
        <f t="shared" si="1017"/>
        <v>5.4280799771137263E-2</v>
      </c>
      <c r="U815" s="13">
        <f t="shared" si="1018"/>
        <v>4.2338478924718537E-2</v>
      </c>
      <c r="V815" s="13">
        <f t="shared" si="1019"/>
        <v>1.1942782792621195E-3</v>
      </c>
      <c r="W815" s="13">
        <f t="shared" si="1020"/>
        <v>2.3197221523815707E-2</v>
      </c>
      <c r="X815" s="13">
        <f t="shared" si="1021"/>
        <v>1.5681089777884183E-2</v>
      </c>
      <c r="Y815" s="13">
        <f t="shared" si="1022"/>
        <v>5.3001299394759647E-3</v>
      </c>
      <c r="Z815" s="13">
        <f t="shared" si="1023"/>
        <v>1.1007862849090312E-2</v>
      </c>
      <c r="AA815" s="13">
        <f t="shared" si="1024"/>
        <v>9.540129456106829E-3</v>
      </c>
      <c r="AB815" s="13">
        <f t="shared" si="1025"/>
        <v>4.1340481475384003E-3</v>
      </c>
      <c r="AC815" s="13">
        <f t="shared" si="1026"/>
        <v>4.3729758662395087E-5</v>
      </c>
      <c r="AD815" s="13">
        <f t="shared" si="1027"/>
        <v>5.0260549979844202E-3</v>
      </c>
      <c r="AE815" s="13">
        <f t="shared" si="1028"/>
        <v>3.3975629180874891E-3</v>
      </c>
      <c r="AF815" s="13">
        <f t="shared" si="1029"/>
        <v>1.1483592784989811E-3</v>
      </c>
      <c r="AG815" s="13">
        <f t="shared" si="1030"/>
        <v>2.5875979622417547E-4</v>
      </c>
      <c r="AH815" s="13">
        <f t="shared" si="1031"/>
        <v>1.86030130183914E-3</v>
      </c>
      <c r="AI815" s="13">
        <f t="shared" si="1032"/>
        <v>1.6122580277584137E-3</v>
      </c>
      <c r="AJ815" s="13">
        <f t="shared" si="1033"/>
        <v>6.986438018136208E-4</v>
      </c>
      <c r="AK815" s="13">
        <f t="shared" si="1034"/>
        <v>2.0183004349960001E-4</v>
      </c>
      <c r="AL815" s="13">
        <f t="shared" si="1035"/>
        <v>1.0247751872920324E-6</v>
      </c>
      <c r="AM815" s="13">
        <f t="shared" si="1036"/>
        <v>8.7118119096563139E-4</v>
      </c>
      <c r="AN815" s="13">
        <f t="shared" si="1037"/>
        <v>5.889097732808573E-4</v>
      </c>
      <c r="AO815" s="13">
        <f t="shared" si="1038"/>
        <v>1.9904855882006337E-4</v>
      </c>
      <c r="AP815" s="13">
        <f t="shared" si="1039"/>
        <v>4.4851611758924891E-5</v>
      </c>
      <c r="AQ815" s="13">
        <f t="shared" si="1040"/>
        <v>7.5798102582289085E-6</v>
      </c>
      <c r="AR815" s="13">
        <f t="shared" si="1041"/>
        <v>2.5150901540604815E-4</v>
      </c>
      <c r="AS815" s="13">
        <f t="shared" si="1042"/>
        <v>2.1797406083688212E-4</v>
      </c>
      <c r="AT815" s="13">
        <f t="shared" si="1043"/>
        <v>9.4455244717597941E-5</v>
      </c>
      <c r="AU815" s="13">
        <f t="shared" si="1044"/>
        <v>2.7287018221058934E-5</v>
      </c>
      <c r="AV815" s="13">
        <f t="shared" si="1045"/>
        <v>5.9121759116384937E-6</v>
      </c>
      <c r="AW815" s="13">
        <f t="shared" si="1046"/>
        <v>1.6676988530932461E-8</v>
      </c>
      <c r="AX815" s="13">
        <f t="shared" si="1047"/>
        <v>1.2583704114470441E-4</v>
      </c>
      <c r="AY815" s="13">
        <f t="shared" si="1048"/>
        <v>8.5064581443408744E-5</v>
      </c>
      <c r="AZ815" s="13">
        <f t="shared" si="1049"/>
        <v>2.875140320496494E-5</v>
      </c>
      <c r="BA815" s="13">
        <f t="shared" si="1050"/>
        <v>6.4785536841747516E-6</v>
      </c>
      <c r="BB815" s="13">
        <f t="shared" si="1051"/>
        <v>1.0948593762413226E-6</v>
      </c>
      <c r="BC815" s="13">
        <f t="shared" si="1052"/>
        <v>1.4802279794907438E-7</v>
      </c>
      <c r="BD815" s="13">
        <f t="shared" si="1053"/>
        <v>2.8336263220722411E-5</v>
      </c>
      <c r="BE815" s="13">
        <f t="shared" si="1054"/>
        <v>2.4558047564187321E-5</v>
      </c>
      <c r="BF815" s="13">
        <f t="shared" si="1055"/>
        <v>1.0641800146108171E-5</v>
      </c>
      <c r="BG815" s="13">
        <f t="shared" si="1056"/>
        <v>3.0742919078756046E-6</v>
      </c>
      <c r="BH815" s="13">
        <f t="shared" si="1057"/>
        <v>6.6609529908475079E-7</v>
      </c>
      <c r="BI815" s="13">
        <f t="shared" si="1058"/>
        <v>1.1545629647625681E-7</v>
      </c>
      <c r="BJ815" s="14">
        <f t="shared" si="1059"/>
        <v>0.37585111390077364</v>
      </c>
      <c r="BK815" s="14">
        <f t="shared" si="1060"/>
        <v>0.35874703581533646</v>
      </c>
      <c r="BL815" s="14">
        <f t="shared" si="1061"/>
        <v>0.25443763403730663</v>
      </c>
      <c r="BM815" s="14">
        <f t="shared" si="1062"/>
        <v>0.20189269384048175</v>
      </c>
      <c r="BN815" s="14">
        <f t="shared" si="1063"/>
        <v>0.79806590485757023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1.1583333333333301</v>
      </c>
      <c r="F816" s="10">
        <f>VLOOKUP(B816,home!$B$2:$E$405,3,FALSE)</f>
        <v>1.44</v>
      </c>
      <c r="G816" s="10">
        <f>VLOOKUP(C816,away!$B$2:$E$405,4,FALSE)</f>
        <v>1.01</v>
      </c>
      <c r="H816" s="10">
        <f>VLOOKUP(A816,away!$A$2:$E$405,3,FALSE)</f>
        <v>1.05</v>
      </c>
      <c r="I816" s="10">
        <f>VLOOKUP(C816,away!$B$2:$E$405,3,FALSE)</f>
        <v>1.29</v>
      </c>
      <c r="J816" s="10">
        <f>VLOOKUP(B816,home!$B$2:$E$405,4,FALSE)</f>
        <v>0.95</v>
      </c>
      <c r="K816" s="12">
        <f t="shared" si="1008"/>
        <v>1.6846799999999953</v>
      </c>
      <c r="L816" s="12">
        <f t="shared" si="1009"/>
        <v>1.286775</v>
      </c>
      <c r="M816" s="13">
        <f t="shared" si="1010"/>
        <v>5.122871829425326E-2</v>
      </c>
      <c r="N816" s="13">
        <f t="shared" si="1011"/>
        <v>8.6303997135962332E-2</v>
      </c>
      <c r="O816" s="13">
        <f t="shared" si="1012"/>
        <v>6.5919833983087733E-2</v>
      </c>
      <c r="P816" s="13">
        <f t="shared" si="1013"/>
        <v>0.11105382591462792</v>
      </c>
      <c r="Q816" s="13">
        <f t="shared" si="1014"/>
        <v>7.2697308947506326E-2</v>
      </c>
      <c r="R816" s="13">
        <f t="shared" si="1015"/>
        <v>4.2411997186793872E-2</v>
      </c>
      <c r="S816" s="13">
        <f t="shared" si="1016"/>
        <v>6.0185734978948226E-2</v>
      </c>
      <c r="T816" s="13">
        <f t="shared" si="1017"/>
        <v>9.3545079720927446E-2</v>
      </c>
      <c r="U816" s="13">
        <f t="shared" si="1018"/>
        <v>7.1450643420647705E-2</v>
      </c>
      <c r="V816" s="13">
        <f t="shared" si="1019"/>
        <v>1.4496764830019677E-2</v>
      </c>
      <c r="W816" s="13">
        <f t="shared" si="1020"/>
        <v>4.0823900812561528E-2</v>
      </c>
      <c r="X816" s="13">
        <f t="shared" si="1021"/>
        <v>5.2531174968083849E-2</v>
      </c>
      <c r="Y816" s="13">
        <f t="shared" si="1022"/>
        <v>3.3797901334778065E-2</v>
      </c>
      <c r="Z816" s="13">
        <f t="shared" si="1023"/>
        <v>1.8191565893345557E-2</v>
      </c>
      <c r="AA816" s="13">
        <f t="shared" si="1024"/>
        <v>3.0646967229201304E-2</v>
      </c>
      <c r="AB816" s="13">
        <f t="shared" si="1025"/>
        <v>2.5815166375845362E-2</v>
      </c>
      <c r="AC816" s="13">
        <f t="shared" si="1026"/>
        <v>1.9641341460456094E-3</v>
      </c>
      <c r="AD816" s="13">
        <f t="shared" si="1027"/>
        <v>1.7193802305226505E-2</v>
      </c>
      <c r="AE816" s="13">
        <f t="shared" si="1028"/>
        <v>2.212455496130783E-2</v>
      </c>
      <c r="AF816" s="13">
        <f t="shared" si="1029"/>
        <v>1.4234662105168447E-2</v>
      </c>
      <c r="AG816" s="13">
        <f t="shared" si="1030"/>
        <v>6.1056024434593742E-3</v>
      </c>
      <c r="AH816" s="13">
        <f t="shared" si="1031"/>
        <v>5.8521130506024328E-3</v>
      </c>
      <c r="AI816" s="13">
        <f t="shared" si="1032"/>
        <v>9.8589378140888778E-3</v>
      </c>
      <c r="AJ816" s="13">
        <f t="shared" si="1033"/>
        <v>8.3045776783196041E-3</v>
      </c>
      <c r="AK816" s="13">
        <f t="shared" si="1034"/>
        <v>4.6635186410371428E-3</v>
      </c>
      <c r="AL816" s="13">
        <f t="shared" si="1035"/>
        <v>1.703143227398638E-4</v>
      </c>
      <c r="AM816" s="13">
        <f t="shared" si="1036"/>
        <v>5.7932109735137783E-3</v>
      </c>
      <c r="AN816" s="13">
        <f t="shared" si="1037"/>
        <v>7.4545590504431916E-3</v>
      </c>
      <c r="AO816" s="13">
        <f t="shared" si="1038"/>
        <v>4.7961701110670208E-3</v>
      </c>
      <c r="AP816" s="13">
        <f t="shared" si="1039"/>
        <v>2.0571972648894214E-3</v>
      </c>
      <c r="AQ816" s="13">
        <f t="shared" si="1040"/>
        <v>6.6178750263202134E-4</v>
      </c>
      <c r="AR816" s="13">
        <f t="shared" si="1041"/>
        <v>1.5060705541377888E-3</v>
      </c>
      <c r="AS816" s="13">
        <f t="shared" si="1042"/>
        <v>2.5372469411448426E-3</v>
      </c>
      <c r="AT816" s="13">
        <f t="shared" si="1043"/>
        <v>2.1372245884039411E-3</v>
      </c>
      <c r="AU816" s="13">
        <f t="shared" si="1044"/>
        <v>1.2001798398641136E-3</v>
      </c>
      <c r="AV816" s="13">
        <f t="shared" si="1045"/>
        <v>5.0547974315556766E-4</v>
      </c>
      <c r="AW816" s="13">
        <f t="shared" si="1046"/>
        <v>1.0255780231011092E-5</v>
      </c>
      <c r="AX816" s="13">
        <f t="shared" si="1047"/>
        <v>1.6266177771431945E-3</v>
      </c>
      <c r="AY816" s="13">
        <f t="shared" si="1048"/>
        <v>2.0930910901834337E-3</v>
      </c>
      <c r="AZ816" s="13">
        <f t="shared" si="1049"/>
        <v>1.3466686437853944E-3</v>
      </c>
      <c r="BA816" s="13">
        <f t="shared" si="1050"/>
        <v>5.7761984803565019E-4</v>
      </c>
      <c r="BB816" s="13">
        <f t="shared" si="1051"/>
        <v>1.8581669498901845E-4</v>
      </c>
      <c r="BC816" s="13">
        <f t="shared" si="1052"/>
        <v>4.7820855538898833E-5</v>
      </c>
      <c r="BD816" s="13">
        <f t="shared" si="1053"/>
        <v>3.2299565621677555E-4</v>
      </c>
      <c r="BE816" s="13">
        <f t="shared" si="1054"/>
        <v>5.4414432211527585E-4</v>
      </c>
      <c r="BF816" s="13">
        <f t="shared" si="1055"/>
        <v>4.5835452829058029E-4</v>
      </c>
      <c r="BG816" s="13">
        <f t="shared" si="1056"/>
        <v>2.5739356890685746E-4</v>
      </c>
      <c r="BH816" s="13">
        <f t="shared" si="1057"/>
        <v>1.0840644941650094E-4</v>
      </c>
      <c r="BI816" s="13">
        <f t="shared" si="1058"/>
        <v>3.6526035440598043E-5</v>
      </c>
      <c r="BJ816" s="14">
        <f t="shared" si="1059"/>
        <v>0.46599854454720263</v>
      </c>
      <c r="BK816" s="14">
        <f t="shared" si="1060"/>
        <v>0.241192583576818</v>
      </c>
      <c r="BL816" s="14">
        <f t="shared" si="1061"/>
        <v>0.27453777760671683</v>
      </c>
      <c r="BM816" s="14">
        <f t="shared" si="1062"/>
        <v>0.56822195485189908</v>
      </c>
      <c r="BN816" s="14">
        <f t="shared" si="1063"/>
        <v>0.42961568146223145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1.1583333333333301</v>
      </c>
      <c r="F817" s="10">
        <f>VLOOKUP(B817,home!$B$2:$E$405,3,FALSE)</f>
        <v>0.72</v>
      </c>
      <c r="G817" s="10">
        <f>VLOOKUP(C817,away!$B$2:$E$405,4,FALSE)</f>
        <v>0.86</v>
      </c>
      <c r="H817" s="10">
        <f>VLOOKUP(A817,away!$A$2:$E$405,3,FALSE)</f>
        <v>1.05</v>
      </c>
      <c r="I817" s="10">
        <f>VLOOKUP(C817,away!$B$2:$E$405,3,FALSE)</f>
        <v>1.01</v>
      </c>
      <c r="J817" s="10">
        <f>VLOOKUP(B817,home!$B$2:$E$405,4,FALSE)</f>
        <v>2.06</v>
      </c>
      <c r="K817" s="12">
        <f t="shared" si="1008"/>
        <v>0.71723999999999799</v>
      </c>
      <c r="L817" s="12">
        <f t="shared" si="1009"/>
        <v>2.1846299999999998</v>
      </c>
      <c r="M817" s="13">
        <f t="shared" si="1010"/>
        <v>5.4920422780310993E-2</v>
      </c>
      <c r="N817" s="13">
        <f t="shared" si="1011"/>
        <v>3.9391124034950147E-2</v>
      </c>
      <c r="O817" s="13">
        <f t="shared" si="1012"/>
        <v>0.1199808032185508</v>
      </c>
      <c r="P817" s="13">
        <f t="shared" si="1013"/>
        <v>8.6055031300473123E-2</v>
      </c>
      <c r="Q817" s="13">
        <f t="shared" si="1014"/>
        <v>1.4126444901413782E-2</v>
      </c>
      <c r="R817" s="13">
        <f t="shared" si="1015"/>
        <v>0.13105683106767135</v>
      </c>
      <c r="S817" s="13">
        <f t="shared" si="1016"/>
        <v>3.3709993647300714E-2</v>
      </c>
      <c r="T817" s="13">
        <f t="shared" si="1017"/>
        <v>3.0861055324975586E-2</v>
      </c>
      <c r="U817" s="13">
        <f t="shared" si="1018"/>
        <v>9.399920151497633E-2</v>
      </c>
      <c r="V817" s="13">
        <f t="shared" si="1019"/>
        <v>5.8689249556202003E-3</v>
      </c>
      <c r="W817" s="13">
        <f t="shared" si="1020"/>
        <v>3.377350447029998E-3</v>
      </c>
      <c r="X817" s="13">
        <f t="shared" si="1021"/>
        <v>7.3782611070951441E-3</v>
      </c>
      <c r="Y817" s="13">
        <f t="shared" si="1022"/>
        <v>8.0593852811966342E-3</v>
      </c>
      <c r="Z817" s="13">
        <f t="shared" si="1023"/>
        <v>9.5436894951788934E-2</v>
      </c>
      <c r="AA817" s="13">
        <f t="shared" si="1024"/>
        <v>6.8451158535220907E-2</v>
      </c>
      <c r="AB817" s="13">
        <f t="shared" si="1025"/>
        <v>2.4547954473900849E-2</v>
      </c>
      <c r="AC817" s="13">
        <f t="shared" si="1026"/>
        <v>5.7475263206764344E-4</v>
      </c>
      <c r="AD817" s="13">
        <f t="shared" si="1027"/>
        <v>6.055927086569471E-4</v>
      </c>
      <c r="AE817" s="13">
        <f t="shared" si="1028"/>
        <v>1.3229959991132262E-3</v>
      </c>
      <c r="AF817" s="13">
        <f t="shared" si="1029"/>
        <v>1.4451283747713638E-3</v>
      </c>
      <c r="AG817" s="13">
        <f t="shared" si="1030"/>
        <v>1.0523569337922548E-3</v>
      </c>
      <c r="AH817" s="13">
        <f t="shared" si="1031"/>
        <v>5.2123575954631678E-2</v>
      </c>
      <c r="AI817" s="13">
        <f t="shared" si="1032"/>
        <v>3.7385113617699917E-2</v>
      </c>
      <c r="AJ817" s="13">
        <f t="shared" si="1033"/>
        <v>1.3407049445579506E-2</v>
      </c>
      <c r="AK817" s="13">
        <f t="shared" si="1034"/>
        <v>3.2053573814491399E-3</v>
      </c>
      <c r="AL817" s="13">
        <f t="shared" si="1035"/>
        <v>3.6023288415282892E-5</v>
      </c>
      <c r="AM817" s="13">
        <f t="shared" si="1036"/>
        <v>8.6871062871421545E-5</v>
      </c>
      <c r="AN817" s="13">
        <f t="shared" si="1037"/>
        <v>1.8978113008079363E-4</v>
      </c>
      <c r="AO817" s="13">
        <f t="shared" si="1038"/>
        <v>2.0730077510420215E-4</v>
      </c>
      <c r="AP817" s="13">
        <f t="shared" si="1039"/>
        <v>1.50958497438631E-4</v>
      </c>
      <c r="AQ817" s="13">
        <f t="shared" si="1040"/>
        <v>8.244711556483913E-5</v>
      </c>
      <c r="AR817" s="13">
        <f t="shared" si="1041"/>
        <v>2.2774145547553394E-2</v>
      </c>
      <c r="AS817" s="13">
        <f t="shared" si="1042"/>
        <v>1.6334528152527148E-2</v>
      </c>
      <c r="AT817" s="13">
        <f t="shared" si="1043"/>
        <v>5.8578884860592696E-3</v>
      </c>
      <c r="AU817" s="13">
        <f t="shared" si="1044"/>
        <v>1.4005039792470465E-3</v>
      </c>
      <c r="AV817" s="13">
        <f t="shared" si="1045"/>
        <v>2.5112436851878713E-4</v>
      </c>
      <c r="AW817" s="13">
        <f t="shared" si="1046"/>
        <v>1.567917652076498E-6</v>
      </c>
      <c r="AX817" s="13">
        <f t="shared" si="1047"/>
        <v>1.0384566855649697E-5</v>
      </c>
      <c r="AY817" s="13">
        <f t="shared" si="1048"/>
        <v>2.2686436289857997E-5</v>
      </c>
      <c r="AZ817" s="13">
        <f t="shared" si="1049"/>
        <v>2.4780734655956244E-5</v>
      </c>
      <c r="BA817" s="13">
        <f t="shared" si="1050"/>
        <v>1.8045578783813893E-5</v>
      </c>
      <c r="BB817" s="13">
        <f t="shared" si="1051"/>
        <v>9.8557281946208387E-6</v>
      </c>
      <c r="BC817" s="13">
        <f t="shared" si="1052"/>
        <v>4.3062238971629032E-6</v>
      </c>
      <c r="BD817" s="13">
        <f t="shared" si="1053"/>
        <v>8.2921802645919227E-3</v>
      </c>
      <c r="BE817" s="13">
        <f t="shared" si="1054"/>
        <v>5.947483372975894E-3</v>
      </c>
      <c r="BF817" s="13">
        <f t="shared" si="1055"/>
        <v>2.1328864872166091E-3</v>
      </c>
      <c r="BG817" s="13">
        <f t="shared" si="1056"/>
        <v>5.0993050136374557E-4</v>
      </c>
      <c r="BH817" s="13">
        <f t="shared" si="1057"/>
        <v>9.1435638199532942E-5</v>
      </c>
      <c r="BI817" s="13">
        <f t="shared" si="1058"/>
        <v>1.3116259428446571E-5</v>
      </c>
      <c r="BJ817" s="14">
        <f t="shared" si="1059"/>
        <v>0.10842711296273204</v>
      </c>
      <c r="BK817" s="14">
        <f t="shared" si="1060"/>
        <v>0.18118783504047778</v>
      </c>
      <c r="BL817" s="14">
        <f t="shared" si="1061"/>
        <v>0.60776226826736235</v>
      </c>
      <c r="BM817" s="14">
        <f t="shared" si="1062"/>
        <v>0.54726233540035318</v>
      </c>
      <c r="BN817" s="14">
        <f t="shared" si="1063"/>
        <v>0.44553065730337021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1.3571428571428601</v>
      </c>
      <c r="F818" s="10">
        <f>VLOOKUP(B818,home!$B$2:$E$405,3,FALSE)</f>
        <v>0.55000000000000004</v>
      </c>
      <c r="G818" s="10">
        <f>VLOOKUP(C818,away!$B$2:$E$405,4,FALSE)</f>
        <v>0</v>
      </c>
      <c r="H818" s="10">
        <f>VLOOKUP(A818,away!$A$2:$E$405,3,FALSE)</f>
        <v>1.0952380952381</v>
      </c>
      <c r="I818" s="10">
        <f>VLOOKUP(C818,away!$B$2:$E$405,3,FALSE)</f>
        <v>0</v>
      </c>
      <c r="J818" s="10">
        <f>VLOOKUP(B818,home!$B$2:$E$405,4,FALSE)</f>
        <v>1.6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1.3571428571428601</v>
      </c>
      <c r="F819" s="10">
        <f>VLOOKUP(B819,home!$B$2:$E$405,3,FALSE)</f>
        <v>3.19</v>
      </c>
      <c r="G819" s="10">
        <f>VLOOKUP(C819,away!$B$2:$E$405,4,FALSE)</f>
        <v>0</v>
      </c>
      <c r="H819" s="10">
        <f>VLOOKUP(A819,away!$A$2:$E$405,3,FALSE)</f>
        <v>1.0952380952381</v>
      </c>
      <c r="I819" s="10">
        <f>VLOOKUP(C819,away!$B$2:$E$405,3,FALSE)</f>
        <v>0</v>
      </c>
      <c r="J819" s="10">
        <f>VLOOKUP(B819,home!$B$2:$E$405,4,FALSE)</f>
        <v>0.61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1.7124999999999999</v>
      </c>
      <c r="F820" s="10">
        <f>VLOOKUP(B820,home!$B$2:$E$405,3,FALSE)</f>
        <v>0.82</v>
      </c>
      <c r="G820" s="10">
        <f>VLOOKUP(C820,away!$B$2:$E$405,4,FALSE)</f>
        <v>0</v>
      </c>
      <c r="H820" s="10">
        <f>VLOOKUP(A820,away!$A$2:$E$405,3,FALSE)</f>
        <v>1.4624999999999999</v>
      </c>
      <c r="I820" s="10">
        <f>VLOOKUP(C820,away!$B$2:$E$405,3,FALSE)</f>
        <v>0</v>
      </c>
      <c r="J820" s="10">
        <f>VLOOKUP(B820,home!$B$2:$E$405,4,FALSE)</f>
        <v>1.91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1.7124999999999999</v>
      </c>
      <c r="F821" s="10">
        <f>VLOOKUP(B821,home!$B$2:$E$405,3,FALSE)</f>
        <v>1.02</v>
      </c>
      <c r="G821" s="10">
        <f>VLOOKUP(C821,away!$B$2:$E$405,4,FALSE)</f>
        <v>0.88</v>
      </c>
      <c r="H821" s="10">
        <f>VLOOKUP(A821,away!$A$2:$E$405,3,FALSE)</f>
        <v>1.4624999999999999</v>
      </c>
      <c r="I821" s="10">
        <f>VLOOKUP(C821,away!$B$2:$E$405,3,FALSE)</f>
        <v>1.02</v>
      </c>
      <c r="J821" s="10">
        <f>VLOOKUP(B821,home!$B$2:$E$405,4,FALSE)</f>
        <v>0.17</v>
      </c>
      <c r="K821" s="12">
        <f t="shared" si="1008"/>
        <v>1.53714</v>
      </c>
      <c r="L821" s="12">
        <f t="shared" si="1009"/>
        <v>0.25359749999999998</v>
      </c>
      <c r="M821" s="13">
        <f t="shared" si="1010"/>
        <v>0.16683708193609109</v>
      </c>
      <c r="N821" s="13">
        <f t="shared" si="1011"/>
        <v>0.25645195212724298</v>
      </c>
      <c r="O821" s="13">
        <f t="shared" si="1012"/>
        <v>4.2309466886287853E-2</v>
      </c>
      <c r="P821" s="13">
        <f t="shared" si="1013"/>
        <v>6.5035573929588503E-2</v>
      </c>
      <c r="Q821" s="13">
        <f t="shared" si="1014"/>
        <v>0.19710127684643522</v>
      </c>
      <c r="R821" s="13">
        <f t="shared" si="1015"/>
        <v>5.3647875143476905E-3</v>
      </c>
      <c r="S821" s="13">
        <f t="shared" si="1016"/>
        <v>6.3379583052932762E-3</v>
      </c>
      <c r="T821" s="13">
        <f t="shared" si="1017"/>
        <v>4.9984391055063852E-2</v>
      </c>
      <c r="U821" s="13">
        <f t="shared" si="1018"/>
        <v>8.2464294798044076E-3</v>
      </c>
      <c r="V821" s="13">
        <f t="shared" si="1019"/>
        <v>2.7451448186137649E-4</v>
      </c>
      <c r="W821" s="13">
        <f t="shared" si="1020"/>
        <v>0.10099075223057646</v>
      </c>
      <c r="X821" s="13">
        <f t="shared" si="1021"/>
        <v>2.5611002288793611E-2</v>
      </c>
      <c r="Y821" s="13">
        <f t="shared" si="1022"/>
        <v>3.2474430764661685E-3</v>
      </c>
      <c r="Z821" s="13">
        <f t="shared" si="1023"/>
        <v>4.534989005565964E-4</v>
      </c>
      <c r="AA821" s="13">
        <f t="shared" si="1024"/>
        <v>6.970913000015665E-4</v>
      </c>
      <c r="AB821" s="13">
        <f t="shared" si="1025"/>
        <v>5.3576346044220409E-4</v>
      </c>
      <c r="AC821" s="13">
        <f t="shared" si="1026"/>
        <v>6.6881140394035394E-6</v>
      </c>
      <c r="AD821" s="13">
        <f t="shared" si="1027"/>
        <v>3.8809231220927089E-2</v>
      </c>
      <c r="AE821" s="13">
        <f t="shared" si="1028"/>
        <v>9.8419240145490566E-3</v>
      </c>
      <c r="AF821" s="13">
        <f t="shared" si="1029"/>
        <v>1.247943662639802E-3</v>
      </c>
      <c r="AG821" s="13">
        <f t="shared" si="1030"/>
        <v>1.0549179766209912E-4</v>
      </c>
      <c r="AH821" s="13">
        <f t="shared" si="1031"/>
        <v>2.8751546858475342E-5</v>
      </c>
      <c r="AI821" s="13">
        <f t="shared" si="1032"/>
        <v>4.4195152738036777E-5</v>
      </c>
      <c r="AJ821" s="13">
        <f t="shared" si="1033"/>
        <v>3.3967068539872937E-5</v>
      </c>
      <c r="AK821" s="13">
        <f t="shared" si="1034"/>
        <v>1.7404046578460095E-5</v>
      </c>
      <c r="AL821" s="13">
        <f t="shared" si="1035"/>
        <v>1.0428504982501821E-7</v>
      </c>
      <c r="AM821" s="13">
        <f t="shared" si="1036"/>
        <v>1.1931044335787172E-2</v>
      </c>
      <c r="AN821" s="13">
        <f t="shared" si="1037"/>
        <v>3.0256830159447871E-3</v>
      </c>
      <c r="AO821" s="13">
        <f t="shared" si="1038"/>
        <v>3.8365282431802899E-4</v>
      </c>
      <c r="AP821" s="13">
        <f t="shared" si="1039"/>
        <v>3.2431132371663803E-5</v>
      </c>
      <c r="AQ821" s="13">
        <f t="shared" si="1040"/>
        <v>2.0561135229057512E-6</v>
      </c>
      <c r="AR821" s="13">
        <f t="shared" si="1041"/>
        <v>1.4582640808884395E-6</v>
      </c>
      <c r="AS821" s="13">
        <f t="shared" si="1042"/>
        <v>2.2415560492968554E-6</v>
      </c>
      <c r="AT821" s="13">
        <f t="shared" si="1043"/>
        <v>1.7227927328080848E-6</v>
      </c>
      <c r="AU821" s="13">
        <f t="shared" si="1044"/>
        <v>8.8272454043620641E-7</v>
      </c>
      <c r="AV821" s="13">
        <f t="shared" si="1045"/>
        <v>3.3921780002152772E-7</v>
      </c>
      <c r="AW821" s="13">
        <f t="shared" si="1046"/>
        <v>1.1292183949322303E-9</v>
      </c>
      <c r="AX821" s="13">
        <f t="shared" si="1047"/>
        <v>3.0566142483853124E-3</v>
      </c>
      <c r="AY821" s="13">
        <f t="shared" si="1048"/>
        <v>7.7514973185489422E-4</v>
      </c>
      <c r="AZ821" s="13">
        <f t="shared" si="1049"/>
        <v>9.8288017062035749E-5</v>
      </c>
      <c r="BA821" s="13">
        <f t="shared" si="1050"/>
        <v>8.3085318022965413E-6</v>
      </c>
      <c r="BB821" s="13">
        <f t="shared" si="1051"/>
        <v>5.2675572343322388E-7</v>
      </c>
      <c r="BC821" s="13">
        <f t="shared" si="1052"/>
        <v>2.6716786914671388E-8</v>
      </c>
      <c r="BD821" s="13">
        <f t="shared" si="1053"/>
        <v>6.1635354208851057E-8</v>
      </c>
      <c r="BE821" s="13">
        <f t="shared" si="1054"/>
        <v>9.4742168368593298E-8</v>
      </c>
      <c r="BF821" s="13">
        <f t="shared" si="1055"/>
        <v>7.2815988343049764E-8</v>
      </c>
      <c r="BG821" s="13">
        <f t="shared" si="1056"/>
        <v>3.7309456107211839E-8</v>
      </c>
      <c r="BH821" s="13">
        <f t="shared" si="1057"/>
        <v>1.4337464340159905E-8</v>
      </c>
      <c r="BI821" s="13">
        <f t="shared" si="1058"/>
        <v>4.4077379871666788E-9</v>
      </c>
      <c r="BJ821" s="14">
        <f t="shared" si="1059"/>
        <v>0.70270518974391571</v>
      </c>
      <c r="BK821" s="14">
        <f t="shared" si="1060"/>
        <v>0.23926707078377835</v>
      </c>
      <c r="BL821" s="14">
        <f t="shared" si="1061"/>
        <v>5.7284786258971383E-2</v>
      </c>
      <c r="BM821" s="14">
        <f t="shared" si="1062"/>
        <v>0.26583525784459217</v>
      </c>
      <c r="BN821" s="14">
        <f t="shared" si="1063"/>
        <v>0.73310013923999329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1.7124999999999999</v>
      </c>
      <c r="F822" s="10">
        <f>VLOOKUP(B822,home!$B$2:$E$405,3,FALSE)</f>
        <v>0.73</v>
      </c>
      <c r="G822" s="10">
        <f>VLOOKUP(C822,away!$B$2:$E$405,4,FALSE)</f>
        <v>0.7</v>
      </c>
      <c r="H822" s="10">
        <f>VLOOKUP(A822,away!$A$2:$E$405,3,FALSE)</f>
        <v>1.4624999999999999</v>
      </c>
      <c r="I822" s="10">
        <f>VLOOKUP(C822,away!$B$2:$E$405,3,FALSE)</f>
        <v>0.7</v>
      </c>
      <c r="J822" s="10">
        <f>VLOOKUP(B822,home!$B$2:$E$405,4,FALSE)</f>
        <v>1.03</v>
      </c>
      <c r="K822" s="12">
        <f t="shared" si="1008"/>
        <v>0.87508749999999991</v>
      </c>
      <c r="L822" s="12">
        <f t="shared" si="1009"/>
        <v>1.0544624999999999</v>
      </c>
      <c r="M822" s="13">
        <f t="shared" si="1010"/>
        <v>0.14521352987140118</v>
      </c>
      <c r="N822" s="13">
        <f t="shared" si="1011"/>
        <v>0.12707454482133976</v>
      </c>
      <c r="O822" s="13">
        <f t="shared" si="1012"/>
        <v>0.15312222174202234</v>
      </c>
      <c r="P822" s="13">
        <f t="shared" si="1013"/>
        <v>0.13399534221867193</v>
      </c>
      <c r="Q822" s="13">
        <f t="shared" si="1014"/>
        <v>5.5600672870672059E-2</v>
      </c>
      <c r="R822" s="13">
        <f t="shared" si="1015"/>
        <v>8.0730820371823594E-2</v>
      </c>
      <c r="S822" s="13">
        <f t="shared" si="1016"/>
        <v>3.0910948436071096E-2</v>
      </c>
      <c r="T822" s="13">
        <f t="shared" si="1017"/>
        <v>5.8628824516891026E-2</v>
      </c>
      <c r="U822" s="13">
        <f t="shared" si="1018"/>
        <v>7.0646531772128165E-2</v>
      </c>
      <c r="V822" s="13">
        <f t="shared" si="1019"/>
        <v>3.1692203869731952E-3</v>
      </c>
      <c r="W822" s="13">
        <f t="shared" si="1020"/>
        <v>1.6218484606904747E-2</v>
      </c>
      <c r="X822" s="13">
        <f t="shared" si="1021"/>
        <v>1.7101783824808293E-2</v>
      </c>
      <c r="Y822" s="13">
        <f t="shared" si="1022"/>
        <v>9.0165948631834546E-3</v>
      </c>
      <c r="Z822" s="13">
        <f t="shared" si="1023"/>
        <v>2.8375874225441352E-2</v>
      </c>
      <c r="AA822" s="13">
        <f t="shared" si="1024"/>
        <v>2.4831372836255906E-2</v>
      </c>
      <c r="AB822" s="13">
        <f t="shared" si="1025"/>
        <v>1.0864811988423541E-2</v>
      </c>
      <c r="AC822" s="13">
        <f t="shared" si="1026"/>
        <v>1.827742784603723E-4</v>
      </c>
      <c r="AD822" s="13">
        <f t="shared" si="1027"/>
        <v>3.5481482871111887E-3</v>
      </c>
      <c r="AE822" s="13">
        <f t="shared" si="1028"/>
        <v>3.7413893131979809E-3</v>
      </c>
      <c r="AF822" s="13">
        <f t="shared" si="1029"/>
        <v>1.9725773643340127E-3</v>
      </c>
      <c r="AG822" s="13">
        <f t="shared" si="1030"/>
        <v>6.9333628634635138E-4</v>
      </c>
      <c r="AH822" s="13">
        <f t="shared" si="1031"/>
        <v>7.4803238188611088E-3</v>
      </c>
      <c r="AI822" s="13">
        <f t="shared" si="1032"/>
        <v>6.5459378698376194E-3</v>
      </c>
      <c r="AJ822" s="13">
        <f t="shared" si="1033"/>
        <v>2.8641342028357633E-3</v>
      </c>
      <c r="AK822" s="13">
        <f t="shared" si="1034"/>
        <v>8.3545601307468027E-4</v>
      </c>
      <c r="AL822" s="13">
        <f t="shared" si="1035"/>
        <v>6.7461763412148172E-6</v>
      </c>
      <c r="AM822" s="13">
        <f t="shared" si="1036"/>
        <v>6.2098804283948256E-4</v>
      </c>
      <c r="AN822" s="13">
        <f t="shared" si="1037"/>
        <v>6.5480860412262779E-4</v>
      </c>
      <c r="AO822" s="13">
        <f t="shared" si="1038"/>
        <v>3.452355588623281E-4</v>
      </c>
      <c r="AP822" s="13">
        <f t="shared" si="1039"/>
        <v>1.2134598349562257E-4</v>
      </c>
      <c r="AQ822" s="13">
        <f t="shared" si="1040"/>
        <v>3.1988697280438215E-5</v>
      </c>
      <c r="AR822" s="13">
        <f t="shared" si="1041"/>
        <v>1.5775441909691666E-3</v>
      </c>
      <c r="AS822" s="13">
        <f t="shared" si="1042"/>
        <v>1.3804892022147306E-3</v>
      </c>
      <c r="AT822" s="13">
        <f t="shared" si="1043"/>
        <v>6.0402442237154127E-4</v>
      </c>
      <c r="AU822" s="13">
        <f t="shared" si="1044"/>
        <v>1.7619140723735207E-4</v>
      </c>
      <c r="AV822" s="13">
        <f t="shared" si="1045"/>
        <v>3.854572452020407E-5</v>
      </c>
      <c r="AW822" s="13">
        <f t="shared" si="1046"/>
        <v>1.7291704619571765E-7</v>
      </c>
      <c r="AX822" s="13">
        <f t="shared" si="1047"/>
        <v>9.0569812323049219E-5</v>
      </c>
      <c r="AY822" s="13">
        <f t="shared" si="1048"/>
        <v>9.5502470726693269E-5</v>
      </c>
      <c r="AZ822" s="13">
        <f t="shared" si="1049"/>
        <v>5.0351887019322894E-5</v>
      </c>
      <c r="BA822" s="13">
        <f t="shared" si="1050"/>
        <v>1.7698058888704259E-5</v>
      </c>
      <c r="BB822" s="13">
        <f t="shared" si="1051"/>
        <v>4.665484855232576E-6</v>
      </c>
      <c r="BC822" s="13">
        <f t="shared" si="1052"/>
        <v>9.839157648321362E-7</v>
      </c>
      <c r="BD822" s="13">
        <f t="shared" si="1053"/>
        <v>2.7724353191163734E-4</v>
      </c>
      <c r="BE822" s="13">
        <f t="shared" si="1054"/>
        <v>2.4261234923172491E-4</v>
      </c>
      <c r="BF822" s="13">
        <f t="shared" si="1055"/>
        <v>1.061535170791585E-4</v>
      </c>
      <c r="BG822" s="13">
        <f t="shared" si="1056"/>
        <v>3.0964538625669372E-5</v>
      </c>
      <c r="BH822" s="13">
        <f t="shared" si="1057"/>
        <v>6.7741701736476105E-6</v>
      </c>
      <c r="BI822" s="13">
        <f t="shared" si="1058"/>
        <v>1.185598328366371E-6</v>
      </c>
      <c r="BJ822" s="14">
        <f t="shared" si="1059"/>
        <v>0.29563049527096719</v>
      </c>
      <c r="BK822" s="14">
        <f t="shared" si="1060"/>
        <v>0.31357406383864572</v>
      </c>
      <c r="BL822" s="14">
        <f t="shared" si="1061"/>
        <v>0.36236333926792591</v>
      </c>
      <c r="BM822" s="14">
        <f t="shared" si="1062"/>
        <v>0.30411131115336876</v>
      </c>
      <c r="BN822" s="14">
        <f t="shared" si="1063"/>
        <v>0.69573713189593078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</v>
      </c>
      <c r="F823" s="10">
        <f>VLOOKUP(B823,home!$B$2:$E$405,3,FALSE)</f>
        <v>0.71</v>
      </c>
      <c r="G823" s="10">
        <f>VLOOKUP(C823,away!$B$2:$E$405,4,FALSE)</f>
        <v>0.86</v>
      </c>
      <c r="H823" s="10">
        <f>VLOOKUP(A823,away!$A$2:$E$405,3,FALSE)</f>
        <v>1.25</v>
      </c>
      <c r="I823" s="10">
        <f>VLOOKUP(C823,away!$B$2:$E$405,3,FALSE)</f>
        <v>1.43</v>
      </c>
      <c r="J823" s="10">
        <f>VLOOKUP(B823,home!$B$2:$E$405,4,FALSE)</f>
        <v>1.6</v>
      </c>
      <c r="K823" s="12">
        <f t="shared" si="1008"/>
        <v>0.85483999999999993</v>
      </c>
      <c r="L823" s="12">
        <f t="shared" si="1009"/>
        <v>2.86</v>
      </c>
      <c r="M823" s="13">
        <f t="shared" si="1010"/>
        <v>2.4359338297368381E-2</v>
      </c>
      <c r="N823" s="13">
        <f t="shared" si="1011"/>
        <v>2.0823336750122386E-2</v>
      </c>
      <c r="O823" s="13">
        <f t="shared" si="1012"/>
        <v>6.9667707530473563E-2</v>
      </c>
      <c r="P823" s="13">
        <f t="shared" si="1013"/>
        <v>5.9554743105350021E-2</v>
      </c>
      <c r="Q823" s="13">
        <f t="shared" si="1014"/>
        <v>8.9003105937373091E-3</v>
      </c>
      <c r="R823" s="13">
        <f t="shared" si="1015"/>
        <v>9.962482176857719E-2</v>
      </c>
      <c r="S823" s="13">
        <f t="shared" si="1016"/>
        <v>3.6400490266266843E-2</v>
      </c>
      <c r="T823" s="13">
        <f t="shared" si="1017"/>
        <v>2.5454888298088701E-2</v>
      </c>
      <c r="U823" s="13">
        <f t="shared" si="1018"/>
        <v>8.5163282640650526E-2</v>
      </c>
      <c r="V823" s="13">
        <f t="shared" si="1019"/>
        <v>9.8881624426396097E-3</v>
      </c>
      <c r="W823" s="13">
        <f t="shared" si="1020"/>
        <v>2.5361138359834673E-3</v>
      </c>
      <c r="X823" s="13">
        <f t="shared" si="1021"/>
        <v>7.2532855709127163E-3</v>
      </c>
      <c r="Y823" s="13">
        <f t="shared" si="1022"/>
        <v>1.0372198366405185E-2</v>
      </c>
      <c r="Z823" s="13">
        <f t="shared" si="1023"/>
        <v>9.4975663419376938E-2</v>
      </c>
      <c r="AA823" s="13">
        <f t="shared" si="1024"/>
        <v>8.118899611742017E-2</v>
      </c>
      <c r="AB823" s="13">
        <f t="shared" si="1025"/>
        <v>3.4701800720507728E-2</v>
      </c>
      <c r="AC823" s="13">
        <f t="shared" si="1026"/>
        <v>1.5109374248658048E-3</v>
      </c>
      <c r="AD823" s="13">
        <f t="shared" si="1027"/>
        <v>5.4199288788802659E-4</v>
      </c>
      <c r="AE823" s="13">
        <f t="shared" si="1028"/>
        <v>1.5500996593597561E-3</v>
      </c>
      <c r="AF823" s="13">
        <f t="shared" si="1029"/>
        <v>2.2166425128844511E-3</v>
      </c>
      <c r="AG823" s="13">
        <f t="shared" si="1030"/>
        <v>2.1131991956165105E-3</v>
      </c>
      <c r="AH823" s="13">
        <f t="shared" si="1031"/>
        <v>6.7907599344854505E-2</v>
      </c>
      <c r="AI823" s="13">
        <f t="shared" si="1032"/>
        <v>5.8050132223955421E-2</v>
      </c>
      <c r="AJ823" s="13">
        <f t="shared" si="1033"/>
        <v>2.4811787515163022E-2</v>
      </c>
      <c r="AK823" s="13">
        <f t="shared" si="1034"/>
        <v>7.0700361464873206E-3</v>
      </c>
      <c r="AL823" s="13">
        <f t="shared" si="1035"/>
        <v>1.4776015520234935E-4</v>
      </c>
      <c r="AM823" s="13">
        <f t="shared" si="1036"/>
        <v>9.2663440056440144E-5</v>
      </c>
      <c r="AN823" s="13">
        <f t="shared" si="1037"/>
        <v>2.6501743856141883E-4</v>
      </c>
      <c r="AO823" s="13">
        <f t="shared" si="1038"/>
        <v>3.7897493714282891E-4</v>
      </c>
      <c r="AP823" s="13">
        <f t="shared" si="1039"/>
        <v>3.612894400761636E-4</v>
      </c>
      <c r="AQ823" s="13">
        <f t="shared" si="1040"/>
        <v>2.5832194965445696E-4</v>
      </c>
      <c r="AR823" s="13">
        <f t="shared" si="1041"/>
        <v>3.8843146825256775E-2</v>
      </c>
      <c r="AS823" s="13">
        <f t="shared" si="1042"/>
        <v>3.3204675632102498E-2</v>
      </c>
      <c r="AT823" s="13">
        <f t="shared" si="1043"/>
        <v>1.4192342458673247E-2</v>
      </c>
      <c r="AU823" s="13">
        <f t="shared" si="1044"/>
        <v>4.0440606757907466E-3</v>
      </c>
      <c r="AV823" s="13">
        <f t="shared" si="1045"/>
        <v>8.6425620702324023E-4</v>
      </c>
      <c r="AW823" s="13">
        <f t="shared" si="1046"/>
        <v>1.0034730346369012E-5</v>
      </c>
      <c r="AX823" s="13">
        <f t="shared" si="1047"/>
        <v>1.3202069182974545E-5</v>
      </c>
      <c r="AY823" s="13">
        <f t="shared" si="1048"/>
        <v>3.7757917863307201E-5</v>
      </c>
      <c r="AZ823" s="13">
        <f t="shared" si="1049"/>
        <v>5.3993822544529291E-5</v>
      </c>
      <c r="BA823" s="13">
        <f t="shared" si="1050"/>
        <v>5.1474110825784594E-5</v>
      </c>
      <c r="BB823" s="13">
        <f t="shared" si="1051"/>
        <v>3.6803989240435979E-5</v>
      </c>
      <c r="BC823" s="13">
        <f t="shared" si="1052"/>
        <v>2.1051881845529378E-5</v>
      </c>
      <c r="BD823" s="13">
        <f t="shared" si="1053"/>
        <v>1.8515233320039078E-2</v>
      </c>
      <c r="BE823" s="13">
        <f t="shared" si="1054"/>
        <v>1.5827562051302202E-2</v>
      </c>
      <c r="BF823" s="13">
        <f t="shared" si="1055"/>
        <v>6.7650165719675866E-3</v>
      </c>
      <c r="BG823" s="13">
        <f t="shared" si="1056"/>
        <v>1.9276689221269243E-3</v>
      </c>
      <c r="BH823" s="13">
        <f t="shared" si="1057"/>
        <v>4.1196212534774486E-4</v>
      </c>
      <c r="BI823" s="13">
        <f t="shared" si="1058"/>
        <v>7.0432340646453244E-5</v>
      </c>
      <c r="BJ823" s="14">
        <f t="shared" si="1059"/>
        <v>8.3332618667992395E-2</v>
      </c>
      <c r="BK823" s="14">
        <f t="shared" si="1060"/>
        <v>0.13189918960955629</v>
      </c>
      <c r="BL823" s="14">
        <f t="shared" si="1061"/>
        <v>0.66285252113836612</v>
      </c>
      <c r="BM823" s="14">
        <f t="shared" si="1062"/>
        <v>0.69010201160214579</v>
      </c>
      <c r="BN823" s="14">
        <f t="shared" si="1063"/>
        <v>0.28293025804562882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</v>
      </c>
      <c r="F824" s="10">
        <f>VLOOKUP(B824,home!$B$2:$E$405,3,FALSE)</f>
        <v>0.54</v>
      </c>
      <c r="G824" s="10">
        <f>VLOOKUP(C824,away!$B$2:$E$405,4,FALSE)</f>
        <v>0.89</v>
      </c>
      <c r="H824" s="10">
        <f>VLOOKUP(A824,away!$A$2:$E$405,3,FALSE)</f>
        <v>1.25</v>
      </c>
      <c r="I824" s="10">
        <f>VLOOKUP(C824,away!$B$2:$E$405,3,FALSE)</f>
        <v>1.61</v>
      </c>
      <c r="J824" s="10">
        <f>VLOOKUP(B824,home!$B$2:$E$405,4,FALSE)</f>
        <v>0.8</v>
      </c>
      <c r="K824" s="12">
        <f t="shared" si="1008"/>
        <v>0.67283999999999999</v>
      </c>
      <c r="L824" s="12">
        <f t="shared" si="1009"/>
        <v>1.6100000000000003</v>
      </c>
      <c r="M824" s="13">
        <f t="shared" si="1010"/>
        <v>0.10199413166999904</v>
      </c>
      <c r="N824" s="13">
        <f t="shared" si="1011"/>
        <v>6.8625731552842156E-2</v>
      </c>
      <c r="O824" s="13">
        <f t="shared" si="1012"/>
        <v>0.16421055198869847</v>
      </c>
      <c r="P824" s="13">
        <f t="shared" si="1013"/>
        <v>0.11048742780007589</v>
      </c>
      <c r="Q824" s="13">
        <f t="shared" si="1014"/>
        <v>2.3087068609007156E-2</v>
      </c>
      <c r="R824" s="13">
        <f t="shared" si="1015"/>
        <v>0.13218949435090235</v>
      </c>
      <c r="S824" s="13">
        <f t="shared" si="1016"/>
        <v>2.9921995270703747E-2</v>
      </c>
      <c r="T824" s="13">
        <f t="shared" si="1017"/>
        <v>3.717018046050153E-2</v>
      </c>
      <c r="U824" s="13">
        <f t="shared" si="1018"/>
        <v>8.8942379379061146E-2</v>
      </c>
      <c r="V824" s="13">
        <f t="shared" si="1019"/>
        <v>3.6015190699648786E-3</v>
      </c>
      <c r="W824" s="13">
        <f t="shared" si="1020"/>
        <v>5.1779677476281255E-3</v>
      </c>
      <c r="X824" s="13">
        <f t="shared" si="1021"/>
        <v>8.3365280736812826E-3</v>
      </c>
      <c r="Y824" s="13">
        <f t="shared" si="1022"/>
        <v>6.7109050993134365E-3</v>
      </c>
      <c r="Z824" s="13">
        <f t="shared" si="1023"/>
        <v>7.0941695301650953E-2</v>
      </c>
      <c r="AA824" s="13">
        <f t="shared" si="1024"/>
        <v>4.773241026676283E-2</v>
      </c>
      <c r="AB824" s="13">
        <f t="shared" si="1025"/>
        <v>1.6058137461944351E-2</v>
      </c>
      <c r="AC824" s="13">
        <f t="shared" si="1026"/>
        <v>2.4383913791041395E-4</v>
      </c>
      <c r="AD824" s="13">
        <f t="shared" si="1027"/>
        <v>8.709859548285268E-4</v>
      </c>
      <c r="AE824" s="13">
        <f t="shared" si="1028"/>
        <v>1.4022873872739283E-3</v>
      </c>
      <c r="AF824" s="13">
        <f t="shared" si="1029"/>
        <v>1.128841346755513E-3</v>
      </c>
      <c r="AG824" s="13">
        <f t="shared" si="1030"/>
        <v>6.0581152275879214E-4</v>
      </c>
      <c r="AH824" s="13">
        <f t="shared" si="1031"/>
        <v>2.855403235891452E-2</v>
      </c>
      <c r="AI824" s="13">
        <f t="shared" si="1032"/>
        <v>1.9212295132372048E-2</v>
      </c>
      <c r="AJ824" s="13">
        <f t="shared" si="1033"/>
        <v>6.4634003284326034E-3</v>
      </c>
      <c r="AK824" s="13">
        <f t="shared" si="1034"/>
        <v>1.4496114256608644E-3</v>
      </c>
      <c r="AL824" s="13">
        <f t="shared" si="1035"/>
        <v>1.0565768325525806E-5</v>
      </c>
      <c r="AM824" s="13">
        <f t="shared" si="1036"/>
        <v>1.1720683796936523E-4</v>
      </c>
      <c r="AN824" s="13">
        <f t="shared" si="1037"/>
        <v>1.8870300913067804E-4</v>
      </c>
      <c r="AO824" s="13">
        <f t="shared" si="1038"/>
        <v>1.519059223501959E-4</v>
      </c>
      <c r="AP824" s="13">
        <f t="shared" si="1039"/>
        <v>8.1522844994605167E-5</v>
      </c>
      <c r="AQ824" s="13">
        <f t="shared" si="1040"/>
        <v>3.2812945110328591E-5</v>
      </c>
      <c r="AR824" s="13">
        <f t="shared" si="1041"/>
        <v>9.194398419570475E-3</v>
      </c>
      <c r="AS824" s="13">
        <f t="shared" si="1042"/>
        <v>6.1863590326237984E-3</v>
      </c>
      <c r="AT824" s="13">
        <f t="shared" si="1043"/>
        <v>2.0812149057552981E-3</v>
      </c>
      <c r="AU824" s="13">
        <f t="shared" si="1044"/>
        <v>4.6677487906279829E-4</v>
      </c>
      <c r="AV824" s="13">
        <f t="shared" si="1045"/>
        <v>7.8516202407153285E-5</v>
      </c>
      <c r="AW824" s="13">
        <f t="shared" si="1046"/>
        <v>3.1793347810656432E-7</v>
      </c>
      <c r="AX824" s="13">
        <f t="shared" si="1047"/>
        <v>1.3143574809884613E-5</v>
      </c>
      <c r="AY824" s="13">
        <f t="shared" si="1048"/>
        <v>2.116115544391423E-5</v>
      </c>
      <c r="AZ824" s="13">
        <f t="shared" si="1049"/>
        <v>1.7034730132350965E-5</v>
      </c>
      <c r="BA824" s="13">
        <f t="shared" si="1050"/>
        <v>9.1419718376950194E-6</v>
      </c>
      <c r="BB824" s="13">
        <f t="shared" si="1051"/>
        <v>3.6796436646722476E-6</v>
      </c>
      <c r="BC824" s="13">
        <f t="shared" si="1052"/>
        <v>1.1848452600244635E-6</v>
      </c>
      <c r="BD824" s="13">
        <f t="shared" si="1053"/>
        <v>2.4671635759180772E-3</v>
      </c>
      <c r="BE824" s="13">
        <f t="shared" si="1054"/>
        <v>1.6600063404207191E-3</v>
      </c>
      <c r="BF824" s="13">
        <f t="shared" si="1055"/>
        <v>5.5845933304433828E-4</v>
      </c>
      <c r="BG824" s="13">
        <f t="shared" si="1056"/>
        <v>1.2525125921518417E-4</v>
      </c>
      <c r="BH824" s="13">
        <f t="shared" si="1057"/>
        <v>2.1068514312586127E-5</v>
      </c>
      <c r="BI824" s="13">
        <f t="shared" si="1058"/>
        <v>2.8351478340160909E-6</v>
      </c>
      <c r="BJ824" s="14">
        <f t="shared" si="1059"/>
        <v>0.15375380523529419</v>
      </c>
      <c r="BK824" s="14">
        <f t="shared" si="1060"/>
        <v>0.24628063987242341</v>
      </c>
      <c r="BL824" s="14">
        <f t="shared" si="1061"/>
        <v>0.52765436030291357</v>
      </c>
      <c r="BM824" s="14">
        <f t="shared" si="1062"/>
        <v>0.39801525151879141</v>
      </c>
      <c r="BN824" s="14">
        <f t="shared" si="1063"/>
        <v>0.60059440597152514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</v>
      </c>
      <c r="F825" s="10">
        <f>VLOOKUP(B825,home!$B$2:$E$405,3,FALSE)</f>
        <v>0.71</v>
      </c>
      <c r="G825" s="10">
        <f>VLOOKUP(C825,away!$B$2:$E$405,4,FALSE)</f>
        <v>0</v>
      </c>
      <c r="H825" s="10">
        <f>VLOOKUP(A825,away!$A$2:$E$405,3,FALSE)</f>
        <v>1.25</v>
      </c>
      <c r="I825" s="10">
        <f>VLOOKUP(C825,away!$B$2:$E$405,3,FALSE)</f>
        <v>0.71</v>
      </c>
      <c r="J825" s="10">
        <f>VLOOKUP(B825,home!$B$2:$E$405,4,FALSE)</f>
        <v>1</v>
      </c>
      <c r="K825" s="12">
        <f t="shared" si="1008"/>
        <v>0</v>
      </c>
      <c r="L825" s="12">
        <f t="shared" si="1009"/>
        <v>0.88749999999999996</v>
      </c>
      <c r="M825" s="13">
        <f t="shared" si="1010"/>
        <v>0.41168367650353849</v>
      </c>
      <c r="N825" s="13">
        <f t="shared" si="1011"/>
        <v>0</v>
      </c>
      <c r="O825" s="13">
        <f t="shared" si="1012"/>
        <v>0.36536926289689037</v>
      </c>
      <c r="P825" s="13">
        <f t="shared" si="1013"/>
        <v>0</v>
      </c>
      <c r="Q825" s="13">
        <f t="shared" si="1014"/>
        <v>0</v>
      </c>
      <c r="R825" s="13">
        <f t="shared" si="1015"/>
        <v>0.16213261041049506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4.7964230579771464E-2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1.0642063659886791E-2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1.8889662996299061E-3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2.7940959848692343E-4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0.41168367650353849</v>
      </c>
      <c r="BL825" s="14">
        <f t="shared" si="1061"/>
        <v>0.54031231286538906</v>
      </c>
      <c r="BM825" s="14">
        <f t="shared" si="1062"/>
        <v>6.0774670137775079E-2</v>
      </c>
      <c r="BN825" s="14">
        <f t="shared" si="1063"/>
        <v>0.93918554981092395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</v>
      </c>
      <c r="F826" s="10">
        <f>VLOOKUP(B826,home!$B$2:$E$405,3,FALSE)</f>
        <v>1.96</v>
      </c>
      <c r="G826" s="10">
        <f>VLOOKUP(C826,away!$B$2:$E$405,4,FALSE)</f>
        <v>0.86</v>
      </c>
      <c r="H826" s="10">
        <f>VLOOKUP(A826,away!$A$2:$E$405,3,FALSE)</f>
        <v>1.25</v>
      </c>
      <c r="I826" s="10">
        <f>VLOOKUP(C826,away!$B$2:$E$405,3,FALSE)</f>
        <v>0.28999999999999998</v>
      </c>
      <c r="J826" s="10">
        <f>VLOOKUP(B826,home!$B$2:$E$405,4,FALSE)</f>
        <v>1</v>
      </c>
      <c r="K826" s="12">
        <f t="shared" si="1008"/>
        <v>2.3598399999999997</v>
      </c>
      <c r="L826" s="12">
        <f t="shared" si="1009"/>
        <v>0.36249999999999999</v>
      </c>
      <c r="M826" s="13">
        <f t="shared" si="1010"/>
        <v>6.5720787712355636E-2</v>
      </c>
      <c r="N826" s="13">
        <f t="shared" si="1011"/>
        <v>0.15509054367512531</v>
      </c>
      <c r="O826" s="13">
        <f t="shared" si="1012"/>
        <v>2.3823785545728917E-2</v>
      </c>
      <c r="P826" s="13">
        <f t="shared" si="1013"/>
        <v>5.6220322082232925E-2</v>
      </c>
      <c r="Q826" s="13">
        <f t="shared" si="1014"/>
        <v>0.18299443429315385</v>
      </c>
      <c r="R826" s="13">
        <f t="shared" si="1015"/>
        <v>4.3180611301633677E-3</v>
      </c>
      <c r="S826" s="13">
        <f t="shared" si="1016"/>
        <v>1.2023306190667375E-2</v>
      </c>
      <c r="T826" s="13">
        <f t="shared" si="1017"/>
        <v>6.6335482431268272E-2</v>
      </c>
      <c r="U826" s="13">
        <f t="shared" si="1018"/>
        <v>1.018993337740472E-2</v>
      </c>
      <c r="V826" s="13">
        <f t="shared" si="1019"/>
        <v>1.1428045660396534E-3</v>
      </c>
      <c r="W826" s="13">
        <f t="shared" si="1020"/>
        <v>0.14394586194078537</v>
      </c>
      <c r="X826" s="13">
        <f t="shared" si="1021"/>
        <v>5.2180374953534697E-2</v>
      </c>
      <c r="Y826" s="13">
        <f t="shared" si="1022"/>
        <v>9.4576929603281661E-3</v>
      </c>
      <c r="Z826" s="13">
        <f t="shared" si="1023"/>
        <v>5.2176571989474027E-4</v>
      </c>
      <c r="AA826" s="13">
        <f t="shared" si="1024"/>
        <v>1.2312836164364038E-3</v>
      </c>
      <c r="AB826" s="13">
        <f t="shared" si="1025"/>
        <v>1.4528161647056413E-3</v>
      </c>
      <c r="AC826" s="13">
        <f t="shared" si="1026"/>
        <v>6.1100188973880836E-5</v>
      </c>
      <c r="AD826" s="13">
        <f t="shared" si="1027"/>
        <v>8.4922300710585763E-2</v>
      </c>
      <c r="AE826" s="13">
        <f t="shared" si="1028"/>
        <v>3.078433400758734E-2</v>
      </c>
      <c r="AF826" s="13">
        <f t="shared" si="1029"/>
        <v>5.5796605388752059E-3</v>
      </c>
      <c r="AG826" s="13">
        <f t="shared" si="1030"/>
        <v>6.7420898178075417E-4</v>
      </c>
      <c r="AH826" s="13">
        <f t="shared" si="1031"/>
        <v>4.728501836546083E-5</v>
      </c>
      <c r="AI826" s="13">
        <f t="shared" si="1032"/>
        <v>1.1158507773954907E-4</v>
      </c>
      <c r="AJ826" s="13">
        <f t="shared" si="1033"/>
        <v>1.3166146492644872E-4</v>
      </c>
      <c r="AK826" s="13">
        <f t="shared" si="1034"/>
        <v>1.0356666379734358E-4</v>
      </c>
      <c r="AL826" s="13">
        <f t="shared" si="1035"/>
        <v>2.0907067142477827E-6</v>
      </c>
      <c r="AM826" s="13">
        <f t="shared" si="1036"/>
        <v>4.0080608421773724E-2</v>
      </c>
      <c r="AN826" s="13">
        <f t="shared" si="1037"/>
        <v>1.4529220552892973E-2</v>
      </c>
      <c r="AO826" s="13">
        <f t="shared" si="1038"/>
        <v>2.6334212252118521E-3</v>
      </c>
      <c r="AP826" s="13">
        <f t="shared" si="1039"/>
        <v>3.1820506471309882E-4</v>
      </c>
      <c r="AQ826" s="13">
        <f t="shared" si="1040"/>
        <v>2.8837333989624577E-5</v>
      </c>
      <c r="AR826" s="13">
        <f t="shared" si="1041"/>
        <v>3.4281638314959118E-6</v>
      </c>
      <c r="AS826" s="13">
        <f t="shared" si="1042"/>
        <v>8.0899181361173115E-6</v>
      </c>
      <c r="AT826" s="13">
        <f t="shared" si="1043"/>
        <v>9.5454562071675367E-6</v>
      </c>
      <c r="AU826" s="13">
        <f t="shared" si="1044"/>
        <v>7.5085831253074137E-6</v>
      </c>
      <c r="AV826" s="13">
        <f t="shared" si="1045"/>
        <v>4.4297637006063625E-6</v>
      </c>
      <c r="AW826" s="13">
        <f t="shared" si="1046"/>
        <v>4.9679953695820864E-8</v>
      </c>
      <c r="AX826" s="13">
        <f t="shared" si="1047"/>
        <v>1.5763970496339746E-2</v>
      </c>
      <c r="AY826" s="13">
        <f t="shared" si="1048"/>
        <v>5.7144393049231579E-3</v>
      </c>
      <c r="AZ826" s="13">
        <f t="shared" si="1049"/>
        <v>1.0357421240173225E-3</v>
      </c>
      <c r="BA826" s="13">
        <f t="shared" si="1050"/>
        <v>1.2515217331875983E-4</v>
      </c>
      <c r="BB826" s="13">
        <f t="shared" si="1051"/>
        <v>1.1341915707012606E-5</v>
      </c>
      <c r="BC826" s="13">
        <f t="shared" si="1052"/>
        <v>8.2228888875841432E-7</v>
      </c>
      <c r="BD826" s="13">
        <f t="shared" si="1053"/>
        <v>2.0711823148621129E-7</v>
      </c>
      <c r="BE826" s="13">
        <f t="shared" si="1054"/>
        <v>4.8876588739042079E-7</v>
      </c>
      <c r="BF826" s="13">
        <f t="shared" si="1055"/>
        <v>5.7670464584970527E-7</v>
      </c>
      <c r="BG826" s="13">
        <f t="shared" si="1056"/>
        <v>4.5364356382065617E-7</v>
      </c>
      <c r="BH826" s="13">
        <f t="shared" si="1057"/>
        <v>2.6763155691163435E-7</v>
      </c>
      <c r="BI826" s="13">
        <f t="shared" si="1058"/>
        <v>1.2631353065247019E-7</v>
      </c>
      <c r="BJ826" s="14">
        <f t="shared" si="1059"/>
        <v>0.81220665539480075</v>
      </c>
      <c r="BK826" s="14">
        <f t="shared" si="1060"/>
        <v>0.14088485075190688</v>
      </c>
      <c r="BL826" s="14">
        <f t="shared" si="1061"/>
        <v>4.1445100121684654E-2</v>
      </c>
      <c r="BM826" s="14">
        <f t="shared" si="1062"/>
        <v>0.50117604792455783</v>
      </c>
      <c r="BN826" s="14">
        <f t="shared" si="1063"/>
        <v>0.48816793443876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</v>
      </c>
      <c r="F827" s="10">
        <f>VLOOKUP(B827,home!$B$2:$E$405,3,FALSE)</f>
        <v>0.89</v>
      </c>
      <c r="G827" s="10">
        <f>VLOOKUP(C827,away!$B$2:$E$405,4,FALSE)</f>
        <v>0.89</v>
      </c>
      <c r="H827" s="10">
        <f>VLOOKUP(A827,away!$A$2:$E$405,3,FALSE)</f>
        <v>1.25</v>
      </c>
      <c r="I827" s="10">
        <f>VLOOKUP(C827,away!$B$2:$E$405,3,FALSE)</f>
        <v>1.61</v>
      </c>
      <c r="J827" s="10">
        <f>VLOOKUP(B827,home!$B$2:$E$405,4,FALSE)</f>
        <v>1.4</v>
      </c>
      <c r="K827" s="12">
        <f t="shared" si="1008"/>
        <v>1.10894</v>
      </c>
      <c r="L827" s="12">
        <f t="shared" si="1009"/>
        <v>2.8174999999999999</v>
      </c>
      <c r="M827" s="13">
        <f t="shared" si="1010"/>
        <v>1.9713728653223923E-2</v>
      </c>
      <c r="N827" s="13">
        <f t="shared" si="1011"/>
        <v>2.1861342252706143E-2</v>
      </c>
      <c r="O827" s="13">
        <f t="shared" si="1012"/>
        <v>5.55434304804584E-2</v>
      </c>
      <c r="P827" s="13">
        <f t="shared" si="1013"/>
        <v>6.1594331796999545E-2</v>
      </c>
      <c r="Q827" s="13">
        <f t="shared" si="1014"/>
        <v>1.2121458438857978E-2</v>
      </c>
      <c r="R827" s="13">
        <f t="shared" si="1015"/>
        <v>7.824680768934579E-2</v>
      </c>
      <c r="S827" s="13">
        <f t="shared" si="1016"/>
        <v>4.8111924642150763E-2</v>
      </c>
      <c r="T827" s="13">
        <f t="shared" si="1017"/>
        <v>3.4152209151482343E-2</v>
      </c>
      <c r="U827" s="13">
        <f t="shared" si="1018"/>
        <v>8.6771014919023129E-2</v>
      </c>
      <c r="V827" s="13">
        <f t="shared" si="1019"/>
        <v>1.6702527472826471E-2</v>
      </c>
      <c r="W827" s="13">
        <f t="shared" si="1020"/>
        <v>4.4806567070623856E-3</v>
      </c>
      <c r="X827" s="13">
        <f t="shared" si="1021"/>
        <v>1.2624250272148271E-2</v>
      </c>
      <c r="Y827" s="13">
        <f t="shared" si="1022"/>
        <v>1.7784412570888881E-2</v>
      </c>
      <c r="Z827" s="13">
        <f t="shared" si="1023"/>
        <v>7.3486793554910571E-2</v>
      </c>
      <c r="AA827" s="13">
        <f t="shared" si="1024"/>
        <v>8.1492444844782547E-2</v>
      </c>
      <c r="AB827" s="13">
        <f t="shared" si="1025"/>
        <v>4.5185115893086589E-2</v>
      </c>
      <c r="AC827" s="13">
        <f t="shared" si="1026"/>
        <v>3.2616261905175259E-3</v>
      </c>
      <c r="AD827" s="13">
        <f t="shared" si="1027"/>
        <v>1.2421948621824418E-3</v>
      </c>
      <c r="AE827" s="13">
        <f t="shared" si="1028"/>
        <v>3.4998840241990295E-3</v>
      </c>
      <c r="AF827" s="13">
        <f t="shared" si="1029"/>
        <v>4.9304616190903837E-3</v>
      </c>
      <c r="AG827" s="13">
        <f t="shared" si="1030"/>
        <v>4.6305252039290515E-3</v>
      </c>
      <c r="AH827" s="13">
        <f t="shared" si="1031"/>
        <v>5.1762260210240142E-2</v>
      </c>
      <c r="AI827" s="13">
        <f t="shared" si="1032"/>
        <v>5.7401240837543707E-2</v>
      </c>
      <c r="AJ827" s="13">
        <f t="shared" si="1033"/>
        <v>3.1827266007192864E-2</v>
      </c>
      <c r="AK827" s="13">
        <f t="shared" si="1034"/>
        <v>1.1764842788672146E-2</v>
      </c>
      <c r="AL827" s="13">
        <f t="shared" si="1035"/>
        <v>4.0763001116719876E-4</v>
      </c>
      <c r="AM827" s="13">
        <f t="shared" si="1036"/>
        <v>2.755039140937192E-4</v>
      </c>
      <c r="AN827" s="13">
        <f t="shared" si="1037"/>
        <v>7.7623227795905374E-4</v>
      </c>
      <c r="AO827" s="13">
        <f t="shared" si="1038"/>
        <v>1.0935172215748171E-3</v>
      </c>
      <c r="AP827" s="13">
        <f t="shared" si="1039"/>
        <v>1.0269949239290156E-3</v>
      </c>
      <c r="AQ827" s="13">
        <f t="shared" si="1040"/>
        <v>7.2338954954250044E-4</v>
      </c>
      <c r="AR827" s="13">
        <f t="shared" si="1041"/>
        <v>2.9168033628470303E-2</v>
      </c>
      <c r="AS827" s="13">
        <f t="shared" si="1042"/>
        <v>3.2345599211955858E-2</v>
      </c>
      <c r="AT827" s="13">
        <f t="shared" si="1043"/>
        <v>1.793466439505317E-2</v>
      </c>
      <c r="AU827" s="13">
        <f t="shared" si="1044"/>
        <v>6.6294889114167505E-3</v>
      </c>
      <c r="AV827" s="13">
        <f t="shared" si="1045"/>
        <v>1.8379263583566249E-3</v>
      </c>
      <c r="AW827" s="13">
        <f t="shared" si="1046"/>
        <v>3.5378191118464518E-5</v>
      </c>
      <c r="AX827" s="13">
        <f t="shared" si="1047"/>
        <v>5.0919551749181403E-5</v>
      </c>
      <c r="AY827" s="13">
        <f t="shared" si="1048"/>
        <v>1.434658370533186E-4</v>
      </c>
      <c r="AZ827" s="13">
        <f t="shared" si="1049"/>
        <v>2.021074979488626E-4</v>
      </c>
      <c r="BA827" s="13">
        <f t="shared" si="1050"/>
        <v>1.8981262515697342E-4</v>
      </c>
      <c r="BB827" s="13">
        <f t="shared" si="1051"/>
        <v>1.3369926784494317E-4</v>
      </c>
      <c r="BC827" s="13">
        <f t="shared" si="1052"/>
        <v>7.5339537430625439E-5</v>
      </c>
      <c r="BD827" s="13">
        <f t="shared" si="1053"/>
        <v>1.3696822458035844E-2</v>
      </c>
      <c r="BE827" s="13">
        <f t="shared" si="1054"/>
        <v>1.5188954296614271E-2</v>
      </c>
      <c r="BF827" s="13">
        <f t="shared" si="1055"/>
        <v>8.421819488843716E-3</v>
      </c>
      <c r="BG827" s="13">
        <f t="shared" si="1056"/>
        <v>3.1130975013194486E-3</v>
      </c>
      <c r="BH827" s="13">
        <f t="shared" si="1057"/>
        <v>8.6305958577829827E-4</v>
      </c>
      <c r="BI827" s="13">
        <f t="shared" si="1058"/>
        <v>1.9141625941059706E-4</v>
      </c>
      <c r="BJ827" s="14">
        <f t="shared" si="1059"/>
        <v>0.12201837730682991</v>
      </c>
      <c r="BK827" s="14">
        <f t="shared" si="1060"/>
        <v>0.14993523460393876</v>
      </c>
      <c r="BL827" s="14">
        <f t="shared" si="1061"/>
        <v>0.62938530576560026</v>
      </c>
      <c r="BM827" s="14">
        <f t="shared" si="1062"/>
        <v>0.72563652427375291</v>
      </c>
      <c r="BN827" s="14">
        <f t="shared" si="1063"/>
        <v>0.24908109931159178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</v>
      </c>
      <c r="F828" s="10">
        <f>VLOOKUP(B828,home!$B$2:$E$405,3,FALSE)</f>
        <v>1</v>
      </c>
      <c r="G828" s="10">
        <f>VLOOKUP(C828,away!$B$2:$E$405,4,FALSE)</f>
        <v>0.71</v>
      </c>
      <c r="H828" s="10">
        <f>VLOOKUP(A828,away!$A$2:$E$405,3,FALSE)</f>
        <v>1.25</v>
      </c>
      <c r="I828" s="10">
        <f>VLOOKUP(C828,away!$B$2:$E$405,3,FALSE)</f>
        <v>0.54</v>
      </c>
      <c r="J828" s="10">
        <f>VLOOKUP(B828,home!$B$2:$E$405,4,FALSE)</f>
        <v>1.44</v>
      </c>
      <c r="K828" s="12">
        <f t="shared" si="1008"/>
        <v>0.99399999999999988</v>
      </c>
      <c r="L828" s="12">
        <f t="shared" si="1009"/>
        <v>0.97199999999999998</v>
      </c>
      <c r="M828" s="13">
        <f t="shared" si="1010"/>
        <v>0.14001580078378942</v>
      </c>
      <c r="N828" s="13">
        <f t="shared" si="1011"/>
        <v>0.13917570597908663</v>
      </c>
      <c r="O828" s="13">
        <f t="shared" si="1012"/>
        <v>0.13609535836184328</v>
      </c>
      <c r="P828" s="13">
        <f t="shared" si="1013"/>
        <v>0.13527878621167219</v>
      </c>
      <c r="Q828" s="13">
        <f t="shared" si="1014"/>
        <v>6.9170325871606056E-2</v>
      </c>
      <c r="R828" s="13">
        <f t="shared" si="1015"/>
        <v>6.6142344163855837E-2</v>
      </c>
      <c r="S828" s="13">
        <f t="shared" si="1016"/>
        <v>3.2675508579139728E-2</v>
      </c>
      <c r="T828" s="13">
        <f t="shared" si="1017"/>
        <v>6.7233556747201079E-2</v>
      </c>
      <c r="U828" s="13">
        <f t="shared" si="1018"/>
        <v>6.5745490098872691E-2</v>
      </c>
      <c r="V828" s="13">
        <f t="shared" si="1019"/>
        <v>3.5077811969878082E-3</v>
      </c>
      <c r="W828" s="13">
        <f t="shared" si="1020"/>
        <v>2.2918434638792139E-2</v>
      </c>
      <c r="X828" s="13">
        <f t="shared" si="1021"/>
        <v>2.2276718468905957E-2</v>
      </c>
      <c r="Y828" s="13">
        <f t="shared" si="1022"/>
        <v>1.0826485175888296E-2</v>
      </c>
      <c r="Z828" s="13">
        <f t="shared" si="1023"/>
        <v>2.1430119509089293E-2</v>
      </c>
      <c r="AA828" s="13">
        <f t="shared" si="1024"/>
        <v>2.1301538792034752E-2</v>
      </c>
      <c r="AB828" s="13">
        <f t="shared" si="1025"/>
        <v>1.0586864779641273E-2</v>
      </c>
      <c r="AC828" s="13">
        <f t="shared" si="1026"/>
        <v>2.1181912147070719E-4</v>
      </c>
      <c r="AD828" s="13">
        <f t="shared" si="1027"/>
        <v>5.6952310077398455E-3</v>
      </c>
      <c r="AE828" s="13">
        <f t="shared" si="1028"/>
        <v>5.5357645395231287E-3</v>
      </c>
      <c r="AF828" s="13">
        <f t="shared" si="1029"/>
        <v>2.6903815662082404E-3</v>
      </c>
      <c r="AG828" s="13">
        <f t="shared" si="1030"/>
        <v>8.7168362745147006E-4</v>
      </c>
      <c r="AH828" s="13">
        <f t="shared" si="1031"/>
        <v>5.2075190407086976E-3</v>
      </c>
      <c r="AI828" s="13">
        <f t="shared" si="1032"/>
        <v>5.1762739264644437E-3</v>
      </c>
      <c r="AJ828" s="13">
        <f t="shared" si="1033"/>
        <v>2.5726081414528287E-3</v>
      </c>
      <c r="AK828" s="13">
        <f t="shared" si="1034"/>
        <v>8.523908308680372E-4</v>
      </c>
      <c r="AL828" s="13">
        <f t="shared" si="1035"/>
        <v>8.1861142781244111E-6</v>
      </c>
      <c r="AM828" s="13">
        <f t="shared" si="1036"/>
        <v>1.1322119243386815E-3</v>
      </c>
      <c r="AN828" s="13">
        <f t="shared" si="1037"/>
        <v>1.1005099904571982E-3</v>
      </c>
      <c r="AO828" s="13">
        <f t="shared" si="1038"/>
        <v>5.3484785536219825E-4</v>
      </c>
      <c r="AP828" s="13">
        <f t="shared" si="1039"/>
        <v>1.7329070513735228E-4</v>
      </c>
      <c r="AQ828" s="13">
        <f t="shared" si="1040"/>
        <v>4.2109641348376594E-5</v>
      </c>
      <c r="AR828" s="13">
        <f t="shared" si="1041"/>
        <v>1.0123417015137708E-3</v>
      </c>
      <c r="AS828" s="13">
        <f t="shared" si="1042"/>
        <v>1.0062676513046881E-3</v>
      </c>
      <c r="AT828" s="13">
        <f t="shared" si="1043"/>
        <v>5.0011502269842992E-4</v>
      </c>
      <c r="AU828" s="13">
        <f t="shared" si="1044"/>
        <v>1.6570477752074646E-4</v>
      </c>
      <c r="AV828" s="13">
        <f t="shared" si="1045"/>
        <v>4.1177637213905484E-5</v>
      </c>
      <c r="AW828" s="13">
        <f t="shared" si="1046"/>
        <v>2.1969893499630274E-7</v>
      </c>
      <c r="AX828" s="13">
        <f t="shared" si="1047"/>
        <v>1.8756977546544143E-4</v>
      </c>
      <c r="AY828" s="13">
        <f t="shared" si="1048"/>
        <v>1.8231782175240905E-4</v>
      </c>
      <c r="AZ828" s="13">
        <f t="shared" si="1049"/>
        <v>8.8606461371670793E-5</v>
      </c>
      <c r="BA828" s="13">
        <f t="shared" si="1050"/>
        <v>2.870849348442134E-5</v>
      </c>
      <c r="BB828" s="13">
        <f t="shared" si="1051"/>
        <v>6.9761639167143844E-6</v>
      </c>
      <c r="BC828" s="13">
        <f t="shared" si="1052"/>
        <v>1.3561662654092765E-6</v>
      </c>
      <c r="BD828" s="13">
        <f t="shared" si="1053"/>
        <v>1.6399935564523083E-4</v>
      </c>
      <c r="BE828" s="13">
        <f t="shared" si="1054"/>
        <v>1.6301535951135943E-4</v>
      </c>
      <c r="BF828" s="13">
        <f t="shared" si="1055"/>
        <v>8.101863367714563E-5</v>
      </c>
      <c r="BG828" s="13">
        <f t="shared" si="1056"/>
        <v>2.6844173958360919E-5</v>
      </c>
      <c r="BH828" s="13">
        <f t="shared" si="1057"/>
        <v>6.670777228652686E-6</v>
      </c>
      <c r="BI828" s="13">
        <f t="shared" si="1058"/>
        <v>1.3261505130561543E-6</v>
      </c>
      <c r="BJ828" s="14">
        <f t="shared" si="1059"/>
        <v>0.34987279262130266</v>
      </c>
      <c r="BK828" s="14">
        <f t="shared" si="1060"/>
        <v>0.31188019982909038</v>
      </c>
      <c r="BL828" s="14">
        <f t="shared" si="1061"/>
        <v>0.31684886937652723</v>
      </c>
      <c r="BM828" s="14">
        <f t="shared" si="1062"/>
        <v>0.31397156184133879</v>
      </c>
      <c r="BN828" s="14">
        <f t="shared" si="1063"/>
        <v>0.68587832137185356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1.78481012658228</v>
      </c>
      <c r="F829" s="10">
        <f>VLOOKUP(B829,home!$B$2:$E$405,3,FALSE)</f>
        <v>0.84</v>
      </c>
      <c r="G829" s="10">
        <f>VLOOKUP(C829,away!$B$2:$E$405,4,FALSE)</f>
        <v>0.67</v>
      </c>
      <c r="H829" s="10">
        <f>VLOOKUP(A829,away!$A$2:$E$405,3,FALSE)</f>
        <v>1.36708860759494</v>
      </c>
      <c r="I829" s="10">
        <f>VLOOKUP(C829,away!$B$2:$E$405,3,FALSE)</f>
        <v>0.56000000000000005</v>
      </c>
      <c r="J829" s="10">
        <f>VLOOKUP(B829,home!$B$2:$E$405,4,FALSE)</f>
        <v>0.55000000000000004</v>
      </c>
      <c r="K829" s="12">
        <f t="shared" si="1008"/>
        <v>1.0044911392405071</v>
      </c>
      <c r="L829" s="12">
        <f t="shared" si="1009"/>
        <v>0.42106329113924157</v>
      </c>
      <c r="M829" s="13">
        <f t="shared" si="1010"/>
        <v>0.24037515496823667</v>
      </c>
      <c r="N829" s="13">
        <f t="shared" si="1011"/>
        <v>0.24145471325915749</v>
      </c>
      <c r="O829" s="13">
        <f t="shared" si="1012"/>
        <v>0.10121315385903094</v>
      </c>
      <c r="P829" s="13">
        <f t="shared" si="1013"/>
        <v>0.10166771622598272</v>
      </c>
      <c r="Q829" s="13">
        <f t="shared" si="1014"/>
        <v>0.12126955999834055</v>
      </c>
      <c r="R829" s="13">
        <f t="shared" si="1015"/>
        <v>2.1308571835232999E-2</v>
      </c>
      <c r="S829" s="13">
        <f t="shared" si="1016"/>
        <v>1.0750200581225626E-2</v>
      </c>
      <c r="T829" s="13">
        <f t="shared" si="1017"/>
        <v>5.1062160047908985E-2</v>
      </c>
      <c r="U829" s="13">
        <f t="shared" si="1018"/>
        <v>2.140427159836138E-2</v>
      </c>
      <c r="V829" s="13">
        <f t="shared" si="1019"/>
        <v>5.0520489394951758E-4</v>
      </c>
      <c r="W829" s="13">
        <f t="shared" si="1020"/>
        <v>4.0604732825976049E-2</v>
      </c>
      <c r="X829" s="13">
        <f t="shared" si="1021"/>
        <v>1.7097162439535071E-2</v>
      </c>
      <c r="Y829" s="13">
        <f t="shared" si="1022"/>
        <v>3.599493742966431E-3</v>
      </c>
      <c r="Z829" s="13">
        <f t="shared" si="1023"/>
        <v>2.9907524621400521E-3</v>
      </c>
      <c r="AA829" s="13">
        <f t="shared" si="1024"/>
        <v>3.0041843478814129E-3</v>
      </c>
      <c r="AB829" s="13">
        <f t="shared" si="1025"/>
        <v>1.5088382790459502E-3</v>
      </c>
      <c r="AC829" s="13">
        <f t="shared" si="1026"/>
        <v>1.3354912813479098E-5</v>
      </c>
      <c r="AD829" s="13">
        <f t="shared" si="1027"/>
        <v>1.0196773583730272E-2</v>
      </c>
      <c r="AE829" s="13">
        <f t="shared" si="1028"/>
        <v>4.2934870441671468E-3</v>
      </c>
      <c r="AF829" s="13">
        <f t="shared" si="1029"/>
        <v>9.0391489264035672E-4</v>
      </c>
      <c r="AG829" s="13">
        <f t="shared" si="1030"/>
        <v>1.2686845986830761E-4</v>
      </c>
      <c r="AH829" s="13">
        <f t="shared" si="1031"/>
        <v>3.1482401867287011E-4</v>
      </c>
      <c r="AI829" s="13">
        <f t="shared" si="1032"/>
        <v>3.16237937176986E-4</v>
      </c>
      <c r="AJ829" s="13">
        <f t="shared" si="1033"/>
        <v>1.5882910289298927E-4</v>
      </c>
      <c r="AK829" s="13">
        <f t="shared" si="1034"/>
        <v>5.3180808836508854E-5</v>
      </c>
      <c r="AL829" s="13">
        <f t="shared" si="1035"/>
        <v>2.259407360669949E-7</v>
      </c>
      <c r="AM829" s="13">
        <f t="shared" si="1036"/>
        <v>2.0485137427397469E-3</v>
      </c>
      <c r="AN829" s="13">
        <f t="shared" si="1037"/>
        <v>8.6255393846196337E-4</v>
      </c>
      <c r="AO829" s="13">
        <f t="shared" si="1038"/>
        <v>1.815949000569546E-4</v>
      </c>
      <c r="AP829" s="13">
        <f t="shared" si="1039"/>
        <v>2.5487648757360985E-5</v>
      </c>
      <c r="AQ829" s="13">
        <f t="shared" si="1040"/>
        <v>2.6829783172938544E-6</v>
      </c>
      <c r="AR829" s="13">
        <f t="shared" si="1041"/>
        <v>2.6512167486416141E-5</v>
      </c>
      <c r="AS829" s="13">
        <f t="shared" si="1042"/>
        <v>2.6631237322165283E-5</v>
      </c>
      <c r="AT829" s="13">
        <f t="shared" si="1043"/>
        <v>1.3375420958563058E-5</v>
      </c>
      <c r="AU829" s="13">
        <f t="shared" si="1044"/>
        <v>4.4784972788294545E-6</v>
      </c>
      <c r="AV829" s="13">
        <f t="shared" si="1045"/>
        <v>1.1246527084242273E-6</v>
      </c>
      <c r="AW829" s="13">
        <f t="shared" si="1046"/>
        <v>2.6545171120562529E-9</v>
      </c>
      <c r="AX829" s="13">
        <f t="shared" si="1047"/>
        <v>3.4295231719908036E-4</v>
      </c>
      <c r="AY829" s="13">
        <f t="shared" si="1048"/>
        <v>1.4440463138367391E-4</v>
      </c>
      <c r="AZ829" s="13">
        <f t="shared" si="1049"/>
        <v>3.0401744673079378E-5</v>
      </c>
      <c r="BA829" s="13">
        <f t="shared" si="1050"/>
        <v>4.2670195561405695E-6</v>
      </c>
      <c r="BB829" s="13">
        <f t="shared" si="1051"/>
        <v>4.4917132441601354E-7</v>
      </c>
      <c r="BC829" s="13">
        <f t="shared" si="1052"/>
        <v>3.7825911228795721E-8</v>
      </c>
      <c r="BD829" s="13">
        <f t="shared" si="1053"/>
        <v>1.8605500828441954E-6</v>
      </c>
      <c r="BE829" s="13">
        <f t="shared" si="1054"/>
        <v>1.8689060723301857E-6</v>
      </c>
      <c r="BF829" s="13">
        <f t="shared" si="1055"/>
        <v>9.3864979486422496E-7</v>
      </c>
      <c r="BG829" s="13">
        <f t="shared" si="1056"/>
        <v>3.142884672636779E-7</v>
      </c>
      <c r="BH829" s="13">
        <f t="shared" si="1057"/>
        <v>7.8924995132961153E-8</v>
      </c>
      <c r="BI829" s="13">
        <f t="shared" si="1058"/>
        <v>1.5855891655131934E-8</v>
      </c>
      <c r="BJ829" s="14">
        <f t="shared" si="1059"/>
        <v>0.49425221221267157</v>
      </c>
      <c r="BK829" s="14">
        <f t="shared" si="1060"/>
        <v>0.35345626215432768</v>
      </c>
      <c r="BL829" s="14">
        <f t="shared" si="1061"/>
        <v>0.1493592909381905</v>
      </c>
      <c r="BM829" s="14">
        <f t="shared" si="1062"/>
        <v>0.17262524564448201</v>
      </c>
      <c r="BN829" s="14">
        <f t="shared" si="1063"/>
        <v>0.8272888701459814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1.78481012658228</v>
      </c>
      <c r="F830" s="10">
        <f>VLOOKUP(B830,home!$B$2:$E$405,3,FALSE)</f>
        <v>1.23</v>
      </c>
      <c r="G830" s="10">
        <f>VLOOKUP(C830,away!$B$2:$E$405,4,FALSE)</f>
        <v>1.82</v>
      </c>
      <c r="H830" s="10">
        <f>VLOOKUP(A830,away!$A$2:$E$405,3,FALSE)</f>
        <v>1.36708860759494</v>
      </c>
      <c r="I830" s="10">
        <f>VLOOKUP(C830,away!$B$2:$E$405,3,FALSE)</f>
        <v>0.42</v>
      </c>
      <c r="J830" s="10">
        <f>VLOOKUP(B830,home!$B$2:$E$405,4,FALSE)</f>
        <v>1.17</v>
      </c>
      <c r="K830" s="12">
        <f t="shared" si="1008"/>
        <v>3.9954759493670919</v>
      </c>
      <c r="L830" s="12">
        <f t="shared" si="1009"/>
        <v>0.67178734177215338</v>
      </c>
      <c r="M830" s="13">
        <f t="shared" si="1010"/>
        <v>9.397953829264406E-3</v>
      </c>
      <c r="N830" s="13">
        <f t="shared" si="1011"/>
        <v>3.7549298498088308E-2</v>
      </c>
      <c r="O830" s="13">
        <f t="shared" si="1012"/>
        <v>6.3134264210589651E-3</v>
      </c>
      <c r="P830" s="13">
        <f t="shared" si="1013"/>
        <v>2.5225143423439855E-2</v>
      </c>
      <c r="Q830" s="13">
        <f t="shared" si="1014"/>
        <v>7.5013659532358876E-2</v>
      </c>
      <c r="R830" s="13">
        <f t="shared" si="1015"/>
        <v>2.120639976438641E-3</v>
      </c>
      <c r="S830" s="13">
        <f t="shared" si="1016"/>
        <v>1.6926765982604213E-2</v>
      </c>
      <c r="T830" s="13">
        <f t="shared" si="1017"/>
        <v>5.0393226933844723E-2</v>
      </c>
      <c r="U830" s="13">
        <f t="shared" si="1018"/>
        <v>8.4729660231269883E-3</v>
      </c>
      <c r="V830" s="13">
        <f t="shared" si="1019"/>
        <v>5.0481449634117315E-3</v>
      </c>
      <c r="W830" s="13">
        <f t="shared" si="1020"/>
        <v>9.9905090845183758E-2</v>
      </c>
      <c r="X830" s="13">
        <f t="shared" si="1021"/>
        <v>6.7114975408391495E-2</v>
      </c>
      <c r="Y830" s="13">
        <f t="shared" si="1022"/>
        <v>2.2543495461353383E-2</v>
      </c>
      <c r="Z830" s="13">
        <f t="shared" si="1023"/>
        <v>4.7487303087582556E-4</v>
      </c>
      <c r="AA830" s="13">
        <f t="shared" si="1024"/>
        <v>1.8973437738674177E-3</v>
      </c>
      <c r="AB830" s="13">
        <f t="shared" si="1025"/>
        <v>3.7903957080843323E-3</v>
      </c>
      <c r="AC830" s="13">
        <f t="shared" si="1026"/>
        <v>8.4686107634309089E-4</v>
      </c>
      <c r="AD830" s="13">
        <f t="shared" si="1027"/>
        <v>9.9792096922816556E-2</v>
      </c>
      <c r="AE830" s="13">
        <f t="shared" si="1028"/>
        <v>6.703906752164801E-2</v>
      </c>
      <c r="AF830" s="13">
        <f t="shared" si="1029"/>
        <v>2.2517998482625912E-2</v>
      </c>
      <c r="AG830" s="13">
        <f t="shared" si="1030"/>
        <v>5.0424354475575479E-3</v>
      </c>
      <c r="AH830" s="13">
        <f t="shared" si="1031"/>
        <v>7.9753422772839137E-5</v>
      </c>
      <c r="AI830" s="13">
        <f t="shared" si="1032"/>
        <v>3.1865288256858456E-4</v>
      </c>
      <c r="AJ830" s="13">
        <f t="shared" si="1033"/>
        <v>6.3658496424963808E-4</v>
      </c>
      <c r="AK830" s="13">
        <f t="shared" si="1034"/>
        <v>8.4781997146271277E-4</v>
      </c>
      <c r="AL830" s="13">
        <f t="shared" si="1035"/>
        <v>9.0922737006700834E-5</v>
      </c>
      <c r="AM830" s="13">
        <f t="shared" si="1036"/>
        <v>7.9743384638404649E-2</v>
      </c>
      <c r="AN830" s="13">
        <f t="shared" si="1037"/>
        <v>5.3570596390148224E-2</v>
      </c>
      <c r="AO830" s="13">
        <f t="shared" si="1038"/>
        <v>1.7994024273043297E-2</v>
      </c>
      <c r="AP830" s="13">
        <f t="shared" si="1039"/>
        <v>4.0293859113904535E-3</v>
      </c>
      <c r="AQ830" s="13">
        <f t="shared" si="1040"/>
        <v>6.7672261259678953E-4</v>
      </c>
      <c r="AR830" s="13">
        <f t="shared" si="1041"/>
        <v>1.071546797635927E-5</v>
      </c>
      <c r="AS830" s="13">
        <f t="shared" si="1042"/>
        <v>4.2813394585756733E-5</v>
      </c>
      <c r="AT830" s="13">
        <f t="shared" si="1043"/>
        <v>8.5529944189077171E-5</v>
      </c>
      <c r="AU830" s="13">
        <f t="shared" si="1044"/>
        <v>1.139109449860558E-4</v>
      </c>
      <c r="AV830" s="13">
        <f t="shared" si="1045"/>
        <v>1.1378211026536597E-4</v>
      </c>
      <c r="AW830" s="13">
        <f t="shared" si="1046"/>
        <v>6.7790734117742172E-6</v>
      </c>
      <c r="AX830" s="13">
        <f t="shared" si="1047"/>
        <v>5.3102129240645835E-2</v>
      </c>
      <c r="AY830" s="13">
        <f t="shared" si="1048"/>
        <v>3.5673338245014806E-2</v>
      </c>
      <c r="AZ830" s="13">
        <f t="shared" si="1049"/>
        <v>1.1982448535878694E-2</v>
      </c>
      <c r="BA830" s="13">
        <f t="shared" si="1050"/>
        <v>2.6832190832798597E-3</v>
      </c>
      <c r="BB830" s="13">
        <f t="shared" si="1051"/>
        <v>4.5063815383722275E-4</v>
      </c>
      <c r="BC830" s="13">
        <f t="shared" si="1052"/>
        <v>6.0546601493483743E-5</v>
      </c>
      <c r="BD830" s="13">
        <f t="shared" si="1053"/>
        <v>1.1997526246138372E-6</v>
      </c>
      <c r="BE830" s="13">
        <f t="shared" si="1054"/>
        <v>4.7935827568346322E-6</v>
      </c>
      <c r="BF830" s="13">
        <f t="shared" si="1055"/>
        <v>9.5763223081167899E-6</v>
      </c>
      <c r="BG830" s="13">
        <f t="shared" si="1056"/>
        <v>1.2753988488489394E-5</v>
      </c>
      <c r="BH830" s="13">
        <f t="shared" si="1057"/>
        <v>1.2739563566066031E-5</v>
      </c>
      <c r="BI830" s="13">
        <f t="shared" si="1058"/>
        <v>1.0180123966730018E-5</v>
      </c>
      <c r="BJ830" s="14">
        <f t="shared" si="1059"/>
        <v>0.80687777873960198</v>
      </c>
      <c r="BK830" s="14">
        <f t="shared" si="1060"/>
        <v>9.3209130257084799E-2</v>
      </c>
      <c r="BL830" s="14">
        <f t="shared" si="1061"/>
        <v>2.4895578339343586E-2</v>
      </c>
      <c r="BM830" s="14">
        <f t="shared" si="1062"/>
        <v>0.73417067951465387</v>
      </c>
      <c r="BN830" s="14">
        <f t="shared" si="1063"/>
        <v>0.15562012168064904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1.78481012658228</v>
      </c>
      <c r="F831" s="10">
        <f>VLOOKUP(B831,home!$B$2:$E$405,3,FALSE)</f>
        <v>0.14000000000000001</v>
      </c>
      <c r="G831" s="10">
        <f>VLOOKUP(C831,away!$B$2:$E$405,4,FALSE)</f>
        <v>0.14000000000000001</v>
      </c>
      <c r="H831" s="10">
        <f>VLOOKUP(A831,away!$A$2:$E$405,3,FALSE)</f>
        <v>1.36708860759494</v>
      </c>
      <c r="I831" s="10">
        <f>VLOOKUP(C831,away!$B$2:$E$405,3,FALSE)</f>
        <v>1.4</v>
      </c>
      <c r="J831" s="10">
        <f>VLOOKUP(B831,home!$B$2:$E$405,4,FALSE)</f>
        <v>0.91</v>
      </c>
      <c r="K831" s="12">
        <f t="shared" si="1008"/>
        <v>3.4982278481012694E-2</v>
      </c>
      <c r="L831" s="12">
        <f t="shared" si="1009"/>
        <v>1.7416708860759536</v>
      </c>
      <c r="M831" s="13">
        <f t="shared" si="1010"/>
        <v>0.16920349693535158</v>
      </c>
      <c r="N831" s="13">
        <f t="shared" si="1011"/>
        <v>5.9191238497536477E-3</v>
      </c>
      <c r="O831" s="13">
        <f t="shared" si="1012"/>
        <v>0.29469680443454371</v>
      </c>
      <c r="P831" s="13">
        <f t="shared" si="1013"/>
        <v>1.0309165680193747E-2</v>
      </c>
      <c r="Q831" s="13">
        <f t="shared" si="1014"/>
        <v>1.0353221943784302E-4</v>
      </c>
      <c r="R831" s="13">
        <f t="shared" si="1015"/>
        <v>0.25663242225163191</v>
      </c>
      <c r="S831" s="13">
        <f t="shared" si="1016"/>
        <v>1.5702822185508831E-4</v>
      </c>
      <c r="T831" s="13">
        <f t="shared" si="1017"/>
        <v>1.8031905236571812E-4</v>
      </c>
      <c r="U831" s="13">
        <f t="shared" si="1018"/>
        <v>8.977586862463428E-3</v>
      </c>
      <c r="V831" s="13">
        <f t="shared" si="1019"/>
        <v>1.0630394662120575E-6</v>
      </c>
      <c r="W831" s="13">
        <f t="shared" si="1020"/>
        <v>1.2072643107106475E-6</v>
      </c>
      <c r="X831" s="13">
        <f t="shared" si="1021"/>
        <v>2.1026571017632893E-6</v>
      </c>
      <c r="Y831" s="13">
        <f t="shared" si="1022"/>
        <v>1.8310683287709825E-6</v>
      </c>
      <c r="Z831" s="13">
        <f t="shared" si="1023"/>
        <v>0.14898973941960603</v>
      </c>
      <c r="AA831" s="13">
        <f t="shared" si="1024"/>
        <v>5.212000555190173E-3</v>
      </c>
      <c r="AB831" s="13">
        <f t="shared" si="1025"/>
        <v>9.1163827432427691E-5</v>
      </c>
      <c r="AC831" s="13">
        <f t="shared" si="1026"/>
        <v>4.0480287716630324E-9</v>
      </c>
      <c r="AD831" s="13">
        <f t="shared" si="1027"/>
        <v>1.0558214079366921E-8</v>
      </c>
      <c r="AE831" s="13">
        <f t="shared" si="1028"/>
        <v>1.8388934070990595E-8</v>
      </c>
      <c r="AF831" s="13">
        <f t="shared" si="1029"/>
        <v>1.6013735548707244E-8</v>
      </c>
      <c r="AG831" s="13">
        <f t="shared" si="1030"/>
        <v>9.2968856608343136E-9</v>
      </c>
      <c r="AH831" s="13">
        <f t="shared" si="1031"/>
        <v>6.4872772867792666E-2</v>
      </c>
      <c r="AI831" s="13">
        <f t="shared" si="1032"/>
        <v>2.2693974062966082E-3</v>
      </c>
      <c r="AJ831" s="13">
        <f t="shared" si="1033"/>
        <v>3.9694346025577925E-5</v>
      </c>
      <c r="AK831" s="13">
        <f t="shared" si="1034"/>
        <v>4.6286622226281582E-7</v>
      </c>
      <c r="AL831" s="13">
        <f t="shared" si="1035"/>
        <v>9.8654696956316683E-12</v>
      </c>
      <c r="AM831" s="13">
        <f t="shared" si="1036"/>
        <v>7.3870077037312655E-11</v>
      </c>
      <c r="AN831" s="13">
        <f t="shared" si="1037"/>
        <v>1.286573625280753E-10</v>
      </c>
      <c r="AO831" s="13">
        <f t="shared" si="1038"/>
        <v>1.1203939129723408E-10</v>
      </c>
      <c r="AP831" s="13">
        <f t="shared" si="1039"/>
        <v>6.5045248638688053E-11</v>
      </c>
      <c r="AQ831" s="13">
        <f t="shared" si="1040"/>
        <v>2.8321853957893637E-11</v>
      </c>
      <c r="AR831" s="13">
        <f t="shared" si="1041"/>
        <v>2.2597403960570497E-2</v>
      </c>
      <c r="AS831" s="13">
        <f t="shared" si="1042"/>
        <v>7.9050867829661645E-4</v>
      </c>
      <c r="AT831" s="13">
        <f t="shared" si="1043"/>
        <v>1.3826897362914754E-5</v>
      </c>
      <c r="AU831" s="13">
        <f t="shared" si="1044"/>
        <v>1.6123212469262146E-7</v>
      </c>
      <c r="AV831" s="13">
        <f t="shared" si="1045"/>
        <v>1.4100667715206609E-9</v>
      </c>
      <c r="AW831" s="13">
        <f t="shared" si="1046"/>
        <v>1.6696654135289239E-14</v>
      </c>
      <c r="AX831" s="13">
        <f t="shared" si="1047"/>
        <v>4.3069060105552174E-13</v>
      </c>
      <c r="AY831" s="13">
        <f t="shared" si="1048"/>
        <v>7.5012128076495568E-13</v>
      </c>
      <c r="AZ831" s="13">
        <f t="shared" si="1049"/>
        <v>6.5323219786716487E-13</v>
      </c>
      <c r="BA831" s="13">
        <f t="shared" si="1050"/>
        <v>3.7923850029088258E-13</v>
      </c>
      <c r="BB831" s="13">
        <f t="shared" si="1051"/>
        <v>1.6512716370893434E-13</v>
      </c>
      <c r="BC831" s="13">
        <f t="shared" si="1052"/>
        <v>5.7519434706429716E-14</v>
      </c>
      <c r="BD831" s="13">
        <f t="shared" si="1053"/>
        <v>6.5595400965038492E-3</v>
      </c>
      <c r="BE831" s="13">
        <f t="shared" si="1054"/>
        <v>2.2946765836326656E-4</v>
      </c>
      <c r="BF831" s="13">
        <f t="shared" si="1055"/>
        <v>4.0136507636248355E-6</v>
      </c>
      <c r="BG831" s="13">
        <f t="shared" si="1056"/>
        <v>4.6802216246217788E-8</v>
      </c>
      <c r="BH831" s="13">
        <f t="shared" si="1057"/>
        <v>4.0931204056344157E-10</v>
      </c>
      <c r="BI831" s="13">
        <f t="shared" si="1058"/>
        <v>2.8637335577243802E-12</v>
      </c>
      <c r="BJ831" s="14">
        <f t="shared" si="1059"/>
        <v>6.2081707794376748E-3</v>
      </c>
      <c r="BK831" s="14">
        <f t="shared" si="1060"/>
        <v>0.17967075793551099</v>
      </c>
      <c r="BL831" s="14">
        <f t="shared" si="1061"/>
        <v>0.66298727621604303</v>
      </c>
      <c r="BM831" s="14">
        <f t="shared" si="1062"/>
        <v>0.26099139897895191</v>
      </c>
      <c r="BN831" s="14">
        <f t="shared" si="1063"/>
        <v>0.73686454537091239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1.78481012658228</v>
      </c>
      <c r="F832" s="10">
        <f>VLOOKUP(B832,home!$B$2:$E$405,3,FALSE)</f>
        <v>1.87</v>
      </c>
      <c r="G832" s="10">
        <f>VLOOKUP(C832,away!$B$2:$E$405,4,FALSE)</f>
        <v>0.42</v>
      </c>
      <c r="H832" s="10">
        <f>VLOOKUP(A832,away!$A$2:$E$405,3,FALSE)</f>
        <v>1.36708860759494</v>
      </c>
      <c r="I832" s="10">
        <f>VLOOKUP(C832,away!$B$2:$E$405,3,FALSE)</f>
        <v>1.1200000000000001</v>
      </c>
      <c r="J832" s="10">
        <f>VLOOKUP(B832,home!$B$2:$E$405,4,FALSE)</f>
        <v>0.98</v>
      </c>
      <c r="K832" s="12">
        <f t="shared" si="1008"/>
        <v>1.4017898734177228</v>
      </c>
      <c r="L832" s="12">
        <f t="shared" si="1009"/>
        <v>1.5005164556962063</v>
      </c>
      <c r="M832" s="13">
        <f t="shared" si="1010"/>
        <v>5.4896464628102305E-2</v>
      </c>
      <c r="N832" s="13">
        <f t="shared" si="1011"/>
        <v>7.6953308202108023E-2</v>
      </c>
      <c r="O832" s="13">
        <f t="shared" si="1012"/>
        <v>8.2373048534012228E-2</v>
      </c>
      <c r="P832" s="13">
        <f t="shared" si="1013"/>
        <v>0.11546970527752493</v>
      </c>
      <c r="Q832" s="13">
        <f t="shared" si="1014"/>
        <v>5.3936184081854008E-2</v>
      </c>
      <c r="R832" s="13">
        <f t="shared" si="1015"/>
        <v>6.1801057415573804E-2</v>
      </c>
      <c r="S832" s="13">
        <f t="shared" si="1016"/>
        <v>6.0719997759441251E-2</v>
      </c>
      <c r="T832" s="13">
        <f t="shared" si="1017"/>
        <v>8.0932131772281715E-2</v>
      </c>
      <c r="U832" s="13">
        <f t="shared" si="1018"/>
        <v>8.6632096451658619E-2</v>
      </c>
      <c r="V832" s="13">
        <f t="shared" si="1019"/>
        <v>1.4190997328097634E-2</v>
      </c>
      <c r="W832" s="13">
        <f t="shared" si="1020"/>
        <v>2.5202398885579045E-2</v>
      </c>
      <c r="X832" s="13">
        <f t="shared" si="1021"/>
        <v>3.781661425083109E-2</v>
      </c>
      <c r="Y832" s="13">
        <f t="shared" si="1022"/>
        <v>2.8372225991043856E-2</v>
      </c>
      <c r="Z832" s="13">
        <f t="shared" si="1023"/>
        <v>3.0911167877164844E-2</v>
      </c>
      <c r="AA832" s="13">
        <f t="shared" si="1024"/>
        <v>4.3330962105724888E-2</v>
      </c>
      <c r="AB832" s="13">
        <f t="shared" si="1025"/>
        <v>3.0370451942626116E-2</v>
      </c>
      <c r="AC832" s="13">
        <f t="shared" si="1026"/>
        <v>1.8655917668953343E-3</v>
      </c>
      <c r="AD832" s="13">
        <f t="shared" si="1027"/>
        <v>8.8321168859097042E-3</v>
      </c>
      <c r="AE832" s="13">
        <f t="shared" si="1028"/>
        <v>1.3252736725939842E-2</v>
      </c>
      <c r="AF832" s="13">
        <f t="shared" si="1029"/>
        <v>9.9429747701410987E-3</v>
      </c>
      <c r="AG832" s="13">
        <f t="shared" si="1030"/>
        <v>4.9731990870563068E-3</v>
      </c>
      <c r="AH832" s="13">
        <f t="shared" si="1031"/>
        <v>1.1595679016118453E-2</v>
      </c>
      <c r="AI832" s="13">
        <f t="shared" si="1032"/>
        <v>1.6254705420197229E-2</v>
      </c>
      <c r="AJ832" s="13">
        <f t="shared" si="1033"/>
        <v>1.1392840726710325E-2</v>
      </c>
      <c r="AK832" s="13">
        <f t="shared" si="1034"/>
        <v>5.3234562533878479E-3</v>
      </c>
      <c r="AL832" s="13">
        <f t="shared" si="1035"/>
        <v>1.5696408353502956E-4</v>
      </c>
      <c r="AM832" s="13">
        <f t="shared" si="1036"/>
        <v>2.476154402301976E-3</v>
      </c>
      <c r="AN832" s="13">
        <f t="shared" si="1037"/>
        <v>3.7155104274987191E-3</v>
      </c>
      <c r="AO832" s="13">
        <f t="shared" si="1038"/>
        <v>2.7875922688863374E-3</v>
      </c>
      <c r="AP832" s="13">
        <f t="shared" si="1039"/>
        <v>1.3942760237451574E-3</v>
      </c>
      <c r="AQ832" s="13">
        <f t="shared" si="1040"/>
        <v>5.2303352935307071E-4</v>
      </c>
      <c r="AR832" s="13">
        <f t="shared" si="1041"/>
        <v>3.4799014357313886E-3</v>
      </c>
      <c r="AS832" s="13">
        <f t="shared" si="1042"/>
        <v>4.878090593100055E-3</v>
      </c>
      <c r="AT832" s="13">
        <f t="shared" si="1043"/>
        <v>3.4190289975109555E-3</v>
      </c>
      <c r="AU832" s="13">
        <f t="shared" si="1044"/>
        <v>1.5975867418774688E-3</v>
      </c>
      <c r="AV832" s="13">
        <f t="shared" si="1045"/>
        <v>5.5987022916756239E-4</v>
      </c>
      <c r="AW832" s="13">
        <f t="shared" si="1046"/>
        <v>9.1711008409356832E-6</v>
      </c>
      <c r="AX832" s="13">
        <f t="shared" si="1047"/>
        <v>5.7850802769427064E-4</v>
      </c>
      <c r="AY832" s="13">
        <f t="shared" si="1048"/>
        <v>8.6806081530760976E-4</v>
      </c>
      <c r="AZ832" s="13">
        <f t="shared" si="1049"/>
        <v>6.5126976895706686E-4</v>
      </c>
      <c r="BA832" s="13">
        <f t="shared" si="1050"/>
        <v>3.2574700180584831E-4</v>
      </c>
      <c r="BB832" s="13">
        <f t="shared" si="1051"/>
        <v>1.2219718415084428E-4</v>
      </c>
      <c r="BC832" s="13">
        <f t="shared" si="1052"/>
        <v>3.6671777131616323E-5</v>
      </c>
      <c r="BD832" s="13">
        <f t="shared" si="1053"/>
        <v>8.7027489475263362E-4</v>
      </c>
      <c r="BE832" s="13">
        <f t="shared" si="1054"/>
        <v>1.2199425345539162E-3</v>
      </c>
      <c r="BF832" s="13">
        <f t="shared" si="1055"/>
        <v>8.5505154554461513E-4</v>
      </c>
      <c r="BG832" s="13">
        <f t="shared" si="1056"/>
        <v>3.9953419926487148E-4</v>
      </c>
      <c r="BH832" s="13">
        <f t="shared" si="1057"/>
        <v>1.4001574865338888E-4</v>
      </c>
      <c r="BI832" s="13">
        <f t="shared" si="1058"/>
        <v>3.9254531716264294E-5</v>
      </c>
      <c r="BJ832" s="14">
        <f t="shared" si="1059"/>
        <v>0.35369291187957713</v>
      </c>
      <c r="BK832" s="14">
        <f t="shared" si="1060"/>
        <v>0.24816778165890407</v>
      </c>
      <c r="BL832" s="14">
        <f t="shared" si="1061"/>
        <v>0.36653284931788266</v>
      </c>
      <c r="BM832" s="14">
        <f t="shared" si="1062"/>
        <v>0.55301605287988731</v>
      </c>
      <c r="BN832" s="14">
        <f t="shared" si="1063"/>
        <v>0.44542976813917529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1.3611111111111101</v>
      </c>
      <c r="F833" s="10">
        <f>VLOOKUP(B833,home!$B$2:$E$405,3,FALSE)</f>
        <v>0.92</v>
      </c>
      <c r="G833" s="10">
        <f>VLOOKUP(C833,away!$B$2:$E$405,4,FALSE)</f>
        <v>0.55000000000000004</v>
      </c>
      <c r="H833" s="10">
        <f>VLOOKUP(A833,away!$A$2:$E$405,3,FALSE)</f>
        <v>1.1666666666666701</v>
      </c>
      <c r="I833" s="10">
        <f>VLOOKUP(C833,away!$B$2:$E$405,3,FALSE)</f>
        <v>1.1000000000000001</v>
      </c>
      <c r="J833" s="10">
        <f>VLOOKUP(B833,home!$B$2:$E$405,4,FALSE)</f>
        <v>1.07</v>
      </c>
      <c r="K833" s="12">
        <f t="shared" si="1008"/>
        <v>0.68872222222222179</v>
      </c>
      <c r="L833" s="12">
        <f t="shared" si="1009"/>
        <v>1.3731666666666709</v>
      </c>
      <c r="M833" s="13">
        <f t="shared" si="1010"/>
        <v>0.12721345073573712</v>
      </c>
      <c r="N833" s="13">
        <f t="shared" si="1011"/>
        <v>8.7614730487274001E-2</v>
      </c>
      <c r="O833" s="13">
        <f t="shared" si="1012"/>
        <v>0.17468527010195689</v>
      </c>
      <c r="P833" s="13">
        <f t="shared" si="1013"/>
        <v>0.12030962741410878</v>
      </c>
      <c r="Q833" s="13">
        <f t="shared" si="1014"/>
        <v>3.0171105940298197E-2</v>
      </c>
      <c r="R833" s="13">
        <f t="shared" si="1015"/>
        <v>0.11993599503083562</v>
      </c>
      <c r="S833" s="13">
        <f t="shared" si="1016"/>
        <v>2.8445117958850189E-2</v>
      </c>
      <c r="T833" s="13">
        <f t="shared" si="1017"/>
        <v>4.1429956973686267E-2</v>
      </c>
      <c r="U833" s="13">
        <f t="shared" si="1018"/>
        <v>8.2602585022070449E-2</v>
      </c>
      <c r="V833" s="13">
        <f t="shared" si="1019"/>
        <v>2.9890458591771648E-3</v>
      </c>
      <c r="W833" s="13">
        <f t="shared" si="1020"/>
        <v>6.9265037100347503E-3</v>
      </c>
      <c r="X833" s="13">
        <f t="shared" si="1021"/>
        <v>9.5112440111627481E-3</v>
      </c>
      <c r="Y833" s="13">
        <f t="shared" si="1022"/>
        <v>6.5302616173308443E-3</v>
      </c>
      <c r="Z833" s="13">
        <f t="shared" si="1023"/>
        <v>5.4897370169947626E-2</v>
      </c>
      <c r="AA833" s="13">
        <f t="shared" si="1024"/>
        <v>3.7809038777602236E-2</v>
      </c>
      <c r="AB833" s="13">
        <f t="shared" si="1025"/>
        <v>1.3019962603498185E-2</v>
      </c>
      <c r="AC833" s="13">
        <f t="shared" si="1026"/>
        <v>1.7667697065516889E-4</v>
      </c>
      <c r="AD833" s="13">
        <f t="shared" si="1027"/>
        <v>1.1926092568513989E-3</v>
      </c>
      <c r="AE833" s="13">
        <f t="shared" si="1028"/>
        <v>1.6376512778664512E-3</v>
      </c>
      <c r="AF833" s="13">
        <f t="shared" si="1029"/>
        <v>1.1243840731951446E-3</v>
      </c>
      <c r="AG833" s="13">
        <f t="shared" si="1030"/>
        <v>5.1465557661415674E-4</v>
      </c>
      <c r="AH833" s="13">
        <f t="shared" si="1031"/>
        <v>1.8845809701258341E-2</v>
      </c>
      <c r="AI833" s="13">
        <f t="shared" si="1032"/>
        <v>1.297952793702775E-2</v>
      </c>
      <c r="AJ833" s="13">
        <f t="shared" si="1033"/>
        <v>4.4696446620925813E-3</v>
      </c>
      <c r="AK833" s="13">
        <f t="shared" si="1034"/>
        <v>1.0261145347400314E-3</v>
      </c>
      <c r="AL833" s="13">
        <f t="shared" si="1035"/>
        <v>6.6835512720528753E-6</v>
      </c>
      <c r="AM833" s="13">
        <f t="shared" si="1036"/>
        <v>1.6427529952429769E-4</v>
      </c>
      <c r="AN833" s="13">
        <f t="shared" si="1037"/>
        <v>2.2557736546344881E-4</v>
      </c>
      <c r="AO833" s="13">
        <f t="shared" si="1038"/>
        <v>1.5487765950444673E-4</v>
      </c>
      <c r="AP833" s="13">
        <f t="shared" si="1039"/>
        <v>7.0890946480952214E-5</v>
      </c>
      <c r="AQ833" s="13">
        <f t="shared" si="1040"/>
        <v>2.4336271169023649E-5</v>
      </c>
      <c r="AR833" s="13">
        <f t="shared" si="1041"/>
        <v>5.1756875376222601E-3</v>
      </c>
      <c r="AS833" s="13">
        <f t="shared" si="1042"/>
        <v>3.564611022439062E-3</v>
      </c>
      <c r="AT833" s="13">
        <f t="shared" si="1043"/>
        <v>1.2275134123660284E-3</v>
      </c>
      <c r="AU833" s="13">
        <f t="shared" si="1044"/>
        <v>2.8180525505743789E-4</v>
      </c>
      <c r="AV833" s="13">
        <f t="shared" si="1045"/>
        <v>4.8521385374264643E-5</v>
      </c>
      <c r="AW833" s="13">
        <f t="shared" si="1046"/>
        <v>1.7557882237672593E-7</v>
      </c>
      <c r="AX833" s="13">
        <f t="shared" si="1047"/>
        <v>1.8856674890765889E-5</v>
      </c>
      <c r="AY833" s="13">
        <f t="shared" si="1048"/>
        <v>2.5893357404170103E-5</v>
      </c>
      <c r="AZ833" s="13">
        <f t="shared" si="1049"/>
        <v>1.7777947637746515E-5</v>
      </c>
      <c r="BA833" s="13">
        <f t="shared" si="1050"/>
        <v>8.1373616992996636E-6</v>
      </c>
      <c r="BB833" s="13">
        <f t="shared" si="1051"/>
        <v>2.7934884600220907E-6</v>
      </c>
      <c r="BC833" s="13">
        <f t="shared" si="1052"/>
        <v>7.6718504740406839E-7</v>
      </c>
      <c r="BD833" s="13">
        <f t="shared" si="1053"/>
        <v>1.1845136006241638E-3</v>
      </c>
      <c r="BE833" s="13">
        <f t="shared" si="1054"/>
        <v>8.158008392743193E-4</v>
      </c>
      <c r="BF833" s="13">
        <f t="shared" si="1055"/>
        <v>2.8093008345788143E-4</v>
      </c>
      <c r="BG833" s="13">
        <f t="shared" si="1056"/>
        <v>6.4494263789395447E-5</v>
      </c>
      <c r="BH833" s="13">
        <f t="shared" si="1057"/>
        <v>1.1104658169404647E-5</v>
      </c>
      <c r="BI833" s="13">
        <f t="shared" si="1058"/>
        <v>1.5296049702901045E-6</v>
      </c>
      <c r="BJ833" s="14">
        <f t="shared" si="1059"/>
        <v>0.18736728648159548</v>
      </c>
      <c r="BK833" s="14">
        <f t="shared" si="1060"/>
        <v>0.2791664958472046</v>
      </c>
      <c r="BL833" s="14">
        <f t="shared" si="1061"/>
        <v>0.47803046003422656</v>
      </c>
      <c r="BM833" s="14">
        <f t="shared" si="1062"/>
        <v>0.33950571504418187</v>
      </c>
      <c r="BN833" s="14">
        <f t="shared" si="1063"/>
        <v>0.65993017971021051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1.3611111111111101</v>
      </c>
      <c r="F834" s="10">
        <f>VLOOKUP(B834,home!$B$2:$E$405,3,FALSE)</f>
        <v>0.73</v>
      </c>
      <c r="G834" s="10">
        <f>VLOOKUP(C834,away!$B$2:$E$405,4,FALSE)</f>
        <v>0.37</v>
      </c>
      <c r="H834" s="10">
        <f>VLOOKUP(A834,away!$A$2:$E$405,3,FALSE)</f>
        <v>1.1666666666666701</v>
      </c>
      <c r="I834" s="10">
        <f>VLOOKUP(C834,away!$B$2:$E$405,3,FALSE)</f>
        <v>2.2000000000000002</v>
      </c>
      <c r="J834" s="10">
        <f>VLOOKUP(B834,home!$B$2:$E$405,4,FALSE)</f>
        <v>1.71</v>
      </c>
      <c r="K834" s="12">
        <f t="shared" si="1008"/>
        <v>0.36763611111111083</v>
      </c>
      <c r="L834" s="12">
        <f t="shared" si="1009"/>
        <v>4.3890000000000136</v>
      </c>
      <c r="M834" s="13">
        <f t="shared" si="1010"/>
        <v>8.5944716733046822E-3</v>
      </c>
      <c r="N834" s="13">
        <f t="shared" si="1011"/>
        <v>3.1596381430283346E-3</v>
      </c>
      <c r="O834" s="13">
        <f t="shared" si="1012"/>
        <v>3.7721136174134369E-2</v>
      </c>
      <c r="P834" s="13">
        <f t="shared" si="1013"/>
        <v>1.3867651809751403E-2</v>
      </c>
      <c r="Q834" s="13">
        <f t="shared" si="1014"/>
        <v>5.8079853971063436E-4</v>
      </c>
      <c r="R834" s="13">
        <f t="shared" si="1015"/>
        <v>8.2779033334138136E-2</v>
      </c>
      <c r="S834" s="13">
        <f t="shared" si="1016"/>
        <v>5.5940543533886337E-3</v>
      </c>
      <c r="T834" s="13">
        <f t="shared" si="1017"/>
        <v>2.5491247907899819E-3</v>
      </c>
      <c r="U834" s="13">
        <f t="shared" si="1018"/>
        <v>3.0432561896499552E-2</v>
      </c>
      <c r="V834" s="13">
        <f t="shared" si="1019"/>
        <v>1.002923751795496E-3</v>
      </c>
      <c r="W834" s="13">
        <f t="shared" si="1020"/>
        <v>7.1174172159409904E-5</v>
      </c>
      <c r="X834" s="13">
        <f t="shared" si="1021"/>
        <v>3.1238344160765101E-4</v>
      </c>
      <c r="Y834" s="13">
        <f t="shared" si="1022"/>
        <v>6.8552546260799237E-4</v>
      </c>
      <c r="Z834" s="13">
        <f t="shared" si="1023"/>
        <v>0.12110572576784449</v>
      </c>
      <c r="AA834" s="13">
        <f t="shared" si="1024"/>
        <v>4.4522838054578996E-2</v>
      </c>
      <c r="AB834" s="13">
        <f t="shared" si="1025"/>
        <v>8.1841015190075982E-3</v>
      </c>
      <c r="AC834" s="13">
        <f t="shared" si="1026"/>
        <v>1.0114203285489449E-4</v>
      </c>
      <c r="AD834" s="13">
        <f t="shared" si="1027"/>
        <v>6.5415489660595362E-6</v>
      </c>
      <c r="AE834" s="13">
        <f t="shared" si="1028"/>
        <v>2.8710858412035391E-5</v>
      </c>
      <c r="AF834" s="13">
        <f t="shared" si="1029"/>
        <v>6.3005978785211867E-5</v>
      </c>
      <c r="AG834" s="13">
        <f t="shared" si="1030"/>
        <v>9.2177746962765277E-5</v>
      </c>
      <c r="AH834" s="13">
        <f t="shared" si="1031"/>
        <v>0.13288325759876776</v>
      </c>
      <c r="AI834" s="13">
        <f t="shared" si="1032"/>
        <v>4.8852684055386945E-2</v>
      </c>
      <c r="AJ834" s="13">
        <f t="shared" si="1033"/>
        <v>8.9800053917311138E-3</v>
      </c>
      <c r="AK834" s="13">
        <f t="shared" si="1034"/>
        <v>1.1004580866576113E-3</v>
      </c>
      <c r="AL834" s="13">
        <f t="shared" si="1035"/>
        <v>6.5279288746450488E-6</v>
      </c>
      <c r="AM834" s="13">
        <f t="shared" si="1036"/>
        <v>4.809819245050075E-7</v>
      </c>
      <c r="AN834" s="13">
        <f t="shared" si="1037"/>
        <v>2.1110296666524843E-6</v>
      </c>
      <c r="AO834" s="13">
        <f t="shared" si="1038"/>
        <v>4.6326546034688915E-6</v>
      </c>
      <c r="AP834" s="13">
        <f t="shared" si="1039"/>
        <v>6.7775736848750121E-6</v>
      </c>
      <c r="AQ834" s="13">
        <f t="shared" si="1040"/>
        <v>7.4366927257291277E-6</v>
      </c>
      <c r="AR834" s="13">
        <f t="shared" si="1041"/>
        <v>0.11664492352019869</v>
      </c>
      <c r="AS834" s="13">
        <f t="shared" si="1042"/>
        <v>4.2882886063818793E-2</v>
      </c>
      <c r="AT834" s="13">
        <f t="shared" si="1043"/>
        <v>7.8826487328615951E-3</v>
      </c>
      <c r="AU834" s="13">
        <f t="shared" si="1044"/>
        <v>9.659821084680542E-4</v>
      </c>
      <c r="AV834" s="13">
        <f t="shared" si="1045"/>
        <v>8.878247644002665E-5</v>
      </c>
      <c r="AW834" s="13">
        <f t="shared" si="1046"/>
        <v>2.9258809911487809E-7</v>
      </c>
      <c r="AX834" s="13">
        <f t="shared" si="1047"/>
        <v>2.9471054039959785E-8</v>
      </c>
      <c r="AY834" s="13">
        <f t="shared" si="1048"/>
        <v>1.2934845618138389E-7</v>
      </c>
      <c r="AZ834" s="13">
        <f t="shared" si="1049"/>
        <v>2.8385518709004787E-7</v>
      </c>
      <c r="BA834" s="13">
        <f t="shared" si="1050"/>
        <v>4.1528013871274145E-7</v>
      </c>
      <c r="BB834" s="13">
        <f t="shared" si="1051"/>
        <v>4.5566613220255687E-7</v>
      </c>
      <c r="BC834" s="13">
        <f t="shared" si="1052"/>
        <v>3.9998373084740563E-7</v>
      </c>
      <c r="BD834" s="13">
        <f t="shared" si="1053"/>
        <v>8.5325761555025595E-2</v>
      </c>
      <c r="BE834" s="13">
        <f t="shared" si="1054"/>
        <v>3.1368831155683535E-2</v>
      </c>
      <c r="BF834" s="13">
        <f t="shared" si="1055"/>
        <v>5.7661575480882736E-3</v>
      </c>
      <c r="BG834" s="13">
        <f t="shared" si="1056"/>
        <v>7.066159123443837E-4</v>
      </c>
      <c r="BH834" s="13">
        <f t="shared" si="1057"/>
        <v>6.4944381515879686E-5</v>
      </c>
      <c r="BI834" s="13">
        <f t="shared" si="1058"/>
        <v>4.7751799718028669E-6</v>
      </c>
      <c r="BJ834" s="14">
        <f t="shared" si="1059"/>
        <v>7.5722332203343812E-3</v>
      </c>
      <c r="BK834" s="14">
        <f t="shared" si="1060"/>
        <v>2.916690089842594E-2</v>
      </c>
      <c r="BL834" s="14">
        <f t="shared" si="1061"/>
        <v>0.68715838474531876</v>
      </c>
      <c r="BM834" s="14">
        <f t="shared" si="1062"/>
        <v>0.69830067819749886</v>
      </c>
      <c r="BN834" s="14">
        <f t="shared" si="1063"/>
        <v>0.14670272967406756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1.3611111111111101</v>
      </c>
      <c r="F835" s="10">
        <f>VLOOKUP(B835,home!$B$2:$E$405,3,FALSE)</f>
        <v>1.29</v>
      </c>
      <c r="G835" s="10">
        <f>VLOOKUP(C835,away!$B$2:$E$405,4,FALSE)</f>
        <v>0.73</v>
      </c>
      <c r="H835" s="10">
        <f>VLOOKUP(A835,away!$A$2:$E$405,3,FALSE)</f>
        <v>1.1666666666666701</v>
      </c>
      <c r="I835" s="10">
        <f>VLOOKUP(C835,away!$B$2:$E$405,3,FALSE)</f>
        <v>1.1000000000000001</v>
      </c>
      <c r="J835" s="10">
        <f>VLOOKUP(B835,home!$B$2:$E$405,4,FALSE)</f>
        <v>0.21</v>
      </c>
      <c r="K835" s="12">
        <f t="shared" si="1008"/>
        <v>1.2817583333333324</v>
      </c>
      <c r="L835" s="12">
        <f t="shared" si="1009"/>
        <v>0.26950000000000079</v>
      </c>
      <c r="M835" s="13">
        <f t="shared" si="1010"/>
        <v>0.21198106309290005</v>
      </c>
      <c r="N835" s="13">
        <f t="shared" si="1011"/>
        <v>0.27170849412818354</v>
      </c>
      <c r="O835" s="13">
        <f t="shared" si="1012"/>
        <v>5.7128896503536739E-2</v>
      </c>
      <c r="P835" s="13">
        <f t="shared" si="1013"/>
        <v>7.3225439167545703E-2</v>
      </c>
      <c r="Q835" s="13">
        <f t="shared" si="1014"/>
        <v>0.17413231329312509</v>
      </c>
      <c r="R835" s="13">
        <f t="shared" si="1015"/>
        <v>7.6981188038515976E-3</v>
      </c>
      <c r="S835" s="13">
        <f t="shared" si="1016"/>
        <v>6.3236367237790372E-3</v>
      </c>
      <c r="T835" s="13">
        <f t="shared" si="1017"/>
        <v>4.6928658432497355E-2</v>
      </c>
      <c r="U835" s="13">
        <f t="shared" si="1018"/>
        <v>9.8671279278268118E-3</v>
      </c>
      <c r="V835" s="13">
        <f t="shared" si="1019"/>
        <v>2.4271092347097944E-4</v>
      </c>
      <c r="W835" s="13">
        <f t="shared" si="1020"/>
        <v>7.439851455535787E-2</v>
      </c>
      <c r="X835" s="13">
        <f t="shared" si="1021"/>
        <v>2.0050399672669011E-2</v>
      </c>
      <c r="Y835" s="13">
        <f t="shared" si="1022"/>
        <v>2.7017913558921567E-3</v>
      </c>
      <c r="Z835" s="13">
        <f t="shared" si="1023"/>
        <v>6.9154767254600384E-4</v>
      </c>
      <c r="AA835" s="13">
        <f t="shared" si="1024"/>
        <v>8.8639699218311108E-4</v>
      </c>
      <c r="AB835" s="13">
        <f t="shared" si="1025"/>
        <v>5.6807336568615182E-4</v>
      </c>
      <c r="AC835" s="13">
        <f t="shared" si="1026"/>
        <v>5.2400358617570994E-6</v>
      </c>
      <c r="AD835" s="13">
        <f t="shared" si="1027"/>
        <v>2.3840229004737798E-2</v>
      </c>
      <c r="AE835" s="13">
        <f t="shared" si="1028"/>
        <v>6.4249417167768566E-3</v>
      </c>
      <c r="AF835" s="13">
        <f t="shared" si="1029"/>
        <v>8.6576089633568398E-4</v>
      </c>
      <c r="AG835" s="13">
        <f t="shared" si="1030"/>
        <v>7.777418718748916E-5</v>
      </c>
      <c r="AH835" s="13">
        <f t="shared" si="1031"/>
        <v>4.6593024437787161E-5</v>
      </c>
      <c r="AI835" s="13">
        <f t="shared" si="1032"/>
        <v>5.9720997348337304E-5</v>
      </c>
      <c r="AJ835" s="13">
        <f t="shared" si="1033"/>
        <v>3.8273943013104607E-5</v>
      </c>
      <c r="AK835" s="13">
        <f t="shared" si="1034"/>
        <v>1.6352648468857295E-5</v>
      </c>
      <c r="AL835" s="13">
        <f t="shared" si="1035"/>
        <v>7.2403434841289616E-8</v>
      </c>
      <c r="AM835" s="13">
        <f t="shared" si="1036"/>
        <v>6.1114824390795354E-3</v>
      </c>
      <c r="AN835" s="13">
        <f t="shared" si="1037"/>
        <v>1.6470445173319399E-3</v>
      </c>
      <c r="AO835" s="13">
        <f t="shared" si="1038"/>
        <v>2.2193924871047956E-4</v>
      </c>
      <c r="AP835" s="13">
        <f t="shared" si="1039"/>
        <v>1.9937542509158137E-5</v>
      </c>
      <c r="AQ835" s="13">
        <f t="shared" si="1040"/>
        <v>1.3432919265545339E-6</v>
      </c>
      <c r="AR835" s="13">
        <f t="shared" si="1041"/>
        <v>2.5113640171967366E-6</v>
      </c>
      <c r="AS835" s="13">
        <f t="shared" si="1042"/>
        <v>3.2189617570753915E-6</v>
      </c>
      <c r="AT835" s="13">
        <f t="shared" si="1043"/>
        <v>2.0629655284063453E-6</v>
      </c>
      <c r="AU835" s="13">
        <f t="shared" si="1044"/>
        <v>8.8140775247141121E-7</v>
      </c>
      <c r="AV835" s="13">
        <f t="shared" si="1045"/>
        <v>2.8243793294870861E-7</v>
      </c>
      <c r="AW835" s="13">
        <f t="shared" si="1046"/>
        <v>6.9473885441265853E-10</v>
      </c>
      <c r="AX835" s="13">
        <f t="shared" si="1047"/>
        <v>1.3055739242184175E-3</v>
      </c>
      <c r="AY835" s="13">
        <f t="shared" si="1048"/>
        <v>3.5185217257686463E-4</v>
      </c>
      <c r="AZ835" s="13">
        <f t="shared" si="1049"/>
        <v>4.7412080254732648E-5</v>
      </c>
      <c r="BA835" s="13">
        <f t="shared" si="1050"/>
        <v>4.2591852095501613E-6</v>
      </c>
      <c r="BB835" s="13">
        <f t="shared" si="1051"/>
        <v>2.8696260349344306E-7</v>
      </c>
      <c r="BC835" s="13">
        <f t="shared" si="1052"/>
        <v>1.5467284328296633E-8</v>
      </c>
      <c r="BD835" s="13">
        <f t="shared" si="1053"/>
        <v>1.1280210043908696E-7</v>
      </c>
      <c r="BE835" s="13">
        <f t="shared" si="1054"/>
        <v>1.4458503225530328E-7</v>
      </c>
      <c r="BF835" s="13">
        <f t="shared" si="1055"/>
        <v>9.2661534984251851E-8</v>
      </c>
      <c r="BG835" s="13">
        <f t="shared" si="1056"/>
        <v>3.9589898215174294E-8</v>
      </c>
      <c r="BH835" s="13">
        <f t="shared" si="1057"/>
        <v>1.2686170488279521E-8</v>
      </c>
      <c r="BI835" s="13">
        <f t="shared" si="1058"/>
        <v>3.2521209482879318E-9</v>
      </c>
      <c r="BJ835" s="14">
        <f t="shared" si="1059"/>
        <v>0.63084002407446771</v>
      </c>
      <c r="BK835" s="14">
        <f t="shared" si="1060"/>
        <v>0.29213001451956933</v>
      </c>
      <c r="BL835" s="14">
        <f t="shared" si="1061"/>
        <v>7.6318916920197918E-2</v>
      </c>
      <c r="BM835" s="14">
        <f t="shared" si="1062"/>
        <v>0.20375432671980023</v>
      </c>
      <c r="BN835" s="14">
        <f t="shared" si="1063"/>
        <v>0.79587432498914279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1.44444444444444</v>
      </c>
      <c r="F836" s="10">
        <f>VLOOKUP(B836,home!$B$2:$E$405,3,FALSE)</f>
        <v>0.69</v>
      </c>
      <c r="G836" s="10">
        <f>VLOOKUP(C836,away!$B$2:$E$405,4,FALSE)</f>
        <v>0.69</v>
      </c>
      <c r="H836" s="10">
        <f>VLOOKUP(A836,away!$A$2:$E$405,3,FALSE)</f>
        <v>1.0185185185185199</v>
      </c>
      <c r="I836" s="10">
        <f>VLOOKUP(C836,away!$B$2:$E$405,3,FALSE)</f>
        <v>1.21</v>
      </c>
      <c r="J836" s="10">
        <f>VLOOKUP(B836,home!$B$2:$E$405,4,FALSE)</f>
        <v>1.57</v>
      </c>
      <c r="K836" s="12">
        <f t="shared" si="1008"/>
        <v>0.68769999999999776</v>
      </c>
      <c r="L836" s="12">
        <f t="shared" si="1009"/>
        <v>1.9348796296296324</v>
      </c>
      <c r="M836" s="13">
        <f t="shared" si="1010"/>
        <v>7.2615300430133756E-2</v>
      </c>
      <c r="N836" s="13">
        <f t="shared" si="1011"/>
        <v>4.9937542105802819E-2</v>
      </c>
      <c r="O836" s="13">
        <f t="shared" si="1012"/>
        <v>0.14050186560170169</v>
      </c>
      <c r="P836" s="13">
        <f t="shared" si="1013"/>
        <v>9.6623132974289941E-2</v>
      </c>
      <c r="Q836" s="13">
        <f t="shared" si="1014"/>
        <v>1.7171023853080239E-2</v>
      </c>
      <c r="R836" s="13">
        <f t="shared" si="1015"/>
        <v>0.13592709883884652</v>
      </c>
      <c r="S836" s="13">
        <f t="shared" si="1016"/>
        <v>3.2142089099906374E-2</v>
      </c>
      <c r="T836" s="13">
        <f t="shared" si="1017"/>
        <v>3.3223864273209482E-2</v>
      </c>
      <c r="U836" s="13">
        <f t="shared" si="1018"/>
        <v>9.3477065871474432E-2</v>
      </c>
      <c r="V836" s="13">
        <f t="shared" si="1019"/>
        <v>4.7520890237478641E-3</v>
      </c>
      <c r="W836" s="13">
        <f t="shared" si="1020"/>
        <v>3.9361710345877489E-3</v>
      </c>
      <c r="X836" s="13">
        <f t="shared" si="1021"/>
        <v>7.6160171535620312E-3</v>
      </c>
      <c r="Y836" s="13">
        <f t="shared" si="1022"/>
        <v>7.3680382246685159E-3</v>
      </c>
      <c r="Z836" s="13">
        <f t="shared" si="1023"/>
        <v>8.7667524885979259E-2</v>
      </c>
      <c r="AA836" s="13">
        <f t="shared" si="1024"/>
        <v>6.0288956864087737E-2</v>
      </c>
      <c r="AB836" s="13">
        <f t="shared" si="1025"/>
        <v>2.0730357817716497E-2</v>
      </c>
      <c r="AC836" s="13">
        <f t="shared" si="1026"/>
        <v>3.9520056975546802E-4</v>
      </c>
      <c r="AD836" s="13">
        <f t="shared" si="1027"/>
        <v>6.7672620512149618E-4</v>
      </c>
      <c r="AE836" s="13">
        <f t="shared" si="1028"/>
        <v>1.3093837491261473E-3</v>
      </c>
      <c r="AF836" s="13">
        <f t="shared" si="1029"/>
        <v>1.26674997177613E-3</v>
      </c>
      <c r="AG836" s="13">
        <f t="shared" si="1030"/>
        <v>8.1700290540784857E-4</v>
      </c>
      <c r="AH836" s="13">
        <f t="shared" si="1031"/>
        <v>4.2406527020482546E-2</v>
      </c>
      <c r="AI836" s="13">
        <f t="shared" si="1032"/>
        <v>2.9162968631985753E-2</v>
      </c>
      <c r="AJ836" s="13">
        <f t="shared" si="1033"/>
        <v>1.0027686764108265E-2</v>
      </c>
      <c r="AK836" s="13">
        <f t="shared" si="1034"/>
        <v>2.2986800625590781E-3</v>
      </c>
      <c r="AL836" s="13">
        <f t="shared" si="1035"/>
        <v>2.1034419455297931E-5</v>
      </c>
      <c r="AM836" s="13">
        <f t="shared" si="1036"/>
        <v>9.3076922252410319E-5</v>
      </c>
      <c r="AN836" s="13">
        <f t="shared" si="1037"/>
        <v>1.8009264085480978E-4</v>
      </c>
      <c r="AO836" s="13">
        <f t="shared" si="1038"/>
        <v>1.742287911180884E-4</v>
      </c>
      <c r="AP836" s="13">
        <f t="shared" si="1039"/>
        <v>1.1237057960979516E-4</v>
      </c>
      <c r="AQ836" s="13">
        <f t="shared" si="1040"/>
        <v>5.4355886364166915E-5</v>
      </c>
      <c r="AR836" s="13">
        <f t="shared" si="1041"/>
        <v>1.641030505905405E-2</v>
      </c>
      <c r="AS836" s="13">
        <f t="shared" si="1042"/>
        <v>1.1285366789111434E-2</v>
      </c>
      <c r="AT836" s="13">
        <f t="shared" si="1043"/>
        <v>3.8804733704359529E-3</v>
      </c>
      <c r="AU836" s="13">
        <f t="shared" si="1044"/>
        <v>8.8953384561626567E-4</v>
      </c>
      <c r="AV836" s="13">
        <f t="shared" si="1045"/>
        <v>1.529331064075759E-4</v>
      </c>
      <c r="AW836" s="13">
        <f t="shared" si="1046"/>
        <v>7.7746528472165389E-7</v>
      </c>
      <c r="AX836" s="13">
        <f t="shared" si="1047"/>
        <v>1.0668166572163726E-5</v>
      </c>
      <c r="AY836" s="13">
        <f t="shared" si="1048"/>
        <v>2.0641618185975375E-5</v>
      </c>
      <c r="AZ836" s="13">
        <f t="shared" si="1049"/>
        <v>1.9969523275318165E-5</v>
      </c>
      <c r="BA836" s="13">
        <f t="shared" si="1050"/>
        <v>1.2879541266275977E-5</v>
      </c>
      <c r="BB836" s="13">
        <f t="shared" si="1051"/>
        <v>6.2300905087729097E-6</v>
      </c>
      <c r="BC836" s="13">
        <f t="shared" si="1052"/>
        <v>2.410895043234723E-6</v>
      </c>
      <c r="BD836" s="13">
        <f t="shared" si="1053"/>
        <v>5.2919941624619713E-3</v>
      </c>
      <c r="BE836" s="13">
        <f t="shared" si="1054"/>
        <v>3.6393043855250857E-3</v>
      </c>
      <c r="BF836" s="13">
        <f t="shared" si="1055"/>
        <v>1.2513748129627964E-3</v>
      </c>
      <c r="BG836" s="13">
        <f t="shared" si="1056"/>
        <v>2.868568196248375E-4</v>
      </c>
      <c r="BH836" s="13">
        <f t="shared" si="1057"/>
        <v>4.9317858714000008E-5</v>
      </c>
      <c r="BI836" s="13">
        <f t="shared" si="1058"/>
        <v>6.7831782875235411E-6</v>
      </c>
      <c r="BJ836" s="14">
        <f t="shared" si="1059"/>
        <v>0.12400944413139345</v>
      </c>
      <c r="BK836" s="14">
        <f t="shared" si="1060"/>
        <v>0.20656948813547465</v>
      </c>
      <c r="BL836" s="14">
        <f t="shared" si="1061"/>
        <v>0.57796545086116391</v>
      </c>
      <c r="BM836" s="14">
        <f t="shared" si="1062"/>
        <v>0.48341608005725495</v>
      </c>
      <c r="BN836" s="14">
        <f t="shared" si="1063"/>
        <v>0.51277596380385493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1.44444444444444</v>
      </c>
      <c r="F837" s="10">
        <f>VLOOKUP(B837,home!$B$2:$E$405,3,FALSE)</f>
        <v>2.77</v>
      </c>
      <c r="G837" s="10">
        <f>VLOOKUP(C837,away!$B$2:$E$405,4,FALSE)</f>
        <v>1.38</v>
      </c>
      <c r="H837" s="10">
        <f>VLOOKUP(A837,away!$A$2:$E$405,3,FALSE)</f>
        <v>1.0185185185185199</v>
      </c>
      <c r="I837" s="10">
        <f>VLOOKUP(C837,away!$B$2:$E$405,3,FALSE)</f>
        <v>0.28000000000000003</v>
      </c>
      <c r="J837" s="10">
        <f>VLOOKUP(B837,home!$B$2:$E$405,4,FALSE)</f>
        <v>0.25</v>
      </c>
      <c r="K837" s="12">
        <f t="shared" si="1008"/>
        <v>5.5215333333333163</v>
      </c>
      <c r="L837" s="12">
        <f t="shared" si="1009"/>
        <v>7.1296296296296399E-2</v>
      </c>
      <c r="M837" s="13">
        <f t="shared" si="1010"/>
        <v>3.7244740578987689E-3</v>
      </c>
      <c r="N837" s="13">
        <f t="shared" si="1011"/>
        <v>2.0564807659823249E-2</v>
      </c>
      <c r="O837" s="13">
        <f t="shared" si="1012"/>
        <v>2.6554120597982E-4</v>
      </c>
      <c r="P837" s="13">
        <f t="shared" si="1013"/>
        <v>1.4661946201911043E-3</v>
      </c>
      <c r="Q837" s="13">
        <f t="shared" si="1014"/>
        <v>5.6774635493651228E-2</v>
      </c>
      <c r="R837" s="13">
        <f t="shared" si="1015"/>
        <v>9.4660522502065626E-6</v>
      </c>
      <c r="S837" s="13">
        <f t="shared" si="1016"/>
        <v>1.4429733103646226E-4</v>
      </c>
      <c r="T837" s="13">
        <f t="shared" si="1017"/>
        <v>4.0478212342695838E-3</v>
      </c>
      <c r="U837" s="13">
        <f t="shared" si="1018"/>
        <v>5.2267123034590375E-5</v>
      </c>
      <c r="V837" s="13">
        <f t="shared" si="1019"/>
        <v>6.3116434453315022E-6</v>
      </c>
      <c r="W837" s="13">
        <f t="shared" si="1020"/>
        <v>0.10449434745534801</v>
      </c>
      <c r="X837" s="13">
        <f t="shared" si="1021"/>
        <v>7.4500599574646373E-3</v>
      </c>
      <c r="Y837" s="13">
        <f t="shared" si="1022"/>
        <v>2.6558084107628611E-4</v>
      </c>
      <c r="Z837" s="13">
        <f t="shared" si="1023"/>
        <v>2.2496482199565019E-7</v>
      </c>
      <c r="AA837" s="13">
        <f t="shared" si="1024"/>
        <v>1.2421507634763783E-6</v>
      </c>
      <c r="AB837" s="13">
        <f t="shared" si="1025"/>
        <v>3.4292884227801276E-6</v>
      </c>
      <c r="AC837" s="13">
        <f t="shared" si="1026"/>
        <v>1.5529202110569881E-7</v>
      </c>
      <c r="AD837" s="13">
        <f t="shared" si="1027"/>
        <v>0.14424225565490434</v>
      </c>
      <c r="AE837" s="13">
        <f t="shared" si="1028"/>
        <v>1.0283938597618196E-2</v>
      </c>
      <c r="AF837" s="13">
        <f t="shared" si="1029"/>
        <v>3.6660336667435295E-4</v>
      </c>
      <c r="AG837" s="13">
        <f t="shared" si="1030"/>
        <v>8.7124874178781559E-6</v>
      </c>
      <c r="AH837" s="13">
        <f t="shared" si="1031"/>
        <v>4.0097896513113625E-9</v>
      </c>
      <c r="AI837" s="13">
        <f t="shared" si="1032"/>
        <v>2.2140187219370663E-8</v>
      </c>
      <c r="AJ837" s="13">
        <f t="shared" si="1033"/>
        <v>6.1123890868997726E-8</v>
      </c>
      <c r="AK837" s="13">
        <f t="shared" si="1034"/>
        <v>1.1249920029873295E-7</v>
      </c>
      <c r="AL837" s="13">
        <f t="shared" si="1035"/>
        <v>2.4453205726688178E-9</v>
      </c>
      <c r="AM837" s="13">
        <f t="shared" si="1036"/>
        <v>0.15928768453474804</v>
      </c>
      <c r="AN837" s="13">
        <f t="shared" si="1037"/>
        <v>1.1356621952940387E-2</v>
      </c>
      <c r="AO837" s="13">
        <f t="shared" si="1038"/>
        <v>4.048425418409311E-4</v>
      </c>
      <c r="AP837" s="13">
        <f t="shared" si="1039"/>
        <v>9.6212579388122684E-6</v>
      </c>
      <c r="AQ837" s="13">
        <f t="shared" si="1040"/>
        <v>1.7149001418716334E-7</v>
      </c>
      <c r="AR837" s="13">
        <f t="shared" si="1041"/>
        <v>5.717663021314367E-11</v>
      </c>
      <c r="AS837" s="13">
        <f t="shared" si="1042"/>
        <v>3.1570266960954553E-10</v>
      </c>
      <c r="AT837" s="13">
        <f t="shared" si="1043"/>
        <v>8.7158140683571091E-10</v>
      </c>
      <c r="AU837" s="13">
        <f t="shared" si="1044"/>
        <v>1.6041552635189743E-9</v>
      </c>
      <c r="AV837" s="13">
        <f t="shared" si="1045"/>
        <v>2.2143491898405264E-9</v>
      </c>
      <c r="AW837" s="13">
        <f t="shared" si="1046"/>
        <v>2.6739911704117744E-11</v>
      </c>
      <c r="AX837" s="13">
        <f t="shared" si="1047"/>
        <v>0.14658537662468218</v>
      </c>
      <c r="AY837" s="13">
        <f t="shared" si="1048"/>
        <v>1.045099444453754E-2</v>
      </c>
      <c r="AZ837" s="13">
        <f t="shared" si="1049"/>
        <v>3.7255859825434813E-4</v>
      </c>
      <c r="BA837" s="13">
        <f t="shared" si="1050"/>
        <v>8.8540160696249553E-6</v>
      </c>
      <c r="BB837" s="13">
        <f t="shared" si="1051"/>
        <v>1.5781463827803761E-7</v>
      </c>
      <c r="BC837" s="13">
        <f t="shared" si="1052"/>
        <v>2.2503198421127651E-9</v>
      </c>
      <c r="BD837" s="13">
        <f t="shared" si="1053"/>
        <v>6.7941366148334325E-13</v>
      </c>
      <c r="BE837" s="13">
        <f t="shared" si="1054"/>
        <v>3.7514051790023167E-12</v>
      </c>
      <c r="BF837" s="13">
        <f t="shared" si="1055"/>
        <v>1.0356754371350272E-11</v>
      </c>
      <c r="BG837" s="13">
        <f t="shared" si="1056"/>
        <v>1.9061721495518683E-11</v>
      </c>
      <c r="BH837" s="13">
        <f t="shared" si="1057"/>
        <v>2.6312482657055648E-11</v>
      </c>
      <c r="BI837" s="13">
        <f t="shared" si="1058"/>
        <v>2.9057050014737506E-11</v>
      </c>
      <c r="BJ837" s="14">
        <f t="shared" si="1059"/>
        <v>0.67697564827423196</v>
      </c>
      <c r="BK837" s="14">
        <f t="shared" si="1060"/>
        <v>1.5792429834450887E-2</v>
      </c>
      <c r="BL837" s="14">
        <f t="shared" si="1061"/>
        <v>3.3215074570289936E-4</v>
      </c>
      <c r="BM837" s="14">
        <f t="shared" si="1062"/>
        <v>0.59984434031161593</v>
      </c>
      <c r="BN837" s="14">
        <f t="shared" si="1063"/>
        <v>8.2805119089794377E-2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1.44444444444444</v>
      </c>
      <c r="F838" s="10">
        <f>VLOOKUP(B838,home!$B$2:$E$405,3,FALSE)</f>
        <v>0.83</v>
      </c>
      <c r="G838" s="10">
        <f>VLOOKUP(C838,away!$B$2:$E$405,4,FALSE)</f>
        <v>1.1100000000000001</v>
      </c>
      <c r="H838" s="10">
        <f>VLOOKUP(A838,away!$A$2:$E$405,3,FALSE)</f>
        <v>1.0185185185185199</v>
      </c>
      <c r="I838" s="10">
        <f>VLOOKUP(C838,away!$B$2:$E$405,3,FALSE)</f>
        <v>0.42</v>
      </c>
      <c r="J838" s="10">
        <f>VLOOKUP(B838,home!$B$2:$E$405,4,FALSE)</f>
        <v>1.18</v>
      </c>
      <c r="K838" s="12">
        <f t="shared" si="1008"/>
        <v>1.3307666666666627</v>
      </c>
      <c r="L838" s="12">
        <f t="shared" si="1009"/>
        <v>0.50477777777777844</v>
      </c>
      <c r="M838" s="13">
        <f t="shared" si="1010"/>
        <v>0.15952662473582738</v>
      </c>
      <c r="N838" s="13">
        <f t="shared" si="1011"/>
        <v>0.21229271464428057</v>
      </c>
      <c r="O838" s="13">
        <f t="shared" si="1012"/>
        <v>8.0525495130540511E-2</v>
      </c>
      <c r="P838" s="13">
        <f t="shared" si="1013"/>
        <v>0.10716064473655199</v>
      </c>
      <c r="Q838" s="13">
        <f t="shared" si="1014"/>
        <v>0.14125603411239313</v>
      </c>
      <c r="R838" s="13">
        <f t="shared" si="1015"/>
        <v>2.0323740243224777E-2</v>
      </c>
      <c r="S838" s="13">
        <f t="shared" si="1016"/>
        <v>1.7996061471509495E-2</v>
      </c>
      <c r="T838" s="13">
        <f t="shared" si="1017"/>
        <v>7.1302906996955878E-2</v>
      </c>
      <c r="U838" s="13">
        <f t="shared" si="1018"/>
        <v>2.7046156057675345E-2</v>
      </c>
      <c r="V838" s="13">
        <f t="shared" si="1019"/>
        <v>1.3431889178367451E-3</v>
      </c>
      <c r="W838" s="13">
        <f t="shared" si="1020"/>
        <v>6.2659607220767272E-2</v>
      </c>
      <c r="X838" s="13">
        <f t="shared" si="1021"/>
        <v>3.1629177289327341E-2</v>
      </c>
      <c r="Y838" s="13">
        <f t="shared" si="1022"/>
        <v>7.9828529125230158E-3</v>
      </c>
      <c r="Z838" s="13">
        <f t="shared" si="1023"/>
        <v>3.419657478702604E-3</v>
      </c>
      <c r="AA838" s="13">
        <f t="shared" si="1024"/>
        <v>4.5507661840747888E-3</v>
      </c>
      <c r="AB838" s="13">
        <f t="shared" si="1025"/>
        <v>3.0280039727802878E-3</v>
      </c>
      <c r="AC838" s="13">
        <f t="shared" si="1026"/>
        <v>5.6392228678415584E-5</v>
      </c>
      <c r="AD838" s="13">
        <f t="shared" si="1027"/>
        <v>2.0846329158955693E-2</v>
      </c>
      <c r="AE838" s="13">
        <f t="shared" si="1028"/>
        <v>1.052276370768176E-2</v>
      </c>
      <c r="AF838" s="13">
        <f t="shared" si="1029"/>
        <v>2.6558286402221273E-3</v>
      </c>
      <c r="AG838" s="13">
        <f t="shared" si="1030"/>
        <v>4.4686775972330162E-4</v>
      </c>
      <c r="AH838" s="13">
        <f t="shared" si="1031"/>
        <v>4.3154177571516514E-4</v>
      </c>
      <c r="AI838" s="13">
        <f t="shared" si="1032"/>
        <v>5.7428141039588291E-4</v>
      </c>
      <c r="AJ838" s="13">
        <f t="shared" si="1033"/>
        <v>3.8211727912057942E-4</v>
      </c>
      <c r="AK838" s="13">
        <f t="shared" si="1034"/>
        <v>1.6950297927034272E-4</v>
      </c>
      <c r="AL838" s="13">
        <f t="shared" si="1035"/>
        <v>1.5152398775608055E-6</v>
      </c>
      <c r="AM838" s="13">
        <f t="shared" si="1036"/>
        <v>5.5483199934199031E-3</v>
      </c>
      <c r="AN838" s="13">
        <f t="shared" si="1037"/>
        <v>2.8006686366785168E-3</v>
      </c>
      <c r="AO838" s="13">
        <f t="shared" si="1038"/>
        <v>7.0685764535725101E-4</v>
      </c>
      <c r="AP838" s="13">
        <f t="shared" si="1039"/>
        <v>1.1893534380955542E-4</v>
      </c>
      <c r="AQ838" s="13">
        <f t="shared" si="1040"/>
        <v>1.5008979636855854E-5</v>
      </c>
      <c r="AR838" s="13">
        <f t="shared" si="1041"/>
        <v>4.3566539712755515E-5</v>
      </c>
      <c r="AS838" s="13">
        <f t="shared" si="1042"/>
        <v>5.7976898831744435E-5</v>
      </c>
      <c r="AT838" s="13">
        <f t="shared" si="1043"/>
        <v>3.8576862200995439E-5</v>
      </c>
      <c r="AU838" s="13">
        <f t="shared" si="1044"/>
        <v>1.7112267440559293E-5</v>
      </c>
      <c r="AV838" s="13">
        <f t="shared" si="1045"/>
        <v>5.6931087752453862E-6</v>
      </c>
      <c r="AW838" s="13">
        <f t="shared" si="1046"/>
        <v>2.8273594956125462E-8</v>
      </c>
      <c r="AX838" s="13">
        <f t="shared" si="1047"/>
        <v>1.2305865505405664E-3</v>
      </c>
      <c r="AY838" s="13">
        <f t="shared" si="1048"/>
        <v>6.2117274434508895E-4</v>
      </c>
      <c r="AZ838" s="13">
        <f t="shared" si="1049"/>
        <v>1.5677709875331903E-4</v>
      </c>
      <c r="BA838" s="13">
        <f t="shared" si="1050"/>
        <v>2.6379198505049237E-5</v>
      </c>
      <c r="BB838" s="13">
        <f t="shared" si="1051"/>
        <v>3.3289083002344109E-6</v>
      </c>
      <c r="BC838" s="13">
        <f t="shared" si="1052"/>
        <v>3.3607178684366561E-7</v>
      </c>
      <c r="BD838" s="13">
        <f t="shared" si="1053"/>
        <v>3.6652368502786774E-6</v>
      </c>
      <c r="BE838" s="13">
        <f t="shared" si="1054"/>
        <v>4.877575025789173E-6</v>
      </c>
      <c r="BF838" s="13">
        <f t="shared" si="1055"/>
        <v>3.2454571292430098E-6</v>
      </c>
      <c r="BG838" s="13">
        <f t="shared" si="1056"/>
        <v>1.4396487218974254E-6</v>
      </c>
      <c r="BH838" s="13">
        <f t="shared" si="1057"/>
        <v>4.7895913270258934E-7</v>
      </c>
      <c r="BI838" s="13">
        <f t="shared" si="1058"/>
        <v>1.274765696992361E-7</v>
      </c>
      <c r="BJ838" s="14">
        <f t="shared" si="1059"/>
        <v>0.57282345361396325</v>
      </c>
      <c r="BK838" s="14">
        <f t="shared" si="1060"/>
        <v>0.2867056000746267</v>
      </c>
      <c r="BL838" s="14">
        <f t="shared" si="1061"/>
        <v>0.13720836506318859</v>
      </c>
      <c r="BM838" s="14">
        <f t="shared" si="1062"/>
        <v>0.27845067815691271</v>
      </c>
      <c r="BN838" s="14">
        <f t="shared" si="1063"/>
        <v>0.72108525360281828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1.44444444444444</v>
      </c>
      <c r="F839" s="10">
        <f>VLOOKUP(B839,home!$B$2:$E$405,3,FALSE)</f>
        <v>0.97</v>
      </c>
      <c r="G839" s="10">
        <f>VLOOKUP(C839,away!$B$2:$E$405,4,FALSE)</f>
        <v>1.25</v>
      </c>
      <c r="H839" s="10">
        <f>VLOOKUP(A839,away!$A$2:$E$405,3,FALSE)</f>
        <v>1.0185185185185199</v>
      </c>
      <c r="I839" s="10">
        <f>VLOOKUP(C839,away!$B$2:$E$405,3,FALSE)</f>
        <v>0.83</v>
      </c>
      <c r="J839" s="10">
        <f>VLOOKUP(B839,home!$B$2:$E$405,4,FALSE)</f>
        <v>1.18</v>
      </c>
      <c r="K839" s="12">
        <f t="shared" si="1008"/>
        <v>1.7513888888888833</v>
      </c>
      <c r="L839" s="12">
        <f t="shared" si="1009"/>
        <v>0.99753703703703833</v>
      </c>
      <c r="M839" s="13">
        <f t="shared" si="1010"/>
        <v>6.3996561352959377E-2</v>
      </c>
      <c r="N839" s="13">
        <f t="shared" si="1011"/>
        <v>0.11208286648066877</v>
      </c>
      <c r="O839" s="13">
        <f t="shared" si="1012"/>
        <v>6.3838940192590135E-2</v>
      </c>
      <c r="P839" s="13">
        <f t="shared" si="1013"/>
        <v>0.11180681053174431</v>
      </c>
      <c r="Q839" s="13">
        <f t="shared" si="1014"/>
        <v>9.8150343494529807E-2</v>
      </c>
      <c r="R839" s="13">
        <f t="shared" si="1015"/>
        <v>3.1840853623650529E-2</v>
      </c>
      <c r="S839" s="13">
        <f t="shared" si="1016"/>
        <v>4.8833728785583036E-2</v>
      </c>
      <c r="T839" s="13">
        <f t="shared" si="1017"/>
        <v>9.7908602833700814E-2</v>
      </c>
      <c r="U839" s="13">
        <f t="shared" si="1018"/>
        <v>5.5765717249198869E-2</v>
      </c>
      <c r="V839" s="13">
        <f t="shared" si="1019"/>
        <v>9.4795778371332563E-3</v>
      </c>
      <c r="W839" s="13">
        <f t="shared" si="1020"/>
        <v>5.7299807012315594E-2</v>
      </c>
      <c r="X839" s="13">
        <f t="shared" si="1021"/>
        <v>5.7158679709859411E-2</v>
      </c>
      <c r="Y839" s="13">
        <f t="shared" si="1022"/>
        <v>2.8508949999361117E-2</v>
      </c>
      <c r="Z839" s="13">
        <f t="shared" si="1023"/>
        <v>1.0587476926822133E-2</v>
      </c>
      <c r="AA839" s="13">
        <f t="shared" si="1024"/>
        <v>1.8542789451003704E-2</v>
      </c>
      <c r="AB839" s="13">
        <f t="shared" si="1025"/>
        <v>1.6237817706746947E-2</v>
      </c>
      <c r="AC839" s="13">
        <f t="shared" si="1026"/>
        <v>1.0350960082368046E-3</v>
      </c>
      <c r="AD839" s="13">
        <f t="shared" si="1027"/>
        <v>2.5088561334211709E-2</v>
      </c>
      <c r="AE839" s="13">
        <f t="shared" si="1028"/>
        <v>2.5026769136851552E-2</v>
      </c>
      <c r="AF839" s="13">
        <f t="shared" si="1029"/>
        <v>1.2482564565692446E-2</v>
      </c>
      <c r="AG839" s="13">
        <f t="shared" si="1030"/>
        <v>4.1506068238281232E-3</v>
      </c>
      <c r="AH839" s="13">
        <f t="shared" si="1031"/>
        <v>2.6403500908200391E-3</v>
      </c>
      <c r="AI839" s="13">
        <f t="shared" si="1032"/>
        <v>4.6242798118389704E-3</v>
      </c>
      <c r="AJ839" s="13">
        <f t="shared" si="1033"/>
        <v>4.0494561407839755E-3</v>
      </c>
      <c r="AK839" s="13">
        <f t="shared" si="1034"/>
        <v>2.3640574970039707E-3</v>
      </c>
      <c r="AL839" s="13">
        <f t="shared" si="1035"/>
        <v>7.2335626057661921E-5</v>
      </c>
      <c r="AM839" s="13">
        <f t="shared" si="1036"/>
        <v>8.7879655117891232E-3</v>
      </c>
      <c r="AN839" s="13">
        <f t="shared" si="1037"/>
        <v>8.7663210782138023E-3</v>
      </c>
      <c r="AO839" s="13">
        <f t="shared" si="1038"/>
        <v>4.3723649770383653E-3</v>
      </c>
      <c r="AP839" s="13">
        <f t="shared" si="1039"/>
        <v>1.4538653346797899E-3</v>
      </c>
      <c r="AQ839" s="13">
        <f t="shared" si="1040"/>
        <v>3.6257112955183487E-4</v>
      </c>
      <c r="AR839" s="13">
        <f t="shared" si="1041"/>
        <v>5.2676940126741953E-4</v>
      </c>
      <c r="AS839" s="13">
        <f t="shared" si="1042"/>
        <v>9.2257807638640812E-4</v>
      </c>
      <c r="AT839" s="13">
        <f t="shared" si="1043"/>
        <v>8.0789649605781766E-4</v>
      </c>
      <c r="AU839" s="13">
        <f t="shared" si="1044"/>
        <v>4.7164698218930774E-4</v>
      </c>
      <c r="AV839" s="13">
        <f t="shared" si="1045"/>
        <v>2.0650932102108161E-4</v>
      </c>
      <c r="AW839" s="13">
        <f t="shared" si="1046"/>
        <v>3.5104384544448831E-6</v>
      </c>
      <c r="AX839" s="13">
        <f t="shared" si="1047"/>
        <v>2.5651908588810311E-3</v>
      </c>
      <c r="AY839" s="13">
        <f t="shared" si="1048"/>
        <v>2.5588728888026793E-3</v>
      </c>
      <c r="AZ839" s="13">
        <f t="shared" si="1049"/>
        <v>1.2762852398253157E-3</v>
      </c>
      <c r="BA839" s="13">
        <f t="shared" si="1050"/>
        <v>4.243805988498172E-4</v>
      </c>
      <c r="BB839" s="13">
        <f t="shared" si="1051"/>
        <v>1.0583384128816263E-4</v>
      </c>
      <c r="BC839" s="13">
        <f t="shared" si="1052"/>
        <v>2.1114635291368389E-5</v>
      </c>
      <c r="BD839" s="13">
        <f t="shared" si="1053"/>
        <v>8.7578664623679369E-5</v>
      </c>
      <c r="BE839" s="13">
        <f t="shared" si="1054"/>
        <v>1.5338430012563795E-4</v>
      </c>
      <c r="BF839" s="13">
        <f t="shared" si="1055"/>
        <v>1.3431777948502005E-4</v>
      </c>
      <c r="BG839" s="13">
        <f t="shared" si="1056"/>
        <v>7.8414222190097103E-5</v>
      </c>
      <c r="BH839" s="13">
        <f t="shared" si="1057"/>
        <v>3.4333449368650043E-5</v>
      </c>
      <c r="BI839" s="13">
        <f t="shared" si="1058"/>
        <v>1.2026244348296538E-5</v>
      </c>
      <c r="BJ839" s="14">
        <f t="shared" si="1059"/>
        <v>0.54855251748523093</v>
      </c>
      <c r="BK839" s="14">
        <f t="shared" si="1060"/>
        <v>0.23778298303051715</v>
      </c>
      <c r="BL839" s="14">
        <f t="shared" si="1061"/>
        <v>0.20333971670070053</v>
      </c>
      <c r="BM839" s="14">
        <f t="shared" si="1062"/>
        <v>0.51599095601677958</v>
      </c>
      <c r="BN839" s="14">
        <f t="shared" si="1063"/>
        <v>0.48171637567614289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1.44444444444444</v>
      </c>
      <c r="F840" s="10">
        <f>VLOOKUP(B840,home!$B$2:$E$405,3,FALSE)</f>
        <v>0.69</v>
      </c>
      <c r="G840" s="10">
        <f>VLOOKUP(C840,away!$B$2:$E$405,4,FALSE)</f>
        <v>0.42</v>
      </c>
      <c r="H840" s="10">
        <f>VLOOKUP(A840,away!$A$2:$E$405,3,FALSE)</f>
        <v>1.0185185185185199</v>
      </c>
      <c r="I840" s="10">
        <f>VLOOKUP(C840,away!$B$2:$E$405,3,FALSE)</f>
        <v>0.69</v>
      </c>
      <c r="J840" s="10">
        <f>VLOOKUP(B840,home!$B$2:$E$405,4,FALSE)</f>
        <v>0.98</v>
      </c>
      <c r="K840" s="12">
        <f t="shared" si="1008"/>
        <v>0.41859999999999864</v>
      </c>
      <c r="L840" s="12">
        <f t="shared" si="1009"/>
        <v>0.68872222222222312</v>
      </c>
      <c r="M840" s="13">
        <f t="shared" si="1010"/>
        <v>0.33044262934322133</v>
      </c>
      <c r="N840" s="13">
        <f t="shared" si="1011"/>
        <v>0.138323284643072</v>
      </c>
      <c r="O840" s="13">
        <f t="shared" si="1012"/>
        <v>0.22758318199821778</v>
      </c>
      <c r="P840" s="13">
        <f t="shared" si="1013"/>
        <v>9.526631998445366E-2</v>
      </c>
      <c r="Q840" s="13">
        <f t="shared" si="1014"/>
        <v>2.8951063475794875E-2</v>
      </c>
      <c r="R840" s="13">
        <f t="shared" si="1015"/>
        <v>7.8370797423108596E-2</v>
      </c>
      <c r="S840" s="13">
        <f t="shared" si="1016"/>
        <v>6.8662991072148197E-3</v>
      </c>
      <c r="T840" s="13">
        <f t="shared" si="1017"/>
        <v>1.9939240772746086E-2</v>
      </c>
      <c r="U840" s="13">
        <f t="shared" si="1018"/>
        <v>3.2806015801313149E-2</v>
      </c>
      <c r="V840" s="13">
        <f t="shared" si="1019"/>
        <v>2.1994977839169533E-4</v>
      </c>
      <c r="W840" s="13">
        <f t="shared" si="1020"/>
        <v>4.0396383903225658E-3</v>
      </c>
      <c r="X840" s="13">
        <f t="shared" si="1021"/>
        <v>2.7821887291571618E-3</v>
      </c>
      <c r="Y840" s="13">
        <f t="shared" si="1022"/>
        <v>9.5807760209337157E-4</v>
      </c>
      <c r="Z840" s="13">
        <f t="shared" si="1023"/>
        <v>1.7991903252857017E-2</v>
      </c>
      <c r="AA840" s="13">
        <f t="shared" si="1024"/>
        <v>7.5314107016459216E-3</v>
      </c>
      <c r="AB840" s="13">
        <f t="shared" si="1025"/>
        <v>1.5763242598544863E-3</v>
      </c>
      <c r="AC840" s="13">
        <f t="shared" si="1026"/>
        <v>3.9632080027061193E-6</v>
      </c>
      <c r="AD840" s="13">
        <f t="shared" si="1027"/>
        <v>4.2274815754725505E-4</v>
      </c>
      <c r="AE840" s="13">
        <f t="shared" si="1028"/>
        <v>2.9115605050629597E-4</v>
      </c>
      <c r="AF840" s="13">
        <f t="shared" si="1029"/>
        <v>1.0026282105907099E-4</v>
      </c>
      <c r="AG840" s="13">
        <f t="shared" si="1030"/>
        <v>2.3017744308690836E-5</v>
      </c>
      <c r="AH840" s="13">
        <f t="shared" si="1031"/>
        <v>3.0978558975787314E-3</v>
      </c>
      <c r="AI840" s="13">
        <f t="shared" si="1032"/>
        <v>1.2967624787264527E-3</v>
      </c>
      <c r="AJ840" s="13">
        <f t="shared" si="1033"/>
        <v>2.714123867974457E-4</v>
      </c>
      <c r="AK840" s="13">
        <f t="shared" si="1034"/>
        <v>3.7871075037803469E-5</v>
      </c>
      <c r="AL840" s="13">
        <f t="shared" si="1035"/>
        <v>4.5703575534570365E-8</v>
      </c>
      <c r="AM840" s="13">
        <f t="shared" si="1036"/>
        <v>3.5392475749856085E-5</v>
      </c>
      <c r="AN840" s="13">
        <f t="shared" si="1037"/>
        <v>2.4375584548387027E-5</v>
      </c>
      <c r="AO840" s="13">
        <f t="shared" si="1038"/>
        <v>8.394003379065397E-6</v>
      </c>
      <c r="AP840" s="13">
        <f t="shared" si="1039"/>
        <v>1.9270455535235908E-6</v>
      </c>
      <c r="AQ840" s="13">
        <f t="shared" si="1040"/>
        <v>3.3179977398655533E-7</v>
      </c>
      <c r="AR840" s="13">
        <f t="shared" si="1041"/>
        <v>4.2671243958092883E-4</v>
      </c>
      <c r="AS840" s="13">
        <f t="shared" si="1042"/>
        <v>1.7862182720857622E-4</v>
      </c>
      <c r="AT840" s="13">
        <f t="shared" si="1043"/>
        <v>3.7385548434754881E-5</v>
      </c>
      <c r="AU840" s="13">
        <f t="shared" si="1044"/>
        <v>5.2165301915961154E-6</v>
      </c>
      <c r="AV840" s="13">
        <f t="shared" si="1045"/>
        <v>5.459098845505316E-7</v>
      </c>
      <c r="AW840" s="13">
        <f t="shared" si="1046"/>
        <v>3.660083530287122E-10</v>
      </c>
      <c r="AX840" s="13">
        <f t="shared" si="1047"/>
        <v>2.4692150581482848E-6</v>
      </c>
      <c r="AY840" s="13">
        <f t="shared" si="1048"/>
        <v>1.7006032819924626E-6</v>
      </c>
      <c r="AZ840" s="13">
        <f t="shared" si="1049"/>
        <v>5.8562163574612737E-7</v>
      </c>
      <c r="BA840" s="13">
        <f t="shared" si="1050"/>
        <v>1.3444354478416208E-7</v>
      </c>
      <c r="BB840" s="13">
        <f t="shared" si="1051"/>
        <v>2.3148564231795265E-8</v>
      </c>
      <c r="BC840" s="13">
        <f t="shared" si="1052"/>
        <v>3.1885861197951819E-9</v>
      </c>
      <c r="BD840" s="13">
        <f t="shared" si="1053"/>
        <v>4.8981056606340564E-5</v>
      </c>
      <c r="BE840" s="13">
        <f t="shared" si="1054"/>
        <v>2.0503470295414093E-5</v>
      </c>
      <c r="BF840" s="13">
        <f t="shared" si="1055"/>
        <v>4.291376332830156E-6</v>
      </c>
      <c r="BG840" s="13">
        <f t="shared" si="1056"/>
        <v>5.987900443075659E-7</v>
      </c>
      <c r="BH840" s="13">
        <f t="shared" si="1057"/>
        <v>6.2663378136786548E-8</v>
      </c>
      <c r="BI840" s="13">
        <f t="shared" si="1058"/>
        <v>5.2461780176117547E-9</v>
      </c>
      <c r="BJ840" s="14">
        <f t="shared" si="1059"/>
        <v>0.19590601551628323</v>
      </c>
      <c r="BK840" s="14">
        <f t="shared" si="1060"/>
        <v>0.43280090772814173</v>
      </c>
      <c r="BL840" s="14">
        <f t="shared" si="1061"/>
        <v>0.35329455688041583</v>
      </c>
      <c r="BM840" s="14">
        <f t="shared" si="1062"/>
        <v>0.10105440627255588</v>
      </c>
      <c r="BN840" s="14">
        <f t="shared" si="1063"/>
        <v>0.89893727686786828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1.3333333333333299</v>
      </c>
      <c r="F841" s="10">
        <f>VLOOKUP(B841,home!$B$2:$E$405,3,FALSE)</f>
        <v>1.31</v>
      </c>
      <c r="G841" s="10">
        <f>VLOOKUP(C841,away!$B$2:$E$405,4,FALSE)</f>
        <v>1.69</v>
      </c>
      <c r="H841" s="10">
        <f>VLOOKUP(A841,away!$A$2:$E$405,3,FALSE)</f>
        <v>1.3333333333333299</v>
      </c>
      <c r="I841" s="10">
        <f>VLOOKUP(C841,away!$B$2:$E$405,3,FALSE)</f>
        <v>1.1299999999999999</v>
      </c>
      <c r="J841" s="10">
        <f>VLOOKUP(B841,home!$B$2:$E$405,4,FALSE)</f>
        <v>0.38</v>
      </c>
      <c r="K841" s="12">
        <f t="shared" si="1008"/>
        <v>2.9518666666666595</v>
      </c>
      <c r="L841" s="12">
        <f t="shared" si="1009"/>
        <v>0.57253333333333178</v>
      </c>
      <c r="M841" s="13">
        <f t="shared" si="1010"/>
        <v>2.9469483755914759E-2</v>
      </c>
      <c r="N841" s="13">
        <f t="shared" si="1011"/>
        <v>8.6989986782959369E-2</v>
      </c>
      <c r="O841" s="13">
        <f t="shared" si="1012"/>
        <v>1.687226176638635E-2</v>
      </c>
      <c r="P841" s="13">
        <f t="shared" si="1013"/>
        <v>4.9804667099470193E-2</v>
      </c>
      <c r="Q841" s="13">
        <f t="shared" si="1014"/>
        <v>0.12839142115919555</v>
      </c>
      <c r="R841" s="13">
        <f t="shared" si="1015"/>
        <v>4.8299661349908525E-3</v>
      </c>
      <c r="S841" s="13">
        <f t="shared" si="1016"/>
        <v>2.1042995573269864E-2</v>
      </c>
      <c r="T841" s="13">
        <f t="shared" si="1017"/>
        <v>7.3508368327677875E-2</v>
      </c>
      <c r="U841" s="13">
        <f t="shared" si="1018"/>
        <v>1.4257416035008293E-2</v>
      </c>
      <c r="V841" s="13">
        <f t="shared" si="1019"/>
        <v>3.9515052926646557E-3</v>
      </c>
      <c r="W841" s="13">
        <f t="shared" si="1020"/>
        <v>0.12633145213526326</v>
      </c>
      <c r="X841" s="13">
        <f t="shared" si="1021"/>
        <v>7.2328967395842519E-2</v>
      </c>
      <c r="Y841" s="13">
        <f t="shared" si="1022"/>
        <v>2.0705372399849795E-2</v>
      </c>
      <c r="Z841" s="13">
        <f t="shared" si="1023"/>
        <v>9.2177220371780712E-4</v>
      </c>
      <c r="AA841" s="13">
        <f t="shared" si="1024"/>
        <v>2.720948642414464E-3</v>
      </c>
      <c r="AB841" s="13">
        <f t="shared" si="1025"/>
        <v>4.0159387996275787E-3</v>
      </c>
      <c r="AC841" s="13">
        <f t="shared" si="1026"/>
        <v>4.1738813460606044E-4</v>
      </c>
      <c r="AD841" s="13">
        <f t="shared" si="1027"/>
        <v>9.3228400627419564E-2</v>
      </c>
      <c r="AE841" s="13">
        <f t="shared" si="1028"/>
        <v>5.3376366972551791E-2</v>
      </c>
      <c r="AF841" s="13">
        <f t="shared" si="1029"/>
        <v>1.5279874652009117E-2</v>
      </c>
      <c r="AG841" s="13">
        <f t="shared" si="1030"/>
        <v>2.9160791891434204E-3</v>
      </c>
      <c r="AH841" s="13">
        <f t="shared" si="1031"/>
        <v>1.3193632809214176E-4</v>
      </c>
      <c r="AI841" s="13">
        <f t="shared" si="1032"/>
        <v>3.8945844901758919E-4</v>
      </c>
      <c r="AJ841" s="13">
        <f t="shared" si="1033"/>
        <v>5.7481470685335925E-4</v>
      </c>
      <c r="AK841" s="13">
        <f t="shared" si="1034"/>
        <v>5.6559212422339954E-4</v>
      </c>
      <c r="AL841" s="13">
        <f t="shared" si="1035"/>
        <v>2.821614015026837E-5</v>
      </c>
      <c r="AM841" s="13">
        <f t="shared" si="1036"/>
        <v>5.5039561639744952E-2</v>
      </c>
      <c r="AN841" s="13">
        <f t="shared" si="1037"/>
        <v>3.151198369080855E-2</v>
      </c>
      <c r="AO841" s="13">
        <f t="shared" si="1038"/>
        <v>9.0208305312221033E-3</v>
      </c>
      <c r="AP841" s="13">
        <f t="shared" si="1039"/>
        <v>1.7215753911585599E-3</v>
      </c>
      <c r="AQ841" s="13">
        <f t="shared" si="1040"/>
        <v>2.4641482432116122E-4</v>
      </c>
      <c r="AR841" s="13">
        <f t="shared" si="1041"/>
        <v>1.5107589142070813E-5</v>
      </c>
      <c r="AS841" s="13">
        <f t="shared" si="1042"/>
        <v>4.4595588802173985E-5</v>
      </c>
      <c r="AT841" s="13">
        <f t="shared" si="1043"/>
        <v>6.5820116032755171E-5</v>
      </c>
      <c r="AU841" s="13">
        <f t="shared" si="1044"/>
        <v>6.4764068837740594E-5</v>
      </c>
      <c r="AV841" s="13">
        <f t="shared" si="1045"/>
        <v>4.7793723999957853E-5</v>
      </c>
      <c r="AW841" s="13">
        <f t="shared" si="1046"/>
        <v>1.3246239913197375E-6</v>
      </c>
      <c r="AX841" s="13">
        <f t="shared" si="1047"/>
        <v>2.70782412253847E-2</v>
      </c>
      <c r="AY841" s="13">
        <f t="shared" si="1048"/>
        <v>1.5503195709573541E-2</v>
      </c>
      <c r="AZ841" s="13">
        <f t="shared" si="1049"/>
        <v>4.4380481584605736E-3</v>
      </c>
      <c r="BA841" s="13">
        <f t="shared" si="1050"/>
        <v>8.4697683521909554E-4</v>
      </c>
      <c r="BB841" s="13">
        <f t="shared" si="1051"/>
        <v>1.212306176810262E-4</v>
      </c>
      <c r="BC841" s="13">
        <f t="shared" si="1052"/>
        <v>1.3881713928595342E-5</v>
      </c>
      <c r="BD841" s="13">
        <f t="shared" si="1053"/>
        <v>1.4415997283567073E-6</v>
      </c>
      <c r="BE841" s="13">
        <f t="shared" si="1054"/>
        <v>4.2554101848118756E-6</v>
      </c>
      <c r="BF841" s="13">
        <f t="shared" si="1055"/>
        <v>6.2807017387699936E-6</v>
      </c>
      <c r="BG841" s="13">
        <f t="shared" si="1056"/>
        <v>6.1799313686501581E-6</v>
      </c>
      <c r="BH841" s="13">
        <f t="shared" si="1057"/>
        <v>4.5605833523515176E-6</v>
      </c>
      <c r="BI841" s="13">
        <f t="shared" si="1058"/>
        <v>2.6924467956722653E-6</v>
      </c>
      <c r="BJ841" s="14">
        <f t="shared" si="1059"/>
        <v>0.81859822997941523</v>
      </c>
      <c r="BK841" s="14">
        <f t="shared" si="1060"/>
        <v>0.12021745170564932</v>
      </c>
      <c r="BL841" s="14">
        <f t="shared" si="1061"/>
        <v>4.4621824746597337E-2</v>
      </c>
      <c r="BM841" s="14">
        <f t="shared" si="1062"/>
        <v>0.65249962085088031</v>
      </c>
      <c r="BN841" s="14">
        <f t="shared" si="1063"/>
        <v>0.31635778669891707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1.3333333333333299</v>
      </c>
      <c r="F842" s="10">
        <f>VLOOKUP(B842,home!$B$2:$E$405,3,FALSE)</f>
        <v>1.05</v>
      </c>
      <c r="G842" s="10">
        <f>VLOOKUP(C842,away!$B$2:$E$405,4,FALSE)</f>
        <v>1.31</v>
      </c>
      <c r="H842" s="10">
        <f>VLOOKUP(A842,away!$A$2:$E$405,3,FALSE)</f>
        <v>1.3333333333333299</v>
      </c>
      <c r="I842" s="10">
        <f>VLOOKUP(C842,away!$B$2:$E$405,3,FALSE)</f>
        <v>0.75</v>
      </c>
      <c r="J842" s="10">
        <f>VLOOKUP(B842,home!$B$2:$E$405,4,FALSE)</f>
        <v>0.9</v>
      </c>
      <c r="K842" s="12">
        <f t="shared" si="1008"/>
        <v>1.8339999999999956</v>
      </c>
      <c r="L842" s="12">
        <f t="shared" si="1009"/>
        <v>0.89999999999999769</v>
      </c>
      <c r="M842" s="13">
        <f t="shared" si="1010"/>
        <v>6.4958933568795479E-2</v>
      </c>
      <c r="N842" s="13">
        <f t="shared" si="1011"/>
        <v>0.11913468416517063</v>
      </c>
      <c r="O842" s="13">
        <f t="shared" si="1012"/>
        <v>5.8463040211915777E-2</v>
      </c>
      <c r="P842" s="13">
        <f t="shared" si="1013"/>
        <v>0.10722121574865329</v>
      </c>
      <c r="Q842" s="13">
        <f t="shared" si="1014"/>
        <v>0.10924650537946123</v>
      </c>
      <c r="R842" s="13">
        <f t="shared" si="1015"/>
        <v>2.6308368095362033E-2</v>
      </c>
      <c r="S842" s="13">
        <f t="shared" si="1016"/>
        <v>4.4244834678681573E-2</v>
      </c>
      <c r="T842" s="13">
        <f t="shared" si="1017"/>
        <v>9.8321854841514844E-2</v>
      </c>
      <c r="U842" s="13">
        <f t="shared" si="1018"/>
        <v>4.8249547086893857E-2</v>
      </c>
      <c r="V842" s="13">
        <f t="shared" si="1019"/>
        <v>8.1145026800701642E-3</v>
      </c>
      <c r="W842" s="13">
        <f t="shared" si="1020"/>
        <v>6.6786030288643841E-2</v>
      </c>
      <c r="X842" s="13">
        <f t="shared" si="1021"/>
        <v>6.0107427259779293E-2</v>
      </c>
      <c r="Y842" s="13">
        <f t="shared" si="1022"/>
        <v>2.7048342266900612E-2</v>
      </c>
      <c r="Z842" s="13">
        <f t="shared" si="1023"/>
        <v>7.8925104286085915E-3</v>
      </c>
      <c r="AA842" s="13">
        <f t="shared" si="1024"/>
        <v>1.4474864126068122E-2</v>
      </c>
      <c r="AB842" s="13">
        <f t="shared" si="1025"/>
        <v>1.3273450403604439E-2</v>
      </c>
      <c r="AC842" s="13">
        <f t="shared" si="1026"/>
        <v>8.3711238273273363E-4</v>
      </c>
      <c r="AD842" s="13">
        <f t="shared" si="1027"/>
        <v>3.0621394887343112E-2</v>
      </c>
      <c r="AE842" s="13">
        <f t="shared" si="1028"/>
        <v>2.7559255398608727E-2</v>
      </c>
      <c r="AF842" s="13">
        <f t="shared" si="1029"/>
        <v>1.2401664929373895E-2</v>
      </c>
      <c r="AG842" s="13">
        <f t="shared" si="1030"/>
        <v>3.7204994788121596E-3</v>
      </c>
      <c r="AH842" s="13">
        <f t="shared" si="1031"/>
        <v>1.7758148464369281E-3</v>
      </c>
      <c r="AI842" s="13">
        <f t="shared" si="1032"/>
        <v>3.2568444283653181E-3</v>
      </c>
      <c r="AJ842" s="13">
        <f t="shared" si="1033"/>
        <v>2.9865263408109903E-3</v>
      </c>
      <c r="AK842" s="13">
        <f t="shared" si="1034"/>
        <v>1.8257631030157819E-3</v>
      </c>
      <c r="AL842" s="13">
        <f t="shared" si="1035"/>
        <v>5.5269507957545711E-5</v>
      </c>
      <c r="AM842" s="13">
        <f t="shared" si="1036"/>
        <v>1.1231927644677418E-2</v>
      </c>
      <c r="AN842" s="13">
        <f t="shared" si="1037"/>
        <v>1.0108734880209649E-2</v>
      </c>
      <c r="AO842" s="13">
        <f t="shared" si="1038"/>
        <v>4.5489306960943311E-3</v>
      </c>
      <c r="AP842" s="13">
        <f t="shared" si="1039"/>
        <v>1.364679208828296E-3</v>
      </c>
      <c r="AQ842" s="13">
        <f t="shared" si="1040"/>
        <v>3.0705282198636573E-4</v>
      </c>
      <c r="AR842" s="13">
        <f t="shared" si="1041"/>
        <v>3.1964667235864633E-4</v>
      </c>
      <c r="AS842" s="13">
        <f t="shared" si="1042"/>
        <v>5.8623199710575592E-4</v>
      </c>
      <c r="AT842" s="13">
        <f t="shared" si="1043"/>
        <v>5.3757474134597709E-4</v>
      </c>
      <c r="AU842" s="13">
        <f t="shared" si="1044"/>
        <v>3.2863735854284001E-4</v>
      </c>
      <c r="AV842" s="13">
        <f t="shared" si="1045"/>
        <v>1.506802288918917E-4</v>
      </c>
      <c r="AW842" s="13">
        <f t="shared" si="1046"/>
        <v>2.534106939853458E-6</v>
      </c>
      <c r="AX842" s="13">
        <f t="shared" si="1047"/>
        <v>3.4332258833897236E-3</v>
      </c>
      <c r="AY842" s="13">
        <f t="shared" si="1048"/>
        <v>3.0899032950507431E-3</v>
      </c>
      <c r="AZ842" s="13">
        <f t="shared" si="1049"/>
        <v>1.3904564827728308E-3</v>
      </c>
      <c r="BA842" s="13">
        <f t="shared" si="1050"/>
        <v>4.1713694483184826E-4</v>
      </c>
      <c r="BB842" s="13">
        <f t="shared" si="1051"/>
        <v>9.3855812587165593E-5</v>
      </c>
      <c r="BC842" s="13">
        <f t="shared" si="1052"/>
        <v>1.689404626568977E-5</v>
      </c>
      <c r="BD842" s="13">
        <f t="shared" si="1053"/>
        <v>4.794700085379681E-5</v>
      </c>
      <c r="BE842" s="13">
        <f t="shared" si="1054"/>
        <v>8.7934799565863147E-5</v>
      </c>
      <c r="BF842" s="13">
        <f t="shared" si="1055"/>
        <v>8.0636211201896336E-5</v>
      </c>
      <c r="BG842" s="13">
        <f t="shared" si="1056"/>
        <v>4.9295603781425859E-5</v>
      </c>
      <c r="BH842" s="13">
        <f t="shared" si="1057"/>
        <v>2.2602034333783692E-5</v>
      </c>
      <c r="BI842" s="13">
        <f t="shared" si="1058"/>
        <v>8.2904261936318323E-6</v>
      </c>
      <c r="BJ842" s="14">
        <f t="shared" si="1059"/>
        <v>0.59095045661230239</v>
      </c>
      <c r="BK842" s="14">
        <f t="shared" si="1060"/>
        <v>0.2285217718619415</v>
      </c>
      <c r="BL842" s="14">
        <f t="shared" si="1061"/>
        <v>0.17283369571664875</v>
      </c>
      <c r="BM842" s="14">
        <f t="shared" si="1062"/>
        <v>0.51177831826203168</v>
      </c>
      <c r="BN842" s="14">
        <f t="shared" si="1063"/>
        <v>0.48533274716935842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1.3333333333333299</v>
      </c>
      <c r="F843" s="10">
        <f>VLOOKUP(B843,home!$B$2:$E$405,3,FALSE)</f>
        <v>1.35</v>
      </c>
      <c r="G843" s="10">
        <f>VLOOKUP(C843,away!$B$2:$E$405,4,FALSE)</f>
        <v>1.5</v>
      </c>
      <c r="H843" s="10">
        <f>VLOOKUP(A843,away!$A$2:$E$405,3,FALSE)</f>
        <v>1.3333333333333299</v>
      </c>
      <c r="I843" s="10">
        <f>VLOOKUP(C843,away!$B$2:$E$405,3,FALSE)</f>
        <v>1.95</v>
      </c>
      <c r="J843" s="10">
        <f>VLOOKUP(B843,home!$B$2:$E$405,4,FALSE)</f>
        <v>0.3</v>
      </c>
      <c r="K843" s="12">
        <f t="shared" si="1008"/>
        <v>2.6999999999999935</v>
      </c>
      <c r="L843" s="12">
        <f t="shared" si="1009"/>
        <v>0.77999999999999803</v>
      </c>
      <c r="M843" s="13">
        <f t="shared" si="1010"/>
        <v>3.0807411032751336E-2</v>
      </c>
      <c r="N843" s="13">
        <f t="shared" si="1011"/>
        <v>8.3180009788428405E-2</v>
      </c>
      <c r="O843" s="13">
        <f t="shared" si="1012"/>
        <v>2.4029780605545982E-2</v>
      </c>
      <c r="P843" s="13">
        <f t="shared" si="1013"/>
        <v>6.4880407634973991E-2</v>
      </c>
      <c r="Q843" s="13">
        <f t="shared" si="1014"/>
        <v>0.11229301321437811</v>
      </c>
      <c r="R843" s="13">
        <f t="shared" si="1015"/>
        <v>9.3716144361629082E-3</v>
      </c>
      <c r="S843" s="13">
        <f t="shared" si="1016"/>
        <v>3.4159534619813643E-2</v>
      </c>
      <c r="T843" s="13">
        <f t="shared" si="1017"/>
        <v>8.7588550307214699E-2</v>
      </c>
      <c r="U843" s="13">
        <f t="shared" si="1018"/>
        <v>2.530335897763979E-2</v>
      </c>
      <c r="V843" s="13">
        <f t="shared" si="1019"/>
        <v>7.9933311010363522E-3</v>
      </c>
      <c r="W843" s="13">
        <f t="shared" si="1020"/>
        <v>0.10106371189294006</v>
      </c>
      <c r="X843" s="13">
        <f t="shared" si="1021"/>
        <v>7.8829695276493042E-2</v>
      </c>
      <c r="Y843" s="13">
        <f t="shared" si="1022"/>
        <v>3.0743581157832201E-2</v>
      </c>
      <c r="Z843" s="13">
        <f t="shared" si="1023"/>
        <v>2.4366197534023502E-3</v>
      </c>
      <c r="AA843" s="13">
        <f t="shared" si="1024"/>
        <v>6.5788733341863286E-3</v>
      </c>
      <c r="AB843" s="13">
        <f t="shared" si="1025"/>
        <v>8.8814790011515245E-3</v>
      </c>
      <c r="AC843" s="13">
        <f t="shared" si="1026"/>
        <v>1.0521222061739045E-3</v>
      </c>
      <c r="AD843" s="13">
        <f t="shared" si="1027"/>
        <v>6.8218005527734368E-2</v>
      </c>
      <c r="AE843" s="13">
        <f t="shared" si="1028"/>
        <v>5.3210044311632669E-2</v>
      </c>
      <c r="AF843" s="13">
        <f t="shared" si="1029"/>
        <v>2.0751917281536685E-2</v>
      </c>
      <c r="AG843" s="13">
        <f t="shared" si="1030"/>
        <v>5.3954984931995249E-3</v>
      </c>
      <c r="AH843" s="13">
        <f t="shared" si="1031"/>
        <v>4.7514085191345697E-4</v>
      </c>
      <c r="AI843" s="13">
        <f t="shared" si="1032"/>
        <v>1.2828803001663307E-3</v>
      </c>
      <c r="AJ843" s="13">
        <f t="shared" si="1033"/>
        <v>1.7318884052245427E-3</v>
      </c>
      <c r="AK843" s="13">
        <f t="shared" si="1034"/>
        <v>1.5586995647020848E-3</v>
      </c>
      <c r="AL843" s="13">
        <f t="shared" si="1035"/>
        <v>8.863077464808931E-5</v>
      </c>
      <c r="AM843" s="13">
        <f t="shared" si="1036"/>
        <v>3.6837722984976465E-2</v>
      </c>
      <c r="AN843" s="13">
        <f t="shared" si="1037"/>
        <v>2.8733423928281571E-2</v>
      </c>
      <c r="AO843" s="13">
        <f t="shared" si="1038"/>
        <v>1.1206035332029782E-2</v>
      </c>
      <c r="AP843" s="13">
        <f t="shared" si="1039"/>
        <v>2.9135691863277362E-3</v>
      </c>
      <c r="AQ843" s="13">
        <f t="shared" si="1040"/>
        <v>5.6814599133390704E-4</v>
      </c>
      <c r="AR843" s="13">
        <f t="shared" si="1041"/>
        <v>7.4121972898499126E-5</v>
      </c>
      <c r="AS843" s="13">
        <f t="shared" si="1042"/>
        <v>2.0012932682594717E-4</v>
      </c>
      <c r="AT843" s="13">
        <f t="shared" si="1043"/>
        <v>2.7017459121502808E-4</v>
      </c>
      <c r="AU843" s="13">
        <f t="shared" si="1044"/>
        <v>2.4315713209352471E-4</v>
      </c>
      <c r="AV843" s="13">
        <f t="shared" si="1045"/>
        <v>1.6413106416312878E-4</v>
      </c>
      <c r="AW843" s="13">
        <f t="shared" si="1046"/>
        <v>5.1849003169131955E-6</v>
      </c>
      <c r="AX843" s="13">
        <f t="shared" si="1047"/>
        <v>1.6576975343239365E-2</v>
      </c>
      <c r="AY843" s="13">
        <f t="shared" si="1048"/>
        <v>1.2930040767726671E-2</v>
      </c>
      <c r="AZ843" s="13">
        <f t="shared" si="1049"/>
        <v>5.0427158994133881E-3</v>
      </c>
      <c r="BA843" s="13">
        <f t="shared" si="1050"/>
        <v>1.3111061338474776E-3</v>
      </c>
      <c r="BB843" s="13">
        <f t="shared" si="1051"/>
        <v>2.5566569610025749E-4</v>
      </c>
      <c r="BC843" s="13">
        <f t="shared" si="1052"/>
        <v>3.9883848591640083E-5</v>
      </c>
      <c r="BD843" s="13">
        <f t="shared" si="1053"/>
        <v>9.6358564768048596E-6</v>
      </c>
      <c r="BE843" s="13">
        <f t="shared" si="1054"/>
        <v>2.6016812487373055E-5</v>
      </c>
      <c r="BF843" s="13">
        <f t="shared" si="1055"/>
        <v>3.5122696857953551E-5</v>
      </c>
      <c r="BG843" s="13">
        <f t="shared" si="1056"/>
        <v>3.1610427172158117E-5</v>
      </c>
      <c r="BH843" s="13">
        <f t="shared" si="1057"/>
        <v>2.1337038341206677E-5</v>
      </c>
      <c r="BI843" s="13">
        <f t="shared" si="1058"/>
        <v>1.1522000704251576E-5</v>
      </c>
      <c r="BJ843" s="14">
        <f t="shared" si="1059"/>
        <v>0.75768931236325798</v>
      </c>
      <c r="BK843" s="14">
        <f t="shared" si="1060"/>
        <v>0.151911478137124</v>
      </c>
      <c r="BL843" s="14">
        <f t="shared" si="1061"/>
        <v>8.0300674395928834E-2</v>
      </c>
      <c r="BM843" s="14">
        <f t="shared" si="1062"/>
        <v>0.65485099207006259</v>
      </c>
      <c r="BN843" s="14">
        <f t="shared" si="1063"/>
        <v>0.32456223671224071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1.3333333333333299</v>
      </c>
      <c r="F844" s="10">
        <f>VLOOKUP(B844,home!$B$2:$E$405,3,FALSE)</f>
        <v>0.75</v>
      </c>
      <c r="G844" s="10">
        <f>VLOOKUP(C844,away!$B$2:$E$405,4,FALSE)</f>
        <v>0.9</v>
      </c>
      <c r="H844" s="10">
        <f>VLOOKUP(A844,away!$A$2:$E$405,3,FALSE)</f>
        <v>1.3333333333333299</v>
      </c>
      <c r="I844" s="10">
        <f>VLOOKUP(C844,away!$B$2:$E$405,3,FALSE)</f>
        <v>0.15</v>
      </c>
      <c r="J844" s="10">
        <f>VLOOKUP(B844,home!$B$2:$E$405,4,FALSE)</f>
        <v>0.75</v>
      </c>
      <c r="K844" s="12">
        <f t="shared" si="1008"/>
        <v>0.89999999999999769</v>
      </c>
      <c r="L844" s="12">
        <f t="shared" si="1009"/>
        <v>0.14999999999999961</v>
      </c>
      <c r="M844" s="13">
        <f t="shared" si="1010"/>
        <v>0.34993774911115633</v>
      </c>
      <c r="N844" s="13">
        <f t="shared" si="1011"/>
        <v>0.31494397420003983</v>
      </c>
      <c r="O844" s="13">
        <f t="shared" si="1012"/>
        <v>5.2490662366673303E-2</v>
      </c>
      <c r="P844" s="13">
        <f t="shared" si="1013"/>
        <v>4.7241596130005843E-2</v>
      </c>
      <c r="Q844" s="13">
        <f t="shared" si="1014"/>
        <v>0.14172478839001756</v>
      </c>
      <c r="R844" s="13">
        <f t="shared" si="1015"/>
        <v>3.9367996775004875E-3</v>
      </c>
      <c r="S844" s="13">
        <f t="shared" si="1016"/>
        <v>1.5944038693876891E-3</v>
      </c>
      <c r="T844" s="13">
        <f t="shared" si="1017"/>
        <v>2.1258718258502576E-2</v>
      </c>
      <c r="U844" s="13">
        <f t="shared" si="1018"/>
        <v>3.543119709750429E-3</v>
      </c>
      <c r="V844" s="13">
        <f t="shared" si="1019"/>
        <v>2.3916058040815216E-5</v>
      </c>
      <c r="W844" s="13">
        <f t="shared" si="1020"/>
        <v>4.2517436517005167E-2</v>
      </c>
      <c r="X844" s="13">
        <f t="shared" si="1021"/>
        <v>6.3776154775507573E-3</v>
      </c>
      <c r="Y844" s="13">
        <f t="shared" si="1022"/>
        <v>4.7832116081630556E-4</v>
      </c>
      <c r="Z844" s="13">
        <f t="shared" si="1023"/>
        <v>1.9683998387502386E-4</v>
      </c>
      <c r="AA844" s="13">
        <f t="shared" si="1024"/>
        <v>1.7715598548752101E-4</v>
      </c>
      <c r="AB844" s="13">
        <f t="shared" si="1025"/>
        <v>7.9720193469384247E-5</v>
      </c>
      <c r="AC844" s="13">
        <f t="shared" si="1026"/>
        <v>2.0179173971937724E-7</v>
      </c>
      <c r="AD844" s="13">
        <f t="shared" si="1027"/>
        <v>9.5664232163261351E-3</v>
      </c>
      <c r="AE844" s="13">
        <f t="shared" si="1028"/>
        <v>1.4349634824489164E-3</v>
      </c>
      <c r="AF844" s="13">
        <f t="shared" si="1029"/>
        <v>1.0762226118366845E-4</v>
      </c>
      <c r="AG844" s="13">
        <f t="shared" si="1030"/>
        <v>5.381113059183409E-6</v>
      </c>
      <c r="AH844" s="13">
        <f t="shared" si="1031"/>
        <v>7.3814993953133734E-6</v>
      </c>
      <c r="AI844" s="13">
        <f t="shared" si="1032"/>
        <v>6.643349455782018E-6</v>
      </c>
      <c r="AJ844" s="13">
        <f t="shared" si="1033"/>
        <v>2.9895072551019007E-6</v>
      </c>
      <c r="AK844" s="13">
        <f t="shared" si="1034"/>
        <v>8.9685217653056798E-7</v>
      </c>
      <c r="AL844" s="13">
        <f t="shared" si="1035"/>
        <v>1.0896753944846331E-9</v>
      </c>
      <c r="AM844" s="13">
        <f t="shared" si="1036"/>
        <v>1.7219561789387006E-3</v>
      </c>
      <c r="AN844" s="13">
        <f t="shared" si="1037"/>
        <v>2.5829342684080439E-4</v>
      </c>
      <c r="AO844" s="13">
        <f t="shared" si="1038"/>
        <v>1.9372007013060278E-5</v>
      </c>
      <c r="AP844" s="13">
        <f t="shared" si="1039"/>
        <v>9.686003506530115E-7</v>
      </c>
      <c r="AQ844" s="13">
        <f t="shared" si="1040"/>
        <v>3.6322513149487823E-8</v>
      </c>
      <c r="AR844" s="13">
        <f t="shared" si="1041"/>
        <v>2.2144498185940089E-7</v>
      </c>
      <c r="AS844" s="13">
        <f t="shared" si="1042"/>
        <v>1.9930048367346025E-7</v>
      </c>
      <c r="AT844" s="13">
        <f t="shared" si="1043"/>
        <v>8.9685217653056888E-8</v>
      </c>
      <c r="AU844" s="13">
        <f t="shared" si="1044"/>
        <v>2.6905565295917002E-8</v>
      </c>
      <c r="AV844" s="13">
        <f t="shared" si="1045"/>
        <v>6.0537521915813085E-9</v>
      </c>
      <c r="AW844" s="13">
        <f t="shared" si="1046"/>
        <v>4.0862827293173458E-12</v>
      </c>
      <c r="AX844" s="13">
        <f t="shared" si="1047"/>
        <v>2.5829342684080434E-4</v>
      </c>
      <c r="AY844" s="13">
        <f t="shared" si="1048"/>
        <v>3.8744014026120543E-5</v>
      </c>
      <c r="AZ844" s="13">
        <f t="shared" si="1049"/>
        <v>2.9058010519590335E-6</v>
      </c>
      <c r="BA844" s="13">
        <f t="shared" si="1050"/>
        <v>1.4529005259795129E-7</v>
      </c>
      <c r="BB844" s="13">
        <f t="shared" si="1051"/>
        <v>5.4483769724231579E-9</v>
      </c>
      <c r="BC844" s="13">
        <f t="shared" si="1052"/>
        <v>1.6345130917269449E-10</v>
      </c>
      <c r="BD844" s="13">
        <f t="shared" si="1053"/>
        <v>5.5361245464849993E-9</v>
      </c>
      <c r="BE844" s="13">
        <f t="shared" si="1054"/>
        <v>4.9825120918364857E-9</v>
      </c>
      <c r="BF844" s="13">
        <f t="shared" si="1055"/>
        <v>2.2421304413264129E-9</v>
      </c>
      <c r="BG844" s="13">
        <f t="shared" si="1056"/>
        <v>6.7263913239792227E-10</v>
      </c>
      <c r="BH844" s="13">
        <f t="shared" si="1057"/>
        <v>1.513438047895321E-10</v>
      </c>
      <c r="BI844" s="13">
        <f t="shared" si="1058"/>
        <v>2.7241884862115713E-11</v>
      </c>
      <c r="BJ844" s="14">
        <f t="shared" si="1059"/>
        <v>0.54071596475640615</v>
      </c>
      <c r="BK844" s="14">
        <f t="shared" si="1060"/>
        <v>0.39883661206403187</v>
      </c>
      <c r="BL844" s="14">
        <f t="shared" si="1061"/>
        <v>6.0245926143156422E-2</v>
      </c>
      <c r="BM844" s="14">
        <f t="shared" si="1062"/>
        <v>8.9681029062136416E-2</v>
      </c>
      <c r="BN844" s="14">
        <f t="shared" si="1063"/>
        <v>0.91027556987539338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1.3333333333333299</v>
      </c>
      <c r="F845" s="10">
        <f>VLOOKUP(B845,home!$B$2:$E$405,3,FALSE)</f>
        <v>1.5</v>
      </c>
      <c r="G845" s="10">
        <f>VLOOKUP(C845,away!$B$2:$E$405,4,FALSE)</f>
        <v>1.35</v>
      </c>
      <c r="H845" s="10">
        <f>VLOOKUP(A845,away!$A$2:$E$405,3,FALSE)</f>
        <v>1.3333333333333299</v>
      </c>
      <c r="I845" s="10">
        <f>VLOOKUP(C845,away!$B$2:$E$405,3,FALSE)</f>
        <v>1.2</v>
      </c>
      <c r="J845" s="10">
        <f>VLOOKUP(B845,home!$B$2:$E$405,4,FALSE)</f>
        <v>1.35</v>
      </c>
      <c r="K845" s="12">
        <f t="shared" si="1008"/>
        <v>2.6999999999999931</v>
      </c>
      <c r="L845" s="12">
        <f t="shared" si="1009"/>
        <v>2.1599999999999944</v>
      </c>
      <c r="M845" s="13">
        <f t="shared" si="1010"/>
        <v>7.7504838911367918E-3</v>
      </c>
      <c r="N845" s="13">
        <f t="shared" si="1011"/>
        <v>2.0926306506069286E-2</v>
      </c>
      <c r="O845" s="13">
        <f t="shared" si="1012"/>
        <v>1.6741045204855427E-2</v>
      </c>
      <c r="P845" s="13">
        <f t="shared" si="1013"/>
        <v>4.5200822053109539E-2</v>
      </c>
      <c r="Q845" s="13">
        <f t="shared" si="1014"/>
        <v>2.825051378319347E-2</v>
      </c>
      <c r="R845" s="13">
        <f t="shared" si="1015"/>
        <v>1.8080328821243816E-2</v>
      </c>
      <c r="S845" s="13">
        <f t="shared" si="1016"/>
        <v>6.5902798553433381E-2</v>
      </c>
      <c r="T845" s="13">
        <f t="shared" si="1017"/>
        <v>6.102110977169773E-2</v>
      </c>
      <c r="U845" s="13">
        <f t="shared" si="1018"/>
        <v>4.8816887817358177E-2</v>
      </c>
      <c r="V845" s="13">
        <f t="shared" si="1019"/>
        <v>4.2705013462624612E-2</v>
      </c>
      <c r="W845" s="13">
        <f t="shared" si="1020"/>
        <v>2.5425462404874057E-2</v>
      </c>
      <c r="X845" s="13">
        <f t="shared" si="1021"/>
        <v>5.4918998794527815E-2</v>
      </c>
      <c r="Y845" s="13">
        <f t="shared" si="1022"/>
        <v>5.9312518698089893E-2</v>
      </c>
      <c r="Z845" s="13">
        <f t="shared" si="1023"/>
        <v>1.3017836751295513E-2</v>
      </c>
      <c r="AA845" s="13">
        <f t="shared" si="1024"/>
        <v>3.5148159228497795E-2</v>
      </c>
      <c r="AB845" s="13">
        <f t="shared" si="1025"/>
        <v>4.7450014958471912E-2</v>
      </c>
      <c r="AC845" s="13">
        <f t="shared" si="1026"/>
        <v>1.5565977407126593E-2</v>
      </c>
      <c r="AD845" s="13">
        <f t="shared" si="1027"/>
        <v>1.7162187123289943E-2</v>
      </c>
      <c r="AE845" s="13">
        <f t="shared" si="1028"/>
        <v>3.7070324186306181E-2</v>
      </c>
      <c r="AF845" s="13">
        <f t="shared" si="1029"/>
        <v>4.003595012121057E-2</v>
      </c>
      <c r="AG845" s="13">
        <f t="shared" si="1030"/>
        <v>2.8825884087271537E-2</v>
      </c>
      <c r="AH845" s="13">
        <f t="shared" si="1031"/>
        <v>7.0296318456995596E-3</v>
      </c>
      <c r="AI845" s="13">
        <f t="shared" si="1032"/>
        <v>1.8980005983388764E-2</v>
      </c>
      <c r="AJ845" s="13">
        <f t="shared" si="1033"/>
        <v>2.5623008077574769E-2</v>
      </c>
      <c r="AK845" s="13">
        <f t="shared" si="1034"/>
        <v>2.3060707269817234E-2</v>
      </c>
      <c r="AL845" s="13">
        <f t="shared" si="1035"/>
        <v>3.6312312095344739E-3</v>
      </c>
      <c r="AM845" s="13">
        <f t="shared" si="1036"/>
        <v>9.2675810465765469E-3</v>
      </c>
      <c r="AN845" s="13">
        <f t="shared" si="1037"/>
        <v>2.0017975060605289E-2</v>
      </c>
      <c r="AO845" s="13">
        <f t="shared" si="1038"/>
        <v>2.1619413065453657E-2</v>
      </c>
      <c r="AP845" s="13">
        <f t="shared" si="1039"/>
        <v>1.5565977407126593E-2</v>
      </c>
      <c r="AQ845" s="13">
        <f t="shared" si="1040"/>
        <v>8.4056277998483392E-3</v>
      </c>
      <c r="AR845" s="13">
        <f t="shared" si="1041"/>
        <v>3.0368009573422026E-3</v>
      </c>
      <c r="AS845" s="13">
        <f t="shared" si="1042"/>
        <v>8.1993625848239254E-3</v>
      </c>
      <c r="AT845" s="13">
        <f t="shared" si="1043"/>
        <v>1.1069139489512273E-2</v>
      </c>
      <c r="AU845" s="13">
        <f t="shared" si="1044"/>
        <v>9.9622255405610212E-3</v>
      </c>
      <c r="AV845" s="13">
        <f t="shared" si="1045"/>
        <v>6.7245022398786719E-3</v>
      </c>
      <c r="AW845" s="13">
        <f t="shared" si="1046"/>
        <v>5.8825945594458053E-4</v>
      </c>
      <c r="AX845" s="13">
        <f t="shared" si="1047"/>
        <v>4.1704114709594326E-3</v>
      </c>
      <c r="AY845" s="13">
        <f t="shared" si="1048"/>
        <v>9.0080887772723515E-3</v>
      </c>
      <c r="AZ845" s="13">
        <f t="shared" si="1049"/>
        <v>9.7287358794541142E-3</v>
      </c>
      <c r="BA845" s="13">
        <f t="shared" si="1050"/>
        <v>7.0046898332069441E-3</v>
      </c>
      <c r="BB845" s="13">
        <f t="shared" si="1051"/>
        <v>3.7825325099317404E-3</v>
      </c>
      <c r="BC845" s="13">
        <f t="shared" si="1052"/>
        <v>1.6340540442905079E-3</v>
      </c>
      <c r="BD845" s="13">
        <f t="shared" si="1053"/>
        <v>1.0932483446431888E-3</v>
      </c>
      <c r="BE845" s="13">
        <f t="shared" si="1054"/>
        <v>2.9517705305366019E-3</v>
      </c>
      <c r="BF845" s="13">
        <f t="shared" si="1055"/>
        <v>3.9848902162244034E-3</v>
      </c>
      <c r="BG845" s="13">
        <f t="shared" si="1056"/>
        <v>3.5864011946019538E-3</v>
      </c>
      <c r="BH845" s="13">
        <f t="shared" si="1057"/>
        <v>2.4208208063563126E-3</v>
      </c>
      <c r="BI845" s="13">
        <f t="shared" si="1058"/>
        <v>1.3072432354324056E-3</v>
      </c>
      <c r="BJ845" s="14">
        <f t="shared" si="1059"/>
        <v>0.48315434237125598</v>
      </c>
      <c r="BK845" s="14">
        <f t="shared" si="1060"/>
        <v>0.18976441535423777</v>
      </c>
      <c r="BL845" s="14">
        <f t="shared" si="1061"/>
        <v>0.29526619434682039</v>
      </c>
      <c r="BM845" s="14">
        <f t="shared" si="1062"/>
        <v>0.83583345924267349</v>
      </c>
      <c r="BN845" s="14">
        <f t="shared" si="1063"/>
        <v>0.13694950025960834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1.66</v>
      </c>
      <c r="F846" s="10">
        <f>VLOOKUP(B846,home!$B$2:$E$405,3,FALSE)</f>
        <v>1.08</v>
      </c>
      <c r="G846" s="10">
        <f>VLOOKUP(C846,away!$B$2:$E$405,4,FALSE)</f>
        <v>0.9</v>
      </c>
      <c r="H846" s="10">
        <f>VLOOKUP(A846,away!$A$2:$E$405,3,FALSE)</f>
        <v>1.46</v>
      </c>
      <c r="I846" s="10">
        <f>VLOOKUP(C846,away!$B$2:$E$405,3,FALSE)</f>
        <v>0.75</v>
      </c>
      <c r="J846" s="10">
        <f>VLOOKUP(B846,home!$B$2:$E$405,4,FALSE)</f>
        <v>1.23</v>
      </c>
      <c r="K846" s="12">
        <f t="shared" si="1008"/>
        <v>1.6135200000000001</v>
      </c>
      <c r="L846" s="12">
        <f t="shared" si="1009"/>
        <v>1.3468499999999999</v>
      </c>
      <c r="M846" s="13">
        <f t="shared" si="1010"/>
        <v>5.1799747719939386E-2</v>
      </c>
      <c r="N846" s="13">
        <f t="shared" si="1011"/>
        <v>8.3579928941076589E-2</v>
      </c>
      <c r="O846" s="13">
        <f t="shared" si="1012"/>
        <v>6.9766490216600349E-2</v>
      </c>
      <c r="P846" s="13">
        <f t="shared" si="1013"/>
        <v>0.11256962729428899</v>
      </c>
      <c r="Q846" s="13">
        <f t="shared" si="1014"/>
        <v>6.7428943472502972E-2</v>
      </c>
      <c r="R846" s="13">
        <f t="shared" si="1015"/>
        <v>4.6982498674114095E-2</v>
      </c>
      <c r="S846" s="13">
        <f t="shared" si="1016"/>
        <v>6.1158217689047306E-2</v>
      </c>
      <c r="T846" s="13">
        <f t="shared" si="1017"/>
        <v>9.0816672515940597E-2</v>
      </c>
      <c r="U846" s="13">
        <f t="shared" si="1018"/>
        <v>7.580720126065657E-2</v>
      </c>
      <c r="V846" s="13">
        <f t="shared" si="1019"/>
        <v>1.4767463108252775E-2</v>
      </c>
      <c r="W846" s="13">
        <f t="shared" si="1020"/>
        <v>3.626598295725101E-2</v>
      </c>
      <c r="X846" s="13">
        <f t="shared" si="1021"/>
        <v>4.8844839145973505E-2</v>
      </c>
      <c r="Y846" s="13">
        <f t="shared" si="1022"/>
        <v>3.2893335801877213E-2</v>
      </c>
      <c r="Z846" s="13">
        <f t="shared" si="1023"/>
        <v>2.1092792779743522E-2</v>
      </c>
      <c r="AA846" s="13">
        <f t="shared" si="1024"/>
        <v>3.4033643005971767E-2</v>
      </c>
      <c r="AB846" s="13">
        <f t="shared" si="1025"/>
        <v>2.7456981831497786E-2</v>
      </c>
      <c r="AC846" s="13">
        <f t="shared" si="1026"/>
        <v>2.0057624449808342E-3</v>
      </c>
      <c r="AD846" s="13">
        <f t="shared" si="1027"/>
        <v>1.4628972205295901E-2</v>
      </c>
      <c r="AE846" s="13">
        <f t="shared" si="1028"/>
        <v>1.9703031214702779E-2</v>
      </c>
      <c r="AF846" s="13">
        <f t="shared" si="1029"/>
        <v>1.3268513795761222E-2</v>
      </c>
      <c r="AG846" s="13">
        <f t="shared" si="1030"/>
        <v>5.9568992686069994E-3</v>
      </c>
      <c r="AH846" s="13">
        <f t="shared" si="1031"/>
        <v>7.1022069888493902E-3</v>
      </c>
      <c r="AI846" s="13">
        <f t="shared" si="1032"/>
        <v>1.1459553020648267E-2</v>
      </c>
      <c r="AJ846" s="13">
        <f t="shared" si="1033"/>
        <v>9.2451089949381979E-3</v>
      </c>
      <c r="AK846" s="13">
        <f t="shared" si="1034"/>
        <v>4.9723894218375621E-3</v>
      </c>
      <c r="AL846" s="13">
        <f t="shared" si="1035"/>
        <v>1.7435446372682722E-4</v>
      </c>
      <c r="AM846" s="13">
        <f t="shared" si="1036"/>
        <v>4.720827846537809E-3</v>
      </c>
      <c r="AN846" s="13">
        <f t="shared" si="1037"/>
        <v>6.3582469851094468E-3</v>
      </c>
      <c r="AO846" s="13">
        <f t="shared" si="1038"/>
        <v>4.2818024759473296E-3</v>
      </c>
      <c r="AP846" s="13">
        <f t="shared" si="1039"/>
        <v>1.9223152215765537E-3</v>
      </c>
      <c r="AQ846" s="13">
        <f t="shared" si="1040"/>
        <v>6.4726756404509533E-4</v>
      </c>
      <c r="AR846" s="13">
        <f t="shared" si="1041"/>
        <v>1.9131214965863591E-3</v>
      </c>
      <c r="AS846" s="13">
        <f t="shared" si="1042"/>
        <v>3.0868597971720219E-3</v>
      </c>
      <c r="AT846" s="13">
        <f t="shared" si="1043"/>
        <v>2.4903550099665008E-3</v>
      </c>
      <c r="AU846" s="13">
        <f t="shared" si="1044"/>
        <v>1.3394125385603832E-3</v>
      </c>
      <c r="AV846" s="13">
        <f t="shared" si="1045"/>
        <v>5.4029222980448701E-4</v>
      </c>
      <c r="AW846" s="13">
        <f t="shared" si="1046"/>
        <v>1.0525049650466789E-5</v>
      </c>
      <c r="AX846" s="13">
        <f t="shared" si="1047"/>
        <v>1.2695250244909484E-3</v>
      </c>
      <c r="AY846" s="13">
        <f t="shared" si="1048"/>
        <v>1.7098597792356333E-3</v>
      </c>
      <c r="AZ846" s="13">
        <f t="shared" si="1049"/>
        <v>1.1514623218317566E-3</v>
      </c>
      <c r="BA846" s="13">
        <f t="shared" si="1050"/>
        <v>5.1694900938636706E-4</v>
      </c>
      <c r="BB846" s="13">
        <f t="shared" si="1051"/>
        <v>1.7406319332300712E-4</v>
      </c>
      <c r="BC846" s="13">
        <f t="shared" si="1052"/>
        <v>4.6887402385418402E-5</v>
      </c>
      <c r="BD846" s="13">
        <f t="shared" si="1053"/>
        <v>4.2944794794622272E-4</v>
      </c>
      <c r="BE846" s="13">
        <f t="shared" si="1054"/>
        <v>6.9292285297018917E-4</v>
      </c>
      <c r="BF846" s="13">
        <f t="shared" si="1055"/>
        <v>5.5902244086222992E-4</v>
      </c>
      <c r="BG846" s="13">
        <f t="shared" si="1056"/>
        <v>3.0066462959334184E-4</v>
      </c>
      <c r="BH846" s="13">
        <f t="shared" si="1057"/>
        <v>1.2128209828536214E-4</v>
      </c>
      <c r="BI846" s="13">
        <f t="shared" si="1058"/>
        <v>3.9138218245079517E-5</v>
      </c>
      <c r="BJ846" s="14">
        <f t="shared" si="1059"/>
        <v>0.43618632614285824</v>
      </c>
      <c r="BK846" s="14">
        <f t="shared" si="1060"/>
        <v>0.24418503249947174</v>
      </c>
      <c r="BL846" s="14">
        <f t="shared" si="1061"/>
        <v>0.29833859267510632</v>
      </c>
      <c r="BM846" s="14">
        <f t="shared" si="1062"/>
        <v>0.56597617304907222</v>
      </c>
      <c r="BN846" s="14">
        <f t="shared" si="1063"/>
        <v>0.43212723631852235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1.66</v>
      </c>
      <c r="F847" s="10">
        <f>VLOOKUP(B847,home!$B$2:$E$405,3,FALSE)</f>
        <v>1.2</v>
      </c>
      <c r="G847" s="10">
        <f>VLOOKUP(C847,away!$B$2:$E$405,4,FALSE)</f>
        <v>0.24</v>
      </c>
      <c r="H847" s="10">
        <f>VLOOKUP(A847,away!$A$2:$E$405,3,FALSE)</f>
        <v>1.46</v>
      </c>
      <c r="I847" s="10">
        <f>VLOOKUP(C847,away!$B$2:$E$405,3,FALSE)</f>
        <v>1.45</v>
      </c>
      <c r="J847" s="10">
        <f>VLOOKUP(B847,home!$B$2:$E$405,4,FALSE)</f>
        <v>0.68</v>
      </c>
      <c r="K847" s="12">
        <f t="shared" si="1008"/>
        <v>0.47807999999999995</v>
      </c>
      <c r="L847" s="12">
        <f t="shared" si="1009"/>
        <v>1.4395600000000002</v>
      </c>
      <c r="M847" s="13">
        <f t="shared" si="1010"/>
        <v>0.14695336315340871</v>
      </c>
      <c r="N847" s="13">
        <f t="shared" si="1011"/>
        <v>7.0255463856381623E-2</v>
      </c>
      <c r="O847" s="13">
        <f t="shared" si="1012"/>
        <v>0.21154818346112103</v>
      </c>
      <c r="P847" s="13">
        <f t="shared" si="1013"/>
        <v>0.10113695554909274</v>
      </c>
      <c r="Q847" s="13">
        <f t="shared" si="1014"/>
        <v>1.679386608022946E-2</v>
      </c>
      <c r="R847" s="13">
        <f t="shared" si="1015"/>
        <v>0.15226815149164577</v>
      </c>
      <c r="S847" s="13">
        <f t="shared" si="1016"/>
        <v>1.7401241384079714E-2</v>
      </c>
      <c r="T847" s="13">
        <f t="shared" si="1017"/>
        <v>2.417577785445512E-2</v>
      </c>
      <c r="U847" s="13">
        <f t="shared" si="1018"/>
        <v>7.2796357865126005E-2</v>
      </c>
      <c r="V847" s="13">
        <f t="shared" si="1019"/>
        <v>1.3306629612095109E-3</v>
      </c>
      <c r="W847" s="13">
        <f t="shared" si="1020"/>
        <v>2.6762704985453661E-3</v>
      </c>
      <c r="X847" s="13">
        <f t="shared" si="1021"/>
        <v>3.8526519588859671E-3</v>
      </c>
      <c r="Y847" s="13">
        <f t="shared" si="1022"/>
        <v>2.7730618269669427E-3</v>
      </c>
      <c r="Z847" s="13">
        <f t="shared" si="1023"/>
        <v>7.306638005377121E-2</v>
      </c>
      <c r="AA847" s="13">
        <f t="shared" si="1024"/>
        <v>3.4931574976106938E-2</v>
      </c>
      <c r="AB847" s="13">
        <f t="shared" si="1025"/>
        <v>8.3500436822885986E-3</v>
      </c>
      <c r="AC847" s="13">
        <f t="shared" si="1026"/>
        <v>5.7237206872470232E-5</v>
      </c>
      <c r="AD847" s="13">
        <f t="shared" si="1027"/>
        <v>3.1986784998614206E-4</v>
      </c>
      <c r="AE847" s="13">
        <f t="shared" si="1028"/>
        <v>4.6046896212605066E-4</v>
      </c>
      <c r="AF847" s="13">
        <f t="shared" si="1029"/>
        <v>3.3143634955908893E-4</v>
      </c>
      <c r="AG847" s="13">
        <f t="shared" si="1030"/>
        <v>1.5904083712376071E-4</v>
      </c>
      <c r="AH847" s="13">
        <f t="shared" si="1031"/>
        <v>2.6295859517551715E-2</v>
      </c>
      <c r="AI847" s="13">
        <f t="shared" si="1032"/>
        <v>1.2571524518151123E-2</v>
      </c>
      <c r="AJ847" s="13">
        <f t="shared" si="1033"/>
        <v>3.0050972208188437E-3</v>
      </c>
      <c r="AK847" s="13">
        <f t="shared" si="1034"/>
        <v>4.7889229310969084E-4</v>
      </c>
      <c r="AL847" s="13">
        <f t="shared" si="1035"/>
        <v>1.5756827126636539E-6</v>
      </c>
      <c r="AM847" s="13">
        <f t="shared" si="1036"/>
        <v>3.0584484344274977E-5</v>
      </c>
      <c r="AN847" s="13">
        <f t="shared" si="1037"/>
        <v>4.4028200282644493E-5</v>
      </c>
      <c r="AO847" s="13">
        <f t="shared" si="1038"/>
        <v>3.1690617999441867E-5</v>
      </c>
      <c r="AP847" s="13">
        <f t="shared" si="1039"/>
        <v>1.5206848682425514E-5</v>
      </c>
      <c r="AQ847" s="13">
        <f t="shared" si="1040"/>
        <v>5.4727927723181167E-6</v>
      </c>
      <c r="AR847" s="13">
        <f t="shared" si="1041"/>
        <v>7.5708935054173499E-3</v>
      </c>
      <c r="AS847" s="13">
        <f t="shared" si="1042"/>
        <v>3.6194927670699264E-3</v>
      </c>
      <c r="AT847" s="13">
        <f t="shared" si="1043"/>
        <v>8.6520355104039489E-4</v>
      </c>
      <c r="AU847" s="13">
        <f t="shared" si="1044"/>
        <v>1.3787883789379731E-4</v>
      </c>
      <c r="AV847" s="13">
        <f t="shared" si="1045"/>
        <v>1.6479278705066651E-5</v>
      </c>
      <c r="AW847" s="13">
        <f t="shared" si="1046"/>
        <v>3.0122888621582901E-8</v>
      </c>
      <c r="AX847" s="13">
        <f t="shared" si="1047"/>
        <v>2.4369717125518284E-6</v>
      </c>
      <c r="AY847" s="13">
        <f t="shared" si="1048"/>
        <v>3.50816699852111E-6</v>
      </c>
      <c r="AZ847" s="13">
        <f t="shared" si="1049"/>
        <v>2.5251084421955258E-6</v>
      </c>
      <c r="BA847" s="13">
        <f t="shared" si="1050"/>
        <v>1.2116817030156637E-6</v>
      </c>
      <c r="BB847" s="13">
        <f t="shared" si="1051"/>
        <v>4.3607212809830718E-7</v>
      </c>
      <c r="BC847" s="13">
        <f t="shared" si="1052"/>
        <v>1.2555039854503984E-7</v>
      </c>
      <c r="BD847" s="13">
        <f t="shared" si="1053"/>
        <v>1.8164592424430989E-3</v>
      </c>
      <c r="BE847" s="13">
        <f t="shared" si="1054"/>
        <v>8.6841283462719661E-4</v>
      </c>
      <c r="BF847" s="13">
        <f t="shared" si="1055"/>
        <v>2.0758540398928502E-4</v>
      </c>
      <c r="BG847" s="13">
        <f t="shared" si="1056"/>
        <v>3.3080809979732457E-5</v>
      </c>
      <c r="BH847" s="13">
        <f t="shared" si="1057"/>
        <v>3.953818408777622E-6</v>
      </c>
      <c r="BI847" s="13">
        <f t="shared" si="1058"/>
        <v>3.7804830097368131E-7</v>
      </c>
      <c r="BJ847" s="14">
        <f t="shared" si="1059"/>
        <v>0.12193513256972355</v>
      </c>
      <c r="BK847" s="14">
        <f t="shared" si="1060"/>
        <v>0.26688454410437423</v>
      </c>
      <c r="BL847" s="14">
        <f t="shared" si="1061"/>
        <v>0.53738550312379552</v>
      </c>
      <c r="BM847" s="14">
        <f t="shared" si="1062"/>
        <v>0.30031209821567517</v>
      </c>
      <c r="BN847" s="14">
        <f t="shared" si="1063"/>
        <v>0.69895598359187938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1.66</v>
      </c>
      <c r="F848" s="10">
        <f>VLOOKUP(B848,home!$B$2:$E$405,3,FALSE)</f>
        <v>1.08</v>
      </c>
      <c r="G848" s="10">
        <f>VLOOKUP(C848,away!$B$2:$E$405,4,FALSE)</f>
        <v>2.17</v>
      </c>
      <c r="H848" s="10">
        <f>VLOOKUP(A848,away!$A$2:$E$405,3,FALSE)</f>
        <v>1.46</v>
      </c>
      <c r="I848" s="10">
        <f>VLOOKUP(C848,away!$B$2:$E$405,3,FALSE)</f>
        <v>0.48</v>
      </c>
      <c r="J848" s="10">
        <f>VLOOKUP(B848,home!$B$2:$E$405,4,FALSE)</f>
        <v>1.23</v>
      </c>
      <c r="K848" s="12">
        <f t="shared" si="1008"/>
        <v>3.8903759999999998</v>
      </c>
      <c r="L848" s="12">
        <f t="shared" si="1009"/>
        <v>0.86198399999999997</v>
      </c>
      <c r="M848" s="13">
        <f t="shared" si="1010"/>
        <v>8.6313012767398993E-3</v>
      </c>
      <c r="N848" s="13">
        <f t="shared" si="1011"/>
        <v>3.3579007335798265E-2</v>
      </c>
      <c r="O848" s="13">
        <f t="shared" si="1012"/>
        <v>7.4400435997293655E-3</v>
      </c>
      <c r="P848" s="13">
        <f t="shared" si="1013"/>
        <v>2.8944567059340731E-2</v>
      </c>
      <c r="Q848" s="13">
        <f t="shared" si="1014"/>
        <v>6.5317482121506759E-2</v>
      </c>
      <c r="R848" s="13">
        <f t="shared" si="1015"/>
        <v>3.2065992711345589E-3</v>
      </c>
      <c r="S848" s="13">
        <f t="shared" si="1016"/>
        <v>2.426598074239365E-2</v>
      </c>
      <c r="T848" s="13">
        <f t="shared" si="1017"/>
        <v>5.6302624509024873E-2</v>
      </c>
      <c r="U848" s="13">
        <f t="shared" si="1018"/>
        <v>1.247487684603938E-2</v>
      </c>
      <c r="V848" s="13">
        <f t="shared" si="1019"/>
        <v>9.0416173045227092E-3</v>
      </c>
      <c r="W848" s="13">
        <f t="shared" si="1020"/>
        <v>8.4703188275312993E-2</v>
      </c>
      <c r="X848" s="13">
        <f t="shared" si="1021"/>
        <v>7.30127930423074E-2</v>
      </c>
      <c r="Y848" s="13">
        <f t="shared" si="1022"/>
        <v>3.1467929698890153E-2</v>
      </c>
      <c r="Z848" s="13">
        <f t="shared" si="1023"/>
        <v>9.2134575537655054E-4</v>
      </c>
      <c r="AA848" s="13">
        <f t="shared" si="1024"/>
        <v>3.5843814144188033E-3</v>
      </c>
      <c r="AB848" s="13">
        <f t="shared" si="1025"/>
        <v>6.9722957147504826E-3</v>
      </c>
      <c r="AC848" s="13">
        <f t="shared" si="1026"/>
        <v>1.8950336253244905E-3</v>
      </c>
      <c r="AD848" s="13">
        <f t="shared" si="1027"/>
        <v>8.2381812697439771E-2</v>
      </c>
      <c r="AE848" s="13">
        <f t="shared" si="1028"/>
        <v>7.1011804436189915E-2</v>
      </c>
      <c r="AF848" s="13">
        <f t="shared" si="1029"/>
        <v>3.0605519617562367E-2</v>
      </c>
      <c r="AG848" s="13">
        <f t="shared" si="1030"/>
        <v>8.7938227406749604E-3</v>
      </c>
      <c r="AH848" s="13">
        <f t="shared" si="1031"/>
        <v>1.9854632490062506E-4</v>
      </c>
      <c r="AI848" s="13">
        <f t="shared" si="1032"/>
        <v>7.7241985728159412E-4</v>
      </c>
      <c r="AJ848" s="13">
        <f t="shared" si="1033"/>
        <v>1.5025018373458696E-3</v>
      </c>
      <c r="AK848" s="13">
        <f t="shared" si="1034"/>
        <v>1.9484323626554252E-3</v>
      </c>
      <c r="AL848" s="13">
        <f t="shared" si="1035"/>
        <v>2.5419540386442332E-4</v>
      </c>
      <c r="AM848" s="13">
        <f t="shared" si="1036"/>
        <v>6.409924539092296E-2</v>
      </c>
      <c r="AN848" s="13">
        <f t="shared" si="1037"/>
        <v>5.5252523939049329E-2</v>
      </c>
      <c r="AO848" s="13">
        <f t="shared" si="1038"/>
        <v>2.3813395797538751E-2</v>
      </c>
      <c r="AP848" s="13">
        <f t="shared" si="1039"/>
        <v>6.8422553877152143E-3</v>
      </c>
      <c r="AQ848" s="13">
        <f t="shared" si="1040"/>
        <v>1.4744786670310773E-3</v>
      </c>
      <c r="AR848" s="13">
        <f t="shared" si="1041"/>
        <v>3.4228751064628091E-5</v>
      </c>
      <c r="AS848" s="13">
        <f t="shared" si="1042"/>
        <v>1.3316271165180358E-4</v>
      </c>
      <c r="AT848" s="13">
        <f t="shared" si="1043"/>
        <v>2.5902650875254848E-4</v>
      </c>
      <c r="AU848" s="13">
        <f t="shared" si="1044"/>
        <v>3.3590350433823494E-4</v>
      </c>
      <c r="AV848" s="13">
        <f t="shared" si="1045"/>
        <v>3.2669773289834122E-4</v>
      </c>
      <c r="AW848" s="13">
        <f t="shared" si="1046"/>
        <v>2.3678597484990793E-5</v>
      </c>
      <c r="AX848" s="13">
        <f t="shared" si="1047"/>
        <v>4.1561694314492914E-2</v>
      </c>
      <c r="AY848" s="13">
        <f t="shared" si="1048"/>
        <v>3.5825515511983853E-2</v>
      </c>
      <c r="AZ848" s="13">
        <f t="shared" si="1049"/>
        <v>1.5440510581540947E-2</v>
      </c>
      <c r="BA848" s="13">
        <f t="shared" si="1050"/>
        <v>4.4364910243729974E-3</v>
      </c>
      <c r="BB848" s="13">
        <f t="shared" si="1051"/>
        <v>9.5604606978828301E-4</v>
      </c>
      <c r="BC848" s="13">
        <f t="shared" si="1052"/>
        <v>1.6481928308407674E-4</v>
      </c>
      <c r="BD848" s="13">
        <f t="shared" si="1053"/>
        <v>4.9174392929487281E-6</v>
      </c>
      <c r="BE848" s="13">
        <f t="shared" si="1054"/>
        <v>1.9130687806744703E-5</v>
      </c>
      <c r="BF848" s="13">
        <f t="shared" si="1055"/>
        <v>3.721278435342611E-5</v>
      </c>
      <c r="BG848" s="13">
        <f t="shared" si="1056"/>
        <v>4.8257241047248163E-5</v>
      </c>
      <c r="BH848" s="13">
        <f t="shared" si="1057"/>
        <v>4.6934703099107278E-5</v>
      </c>
      <c r="BI848" s="13">
        <f t="shared" si="1058"/>
        <v>3.6518728500778499E-5</v>
      </c>
      <c r="BJ848" s="14">
        <f t="shared" si="1059"/>
        <v>0.78704296044222799</v>
      </c>
      <c r="BK848" s="14">
        <f t="shared" si="1060"/>
        <v>0.10885821092416978</v>
      </c>
      <c r="BL848" s="14">
        <f t="shared" si="1061"/>
        <v>3.9382088021061919E-2</v>
      </c>
      <c r="BM848" s="14">
        <f t="shared" si="1062"/>
        <v>0.75328376756408788</v>
      </c>
      <c r="BN848" s="14">
        <f t="shared" si="1063"/>
        <v>0.14711900066424957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1.66</v>
      </c>
      <c r="F849" s="10">
        <f>VLOOKUP(B849,home!$B$2:$E$405,3,FALSE)</f>
        <v>1.45</v>
      </c>
      <c r="G849" s="10">
        <f>VLOOKUP(C849,away!$B$2:$E$405,4,FALSE)</f>
        <v>1.2</v>
      </c>
      <c r="H849" s="10">
        <f>VLOOKUP(A849,away!$A$2:$E$405,3,FALSE)</f>
        <v>1.46</v>
      </c>
      <c r="I849" s="10">
        <f>VLOOKUP(C849,away!$B$2:$E$405,3,FALSE)</f>
        <v>0.84</v>
      </c>
      <c r="J849" s="10">
        <f>VLOOKUP(B849,home!$B$2:$E$405,4,FALSE)</f>
        <v>0.82</v>
      </c>
      <c r="K849" s="12">
        <f t="shared" si="1008"/>
        <v>2.8883999999999999</v>
      </c>
      <c r="L849" s="12">
        <f t="shared" si="1009"/>
        <v>1.0056479999999999</v>
      </c>
      <c r="M849" s="13">
        <f t="shared" si="1010"/>
        <v>2.0362750563203136E-2</v>
      </c>
      <c r="N849" s="13">
        <f t="shared" si="1011"/>
        <v>5.8815768726755924E-2</v>
      </c>
      <c r="O849" s="13">
        <f t="shared" si="1012"/>
        <v>2.0477759378384107E-2</v>
      </c>
      <c r="P849" s="13">
        <f t="shared" si="1013"/>
        <v>5.914796018852464E-2</v>
      </c>
      <c r="Q849" s="13">
        <f t="shared" si="1014"/>
        <v>8.4941733195180932E-2</v>
      </c>
      <c r="R849" s="13">
        <f t="shared" si="1015"/>
        <v>1.0296708881676605E-2</v>
      </c>
      <c r="S849" s="13">
        <f t="shared" si="1016"/>
        <v>4.2951972323244089E-2</v>
      </c>
      <c r="T849" s="13">
        <f t="shared" si="1017"/>
        <v>8.5421484104267309E-2</v>
      </c>
      <c r="U849" s="13">
        <f t="shared" si="1018"/>
        <v>2.9741013933834701E-2</v>
      </c>
      <c r="V849" s="13">
        <f t="shared" si="1019"/>
        <v>1.386257574752831E-2</v>
      </c>
      <c r="W849" s="13">
        <f t="shared" si="1020"/>
        <v>8.1781900720320183E-2</v>
      </c>
      <c r="X849" s="13">
        <f t="shared" si="1021"/>
        <v>8.2243804895588551E-2</v>
      </c>
      <c r="Y849" s="13">
        <f t="shared" si="1022"/>
        <v>4.1354158952819402E-2</v>
      </c>
      <c r="Z849" s="13">
        <f t="shared" si="1023"/>
        <v>3.4516215644801052E-3</v>
      </c>
      <c r="AA849" s="13">
        <f t="shared" si="1024"/>
        <v>9.9696637268443349E-3</v>
      </c>
      <c r="AB849" s="13">
        <f t="shared" si="1025"/>
        <v>1.4398188354308592E-2</v>
      </c>
      <c r="AC849" s="13">
        <f t="shared" si="1026"/>
        <v>2.5166758411401214E-3</v>
      </c>
      <c r="AD849" s="13">
        <f t="shared" si="1027"/>
        <v>5.9054710510143216E-2</v>
      </c>
      <c r="AE849" s="13">
        <f t="shared" si="1028"/>
        <v>5.9388251515104504E-2</v>
      </c>
      <c r="AF849" s="13">
        <f t="shared" si="1029"/>
        <v>2.9861838179830895E-2</v>
      </c>
      <c r="AG849" s="13">
        <f t="shared" si="1030"/>
        <v>1.0010165947290194E-2</v>
      </c>
      <c r="AH849" s="13">
        <f t="shared" si="1031"/>
        <v>8.6777908076907193E-4</v>
      </c>
      <c r="AI849" s="13">
        <f t="shared" si="1032"/>
        <v>2.5064930968933868E-3</v>
      </c>
      <c r="AJ849" s="13">
        <f t="shared" si="1033"/>
        <v>3.6198773305334306E-3</v>
      </c>
      <c r="AK849" s="13">
        <f t="shared" si="1034"/>
        <v>3.4852178938375865E-3</v>
      </c>
      <c r="AL849" s="13">
        <f t="shared" si="1035"/>
        <v>2.9240891007754319E-4</v>
      </c>
      <c r="AM849" s="13">
        <f t="shared" si="1036"/>
        <v>3.411472516749952E-2</v>
      </c>
      <c r="AN849" s="13">
        <f t="shared" si="1037"/>
        <v>3.4307405135245557E-2</v>
      </c>
      <c r="AO849" s="13">
        <f t="shared" si="1038"/>
        <v>1.7250586679724705E-2</v>
      </c>
      <c r="AP849" s="13">
        <f t="shared" si="1039"/>
        <v>5.7826726644305973E-3</v>
      </c>
      <c r="AQ849" s="13">
        <f t="shared" si="1040"/>
        <v>1.4538332999098247E-3</v>
      </c>
      <c r="AR849" s="13">
        <f t="shared" si="1041"/>
        <v>1.7453605940345119E-4</v>
      </c>
      <c r="AS849" s="13">
        <f t="shared" si="1042"/>
        <v>5.0412995398092829E-4</v>
      </c>
      <c r="AT849" s="13">
        <f t="shared" si="1043"/>
        <v>7.2806447953925688E-4</v>
      </c>
      <c r="AU849" s="13">
        <f t="shared" si="1044"/>
        <v>7.0098048090039646E-4</v>
      </c>
      <c r="AV849" s="13">
        <f t="shared" si="1045"/>
        <v>5.061780052581763E-4</v>
      </c>
      <c r="AW849" s="13">
        <f t="shared" si="1046"/>
        <v>2.3593448949773271E-5</v>
      </c>
      <c r="AX849" s="13">
        <f t="shared" si="1047"/>
        <v>1.6422828695634273E-2</v>
      </c>
      <c r="AY849" s="13">
        <f t="shared" si="1048"/>
        <v>1.6515584832107213E-2</v>
      </c>
      <c r="AZ849" s="13">
        <f t="shared" si="1049"/>
        <v>8.304432427619475E-3</v>
      </c>
      <c r="BA849" s="13">
        <f t="shared" si="1050"/>
        <v>2.7837786206568902E-3</v>
      </c>
      <c r="BB849" s="13">
        <f t="shared" si="1051"/>
        <v>6.9987535057658987E-4</v>
      </c>
      <c r="BC849" s="13">
        <f t="shared" si="1052"/>
        <v>1.4076564931132931E-4</v>
      </c>
      <c r="BD849" s="13">
        <f t="shared" si="1053"/>
        <v>2.9253639844493628E-5</v>
      </c>
      <c r="BE849" s="13">
        <f t="shared" si="1054"/>
        <v>8.4496213326835376E-5</v>
      </c>
      <c r="BF849" s="13">
        <f t="shared" si="1055"/>
        <v>1.2202943128661569E-4</v>
      </c>
      <c r="BG849" s="13">
        <f t="shared" si="1056"/>
        <v>1.1748993644275357E-4</v>
      </c>
      <c r="BH849" s="13">
        <f t="shared" si="1057"/>
        <v>8.4839483105312365E-5</v>
      </c>
      <c r="BI849" s="13">
        <f t="shared" si="1058"/>
        <v>4.9010072600276831E-5</v>
      </c>
      <c r="BJ849" s="14">
        <f t="shared" si="1059"/>
        <v>0.73065030527001695</v>
      </c>
      <c r="BK849" s="14">
        <f t="shared" si="1060"/>
        <v>0.15564992840582506</v>
      </c>
      <c r="BL849" s="14">
        <f t="shared" si="1061"/>
        <v>9.8463709432770288E-2</v>
      </c>
      <c r="BM849" s="14">
        <f t="shared" si="1062"/>
        <v>0.71768089235620991</v>
      </c>
      <c r="BN849" s="14">
        <f t="shared" si="1063"/>
        <v>0.25404268093372534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1.66</v>
      </c>
      <c r="F850" s="10">
        <f>VLOOKUP(B850,home!$B$2:$E$405,3,FALSE)</f>
        <v>1.08</v>
      </c>
      <c r="G850" s="10">
        <f>VLOOKUP(C850,away!$B$2:$E$405,4,FALSE)</f>
        <v>0.6</v>
      </c>
      <c r="H850" s="10">
        <f>VLOOKUP(A850,away!$A$2:$E$405,3,FALSE)</f>
        <v>1.46</v>
      </c>
      <c r="I850" s="10">
        <f>VLOOKUP(C850,away!$B$2:$E$405,3,FALSE)</f>
        <v>0.96</v>
      </c>
      <c r="J850" s="10">
        <f>VLOOKUP(B850,home!$B$2:$E$405,4,FALSE)</f>
        <v>0.41</v>
      </c>
      <c r="K850" s="12">
        <f t="shared" si="1008"/>
        <v>1.07568</v>
      </c>
      <c r="L850" s="12">
        <f t="shared" si="1009"/>
        <v>0.57465599999999994</v>
      </c>
      <c r="M850" s="13">
        <f t="shared" si="1010"/>
        <v>0.19198539069107673</v>
      </c>
      <c r="N850" s="13">
        <f t="shared" si="1011"/>
        <v>0.20651484505857737</v>
      </c>
      <c r="O850" s="13">
        <f t="shared" si="1012"/>
        <v>0.11032555667297138</v>
      </c>
      <c r="P850" s="13">
        <f t="shared" si="1013"/>
        <v>0.11867499480198183</v>
      </c>
      <c r="Q850" s="13">
        <f t="shared" si="1014"/>
        <v>0.11107194426630526</v>
      </c>
      <c r="R850" s="13">
        <f t="shared" si="1015"/>
        <v>3.1699621547731517E-2</v>
      </c>
      <c r="S850" s="13">
        <f t="shared" si="1016"/>
        <v>1.8339617327852508E-2</v>
      </c>
      <c r="T850" s="13">
        <f t="shared" si="1017"/>
        <v>6.3828159204297907E-2</v>
      </c>
      <c r="U850" s="13">
        <f t="shared" si="1018"/>
        <v>3.409864890646383E-2</v>
      </c>
      <c r="V850" s="13">
        <f t="shared" si="1019"/>
        <v>1.2596178300736552E-3</v>
      </c>
      <c r="W850" s="13">
        <f t="shared" si="1020"/>
        <v>3.9825956336126414E-2</v>
      </c>
      <c r="X850" s="13">
        <f t="shared" si="1021"/>
        <v>2.288622476429306E-2</v>
      </c>
      <c r="Y850" s="13">
        <f t="shared" si="1022"/>
        <v>6.5758531890747953E-3</v>
      </c>
      <c r="Z850" s="13">
        <f t="shared" si="1023"/>
        <v>6.0721259067110676E-3</v>
      </c>
      <c r="AA850" s="13">
        <f t="shared" si="1024"/>
        <v>6.5316643953309602E-3</v>
      </c>
      <c r="AB850" s="13">
        <f t="shared" si="1025"/>
        <v>3.5129903783848036E-3</v>
      </c>
      <c r="AC850" s="13">
        <f t="shared" si="1026"/>
        <v>4.8664230028904541E-5</v>
      </c>
      <c r="AD850" s="13">
        <f t="shared" si="1027"/>
        <v>1.0709996177911114E-2</v>
      </c>
      <c r="AE850" s="13">
        <f t="shared" si="1028"/>
        <v>6.1545635636136888E-3</v>
      </c>
      <c r="AF850" s="13">
        <f t="shared" si="1029"/>
        <v>1.7683784396059937E-3</v>
      </c>
      <c r="AG850" s="13">
        <f t="shared" si="1030"/>
        <v>3.3873642686340732E-4</v>
      </c>
      <c r="AH850" s="13">
        <f t="shared" si="1031"/>
        <v>8.7234589626173872E-4</v>
      </c>
      <c r="AI850" s="13">
        <f t="shared" si="1032"/>
        <v>9.3836503369082696E-4</v>
      </c>
      <c r="AJ850" s="13">
        <f t="shared" si="1033"/>
        <v>5.0469024972027432E-4</v>
      </c>
      <c r="AK850" s="13">
        <f t="shared" si="1034"/>
        <v>1.8096173593970159E-4</v>
      </c>
      <c r="AL850" s="13">
        <f t="shared" si="1035"/>
        <v>1.203263899390262E-6</v>
      </c>
      <c r="AM850" s="13">
        <f t="shared" si="1036"/>
        <v>2.3041057377310857E-3</v>
      </c>
      <c r="AN850" s="13">
        <f t="shared" si="1037"/>
        <v>1.3240681868215947E-3</v>
      </c>
      <c r="AO850" s="13">
        <f t="shared" si="1038"/>
        <v>3.804418639830751E-4</v>
      </c>
      <c r="AP850" s="13">
        <f t="shared" si="1039"/>
        <v>7.2874399929686001E-5</v>
      </c>
      <c r="AQ850" s="13">
        <f t="shared" si="1040"/>
        <v>1.0469427791498408E-5</v>
      </c>
      <c r="AR850" s="13">
        <f t="shared" si="1041"/>
        <v>1.0025976067243715E-4</v>
      </c>
      <c r="AS850" s="13">
        <f t="shared" si="1042"/>
        <v>1.0784741936012718E-4</v>
      </c>
      <c r="AT850" s="13">
        <f t="shared" si="1043"/>
        <v>5.8004656028650805E-5</v>
      </c>
      <c r="AU850" s="13">
        <f t="shared" si="1044"/>
        <v>2.0798149465633033E-5</v>
      </c>
      <c r="AV850" s="13">
        <f t="shared" si="1045"/>
        <v>5.5930383542980341E-6</v>
      </c>
      <c r="AW850" s="13">
        <f t="shared" si="1046"/>
        <v>2.0660909042716139E-8</v>
      </c>
      <c r="AX850" s="13">
        <f t="shared" si="1047"/>
        <v>4.1308007666042895E-4</v>
      </c>
      <c r="AY850" s="13">
        <f t="shared" si="1048"/>
        <v>2.3737894453337545E-4</v>
      </c>
      <c r="AZ850" s="13">
        <f t="shared" si="1049"/>
        <v>6.8205617374885686E-5</v>
      </c>
      <c r="BA850" s="13">
        <f t="shared" si="1050"/>
        <v>1.3064922419394104E-5</v>
      </c>
      <c r="BB850" s="13">
        <f t="shared" si="1051"/>
        <v>1.8769590144598345E-6</v>
      </c>
      <c r="BC850" s="13">
        <f t="shared" si="1052"/>
        <v>2.1572115188268612E-7</v>
      </c>
      <c r="BD850" s="13">
        <f t="shared" si="1053"/>
        <v>9.6024788381633364E-6</v>
      </c>
      <c r="BE850" s="13">
        <f t="shared" si="1054"/>
        <v>1.0329194436635536E-5</v>
      </c>
      <c r="BF850" s="13">
        <f t="shared" si="1055"/>
        <v>5.5554539358000572E-6</v>
      </c>
      <c r="BG850" s="13">
        <f t="shared" si="1056"/>
        <v>1.9919635632204685E-6</v>
      </c>
      <c r="BH850" s="13">
        <f t="shared" si="1057"/>
        <v>5.3567884142124835E-7</v>
      </c>
      <c r="BI850" s="13">
        <f t="shared" si="1058"/>
        <v>1.1524380322800169E-7</v>
      </c>
      <c r="BJ850" s="14">
        <f t="shared" si="1059"/>
        <v>0.4745004392840802</v>
      </c>
      <c r="BK850" s="14">
        <f t="shared" si="1060"/>
        <v>0.33054686708944642</v>
      </c>
      <c r="BL850" s="14">
        <f t="shared" si="1061"/>
        <v>0.1889854778537946</v>
      </c>
      <c r="BM850" s="14">
        <f t="shared" si="1062"/>
        <v>0.2295951988117641</v>
      </c>
      <c r="BN850" s="14">
        <f t="shared" si="1063"/>
        <v>0.77027235303864416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</v>
      </c>
      <c r="F851" s="10">
        <f>VLOOKUP(B851,home!$B$2:$E$405,3,FALSE)</f>
        <v>1.03</v>
      </c>
      <c r="G851" s="10">
        <f>VLOOKUP(C851,away!$B$2:$E$405,4,FALSE)</f>
        <v>1.54</v>
      </c>
      <c r="H851" s="10">
        <f>VLOOKUP(A851,away!$A$2:$E$405,3,FALSE)</f>
        <v>1.26</v>
      </c>
      <c r="I851" s="10">
        <f>VLOOKUP(C851,away!$B$2:$E$405,3,FALSE)</f>
        <v>0.46</v>
      </c>
      <c r="J851" s="10">
        <f>VLOOKUP(B851,home!$B$2:$E$405,4,FALSE)</f>
        <v>0.93</v>
      </c>
      <c r="K851" s="12">
        <f t="shared" si="1008"/>
        <v>2.0620600000000002</v>
      </c>
      <c r="L851" s="12">
        <f t="shared" si="1009"/>
        <v>0.53902800000000006</v>
      </c>
      <c r="M851" s="13">
        <f t="shared" si="1010"/>
        <v>7.41928125057493E-2</v>
      </c>
      <c r="N851" s="13">
        <f t="shared" si="1011"/>
        <v>0.1529900309556054</v>
      </c>
      <c r="O851" s="13">
        <f t="shared" si="1012"/>
        <v>3.9992003339349033E-2</v>
      </c>
      <c r="P851" s="13">
        <f t="shared" si="1013"/>
        <v>8.2465910405938064E-2</v>
      </c>
      <c r="Q851" s="13">
        <f t="shared" si="1014"/>
        <v>0.15773731161615789</v>
      </c>
      <c r="R851" s="13">
        <f t="shared" si="1015"/>
        <v>1.0778404788001315E-2</v>
      </c>
      <c r="S851" s="13">
        <f t="shared" si="1016"/>
        <v>2.2915381387358841E-2</v>
      </c>
      <c r="T851" s="13">
        <f t="shared" si="1017"/>
        <v>8.5024827605834352E-2</v>
      </c>
      <c r="U851" s="13">
        <f t="shared" si="1018"/>
        <v>2.2225717377145991E-2</v>
      </c>
      <c r="V851" s="13">
        <f t="shared" si="1019"/>
        <v>2.8300701683519206E-3</v>
      </c>
      <c r="W851" s="13">
        <f t="shared" si="1020"/>
        <v>0.10842126693040484</v>
      </c>
      <c r="X851" s="13">
        <f t="shared" si="1021"/>
        <v>5.8442098670962256E-2</v>
      </c>
      <c r="Y851" s="13">
        <f t="shared" si="1022"/>
        <v>1.5750963781205721E-2</v>
      </c>
      <c r="Z851" s="13">
        <f t="shared" si="1023"/>
        <v>1.9366206586889252E-3</v>
      </c>
      <c r="AA851" s="13">
        <f t="shared" si="1024"/>
        <v>3.9934279954560855E-3</v>
      </c>
      <c r="AB851" s="13">
        <f t="shared" si="1025"/>
        <v>4.1173440661550886E-3</v>
      </c>
      <c r="AC851" s="13">
        <f t="shared" si="1026"/>
        <v>1.9660286578277231E-4</v>
      </c>
      <c r="AD851" s="13">
        <f t="shared" si="1027"/>
        <v>5.5892789421627655E-2</v>
      </c>
      <c r="AE851" s="13">
        <f t="shared" si="1028"/>
        <v>3.0127778496361109E-2</v>
      </c>
      <c r="AF851" s="13">
        <f t="shared" si="1029"/>
        <v>8.1198580936682682E-3</v>
      </c>
      <c r="AG851" s="13">
        <f t="shared" si="1030"/>
        <v>1.4589436228379406E-3</v>
      </c>
      <c r="AH851" s="13">
        <f t="shared" si="1031"/>
        <v>2.6097319010294343E-4</v>
      </c>
      <c r="AI851" s="13">
        <f t="shared" si="1032"/>
        <v>5.3814237638367555E-4</v>
      </c>
      <c r="AJ851" s="13">
        <f t="shared" si="1033"/>
        <v>5.5484093432286118E-4</v>
      </c>
      <c r="AK851" s="13">
        <f t="shared" si="1034"/>
        <v>3.8137176567659968E-4</v>
      </c>
      <c r="AL851" s="13">
        <f t="shared" si="1035"/>
        <v>8.7410269365035409E-6</v>
      </c>
      <c r="AM851" s="13">
        <f t="shared" si="1036"/>
        <v>2.3050857070952321E-2</v>
      </c>
      <c r="AN851" s="13">
        <f t="shared" si="1037"/>
        <v>1.2425057385241288E-2</v>
      </c>
      <c r="AO851" s="13">
        <f t="shared" si="1038"/>
        <v>3.348726916125921E-3</v>
      </c>
      <c r="AP851" s="13">
        <f t="shared" si="1039"/>
        <v>6.0168585738184122E-4</v>
      </c>
      <c r="AQ851" s="13">
        <f t="shared" si="1040"/>
        <v>8.1081381083204765E-5</v>
      </c>
      <c r="AR851" s="13">
        <f t="shared" si="1041"/>
        <v>2.8134371342961885E-5</v>
      </c>
      <c r="AS851" s="13">
        <f t="shared" si="1042"/>
        <v>5.8014761771467985E-5</v>
      </c>
      <c r="AT851" s="13">
        <f t="shared" si="1043"/>
        <v>5.9814959829236653E-5</v>
      </c>
      <c r="AU851" s="13">
        <f t="shared" si="1044"/>
        <v>4.1114012021825246E-5</v>
      </c>
      <c r="AV851" s="13">
        <f t="shared" si="1045"/>
        <v>2.1194889907431244E-5</v>
      </c>
      <c r="AW851" s="13">
        <f t="shared" si="1046"/>
        <v>2.6988116797617051E-7</v>
      </c>
      <c r="AX851" s="13">
        <f t="shared" si="1047"/>
        <v>7.9220417219546483E-3</v>
      </c>
      <c r="AY851" s="13">
        <f t="shared" si="1048"/>
        <v>4.2702023053017698E-3</v>
      </c>
      <c r="AZ851" s="13">
        <f t="shared" si="1049"/>
        <v>1.1508793041111014E-3</v>
      </c>
      <c r="BA851" s="13">
        <f t="shared" si="1050"/>
        <v>2.0678538984546634E-4</v>
      </c>
      <c r="BB851" s="13">
        <f t="shared" si="1051"/>
        <v>2.7865778779405501E-5</v>
      </c>
      <c r="BC851" s="13">
        <f t="shared" si="1052"/>
        <v>3.0040870007810783E-6</v>
      </c>
      <c r="BD851" s="13">
        <f t="shared" si="1053"/>
        <v>2.5275356527090099E-6</v>
      </c>
      <c r="BE851" s="13">
        <f t="shared" si="1054"/>
        <v>5.211930168025141E-6</v>
      </c>
      <c r="BF851" s="13">
        <f t="shared" si="1055"/>
        <v>5.3736563611389628E-6</v>
      </c>
      <c r="BG851" s="13">
        <f t="shared" si="1056"/>
        <v>3.6936006120167363E-6</v>
      </c>
      <c r="BH851" s="13">
        <f t="shared" si="1057"/>
        <v>1.9041065195038079E-6</v>
      </c>
      <c r="BI851" s="13">
        <f t="shared" si="1058"/>
        <v>7.8527637792160508E-7</v>
      </c>
      <c r="BJ851" s="14">
        <f t="shared" si="1059"/>
        <v>0.72705405639244303</v>
      </c>
      <c r="BK851" s="14">
        <f t="shared" si="1060"/>
        <v>0.18687972066541919</v>
      </c>
      <c r="BL851" s="14">
        <f t="shared" si="1061"/>
        <v>8.3069994933157823E-2</v>
      </c>
      <c r="BM851" s="14">
        <f t="shared" si="1062"/>
        <v>0.47651398661477451</v>
      </c>
      <c r="BN851" s="14">
        <f t="shared" si="1063"/>
        <v>0.51815647361080097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</v>
      </c>
      <c r="F852" s="10">
        <f>VLOOKUP(B852,home!$B$2:$E$405,3,FALSE)</f>
        <v>0.96</v>
      </c>
      <c r="G852" s="10">
        <f>VLOOKUP(C852,away!$B$2:$E$405,4,FALSE)</f>
        <v>0.92</v>
      </c>
      <c r="H852" s="10">
        <f>VLOOKUP(A852,away!$A$2:$E$405,3,FALSE)</f>
        <v>1.26</v>
      </c>
      <c r="I852" s="10">
        <f>VLOOKUP(C852,away!$B$2:$E$405,3,FALSE)</f>
        <v>0.92</v>
      </c>
      <c r="J852" s="10">
        <f>VLOOKUP(B852,home!$B$2:$E$405,4,FALSE)</f>
        <v>1.59</v>
      </c>
      <c r="K852" s="12">
        <f t="shared" si="1008"/>
        <v>1.1481600000000001</v>
      </c>
      <c r="L852" s="12">
        <f t="shared" si="1009"/>
        <v>1.8431280000000001</v>
      </c>
      <c r="M852" s="13">
        <f t="shared" si="1010"/>
        <v>5.0222708199210001E-2</v>
      </c>
      <c r="N852" s="13">
        <f t="shared" si="1011"/>
        <v>5.7663704646004954E-2</v>
      </c>
      <c r="O852" s="13">
        <f t="shared" si="1012"/>
        <v>9.2566879717793524E-2</v>
      </c>
      <c r="P852" s="13">
        <f t="shared" si="1013"/>
        <v>0.10628158861678183</v>
      </c>
      <c r="Q852" s="13">
        <f t="shared" si="1014"/>
        <v>3.3103579563178533E-2</v>
      </c>
      <c r="R852" s="13">
        <f t="shared" si="1015"/>
        <v>8.5306303940248712E-2</v>
      </c>
      <c r="S852" s="13">
        <f t="shared" si="1016"/>
        <v>5.6228429747863219E-2</v>
      </c>
      <c r="T852" s="13">
        <f t="shared" si="1017"/>
        <v>6.101413439312213E-2</v>
      </c>
      <c r="U852" s="13">
        <f t="shared" si="1018"/>
        <v>9.7945285932035969E-2</v>
      </c>
      <c r="V852" s="13">
        <f t="shared" si="1019"/>
        <v>1.3221214628706804E-2</v>
      </c>
      <c r="W852" s="13">
        <f t="shared" si="1020"/>
        <v>1.2669401970419689E-2</v>
      </c>
      <c r="X852" s="13">
        <f t="shared" si="1021"/>
        <v>2.3351329514935702E-2</v>
      </c>
      <c r="Y852" s="13">
        <f t="shared" si="1022"/>
        <v>2.1519744633102213E-2</v>
      </c>
      <c r="Z852" s="13">
        <f t="shared" si="1023"/>
        <v>5.2410145789594229E-2</v>
      </c>
      <c r="AA852" s="13">
        <f t="shared" si="1024"/>
        <v>6.0175232989780517E-2</v>
      </c>
      <c r="AB852" s="13">
        <f t="shared" si="1025"/>
        <v>3.4545397754773208E-2</v>
      </c>
      <c r="AC852" s="13">
        <f t="shared" si="1026"/>
        <v>1.7486757292746148E-3</v>
      </c>
      <c r="AD852" s="13">
        <f t="shared" si="1027"/>
        <v>3.6366251415892691E-3</v>
      </c>
      <c r="AE852" s="13">
        <f t="shared" si="1028"/>
        <v>6.7027656239671465E-3</v>
      </c>
      <c r="AF852" s="13">
        <f t="shared" si="1029"/>
        <v>6.1770274994856619E-3</v>
      </c>
      <c r="AG852" s="13">
        <f t="shared" si="1030"/>
        <v>3.7950174470240019E-3</v>
      </c>
      <c r="AH852" s="13">
        <f t="shared" si="1031"/>
        <v>2.4149651797220822E-2</v>
      </c>
      <c r="AI852" s="13">
        <f t="shared" si="1032"/>
        <v>2.772766420749706E-2</v>
      </c>
      <c r="AJ852" s="13">
        <f t="shared" si="1033"/>
        <v>1.5917897468239916E-2</v>
      </c>
      <c r="AK852" s="13">
        <f t="shared" si="1034"/>
        <v>6.0920977190447815E-3</v>
      </c>
      <c r="AL852" s="13">
        <f t="shared" si="1035"/>
        <v>1.4802231193565064E-4</v>
      </c>
      <c r="AM852" s="13">
        <f t="shared" si="1036"/>
        <v>8.3508550451342708E-4</v>
      </c>
      <c r="AN852" s="13">
        <f t="shared" si="1037"/>
        <v>1.5391694757628238E-3</v>
      </c>
      <c r="AO852" s="13">
        <f t="shared" si="1038"/>
        <v>1.4184431787618915E-3</v>
      </c>
      <c r="AP852" s="13">
        <f t="shared" si="1039"/>
        <v>8.7145744639501564E-4</v>
      </c>
      <c r="AQ852" s="13">
        <f t="shared" si="1040"/>
        <v>4.0155190506478835E-4</v>
      </c>
      <c r="AR852" s="13">
        <f t="shared" si="1041"/>
        <v>8.9021798835416024E-3</v>
      </c>
      <c r="AS852" s="13">
        <f t="shared" si="1042"/>
        <v>1.0221126855087128E-2</v>
      </c>
      <c r="AT852" s="13">
        <f t="shared" si="1043"/>
        <v>5.8677445049684198E-3</v>
      </c>
      <c r="AU852" s="13">
        <f t="shared" si="1044"/>
        <v>2.2457031769415139E-3</v>
      </c>
      <c r="AV852" s="13">
        <f t="shared" si="1045"/>
        <v>6.4460663990929237E-4</v>
      </c>
      <c r="AW852" s="13">
        <f t="shared" si="1046"/>
        <v>8.701268934212924E-6</v>
      </c>
      <c r="AX852" s="13">
        <f t="shared" si="1047"/>
        <v>1.5980196214368942E-4</v>
      </c>
      <c r="AY852" s="13">
        <f t="shared" si="1048"/>
        <v>2.94535470881974E-4</v>
      </c>
      <c r="AZ852" s="13">
        <f t="shared" si="1049"/>
        <v>2.714332866878756E-4</v>
      </c>
      <c r="BA852" s="13">
        <f t="shared" si="1050"/>
        <v>1.6676209694215023E-4</v>
      </c>
      <c r="BB852" s="13">
        <f t="shared" si="1051"/>
        <v>7.6840972553197904E-5</v>
      </c>
      <c r="BC852" s="13">
        <f t="shared" si="1052"/>
        <v>2.8325549612006108E-5</v>
      </c>
      <c r="BD852" s="13">
        <f t="shared" si="1053"/>
        <v>2.7346428340653752E-3</v>
      </c>
      <c r="BE852" s="13">
        <f t="shared" si="1054"/>
        <v>3.1398075163605013E-3</v>
      </c>
      <c r="BF852" s="13">
        <f t="shared" si="1055"/>
        <v>1.8025006989922372E-3</v>
      </c>
      <c r="BG852" s="13">
        <f t="shared" si="1056"/>
        <v>6.8985306751830901E-4</v>
      </c>
      <c r="BH852" s="13">
        <f t="shared" si="1057"/>
        <v>1.9801542450045549E-4</v>
      </c>
      <c r="BI852" s="13">
        <f t="shared" si="1058"/>
        <v>4.5470677958888597E-5</v>
      </c>
      <c r="BJ852" s="14">
        <f t="shared" si="1059"/>
        <v>0.23569673728214818</v>
      </c>
      <c r="BK852" s="14">
        <f t="shared" si="1060"/>
        <v>0.22814517470465409</v>
      </c>
      <c r="BL852" s="14">
        <f t="shared" si="1061"/>
        <v>0.48091806280647814</v>
      </c>
      <c r="BM852" s="14">
        <f t="shared" si="1062"/>
        <v>0.57173952169770936</v>
      </c>
      <c r="BN852" s="14">
        <f t="shared" si="1063"/>
        <v>0.4251447646832176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</v>
      </c>
      <c r="F853" s="10">
        <f>VLOOKUP(B853,home!$B$2:$E$405,3,FALSE)</f>
        <v>1.08</v>
      </c>
      <c r="G853" s="10">
        <f>VLOOKUP(C853,away!$B$2:$E$405,4,FALSE)</f>
        <v>1.38</v>
      </c>
      <c r="H853" s="10">
        <f>VLOOKUP(A853,away!$A$2:$E$405,3,FALSE)</f>
        <v>1.26</v>
      </c>
      <c r="I853" s="10">
        <f>VLOOKUP(C853,away!$B$2:$E$405,3,FALSE)</f>
        <v>0.62</v>
      </c>
      <c r="J853" s="10">
        <f>VLOOKUP(B853,home!$B$2:$E$405,4,FALSE)</f>
        <v>0.32</v>
      </c>
      <c r="K853" s="12">
        <f t="shared" si="1008"/>
        <v>1.9375200000000001</v>
      </c>
      <c r="L853" s="12">
        <f t="shared" si="1009"/>
        <v>0.24998400000000001</v>
      </c>
      <c r="M853" s="13">
        <f t="shared" si="1010"/>
        <v>0.11219644173367921</v>
      </c>
      <c r="N853" s="13">
        <f t="shared" si="1011"/>
        <v>0.21738284978783817</v>
      </c>
      <c r="O853" s="13">
        <f t="shared" si="1012"/>
        <v>2.8047315290352069E-2</v>
      </c>
      <c r="P853" s="13">
        <f t="shared" si="1013"/>
        <v>5.4342234321362939E-2</v>
      </c>
      <c r="Q853" s="13">
        <f t="shared" si="1014"/>
        <v>0.21059180956046616</v>
      </c>
      <c r="R853" s="13">
        <f t="shared" si="1015"/>
        <v>3.5056900327716856E-3</v>
      </c>
      <c r="S853" s="13">
        <f t="shared" si="1016"/>
        <v>6.5801517084820779E-3</v>
      </c>
      <c r="T853" s="13">
        <f t="shared" si="1017"/>
        <v>5.2644582921163578E-2</v>
      </c>
      <c r="U853" s="13">
        <f t="shared" si="1018"/>
        <v>6.7923445522957973E-3</v>
      </c>
      <c r="V853" s="13">
        <f t="shared" si="1019"/>
        <v>3.5412109974954867E-4</v>
      </c>
      <c r="W853" s="13">
        <f t="shared" si="1020"/>
        <v>0.13600861428653147</v>
      </c>
      <c r="X853" s="13">
        <f t="shared" si="1021"/>
        <v>3.3999977433804285E-2</v>
      </c>
      <c r="Y853" s="13">
        <f t="shared" si="1022"/>
        <v>4.2497251794060657E-3</v>
      </c>
      <c r="Z853" s="13">
        <f t="shared" si="1023"/>
        <v>2.9212213905079905E-4</v>
      </c>
      <c r="AA853" s="13">
        <f t="shared" si="1024"/>
        <v>5.6599248685370424E-4</v>
      </c>
      <c r="AB853" s="13">
        <f t="shared" si="1025"/>
        <v>5.483108815643946E-4</v>
      </c>
      <c r="AC853" s="13">
        <f t="shared" si="1026"/>
        <v>1.0719887526829714E-5</v>
      </c>
      <c r="AD853" s="13">
        <f t="shared" si="1027"/>
        <v>6.5879852588110119E-2</v>
      </c>
      <c r="AE853" s="13">
        <f t="shared" si="1028"/>
        <v>1.6468909069386122E-2</v>
      </c>
      <c r="AF853" s="13">
        <f t="shared" si="1029"/>
        <v>2.0584818824007103E-3</v>
      </c>
      <c r="AG853" s="13">
        <f t="shared" si="1030"/>
        <v>1.7152917829668641E-4</v>
      </c>
      <c r="AH853" s="13">
        <f t="shared" si="1031"/>
        <v>1.8256465202118739E-5</v>
      </c>
      <c r="AI853" s="13">
        <f t="shared" si="1032"/>
        <v>3.5372266458409102E-5</v>
      </c>
      <c r="AJ853" s="13">
        <f t="shared" si="1033"/>
        <v>3.4267236854248409E-5</v>
      </c>
      <c r="AK853" s="13">
        <f t="shared" si="1034"/>
        <v>2.2131152249947796E-5</v>
      </c>
      <c r="AL853" s="13">
        <f t="shared" si="1035"/>
        <v>2.0768667201208345E-7</v>
      </c>
      <c r="AM853" s="13">
        <f t="shared" si="1036"/>
        <v>2.5528706397303036E-2</v>
      </c>
      <c r="AN853" s="13">
        <f t="shared" si="1037"/>
        <v>6.3817681400234029E-3</v>
      </c>
      <c r="AO853" s="13">
        <f t="shared" si="1038"/>
        <v>7.9766996335780529E-4</v>
      </c>
      <c r="AP853" s="13">
        <f t="shared" si="1039"/>
        <v>6.6468242706679205E-5</v>
      </c>
      <c r="AQ853" s="13">
        <f t="shared" si="1040"/>
        <v>4.1539992961966238E-6</v>
      </c>
      <c r="AR853" s="13">
        <f t="shared" si="1041"/>
        <v>9.1276483941729068E-7</v>
      </c>
      <c r="AS853" s="13">
        <f t="shared" si="1042"/>
        <v>1.7685001316677892E-6</v>
      </c>
      <c r="AT853" s="13">
        <f t="shared" si="1043"/>
        <v>1.7132521875544877E-6</v>
      </c>
      <c r="AU853" s="13">
        <f t="shared" si="1044"/>
        <v>1.1064867928101905E-6</v>
      </c>
      <c r="AV853" s="13">
        <f t="shared" si="1045"/>
        <v>5.3596007270140007E-7</v>
      </c>
      <c r="AW853" s="13">
        <f t="shared" si="1046"/>
        <v>2.7942453287755767E-9</v>
      </c>
      <c r="AX853" s="13">
        <f t="shared" si="1047"/>
        <v>8.2437298698170899E-3</v>
      </c>
      <c r="AY853" s="13">
        <f t="shared" si="1048"/>
        <v>2.0608005677763557E-3</v>
      </c>
      <c r="AZ853" s="13">
        <f t="shared" si="1049"/>
        <v>2.5758358456750229E-4</v>
      </c>
      <c r="BA853" s="13">
        <f t="shared" si="1050"/>
        <v>2.146392493484083E-5</v>
      </c>
      <c r="BB853" s="13">
        <f t="shared" si="1051"/>
        <v>1.3414094527278126E-6</v>
      </c>
      <c r="BC853" s="13">
        <f t="shared" si="1052"/>
        <v>6.7066180126141937E-8</v>
      </c>
      <c r="BD853" s="13">
        <f t="shared" si="1053"/>
        <v>3.8029434269481986E-8</v>
      </c>
      <c r="BE853" s="13">
        <f t="shared" si="1054"/>
        <v>7.3682789485806735E-8</v>
      </c>
      <c r="BF853" s="13">
        <f t="shared" si="1055"/>
        <v>7.1380939142270155E-8</v>
      </c>
      <c r="BG853" s="13">
        <f t="shared" si="1056"/>
        <v>4.610066573564376E-8</v>
      </c>
      <c r="BH853" s="13">
        <f t="shared" si="1057"/>
        <v>2.2330240469031123E-8</v>
      </c>
      <c r="BI853" s="13">
        <f t="shared" si="1058"/>
        <v>8.6530575027114417E-9</v>
      </c>
      <c r="BJ853" s="14">
        <f t="shared" si="1059"/>
        <v>0.78282008505281953</v>
      </c>
      <c r="BK853" s="14">
        <f t="shared" si="1060"/>
        <v>0.17554467700524895</v>
      </c>
      <c r="BL853" s="14">
        <f t="shared" si="1061"/>
        <v>3.9575977505753139E-2</v>
      </c>
      <c r="BM853" s="14">
        <f t="shared" si="1062"/>
        <v>0.37010572320287077</v>
      </c>
      <c r="BN853" s="14">
        <f t="shared" si="1063"/>
        <v>0.62606634072647027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</v>
      </c>
      <c r="F854" s="10">
        <f>VLOOKUP(B854,home!$B$2:$E$405,3,FALSE)</f>
        <v>1.38</v>
      </c>
      <c r="G854" s="10">
        <f>VLOOKUP(C854,away!$B$2:$E$405,4,FALSE)</f>
        <v>0.62</v>
      </c>
      <c r="H854" s="10">
        <f>VLOOKUP(A854,away!$A$2:$E$405,3,FALSE)</f>
        <v>1.26</v>
      </c>
      <c r="I854" s="10">
        <f>VLOOKUP(C854,away!$B$2:$E$405,3,FALSE)</f>
        <v>0.77</v>
      </c>
      <c r="J854" s="10">
        <f>VLOOKUP(B854,home!$B$2:$E$405,4,FALSE)</f>
        <v>0.79</v>
      </c>
      <c r="K854" s="12">
        <f t="shared" si="1008"/>
        <v>1.1122799999999999</v>
      </c>
      <c r="L854" s="12">
        <f t="shared" si="1009"/>
        <v>0.76645800000000008</v>
      </c>
      <c r="M854" s="13">
        <f t="shared" si="1010"/>
        <v>0.15278279603233896</v>
      </c>
      <c r="N854" s="13">
        <f t="shared" si="1011"/>
        <v>0.16993724837084995</v>
      </c>
      <c r="O854" s="13">
        <f t="shared" si="1012"/>
        <v>0.11710159628135447</v>
      </c>
      <c r="P854" s="13">
        <f t="shared" si="1013"/>
        <v>0.13024976351182491</v>
      </c>
      <c r="Q854" s="13">
        <f t="shared" si="1014"/>
        <v>9.4508901308964499E-2</v>
      </c>
      <c r="R854" s="13">
        <f t="shared" si="1015"/>
        <v>4.4876727641307186E-2</v>
      </c>
      <c r="S854" s="13">
        <f t="shared" si="1016"/>
        <v>2.7759998729332394E-2</v>
      </c>
      <c r="T854" s="13">
        <f t="shared" si="1017"/>
        <v>7.2437103479466317E-2</v>
      </c>
      <c r="U854" s="13">
        <f t="shared" si="1018"/>
        <v>4.9915486620873147E-2</v>
      </c>
      <c r="V854" s="13">
        <f t="shared" si="1019"/>
        <v>2.6295378242708958E-3</v>
      </c>
      <c r="W854" s="13">
        <f t="shared" si="1020"/>
        <v>3.504012024931167E-2</v>
      </c>
      <c r="X854" s="13">
        <f t="shared" si="1021"/>
        <v>2.6856780486046922E-2</v>
      </c>
      <c r="Y854" s="13">
        <f t="shared" si="1022"/>
        <v>1.0292297128887275E-2</v>
      </c>
      <c r="Z854" s="13">
        <f t="shared" si="1023"/>
        <v>1.1465375638167012E-2</v>
      </c>
      <c r="AA854" s="13">
        <f t="shared" si="1024"/>
        <v>1.2752708014820403E-2</v>
      </c>
      <c r="AB854" s="13">
        <f t="shared" si="1025"/>
        <v>7.0922910353622198E-3</v>
      </c>
      <c r="AC854" s="13">
        <f t="shared" si="1026"/>
        <v>1.4010767599947403E-4</v>
      </c>
      <c r="AD854" s="13">
        <f t="shared" si="1027"/>
        <v>9.7436062377260959E-3</v>
      </c>
      <c r="AE854" s="13">
        <f t="shared" si="1028"/>
        <v>7.4680649497550688E-3</v>
      </c>
      <c r="AF854" s="13">
        <f t="shared" si="1029"/>
        <v>2.861979062629685E-3</v>
      </c>
      <c r="AG854" s="13">
        <f t="shared" si="1030"/>
        <v>7.3119558279500802E-4</v>
      </c>
      <c r="AH854" s="13">
        <f t="shared" si="1031"/>
        <v>2.1969322202195526E-3</v>
      </c>
      <c r="AI854" s="13">
        <f t="shared" si="1032"/>
        <v>2.4436037699058035E-3</v>
      </c>
      <c r="AJ854" s="13">
        <f t="shared" si="1033"/>
        <v>1.3589858005954138E-3</v>
      </c>
      <c r="AK854" s="13">
        <f t="shared" si="1034"/>
        <v>5.0385757542875545E-4</v>
      </c>
      <c r="AL854" s="13">
        <f t="shared" si="1035"/>
        <v>4.7777608838262619E-6</v>
      </c>
      <c r="AM854" s="13">
        <f t="shared" si="1036"/>
        <v>2.1675236692195957E-3</v>
      </c>
      <c r="AN854" s="13">
        <f t="shared" si="1037"/>
        <v>1.6613158564627128E-3</v>
      </c>
      <c r="AO854" s="13">
        <f t="shared" si="1038"/>
        <v>6.3666441435634893E-4</v>
      </c>
      <c r="AP854" s="13">
        <f t="shared" si="1039"/>
        <v>1.6265884456624624E-4</v>
      </c>
      <c r="AQ854" s="13">
        <f t="shared" si="1040"/>
        <v>3.1167793172138986E-5</v>
      </c>
      <c r="AR854" s="13">
        <f t="shared" si="1041"/>
        <v>3.3677125512900769E-4</v>
      </c>
      <c r="AS854" s="13">
        <f t="shared" si="1042"/>
        <v>3.7458393165489261E-4</v>
      </c>
      <c r="AT854" s="13">
        <f t="shared" si="1043"/>
        <v>2.08321107750552E-4</v>
      </c>
      <c r="AU854" s="13">
        <f t="shared" si="1044"/>
        <v>7.7237133909594628E-5</v>
      </c>
      <c r="AV854" s="13">
        <f t="shared" si="1045"/>
        <v>2.147732982624098E-5</v>
      </c>
      <c r="AW854" s="13">
        <f t="shared" si="1046"/>
        <v>1.1314214278104558E-7</v>
      </c>
      <c r="AX854" s="13">
        <f t="shared" si="1047"/>
        <v>4.0181553779992805E-4</v>
      </c>
      <c r="AY854" s="13">
        <f t="shared" si="1048"/>
        <v>3.079747334710573E-4</v>
      </c>
      <c r="AZ854" s="13">
        <f t="shared" si="1049"/>
        <v>1.180248491333798E-4</v>
      </c>
      <c r="BA854" s="13">
        <f t="shared" si="1050"/>
        <v>3.0153696605690687E-5</v>
      </c>
      <c r="BB854" s="13">
        <f t="shared" si="1051"/>
        <v>5.7778854982511172E-6</v>
      </c>
      <c r="BC854" s="13">
        <f t="shared" si="1052"/>
        <v>8.857013126437112E-7</v>
      </c>
      <c r="BD854" s="13">
        <f t="shared" si="1053"/>
        <v>4.3020170443944824E-5</v>
      </c>
      <c r="BE854" s="13">
        <f t="shared" si="1054"/>
        <v>4.7850475181390937E-5</v>
      </c>
      <c r="BF854" s="13">
        <f t="shared" si="1055"/>
        <v>2.661156326737876E-5</v>
      </c>
      <c r="BG854" s="13">
        <f t="shared" si="1056"/>
        <v>9.8665031970133458E-6</v>
      </c>
      <c r="BH854" s="13">
        <f t="shared" si="1057"/>
        <v>2.7435785439935011E-6</v>
      </c>
      <c r="BI854" s="13">
        <f t="shared" si="1058"/>
        <v>6.1032550858261806E-7</v>
      </c>
      <c r="BJ854" s="14">
        <f t="shared" si="1059"/>
        <v>0.43540125983803046</v>
      </c>
      <c r="BK854" s="14">
        <f t="shared" si="1060"/>
        <v>0.31387495626812145</v>
      </c>
      <c r="BL854" s="14">
        <f t="shared" si="1061"/>
        <v>0.23939128233427948</v>
      </c>
      <c r="BM854" s="14">
        <f t="shared" si="1062"/>
        <v>0.29036797934063019</v>
      </c>
      <c r="BN854" s="14">
        <f t="shared" si="1063"/>
        <v>0.70945703314663999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</v>
      </c>
      <c r="F855" s="10">
        <f>VLOOKUP(B855,home!$B$2:$E$405,3,FALSE)</f>
        <v>0.46</v>
      </c>
      <c r="G855" s="10">
        <f>VLOOKUP(C855,away!$B$2:$E$405,4,FALSE)</f>
        <v>0.92</v>
      </c>
      <c r="H855" s="10">
        <f>VLOOKUP(A855,away!$A$2:$E$405,3,FALSE)</f>
        <v>1.26</v>
      </c>
      <c r="I855" s="10">
        <f>VLOOKUP(C855,away!$B$2:$E$405,3,FALSE)</f>
        <v>0.62</v>
      </c>
      <c r="J855" s="10">
        <f>VLOOKUP(B855,home!$B$2:$E$405,4,FALSE)</f>
        <v>1.1100000000000001</v>
      </c>
      <c r="K855" s="12">
        <f t="shared" si="1008"/>
        <v>0.55016000000000009</v>
      </c>
      <c r="L855" s="12">
        <f t="shared" si="1009"/>
        <v>0.86713200000000012</v>
      </c>
      <c r="M855" s="13">
        <f t="shared" si="1010"/>
        <v>0.2423694655316968</v>
      </c>
      <c r="N855" s="13">
        <f t="shared" si="1011"/>
        <v>0.13334198515691834</v>
      </c>
      <c r="O855" s="13">
        <f t="shared" si="1012"/>
        <v>0.21016631938543132</v>
      </c>
      <c r="P855" s="13">
        <f t="shared" si="1013"/>
        <v>0.11562510227308891</v>
      </c>
      <c r="Q855" s="13">
        <f t="shared" si="1014"/>
        <v>3.6679713276965085E-2</v>
      </c>
      <c r="R855" s="13">
        <f t="shared" si="1015"/>
        <v>9.1120970430663945E-2</v>
      </c>
      <c r="S855" s="13">
        <f t="shared" si="1016"/>
        <v>1.3790066589384239E-2</v>
      </c>
      <c r="T855" s="13">
        <f t="shared" si="1017"/>
        <v>3.1806153133281292E-2</v>
      </c>
      <c r="U855" s="13">
        <f t="shared" si="1018"/>
        <v>5.0131113092134076E-2</v>
      </c>
      <c r="V855" s="13">
        <f t="shared" si="1019"/>
        <v>7.3096751791841715E-4</v>
      </c>
      <c r="W855" s="13">
        <f t="shared" si="1020"/>
        <v>6.7265703521517074E-3</v>
      </c>
      <c r="X855" s="13">
        <f t="shared" si="1021"/>
        <v>5.8328244026020146E-3</v>
      </c>
      <c r="Y855" s="13">
        <f t="shared" si="1022"/>
        <v>2.5289143449385458E-3</v>
      </c>
      <c r="Z855" s="13">
        <f t="shared" si="1023"/>
        <v>2.6337969777160831E-2</v>
      </c>
      <c r="AA855" s="13">
        <f t="shared" si="1024"/>
        <v>1.4490097452602805E-2</v>
      </c>
      <c r="AB855" s="13">
        <f t="shared" si="1025"/>
        <v>3.985936007261979E-3</v>
      </c>
      <c r="AC855" s="13">
        <f t="shared" si="1026"/>
        <v>2.1794771525832352E-5</v>
      </c>
      <c r="AD855" s="13">
        <f t="shared" si="1027"/>
        <v>9.2517248623494568E-4</v>
      </c>
      <c r="AE855" s="13">
        <f t="shared" si="1028"/>
        <v>8.0224666833388092E-4</v>
      </c>
      <c r="AF855" s="13">
        <f t="shared" si="1029"/>
        <v>3.4782687900284753E-4</v>
      </c>
      <c r="AG855" s="13">
        <f t="shared" si="1030"/>
        <v>1.0053727241449908E-4</v>
      </c>
      <c r="AH855" s="13">
        <f t="shared" si="1031"/>
        <v>5.7096241022022562E-3</v>
      </c>
      <c r="AI855" s="13">
        <f t="shared" si="1032"/>
        <v>3.1412067960675935E-3</v>
      </c>
      <c r="AJ855" s="13">
        <f t="shared" si="1033"/>
        <v>8.6408316546227352E-4</v>
      </c>
      <c r="AK855" s="13">
        <f t="shared" si="1034"/>
        <v>1.5846133143690821E-4</v>
      </c>
      <c r="AL855" s="13">
        <f t="shared" si="1035"/>
        <v>4.1589771734070322E-7</v>
      </c>
      <c r="AM855" s="13">
        <f t="shared" si="1036"/>
        <v>1.017985790054036E-4</v>
      </c>
      <c r="AN855" s="13">
        <f t="shared" si="1037"/>
        <v>8.8272805410113641E-5</v>
      </c>
      <c r="AO855" s="13">
        <f t="shared" si="1038"/>
        <v>3.8272087150441339E-5</v>
      </c>
      <c r="AP855" s="13">
        <f t="shared" si="1039"/>
        <v>1.1062317158312168E-5</v>
      </c>
      <c r="AQ855" s="13">
        <f t="shared" si="1040"/>
        <v>2.3981223005303866E-6</v>
      </c>
      <c r="AR855" s="13">
        <f t="shared" si="1041"/>
        <v>9.9019955339816994E-4</v>
      </c>
      <c r="AS855" s="13">
        <f t="shared" si="1042"/>
        <v>5.4476818629753713E-4</v>
      </c>
      <c r="AT855" s="13">
        <f t="shared" si="1043"/>
        <v>1.498548326867265E-4</v>
      </c>
      <c r="AU855" s="13">
        <f t="shared" si="1044"/>
        <v>2.7481378250309831E-5</v>
      </c>
      <c r="AV855" s="13">
        <f t="shared" si="1045"/>
        <v>3.7797887645476137E-6</v>
      </c>
      <c r="AW855" s="13">
        <f t="shared" si="1046"/>
        <v>5.5113534112028477E-9</v>
      </c>
      <c r="AX855" s="13">
        <f t="shared" si="1047"/>
        <v>9.3342510376021395E-6</v>
      </c>
      <c r="AY855" s="13">
        <f t="shared" si="1048"/>
        <v>8.0940277707380195E-6</v>
      </c>
      <c r="AZ855" s="13">
        <f t="shared" si="1049"/>
        <v>3.509295244447801E-6</v>
      </c>
      <c r="BA855" s="13">
        <f t="shared" si="1050"/>
        <v>1.0143407346361704E-6</v>
      </c>
      <c r="BB855" s="13">
        <f t="shared" si="1051"/>
        <v>2.1989182747663291E-7</v>
      </c>
      <c r="BC855" s="13">
        <f t="shared" si="1052"/>
        <v>3.8135048028693545E-8</v>
      </c>
      <c r="BD855" s="13">
        <f t="shared" si="1053"/>
        <v>1.4310561985621028E-4</v>
      </c>
      <c r="BE855" s="13">
        <f t="shared" si="1054"/>
        <v>7.8730987820092651E-5</v>
      </c>
      <c r="BF855" s="13">
        <f t="shared" si="1055"/>
        <v>2.1657320129551085E-5</v>
      </c>
      <c r="BG855" s="13">
        <f t="shared" si="1056"/>
        <v>3.9716637474912769E-6</v>
      </c>
      <c r="BH855" s="13">
        <f t="shared" si="1057"/>
        <v>5.4626263182995013E-7</v>
      </c>
      <c r="BI855" s="13">
        <f t="shared" si="1058"/>
        <v>6.0106369905513105E-8</v>
      </c>
      <c r="BJ855" s="14">
        <f t="shared" si="1059"/>
        <v>0.21935595782553086</v>
      </c>
      <c r="BK855" s="14">
        <f t="shared" si="1060"/>
        <v>0.37254590660910225</v>
      </c>
      <c r="BL855" s="14">
        <f t="shared" si="1061"/>
        <v>0.38173196746321558</v>
      </c>
      <c r="BM855" s="14">
        <f t="shared" si="1062"/>
        <v>0.1706601571038277</v>
      </c>
      <c r="BN855" s="14">
        <f t="shared" si="1063"/>
        <v>0.82930355605476425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1.30232558139535</v>
      </c>
      <c r="F856" s="10">
        <f>VLOOKUP(B856,home!$B$2:$E$405,3,FALSE)</f>
        <v>0.77</v>
      </c>
      <c r="G856" s="10">
        <f>VLOOKUP(C856,away!$B$2:$E$405,4,FALSE)</f>
        <v>1.08</v>
      </c>
      <c r="H856" s="10">
        <f>VLOOKUP(A856,away!$A$2:$E$405,3,FALSE)</f>
        <v>0.918604651162791</v>
      </c>
      <c r="I856" s="10">
        <f>VLOOKUP(C856,away!$B$2:$E$405,3,FALSE)</f>
        <v>0.46</v>
      </c>
      <c r="J856" s="10">
        <f>VLOOKUP(B856,home!$B$2:$E$405,4,FALSE)</f>
        <v>1.63</v>
      </c>
      <c r="K856" s="12">
        <f t="shared" si="1008"/>
        <v>1.0830139534883734</v>
      </c>
      <c r="L856" s="12">
        <f t="shared" si="1009"/>
        <v>0.68876976744186069</v>
      </c>
      <c r="M856" s="13">
        <f t="shared" si="1010"/>
        <v>0.17002943311795093</v>
      </c>
      <c r="N856" s="13">
        <f t="shared" si="1011"/>
        <v>0.184144248570459</v>
      </c>
      <c r="O856" s="13">
        <f t="shared" si="1012"/>
        <v>0.11711113310692245</v>
      </c>
      <c r="P856" s="13">
        <f t="shared" si="1013"/>
        <v>0.12683299126363123</v>
      </c>
      <c r="Q856" s="13">
        <f t="shared" si="1014"/>
        <v>9.971539532821927E-2</v>
      </c>
      <c r="R856" s="13">
        <f t="shared" si="1015"/>
        <v>4.0331303957453886E-2</v>
      </c>
      <c r="S856" s="13">
        <f t="shared" si="1016"/>
        <v>2.3652680859261779E-2</v>
      </c>
      <c r="T856" s="13">
        <f t="shared" si="1017"/>
        <v>6.8680949650590781E-2</v>
      </c>
      <c r="U856" s="13">
        <f t="shared" si="1018"/>
        <v>4.3679364948303413E-2</v>
      </c>
      <c r="V856" s="13">
        <f t="shared" si="1019"/>
        <v>1.9604058542964293E-3</v>
      </c>
      <c r="W856" s="13">
        <f t="shared" si="1020"/>
        <v>3.5997721506023615E-2</v>
      </c>
      <c r="X856" s="13">
        <f t="shared" si="1021"/>
        <v>2.4794142270140748E-2</v>
      </c>
      <c r="Y856" s="13">
        <f t="shared" si="1022"/>
        <v>8.538727802662625E-3</v>
      </c>
      <c r="Z856" s="13">
        <f t="shared" si="1023"/>
        <v>9.2596609491341717E-3</v>
      </c>
      <c r="AA856" s="13">
        <f t="shared" si="1024"/>
        <v>1.0028342012483702E-2</v>
      </c>
      <c r="AB856" s="13">
        <f t="shared" si="1025"/>
        <v>5.430417164936762E-3</v>
      </c>
      <c r="AC856" s="13">
        <f t="shared" si="1026"/>
        <v>9.1397462056857449E-5</v>
      </c>
      <c r="AD856" s="13">
        <f t="shared" si="1027"/>
        <v>9.7465086712030177E-3</v>
      </c>
      <c r="AE856" s="13">
        <f t="shared" si="1028"/>
        <v>6.71310051083458E-3</v>
      </c>
      <c r="AF856" s="13">
        <f t="shared" si="1029"/>
        <v>2.3118903388306849E-3</v>
      </c>
      <c r="AG856" s="13">
        <f t="shared" si="1030"/>
        <v>5.3078672367583193E-4</v>
      </c>
      <c r="AH856" s="13">
        <f t="shared" si="1031"/>
        <v>1.594443629631405E-3</v>
      </c>
      <c r="AI856" s="13">
        <f t="shared" si="1032"/>
        <v>1.7268046989414598E-3</v>
      </c>
      <c r="AJ856" s="13">
        <f t="shared" si="1033"/>
        <v>9.3507679195144525E-4</v>
      </c>
      <c r="AK856" s="13">
        <f t="shared" si="1034"/>
        <v>3.3756707108885333E-4</v>
      </c>
      <c r="AL856" s="13">
        <f t="shared" si="1035"/>
        <v>2.7271074881567953E-6</v>
      </c>
      <c r="AM856" s="13">
        <f t="shared" si="1036"/>
        <v>2.1111209777416591E-3</v>
      </c>
      <c r="AN856" s="13">
        <f t="shared" si="1037"/>
        <v>1.454076304880756E-3</v>
      </c>
      <c r="AO856" s="13">
        <f t="shared" si="1038"/>
        <v>5.0076189917771922E-4</v>
      </c>
      <c r="AP856" s="13">
        <f t="shared" si="1039"/>
        <v>1.1496988561346073E-4</v>
      </c>
      <c r="AQ856" s="13">
        <f t="shared" si="1040"/>
        <v>1.9796945344200163E-5</v>
      </c>
      <c r="AR856" s="13">
        <f t="shared" si="1041"/>
        <v>2.1964091359607588E-4</v>
      </c>
      <c r="AS856" s="13">
        <f t="shared" si="1042"/>
        <v>2.3787417418148437E-4</v>
      </c>
      <c r="AT856" s="13">
        <f t="shared" si="1043"/>
        <v>1.2881052490653567E-4</v>
      </c>
      <c r="AU856" s="13">
        <f t="shared" si="1044"/>
        <v>4.6501198609979924E-5</v>
      </c>
      <c r="AV856" s="13">
        <f t="shared" si="1045"/>
        <v>1.2590361737135602E-5</v>
      </c>
      <c r="AW856" s="13">
        <f t="shared" si="1046"/>
        <v>5.6507732853723825E-8</v>
      </c>
      <c r="AX856" s="13">
        <f t="shared" si="1047"/>
        <v>3.810622460660389E-4</v>
      </c>
      <c r="AY856" s="13">
        <f t="shared" si="1048"/>
        <v>2.6246415460377869E-4</v>
      </c>
      <c r="AZ856" s="13">
        <f t="shared" si="1049"/>
        <v>9.0388687364134607E-5</v>
      </c>
      <c r="BA856" s="13">
        <f t="shared" si="1050"/>
        <v>2.0752331725056682E-5</v>
      </c>
      <c r="BB856" s="13">
        <f t="shared" si="1051"/>
        <v>3.5733946740359086E-6</v>
      </c>
      <c r="BC856" s="13">
        <f t="shared" si="1052"/>
        <v>4.9224924372273948E-7</v>
      </c>
      <c r="BD856" s="13">
        <f t="shared" si="1053"/>
        <v>2.5213670163047825E-5</v>
      </c>
      <c r="BE856" s="13">
        <f t="shared" si="1054"/>
        <v>2.7306756605234267E-5</v>
      </c>
      <c r="BF856" s="13">
        <f t="shared" si="1055"/>
        <v>1.4786799213989758E-5</v>
      </c>
      <c r="BG856" s="13">
        <f t="shared" si="1056"/>
        <v>5.3381032920606063E-6</v>
      </c>
      <c r="BH856" s="13">
        <f t="shared" si="1057"/>
        <v>1.4453100876159645E-6</v>
      </c>
      <c r="BI856" s="13">
        <f t="shared" si="1058"/>
        <v>3.130581984011187E-7</v>
      </c>
      <c r="BJ856" s="14">
        <f t="shared" si="1059"/>
        <v>0.44613293044907459</v>
      </c>
      <c r="BK856" s="14">
        <f t="shared" si="1060"/>
        <v>0.32283209981928912</v>
      </c>
      <c r="BL856" s="14">
        <f t="shared" si="1061"/>
        <v>0.2218942742523049</v>
      </c>
      <c r="BM856" s="14">
        <f t="shared" si="1062"/>
        <v>0.26169205247829525</v>
      </c>
      <c r="BN856" s="14">
        <f t="shared" si="1063"/>
        <v>0.73816450534463673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1.30232558139535</v>
      </c>
      <c r="F857" s="10">
        <f>VLOOKUP(B857,home!$B$2:$E$405,3,FALSE)</f>
        <v>0.96</v>
      </c>
      <c r="G857" s="10">
        <f>VLOOKUP(C857,away!$B$2:$E$405,4,FALSE)</f>
        <v>1.73</v>
      </c>
      <c r="H857" s="10">
        <f>VLOOKUP(A857,away!$A$2:$E$405,3,FALSE)</f>
        <v>0.918604651162791</v>
      </c>
      <c r="I857" s="10">
        <f>VLOOKUP(C857,away!$B$2:$E$405,3,FALSE)</f>
        <v>0.38</v>
      </c>
      <c r="J857" s="10">
        <f>VLOOKUP(B857,home!$B$2:$E$405,4,FALSE)</f>
        <v>0.82</v>
      </c>
      <c r="K857" s="12">
        <f t="shared" si="1008"/>
        <v>2.1629023255813973</v>
      </c>
      <c r="L857" s="12">
        <f t="shared" si="1009"/>
        <v>0.28623720930232566</v>
      </c>
      <c r="M857" s="13">
        <f t="shared" si="1010"/>
        <v>8.6367871075371458E-2</v>
      </c>
      <c r="N857" s="13">
        <f t="shared" si="1011"/>
        <v>0.18680526920443521</v>
      </c>
      <c r="O857" s="13">
        <f t="shared" si="1012"/>
        <v>2.4721698389997378E-2</v>
      </c>
      <c r="P857" s="13">
        <f t="shared" si="1013"/>
        <v>5.3470618940047204E-2</v>
      </c>
      <c r="Q857" s="13">
        <f t="shared" si="1014"/>
        <v>0.202020775596566</v>
      </c>
      <c r="R857" s="13">
        <f t="shared" si="1015"/>
        <v>3.5381349781833239E-3</v>
      </c>
      <c r="S857" s="13">
        <f t="shared" si="1016"/>
        <v>8.2759568292955065E-3</v>
      </c>
      <c r="T857" s="13">
        <f t="shared" si="1017"/>
        <v>5.7825863027852427E-2</v>
      </c>
      <c r="U857" s="13">
        <f t="shared" si="1018"/>
        <v>7.6526403725335965E-3</v>
      </c>
      <c r="V857" s="13">
        <f t="shared" si="1019"/>
        <v>5.6929674898996592E-4</v>
      </c>
      <c r="W857" s="13">
        <f t="shared" si="1020"/>
        <v>0.1456504017845234</v>
      </c>
      <c r="X857" s="13">
        <f t="shared" si="1021"/>
        <v>4.1690564540564447E-2</v>
      </c>
      <c r="Y857" s="13">
        <f t="shared" si="1022"/>
        <v>5.9666954241648328E-3</v>
      </c>
      <c r="Z857" s="13">
        <f t="shared" si="1023"/>
        <v>3.3758196076337982E-4</v>
      </c>
      <c r="AA857" s="13">
        <f t="shared" si="1024"/>
        <v>7.3015680800944216E-4</v>
      </c>
      <c r="AB857" s="13">
        <f t="shared" si="1025"/>
        <v>7.8962892904135633E-4</v>
      </c>
      <c r="AC857" s="13">
        <f t="shared" si="1026"/>
        <v>2.2028337295767413E-5</v>
      </c>
      <c r="AD857" s="13">
        <f t="shared" si="1027"/>
        <v>7.8756898185402671E-2</v>
      </c>
      <c r="AE857" s="13">
        <f t="shared" si="1028"/>
        <v>2.2543154749897053E-2</v>
      </c>
      <c r="AF857" s="13">
        <f t="shared" si="1029"/>
        <v>3.2263448522405003E-3</v>
      </c>
      <c r="AG857" s="13">
        <f t="shared" si="1030"/>
        <v>3.0783331558408169E-4</v>
      </c>
      <c r="AH857" s="13">
        <f t="shared" si="1031"/>
        <v>2.4157129589929261E-5</v>
      </c>
      <c r="AI857" s="13">
        <f t="shared" si="1032"/>
        <v>5.2249511769429183E-5</v>
      </c>
      <c r="AJ857" s="13">
        <f t="shared" si="1033"/>
        <v>5.6505295258295496E-5</v>
      </c>
      <c r="AK857" s="13">
        <f t="shared" si="1034"/>
        <v>4.0738478173943613E-5</v>
      </c>
      <c r="AL857" s="13">
        <f t="shared" si="1035"/>
        <v>5.455124989230815E-7</v>
      </c>
      <c r="AM857" s="13">
        <f t="shared" si="1036"/>
        <v>3.4068695648156955E-2</v>
      </c>
      <c r="AN857" s="13">
        <f t="shared" si="1037"/>
        <v>9.7517283668987331E-3</v>
      </c>
      <c r="AO857" s="13">
        <f t="shared" si="1038"/>
        <v>1.3956537568077098E-3</v>
      </c>
      <c r="AP857" s="13">
        <f t="shared" si="1039"/>
        <v>1.3316267883364851E-4</v>
      </c>
      <c r="AQ857" s="13">
        <f t="shared" si="1040"/>
        <v>9.5290283931413551E-6</v>
      </c>
      <c r="AR857" s="13">
        <f t="shared" si="1041"/>
        <v>1.3829338717151979E-6</v>
      </c>
      <c r="AS857" s="13">
        <f t="shared" si="1042"/>
        <v>2.9911508872580872E-6</v>
      </c>
      <c r="AT857" s="13">
        <f t="shared" si="1043"/>
        <v>3.2347836051076893E-6</v>
      </c>
      <c r="AU857" s="13">
        <f t="shared" si="1044"/>
        <v>2.3321736607466659E-6</v>
      </c>
      <c r="AV857" s="13">
        <f t="shared" si="1045"/>
        <v>1.2610659586221614E-6</v>
      </c>
      <c r="AW857" s="13">
        <f t="shared" si="1046"/>
        <v>9.3813470326167154E-9</v>
      </c>
      <c r="AX857" s="13">
        <f t="shared" si="1047"/>
        <v>1.2281210174487231E-2</v>
      </c>
      <c r="AY857" s="13">
        <f t="shared" si="1048"/>
        <v>3.5153393272005528E-3</v>
      </c>
      <c r="AZ857" s="13">
        <f t="shared" si="1049"/>
        <v>5.0311045938430075E-4</v>
      </c>
      <c r="BA857" s="13">
        <f t="shared" si="1050"/>
        <v>4.8002977954991096E-5</v>
      </c>
      <c r="BB857" s="13">
        <f t="shared" si="1051"/>
        <v>3.4350596120094279E-6</v>
      </c>
      <c r="BC857" s="13">
        <f t="shared" si="1052"/>
        <v>1.9664837542574175E-7</v>
      </c>
      <c r="BD857" s="13">
        <f t="shared" si="1053"/>
        <v>6.5974522014903048E-8</v>
      </c>
      <c r="BE857" s="13">
        <f t="shared" si="1054"/>
        <v>1.4269644709515489E-7</v>
      </c>
      <c r="BF857" s="13">
        <f t="shared" si="1055"/>
        <v>1.543192386371567E-7</v>
      </c>
      <c r="BG857" s="13">
        <f t="shared" si="1056"/>
        <v>1.1125914671008562E-7</v>
      </c>
      <c r="BH857" s="13">
        <f t="shared" si="1057"/>
        <v>6.0160666790361531E-8</v>
      </c>
      <c r="BI857" s="13">
        <f t="shared" si="1058"/>
        <v>2.6024329221880103E-8</v>
      </c>
      <c r="BJ857" s="14">
        <f t="shared" si="1059"/>
        <v>0.80650386480733549</v>
      </c>
      <c r="BK857" s="14">
        <f t="shared" si="1060"/>
        <v>0.15222165677069935</v>
      </c>
      <c r="BL857" s="14">
        <f t="shared" si="1061"/>
        <v>3.7617672434890601E-2</v>
      </c>
      <c r="BM857" s="14">
        <f t="shared" si="1062"/>
        <v>0.43624107784323451</v>
      </c>
      <c r="BN857" s="14">
        <f t="shared" si="1063"/>
        <v>0.55692436818460056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1.26495726495726</v>
      </c>
      <c r="F858" s="10">
        <f>VLOOKUP(B858,home!$B$2:$E$405,3,FALSE)</f>
        <v>1.26</v>
      </c>
      <c r="G858" s="10">
        <f>VLOOKUP(C858,away!$B$2:$E$405,4,FALSE)</f>
        <v>0.95</v>
      </c>
      <c r="H858" s="10">
        <f>VLOOKUP(A858,away!$A$2:$E$405,3,FALSE)</f>
        <v>0.97435897435897401</v>
      </c>
      <c r="I858" s="10">
        <f>VLOOKUP(C858,away!$B$2:$E$405,3,FALSE)</f>
        <v>0.32</v>
      </c>
      <c r="J858" s="10">
        <f>VLOOKUP(B858,home!$B$2:$E$405,4,FALSE)</f>
        <v>1.64</v>
      </c>
      <c r="K858" s="12">
        <f t="shared" si="1008"/>
        <v>1.5141538461538402</v>
      </c>
      <c r="L858" s="12">
        <f t="shared" si="1009"/>
        <v>0.51134358974358951</v>
      </c>
      <c r="M858" s="13">
        <f t="shared" si="1010"/>
        <v>0.13192820103972286</v>
      </c>
      <c r="N858" s="13">
        <f t="shared" si="1011"/>
        <v>0.19975959302045343</v>
      </c>
      <c r="O858" s="13">
        <f t="shared" si="1012"/>
        <v>6.7460639908065848E-2</v>
      </c>
      <c r="P858" s="13">
        <f t="shared" si="1013"/>
        <v>0.10214578738079715</v>
      </c>
      <c r="Q858" s="13">
        <f t="shared" si="1014"/>
        <v>0.1512333780390227</v>
      </c>
      <c r="R858" s="13">
        <f t="shared" si="1015"/>
        <v>1.724778288849502E-2</v>
      </c>
      <c r="S858" s="13">
        <f t="shared" si="1016"/>
        <v>1.9771667083714476E-2</v>
      </c>
      <c r="T858" s="13">
        <f t="shared" si="1017"/>
        <v>7.7332218415523207E-2</v>
      </c>
      <c r="U858" s="13">
        <f t="shared" si="1018"/>
        <v>2.6115796798241126E-2</v>
      </c>
      <c r="V858" s="13">
        <f t="shared" si="1019"/>
        <v>1.7009188720166198E-3</v>
      </c>
      <c r="W858" s="13">
        <f t="shared" si="1020"/>
        <v>7.6330200341541338E-2</v>
      </c>
      <c r="X858" s="13">
        <f t="shared" si="1021"/>
        <v>3.9030958648491106E-2</v>
      </c>
      <c r="Y858" s="13">
        <f t="shared" si="1022"/>
        <v>9.9791152532265216E-3</v>
      </c>
      <c r="Z858" s="13">
        <f t="shared" si="1023"/>
        <v>2.939847739107034E-3</v>
      </c>
      <c r="AA858" s="13">
        <f t="shared" si="1024"/>
        <v>4.4513817612755876E-3</v>
      </c>
      <c r="AB858" s="13">
        <f t="shared" si="1025"/>
        <v>3.3700384072672435E-3</v>
      </c>
      <c r="AC858" s="13">
        <f t="shared" si="1026"/>
        <v>8.2308831661720609E-5</v>
      </c>
      <c r="AD858" s="13">
        <f t="shared" si="1027"/>
        <v>2.8893916606209491E-2</v>
      </c>
      <c r="AE858" s="13">
        <f t="shared" si="1028"/>
        <v>1.4774719039171073E-2</v>
      </c>
      <c r="AF858" s="13">
        <f t="shared" si="1029"/>
        <v>3.777478935471347E-3</v>
      </c>
      <c r="AG858" s="13">
        <f t="shared" si="1030"/>
        <v>6.4386321301490405E-4</v>
      </c>
      <c r="AH858" s="13">
        <f t="shared" si="1031"/>
        <v>3.7581807405364157E-4</v>
      </c>
      <c r="AI858" s="13">
        <f t="shared" si="1032"/>
        <v>5.6904638228245019E-4</v>
      </c>
      <c r="AJ858" s="13">
        <f t="shared" si="1033"/>
        <v>4.3081188418645026E-4</v>
      </c>
      <c r="AK858" s="13">
        <f t="shared" si="1034"/>
        <v>2.1743849046989885E-4</v>
      </c>
      <c r="AL858" s="13">
        <f t="shared" si="1035"/>
        <v>2.5491139429540109E-6</v>
      </c>
      <c r="AM858" s="13">
        <f t="shared" si="1036"/>
        <v>8.7499669919480789E-3</v>
      </c>
      <c r="AN858" s="13">
        <f t="shared" si="1037"/>
        <v>4.4742395318006483E-3</v>
      </c>
      <c r="AO858" s="13">
        <f t="shared" si="1038"/>
        <v>1.1439368517818101E-3</v>
      </c>
      <c r="AP858" s="13">
        <f t="shared" si="1039"/>
        <v>1.9498159207669715E-4</v>
      </c>
      <c r="AQ858" s="13">
        <f t="shared" si="1040"/>
        <v>2.4925646806604634E-5</v>
      </c>
      <c r="AR858" s="13">
        <f t="shared" si="1041"/>
        <v>3.8434432615422257E-5</v>
      </c>
      <c r="AS858" s="13">
        <f t="shared" si="1042"/>
        <v>5.8195643969382208E-5</v>
      </c>
      <c r="AT858" s="13">
        <f t="shared" si="1043"/>
        <v>4.405857907281981E-5</v>
      </c>
      <c r="AU858" s="13">
        <f t="shared" si="1044"/>
        <v>2.2237155653061076E-5</v>
      </c>
      <c r="AV858" s="13">
        <f t="shared" si="1045"/>
        <v>8.4176186899010084E-6</v>
      </c>
      <c r="AW858" s="13">
        <f t="shared" si="1046"/>
        <v>5.4823854687277625E-8</v>
      </c>
      <c r="AX858" s="13">
        <f t="shared" si="1047"/>
        <v>2.2081326957628872E-3</v>
      </c>
      <c r="AY858" s="13">
        <f t="shared" si="1048"/>
        <v>1.1291144992815842E-3</v>
      </c>
      <c r="AZ858" s="13">
        <f t="shared" si="1049"/>
        <v>2.8868273064709042E-4</v>
      </c>
      <c r="BA858" s="13">
        <f t="shared" si="1050"/>
        <v>4.9205354595354999E-5</v>
      </c>
      <c r="BB858" s="13">
        <f t="shared" si="1051"/>
        <v>6.2902106633487622E-6</v>
      </c>
      <c r="BC858" s="13">
        <f t="shared" si="1052"/>
        <v>6.4329178016803247E-7</v>
      </c>
      <c r="BD858" s="13">
        <f t="shared" si="1053"/>
        <v>3.2755334572213525E-6</v>
      </c>
      <c r="BE858" s="13">
        <f t="shared" si="1054"/>
        <v>4.959661582457296E-6</v>
      </c>
      <c r="BF858" s="13">
        <f t="shared" si="1055"/>
        <v>3.7548453303495785E-6</v>
      </c>
      <c r="BG858" s="13">
        <f t="shared" si="1056"/>
        <v>1.8951378328872008E-6</v>
      </c>
      <c r="BH858" s="13">
        <f t="shared" si="1057"/>
        <v>7.1738255966445208E-7</v>
      </c>
      <c r="BI858" s="13">
        <f t="shared" si="1058"/>
        <v>2.1724551237592327E-7</v>
      </c>
      <c r="BJ858" s="14">
        <f t="shared" si="1059"/>
        <v>0.62002556090926919</v>
      </c>
      <c r="BK858" s="14">
        <f t="shared" si="1060"/>
        <v>0.25676054682113736</v>
      </c>
      <c r="BL858" s="14">
        <f t="shared" si="1061"/>
        <v>0.12042491783061278</v>
      </c>
      <c r="BM858" s="14">
        <f t="shared" si="1062"/>
        <v>0.32924643134814269</v>
      </c>
      <c r="BN858" s="14">
        <f t="shared" si="1063"/>
        <v>0.66977538227655697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1.26495726495726</v>
      </c>
      <c r="F859" s="10">
        <f>VLOOKUP(B859,home!$B$2:$E$405,3,FALSE)</f>
        <v>0.66</v>
      </c>
      <c r="G859" s="10">
        <f>VLOOKUP(C859,away!$B$2:$E$405,4,FALSE)</f>
        <v>1.05</v>
      </c>
      <c r="H859" s="10">
        <f>VLOOKUP(A859,away!$A$2:$E$405,3,FALSE)</f>
        <v>0.97435897435897401</v>
      </c>
      <c r="I859" s="10">
        <f>VLOOKUP(C859,away!$B$2:$E$405,3,FALSE)</f>
        <v>1.19</v>
      </c>
      <c r="J859" s="10">
        <f>VLOOKUP(B859,home!$B$2:$E$405,4,FALSE)</f>
        <v>1.2</v>
      </c>
      <c r="K859" s="12">
        <f t="shared" si="1008"/>
        <v>0.87661538461538124</v>
      </c>
      <c r="L859" s="12">
        <f t="shared" si="1009"/>
        <v>1.3913846153846148</v>
      </c>
      <c r="M859" s="13">
        <f t="shared" si="1010"/>
        <v>0.10351901120544545</v>
      </c>
      <c r="N859" s="13">
        <f t="shared" si="1011"/>
        <v>9.0746357822865512E-2</v>
      </c>
      <c r="O859" s="13">
        <f t="shared" si="1012"/>
        <v>0.14403475959108433</v>
      </c>
      <c r="P859" s="13">
        <f t="shared" si="1013"/>
        <v>0.12626308617692236</v>
      </c>
      <c r="Q859" s="13">
        <f t="shared" si="1014"/>
        <v>3.977482668266813E-2</v>
      </c>
      <c r="R859" s="13">
        <f t="shared" si="1015"/>
        <v>0.1002038742878282</v>
      </c>
      <c r="S859" s="13">
        <f t="shared" si="1016"/>
        <v>3.8501060687494051E-2</v>
      </c>
      <c r="T859" s="13">
        <f t="shared" si="1017"/>
        <v>5.5342081925853902E-2</v>
      </c>
      <c r="U859" s="13">
        <f t="shared" si="1018"/>
        <v>8.7840257798775814E-2</v>
      </c>
      <c r="V859" s="13">
        <f t="shared" si="1019"/>
        <v>5.2177884867932785E-3</v>
      </c>
      <c r="W859" s="13">
        <f t="shared" si="1020"/>
        <v>1.1622408330145753E-2</v>
      </c>
      <c r="X859" s="13">
        <f t="shared" si="1021"/>
        <v>1.617124014428279E-2</v>
      </c>
      <c r="Y859" s="13">
        <f t="shared" si="1022"/>
        <v>1.125020737422258E-2</v>
      </c>
      <c r="Z859" s="13">
        <f t="shared" si="1023"/>
        <v>4.6474043028672696E-2</v>
      </c>
      <c r="AA859" s="13">
        <f t="shared" si="1024"/>
        <v>4.073986110421169E-2</v>
      </c>
      <c r="AB859" s="13">
        <f t="shared" si="1025"/>
        <v>1.7856594505522867E-2</v>
      </c>
      <c r="AC859" s="13">
        <f t="shared" si="1026"/>
        <v>3.9776152569058086E-4</v>
      </c>
      <c r="AD859" s="13">
        <f t="shared" si="1027"/>
        <v>2.5470954871219323E-3</v>
      </c>
      <c r="AE859" s="13">
        <f t="shared" si="1028"/>
        <v>3.5439894746970373E-3</v>
      </c>
      <c r="AF859" s="13">
        <f t="shared" si="1029"/>
        <v>2.4655262160892311E-3</v>
      </c>
      <c r="AG859" s="13">
        <f t="shared" si="1030"/>
        <v>1.1434984152979993E-3</v>
      </c>
      <c r="AH859" s="13">
        <f t="shared" si="1031"/>
        <v>1.6165817121204452E-2</v>
      </c>
      <c r="AI859" s="13">
        <f t="shared" si="1032"/>
        <v>1.4171203993326553E-2</v>
      </c>
      <c r="AJ859" s="13">
        <f t="shared" si="1033"/>
        <v>6.211347719536491E-3</v>
      </c>
      <c r="AK859" s="13">
        <f t="shared" si="1034"/>
        <v>1.8149876567137846E-3</v>
      </c>
      <c r="AL859" s="13">
        <f t="shared" si="1035"/>
        <v>1.9406135051449191E-5</v>
      </c>
      <c r="AM859" s="13">
        <f t="shared" si="1036"/>
        <v>4.4656461801909899E-4</v>
      </c>
      <c r="AN859" s="13">
        <f t="shared" si="1037"/>
        <v>6.213431392868814E-4</v>
      </c>
      <c r="AO859" s="13">
        <f t="shared" si="1038"/>
        <v>4.3226364243927344E-4</v>
      </c>
      <c r="AP859" s="13">
        <f t="shared" si="1039"/>
        <v>2.0048166062670698E-4</v>
      </c>
      <c r="AQ859" s="13">
        <f t="shared" si="1040"/>
        <v>6.9736774565689892E-5</v>
      </c>
      <c r="AR859" s="13">
        <f t="shared" si="1041"/>
        <v>4.4985738475130117E-3</v>
      </c>
      <c r="AS859" s="13">
        <f t="shared" si="1042"/>
        <v>3.9435190435583136E-3</v>
      </c>
      <c r="AT859" s="13">
        <f t="shared" si="1043"/>
        <v>1.7284747315534756E-3</v>
      </c>
      <c r="AU859" s="13">
        <f t="shared" si="1044"/>
        <v>5.0506918053290603E-4</v>
      </c>
      <c r="AV859" s="13">
        <f t="shared" si="1045"/>
        <v>1.1068785348755721E-4</v>
      </c>
      <c r="AW859" s="13">
        <f t="shared" si="1046"/>
        <v>6.5749557438489886E-7</v>
      </c>
      <c r="AX859" s="13">
        <f t="shared" si="1047"/>
        <v>6.5244235730072182E-5</v>
      </c>
      <c r="AY859" s="13">
        <f t="shared" si="1048"/>
        <v>9.0779825837349629E-5</v>
      </c>
      <c r="AZ859" s="13">
        <f t="shared" si="1049"/>
        <v>6.315482652869153E-5</v>
      </c>
      <c r="BA859" s="13">
        <f t="shared" si="1050"/>
        <v>2.9290884673101837E-5</v>
      </c>
      <c r="BB859" s="13">
        <f t="shared" si="1051"/>
        <v>1.0188721576289727E-5</v>
      </c>
      <c r="BC859" s="13">
        <f t="shared" si="1052"/>
        <v>2.8352860903373596E-6</v>
      </c>
      <c r="BD859" s="13">
        <f t="shared" si="1053"/>
        <v>1.0432077404335291E-3</v>
      </c>
      <c r="BE859" s="13">
        <f t="shared" si="1054"/>
        <v>9.1449195461388091E-4</v>
      </c>
      <c r="BF859" s="13">
        <f t="shared" si="1055"/>
        <v>4.0082885826075944E-4</v>
      </c>
      <c r="BG859" s="13">
        <f t="shared" si="1056"/>
        <v>1.1712424791639996E-4</v>
      </c>
      <c r="BH859" s="13">
        <f t="shared" si="1057"/>
        <v>2.5668229408755548E-5</v>
      </c>
      <c r="BI859" s="13">
        <f t="shared" si="1058"/>
        <v>4.5002329591104179E-6</v>
      </c>
      <c r="BJ859" s="14">
        <f t="shared" si="1059"/>
        <v>0.2366391154886183</v>
      </c>
      <c r="BK859" s="14">
        <f t="shared" si="1060"/>
        <v>0.27400889404323453</v>
      </c>
      <c r="BL859" s="14">
        <f t="shared" si="1061"/>
        <v>0.44233084969844183</v>
      </c>
      <c r="BM859" s="14">
        <f t="shared" si="1062"/>
        <v>0.39482086416189044</v>
      </c>
      <c r="BN859" s="14">
        <f t="shared" si="1063"/>
        <v>0.60454191576681393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1.26495726495726</v>
      </c>
      <c r="F860" s="10">
        <f>VLOOKUP(B860,home!$B$2:$E$405,3,FALSE)</f>
        <v>1.58</v>
      </c>
      <c r="G860" s="10">
        <f>VLOOKUP(C860,away!$B$2:$E$405,4,FALSE)</f>
        <v>1.45</v>
      </c>
      <c r="H860" s="10">
        <f>VLOOKUP(A860,away!$A$2:$E$405,3,FALSE)</f>
        <v>0.97435897435897401</v>
      </c>
      <c r="I860" s="10">
        <f>VLOOKUP(C860,away!$B$2:$E$405,3,FALSE)</f>
        <v>0.79</v>
      </c>
      <c r="J860" s="10">
        <f>VLOOKUP(B860,home!$B$2:$E$405,4,FALSE)</f>
        <v>1.03</v>
      </c>
      <c r="K860" s="12">
        <f t="shared" si="1008"/>
        <v>2.8980170940170829</v>
      </c>
      <c r="L860" s="12">
        <f t="shared" si="1009"/>
        <v>0.79283589743589722</v>
      </c>
      <c r="M860" s="13">
        <f t="shared" si="1010"/>
        <v>2.4950710220132427E-2</v>
      </c>
      <c r="N860" s="13">
        <f t="shared" si="1011"/>
        <v>7.2307584725810517E-2</v>
      </c>
      <c r="O860" s="13">
        <f t="shared" si="1012"/>
        <v>1.9781818729041705E-2</v>
      </c>
      <c r="P860" s="13">
        <f t="shared" si="1013"/>
        <v>5.7328048827510157E-2</v>
      </c>
      <c r="Q860" s="13">
        <f t="shared" si="1014"/>
        <v>0.10477430828124371</v>
      </c>
      <c r="R860" s="13">
        <f t="shared" si="1015"/>
        <v>7.84186800247701E-3</v>
      </c>
      <c r="S860" s="13">
        <f t="shared" si="1016"/>
        <v>3.2929976274959367E-2</v>
      </c>
      <c r="T860" s="13">
        <f t="shared" si="1017"/>
        <v>8.3068832734385215E-2</v>
      </c>
      <c r="U860" s="13">
        <f t="shared" si="1018"/>
        <v>2.2725867520203974E-2</v>
      </c>
      <c r="V860" s="13">
        <f t="shared" si="1019"/>
        <v>8.4068472561571028E-3</v>
      </c>
      <c r="W860" s="13">
        <f t="shared" si="1020"/>
        <v>0.10121257880428662</v>
      </c>
      <c r="X860" s="13">
        <f t="shared" si="1021"/>
        <v>8.0244965748098043E-2</v>
      </c>
      <c r="Y860" s="13">
        <f t="shared" si="1022"/>
        <v>3.1810544716803071E-2</v>
      </c>
      <c r="Z860" s="13">
        <f t="shared" si="1023"/>
        <v>2.0724381517725691E-3</v>
      </c>
      <c r="AA860" s="13">
        <f t="shared" si="1024"/>
        <v>6.0059611901300764E-3</v>
      </c>
      <c r="AB860" s="13">
        <f t="shared" si="1025"/>
        <v>8.7026890975000718E-3</v>
      </c>
      <c r="AC860" s="13">
        <f t="shared" si="1026"/>
        <v>1.207250579578482E-3</v>
      </c>
      <c r="AD860" s="13">
        <f t="shared" si="1027"/>
        <v>7.332894587609344E-2</v>
      </c>
      <c r="AE860" s="13">
        <f t="shared" si="1028"/>
        <v>5.8137820611700877E-2</v>
      </c>
      <c r="AF860" s="13">
        <f t="shared" si="1029"/>
        <v>2.3046875589822532E-2</v>
      </c>
      <c r="AG860" s="13">
        <f t="shared" si="1030"/>
        <v>6.0907967637834747E-3</v>
      </c>
      <c r="AH860" s="13">
        <f t="shared" si="1031"/>
        <v>4.1077584048524916E-4</v>
      </c>
      <c r="AI860" s="13">
        <f t="shared" si="1032"/>
        <v>1.1904354075354868E-3</v>
      </c>
      <c r="AJ860" s="13">
        <f t="shared" si="1033"/>
        <v>1.7249510801805165E-3</v>
      </c>
      <c r="AK860" s="13">
        <f t="shared" si="1034"/>
        <v>1.6663125722354562E-3</v>
      </c>
      <c r="AL860" s="13">
        <f t="shared" si="1035"/>
        <v>1.1095366755094766E-4</v>
      </c>
      <c r="AM860" s="13">
        <f t="shared" si="1036"/>
        <v>4.2501707727034439E-2</v>
      </c>
      <c r="AN860" s="13">
        <f t="shared" si="1037"/>
        <v>3.3696879588321557E-2</v>
      </c>
      <c r="AO860" s="13">
        <f t="shared" si="1038"/>
        <v>1.3358047884598143E-2</v>
      </c>
      <c r="AP860" s="13">
        <f t="shared" si="1039"/>
        <v>3.5302466275256863E-3</v>
      </c>
      <c r="AQ860" s="13">
        <f t="shared" si="1040"/>
        <v>6.9972656327609408E-4</v>
      </c>
      <c r="AR860" s="13">
        <f t="shared" si="1041"/>
        <v>6.5135566427221512E-5</v>
      </c>
      <c r="AS860" s="13">
        <f t="shared" si="1042"/>
        <v>1.8876398493457319E-4</v>
      </c>
      <c r="AT860" s="13">
        <f t="shared" si="1043"/>
        <v>2.7352062753758811E-4</v>
      </c>
      <c r="AU860" s="13">
        <f t="shared" si="1044"/>
        <v>2.6422248472340333E-4</v>
      </c>
      <c r="AV860" s="13">
        <f t="shared" si="1045"/>
        <v>1.9143031933802263E-4</v>
      </c>
      <c r="AW860" s="13">
        <f t="shared" si="1046"/>
        <v>7.0814698424224852E-6</v>
      </c>
      <c r="AX860" s="13">
        <f t="shared" si="1047"/>
        <v>2.0528445919643944E-2</v>
      </c>
      <c r="AY860" s="13">
        <f t="shared" si="1048"/>
        <v>1.6275688843665186E-2</v>
      </c>
      <c r="AZ860" s="13">
        <f t="shared" si="1049"/>
        <v>6.4519751853773545E-3</v>
      </c>
      <c r="BA860" s="13">
        <f t="shared" si="1050"/>
        <v>1.7051191787775984E-3</v>
      </c>
      <c r="BB860" s="13">
        <f t="shared" si="1051"/>
        <v>3.3796992358532419E-4</v>
      </c>
      <c r="BC860" s="13">
        <f t="shared" si="1052"/>
        <v>5.3590937534422438E-5</v>
      </c>
      <c r="BD860" s="13">
        <f t="shared" si="1053"/>
        <v>8.6069692105536079E-6</v>
      </c>
      <c r="BE860" s="13">
        <f t="shared" si="1054"/>
        <v>2.4943143899863079E-5</v>
      </c>
      <c r="BF860" s="13">
        <f t="shared" si="1055"/>
        <v>3.6142828700165565E-5</v>
      </c>
      <c r="BG860" s="13">
        <f t="shared" si="1056"/>
        <v>3.4914178466403675E-5</v>
      </c>
      <c r="BH860" s="13">
        <f t="shared" si="1057"/>
        <v>2.5295471504800252E-5</v>
      </c>
      <c r="BI860" s="13">
        <f t="shared" si="1058"/>
        <v>1.4661341764426625E-5</v>
      </c>
      <c r="BJ860" s="14">
        <f t="shared" si="1059"/>
        <v>0.77316265223136726</v>
      </c>
      <c r="BK860" s="14">
        <f t="shared" si="1060"/>
        <v>0.14120947566955366</v>
      </c>
      <c r="BL860" s="14">
        <f t="shared" si="1061"/>
        <v>7.1178316356296567E-2</v>
      </c>
      <c r="BM860" s="14">
        <f t="shared" si="1062"/>
        <v>0.68436993624895159</v>
      </c>
      <c r="BN860" s="14">
        <f t="shared" si="1063"/>
        <v>0.28698433878621554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1.26495726495726</v>
      </c>
      <c r="F861" s="10">
        <f>VLOOKUP(B861,home!$B$2:$E$405,3,FALSE)</f>
        <v>1.74</v>
      </c>
      <c r="G861" s="10">
        <f>VLOOKUP(C861,away!$B$2:$E$405,4,FALSE)</f>
        <v>0.95</v>
      </c>
      <c r="H861" s="10">
        <f>VLOOKUP(A861,away!$A$2:$E$405,3,FALSE)</f>
        <v>0.97435897435897401</v>
      </c>
      <c r="I861" s="10">
        <f>VLOOKUP(C861,away!$B$2:$E$405,3,FALSE)</f>
        <v>0.47</v>
      </c>
      <c r="J861" s="10">
        <f>VLOOKUP(B861,home!$B$2:$E$405,4,FALSE)</f>
        <v>2.0499999999999998</v>
      </c>
      <c r="K861" s="12">
        <f t="shared" si="1008"/>
        <v>2.0909743589743508</v>
      </c>
      <c r="L861" s="12">
        <f t="shared" si="1009"/>
        <v>0.93879487179487131</v>
      </c>
      <c r="M861" s="13">
        <f t="shared" si="1010"/>
        <v>4.8326789175322717E-2</v>
      </c>
      <c r="N861" s="13">
        <f t="shared" si="1011"/>
        <v>0.101050077017159</v>
      </c>
      <c r="O861" s="13">
        <f t="shared" si="1012"/>
        <v>4.5368941848104867E-2</v>
      </c>
      <c r="P861" s="13">
        <f t="shared" si="1013"/>
        <v>9.4865294098185671E-2</v>
      </c>
      <c r="Q861" s="13">
        <f t="shared" si="1014"/>
        <v>0.10564656000763144</v>
      </c>
      <c r="R861" s="13">
        <f t="shared" si="1015"/>
        <v>2.1296064972880287E-2</v>
      </c>
      <c r="S861" s="13">
        <f t="shared" si="1016"/>
        <v>4.6555048338131011E-2</v>
      </c>
      <c r="T861" s="13">
        <f t="shared" si="1017"/>
        <v>9.918044875793354E-2</v>
      </c>
      <c r="U861" s="13">
        <f t="shared" si="1018"/>
        <v>4.4529525805344486E-2</v>
      </c>
      <c r="V861" s="13">
        <f t="shared" si="1019"/>
        <v>1.0154152656935875E-2</v>
      </c>
      <c r="W861" s="13">
        <f t="shared" si="1020"/>
        <v>7.3634749363267471E-2</v>
      </c>
      <c r="X861" s="13">
        <f t="shared" si="1021"/>
        <v>6.9127925088136172E-2</v>
      </c>
      <c r="Y861" s="13">
        <f t="shared" si="1022"/>
        <v>3.2448470785281125E-2</v>
      </c>
      <c r="Z861" s="13">
        <f t="shared" si="1023"/>
        <v>6.664212195316801E-3</v>
      </c>
      <c r="AA861" s="13">
        <f t="shared" si="1024"/>
        <v>1.3934696823171597E-2</v>
      </c>
      <c r="AB861" s="13">
        <f t="shared" si="1025"/>
        <v>1.456854687866658E-2</v>
      </c>
      <c r="AC861" s="13">
        <f t="shared" si="1026"/>
        <v>1.245785068897636E-3</v>
      </c>
      <c r="AD861" s="13">
        <f t="shared" si="1027"/>
        <v>3.8492093212023799E-2</v>
      </c>
      <c r="AE861" s="13">
        <f t="shared" si="1028"/>
        <v>3.6136179712098121E-2</v>
      </c>
      <c r="AF861" s="13">
        <f t="shared" si="1029"/>
        <v>1.6962230099987791E-2</v>
      </c>
      <c r="AG861" s="13">
        <f t="shared" si="1030"/>
        <v>5.3080182106910491E-3</v>
      </c>
      <c r="AH861" s="13">
        <f t="shared" si="1031"/>
        <v>1.5640820583790631E-3</v>
      </c>
      <c r="AI861" s="13">
        <f t="shared" si="1032"/>
        <v>3.2704554794024442E-3</v>
      </c>
      <c r="AJ861" s="13">
        <f t="shared" si="1033"/>
        <v>3.4192192747988406E-3</v>
      </c>
      <c r="AK861" s="13">
        <f t="shared" si="1034"/>
        <v>2.3831666104384163E-3</v>
      </c>
      <c r="AL861" s="13">
        <f t="shared" si="1035"/>
        <v>9.7818844546329115E-5</v>
      </c>
      <c r="AM861" s="13">
        <f t="shared" si="1036"/>
        <v>1.6097195985918487E-2</v>
      </c>
      <c r="AN861" s="13">
        <f t="shared" si="1037"/>
        <v>1.5111965041857264E-2</v>
      </c>
      <c r="AO861" s="13">
        <f t="shared" si="1038"/>
        <v>7.0935176420194833E-3</v>
      </c>
      <c r="AP861" s="13">
        <f t="shared" si="1039"/>
        <v>2.2197859951047796E-3</v>
      </c>
      <c r="AQ861" s="13">
        <f t="shared" si="1040"/>
        <v>5.2098092717161053E-4</v>
      </c>
      <c r="AR861" s="13">
        <f t="shared" si="1041"/>
        <v>2.9367044309452635E-4</v>
      </c>
      <c r="AS861" s="13">
        <f t="shared" si="1042"/>
        <v>6.1405736649929076E-4</v>
      </c>
      <c r="AT861" s="13">
        <f t="shared" si="1043"/>
        <v>6.4198910414466645E-4</v>
      </c>
      <c r="AU861" s="13">
        <f t="shared" si="1044"/>
        <v>4.4746091850247048E-4</v>
      </c>
      <c r="AV861" s="13">
        <f t="shared" si="1045"/>
        <v>2.3390732680794439E-4</v>
      </c>
      <c r="AW861" s="13">
        <f t="shared" si="1046"/>
        <v>5.3338333634322829E-6</v>
      </c>
      <c r="AX861" s="13">
        <f t="shared" si="1047"/>
        <v>5.609804009656728E-3</v>
      </c>
      <c r="AY861" s="13">
        <f t="shared" si="1048"/>
        <v>5.2664552360400432E-3</v>
      </c>
      <c r="AZ861" s="13">
        <f t="shared" si="1049"/>
        <v>2.4720605840658203E-3</v>
      </c>
      <c r="BA861" s="13">
        <f t="shared" si="1050"/>
        <v>7.7358593302907558E-4</v>
      </c>
      <c r="BB861" s="13">
        <f t="shared" si="1051"/>
        <v>1.815596267050867E-4</v>
      </c>
      <c r="BC861" s="13">
        <f t="shared" si="1052"/>
        <v>3.408944929514533E-5</v>
      </c>
      <c r="BD861" s="13">
        <f t="shared" si="1053"/>
        <v>4.5949384329144779E-5</v>
      </c>
      <c r="BE861" s="13">
        <f t="shared" si="1054"/>
        <v>9.6078984442899578E-5</v>
      </c>
      <c r="BF861" s="13">
        <f t="shared" si="1055"/>
        <v>1.0044934645319931E-4</v>
      </c>
      <c r="BG861" s="13">
        <f t="shared" si="1056"/>
        <v>7.0012335936456963E-5</v>
      </c>
      <c r="BH861" s="13">
        <f t="shared" si="1057"/>
        <v>3.6598499813757505E-5</v>
      </c>
      <c r="BI861" s="13">
        <f t="shared" si="1058"/>
        <v>1.53053049374989E-5</v>
      </c>
      <c r="BJ861" s="14">
        <f t="shared" si="1059"/>
        <v>0.63336775268507317</v>
      </c>
      <c r="BK861" s="14">
        <f t="shared" si="1060"/>
        <v>0.20651134341805927</v>
      </c>
      <c r="BL861" s="14">
        <f t="shared" si="1061"/>
        <v>0.15293017876614842</v>
      </c>
      <c r="BM861" s="14">
        <f t="shared" si="1062"/>
        <v>0.57765863854263699</v>
      </c>
      <c r="BN861" s="14">
        <f t="shared" si="1063"/>
        <v>0.41655372711928401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1.62222222222222</v>
      </c>
      <c r="F862" s="10">
        <f>VLOOKUP(B862,home!$B$2:$E$405,3,FALSE)</f>
        <v>1.54</v>
      </c>
      <c r="G862" s="10">
        <f>VLOOKUP(C862,away!$B$2:$E$405,4,FALSE)</f>
        <v>1.39</v>
      </c>
      <c r="H862" s="10">
        <f>VLOOKUP(A862,away!$A$2:$E$405,3,FALSE)</f>
        <v>1.13333333333333</v>
      </c>
      <c r="I862" s="10">
        <f>VLOOKUP(C862,away!$B$2:$E$405,3,FALSE)</f>
        <v>0.92</v>
      </c>
      <c r="J862" s="10">
        <f>VLOOKUP(B862,home!$B$2:$E$405,4,FALSE)</f>
        <v>0.66</v>
      </c>
      <c r="K862" s="12">
        <f t="shared" si="1008"/>
        <v>3.4725288888888843</v>
      </c>
      <c r="L862" s="12">
        <f t="shared" si="1009"/>
        <v>0.688159999999998</v>
      </c>
      <c r="M862" s="13">
        <f t="shared" si="1010"/>
        <v>1.5596809749321903E-2</v>
      </c>
      <c r="N862" s="13">
        <f t="shared" si="1011"/>
        <v>5.4160372429024106E-2</v>
      </c>
      <c r="O862" s="13">
        <f t="shared" si="1012"/>
        <v>1.0733100597093329E-2</v>
      </c>
      <c r="P862" s="13">
        <f t="shared" si="1013"/>
        <v>3.7271001890757119E-2</v>
      </c>
      <c r="Q862" s="13">
        <f t="shared" si="1014"/>
        <v>9.4036728946383624E-2</v>
      </c>
      <c r="R862" s="13">
        <f t="shared" si="1015"/>
        <v>3.6930452534478611E-3</v>
      </c>
      <c r="S862" s="13">
        <f t="shared" si="1016"/>
        <v>2.2266213479990922E-2</v>
      </c>
      <c r="T862" s="13">
        <f t="shared" si="1017"/>
        <v>6.4712315391743172E-2</v>
      </c>
      <c r="U862" s="13">
        <f t="shared" si="1018"/>
        <v>1.282420633057167E-2</v>
      </c>
      <c r="V862" s="13">
        <f t="shared" si="1019"/>
        <v>5.9120643405853783E-3</v>
      </c>
      <c r="W862" s="13">
        <f t="shared" si="1020"/>
        <v>0.10884841929431026</v>
      </c>
      <c r="X862" s="13">
        <f t="shared" si="1021"/>
        <v>7.4905128221572331E-2</v>
      </c>
      <c r="Y862" s="13">
        <f t="shared" si="1022"/>
        <v>2.5773356518478528E-2</v>
      </c>
      <c r="Z862" s="13">
        <f t="shared" si="1023"/>
        <v>8.4713534053755773E-4</v>
      </c>
      <c r="AA862" s="13">
        <f t="shared" si="1024"/>
        <v>2.9417019428153919E-3</v>
      </c>
      <c r="AB862" s="13">
        <f t="shared" si="1025"/>
        <v>5.107572489463503E-3</v>
      </c>
      <c r="AC862" s="13">
        <f t="shared" si="1026"/>
        <v>8.8298730941521286E-4</v>
      </c>
      <c r="AD862" s="13">
        <f t="shared" si="1027"/>
        <v>9.4494820127345655E-2</v>
      </c>
      <c r="AE862" s="13">
        <f t="shared" si="1028"/>
        <v>6.5027555418833996E-2</v>
      </c>
      <c r="AF862" s="13">
        <f t="shared" si="1029"/>
        <v>2.2374681268512334E-2</v>
      </c>
      <c r="AG862" s="13">
        <f t="shared" si="1030"/>
        <v>5.1324535539131345E-3</v>
      </c>
      <c r="AH862" s="13">
        <f t="shared" si="1031"/>
        <v>1.4574116398608097E-4</v>
      </c>
      <c r="AI862" s="13">
        <f t="shared" si="1032"/>
        <v>5.0609040224195844E-4</v>
      </c>
      <c r="AJ862" s="13">
        <f t="shared" si="1033"/>
        <v>8.7870677108729822E-4</v>
      </c>
      <c r="AK862" s="13">
        <f t="shared" si="1034"/>
        <v>1.0171115491543052E-3</v>
      </c>
      <c r="AL862" s="13">
        <f t="shared" si="1035"/>
        <v>8.4401418514859413E-5</v>
      </c>
      <c r="AM862" s="13">
        <f t="shared" si="1036"/>
        <v>6.5627198548513288E-2</v>
      </c>
      <c r="AN862" s="13">
        <f t="shared" si="1037"/>
        <v>4.516201295314478E-2</v>
      </c>
      <c r="AO862" s="13">
        <f t="shared" si="1038"/>
        <v>1.5539345416918007E-2</v>
      </c>
      <c r="AP862" s="13">
        <f t="shared" si="1039"/>
        <v>3.5645186473687554E-3</v>
      </c>
      <c r="AQ862" s="13">
        <f t="shared" si="1040"/>
        <v>6.132397880933187E-4</v>
      </c>
      <c r="AR862" s="13">
        <f t="shared" si="1041"/>
        <v>2.0058647881732241E-5</v>
      </c>
      <c r="AS862" s="13">
        <f t="shared" si="1042"/>
        <v>6.9654234241365041E-5</v>
      </c>
      <c r="AT862" s="13">
        <f t="shared" si="1043"/>
        <v>1.2093817031828671E-4</v>
      </c>
      <c r="AU862" s="13">
        <f t="shared" si="1044"/>
        <v>1.3998709673320497E-4</v>
      </c>
      <c r="AV862" s="13">
        <f t="shared" si="1045"/>
        <v>1.2152730936943425E-4</v>
      </c>
      <c r="AW862" s="13">
        <f t="shared" si="1046"/>
        <v>5.6025086746892011E-6</v>
      </c>
      <c r="AX862" s="13">
        <f t="shared" si="1047"/>
        <v>3.798205714275988E-2</v>
      </c>
      <c r="AY862" s="13">
        <f t="shared" si="1048"/>
        <v>2.6137732443361563E-2</v>
      </c>
      <c r="AZ862" s="13">
        <f t="shared" si="1049"/>
        <v>8.9934709791118193E-3</v>
      </c>
      <c r="BA862" s="13">
        <f t="shared" si="1050"/>
        <v>2.0629823296618574E-3</v>
      </c>
      <c r="BB862" s="13">
        <f t="shared" si="1051"/>
        <v>3.5491547999502476E-4</v>
      </c>
      <c r="BC862" s="13">
        <f t="shared" si="1052"/>
        <v>4.8847727342675124E-5</v>
      </c>
      <c r="BD862" s="13">
        <f t="shared" si="1053"/>
        <v>2.3005931877154693E-6</v>
      </c>
      <c r="BE862" s="13">
        <f t="shared" si="1054"/>
        <v>7.9888763059229353E-6</v>
      </c>
      <c r="BF862" s="13">
        <f t="shared" si="1055"/>
        <v>1.3870801881038654E-5</v>
      </c>
      <c r="BG862" s="13">
        <f t="shared" si="1056"/>
        <v>1.6055586747987004E-5</v>
      </c>
      <c r="BH862" s="13">
        <f t="shared" si="1057"/>
        <v>1.3938372202611603E-5</v>
      </c>
      <c r="BI862" s="13">
        <f t="shared" si="1058"/>
        <v>9.6802800275309117E-6</v>
      </c>
      <c r="BJ862" s="14">
        <f t="shared" si="1059"/>
        <v>0.81555215262638825</v>
      </c>
      <c r="BK862" s="14">
        <f t="shared" si="1060"/>
        <v>0.10815121063194696</v>
      </c>
      <c r="BL862" s="14">
        <f t="shared" si="1061"/>
        <v>3.8383276468758235E-2</v>
      </c>
      <c r="BM862" s="14">
        <f t="shared" si="1062"/>
        <v>0.72131058626691635</v>
      </c>
      <c r="BN862" s="14">
        <f t="shared" si="1063"/>
        <v>0.21549105886602793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1.62222222222222</v>
      </c>
      <c r="F863" s="10">
        <f>VLOOKUP(B863,home!$B$2:$E$405,3,FALSE)</f>
        <v>1.23</v>
      </c>
      <c r="G863" s="10">
        <f>VLOOKUP(C863,away!$B$2:$E$405,4,FALSE)</f>
        <v>1.39</v>
      </c>
      <c r="H863" s="10">
        <f>VLOOKUP(A863,away!$A$2:$E$405,3,FALSE)</f>
        <v>1.13333333333333</v>
      </c>
      <c r="I863" s="10">
        <f>VLOOKUP(C863,away!$B$2:$E$405,3,FALSE)</f>
        <v>1.23</v>
      </c>
      <c r="J863" s="10">
        <f>VLOOKUP(B863,home!$B$2:$E$405,4,FALSE)</f>
        <v>1.1000000000000001</v>
      </c>
      <c r="K863" s="12">
        <f t="shared" si="1008"/>
        <v>2.7735133333333293</v>
      </c>
      <c r="L863" s="12">
        <f t="shared" si="1009"/>
        <v>1.5333999999999957</v>
      </c>
      <c r="M863" s="13">
        <f t="shared" si="1010"/>
        <v>1.3475078544033209E-2</v>
      </c>
      <c r="N863" s="13">
        <f t="shared" si="1011"/>
        <v>3.7373310009589975E-2</v>
      </c>
      <c r="O863" s="13">
        <f t="shared" si="1012"/>
        <v>2.0662685439420465E-2</v>
      </c>
      <c r="P863" s="13">
        <f t="shared" si="1013"/>
        <v>5.7308233568705097E-2</v>
      </c>
      <c r="Q863" s="13">
        <f t="shared" si="1014"/>
        <v>5.1827686811198898E-2</v>
      </c>
      <c r="R863" s="13">
        <f t="shared" si="1015"/>
        <v>1.5842080926403625E-2</v>
      </c>
      <c r="S863" s="13">
        <f t="shared" si="1016"/>
        <v>6.0931623218989032E-2</v>
      </c>
      <c r="T863" s="13">
        <f t="shared" si="1017"/>
        <v>7.9472574956292161E-2</v>
      </c>
      <c r="U863" s="13">
        <f t="shared" si="1018"/>
        <v>4.3938222677126076E-2</v>
      </c>
      <c r="V863" s="13">
        <f t="shared" si="1019"/>
        <v>2.8792936231986005E-2</v>
      </c>
      <c r="W863" s="13">
        <f t="shared" si="1020"/>
        <v>4.7914926802228024E-2</v>
      </c>
      <c r="X863" s="13">
        <f t="shared" si="1021"/>
        <v>7.3472748758536238E-2</v>
      </c>
      <c r="Y863" s="13">
        <f t="shared" si="1022"/>
        <v>5.6331556473169578E-2</v>
      </c>
      <c r="Z863" s="13">
        <f t="shared" si="1023"/>
        <v>8.0974156308490867E-3</v>
      </c>
      <c r="AA863" s="13">
        <f t="shared" si="1024"/>
        <v>2.2458290217701651E-2</v>
      </c>
      <c r="AB863" s="13">
        <f t="shared" si="1025"/>
        <v>3.1144183681332514E-2</v>
      </c>
      <c r="AC863" s="13">
        <f t="shared" si="1026"/>
        <v>7.6533520255534079E-3</v>
      </c>
      <c r="AD863" s="13">
        <f t="shared" si="1027"/>
        <v>3.3223172087917481E-2</v>
      </c>
      <c r="AE863" s="13">
        <f t="shared" si="1028"/>
        <v>5.0944412079612519E-2</v>
      </c>
      <c r="AF863" s="13">
        <f t="shared" si="1029"/>
        <v>3.9059080741438809E-2</v>
      </c>
      <c r="AG863" s="13">
        <f t="shared" si="1030"/>
        <v>1.9964398136307373E-2</v>
      </c>
      <c r="AH863" s="13">
        <f t="shared" si="1031"/>
        <v>3.1041442820859875E-3</v>
      </c>
      <c r="AI863" s="13">
        <f t="shared" si="1032"/>
        <v>8.6093855549559013E-3</v>
      </c>
      <c r="AJ863" s="13">
        <f t="shared" si="1033"/>
        <v>1.1939122814238782E-2</v>
      </c>
      <c r="AK863" s="13">
        <f t="shared" si="1034"/>
        <v>1.1037772104531801E-2</v>
      </c>
      <c r="AL863" s="13">
        <f t="shared" si="1035"/>
        <v>1.3019592695677441E-3</v>
      </c>
      <c r="AM863" s="13">
        <f t="shared" si="1036"/>
        <v>1.8428982152293355E-2</v>
      </c>
      <c r="AN863" s="13">
        <f t="shared" si="1037"/>
        <v>2.8259001232326549E-2</v>
      </c>
      <c r="AO863" s="13">
        <f t="shared" si="1038"/>
        <v>2.1666176244824704E-2</v>
      </c>
      <c r="AP863" s="13">
        <f t="shared" si="1039"/>
        <v>1.1074304884604706E-2</v>
      </c>
      <c r="AQ863" s="13">
        <f t="shared" si="1040"/>
        <v>4.2453347775132013E-3</v>
      </c>
      <c r="AR863" s="13">
        <f t="shared" si="1041"/>
        <v>9.5197896843012746E-4</v>
      </c>
      <c r="AS863" s="13">
        <f t="shared" si="1042"/>
        <v>2.6403263619938669E-3</v>
      </c>
      <c r="AT863" s="13">
        <f t="shared" si="1043"/>
        <v>3.6614901846707374E-3</v>
      </c>
      <c r="AU863" s="13">
        <f t="shared" si="1044"/>
        <v>3.3850639490178012E-3</v>
      </c>
      <c r="AV863" s="13">
        <f t="shared" si="1045"/>
        <v>2.3471299991967114E-3</v>
      </c>
      <c r="AW863" s="13">
        <f t="shared" si="1046"/>
        <v>1.5380859824863671E-4</v>
      </c>
      <c r="AX863" s="13">
        <f t="shared" si="1047"/>
        <v>8.5188379531912703E-3</v>
      </c>
      <c r="AY863" s="13">
        <f t="shared" si="1048"/>
        <v>1.3062786117423456E-2</v>
      </c>
      <c r="AZ863" s="13">
        <f t="shared" si="1049"/>
        <v>1.0015238116228536E-2</v>
      </c>
      <c r="BA863" s="13">
        <f t="shared" si="1050"/>
        <v>5.1191220424749327E-3</v>
      </c>
      <c r="BB863" s="13">
        <f t="shared" si="1051"/>
        <v>1.9624154349827594E-3</v>
      </c>
      <c r="BC863" s="13">
        <f t="shared" si="1052"/>
        <v>6.0183356560051062E-4</v>
      </c>
      <c r="BD863" s="13">
        <f t="shared" si="1053"/>
        <v>2.4329409169845888E-4</v>
      </c>
      <c r="BE863" s="13">
        <f t="shared" si="1054"/>
        <v>6.7477940724689736E-4</v>
      </c>
      <c r="BF863" s="13">
        <f t="shared" si="1055"/>
        <v>9.3575484152901543E-4</v>
      </c>
      <c r="BG863" s="13">
        <f t="shared" si="1056"/>
        <v>8.6510950990398023E-4</v>
      </c>
      <c r="BH863" s="13">
        <f t="shared" si="1057"/>
        <v>5.9984819012803782E-4</v>
      </c>
      <c r="BI863" s="13">
        <f t="shared" si="1058"/>
        <v>3.3273739065919553E-4</v>
      </c>
      <c r="BJ863" s="14">
        <f t="shared" si="1059"/>
        <v>0.61253789937775505</v>
      </c>
      <c r="BK863" s="14">
        <f t="shared" si="1060"/>
        <v>0.18252596897625795</v>
      </c>
      <c r="BL863" s="14">
        <f t="shared" si="1061"/>
        <v>0.18537340059227167</v>
      </c>
      <c r="BM863" s="14">
        <f t="shared" si="1062"/>
        <v>0.77913663175860759</v>
      </c>
      <c r="BN863" s="14">
        <f t="shared" si="1063"/>
        <v>0.19648907529935128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1.62222222222222</v>
      </c>
      <c r="F864" s="10">
        <f>VLOOKUP(B864,home!$B$2:$E$405,3,FALSE)</f>
        <v>1.48</v>
      </c>
      <c r="G864" s="10">
        <f>VLOOKUP(C864,away!$B$2:$E$405,4,FALSE)</f>
        <v>0.62</v>
      </c>
      <c r="H864" s="10">
        <f>VLOOKUP(A864,away!$A$2:$E$405,3,FALSE)</f>
        <v>1.13333333333333</v>
      </c>
      <c r="I864" s="10">
        <f>VLOOKUP(C864,away!$B$2:$E$405,3,FALSE)</f>
        <v>0.46</v>
      </c>
      <c r="J864" s="10">
        <f>VLOOKUP(B864,home!$B$2:$E$405,4,FALSE)</f>
        <v>0.71</v>
      </c>
      <c r="K864" s="12">
        <f t="shared" si="1008"/>
        <v>1.4885511111111092</v>
      </c>
      <c r="L864" s="12">
        <f t="shared" si="1009"/>
        <v>0.37014666666666551</v>
      </c>
      <c r="M864" s="13">
        <f t="shared" si="1010"/>
        <v>0.15587548277744637</v>
      </c>
      <c r="N864" s="13">
        <f t="shared" si="1011"/>
        <v>0.23202862308334832</v>
      </c>
      <c r="O864" s="13">
        <f t="shared" si="1012"/>
        <v>5.7696790365129001E-2</v>
      </c>
      <c r="P864" s="13">
        <f t="shared" si="1013"/>
        <v>8.5884621405557512E-2</v>
      </c>
      <c r="Q864" s="13">
        <f t="shared" si="1014"/>
        <v>0.17269323235014949</v>
      </c>
      <c r="R864" s="13">
        <f t="shared" si="1015"/>
        <v>1.0678137315508939E-2</v>
      </c>
      <c r="S864" s="13">
        <f t="shared" si="1016"/>
        <v>1.1830225097854849E-2</v>
      </c>
      <c r="T864" s="13">
        <f t="shared" si="1017"/>
        <v>6.3921824310299816E-2</v>
      </c>
      <c r="U864" s="13">
        <f t="shared" si="1018"/>
        <v>1.5894953165597827E-2</v>
      </c>
      <c r="V864" s="13">
        <f t="shared" si="1019"/>
        <v>7.2424931430860057E-4</v>
      </c>
      <c r="W864" s="13">
        <f t="shared" si="1020"/>
        <v>8.5687567632061354E-2</v>
      </c>
      <c r="X864" s="13">
        <f t="shared" si="1021"/>
        <v>3.1716967533781969E-2</v>
      </c>
      <c r="Y864" s="13">
        <f t="shared" si="1022"/>
        <v>5.8699649047021232E-3</v>
      </c>
      <c r="Z864" s="13">
        <f t="shared" si="1023"/>
        <v>1.3174923111815232E-3</v>
      </c>
      <c r="AA864" s="13">
        <f t="shared" si="1024"/>
        <v>1.9611546436895996E-3</v>
      </c>
      <c r="AB864" s="13">
        <f t="shared" si="1025"/>
        <v>1.4596394619624329E-3</v>
      </c>
      <c r="AC864" s="13">
        <f t="shared" si="1026"/>
        <v>2.4940531479956374E-5</v>
      </c>
      <c r="AD864" s="13">
        <f t="shared" si="1027"/>
        <v>3.1887581001778305E-2</v>
      </c>
      <c r="AE864" s="13">
        <f t="shared" si="1028"/>
        <v>1.180308181587153E-2</v>
      </c>
      <c r="AF864" s="13">
        <f t="shared" si="1029"/>
        <v>2.18443569526939E-3</v>
      </c>
      <c r="AG864" s="13">
        <f t="shared" si="1030"/>
        <v>2.6952053038388149E-4</v>
      </c>
      <c r="AH864" s="13">
        <f t="shared" si="1031"/>
        <v>1.2191634683570052E-4</v>
      </c>
      <c r="AI864" s="13">
        <f t="shared" si="1032"/>
        <v>1.8147871354488935E-4</v>
      </c>
      <c r="AJ864" s="13">
        <f t="shared" si="1033"/>
        <v>1.3507017034512992E-4</v>
      </c>
      <c r="AK864" s="13">
        <f t="shared" si="1034"/>
        <v>6.7019617381736666E-5</v>
      </c>
      <c r="AL864" s="13">
        <f t="shared" si="1035"/>
        <v>5.4967158802458456E-7</v>
      </c>
      <c r="AM864" s="13">
        <f t="shared" si="1036"/>
        <v>9.4932588261685165E-3</v>
      </c>
      <c r="AN864" s="13">
        <f t="shared" si="1037"/>
        <v>3.5138981103101786E-3</v>
      </c>
      <c r="AO864" s="13">
        <f t="shared" si="1038"/>
        <v>6.503288362688037E-4</v>
      </c>
      <c r="AP864" s="13">
        <f t="shared" si="1039"/>
        <v>8.0239016994036443E-5</v>
      </c>
      <c r="AQ864" s="13">
        <f t="shared" si="1040"/>
        <v>7.4250511692381303E-6</v>
      </c>
      <c r="AR864" s="13">
        <f t="shared" si="1041"/>
        <v>9.0253858786823289E-6</v>
      </c>
      <c r="AS864" s="13">
        <f t="shared" si="1042"/>
        <v>1.3434748177919094E-5</v>
      </c>
      <c r="AT864" s="13">
        <f t="shared" si="1043"/>
        <v>9.9991546638697126E-6</v>
      </c>
      <c r="AU864" s="13">
        <f t="shared" si="1044"/>
        <v>4.9614175950250307E-6</v>
      </c>
      <c r="AV864" s="13">
        <f t="shared" si="1045"/>
        <v>1.8463309184401788E-6</v>
      </c>
      <c r="AW864" s="13">
        <f t="shared" si="1046"/>
        <v>8.4127577334498848E-9</v>
      </c>
      <c r="AX864" s="13">
        <f t="shared" si="1047"/>
        <v>2.3552001622930865E-3</v>
      </c>
      <c r="AY864" s="13">
        <f t="shared" si="1048"/>
        <v>8.7176948940557574E-4</v>
      </c>
      <c r="AZ864" s="13">
        <f t="shared" si="1049"/>
        <v>1.6134128530258739E-4</v>
      </c>
      <c r="BA864" s="13">
        <f t="shared" si="1050"/>
        <v>1.9906646316822729E-5</v>
      </c>
      <c r="BB864" s="13">
        <f t="shared" si="1051"/>
        <v>1.8420946946710472E-6</v>
      </c>
      <c r="BC864" s="13">
        <f t="shared" si="1052"/>
        <v>1.3636904218336748E-7</v>
      </c>
      <c r="BD864" s="13">
        <f t="shared" si="1053"/>
        <v>5.5678608306244235E-7</v>
      </c>
      <c r="BE864" s="13">
        <f t="shared" si="1054"/>
        <v>8.2880454259380088E-7</v>
      </c>
      <c r="BF864" s="13">
        <f t="shared" si="1055"/>
        <v>6.1685896138596864E-7</v>
      </c>
      <c r="BG864" s="13">
        <f t="shared" si="1056"/>
        <v>3.0607536412330954E-7</v>
      </c>
      <c r="BH864" s="13">
        <f t="shared" si="1057"/>
        <v>1.1390220583737242E-7</v>
      </c>
      <c r="BI864" s="13">
        <f t="shared" si="1058"/>
        <v>3.3909851011445393E-8</v>
      </c>
      <c r="BJ864" s="14">
        <f t="shared" si="1059"/>
        <v>0.6552181447456118</v>
      </c>
      <c r="BK864" s="14">
        <f t="shared" si="1060"/>
        <v>0.25521183828764088</v>
      </c>
      <c r="BL864" s="14">
        <f t="shared" si="1061"/>
        <v>8.8237883174237197E-2</v>
      </c>
      <c r="BM864" s="14">
        <f t="shared" si="1062"/>
        <v>0.28425671014488418</v>
      </c>
      <c r="BN864" s="14">
        <f t="shared" si="1063"/>
        <v>0.7148568872971397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1.62222222222222</v>
      </c>
      <c r="F865" s="10">
        <f>VLOOKUP(B865,home!$B$2:$E$405,3,FALSE)</f>
        <v>1.08</v>
      </c>
      <c r="G865" s="10">
        <f>VLOOKUP(C865,away!$B$2:$E$405,4,FALSE)</f>
        <v>1.08</v>
      </c>
      <c r="H865" s="10">
        <f>VLOOKUP(A865,away!$A$2:$E$405,3,FALSE)</f>
        <v>1.13333333333333</v>
      </c>
      <c r="I865" s="10">
        <f>VLOOKUP(C865,away!$B$2:$E$405,3,FALSE)</f>
        <v>0.31</v>
      </c>
      <c r="J865" s="10">
        <f>VLOOKUP(B865,home!$B$2:$E$405,4,FALSE)</f>
        <v>0.66</v>
      </c>
      <c r="K865" s="12">
        <f t="shared" ref="K865:K928" si="1064">E865*F865*G865</f>
        <v>1.8921599999999976</v>
      </c>
      <c r="L865" s="12">
        <f t="shared" ref="L865:L928" si="1065">H865*I865*J865</f>
        <v>0.23187999999999931</v>
      </c>
      <c r="M865" s="13">
        <f t="shared" ref="M865:M928" si="1066">_xlfn.POISSON.DIST(0,K865,FALSE) * _xlfn.POISSON.DIST(0,L865,FALSE)</f>
        <v>0.11954767896858315</v>
      </c>
      <c r="N865" s="13">
        <f t="shared" ref="N865:N928" si="1067">_xlfn.POISSON.DIST(1,K865,FALSE) * _xlfn.POISSON.DIST(0,L865,FALSE)</f>
        <v>0.22620333623719399</v>
      </c>
      <c r="O865" s="13">
        <f t="shared" ref="O865:O928" si="1068">_xlfn.POISSON.DIST(0,K865,FALSE) * _xlfn.POISSON.DIST(1,L865,FALSE)</f>
        <v>2.7720715799234977E-2</v>
      </c>
      <c r="P865" s="13">
        <f t="shared" ref="P865:P928" si="1069">_xlfn.POISSON.DIST(1,K865,FALSE) * _xlfn.POISSON.DIST(1,L865,FALSE)</f>
        <v>5.2452029606680377E-2</v>
      </c>
      <c r="Q865" s="13">
        <f t="shared" ref="Q865:Q928" si="1070">_xlfn.POISSON.DIST(2,K865,FALSE) * _xlfn.POISSON.DIST(0,L865,FALSE)</f>
        <v>0.2140064523472843</v>
      </c>
      <c r="R865" s="13">
        <f t="shared" ref="R865:R928" si="1071">_xlfn.POISSON.DIST(0,K865,FALSE) * _xlfn.POISSON.DIST(2,L865,FALSE)</f>
        <v>3.2139397897632937E-3</v>
      </c>
      <c r="S865" s="13">
        <f t="shared" ref="S865:S928" si="1072">_xlfn.POISSON.DIST(2,K865,FALSE) * _xlfn.POISSON.DIST(2,L865,FALSE)</f>
        <v>5.7533852467831891E-3</v>
      </c>
      <c r="T865" s="13">
        <f t="shared" ref="T865:T928" si="1073">_xlfn.POISSON.DIST(2,K865,FALSE) * _xlfn.POISSON.DIST(1,L865,FALSE)</f>
        <v>4.9623816170288125E-2</v>
      </c>
      <c r="U865" s="13">
        <f t="shared" ref="U865:U928" si="1074">_xlfn.POISSON.DIST(1,K865,FALSE) * _xlfn.POISSON.DIST(2,L865,FALSE)</f>
        <v>6.0812883125985059E-3</v>
      </c>
      <c r="V865" s="13">
        <f t="shared" ref="V865:V928" si="1075">_xlfn.POISSON.DIST(3,K865,FALSE) * _xlfn.POISSON.DIST(3,L865,FALSE)</f>
        <v>2.8048012670810267E-4</v>
      </c>
      <c r="W865" s="13">
        <f t="shared" ref="W865:W928" si="1076">_xlfn.POISSON.DIST(3,K865,FALSE) * _xlfn.POISSON.DIST(0,L865,FALSE)</f>
        <v>0.13497814962447893</v>
      </c>
      <c r="X865" s="13">
        <f t="shared" ref="X865:X928" si="1077">_xlfn.POISSON.DIST(3,K865,FALSE) * _xlfn.POISSON.DIST(1,L865,FALSE)</f>
        <v>3.1298733334924077E-2</v>
      </c>
      <c r="Y865" s="13">
        <f t="shared" ref="Y865:Y928" si="1078">_xlfn.POISSON.DIST(3,K865,FALSE) * _xlfn.POISSON.DIST(2,L865,FALSE)</f>
        <v>3.6287751428510867E-3</v>
      </c>
      <c r="Z865" s="13">
        <f t="shared" ref="Z865:Z928" si="1079">_xlfn.POISSON.DIST(0,K865,FALSE) * _xlfn.POISSON.DIST(3,L865,FALSE)</f>
        <v>2.4841611948343693E-4</v>
      </c>
      <c r="AA865" s="13">
        <f t="shared" ref="AA865:AA928" si="1080">_xlfn.POISSON.DIST(1,K865,FALSE) * _xlfn.POISSON.DIST(3,L865,FALSE)</f>
        <v>4.7004304464177933E-4</v>
      </c>
      <c r="AB865" s="13">
        <f t="shared" ref="AB865:AB928" si="1081">_xlfn.POISSON.DIST(2,K865,FALSE) * _xlfn.POISSON.DIST(3,L865,FALSE)</f>
        <v>4.4469832367469419E-4</v>
      </c>
      <c r="AC865" s="13">
        <f t="shared" ref="AC865:AC928" si="1082">_xlfn.POISSON.DIST(4,K865,FALSE) * _xlfn.POISSON.DIST(4,L865,FALSE)</f>
        <v>7.6913621604298765E-6</v>
      </c>
      <c r="AD865" s="13">
        <f t="shared" ref="AD865:AD928" si="1083">_xlfn.POISSON.DIST(4,K865,FALSE) * _xlfn.POISSON.DIST(0,L865,FALSE)</f>
        <v>6.3850063898363438E-2</v>
      </c>
      <c r="AE865" s="13">
        <f t="shared" ref="AE865:AE928" si="1084">_xlfn.POISSON.DIST(4,K865,FALSE) * _xlfn.POISSON.DIST(1,L865,FALSE)</f>
        <v>1.4805552816752467E-2</v>
      </c>
      <c r="AF865" s="13">
        <f t="shared" ref="AF865:AF928" si="1085">_xlfn.POISSON.DIST(4,K865,FALSE) * _xlfn.POISSON.DIST(2,L865,FALSE)</f>
        <v>1.7165557935742762E-3</v>
      </c>
      <c r="AG865" s="13">
        <f t="shared" ref="AG865:AG928" si="1086">_xlfn.POISSON.DIST(4,K865,FALSE) * _xlfn.POISSON.DIST(3,L865,FALSE)</f>
        <v>1.3267831913800073E-4</v>
      </c>
      <c r="AH865" s="13">
        <f t="shared" ref="AH865:AH928" si="1087">_xlfn.POISSON.DIST(0,K865,FALSE) * _xlfn.POISSON.DIST(4,L865,FALSE)</f>
        <v>1.4400682446454788E-5</v>
      </c>
      <c r="AI865" s="13">
        <f t="shared" ref="AI865:AI928" si="1088">_xlfn.POISSON.DIST(1,K865,FALSE) * _xlfn.POISSON.DIST(4,L865,FALSE)</f>
        <v>2.7248395297883854E-5</v>
      </c>
      <c r="AJ865" s="13">
        <f t="shared" ref="AJ865:AJ928" si="1089">_xlfn.POISSON.DIST(2,K865,FALSE) * _xlfn.POISSON.DIST(4,L865,FALSE)</f>
        <v>2.5779161823421933E-5</v>
      </c>
      <c r="AK865" s="13">
        <f t="shared" ref="AK865:AK928" si="1090">_xlfn.POISSON.DIST(3,K865,FALSE) * _xlfn.POISSON.DIST(4,L865,FALSE)</f>
        <v>1.6259432945268654E-5</v>
      </c>
      <c r="AL865" s="13">
        <f t="shared" ref="AL865:AL928" si="1091">_xlfn.POISSON.DIST(5,K865,FALSE) * _xlfn.POISSON.DIST(5,L865,FALSE)</f>
        <v>1.3498465523888214E-7</v>
      </c>
      <c r="AM865" s="13">
        <f t="shared" ref="AM865:AM928" si="1092">_xlfn.POISSON.DIST(5,K865,FALSE) * _xlfn.POISSON.DIST(0,L865,FALSE)</f>
        <v>2.4162907381185435E-2</v>
      </c>
      <c r="AN865" s="13">
        <f t="shared" ref="AN865:AN928" si="1093">_xlfn.POISSON.DIST(5,K865,FALSE) * _xlfn.POISSON.DIST(1,L865,FALSE)</f>
        <v>5.602894963549261E-3</v>
      </c>
      <c r="AO865" s="13">
        <f t="shared" ref="AO865:AO928" si="1094">_xlfn.POISSON.DIST(5,K865,FALSE) * _xlfn.POISSON.DIST(2,L865,FALSE)</f>
        <v>6.4959964207389953E-4</v>
      </c>
      <c r="AP865" s="13">
        <f t="shared" ref="AP865:AP928" si="1095">_xlfn.POISSON.DIST(5,K865,FALSE) * _xlfn.POISSON.DIST(3,L865,FALSE)</f>
        <v>5.0209721668031818E-5</v>
      </c>
      <c r="AQ865" s="13">
        <f t="shared" ref="AQ865:AQ928" si="1096">_xlfn.POISSON.DIST(5,K865,FALSE) * _xlfn.POISSON.DIST(4,L865,FALSE)</f>
        <v>2.9106575650957944E-6</v>
      </c>
      <c r="AR865" s="13">
        <f t="shared" ref="AR865:AR928" si="1097">_xlfn.POISSON.DIST(0,K865,FALSE) * _xlfn.POISSON.DIST(5,L865,FALSE)</f>
        <v>6.6784604913678518E-7</v>
      </c>
      <c r="AS865" s="13">
        <f t="shared" ref="AS865:AS928" si="1098">_xlfn.POISSON.DIST(1,K865,FALSE) * _xlfn.POISSON.DIST(5,L865,FALSE)</f>
        <v>1.2636715803346577E-6</v>
      </c>
      <c r="AT865" s="13">
        <f t="shared" ref="AT865:AT928" si="1099">_xlfn.POISSON.DIST(2,K865,FALSE) * _xlfn.POISSON.DIST(5,L865,FALSE)</f>
        <v>1.195534408723012E-6</v>
      </c>
      <c r="AU865" s="13">
        <f t="shared" ref="AU865:AU928" si="1100">_xlfn.POISSON.DIST(3,K865,FALSE) * _xlfn.POISSON.DIST(5,L865,FALSE)</f>
        <v>7.5404746226977683E-7</v>
      </c>
      <c r="AV865" s="13">
        <f t="shared" ref="AV865:AV928" si="1101">_xlfn.POISSON.DIST(4,K865,FALSE) * _xlfn.POISSON.DIST(5,L865,FALSE)</f>
        <v>3.5669461155209485E-7</v>
      </c>
      <c r="AW865" s="13">
        <f t="shared" ref="AW865:AW928" si="1102">_xlfn.POISSON.DIST(6,K865,FALSE) * _xlfn.POISSON.DIST(6,L865,FALSE)</f>
        <v>1.6451407119929819E-9</v>
      </c>
      <c r="AX865" s="13">
        <f t="shared" ref="AX865:AX928" si="1103">_xlfn.POISSON.DIST(6,K865,FALSE) * _xlfn.POISSON.DIST(0,L865,FALSE)</f>
        <v>7.6200144717306281E-3</v>
      </c>
      <c r="AY865" s="13">
        <f t="shared" ref="AY865:AY928" si="1104">_xlfn.POISSON.DIST(6,K865,FALSE) * _xlfn.POISSON.DIST(1,L865,FALSE)</f>
        <v>1.7669289557048927E-3</v>
      </c>
      <c r="AZ865" s="13">
        <f t="shared" ref="AZ865:AZ928" si="1105">_xlfn.POISSON.DIST(6,K865,FALSE) * _xlfn.POISSON.DIST(2,L865,FALSE)</f>
        <v>2.0485774312442467E-4</v>
      </c>
      <c r="BA865" s="13">
        <f t="shared" ref="BA865:BA928" si="1106">_xlfn.POISSON.DIST(6,K865,FALSE) * _xlfn.POISSON.DIST(3,L865,FALSE)</f>
        <v>1.5834137825230491E-5</v>
      </c>
      <c r="BB865" s="13">
        <f t="shared" ref="BB865:BB928" si="1107">_xlfn.POISSON.DIST(6,K865,FALSE) * _xlfn.POISSON.DIST(4,L865,FALSE)</f>
        <v>9.1790496972860848E-7</v>
      </c>
      <c r="BC865" s="13">
        <f t="shared" ref="BC865:BC928" si="1108">_xlfn.POISSON.DIST(6,K865,FALSE) * _xlfn.POISSON.DIST(5,L865,FALSE)</f>
        <v>4.2568760876133815E-8</v>
      </c>
      <c r="BD865" s="13">
        <f t="shared" ref="BD865:BD928" si="1109">_xlfn.POISSON.DIST(0,K865,FALSE) * _xlfn.POISSON.DIST(6,L865,FALSE)</f>
        <v>2.581002364563958E-8</v>
      </c>
      <c r="BE865" s="13">
        <f t="shared" ref="BE865:BE928" si="1110">_xlfn.POISSON.DIST(1,K865,FALSE) * _xlfn.POISSON.DIST(6,L865,FALSE)</f>
        <v>4.8836694341333318E-8</v>
      </c>
      <c r="BF865" s="13">
        <f t="shared" ref="BF865:BF928" si="1111">_xlfn.POISSON.DIST(2,K865,FALSE) * _xlfn.POISSON.DIST(6,L865,FALSE)</f>
        <v>4.6203419782448582E-8</v>
      </c>
      <c r="BG865" s="13">
        <f t="shared" ref="BG865:BG928" si="1112">_xlfn.POISSON.DIST(3,K865,FALSE) * _xlfn.POISSON.DIST(6,L865,FALSE)</f>
        <v>2.9141420925185922E-8</v>
      </c>
      <c r="BH865" s="13">
        <f t="shared" ref="BH865:BH928" si="1113">_xlfn.POISSON.DIST(4,K865,FALSE) * _xlfn.POISSON.DIST(6,L865,FALSE)</f>
        <v>1.3785057754449932E-8</v>
      </c>
      <c r="BI865" s="13">
        <f t="shared" ref="BI865:BI928" si="1114">_xlfn.POISSON.DIST(5,K865,FALSE) * _xlfn.POISSON.DIST(6,L865,FALSE)</f>
        <v>5.2167069761319885E-9</v>
      </c>
      <c r="BJ865" s="14">
        <f t="shared" ref="BJ865:BJ928" si="1115">SUM(N865,Q865,T865,W865,X865,Y865,AD865,AE865,AF865,AG865,AM865,AN865,AO865,AP865,AQ865,AX865,AY865,AZ865,BA865,BB865,BC865)</f>
        <v>0.78032123183300606</v>
      </c>
      <c r="BK865" s="14">
        <f t="shared" ref="BK865:BK928" si="1116">SUM(M865,P865,S865,V865,AC865,AL865,AY865)</f>
        <v>0.17980832925127538</v>
      </c>
      <c r="BL865" s="14">
        <f t="shared" ref="BL865:BL928" si="1117">SUM(O865,R865,U865,AA865,AB865,AH865,AI865,AJ865,AK865,AR865,AS865,AT865,AU865,AV865,BD865,BE865,BF865,BG865,BH865,BI865)</f>
        <v>3.8018779729861715E-2</v>
      </c>
      <c r="BM865" s="14">
        <f t="shared" ref="BM865:BM928" si="1118">SUM(S865:BI865)</f>
        <v>0.35348567687432231</v>
      </c>
      <c r="BN865" s="14">
        <f t="shared" ref="BN865:BN928" si="1119">SUM(M865:R865)</f>
        <v>0.64314415274874004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1.60606060606061</v>
      </c>
      <c r="F866" s="10">
        <f>VLOOKUP(B866,home!$B$2:$E$405,3,FALSE)</f>
        <v>1.62</v>
      </c>
      <c r="G866" s="10">
        <f>VLOOKUP(C866,away!$B$2:$E$405,4,FALSE)</f>
        <v>1.25</v>
      </c>
      <c r="H866" s="10">
        <f>VLOOKUP(A866,away!$A$2:$E$405,3,FALSE)</f>
        <v>1.4242424242424201</v>
      </c>
      <c r="I866" s="10">
        <f>VLOOKUP(C866,away!$B$2:$E$405,3,FALSE)</f>
        <v>0.73</v>
      </c>
      <c r="J866" s="10">
        <f>VLOOKUP(B866,home!$B$2:$E$405,4,FALSE)</f>
        <v>0.98</v>
      </c>
      <c r="K866" s="12">
        <f t="shared" si="1064"/>
        <v>3.2522727272727354</v>
      </c>
      <c r="L866" s="12">
        <f t="shared" si="1065"/>
        <v>1.0189030303030273</v>
      </c>
      <c r="M866" s="13">
        <f t="shared" si="1066"/>
        <v>1.3965353626336203E-2</v>
      </c>
      <c r="N866" s="13">
        <f t="shared" si="1067"/>
        <v>4.5419138725652633E-2</v>
      </c>
      <c r="O866" s="13">
        <f t="shared" si="1068"/>
        <v>1.4229341129127328E-2</v>
      </c>
      <c r="P866" s="13">
        <f t="shared" si="1069"/>
        <v>4.6277698081321039E-2</v>
      </c>
      <c r="Q866" s="13">
        <f t="shared" si="1070"/>
        <v>7.3857713086828522E-2</v>
      </c>
      <c r="R866" s="13">
        <f t="shared" si="1071"/>
        <v>7.2491593978416665E-3</v>
      </c>
      <c r="S866" s="13">
        <f t="shared" si="1072"/>
        <v>3.8338186719224503E-2</v>
      </c>
      <c r="T866" s="13">
        <f t="shared" si="1073"/>
        <v>7.5253847675421121E-2</v>
      </c>
      <c r="U866" s="13">
        <f t="shared" si="1074"/>
        <v>2.3576243405253296E-2</v>
      </c>
      <c r="V866" s="13">
        <f t="shared" si="1075"/>
        <v>1.411590964841376E-2</v>
      </c>
      <c r="W866" s="13">
        <f t="shared" si="1076"/>
        <v>8.0068475323675642E-2</v>
      </c>
      <c r="X866" s="13">
        <f t="shared" si="1077"/>
        <v>8.1582012139036264E-2</v>
      </c>
      <c r="Y866" s="13">
        <f t="shared" si="1078"/>
        <v>4.1562079693341206E-2</v>
      </c>
      <c r="Z866" s="13">
        <f t="shared" si="1079"/>
        <v>2.4620634925368481E-3</v>
      </c>
      <c r="AA866" s="13">
        <f t="shared" si="1080"/>
        <v>8.007301949591452E-3</v>
      </c>
      <c r="AB866" s="13">
        <f t="shared" si="1081"/>
        <v>1.3020964874847043E-2</v>
      </c>
      <c r="AC866" s="13">
        <f t="shared" si="1082"/>
        <v>2.9235376987723589E-3</v>
      </c>
      <c r="AD866" s="13">
        <f t="shared" si="1083"/>
        <v>6.5101129652375092E-2</v>
      </c>
      <c r="AE866" s="13">
        <f t="shared" si="1084"/>
        <v>6.6331738278955235E-2</v>
      </c>
      <c r="AF866" s="13">
        <f t="shared" si="1085"/>
        <v>3.3792804568847402E-2</v>
      </c>
      <c r="AG866" s="13">
        <f t="shared" si="1086"/>
        <v>1.1477196992545537E-2</v>
      </c>
      <c r="AH866" s="13">
        <f t="shared" si="1087"/>
        <v>6.2715098833606223E-4</v>
      </c>
      <c r="AI866" s="13">
        <f t="shared" si="1088"/>
        <v>2.0396660552475165E-3</v>
      </c>
      <c r="AJ866" s="13">
        <f t="shared" si="1089"/>
        <v>3.3167751421127323E-3</v>
      </c>
      <c r="AK866" s="13">
        <f t="shared" si="1090"/>
        <v>3.5956857790631295E-3</v>
      </c>
      <c r="AL866" s="13">
        <f t="shared" si="1091"/>
        <v>3.8751498479209443E-4</v>
      </c>
      <c r="AM866" s="13">
        <f t="shared" si="1092"/>
        <v>4.2345325696613173E-2</v>
      </c>
      <c r="AN866" s="13">
        <f t="shared" si="1093"/>
        <v>4.3145780671447809E-2</v>
      </c>
      <c r="AO866" s="13">
        <f t="shared" si="1094"/>
        <v>2.1980683335463977E-2</v>
      </c>
      <c r="AP866" s="13">
        <f t="shared" si="1095"/>
        <v>7.4653949528785011E-3</v>
      </c>
      <c r="AQ866" s="13">
        <f t="shared" si="1096"/>
        <v>1.9016283849742073E-3</v>
      </c>
      <c r="AR866" s="13">
        <f t="shared" si="1097"/>
        <v>1.278012084946305E-4</v>
      </c>
      <c r="AS866" s="13">
        <f t="shared" si="1098"/>
        <v>4.156443848995834E-4</v>
      </c>
      <c r="AT866" s="13">
        <f t="shared" si="1099"/>
        <v>6.7589444862648353E-4</v>
      </c>
      <c r="AU866" s="13">
        <f t="shared" si="1100"/>
        <v>7.3273102726098495E-4</v>
      </c>
      <c r="AV866" s="13">
        <f t="shared" si="1101"/>
        <v>5.9576028409685929E-4</v>
      </c>
      <c r="AW866" s="13">
        <f t="shared" si="1102"/>
        <v>3.5670221917333579E-5</v>
      </c>
      <c r="AX866" s="13">
        <f t="shared" si="1103"/>
        <v>2.2953091315096066E-2</v>
      </c>
      <c r="AY866" s="13">
        <f t="shared" si="1104"/>
        <v>2.3386974295773477E-2</v>
      </c>
      <c r="AZ866" s="13">
        <f t="shared" si="1105"/>
        <v>1.1914529489791301E-2</v>
      </c>
      <c r="BA866" s="13">
        <f t="shared" si="1106"/>
        <v>4.0465834005943809E-3</v>
      </c>
      <c r="BB866" s="13">
        <f t="shared" si="1107"/>
        <v>1.0307690223098857E-3</v>
      </c>
      <c r="BC866" s="13">
        <f t="shared" si="1108"/>
        <v>2.1005073607480631E-4</v>
      </c>
      <c r="BD866" s="13">
        <f t="shared" si="1109"/>
        <v>2.1702839768594659E-5</v>
      </c>
      <c r="BE866" s="13">
        <f t="shared" si="1110"/>
        <v>7.0583553883770526E-5</v>
      </c>
      <c r="BF866" s="13">
        <f t="shared" si="1111"/>
        <v>1.1477848364508626E-4</v>
      </c>
      <c r="BG866" s="13">
        <f t="shared" si="1112"/>
        <v>1.2443031067887789E-4</v>
      </c>
      <c r="BH866" s="13">
        <f t="shared" si="1113"/>
        <v>1.0117032646674701E-4</v>
      </c>
      <c r="BI866" s="13">
        <f t="shared" si="1114"/>
        <v>6.5806698715416064E-5</v>
      </c>
      <c r="BJ866" s="14">
        <f t="shared" si="1115"/>
        <v>0.75482694743769629</v>
      </c>
      <c r="BK866" s="14">
        <f t="shared" si="1116"/>
        <v>0.13939517505463345</v>
      </c>
      <c r="BL866" s="14">
        <f t="shared" si="1117"/>
        <v>7.8708592287957263E-2</v>
      </c>
      <c r="BM866" s="14">
        <f t="shared" si="1118"/>
        <v>0.75104307015186023</v>
      </c>
      <c r="BN866" s="14">
        <f t="shared" si="1119"/>
        <v>0.20099840404710739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1.60606060606061</v>
      </c>
      <c r="F867" s="10">
        <f>VLOOKUP(B867,home!$B$2:$E$405,3,FALSE)</f>
        <v>1.66</v>
      </c>
      <c r="G867" s="10">
        <f>VLOOKUP(C867,away!$B$2:$E$405,4,FALSE)</f>
        <v>0.87</v>
      </c>
      <c r="H867" s="10">
        <f>VLOOKUP(A867,away!$A$2:$E$405,3,FALSE)</f>
        <v>1.4242424242424201</v>
      </c>
      <c r="I867" s="10">
        <f>VLOOKUP(C867,away!$B$2:$E$405,3,FALSE)</f>
        <v>1.37</v>
      </c>
      <c r="J867" s="10">
        <f>VLOOKUP(B867,home!$B$2:$E$405,4,FALSE)</f>
        <v>0.82</v>
      </c>
      <c r="K867" s="12">
        <f t="shared" si="1064"/>
        <v>2.3194727272727325</v>
      </c>
      <c r="L867" s="12">
        <f t="shared" si="1065"/>
        <v>1.5999939393939346</v>
      </c>
      <c r="M867" s="13">
        <f t="shared" si="1066"/>
        <v>1.9851679483913587E-2</v>
      </c>
      <c r="N867" s="13">
        <f t="shared" si="1067"/>
        <v>4.60454291534972E-2</v>
      </c>
      <c r="O867" s="13">
        <f t="shared" si="1068"/>
        <v>3.1762566861052652E-2</v>
      </c>
      <c r="P867" s="13">
        <f t="shared" si="1069"/>
        <v>7.3672407582388313E-2</v>
      </c>
      <c r="Q867" s="13">
        <f t="shared" si="1070"/>
        <v>5.3400558568552782E-2</v>
      </c>
      <c r="R867" s="13">
        <f t="shared" si="1071"/>
        <v>2.5409957238639445E-2</v>
      </c>
      <c r="S867" s="13">
        <f t="shared" si="1072"/>
        <v>6.8352197145129662E-2</v>
      </c>
      <c r="T867" s="13">
        <f t="shared" si="1073"/>
        <v>8.5440570069935301E-2</v>
      </c>
      <c r="U867" s="13">
        <f t="shared" si="1074"/>
        <v>5.893770281619054E-2</v>
      </c>
      <c r="V867" s="13">
        <f t="shared" si="1075"/>
        <v>2.8184970060975922E-2</v>
      </c>
      <c r="W867" s="13">
        <f t="shared" si="1076"/>
        <v>4.1287046406962784E-2</v>
      </c>
      <c r="X867" s="13">
        <f t="shared" si="1077"/>
        <v>6.6059024026616592E-2</v>
      </c>
      <c r="Y867" s="13">
        <f t="shared" si="1078"/>
        <v>5.2847019042432435E-2</v>
      </c>
      <c r="Z867" s="13">
        <f t="shared" si="1079"/>
        <v>1.3551925860694052E-2</v>
      </c>
      <c r="AA867" s="13">
        <f t="shared" si="1080"/>
        <v>3.1433322435901905E-2</v>
      </c>
      <c r="AB867" s="13">
        <f t="shared" si="1081"/>
        <v>3.6454367058822289E-2</v>
      </c>
      <c r="AC867" s="13">
        <f t="shared" si="1082"/>
        <v>6.5374021745623744E-3</v>
      </c>
      <c r="AD867" s="13">
        <f t="shared" si="1083"/>
        <v>2.3941044532648476E-2</v>
      </c>
      <c r="AE867" s="13">
        <f t="shared" si="1084"/>
        <v>3.8305526154997854E-2</v>
      </c>
      <c r="AF867" s="13">
        <f t="shared" si="1085"/>
        <v>3.0644304846646216E-2</v>
      </c>
      <c r="AG867" s="13">
        <f t="shared" si="1086"/>
        <v>1.6343567343858043E-2</v>
      </c>
      <c r="AH867" s="13">
        <f t="shared" si="1087"/>
        <v>5.4207498110566037E-3</v>
      </c>
      <c r="AI867" s="13">
        <f t="shared" si="1088"/>
        <v>1.257328134811461E-2</v>
      </c>
      <c r="AJ867" s="13">
        <f t="shared" si="1089"/>
        <v>1.458169158963939E-2</v>
      </c>
      <c r="AK867" s="13">
        <f t="shared" si="1090"/>
        <v>1.1273945319890243E-2</v>
      </c>
      <c r="AL867" s="13">
        <f t="shared" si="1091"/>
        <v>9.7044919131326207E-4</v>
      </c>
      <c r="AM867" s="13">
        <f t="shared" si="1092"/>
        <v>1.1106119971180014E-2</v>
      </c>
      <c r="AN867" s="13">
        <f t="shared" si="1093"/>
        <v>1.7769724644069965E-2</v>
      </c>
      <c r="AO867" s="13">
        <f t="shared" si="1094"/>
        <v>1.4215725867605496E-2</v>
      </c>
      <c r="AP867" s="13">
        <f t="shared" si="1095"/>
        <v>7.5816917440847927E-3</v>
      </c>
      <c r="AQ867" s="13">
        <f t="shared" si="1096"/>
        <v>3.0326652102221751E-3</v>
      </c>
      <c r="AR867" s="13">
        <f t="shared" si="1097"/>
        <v>1.7346333689322755E-3</v>
      </c>
      <c r="AS867" s="13">
        <f t="shared" si="1098"/>
        <v>4.0234347910556335E-3</v>
      </c>
      <c r="AT867" s="13">
        <f t="shared" si="1099"/>
        <v>4.6661236339069039E-3</v>
      </c>
      <c r="AU867" s="13">
        <f t="shared" si="1100"/>
        <v>3.6076488369765989E-3</v>
      </c>
      <c r="AV867" s="13">
        <f t="shared" si="1101"/>
        <v>2.0919607717361046E-3</v>
      </c>
      <c r="AW867" s="13">
        <f t="shared" si="1102"/>
        <v>1.000409736090376E-4</v>
      </c>
      <c r="AX867" s="13">
        <f t="shared" si="1103"/>
        <v>4.2933903964951789E-3</v>
      </c>
      <c r="AY867" s="13">
        <f t="shared" si="1104"/>
        <v>6.8693986138444081E-3</v>
      </c>
      <c r="AZ867" s="13">
        <f t="shared" si="1105"/>
        <v>5.4954980747160759E-3</v>
      </c>
      <c r="BA867" s="13">
        <f t="shared" si="1106"/>
        <v>2.9309212044989195E-3</v>
      </c>
      <c r="BB867" s="13">
        <f t="shared" si="1107"/>
        <v>1.1723640410098606E-3</v>
      </c>
      <c r="BC867" s="13">
        <f t="shared" si="1108"/>
        <v>3.7515507207583169E-4</v>
      </c>
      <c r="BD867" s="13">
        <f t="shared" si="1109"/>
        <v>4.6256714622702083E-4</v>
      </c>
      <c r="BE867" s="13">
        <f t="shared" si="1110"/>
        <v>1.0729118802059528E-3</v>
      </c>
      <c r="BF867" s="13">
        <f t="shared" si="1111"/>
        <v>1.2442949224523087E-3</v>
      </c>
      <c r="BG867" s="13">
        <f t="shared" si="1112"/>
        <v>9.6203604577068953E-4</v>
      </c>
      <c r="BH867" s="13">
        <f t="shared" si="1113"/>
        <v>5.578540927046044E-4</v>
      </c>
      <c r="BI867" s="13">
        <f t="shared" si="1114"/>
        <v>2.5878547076516078E-4</v>
      </c>
      <c r="BJ867" s="14">
        <f t="shared" si="1115"/>
        <v>0.52915674498595033</v>
      </c>
      <c r="BK867" s="14">
        <f t="shared" si="1116"/>
        <v>0.20443850425212753</v>
      </c>
      <c r="BL867" s="14">
        <f t="shared" si="1117"/>
        <v>0.24852983544004095</v>
      </c>
      <c r="BM867" s="14">
        <f t="shared" si="1118"/>
        <v>0.73876505401053361</v>
      </c>
      <c r="BN867" s="14">
        <f t="shared" si="1119"/>
        <v>0.25014259888804397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1.60606060606061</v>
      </c>
      <c r="F868" s="10">
        <f>VLOOKUP(B868,home!$B$2:$E$405,3,FALSE)</f>
        <v>1.25</v>
      </c>
      <c r="G868" s="10">
        <f>VLOOKUP(C868,away!$B$2:$E$405,4,FALSE)</f>
        <v>1</v>
      </c>
      <c r="H868" s="10">
        <f>VLOOKUP(A868,away!$A$2:$E$405,3,FALSE)</f>
        <v>1.4242424242424201</v>
      </c>
      <c r="I868" s="10">
        <f>VLOOKUP(C868,away!$B$2:$E$405,3,FALSE)</f>
        <v>0.62</v>
      </c>
      <c r="J868" s="10">
        <f>VLOOKUP(B868,home!$B$2:$E$405,4,FALSE)</f>
        <v>0.84</v>
      </c>
      <c r="K868" s="12">
        <f t="shared" si="1064"/>
        <v>2.0075757575757622</v>
      </c>
      <c r="L868" s="12">
        <f t="shared" si="1065"/>
        <v>0.74174545454545238</v>
      </c>
      <c r="M868" s="13">
        <f t="shared" si="1066"/>
        <v>6.3971269394820618E-2</v>
      </c>
      <c r="N868" s="13">
        <f t="shared" si="1067"/>
        <v>0.12842716961839018</v>
      </c>
      <c r="O868" s="13">
        <f t="shared" si="1068"/>
        <v>4.7450398295110809E-2</v>
      </c>
      <c r="P868" s="13">
        <f t="shared" si="1069"/>
        <v>9.5260269304578746E-2</v>
      </c>
      <c r="Q868" s="13">
        <f t="shared" si="1070"/>
        <v>0.12891363616997531</v>
      </c>
      <c r="R868" s="13">
        <f t="shared" si="1071"/>
        <v>1.7598058625884858E-2</v>
      </c>
      <c r="S868" s="13">
        <f t="shared" si="1072"/>
        <v>3.546325949847251E-2</v>
      </c>
      <c r="T868" s="13">
        <f t="shared" si="1073"/>
        <v>9.5621103658005413E-2</v>
      </c>
      <c r="U868" s="13">
        <f t="shared" si="1074"/>
        <v>3.532943587772347E-2</v>
      </c>
      <c r="V868" s="13">
        <f t="shared" si="1075"/>
        <v>5.8676334656017175E-3</v>
      </c>
      <c r="W868" s="13">
        <f t="shared" si="1076"/>
        <v>8.6267963598594788E-2</v>
      </c>
      <c r="X868" s="13">
        <f t="shared" si="1077"/>
        <v>6.3988869872150231E-2</v>
      </c>
      <c r="Y868" s="13">
        <f t="shared" si="1078"/>
        <v>2.3731726684583933E-2</v>
      </c>
      <c r="Z868" s="13">
        <f t="shared" si="1079"/>
        <v>4.3510933315248279E-3</v>
      </c>
      <c r="AA868" s="13">
        <f t="shared" si="1080"/>
        <v>8.7351494913188044E-3</v>
      </c>
      <c r="AB868" s="13">
        <f t="shared" si="1081"/>
        <v>8.7682371787859426E-3</v>
      </c>
      <c r="AC868" s="13">
        <f t="shared" si="1082"/>
        <v>5.4609705009135852E-4</v>
      </c>
      <c r="AD868" s="13">
        <f t="shared" si="1083"/>
        <v>4.3297368093991817E-2</v>
      </c>
      <c r="AE868" s="13">
        <f t="shared" si="1084"/>
        <v>3.2115625977499729E-2</v>
      </c>
      <c r="AF868" s="13">
        <f t="shared" si="1085"/>
        <v>1.1910809794346134E-2</v>
      </c>
      <c r="AG868" s="13">
        <f t="shared" si="1086"/>
        <v>2.9449296749705666E-3</v>
      </c>
      <c r="AH868" s="13">
        <f t="shared" si="1087"/>
        <v>8.0685092524039256E-4</v>
      </c>
      <c r="AI868" s="13">
        <f t="shared" si="1088"/>
        <v>1.6198143574901857E-3</v>
      </c>
      <c r="AJ868" s="13">
        <f t="shared" si="1089"/>
        <v>1.6259500179352283E-3</v>
      </c>
      <c r="AK868" s="13">
        <f t="shared" si="1090"/>
        <v>1.0880726130122135E-3</v>
      </c>
      <c r="AL868" s="13">
        <f t="shared" si="1091"/>
        <v>3.2527947342780565E-5</v>
      </c>
      <c r="AM868" s="13">
        <f t="shared" si="1092"/>
        <v>1.7384549310466457E-2</v>
      </c>
      <c r="AN868" s="13">
        <f t="shared" si="1093"/>
        <v>1.2894910430359775E-2</v>
      </c>
      <c r="AO868" s="13">
        <f t="shared" si="1094"/>
        <v>4.7823705992450513E-3</v>
      </c>
      <c r="AP868" s="13">
        <f t="shared" si="1095"/>
        <v>1.1824338846472761E-3</v>
      </c>
      <c r="AQ868" s="13">
        <f t="shared" si="1096"/>
        <v>2.1926623980940971E-4</v>
      </c>
      <c r="AR868" s="13">
        <f t="shared" si="1097"/>
        <v>1.196956012585708E-4</v>
      </c>
      <c r="AS868" s="13">
        <f t="shared" si="1098"/>
        <v>2.4029798737516163E-4</v>
      </c>
      <c r="AT868" s="13">
        <f t="shared" si="1099"/>
        <v>2.4120820702431056E-4</v>
      </c>
      <c r="AU868" s="13">
        <f t="shared" si="1100"/>
        <v>1.6141458298344052E-4</v>
      </c>
      <c r="AV868" s="13">
        <f t="shared" si="1101"/>
        <v>8.1013000929189117E-5</v>
      </c>
      <c r="AW868" s="13">
        <f t="shared" si="1102"/>
        <v>1.3454916094504117E-6</v>
      </c>
      <c r="AX868" s="13">
        <f t="shared" si="1103"/>
        <v>5.8167999586788127E-3</v>
      </c>
      <c r="AY868" s="13">
        <f t="shared" si="1104"/>
        <v>4.3145849293501843E-3</v>
      </c>
      <c r="AZ868" s="13">
        <f t="shared" si="1105"/>
        <v>1.600161879797905E-3</v>
      </c>
      <c r="BA868" s="13">
        <f t="shared" si="1106"/>
        <v>3.9563760029233424E-4</v>
      </c>
      <c r="BB868" s="13">
        <f t="shared" si="1107"/>
        <v>7.3365597916027372E-5</v>
      </c>
      <c r="BC868" s="13">
        <f t="shared" si="1108"/>
        <v>1.0883719754844527E-5</v>
      </c>
      <c r="BD868" s="13">
        <f t="shared" si="1109"/>
        <v>1.4797278027104964E-5</v>
      </c>
      <c r="BE868" s="13">
        <f t="shared" si="1110"/>
        <v>2.9706656645324429E-5</v>
      </c>
      <c r="BF868" s="13">
        <f t="shared" si="1111"/>
        <v>2.9819181859890127E-5</v>
      </c>
      <c r="BG868" s="13">
        <f t="shared" si="1112"/>
        <v>1.9954755537552781E-5</v>
      </c>
      <c r="BH868" s="13">
        <f t="shared" si="1113"/>
        <v>1.0015170866385419E-5</v>
      </c>
      <c r="BI868" s="13">
        <f t="shared" si="1114"/>
        <v>4.0212428478668838E-6</v>
      </c>
      <c r="BJ868" s="14">
        <f t="shared" si="1115"/>
        <v>0.66589416729282624</v>
      </c>
      <c r="BK868" s="14">
        <f t="shared" si="1116"/>
        <v>0.20545564159025795</v>
      </c>
      <c r="BL868" s="14">
        <f t="shared" si="1117"/>
        <v>0.12397391104785671</v>
      </c>
      <c r="BM868" s="14">
        <f t="shared" si="1118"/>
        <v>0.5137407724159645</v>
      </c>
      <c r="BN868" s="14">
        <f t="shared" si="1119"/>
        <v>0.48162080140876051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1.60606060606061</v>
      </c>
      <c r="F869" s="10">
        <f>VLOOKUP(B869,home!$B$2:$E$405,3,FALSE)</f>
        <v>1.49</v>
      </c>
      <c r="G869" s="10">
        <f>VLOOKUP(C869,away!$B$2:$E$405,4,FALSE)</f>
        <v>0.62</v>
      </c>
      <c r="H869" s="10">
        <f>VLOOKUP(A869,away!$A$2:$E$405,3,FALSE)</f>
        <v>1.4242424242424201</v>
      </c>
      <c r="I869" s="10">
        <f>VLOOKUP(C869,away!$B$2:$E$405,3,FALSE)</f>
        <v>1.37</v>
      </c>
      <c r="J869" s="10">
        <f>VLOOKUP(B869,home!$B$2:$E$405,4,FALSE)</f>
        <v>0.7</v>
      </c>
      <c r="K869" s="12">
        <f t="shared" si="1064"/>
        <v>1.4836787878787914</v>
      </c>
      <c r="L869" s="12">
        <f t="shared" si="1065"/>
        <v>1.3658484848484809</v>
      </c>
      <c r="M869" s="13">
        <f t="shared" si="1066"/>
        <v>5.7871671927173254E-2</v>
      </c>
      <c r="N869" s="13">
        <f t="shared" si="1067"/>
        <v>8.5862972057427489E-2</v>
      </c>
      <c r="O869" s="13">
        <f t="shared" si="1068"/>
        <v>7.9043935417377947E-2</v>
      </c>
      <c r="P869" s="13">
        <f t="shared" si="1069"/>
        <v>0.11727581028922478</v>
      </c>
      <c r="Q869" s="13">
        <f t="shared" si="1070"/>
        <v>6.3696535152917302E-2</v>
      </c>
      <c r="R869" s="13">
        <f t="shared" si="1071"/>
        <v>5.3981019713143438E-2</v>
      </c>
      <c r="S869" s="13">
        <f t="shared" si="1072"/>
        <v>5.9414283452455141E-2</v>
      </c>
      <c r="T869" s="13">
        <f t="shared" si="1073"/>
        <v>8.6999816028710097E-2</v>
      </c>
      <c r="U869" s="13">
        <f t="shared" si="1074"/>
        <v>8.0090493896457796E-2</v>
      </c>
      <c r="V869" s="13">
        <f t="shared" si="1075"/>
        <v>1.337798692752251E-2</v>
      </c>
      <c r="W869" s="13">
        <f t="shared" si="1076"/>
        <v>3.1501732689253055E-2</v>
      </c>
      <c r="X869" s="13">
        <f t="shared" si="1077"/>
        <v>4.3026593863718141E-2</v>
      </c>
      <c r="Y869" s="13">
        <f t="shared" si="1078"/>
        <v>2.9383904018475192E-2</v>
      </c>
      <c r="Z869" s="13">
        <f t="shared" si="1079"/>
        <v>2.4576631328590982E-2</v>
      </c>
      <c r="AA869" s="13">
        <f t="shared" si="1080"/>
        <v>3.6463826579747796E-2</v>
      </c>
      <c r="AB869" s="13">
        <f t="shared" si="1081"/>
        <v>2.7050303010631344E-2</v>
      </c>
      <c r="AC869" s="13">
        <f t="shared" si="1082"/>
        <v>1.6943892891782709E-3</v>
      </c>
      <c r="AD869" s="13">
        <f t="shared" si="1083"/>
        <v>1.1684613143118168E-2</v>
      </c>
      <c r="AE869" s="13">
        <f t="shared" si="1084"/>
        <v>1.5959411157568597E-2</v>
      </c>
      <c r="AF869" s="13">
        <f t="shared" si="1085"/>
        <v>1.0899068774319506E-2</v>
      </c>
      <c r="AG869" s="13">
        <f t="shared" si="1086"/>
        <v>4.9621588572212293E-3</v>
      </c>
      <c r="AH869" s="13">
        <f t="shared" si="1087"/>
        <v>8.3919886657089233E-3</v>
      </c>
      <c r="AI869" s="13">
        <f t="shared" si="1088"/>
        <v>1.245101557143157E-2</v>
      </c>
      <c r="AJ869" s="13">
        <f t="shared" si="1089"/>
        <v>9.2366538454407773E-3</v>
      </c>
      <c r="AK869" s="13">
        <f t="shared" si="1090"/>
        <v>4.5680757938198497E-3</v>
      </c>
      <c r="AL869" s="13">
        <f t="shared" si="1091"/>
        <v>1.3734586903507912E-4</v>
      </c>
      <c r="AM869" s="13">
        <f t="shared" si="1092"/>
        <v>3.4672425330028269E-3</v>
      </c>
      <c r="AN869" s="13">
        <f t="shared" si="1093"/>
        <v>4.7357279603041195E-3</v>
      </c>
      <c r="AO869" s="13">
        <f t="shared" si="1094"/>
        <v>3.2341434296179849E-3</v>
      </c>
      <c r="AP869" s="13">
        <f t="shared" si="1095"/>
        <v>1.4724499677087983E-3</v>
      </c>
      <c r="AQ869" s="13">
        <f t="shared" si="1096"/>
        <v>5.0278588935256398E-4</v>
      </c>
      <c r="AR869" s="13">
        <f t="shared" si="1097"/>
        <v>2.2924370007848314E-3</v>
      </c>
      <c r="AS869" s="13">
        <f t="shared" si="1098"/>
        <v>3.4012401506129304E-3</v>
      </c>
      <c r="AT869" s="13">
        <f t="shared" si="1099"/>
        <v>2.5231739319730362E-3</v>
      </c>
      <c r="AU869" s="13">
        <f t="shared" si="1100"/>
        <v>1.2478598803323728E-3</v>
      </c>
      <c r="AV869" s="13">
        <f t="shared" si="1101"/>
        <v>4.6285580867352715E-4</v>
      </c>
      <c r="AW869" s="13">
        <f t="shared" si="1102"/>
        <v>7.7313531937604435E-6</v>
      </c>
      <c r="AX869" s="13">
        <f t="shared" si="1103"/>
        <v>8.5737903310790511E-4</v>
      </c>
      <c r="AY869" s="13">
        <f t="shared" si="1104"/>
        <v>1.1710498533112877E-3</v>
      </c>
      <c r="AZ869" s="13">
        <f t="shared" si="1105"/>
        <v>7.997383339136292E-4</v>
      </c>
      <c r="BA869" s="13">
        <f t="shared" si="1106"/>
        <v>3.6410713055039299E-4</v>
      </c>
      <c r="BB869" s="13">
        <f t="shared" si="1107"/>
        <v>1.2432879314619555E-4</v>
      </c>
      <c r="BC869" s="13">
        <f t="shared" si="1108"/>
        <v>3.3962858748354278E-5</v>
      </c>
      <c r="BD869" s="13">
        <f t="shared" si="1109"/>
        <v>5.2185360068875955E-4</v>
      </c>
      <c r="BE869" s="13">
        <f t="shared" si="1110"/>
        <v>7.7426311772008159E-4</v>
      </c>
      <c r="BF869" s="13">
        <f t="shared" si="1111"/>
        <v>5.7437888199909253E-4</v>
      </c>
      <c r="BG869" s="13">
        <f t="shared" si="1112"/>
        <v>2.8406458780919628E-4</v>
      </c>
      <c r="BH869" s="13">
        <f t="shared" si="1113"/>
        <v>1.0536515083000923E-4</v>
      </c>
      <c r="BI869" s="13">
        <f t="shared" si="1114"/>
        <v>3.126560785362678E-5</v>
      </c>
      <c r="BJ869" s="14">
        <f t="shared" si="1115"/>
        <v>0.40073972152549286</v>
      </c>
      <c r="BK869" s="14">
        <f t="shared" si="1116"/>
        <v>0.25094253760790031</v>
      </c>
      <c r="BL869" s="14">
        <f t="shared" si="1117"/>
        <v>0.32349607021303683</v>
      </c>
      <c r="BM869" s="14">
        <f t="shared" si="1118"/>
        <v>0.54085969761763941</v>
      </c>
      <c r="BN869" s="14">
        <f t="shared" si="1119"/>
        <v>0.45773194455726418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1.60606060606061</v>
      </c>
      <c r="F870" s="10">
        <f>VLOOKUP(B870,home!$B$2:$E$405,3,FALSE)</f>
        <v>0.62</v>
      </c>
      <c r="G870" s="10">
        <f>VLOOKUP(C870,away!$B$2:$E$405,4,FALSE)</f>
        <v>0.83</v>
      </c>
      <c r="H870" s="10">
        <f>VLOOKUP(A870,away!$A$2:$E$405,3,FALSE)</f>
        <v>1.4242424242424201</v>
      </c>
      <c r="I870" s="10">
        <f>VLOOKUP(C870,away!$B$2:$E$405,3,FALSE)</f>
        <v>0.62</v>
      </c>
      <c r="J870" s="10">
        <f>VLOOKUP(B870,home!$B$2:$E$405,4,FALSE)</f>
        <v>0.98</v>
      </c>
      <c r="K870" s="12">
        <f t="shared" si="1064"/>
        <v>0.82647878787878981</v>
      </c>
      <c r="L870" s="12">
        <f t="shared" si="1065"/>
        <v>0.86536969696969446</v>
      </c>
      <c r="M870" s="13">
        <f t="shared" si="1066"/>
        <v>0.18417875749652179</v>
      </c>
      <c r="N870" s="13">
        <f t="shared" si="1067"/>
        <v>0.15221983624874691</v>
      </c>
      <c r="O870" s="13">
        <f t="shared" si="1068"/>
        <v>0.15938271556301992</v>
      </c>
      <c r="P870" s="13">
        <f t="shared" si="1069"/>
        <v>0.13172643356735464</v>
      </c>
      <c r="Q870" s="13">
        <f t="shared" si="1070"/>
        <v>6.2903232876986098E-2</v>
      </c>
      <c r="R870" s="13">
        <f t="shared" si="1071"/>
        <v>6.8962486134488757E-2</v>
      </c>
      <c r="S870" s="13">
        <f t="shared" si="1072"/>
        <v>2.3553005699778341E-2</v>
      </c>
      <c r="T870" s="13">
        <f t="shared" si="1073"/>
        <v>5.4434551573171577E-2</v>
      </c>
      <c r="U870" s="13">
        <f t="shared" si="1074"/>
        <v>5.6996031949540123E-2</v>
      </c>
      <c r="V870" s="13">
        <f t="shared" si="1075"/>
        <v>1.8717042331864702E-3</v>
      </c>
      <c r="W870" s="13">
        <f t="shared" si="1076"/>
        <v>1.732939588727624E-2</v>
      </c>
      <c r="X870" s="13">
        <f t="shared" si="1077"/>
        <v>1.4996334067640107E-2</v>
      </c>
      <c r="Y870" s="13">
        <f t="shared" si="1078"/>
        <v>6.4886865338850113E-3</v>
      </c>
      <c r="Z870" s="13">
        <f t="shared" si="1079"/>
        <v>1.9892681909493101E-2</v>
      </c>
      <c r="AA870" s="13">
        <f t="shared" si="1080"/>
        <v>1.6440879632216191E-2</v>
      </c>
      <c r="AB870" s="13">
        <f t="shared" si="1081"/>
        <v>6.7940191350475583E-3</v>
      </c>
      <c r="AC870" s="13">
        <f t="shared" si="1082"/>
        <v>8.3666313735729705E-5</v>
      </c>
      <c r="AD870" s="13">
        <f t="shared" si="1083"/>
        <v>3.5805945268969374E-3</v>
      </c>
      <c r="AE870" s="13">
        <f t="shared" si="1084"/>
        <v>3.0985380007121496E-3</v>
      </c>
      <c r="AF870" s="13">
        <f t="shared" si="1085"/>
        <v>1.3406904453626776E-3</v>
      </c>
      <c r="AG870" s="13">
        <f t="shared" si="1086"/>
        <v>3.8673096147788841E-4</v>
      </c>
      <c r="AH870" s="13">
        <f t="shared" si="1087"/>
        <v>4.303631028983141E-3</v>
      </c>
      <c r="AI870" s="13">
        <f t="shared" si="1088"/>
        <v>3.5568597563115359E-3</v>
      </c>
      <c r="AJ870" s="13">
        <f t="shared" si="1089"/>
        <v>1.4698345700256026E-3</v>
      </c>
      <c r="AK870" s="13">
        <f t="shared" si="1090"/>
        <v>4.0492903127236745E-4</v>
      </c>
      <c r="AL870" s="13">
        <f t="shared" si="1091"/>
        <v>2.3935583599195878E-6</v>
      </c>
      <c r="AM870" s="13">
        <f t="shared" si="1092"/>
        <v>5.9185708489504216E-4</v>
      </c>
      <c r="AN870" s="13">
        <f t="shared" si="1093"/>
        <v>5.1217518620498938E-4</v>
      </c>
      <c r="AO870" s="13">
        <f t="shared" si="1094"/>
        <v>2.2161044284080419E-4</v>
      </c>
      <c r="AP870" s="13">
        <f t="shared" si="1095"/>
        <v>6.3924987255488847E-5</v>
      </c>
      <c r="AQ870" s="13">
        <f t="shared" si="1096"/>
        <v>1.382968671251849E-5</v>
      </c>
      <c r="AR870" s="13">
        <f t="shared" si="1097"/>
        <v>7.4484637588410332E-4</v>
      </c>
      <c r="AS870" s="13">
        <f t="shared" si="1098"/>
        <v>6.1559972989660321E-4</v>
      </c>
      <c r="AT870" s="13">
        <f t="shared" si="1099"/>
        <v>2.5439005929172746E-4</v>
      </c>
      <c r="AU870" s="13">
        <f t="shared" si="1100"/>
        <v>7.0082662617280134E-5</v>
      </c>
      <c r="AV870" s="13">
        <f t="shared" si="1101"/>
        <v>1.4480458512811966E-5</v>
      </c>
      <c r="AW870" s="13">
        <f t="shared" si="1102"/>
        <v>4.7552670896293647E-8</v>
      </c>
      <c r="AX870" s="13">
        <f t="shared" si="1103"/>
        <v>8.1526221020254689E-5</v>
      </c>
      <c r="AY870" s="13">
        <f t="shared" si="1104"/>
        <v>7.0550321179382142E-5</v>
      </c>
      <c r="AZ870" s="13">
        <f t="shared" si="1105"/>
        <v>3.0526055030058261E-5</v>
      </c>
      <c r="BA870" s="13">
        <f t="shared" si="1106"/>
        <v>8.8054409970139133E-6</v>
      </c>
      <c r="BB870" s="13">
        <f t="shared" si="1107"/>
        <v>1.9049904518176133E-6</v>
      </c>
      <c r="BC870" s="13">
        <f t="shared" si="1108"/>
        <v>3.2970420200391402E-7</v>
      </c>
      <c r="BD870" s="13">
        <f t="shared" si="1109"/>
        <v>1.0742791376463355E-4</v>
      </c>
      <c r="BE870" s="13">
        <f t="shared" si="1110"/>
        <v>8.8786891952541517E-5</v>
      </c>
      <c r="BF870" s="13">
        <f t="shared" si="1111"/>
        <v>3.6690241420230781E-5</v>
      </c>
      <c r="BG870" s="13">
        <f t="shared" si="1112"/>
        <v>1.0107902085324169E-5</v>
      </c>
      <c r="BH870" s="13">
        <f t="shared" si="1113"/>
        <v>2.088491665869053E-6</v>
      </c>
      <c r="BI870" s="13">
        <f t="shared" si="1114"/>
        <v>3.4521881210048198E-7</v>
      </c>
      <c r="BJ870" s="14">
        <f t="shared" si="1115"/>
        <v>0.31837563124294505</v>
      </c>
      <c r="BK870" s="14">
        <f t="shared" si="1116"/>
        <v>0.34148651119011625</v>
      </c>
      <c r="BL870" s="14">
        <f t="shared" si="1117"/>
        <v>0.32025623274680837</v>
      </c>
      <c r="BM870" s="14">
        <f t="shared" si="1118"/>
        <v>0.24056709243373628</v>
      </c>
      <c r="BN870" s="14">
        <f t="shared" si="1119"/>
        <v>0.75937346188711807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1.80555555555556</v>
      </c>
      <c r="F871" s="10">
        <f>VLOOKUP(B871,home!$B$2:$E$405,3,FALSE)</f>
        <v>0.42</v>
      </c>
      <c r="G871" s="10">
        <f>VLOOKUP(C871,away!$B$2:$E$405,4,FALSE)</f>
        <v>0.83</v>
      </c>
      <c r="H871" s="10">
        <f>VLOOKUP(A871,away!$A$2:$E$405,3,FALSE)</f>
        <v>1.2361111111111101</v>
      </c>
      <c r="I871" s="10">
        <f>VLOOKUP(C871,away!$B$2:$E$405,3,FALSE)</f>
        <v>0.28000000000000003</v>
      </c>
      <c r="J871" s="10">
        <f>VLOOKUP(B871,home!$B$2:$E$405,4,FALSE)</f>
        <v>0.81</v>
      </c>
      <c r="K871" s="12">
        <f t="shared" si="1064"/>
        <v>0.62941666666666818</v>
      </c>
      <c r="L871" s="12">
        <f t="shared" si="1065"/>
        <v>0.28034999999999982</v>
      </c>
      <c r="M871" s="13">
        <f t="shared" si="1066"/>
        <v>0.40261815731103279</v>
      </c>
      <c r="N871" s="13">
        <f t="shared" si="1067"/>
        <v>0.25341457851418647</v>
      </c>
      <c r="O871" s="13">
        <f t="shared" si="1068"/>
        <v>0.11287400040214796</v>
      </c>
      <c r="P871" s="13">
        <f t="shared" si="1069"/>
        <v>7.1044777086452127E-2</v>
      </c>
      <c r="Q871" s="13">
        <f t="shared" si="1070"/>
        <v>7.9751679646568957E-2</v>
      </c>
      <c r="R871" s="13">
        <f t="shared" si="1071"/>
        <v>1.582211300637108E-2</v>
      </c>
      <c r="S871" s="13">
        <f t="shared" si="1072"/>
        <v>3.1340863915412412E-3</v>
      </c>
      <c r="T871" s="13">
        <f t="shared" si="1073"/>
        <v>2.2358383388915593E-2</v>
      </c>
      <c r="U871" s="13">
        <f t="shared" si="1074"/>
        <v>9.9587016280934196E-3</v>
      </c>
      <c r="V871" s="13">
        <f t="shared" si="1075"/>
        <v>6.1447929429328229E-5</v>
      </c>
      <c r="W871" s="13">
        <f t="shared" si="1076"/>
        <v>1.6732345454737136E-2</v>
      </c>
      <c r="X871" s="13">
        <f t="shared" si="1077"/>
        <v>4.6909130482355524E-3</v>
      </c>
      <c r="Y871" s="13">
        <f t="shared" si="1078"/>
        <v>6.5754873653641811E-4</v>
      </c>
      <c r="Z871" s="13">
        <f t="shared" si="1079"/>
        <v>1.4785764604453762E-3</v>
      </c>
      <c r="AA871" s="13">
        <f t="shared" si="1080"/>
        <v>9.3064066714532937E-4</v>
      </c>
      <c r="AB871" s="13">
        <f t="shared" si="1081"/>
        <v>2.9288037328952876E-4</v>
      </c>
      <c r="AC871" s="13">
        <f t="shared" si="1082"/>
        <v>6.7768218618835234E-7</v>
      </c>
      <c r="AD871" s="13">
        <f t="shared" si="1083"/>
        <v>2.6329042754089558E-3</v>
      </c>
      <c r="AE871" s="13">
        <f t="shared" si="1084"/>
        <v>7.3813471361090018E-4</v>
      </c>
      <c r="AF871" s="13">
        <f t="shared" si="1085"/>
        <v>1.0346803348040786E-4</v>
      </c>
      <c r="AG871" s="13">
        <f t="shared" si="1086"/>
        <v>9.6690877287441064E-6</v>
      </c>
      <c r="AH871" s="13">
        <f t="shared" si="1087"/>
        <v>1.0362972767146526E-4</v>
      </c>
      <c r="AI871" s="13">
        <f t="shared" si="1088"/>
        <v>6.5226277758548246E-5</v>
      </c>
      <c r="AJ871" s="13">
        <f t="shared" si="1089"/>
        <v>2.0527253162929837E-5</v>
      </c>
      <c r="AK871" s="13">
        <f t="shared" si="1090"/>
        <v>4.3067317538780404E-6</v>
      </c>
      <c r="AL871" s="13">
        <f t="shared" si="1091"/>
        <v>4.7832696046062558E-9</v>
      </c>
      <c r="AM871" s="13">
        <f t="shared" si="1092"/>
        <v>3.3143876653606485E-4</v>
      </c>
      <c r="AN871" s="13">
        <f t="shared" si="1093"/>
        <v>9.2918858198385722E-5</v>
      </c>
      <c r="AO871" s="13">
        <f t="shared" si="1094"/>
        <v>1.302490094795871E-5</v>
      </c>
      <c r="AP871" s="13">
        <f t="shared" si="1095"/>
        <v>1.2171769935867404E-6</v>
      </c>
      <c r="AQ871" s="13">
        <f t="shared" si="1096"/>
        <v>8.5308892538010637E-8</v>
      </c>
      <c r="AR871" s="13">
        <f t="shared" si="1097"/>
        <v>5.8105188305390564E-6</v>
      </c>
      <c r="AS871" s="13">
        <f t="shared" si="1098"/>
        <v>3.6572373939218E-6</v>
      </c>
      <c r="AT871" s="13">
        <f t="shared" si="1099"/>
        <v>1.1509630848454759E-6</v>
      </c>
      <c r="AU871" s="13">
        <f t="shared" si="1100"/>
        <v>2.4147844943994166E-7</v>
      </c>
      <c r="AV871" s="13">
        <f t="shared" si="1101"/>
        <v>3.7997640179580909E-8</v>
      </c>
      <c r="AW871" s="13">
        <f t="shared" si="1102"/>
        <v>2.3445589590205455E-11</v>
      </c>
      <c r="AX871" s="13">
        <f t="shared" si="1103"/>
        <v>3.476884727287365E-5</v>
      </c>
      <c r="AY871" s="13">
        <f t="shared" si="1104"/>
        <v>9.7474463329501219E-6</v>
      </c>
      <c r="AZ871" s="13">
        <f t="shared" si="1105"/>
        <v>1.3663482897212823E-6</v>
      </c>
      <c r="BA871" s="13">
        <f t="shared" si="1106"/>
        <v>1.2768524767445373E-7</v>
      </c>
      <c r="BB871" s="13">
        <f t="shared" si="1107"/>
        <v>8.949139796383273E-9</v>
      </c>
      <c r="BC871" s="13">
        <f t="shared" si="1108"/>
        <v>5.0177826838321009E-10</v>
      </c>
      <c r="BD871" s="13">
        <f t="shared" si="1109"/>
        <v>2.7149649235693703E-7</v>
      </c>
      <c r="BE871" s="13">
        <f t="shared" si="1110"/>
        <v>1.7088441723099585E-7</v>
      </c>
      <c r="BF871" s="13">
        <f t="shared" si="1111"/>
        <v>5.3778750139404783E-8</v>
      </c>
      <c r="BG871" s="13">
        <f t="shared" si="1112"/>
        <v>1.1283080550081258E-8</v>
      </c>
      <c r="BH871" s="13">
        <f t="shared" si="1113"/>
        <v>1.7754397373909155E-9</v>
      </c>
      <c r="BI871" s="13">
        <f t="shared" si="1114"/>
        <v>2.2349827227522697E-10</v>
      </c>
      <c r="BJ871" s="14">
        <f t="shared" si="1115"/>
        <v>0.38157432968903898</v>
      </c>
      <c r="BK871" s="14">
        <f t="shared" si="1116"/>
        <v>0.47686889863024423</v>
      </c>
      <c r="BL871" s="14">
        <f t="shared" si="1117"/>
        <v>0.14008343370447132</v>
      </c>
      <c r="BM871" s="14">
        <f t="shared" si="1118"/>
        <v>6.4470185094553129E-2</v>
      </c>
      <c r="BN871" s="14">
        <f t="shared" si="1119"/>
        <v>0.93552530596675931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1.80555555555556</v>
      </c>
      <c r="F872" s="10">
        <f>VLOOKUP(B872,home!$B$2:$E$405,3,FALSE)</f>
        <v>0.55000000000000004</v>
      </c>
      <c r="G872" s="10">
        <f>VLOOKUP(C872,away!$B$2:$E$405,4,FALSE)</f>
        <v>1.77</v>
      </c>
      <c r="H872" s="10">
        <f>VLOOKUP(A872,away!$A$2:$E$405,3,FALSE)</f>
        <v>1.2361111111111101</v>
      </c>
      <c r="I872" s="10">
        <f>VLOOKUP(C872,away!$B$2:$E$405,3,FALSE)</f>
        <v>0.66</v>
      </c>
      <c r="J872" s="10">
        <f>VLOOKUP(B872,home!$B$2:$E$405,4,FALSE)</f>
        <v>0.81</v>
      </c>
      <c r="K872" s="12">
        <f t="shared" si="1064"/>
        <v>1.7577083333333379</v>
      </c>
      <c r="L872" s="12">
        <f t="shared" si="1065"/>
        <v>0.66082499999999944</v>
      </c>
      <c r="M872" s="13">
        <f t="shared" si="1066"/>
        <v>8.9052131518573954E-2</v>
      </c>
      <c r="N872" s="13">
        <f t="shared" si="1067"/>
        <v>0.15652767367129386</v>
      </c>
      <c r="O872" s="13">
        <f t="shared" si="1068"/>
        <v>5.8847874810761577E-2</v>
      </c>
      <c r="P872" s="13">
        <f t="shared" si="1069"/>
        <v>0.10343739995383266</v>
      </c>
      <c r="Q872" s="13">
        <f t="shared" si="1070"/>
        <v>0.13756499820465729</v>
      </c>
      <c r="R872" s="13">
        <f t="shared" si="1071"/>
        <v>1.9444073435910744E-2</v>
      </c>
      <c r="S872" s="13">
        <f t="shared" si="1072"/>
        <v>3.003660756558519E-2</v>
      </c>
      <c r="T872" s="13">
        <f t="shared" si="1073"/>
        <v>9.0906389938592569E-2</v>
      </c>
      <c r="U872" s="13">
        <f t="shared" si="1074"/>
        <v>3.4177009912245704E-2</v>
      </c>
      <c r="V872" s="13">
        <f t="shared" si="1075"/>
        <v>3.8765165939405469E-3</v>
      </c>
      <c r="W872" s="13">
        <f t="shared" si="1076"/>
        <v>8.0599714573103914E-2</v>
      </c>
      <c r="X872" s="13">
        <f t="shared" si="1077"/>
        <v>5.3262306382771338E-2</v>
      </c>
      <c r="Y872" s="13">
        <f t="shared" si="1078"/>
        <v>1.759853180769742E-2</v>
      </c>
      <c r="Z872" s="13">
        <f t="shared" si="1079"/>
        <v>4.2830432760952363E-3</v>
      </c>
      <c r="AA872" s="13">
        <f t="shared" si="1080"/>
        <v>7.5283408584199182E-3</v>
      </c>
      <c r="AB872" s="13">
        <f t="shared" si="1081"/>
        <v>6.6163137315092737E-3</v>
      </c>
      <c r="AC872" s="13">
        <f t="shared" si="1082"/>
        <v>2.8141998857676416E-4</v>
      </c>
      <c r="AD872" s="13">
        <f t="shared" si="1083"/>
        <v>3.5417697492358305E-2</v>
      </c>
      <c r="AE872" s="13">
        <f t="shared" si="1084"/>
        <v>2.3404899945387653E-2</v>
      </c>
      <c r="AF872" s="13">
        <f t="shared" si="1085"/>
        <v>7.7332715032053913E-3</v>
      </c>
      <c r="AG872" s="13">
        <f t="shared" si="1086"/>
        <v>1.7034463803685665E-3</v>
      </c>
      <c r="AH872" s="13">
        <f t="shared" si="1087"/>
        <v>7.0758551823140781E-4</v>
      </c>
      <c r="AI872" s="13">
        <f t="shared" si="1088"/>
        <v>1.243728961941334E-3</v>
      </c>
      <c r="AJ872" s="13">
        <f t="shared" si="1089"/>
        <v>1.0930563804061526E-3</v>
      </c>
      <c r="AK872" s="13">
        <f t="shared" si="1090"/>
        <v>6.4042476954768968E-4</v>
      </c>
      <c r="AL872" s="13">
        <f t="shared" si="1091"/>
        <v>1.3075196030471816E-5</v>
      </c>
      <c r="AM872" s="13">
        <f t="shared" si="1092"/>
        <v>1.2450796405959504E-2</v>
      </c>
      <c r="AN872" s="13">
        <f t="shared" si="1093"/>
        <v>8.2277975349681811E-3</v>
      </c>
      <c r="AO872" s="13">
        <f t="shared" si="1094"/>
        <v>2.7185671530226716E-3</v>
      </c>
      <c r="AP872" s="13">
        <f t="shared" si="1095"/>
        <v>5.9883237963206861E-4</v>
      </c>
      <c r="AQ872" s="13">
        <f t="shared" si="1096"/>
        <v>9.8930851817590317E-5</v>
      </c>
      <c r="AR872" s="13">
        <f t="shared" si="1097"/>
        <v>9.3518040017053956E-5</v>
      </c>
      <c r="AS872" s="13">
        <f t="shared" si="1098"/>
        <v>1.6437743825497634E-4</v>
      </c>
      <c r="AT872" s="13">
        <f t="shared" si="1099"/>
        <v>1.4446379651637906E-4</v>
      </c>
      <c r="AU872" s="13">
        <f t="shared" si="1100"/>
        <v>8.464173966727035E-5</v>
      </c>
      <c r="AV872" s="13">
        <f t="shared" si="1101"/>
        <v>3.7193872790248014E-5</v>
      </c>
      <c r="AW872" s="13">
        <f t="shared" si="1102"/>
        <v>4.2187033164843696E-7</v>
      </c>
      <c r="AX872" s="13">
        <f t="shared" si="1103"/>
        <v>3.6474780998986284E-3</v>
      </c>
      <c r="AY872" s="13">
        <f t="shared" si="1104"/>
        <v>2.4103447153655086E-3</v>
      </c>
      <c r="AZ872" s="13">
        <f t="shared" si="1105"/>
        <v>7.9640802326570541E-4</v>
      </c>
      <c r="BA872" s="13">
        <f t="shared" si="1106"/>
        <v>1.7542877732485315E-4</v>
      </c>
      <c r="BB872" s="13">
        <f t="shared" si="1107"/>
        <v>2.8981930443923987E-5</v>
      </c>
      <c r="BC872" s="13">
        <f t="shared" si="1108"/>
        <v>3.8303968371212113E-6</v>
      </c>
      <c r="BD872" s="13">
        <f t="shared" si="1109"/>
        <v>1.0299843132378268E-5</v>
      </c>
      <c r="BE872" s="13">
        <f t="shared" si="1110"/>
        <v>1.8104120105807435E-5</v>
      </c>
      <c r="BF872" s="13">
        <f t="shared" si="1111"/>
        <v>1.591088138882268E-5</v>
      </c>
      <c r="BG872" s="13">
        <f t="shared" si="1112"/>
        <v>9.3222296026039784E-6</v>
      </c>
      <c r="BH872" s="13">
        <f t="shared" si="1113"/>
        <v>4.0964401644359355E-6</v>
      </c>
      <c r="BI872" s="13">
        <f t="shared" si="1114"/>
        <v>1.440069402806088E-6</v>
      </c>
      <c r="BJ872" s="14">
        <f t="shared" si="1115"/>
        <v>0.63587632616797196</v>
      </c>
      <c r="BK872" s="14">
        <f t="shared" si="1116"/>
        <v>0.22910749553190507</v>
      </c>
      <c r="BL872" s="14">
        <f t="shared" si="1117"/>
        <v>0.13088177685001662</v>
      </c>
      <c r="BM872" s="14">
        <f t="shared" si="1118"/>
        <v>0.43286456738592505</v>
      </c>
      <c r="BN872" s="14">
        <f t="shared" si="1119"/>
        <v>0.56487415159503007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1.80555555555556</v>
      </c>
      <c r="F873" s="10">
        <f>VLOOKUP(B873,home!$B$2:$E$405,3,FALSE)</f>
        <v>0.83</v>
      </c>
      <c r="G873" s="10">
        <f>VLOOKUP(C873,away!$B$2:$E$405,4,FALSE)</f>
        <v>0.83</v>
      </c>
      <c r="H873" s="10">
        <f>VLOOKUP(A873,away!$A$2:$E$405,3,FALSE)</f>
        <v>1.2361111111111101</v>
      </c>
      <c r="I873" s="10">
        <f>VLOOKUP(C873,away!$B$2:$E$405,3,FALSE)</f>
        <v>0.42</v>
      </c>
      <c r="J873" s="10">
        <f>VLOOKUP(B873,home!$B$2:$E$405,4,FALSE)</f>
        <v>0.61</v>
      </c>
      <c r="K873" s="12">
        <f t="shared" si="1064"/>
        <v>1.2438472222222252</v>
      </c>
      <c r="L873" s="12">
        <f t="shared" si="1065"/>
        <v>0.31669166666666637</v>
      </c>
      <c r="M873" s="13">
        <f t="shared" si="1066"/>
        <v>0.21002286171324649</v>
      </c>
      <c r="N873" s="13">
        <f t="shared" si="1067"/>
        <v>0.26123635314518417</v>
      </c>
      <c r="O873" s="13">
        <f t="shared" si="1068"/>
        <v>6.651249011407083E-2</v>
      </c>
      <c r="P873" s="13">
        <f t="shared" si="1069"/>
        <v>8.27313760714702E-2</v>
      </c>
      <c r="Q873" s="13">
        <f t="shared" si="1070"/>
        <v>0.16246905610155085</v>
      </c>
      <c r="R873" s="13">
        <f t="shared" si="1071"/>
        <v>1.053197567418763E-2</v>
      </c>
      <c r="S873" s="13">
        <f t="shared" si="1072"/>
        <v>8.1473042158906831E-3</v>
      </c>
      <c r="T873" s="13">
        <f t="shared" si="1073"/>
        <v>5.1452596158560258E-2</v>
      </c>
      <c r="U873" s="13">
        <f t="shared" si="1074"/>
        <v>1.3100168686850332E-2</v>
      </c>
      <c r="V873" s="13">
        <f t="shared" si="1075"/>
        <v>3.5659487710322621E-4</v>
      </c>
      <c r="W873" s="13">
        <f t="shared" si="1076"/>
        <v>6.7362228042993647E-2</v>
      </c>
      <c r="X873" s="13">
        <f t="shared" si="1077"/>
        <v>2.1333056269315708E-2</v>
      </c>
      <c r="Y873" s="13">
        <f t="shared" si="1078"/>
        <v>3.3780005725116843E-3</v>
      </c>
      <c r="Z873" s="13">
        <f t="shared" si="1079"/>
        <v>1.1117963098504228E-3</v>
      </c>
      <c r="AA873" s="13">
        <f t="shared" si="1080"/>
        <v>1.3829047516843687E-3</v>
      </c>
      <c r="AB873" s="13">
        <f t="shared" si="1081"/>
        <v>8.6006111699025935E-4</v>
      </c>
      <c r="AC873" s="13">
        <f t="shared" si="1082"/>
        <v>8.7792778373416244E-6</v>
      </c>
      <c r="AD873" s="13">
        <f t="shared" si="1083"/>
        <v>2.0947080058494435E-2</v>
      </c>
      <c r="AE873" s="13">
        <f t="shared" si="1084"/>
        <v>6.6337656955246941E-3</v>
      </c>
      <c r="AF873" s="13">
        <f t="shared" si="1085"/>
        <v>1.0504291571959365E-3</v>
      </c>
      <c r="AG873" s="13">
        <f t="shared" si="1086"/>
        <v>1.1088738683588094E-4</v>
      </c>
      <c r="AH873" s="13">
        <f t="shared" si="1087"/>
        <v>8.8024156590094959E-5</v>
      </c>
      <c r="AI873" s="13">
        <f t="shared" si="1088"/>
        <v>1.094886026630438E-4</v>
      </c>
      <c r="AJ873" s="13">
        <f t="shared" si="1089"/>
        <v>6.8093547143709991E-5</v>
      </c>
      <c r="AK873" s="13">
        <f t="shared" si="1090"/>
        <v>2.8232656488653945E-5</v>
      </c>
      <c r="AL873" s="13">
        <f t="shared" si="1091"/>
        <v>1.3833193786088152E-7</v>
      </c>
      <c r="AM873" s="13">
        <f t="shared" si="1092"/>
        <v>5.2109934688849713E-3</v>
      </c>
      <c r="AN873" s="13">
        <f t="shared" si="1093"/>
        <v>1.650278206650295E-3</v>
      </c>
      <c r="AO873" s="13">
        <f t="shared" si="1094"/>
        <v>2.6131467786387962E-4</v>
      </c>
      <c r="AP873" s="13">
        <f t="shared" si="1095"/>
        <v>2.7585393619058359E-5</v>
      </c>
      <c r="AQ873" s="13">
        <f t="shared" si="1096"/>
        <v>2.184016070218904E-6</v>
      </c>
      <c r="AR873" s="13">
        <f t="shared" si="1097"/>
        <v>5.5753033714889585E-6</v>
      </c>
      <c r="AS873" s="13">
        <f t="shared" si="1098"/>
        <v>6.9348256116727474E-6</v>
      </c>
      <c r="AT873" s="13">
        <f t="shared" si="1099"/>
        <v>4.3129317868373468E-6</v>
      </c>
      <c r="AU873" s="13">
        <f t="shared" si="1100"/>
        <v>1.7882094075638578E-6</v>
      </c>
      <c r="AV873" s="13">
        <f t="shared" si="1101"/>
        <v>5.5606482608748892E-7</v>
      </c>
      <c r="AW873" s="13">
        <f t="shared" si="1102"/>
        <v>1.5136436259720366E-9</v>
      </c>
      <c r="AX873" s="13">
        <f t="shared" si="1103"/>
        <v>1.0802799585484545E-3</v>
      </c>
      <c r="AY873" s="13">
        <f t="shared" si="1104"/>
        <v>3.4211566053930732E-4</v>
      </c>
      <c r="AZ873" s="13">
        <f t="shared" si="1105"/>
        <v>5.4172589364480351E-5</v>
      </c>
      <c r="BA873" s="13">
        <f t="shared" si="1106"/>
        <v>5.7186692044954038E-6</v>
      </c>
      <c r="BB873" s="13">
        <f t="shared" si="1107"/>
        <v>4.5276372037174712E-7</v>
      </c>
      <c r="BC873" s="13">
        <f t="shared" si="1108"/>
        <v>2.8677299442145814E-8</v>
      </c>
      <c r="BD873" s="13">
        <f t="shared" si="1109"/>
        <v>2.9427535281485378E-7</v>
      </c>
      <c r="BE873" s="13">
        <f t="shared" si="1110"/>
        <v>3.660335801672211E-7</v>
      </c>
      <c r="BF873" s="13">
        <f t="shared" si="1111"/>
        <v>2.2764492596552716E-7</v>
      </c>
      <c r="BG873" s="13">
        <f t="shared" si="1112"/>
        <v>9.4385169605068376E-8</v>
      </c>
      <c r="BH873" s="13">
        <f t="shared" si="1113"/>
        <v>2.9350182758059478E-8</v>
      </c>
      <c r="BI873" s="13">
        <f t="shared" si="1114"/>
        <v>7.301428659065383E-9</v>
      </c>
      <c r="BJ873" s="14">
        <f t="shared" si="1115"/>
        <v>0.60460857666993206</v>
      </c>
      <c r="BK873" s="14">
        <f t="shared" si="1116"/>
        <v>0.30160917014802507</v>
      </c>
      <c r="BL873" s="14">
        <f t="shared" si="1117"/>
        <v>9.2701625632312573E-2</v>
      </c>
      <c r="BM873" s="14">
        <f t="shared" si="1118"/>
        <v>0.20618494179351449</v>
      </c>
      <c r="BN873" s="14">
        <f t="shared" si="1119"/>
        <v>0.79350411281971012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1.43333333333333</v>
      </c>
      <c r="F874" s="10">
        <f>VLOOKUP(B874,home!$B$2:$E$405,3,FALSE)</f>
        <v>0.42</v>
      </c>
      <c r="G874" s="10">
        <f>VLOOKUP(C874,away!$B$2:$E$405,4,FALSE)</f>
        <v>0.81</v>
      </c>
      <c r="H874" s="10">
        <f>VLOOKUP(A874,away!$A$2:$E$405,3,FALSE)</f>
        <v>1.3888888888888899</v>
      </c>
      <c r="I874" s="10">
        <f>VLOOKUP(C874,away!$B$2:$E$405,3,FALSE)</f>
        <v>0.81</v>
      </c>
      <c r="J874" s="10">
        <f>VLOOKUP(B874,home!$B$2:$E$405,4,FALSE)</f>
        <v>1.3</v>
      </c>
      <c r="K874" s="12">
        <f t="shared" si="1064"/>
        <v>0.48761999999999883</v>
      </c>
      <c r="L874" s="12">
        <f t="shared" si="1065"/>
        <v>1.4625000000000012</v>
      </c>
      <c r="M874" s="13">
        <f t="shared" si="1066"/>
        <v>0.14225699972225553</v>
      </c>
      <c r="N874" s="13">
        <f t="shared" si="1067"/>
        <v>6.9367358204566062E-2</v>
      </c>
      <c r="O874" s="13">
        <f t="shared" si="1068"/>
        <v>0.20805086209379886</v>
      </c>
      <c r="P874" s="13">
        <f t="shared" si="1069"/>
        <v>0.10144976137417795</v>
      </c>
      <c r="Q874" s="13">
        <f t="shared" si="1070"/>
        <v>1.6912455603855212E-2</v>
      </c>
      <c r="R874" s="13">
        <f t="shared" si="1071"/>
        <v>0.15213719290609057</v>
      </c>
      <c r="S874" s="13">
        <f t="shared" si="1072"/>
        <v>1.8087078496966752E-2</v>
      </c>
      <c r="T874" s="13">
        <f t="shared" si="1073"/>
        <v>2.4734466320638266E-2</v>
      </c>
      <c r="U874" s="13">
        <f t="shared" si="1074"/>
        <v>7.4185138004867701E-2</v>
      </c>
      <c r="V874" s="13">
        <f t="shared" si="1075"/>
        <v>1.4331884477122735E-3</v>
      </c>
      <c r="W874" s="13">
        <f t="shared" si="1076"/>
        <v>2.7489505338506195E-3</v>
      </c>
      <c r="X874" s="13">
        <f t="shared" si="1077"/>
        <v>4.0203401557565343E-3</v>
      </c>
      <c r="Y874" s="13">
        <f t="shared" si="1078"/>
        <v>2.9398737388969687E-3</v>
      </c>
      <c r="Z874" s="13">
        <f t="shared" si="1079"/>
        <v>7.4166881541719229E-2</v>
      </c>
      <c r="AA874" s="13">
        <f t="shared" si="1080"/>
        <v>3.6165254777373035E-2</v>
      </c>
      <c r="AB874" s="13">
        <f t="shared" si="1081"/>
        <v>8.8174507672712996E-3</v>
      </c>
      <c r="AC874" s="13">
        <f t="shared" si="1082"/>
        <v>6.387938129077699E-5</v>
      </c>
      <c r="AD874" s="13">
        <f t="shared" si="1083"/>
        <v>3.3511081482905894E-4</v>
      </c>
      <c r="AE874" s="13">
        <f t="shared" si="1084"/>
        <v>4.9009956668749914E-4</v>
      </c>
      <c r="AF874" s="13">
        <f t="shared" si="1085"/>
        <v>3.583853081402341E-4</v>
      </c>
      <c r="AG874" s="13">
        <f t="shared" si="1086"/>
        <v>1.7471283771836429E-4</v>
      </c>
      <c r="AH874" s="13">
        <f t="shared" si="1087"/>
        <v>2.7117266063691116E-2</v>
      </c>
      <c r="AI874" s="13">
        <f t="shared" si="1088"/>
        <v>1.3222921277977029E-2</v>
      </c>
      <c r="AJ874" s="13">
        <f t="shared" si="1089"/>
        <v>3.2238804367835717E-3</v>
      </c>
      <c r="AK874" s="13">
        <f t="shared" si="1090"/>
        <v>5.2400952619480049E-4</v>
      </c>
      <c r="AL874" s="13">
        <f t="shared" si="1091"/>
        <v>1.8222085384430062E-6</v>
      </c>
      <c r="AM874" s="13">
        <f t="shared" si="1092"/>
        <v>3.2681347105389076E-5</v>
      </c>
      <c r="AN874" s="13">
        <f t="shared" si="1093"/>
        <v>4.7796470141631566E-5</v>
      </c>
      <c r="AO874" s="13">
        <f t="shared" si="1094"/>
        <v>3.4951168791068116E-5</v>
      </c>
      <c r="AP874" s="13">
        <f t="shared" si="1095"/>
        <v>1.7038694785645722E-5</v>
      </c>
      <c r="AQ874" s="13">
        <f t="shared" si="1096"/>
        <v>6.2297727810017223E-6</v>
      </c>
      <c r="AR874" s="13">
        <f t="shared" si="1097"/>
        <v>7.9318003236296605E-3</v>
      </c>
      <c r="AS874" s="13">
        <f t="shared" si="1098"/>
        <v>3.8677044738082856E-3</v>
      </c>
      <c r="AT874" s="13">
        <f t="shared" si="1099"/>
        <v>9.429850277591959E-4</v>
      </c>
      <c r="AU874" s="13">
        <f t="shared" si="1100"/>
        <v>1.5327278641197932E-4</v>
      </c>
      <c r="AV874" s="13">
        <f t="shared" si="1101"/>
        <v>1.8684719027552294E-5</v>
      </c>
      <c r="AW874" s="13">
        <f t="shared" si="1102"/>
        <v>3.6097153930320269E-8</v>
      </c>
      <c r="AX874" s="13">
        <f t="shared" si="1103"/>
        <v>2.6560130792549622E-6</v>
      </c>
      <c r="AY874" s="13">
        <f t="shared" si="1104"/>
        <v>3.8844191284103853E-6</v>
      </c>
      <c r="AZ874" s="13">
        <f t="shared" si="1105"/>
        <v>2.8404814876500974E-6</v>
      </c>
      <c r="BA874" s="13">
        <f t="shared" si="1106"/>
        <v>1.3847347252294237E-6</v>
      </c>
      <c r="BB874" s="13">
        <f t="shared" si="1107"/>
        <v>5.0629363391200843E-7</v>
      </c>
      <c r="BC874" s="13">
        <f t="shared" si="1108"/>
        <v>1.4809088791926266E-7</v>
      </c>
      <c r="BD874" s="13">
        <f t="shared" si="1109"/>
        <v>1.9333763288847297E-3</v>
      </c>
      <c r="BE874" s="13">
        <f t="shared" si="1110"/>
        <v>9.4275296549076952E-4</v>
      </c>
      <c r="BF874" s="13">
        <f t="shared" si="1111"/>
        <v>2.2985260051630398E-4</v>
      </c>
      <c r="BG874" s="13">
        <f t="shared" si="1112"/>
        <v>3.7360241687919957E-5</v>
      </c>
      <c r="BH874" s="13">
        <f t="shared" si="1113"/>
        <v>4.5544002629658711E-6</v>
      </c>
      <c r="BI874" s="13">
        <f t="shared" si="1114"/>
        <v>4.4416333124548268E-7</v>
      </c>
      <c r="BJ874" s="14">
        <f t="shared" si="1115"/>
        <v>0.12223187057148591</v>
      </c>
      <c r="BK874" s="14">
        <f t="shared" si="1116"/>
        <v>0.2632966140500701</v>
      </c>
      <c r="BL874" s="14">
        <f t="shared" si="1117"/>
        <v>0.5395067638848583</v>
      </c>
      <c r="BM874" s="14">
        <f t="shared" si="1118"/>
        <v>0.30902365182141517</v>
      </c>
      <c r="BN874" s="14">
        <f t="shared" si="1119"/>
        <v>0.69017462990474421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1.43333333333333</v>
      </c>
      <c r="F875" s="10">
        <f>VLOOKUP(B875,home!$B$2:$E$405,3,FALSE)</f>
        <v>0.7</v>
      </c>
      <c r="G875" s="10">
        <f>VLOOKUP(C875,away!$B$2:$E$405,4,FALSE)</f>
        <v>1.4</v>
      </c>
      <c r="H875" s="10">
        <f>VLOOKUP(A875,away!$A$2:$E$405,3,FALSE)</f>
        <v>1.3888888888888899</v>
      </c>
      <c r="I875" s="10">
        <f>VLOOKUP(C875,away!$B$2:$E$405,3,FALSE)</f>
        <v>1.4</v>
      </c>
      <c r="J875" s="10">
        <f>VLOOKUP(B875,home!$B$2:$E$405,4,FALSE)</f>
        <v>1.44</v>
      </c>
      <c r="K875" s="12">
        <f t="shared" si="1064"/>
        <v>1.4046666666666632</v>
      </c>
      <c r="L875" s="12">
        <f t="shared" si="1065"/>
        <v>2.8000000000000016</v>
      </c>
      <c r="M875" s="13">
        <f t="shared" si="1066"/>
        <v>1.4925760493448898E-2</v>
      </c>
      <c r="N875" s="13">
        <f t="shared" si="1067"/>
        <v>2.0965718239797832E-2</v>
      </c>
      <c r="O875" s="13">
        <f t="shared" si="1068"/>
        <v>4.1792129381656933E-2</v>
      </c>
      <c r="P875" s="13">
        <f t="shared" si="1069"/>
        <v>5.8704011071433956E-2</v>
      </c>
      <c r="Q875" s="13">
        <f t="shared" si="1070"/>
        <v>1.4724922777084646E-2</v>
      </c>
      <c r="R875" s="13">
        <f t="shared" si="1071"/>
        <v>5.8508981134319751E-2</v>
      </c>
      <c r="S875" s="13">
        <f t="shared" si="1072"/>
        <v>5.7721697286171887E-2</v>
      </c>
      <c r="T875" s="13">
        <f t="shared" si="1073"/>
        <v>4.1229783775837033E-2</v>
      </c>
      <c r="U875" s="13">
        <f t="shared" si="1074"/>
        <v>8.2185615500007594E-2</v>
      </c>
      <c r="V875" s="13">
        <f t="shared" si="1075"/>
        <v>2.5224809282185113E-2</v>
      </c>
      <c r="W875" s="13">
        <f t="shared" si="1076"/>
        <v>6.8945360647371719E-3</v>
      </c>
      <c r="X875" s="13">
        <f t="shared" si="1077"/>
        <v>1.9304700981264092E-2</v>
      </c>
      <c r="Y875" s="13">
        <f t="shared" si="1078"/>
        <v>2.7026581373769749E-2</v>
      </c>
      <c r="Z875" s="13">
        <f t="shared" si="1079"/>
        <v>5.46083823920318E-2</v>
      </c>
      <c r="AA875" s="13">
        <f t="shared" si="1080"/>
        <v>7.6706574466673796E-2</v>
      </c>
      <c r="AB875" s="13">
        <f t="shared" si="1081"/>
        <v>5.3873584133760456E-2</v>
      </c>
      <c r="AC875" s="13">
        <f t="shared" si="1082"/>
        <v>6.2006785350491242E-3</v>
      </c>
      <c r="AD875" s="13">
        <f t="shared" si="1083"/>
        <v>2.4211312480668635E-3</v>
      </c>
      <c r="AE875" s="13">
        <f t="shared" si="1084"/>
        <v>6.7791674945872219E-3</v>
      </c>
      <c r="AF875" s="13">
        <f t="shared" si="1085"/>
        <v>9.490834492422117E-3</v>
      </c>
      <c r="AG875" s="13">
        <f t="shared" si="1086"/>
        <v>8.8581121929273143E-3</v>
      </c>
      <c r="AH875" s="13">
        <f t="shared" si="1087"/>
        <v>3.8225867674422286E-2</v>
      </c>
      <c r="AI875" s="13">
        <f t="shared" si="1088"/>
        <v>5.3694602126671695E-2</v>
      </c>
      <c r="AJ875" s="13">
        <f t="shared" si="1089"/>
        <v>3.7711508893632346E-2</v>
      </c>
      <c r="AK875" s="13">
        <f t="shared" si="1090"/>
        <v>1.7657366497529588E-2</v>
      </c>
      <c r="AL875" s="13">
        <f t="shared" si="1091"/>
        <v>9.7550728227668621E-4</v>
      </c>
      <c r="AM875" s="13">
        <f t="shared" si="1092"/>
        <v>6.8017647195691604E-4</v>
      </c>
      <c r="AN875" s="13">
        <f t="shared" si="1093"/>
        <v>1.9044941214793659E-3</v>
      </c>
      <c r="AO875" s="13">
        <f t="shared" si="1094"/>
        <v>2.6662917700711144E-3</v>
      </c>
      <c r="AP875" s="13">
        <f t="shared" si="1095"/>
        <v>2.4885389853997082E-3</v>
      </c>
      <c r="AQ875" s="13">
        <f t="shared" si="1096"/>
        <v>1.7419772897797968E-3</v>
      </c>
      <c r="AR875" s="13">
        <f t="shared" si="1097"/>
        <v>2.1406485897676481E-2</v>
      </c>
      <c r="AS875" s="13">
        <f t="shared" si="1098"/>
        <v>3.0068977190936153E-2</v>
      </c>
      <c r="AT875" s="13">
        <f t="shared" si="1099"/>
        <v>2.1118444980434112E-2</v>
      </c>
      <c r="AU875" s="13">
        <f t="shared" si="1100"/>
        <v>9.8881252386165703E-3</v>
      </c>
      <c r="AV875" s="13">
        <f t="shared" si="1101"/>
        <v>3.4723799796275096E-3</v>
      </c>
      <c r="AW875" s="13">
        <f t="shared" si="1102"/>
        <v>1.0657597708369515E-4</v>
      </c>
      <c r="AX875" s="13">
        <f t="shared" si="1103"/>
        <v>1.5923686960146879E-4</v>
      </c>
      <c r="AY875" s="13">
        <f t="shared" si="1104"/>
        <v>4.4586323488411282E-4</v>
      </c>
      <c r="AZ875" s="13">
        <f t="shared" si="1105"/>
        <v>6.2420852883775843E-4</v>
      </c>
      <c r="BA875" s="13">
        <f t="shared" si="1106"/>
        <v>5.8259462691524159E-4</v>
      </c>
      <c r="BB875" s="13">
        <f t="shared" si="1107"/>
        <v>4.0781623884066933E-4</v>
      </c>
      <c r="BC875" s="13">
        <f t="shared" si="1108"/>
        <v>2.2837709375077484E-4</v>
      </c>
      <c r="BD875" s="13">
        <f t="shared" si="1109"/>
        <v>9.989693418915712E-3</v>
      </c>
      <c r="BE875" s="13">
        <f t="shared" si="1110"/>
        <v>1.4032189355770233E-2</v>
      </c>
      <c r="BF875" s="13">
        <f t="shared" si="1111"/>
        <v>9.8552743242026064E-3</v>
      </c>
      <c r="BG875" s="13">
        <f t="shared" si="1112"/>
        <v>4.6144584446877425E-3</v>
      </c>
      <c r="BH875" s="13">
        <f t="shared" si="1113"/>
        <v>1.6204439904928412E-3</v>
      </c>
      <c r="BI875" s="13">
        <f t="shared" si="1114"/>
        <v>4.5523673172912117E-4</v>
      </c>
      <c r="BJ875" s="14">
        <f t="shared" si="1115"/>
        <v>0.16962506387201098</v>
      </c>
      <c r="BK875" s="14">
        <f t="shared" si="1116"/>
        <v>0.1641983271854498</v>
      </c>
      <c r="BL875" s="14">
        <f t="shared" si="1117"/>
        <v>0.58687793936176358</v>
      </c>
      <c r="BM875" s="14">
        <f t="shared" si="1118"/>
        <v>0.76534890245571396</v>
      </c>
      <c r="BN875" s="14">
        <f t="shared" si="1119"/>
        <v>0.20962152309774201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1.43333333333333</v>
      </c>
      <c r="F876" s="10">
        <f>VLOOKUP(B876,home!$B$2:$E$405,3,FALSE)</f>
        <v>0.81</v>
      </c>
      <c r="G876" s="10">
        <f>VLOOKUP(C876,away!$B$2:$E$405,4,FALSE)</f>
        <v>1.1200000000000001</v>
      </c>
      <c r="H876" s="10">
        <f>VLOOKUP(A876,away!$A$2:$E$405,3,FALSE)</f>
        <v>1.3888888888888899</v>
      </c>
      <c r="I876" s="10">
        <f>VLOOKUP(C876,away!$B$2:$E$405,3,FALSE)</f>
        <v>0.7</v>
      </c>
      <c r="J876" s="10">
        <f>VLOOKUP(B876,home!$B$2:$E$405,4,FALSE)</f>
        <v>0.84</v>
      </c>
      <c r="K876" s="12">
        <f t="shared" si="1064"/>
        <v>1.3003199999999973</v>
      </c>
      <c r="L876" s="12">
        <f t="shared" si="1065"/>
        <v>0.81666666666666721</v>
      </c>
      <c r="M876" s="13">
        <f t="shared" si="1066"/>
        <v>0.12039386932075666</v>
      </c>
      <c r="N876" s="13">
        <f t="shared" si="1067"/>
        <v>0.15655055615516597</v>
      </c>
      <c r="O876" s="13">
        <f t="shared" si="1068"/>
        <v>9.8321659945284662E-2</v>
      </c>
      <c r="P876" s="13">
        <f t="shared" si="1069"/>
        <v>0.1278496208600523</v>
      </c>
      <c r="Q876" s="13">
        <f t="shared" si="1070"/>
        <v>0.10178290958984253</v>
      </c>
      <c r="R876" s="13">
        <f t="shared" si="1071"/>
        <v>4.0148011144324591E-2</v>
      </c>
      <c r="S876" s="13">
        <f t="shared" si="1072"/>
        <v>3.3941773045168357E-2</v>
      </c>
      <c r="T876" s="13">
        <f t="shared" si="1073"/>
        <v>8.3122709498371444E-2</v>
      </c>
      <c r="U876" s="13">
        <f t="shared" si="1074"/>
        <v>5.2205261851188046E-2</v>
      </c>
      <c r="V876" s="13">
        <f t="shared" si="1075"/>
        <v>4.0048576851454999E-3</v>
      </c>
      <c r="W876" s="13">
        <f t="shared" si="1076"/>
        <v>4.4116784332621249E-2</v>
      </c>
      <c r="X876" s="13">
        <f t="shared" si="1077"/>
        <v>3.6028707204974045E-2</v>
      </c>
      <c r="Y876" s="13">
        <f t="shared" si="1078"/>
        <v>1.4711722108697742E-2</v>
      </c>
      <c r="Z876" s="13">
        <f t="shared" si="1079"/>
        <v>1.0929180811510592E-2</v>
      </c>
      <c r="AA876" s="13">
        <f t="shared" si="1080"/>
        <v>1.4211432392823424E-2</v>
      </c>
      <c r="AB876" s="13">
        <f t="shared" si="1081"/>
        <v>9.2397048845180609E-3</v>
      </c>
      <c r="AC876" s="13">
        <f t="shared" si="1082"/>
        <v>2.6580440699194895E-4</v>
      </c>
      <c r="AD876" s="13">
        <f t="shared" si="1083"/>
        <v>1.4341484250848484E-2</v>
      </c>
      <c r="AE876" s="13">
        <f t="shared" si="1084"/>
        <v>1.1712212138192936E-2</v>
      </c>
      <c r="AF876" s="13">
        <f t="shared" si="1085"/>
        <v>4.782486623095451E-3</v>
      </c>
      <c r="AG876" s="13">
        <f t="shared" si="1086"/>
        <v>1.3018991362870962E-3</v>
      </c>
      <c r="AH876" s="13">
        <f t="shared" si="1087"/>
        <v>2.2313744156834134E-3</v>
      </c>
      <c r="AI876" s="13">
        <f t="shared" si="1088"/>
        <v>2.9015007802014508E-3</v>
      </c>
      <c r="AJ876" s="13">
        <f t="shared" si="1089"/>
        <v>1.8864397472557715E-3</v>
      </c>
      <c r="AK876" s="13">
        <f t="shared" si="1090"/>
        <v>8.1765844405053991E-4</v>
      </c>
      <c r="AL876" s="13">
        <f t="shared" si="1091"/>
        <v>1.1290605692325839E-5</v>
      </c>
      <c r="AM876" s="13">
        <f t="shared" si="1092"/>
        <v>3.7297037602126524E-3</v>
      </c>
      <c r="AN876" s="13">
        <f t="shared" si="1093"/>
        <v>3.0459247375070014E-3</v>
      </c>
      <c r="AO876" s="13">
        <f t="shared" si="1094"/>
        <v>1.2437526011486928E-3</v>
      </c>
      <c r="AP876" s="13">
        <f t="shared" si="1095"/>
        <v>3.3857709697936666E-4</v>
      </c>
      <c r="AQ876" s="13">
        <f t="shared" si="1096"/>
        <v>6.9126157299954056E-5</v>
      </c>
      <c r="AR876" s="13">
        <f t="shared" si="1097"/>
        <v>3.644578212282912E-4</v>
      </c>
      <c r="AS876" s="13">
        <f t="shared" si="1098"/>
        <v>4.7391179409957064E-4</v>
      </c>
      <c r="AT876" s="13">
        <f t="shared" si="1099"/>
        <v>3.081184920517763E-4</v>
      </c>
      <c r="AU876" s="13">
        <f t="shared" si="1100"/>
        <v>1.3355087919492164E-4</v>
      </c>
      <c r="AV876" s="13">
        <f t="shared" si="1101"/>
        <v>4.341471980868503E-5</v>
      </c>
      <c r="AW876" s="13">
        <f t="shared" si="1102"/>
        <v>3.3305028671222698E-7</v>
      </c>
      <c r="AX876" s="13">
        <f t="shared" si="1103"/>
        <v>8.0830139891328423E-4</v>
      </c>
      <c r="AY876" s="13">
        <f t="shared" si="1104"/>
        <v>6.6011280911251584E-4</v>
      </c>
      <c r="AZ876" s="13">
        <f t="shared" si="1105"/>
        <v>2.6954606372094411E-4</v>
      </c>
      <c r="BA876" s="13">
        <f t="shared" si="1106"/>
        <v>7.3376428457368187E-5</v>
      </c>
      <c r="BB876" s="13">
        <f t="shared" si="1107"/>
        <v>1.4981020810046011E-5</v>
      </c>
      <c r="BC876" s="13">
        <f t="shared" si="1108"/>
        <v>2.4469000656408507E-6</v>
      </c>
      <c r="BD876" s="13">
        <f t="shared" si="1109"/>
        <v>4.9606759000517424E-5</v>
      </c>
      <c r="BE876" s="13">
        <f t="shared" si="1110"/>
        <v>6.4504660863552688E-5</v>
      </c>
      <c r="BF876" s="13">
        <f t="shared" si="1111"/>
        <v>4.1938350307047337E-5</v>
      </c>
      <c r="BG876" s="13">
        <f t="shared" si="1112"/>
        <v>1.8177758557086558E-5</v>
      </c>
      <c r="BH876" s="13">
        <f t="shared" si="1113"/>
        <v>5.9092257517376861E-6</v>
      </c>
      <c r="BI876" s="13">
        <f t="shared" si="1114"/>
        <v>1.5367768858999062E-6</v>
      </c>
      <c r="BJ876" s="14">
        <f t="shared" si="1115"/>
        <v>0.4787073200123243</v>
      </c>
      <c r="BK876" s="14">
        <f t="shared" si="1116"/>
        <v>0.28712732873291963</v>
      </c>
      <c r="BL876" s="14">
        <f t="shared" si="1117"/>
        <v>0.22346817084307907</v>
      </c>
      <c r="BM876" s="14">
        <f t="shared" si="1118"/>
        <v>0.35452559362558117</v>
      </c>
      <c r="BN876" s="14">
        <f t="shared" si="1119"/>
        <v>0.6450466270154267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1.43333333333333</v>
      </c>
      <c r="F877" s="10">
        <f>VLOOKUP(B877,home!$B$2:$E$405,3,FALSE)</f>
        <v>0.98</v>
      </c>
      <c r="G877" s="10">
        <f>VLOOKUP(C877,away!$B$2:$E$405,4,FALSE)</f>
        <v>0.56000000000000005</v>
      </c>
      <c r="H877" s="10">
        <f>VLOOKUP(A877,away!$A$2:$E$405,3,FALSE)</f>
        <v>1.3888888888888899</v>
      </c>
      <c r="I877" s="10">
        <f>VLOOKUP(C877,away!$B$2:$E$405,3,FALSE)</f>
        <v>1.1200000000000001</v>
      </c>
      <c r="J877" s="10">
        <f>VLOOKUP(B877,home!$B$2:$E$405,4,FALSE)</f>
        <v>1.01</v>
      </c>
      <c r="K877" s="12">
        <f t="shared" si="1064"/>
        <v>0.78661333333333161</v>
      </c>
      <c r="L877" s="12">
        <f t="shared" si="1065"/>
        <v>1.5711111111111125</v>
      </c>
      <c r="M877" s="13">
        <f t="shared" si="1066"/>
        <v>9.4635326306472478E-2</v>
      </c>
      <c r="N877" s="13">
        <f t="shared" si="1067"/>
        <v>7.4441409477021839E-2</v>
      </c>
      <c r="O877" s="13">
        <f t="shared" si="1068"/>
        <v>0.14868261266372465</v>
      </c>
      <c r="P877" s="13">
        <f t="shared" si="1069"/>
        <v>0.11695572555612106</v>
      </c>
      <c r="Q877" s="13">
        <f t="shared" si="1070"/>
        <v>2.9278302623375801E-2</v>
      </c>
      <c r="R877" s="13">
        <f t="shared" si="1071"/>
        <v>0.11679845239250383</v>
      </c>
      <c r="S877" s="13">
        <f t="shared" si="1072"/>
        <v>3.6135136513559998E-2</v>
      </c>
      <c r="T877" s="13">
        <f t="shared" si="1073"/>
        <v>4.5999466566059348E-2</v>
      </c>
      <c r="U877" s="13">
        <f t="shared" si="1074"/>
        <v>9.1875219964641888E-2</v>
      </c>
      <c r="V877" s="13">
        <f t="shared" si="1075"/>
        <v>4.9619843925072134E-3</v>
      </c>
      <c r="W877" s="13">
        <f t="shared" si="1076"/>
        <v>7.6769010736385569E-3</v>
      </c>
      <c r="X877" s="13">
        <f t="shared" si="1077"/>
        <v>1.2061264575694364E-2</v>
      </c>
      <c r="Y877" s="13">
        <f t="shared" si="1078"/>
        <v>9.4747933944621388E-3</v>
      </c>
      <c r="Z877" s="13">
        <f t="shared" si="1079"/>
        <v>6.1167782104815022E-2</v>
      </c>
      <c r="AA877" s="13">
        <f t="shared" si="1080"/>
        <v>4.8115392974075459E-2</v>
      </c>
      <c r="AB877" s="13">
        <f t="shared" si="1081"/>
        <v>1.8924104825990325E-2</v>
      </c>
      <c r="AC877" s="13">
        <f t="shared" si="1082"/>
        <v>3.8326893050516872E-4</v>
      </c>
      <c r="AD877" s="13">
        <f t="shared" si="1083"/>
        <v>1.509688185801264E-3</v>
      </c>
      <c r="AE877" s="13">
        <f t="shared" si="1084"/>
        <v>2.3718878830255434E-3</v>
      </c>
      <c r="AF877" s="13">
        <f t="shared" si="1085"/>
        <v>1.8632497036656234E-3</v>
      </c>
      <c r="AG877" s="13">
        <f t="shared" si="1086"/>
        <v>9.7579077073451617E-4</v>
      </c>
      <c r="AH877" s="13">
        <f t="shared" si="1087"/>
        <v>2.4025345526724591E-2</v>
      </c>
      <c r="AI877" s="13">
        <f t="shared" si="1088"/>
        <v>1.8898657129261878E-2</v>
      </c>
      <c r="AJ877" s="13">
        <f t="shared" si="1089"/>
        <v>7.4329678399862086E-3</v>
      </c>
      <c r="AK877" s="13">
        <f t="shared" si="1090"/>
        <v>1.9489572030570021E-3</v>
      </c>
      <c r="AL877" s="13">
        <f t="shared" si="1091"/>
        <v>1.8946622830964874E-5</v>
      </c>
      <c r="AM877" s="13">
        <f t="shared" si="1092"/>
        <v>2.3750817122541654E-4</v>
      </c>
      <c r="AN877" s="13">
        <f t="shared" si="1093"/>
        <v>3.7315172679193252E-4</v>
      </c>
      <c r="AO877" s="13">
        <f t="shared" si="1094"/>
        <v>2.931314120465518E-4</v>
      </c>
      <c r="AP877" s="13">
        <f t="shared" si="1095"/>
        <v>1.5351400616067575E-4</v>
      </c>
      <c r="AQ877" s="13">
        <f t="shared" si="1096"/>
        <v>6.0296890197554377E-5</v>
      </c>
      <c r="AR877" s="13">
        <f t="shared" si="1097"/>
        <v>7.5492974610641304E-3</v>
      </c>
      <c r="AS877" s="13">
        <f t="shared" si="1098"/>
        <v>5.9383780401725131E-3</v>
      </c>
      <c r="AT877" s="13">
        <f t="shared" si="1099"/>
        <v>2.3356036723867785E-3</v>
      </c>
      <c r="AU877" s="13">
        <f t="shared" si="1100"/>
        <v>6.1240566336057828E-4</v>
      </c>
      <c r="AV877" s="13">
        <f t="shared" si="1101"/>
        <v>1.2043161505206863E-4</v>
      </c>
      <c r="AW877" s="13">
        <f t="shared" si="1102"/>
        <v>6.5042542971083955E-7</v>
      </c>
      <c r="AX877" s="13">
        <f t="shared" si="1103"/>
        <v>3.1137849043588084E-5</v>
      </c>
      <c r="AY877" s="13">
        <f t="shared" si="1104"/>
        <v>4.892102060848176E-5</v>
      </c>
      <c r="AZ877" s="13">
        <f t="shared" si="1105"/>
        <v>3.8430179522440712E-5</v>
      </c>
      <c r="BA877" s="13">
        <f t="shared" si="1106"/>
        <v>2.0126027349900451E-5</v>
      </c>
      <c r="BB877" s="13">
        <f t="shared" si="1107"/>
        <v>7.9050562979886858E-6</v>
      </c>
      <c r="BC877" s="13">
        <f t="shared" si="1108"/>
        <v>2.4839443567457791E-6</v>
      </c>
      <c r="BD877" s="13">
        <f t="shared" si="1109"/>
        <v>1.9767975203601271E-3</v>
      </c>
      <c r="BE877" s="13">
        <f t="shared" si="1110"/>
        <v>1.5549752868155441E-3</v>
      </c>
      <c r="BF877" s="13">
        <f t="shared" si="1111"/>
        <v>6.1158214680646418E-4</v>
      </c>
      <c r="BG877" s="13">
        <f t="shared" si="1112"/>
        <v>1.6035955703552928E-4</v>
      </c>
      <c r="BH877" s="13">
        <f t="shared" si="1113"/>
        <v>3.153524142289354E-5</v>
      </c>
      <c r="BI877" s="13">
        <f t="shared" si="1114"/>
        <v>4.96120827462673E-6</v>
      </c>
      <c r="BJ877" s="14">
        <f t="shared" si="1115"/>
        <v>0.1869193605370803</v>
      </c>
      <c r="BK877" s="14">
        <f t="shared" si="1116"/>
        <v>0.25313930934260537</v>
      </c>
      <c r="BL877" s="14">
        <f t="shared" si="1117"/>
        <v>0.49759803793271701</v>
      </c>
      <c r="BM877" s="14">
        <f t="shared" si="1118"/>
        <v>0.41798439030281925</v>
      </c>
      <c r="BN877" s="14">
        <f t="shared" si="1119"/>
        <v>0.58079182901921966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1.43333333333333</v>
      </c>
      <c r="F878" s="10">
        <f>VLOOKUP(B878,home!$B$2:$E$405,3,FALSE)</f>
        <v>1.95</v>
      </c>
      <c r="G878" s="10">
        <f>VLOOKUP(C878,away!$B$2:$E$405,4,FALSE)</f>
        <v>0.84</v>
      </c>
      <c r="H878" s="10">
        <f>VLOOKUP(A878,away!$A$2:$E$405,3,FALSE)</f>
        <v>1.3888888888888899</v>
      </c>
      <c r="I878" s="10">
        <f>VLOOKUP(C878,away!$B$2:$E$405,3,FALSE)</f>
        <v>0.98</v>
      </c>
      <c r="J878" s="10">
        <f>VLOOKUP(B878,home!$B$2:$E$405,4,FALSE)</f>
        <v>1.01</v>
      </c>
      <c r="K878" s="12">
        <f t="shared" si="1064"/>
        <v>2.3477999999999941</v>
      </c>
      <c r="L878" s="12">
        <f t="shared" si="1065"/>
        <v>1.3747222222222233</v>
      </c>
      <c r="M878" s="13">
        <f t="shared" si="1066"/>
        <v>2.4172921412156611E-2</v>
      </c>
      <c r="N878" s="13">
        <f t="shared" si="1067"/>
        <v>5.6753184891461146E-2</v>
      </c>
      <c r="O878" s="13">
        <f t="shared" si="1068"/>
        <v>3.3231052241323097E-2</v>
      </c>
      <c r="P878" s="13">
        <f t="shared" si="1069"/>
        <v>7.8019864452178164E-2</v>
      </c>
      <c r="Q878" s="13">
        <f t="shared" si="1070"/>
        <v>6.662256374408608E-2</v>
      </c>
      <c r="R878" s="13">
        <f t="shared" si="1071"/>
        <v>2.2841732991987246E-2</v>
      </c>
      <c r="S878" s="13">
        <f t="shared" si="1072"/>
        <v>6.2953698741549741E-2</v>
      </c>
      <c r="T878" s="13">
        <f t="shared" si="1073"/>
        <v>9.158751888041175E-2</v>
      </c>
      <c r="U878" s="13">
        <f t="shared" si="1074"/>
        <v>5.3627820718587516E-2</v>
      </c>
      <c r="V878" s="13">
        <f t="shared" si="1075"/>
        <v>2.2576405312897379E-2</v>
      </c>
      <c r="W878" s="13">
        <f t="shared" si="1076"/>
        <v>5.2138818386121638E-2</v>
      </c>
      <c r="X878" s="13">
        <f t="shared" si="1077"/>
        <v>7.1676392275810047E-2</v>
      </c>
      <c r="Y878" s="13">
        <f t="shared" si="1078"/>
        <v>4.92675646351367E-2</v>
      </c>
      <c r="Z878" s="13">
        <f t="shared" si="1079"/>
        <v>1.0467012646050457E-2</v>
      </c>
      <c r="AA878" s="13">
        <f t="shared" si="1080"/>
        <v>2.4574452290397203E-2</v>
      </c>
      <c r="AB878" s="13">
        <f t="shared" si="1081"/>
        <v>2.884794954369721E-2</v>
      </c>
      <c r="AC878" s="13">
        <f t="shared" si="1082"/>
        <v>4.5541870288893678E-3</v>
      </c>
      <c r="AD878" s="13">
        <f t="shared" si="1083"/>
        <v>3.0602879451734028E-2</v>
      </c>
      <c r="AE878" s="13">
        <f t="shared" si="1084"/>
        <v>4.2070458446286617E-2</v>
      </c>
      <c r="AF878" s="13">
        <f t="shared" si="1085"/>
        <v>2.8917597062593427E-2</v>
      </c>
      <c r="AG878" s="13">
        <f t="shared" si="1086"/>
        <v>1.3251221098405088E-2</v>
      </c>
      <c r="AH878" s="13">
        <f t="shared" si="1087"/>
        <v>3.5973087212016535E-3</v>
      </c>
      <c r="AI878" s="13">
        <f t="shared" si="1088"/>
        <v>8.4457614156372204E-3</v>
      </c>
      <c r="AJ878" s="13">
        <f t="shared" si="1089"/>
        <v>9.9144793258165095E-3</v>
      </c>
      <c r="AK878" s="13">
        <f t="shared" si="1090"/>
        <v>7.7590715203839809E-3</v>
      </c>
      <c r="AL878" s="13">
        <f t="shared" si="1091"/>
        <v>5.8795881329449325E-4</v>
      </c>
      <c r="AM878" s="13">
        <f t="shared" si="1092"/>
        <v>1.4369888075356194E-2</v>
      </c>
      <c r="AN878" s="13">
        <f t="shared" si="1093"/>
        <v>1.9754604468038294E-2</v>
      </c>
      <c r="AO878" s="13">
        <f t="shared" si="1094"/>
        <v>1.3578546876711334E-2</v>
      </c>
      <c r="AP878" s="13">
        <f t="shared" si="1095"/>
        <v>6.222243378967077E-3</v>
      </c>
      <c r="AQ878" s="13">
        <f t="shared" si="1096"/>
        <v>2.138464061285286E-3</v>
      </c>
      <c r="AR878" s="13">
        <f t="shared" si="1097"/>
        <v>9.8906004784594329E-4</v>
      </c>
      <c r="AS878" s="13">
        <f t="shared" si="1098"/>
        <v>2.3221151803326998E-3</v>
      </c>
      <c r="AT878" s="13">
        <f t="shared" si="1099"/>
        <v>2.7259310101925499E-3</v>
      </c>
      <c r="AU878" s="13">
        <f t="shared" si="1100"/>
        <v>2.1333136085766842E-3</v>
      </c>
      <c r="AV878" s="13">
        <f t="shared" si="1101"/>
        <v>1.252148422554082E-3</v>
      </c>
      <c r="AW878" s="13">
        <f t="shared" si="1102"/>
        <v>5.2713330358561377E-5</v>
      </c>
      <c r="AX878" s="13">
        <f t="shared" si="1103"/>
        <v>5.622937203886862E-3</v>
      </c>
      <c r="AY878" s="13">
        <f t="shared" si="1104"/>
        <v>7.7299767283433608E-3</v>
      </c>
      <c r="AZ878" s="13">
        <f t="shared" si="1105"/>
        <v>5.3132853928571297E-3</v>
      </c>
      <c r="BA878" s="13">
        <f t="shared" si="1106"/>
        <v>2.4347638341898101E-3</v>
      </c>
      <c r="BB878" s="13">
        <f t="shared" si="1107"/>
        <v>8.3678098718092996E-4</v>
      </c>
      <c r="BC878" s="13">
        <f t="shared" si="1108"/>
        <v>2.3006828364213451E-4</v>
      </c>
      <c r="BD878" s="13">
        <f t="shared" si="1109"/>
        <v>2.2661380448099917E-4</v>
      </c>
      <c r="BE878" s="13">
        <f t="shared" si="1110"/>
        <v>5.3204389016048845E-4</v>
      </c>
      <c r="BF878" s="13">
        <f t="shared" si="1111"/>
        <v>6.2456632265939596E-4</v>
      </c>
      <c r="BG878" s="13">
        <f t="shared" si="1112"/>
        <v>4.8878560411324201E-4</v>
      </c>
      <c r="BH878" s="13">
        <f t="shared" si="1113"/>
        <v>2.8689271033426679E-4</v>
      </c>
      <c r="BI878" s="13">
        <f t="shared" si="1114"/>
        <v>1.3471334106455798E-4</v>
      </c>
      <c r="BJ878" s="14">
        <f t="shared" si="1115"/>
        <v>0.58111975816250505</v>
      </c>
      <c r="BK878" s="14">
        <f t="shared" si="1116"/>
        <v>0.20059501248930911</v>
      </c>
      <c r="BL878" s="14">
        <f t="shared" si="1117"/>
        <v>0.20455581271134657</v>
      </c>
      <c r="BM878" s="14">
        <f t="shared" si="1118"/>
        <v>0.7074190128780341</v>
      </c>
      <c r="BN878" s="14">
        <f t="shared" si="1119"/>
        <v>0.2816413197331924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1.4750000000000001</v>
      </c>
      <c r="F879" s="10">
        <f>VLOOKUP(B879,home!$B$2:$E$405,3,FALSE)</f>
        <v>0.68</v>
      </c>
      <c r="G879" s="10">
        <f>VLOOKUP(C879,away!$B$2:$E$405,4,FALSE)</f>
        <v>0.51</v>
      </c>
      <c r="H879" s="10">
        <f>VLOOKUP(A879,away!$A$2:$E$405,3,FALSE)</f>
        <v>1.175</v>
      </c>
      <c r="I879" s="10">
        <f>VLOOKUP(C879,away!$B$2:$E$405,3,FALSE)</f>
        <v>2.37</v>
      </c>
      <c r="J879" s="10">
        <f>VLOOKUP(B879,home!$B$2:$E$405,4,FALSE)</f>
        <v>1.49</v>
      </c>
      <c r="K879" s="12">
        <f t="shared" si="1064"/>
        <v>0.51153000000000004</v>
      </c>
      <c r="L879" s="12">
        <f t="shared" si="1065"/>
        <v>4.1492775000000002</v>
      </c>
      <c r="M879" s="13">
        <f t="shared" si="1066"/>
        <v>9.4588213188233593E-3</v>
      </c>
      <c r="N879" s="13">
        <f t="shared" si="1067"/>
        <v>4.8384708692177135E-3</v>
      </c>
      <c r="O879" s="13">
        <f t="shared" si="1068"/>
        <v>3.9247274474714093E-2</v>
      </c>
      <c r="P879" s="13">
        <f t="shared" si="1069"/>
        <v>2.0076158312050504E-2</v>
      </c>
      <c r="Q879" s="13">
        <f t="shared" si="1070"/>
        <v>1.2375115018654684E-3</v>
      </c>
      <c r="R879" s="13">
        <f t="shared" si="1071"/>
        <v>8.1423916457127765E-2</v>
      </c>
      <c r="S879" s="13">
        <f t="shared" si="1072"/>
        <v>1.0652810719883979E-2</v>
      </c>
      <c r="T879" s="13">
        <f t="shared" si="1073"/>
        <v>5.1347786306815959E-3</v>
      </c>
      <c r="U879" s="13">
        <f t="shared" si="1074"/>
        <v>4.1650775985314567E-2</v>
      </c>
      <c r="V879" s="13">
        <f t="shared" si="1075"/>
        <v>2.5122640933318945E-3</v>
      </c>
      <c r="W879" s="13">
        <f t="shared" si="1076"/>
        <v>2.1100808618308104E-4</v>
      </c>
      <c r="X879" s="13">
        <f t="shared" si="1077"/>
        <v>8.7553110431751917E-4</v>
      </c>
      <c r="Y879" s="13">
        <f t="shared" si="1078"/>
        <v>1.8164107558474177E-3</v>
      </c>
      <c r="Z879" s="13">
        <f t="shared" si="1079"/>
        <v>0.11261680817247997</v>
      </c>
      <c r="AA879" s="13">
        <f t="shared" si="1080"/>
        <v>5.7606875884468688E-2</v>
      </c>
      <c r="AB879" s="13">
        <f t="shared" si="1081"/>
        <v>1.4733822610591132E-2</v>
      </c>
      <c r="AC879" s="13">
        <f t="shared" si="1082"/>
        <v>3.3326438067289002E-4</v>
      </c>
      <c r="AD879" s="13">
        <f t="shared" si="1083"/>
        <v>2.698424158130786E-5</v>
      </c>
      <c r="AE879" s="13">
        <f t="shared" si="1084"/>
        <v>1.1196510644788514E-4</v>
      </c>
      <c r="AF879" s="13">
        <f t="shared" si="1085"/>
        <v>2.3228714848465737E-4</v>
      </c>
      <c r="AG879" s="13">
        <f t="shared" si="1086"/>
        <v>3.21274612915516E-4</v>
      </c>
      <c r="AH879" s="13">
        <f t="shared" si="1087"/>
        <v>0.11681959706797183</v>
      </c>
      <c r="AI879" s="13">
        <f t="shared" si="1088"/>
        <v>5.9756728488179645E-2</v>
      </c>
      <c r="AJ879" s="13">
        <f t="shared" si="1089"/>
        <v>1.5283679661779265E-2</v>
      </c>
      <c r="AK879" s="13">
        <f t="shared" si="1090"/>
        <v>2.6060202191299829E-3</v>
      </c>
      <c r="AL879" s="13">
        <f t="shared" si="1091"/>
        <v>2.829387823551232E-5</v>
      </c>
      <c r="AM879" s="13">
        <f t="shared" si="1092"/>
        <v>2.7606498192172833E-6</v>
      </c>
      <c r="AN879" s="13">
        <f t="shared" si="1093"/>
        <v>1.1454702180257342E-5</v>
      </c>
      <c r="AO879" s="13">
        <f t="shared" si="1094"/>
        <v>2.3764369012871371E-5</v>
      </c>
      <c r="AP879" s="13">
        <f t="shared" si="1095"/>
        <v>3.2868320548934792E-5</v>
      </c>
      <c r="AQ879" s="13">
        <f t="shared" si="1096"/>
        <v>3.4094945729120704E-5</v>
      </c>
      <c r="AR879" s="13">
        <f t="shared" si="1097"/>
        <v>9.6943385134640278E-2</v>
      </c>
      <c r="AS879" s="13">
        <f t="shared" si="1098"/>
        <v>4.9589449797922548E-2</v>
      </c>
      <c r="AT879" s="13">
        <f t="shared" si="1099"/>
        <v>1.268324562756566E-2</v>
      </c>
      <c r="AU879" s="13">
        <f t="shared" si="1100"/>
        <v>2.1626202119562213E-3</v>
      </c>
      <c r="AV879" s="13">
        <f t="shared" si="1101"/>
        <v>2.7656127925549144E-4</v>
      </c>
      <c r="AW879" s="13">
        <f t="shared" si="1102"/>
        <v>1.6681441222715282E-6</v>
      </c>
      <c r="AX879" s="13">
        <f t="shared" si="1103"/>
        <v>2.3535920033736941E-7</v>
      </c>
      <c r="AY879" s="13">
        <f t="shared" si="1104"/>
        <v>9.7657063437783947E-7</v>
      </c>
      <c r="AZ879" s="13">
        <f t="shared" si="1105"/>
        <v>2.0260312801923478E-6</v>
      </c>
      <c r="BA879" s="13">
        <f t="shared" si="1106"/>
        <v>2.8021886683994349E-6</v>
      </c>
      <c r="BB879" s="13">
        <f t="shared" si="1107"/>
        <v>2.9067645981361847E-6</v>
      </c>
      <c r="BC879" s="13">
        <f t="shared" si="1108"/>
        <v>2.4121945889686019E-6</v>
      </c>
      <c r="BD879" s="13">
        <f t="shared" si="1109"/>
        <v>6.7040834452166229E-2</v>
      </c>
      <c r="BE879" s="13">
        <f t="shared" si="1110"/>
        <v>3.4293398047316598E-2</v>
      </c>
      <c r="BF879" s="13">
        <f t="shared" si="1111"/>
        <v>8.7710509515719279E-3</v>
      </c>
      <c r="BG879" s="13">
        <f t="shared" si="1112"/>
        <v>1.49555189775253E-3</v>
      </c>
      <c r="BH879" s="13">
        <f t="shared" si="1113"/>
        <v>1.9125491556433788E-4</v>
      </c>
      <c r="BI879" s="13">
        <f t="shared" si="1114"/>
        <v>1.956652539172516E-5</v>
      </c>
      <c r="BJ879" s="14">
        <f t="shared" si="1115"/>
        <v>1.492252415380298E-2</v>
      </c>
      <c r="BK879" s="14">
        <f t="shared" si="1116"/>
        <v>4.3062589273632518E-2</v>
      </c>
      <c r="BL879" s="14">
        <f t="shared" si="1117"/>
        <v>0.70259560969038048</v>
      </c>
      <c r="BM879" s="14">
        <f t="shared" si="1118"/>
        <v>0.71691606992998502</v>
      </c>
      <c r="BN879" s="14">
        <f t="shared" si="1119"/>
        <v>0.15628215293379888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1.40384615384615</v>
      </c>
      <c r="F880" s="10">
        <f>VLOOKUP(B880,home!$B$2:$E$405,3,FALSE)</f>
        <v>0.71</v>
      </c>
      <c r="G880" s="10">
        <f>VLOOKUP(C880,away!$B$2:$E$405,4,FALSE)</f>
        <v>1.42</v>
      </c>
      <c r="H880" s="10">
        <f>VLOOKUP(A880,away!$A$2:$E$405,3,FALSE)</f>
        <v>1.12179487179487</v>
      </c>
      <c r="I880" s="10">
        <f>VLOOKUP(C880,away!$B$2:$E$405,3,FALSE)</f>
        <v>0.71</v>
      </c>
      <c r="J880" s="10">
        <f>VLOOKUP(B880,home!$B$2:$E$405,4,FALSE)</f>
        <v>1.49</v>
      </c>
      <c r="K880" s="12">
        <f t="shared" si="1064"/>
        <v>1.4153576923076883</v>
      </c>
      <c r="L880" s="12">
        <f t="shared" si="1065"/>
        <v>1.1867467948717929</v>
      </c>
      <c r="M880" s="13">
        <f t="shared" si="1066"/>
        <v>7.4117434779763916E-2</v>
      </c>
      <c r="N880" s="13">
        <f t="shared" si="1067"/>
        <v>0.10490268144965226</v>
      </c>
      <c r="O880" s="13">
        <f t="shared" si="1068"/>
        <v>8.7958628169003975E-2</v>
      </c>
      <c r="P880" s="13">
        <f t="shared" si="1069"/>
        <v>0.12449292098383151</v>
      </c>
      <c r="Q880" s="13">
        <f t="shared" si="1070"/>
        <v>7.4237408566734192E-2</v>
      </c>
      <c r="R880" s="13">
        <f t="shared" si="1071"/>
        <v>5.2192310030442661E-2</v>
      </c>
      <c r="S880" s="13">
        <f t="shared" si="1072"/>
        <v>5.2276793648955433E-2</v>
      </c>
      <c r="T880" s="13">
        <f t="shared" si="1073"/>
        <v>8.8101006676159582E-2</v>
      </c>
      <c r="U880" s="13">
        <f t="shared" si="1074"/>
        <v>7.3870787480894734E-2</v>
      </c>
      <c r="V880" s="13">
        <f t="shared" si="1075"/>
        <v>9.7564249976569428E-3</v>
      </c>
      <c r="W880" s="13">
        <f t="shared" si="1076"/>
        <v>3.5024162423971966E-2</v>
      </c>
      <c r="X880" s="13">
        <f t="shared" si="1077"/>
        <v>4.1564812499717815E-2</v>
      </c>
      <c r="Y880" s="13">
        <f t="shared" si="1078"/>
        <v>2.4663454006743586E-2</v>
      </c>
      <c r="Z880" s="13">
        <f t="shared" si="1079"/>
        <v>2.0646352215194251E-2</v>
      </c>
      <c r="AA880" s="13">
        <f t="shared" si="1080"/>
        <v>2.9221973425869064E-2</v>
      </c>
      <c r="AB880" s="13">
        <f t="shared" si="1081"/>
        <v>2.0679772436357317E-2</v>
      </c>
      <c r="AC880" s="13">
        <f t="shared" si="1082"/>
        <v>1.0242241332345775E-3</v>
      </c>
      <c r="AD880" s="13">
        <f t="shared" si="1083"/>
        <v>1.2392929425850657E-2</v>
      </c>
      <c r="AE880" s="13">
        <f t="shared" si="1084"/>
        <v>1.4707269275200595E-2</v>
      </c>
      <c r="AF880" s="13">
        <f t="shared" si="1085"/>
        <v>8.7269023368303552E-3</v>
      </c>
      <c r="AG880" s="13">
        <f t="shared" si="1086"/>
        <v>3.4522077924641946E-3</v>
      </c>
      <c r="AH880" s="13">
        <f t="shared" si="1087"/>
        <v>6.1254980792939786E-3</v>
      </c>
      <c r="AI880" s="13">
        <f t="shared" si="1088"/>
        <v>8.6697708257447038E-3</v>
      </c>
      <c r="AJ880" s="13">
        <f t="shared" si="1089"/>
        <v>6.1354134143812725E-3</v>
      </c>
      <c r="AK880" s="13">
        <f t="shared" si="1090"/>
        <v>2.8946015238441036E-3</v>
      </c>
      <c r="AL880" s="13">
        <f t="shared" si="1091"/>
        <v>6.8814391360084675E-5</v>
      </c>
      <c r="AM880" s="13">
        <f t="shared" si="1092"/>
        <v>3.5080855986208072E-3</v>
      </c>
      <c r="AN880" s="13">
        <f t="shared" si="1093"/>
        <v>4.163209340299138E-3</v>
      </c>
      <c r="AO880" s="13">
        <f t="shared" si="1094"/>
        <v>2.4703376704901577E-3</v>
      </c>
      <c r="AP880" s="13">
        <f t="shared" si="1095"/>
        <v>9.7722177090174859E-4</v>
      </c>
      <c r="AQ880" s="13">
        <f t="shared" si="1096"/>
        <v>2.8992870112414687E-4</v>
      </c>
      <c r="AR880" s="13">
        <f t="shared" si="1097"/>
        <v>1.4538830425190907E-3</v>
      </c>
      <c r="AS880" s="13">
        <f t="shared" si="1098"/>
        <v>2.0577645479451009E-3</v>
      </c>
      <c r="AT880" s="13">
        <f t="shared" si="1099"/>
        <v>1.456236440946076E-3</v>
      </c>
      <c r="AU880" s="13">
        <f t="shared" si="1100"/>
        <v>6.8703181617059969E-4</v>
      </c>
      <c r="AV880" s="13">
        <f t="shared" si="1101"/>
        <v>2.4309894146929504E-4</v>
      </c>
      <c r="AW880" s="13">
        <f t="shared" si="1102"/>
        <v>3.210709768145341E-6</v>
      </c>
      <c r="AX880" s="13">
        <f t="shared" si="1103"/>
        <v>8.2753265621362919E-4</v>
      </c>
      <c r="AY880" s="13">
        <f t="shared" si="1104"/>
        <v>9.8207172741326563E-4</v>
      </c>
      <c r="AZ880" s="13">
        <f t="shared" si="1105"/>
        <v>5.8273523742094935E-4</v>
      </c>
      <c r="BA880" s="13">
        <f t="shared" si="1106"/>
        <v>2.3051972508938829E-4</v>
      </c>
      <c r="BB880" s="13">
        <f t="shared" si="1107"/>
        <v>6.8392136226139586E-5</v>
      </c>
      <c r="BC880" s="13">
        <f t="shared" si="1108"/>
        <v>1.6232829692161241E-5</v>
      </c>
      <c r="BD880" s="13">
        <f t="shared" si="1109"/>
        <v>2.8756517347133055E-4</v>
      </c>
      <c r="BE880" s="13">
        <f t="shared" si="1110"/>
        <v>4.070075803124425E-4</v>
      </c>
      <c r="BF880" s="13">
        <f t="shared" si="1111"/>
        <v>2.8803065481137742E-4</v>
      </c>
      <c r="BG880" s="13">
        <f t="shared" si="1112"/>
        <v>1.3588880096923448E-4</v>
      </c>
      <c r="BH880" s="13">
        <f t="shared" si="1113"/>
        <v>4.8082814937568631E-5</v>
      </c>
      <c r="BI880" s="13">
        <f t="shared" si="1114"/>
        <v>1.3610876397938962E-5</v>
      </c>
      <c r="BJ880" s="14">
        <f t="shared" si="1115"/>
        <v>0.42188910184681677</v>
      </c>
      <c r="BK880" s="14">
        <f t="shared" si="1116"/>
        <v>0.26271868466221571</v>
      </c>
      <c r="BL880" s="14">
        <f t="shared" si="1117"/>
        <v>0.29482695607578174</v>
      </c>
      <c r="BM880" s="14">
        <f t="shared" si="1118"/>
        <v>0.48120084980293482</v>
      </c>
      <c r="BN880" s="14">
        <f t="shared" si="1119"/>
        <v>0.51790138397942853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1.63636363636364</v>
      </c>
      <c r="F881" s="10">
        <f>VLOOKUP(B881,home!$B$2:$E$405,3,FALSE)</f>
        <v>1.22</v>
      </c>
      <c r="G881" s="10">
        <f>VLOOKUP(C881,away!$B$2:$E$405,4,FALSE)</f>
        <v>1.83</v>
      </c>
      <c r="H881" s="10">
        <f>VLOOKUP(A881,away!$A$2:$E$405,3,FALSE)</f>
        <v>1.23232323232323</v>
      </c>
      <c r="I881" s="10">
        <f>VLOOKUP(C881,away!$B$2:$E$405,3,FALSE)</f>
        <v>0.61</v>
      </c>
      <c r="J881" s="10">
        <f>VLOOKUP(B881,home!$B$2:$E$405,4,FALSE)</f>
        <v>1.08</v>
      </c>
      <c r="K881" s="12">
        <f t="shared" si="1064"/>
        <v>3.6533454545454629</v>
      </c>
      <c r="L881" s="12">
        <f t="shared" si="1065"/>
        <v>0.81185454545454405</v>
      </c>
      <c r="M881" s="13">
        <f t="shared" si="1066"/>
        <v>1.1502395050917019E-2</v>
      </c>
      <c r="N881" s="13">
        <f t="shared" si="1067"/>
        <v>4.202222267565392E-2</v>
      </c>
      <c r="O881" s="13">
        <f t="shared" si="1068"/>
        <v>9.3382717057008333E-3</v>
      </c>
      <c r="P881" s="13">
        <f t="shared" si="1069"/>
        <v>3.4115932489332645E-2</v>
      </c>
      <c r="Q881" s="13">
        <f t="shared" si="1070"/>
        <v>7.6760848100998785E-2</v>
      </c>
      <c r="R881" s="13">
        <f t="shared" si="1071"/>
        <v>3.7906591654813899E-3</v>
      </c>
      <c r="S881" s="13">
        <f t="shared" si="1072"/>
        <v>2.5296836973181344E-2</v>
      </c>
      <c r="T881" s="13">
        <f t="shared" si="1073"/>
        <v>6.2318643443741675E-2</v>
      </c>
      <c r="U881" s="13">
        <f t="shared" si="1074"/>
        <v>1.3848587431942531E-2</v>
      </c>
      <c r="V881" s="13">
        <f t="shared" si="1075"/>
        <v>8.3366713198077709E-3</v>
      </c>
      <c r="W881" s="13">
        <f t="shared" si="1076"/>
        <v>9.3477965165612867E-2</v>
      </c>
      <c r="X881" s="13">
        <f t="shared" si="1077"/>
        <v>7.5890510919544338E-2</v>
      </c>
      <c r="Y881" s="13">
        <f t="shared" si="1078"/>
        <v>3.0806028123449888E-2</v>
      </c>
      <c r="Z881" s="13">
        <f t="shared" si="1079"/>
        <v>1.0258212912549985E-3</v>
      </c>
      <c r="AA881" s="13">
        <f t="shared" si="1080"/>
        <v>3.7476795515824055E-3</v>
      </c>
      <c r="AB881" s="13">
        <f t="shared" si="1081"/>
        <v>6.8457840274332828E-3</v>
      </c>
      <c r="AC881" s="13">
        <f t="shared" si="1082"/>
        <v>1.545402689360133E-3</v>
      </c>
      <c r="AD881" s="13">
        <f t="shared" si="1083"/>
        <v>8.5376824784487729E-2</v>
      </c>
      <c r="AE881" s="13">
        <f t="shared" si="1084"/>
        <v>6.9313563277762544E-2</v>
      </c>
      <c r="AF881" s="13">
        <f t="shared" si="1085"/>
        <v>2.8136265704351338E-2</v>
      </c>
      <c r="AG881" s="13">
        <f t="shared" si="1086"/>
        <v>7.6141850680648115E-3</v>
      </c>
      <c r="AH881" s="13">
        <f t="shared" si="1087"/>
        <v>2.0820441953235496E-4</v>
      </c>
      <c r="AI881" s="13">
        <f t="shared" si="1088"/>
        <v>7.606426697148056E-4</v>
      </c>
      <c r="AJ881" s="13">
        <f t="shared" si="1089"/>
        <v>1.3894452199679557E-3</v>
      </c>
      <c r="AK881" s="13">
        <f t="shared" si="1090"/>
        <v>1.6920411262366173E-3</v>
      </c>
      <c r="AL881" s="13">
        <f t="shared" si="1091"/>
        <v>1.8334565483330413E-4</v>
      </c>
      <c r="AM881" s="13">
        <f t="shared" si="1092"/>
        <v>6.2382206949986529E-2</v>
      </c>
      <c r="AN881" s="13">
        <f t="shared" si="1093"/>
        <v>5.0645278267832619E-2</v>
      </c>
      <c r="AO881" s="13">
        <f t="shared" si="1094"/>
        <v>2.055829968377507E-2</v>
      </c>
      <c r="AP881" s="13">
        <f t="shared" si="1095"/>
        <v>5.5634496816965029E-3</v>
      </c>
      <c r="AQ881" s="13">
        <f t="shared" si="1096"/>
        <v>1.1291779781232351E-3</v>
      </c>
      <c r="AR881" s="13">
        <f t="shared" si="1097"/>
        <v>3.3806340876213467E-5</v>
      </c>
      <c r="AS881" s="13">
        <f t="shared" si="1098"/>
        <v>1.2350624177492894E-4</v>
      </c>
      <c r="AT881" s="13">
        <f t="shared" si="1099"/>
        <v>2.2560548349821486E-4</v>
      </c>
      <c r="AU881" s="13">
        <f t="shared" si="1100"/>
        <v>2.7473825588624488E-4</v>
      </c>
      <c r="AV881" s="13">
        <f t="shared" si="1101"/>
        <v>2.5092843958294029E-4</v>
      </c>
      <c r="AW881" s="13">
        <f t="shared" si="1102"/>
        <v>1.5105568967778711E-5</v>
      </c>
      <c r="AX881" s="13">
        <f t="shared" si="1103"/>
        <v>3.7983958700874614E-2</v>
      </c>
      <c r="AY881" s="13">
        <f t="shared" si="1104"/>
        <v>3.0837449525662735E-2</v>
      </c>
      <c r="AZ881" s="13">
        <f t="shared" si="1105"/>
        <v>1.251776178381718E-2</v>
      </c>
      <c r="BA881" s="13">
        <f t="shared" si="1106"/>
        <v>3.3875339343697203E-3</v>
      </c>
      <c r="BB881" s="13">
        <f t="shared" si="1107"/>
        <v>6.8754620562489291E-4</v>
      </c>
      <c r="BC881" s="13">
        <f t="shared" si="1108"/>
        <v>1.1163750244931883E-4</v>
      </c>
      <c r="BD881" s="13">
        <f t="shared" si="1109"/>
        <v>4.574305250923275E-6</v>
      </c>
      <c r="BE881" s="13">
        <f t="shared" si="1110"/>
        <v>1.6711517296163986E-5</v>
      </c>
      <c r="BF881" s="13">
        <f t="shared" si="1111"/>
        <v>3.0526472876249306E-5</v>
      </c>
      <c r="BG881" s="13">
        <f t="shared" si="1112"/>
        <v>3.7174583641916914E-5</v>
      </c>
      <c r="BH881" s="13">
        <f t="shared" si="1113"/>
        <v>3.395289904320432E-5</v>
      </c>
      <c r="BI881" s="13">
        <f t="shared" si="1114"/>
        <v>2.4808333877626301E-5</v>
      </c>
      <c r="BJ881" s="14">
        <f t="shared" si="1115"/>
        <v>0.79752135747788033</v>
      </c>
      <c r="BK881" s="14">
        <f t="shared" si="1116"/>
        <v>0.11181803370309495</v>
      </c>
      <c r="BL881" s="14">
        <f t="shared" si="1117"/>
        <v>4.26776481911968E-2</v>
      </c>
      <c r="BM881" s="14">
        <f t="shared" si="1118"/>
        <v>0.74469018751864779</v>
      </c>
      <c r="BN881" s="14">
        <f t="shared" si="1119"/>
        <v>0.17753032918808459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1.63636363636364</v>
      </c>
      <c r="F882" s="10">
        <f>VLOOKUP(B882,home!$B$2:$E$405,3,FALSE)</f>
        <v>0.61</v>
      </c>
      <c r="G882" s="10">
        <f>VLOOKUP(C882,away!$B$2:$E$405,4,FALSE)</f>
        <v>0.73</v>
      </c>
      <c r="H882" s="10">
        <f>VLOOKUP(A882,away!$A$2:$E$405,3,FALSE)</f>
        <v>1.23232323232323</v>
      </c>
      <c r="I882" s="10">
        <f>VLOOKUP(C882,away!$B$2:$E$405,3,FALSE)</f>
        <v>1.1000000000000001</v>
      </c>
      <c r="J882" s="10">
        <f>VLOOKUP(B882,home!$B$2:$E$405,4,FALSE)</f>
        <v>1.3</v>
      </c>
      <c r="K882" s="12">
        <f t="shared" si="1064"/>
        <v>0.72867272727272892</v>
      </c>
      <c r="L882" s="12">
        <f t="shared" si="1065"/>
        <v>1.7622222222222192</v>
      </c>
      <c r="M882" s="13">
        <f t="shared" si="1066"/>
        <v>8.2835799535287746E-2</v>
      </c>
      <c r="N882" s="13">
        <f t="shared" si="1067"/>
        <v>6.0360187963195179E-2</v>
      </c>
      <c r="O882" s="13">
        <f t="shared" si="1068"/>
        <v>0.14597508673662907</v>
      </c>
      <c r="P882" s="13">
        <f t="shared" si="1069"/>
        <v>0.10636806456625265</v>
      </c>
      <c r="Q882" s="13">
        <f t="shared" si="1070"/>
        <v>2.1991411390917984E-2</v>
      </c>
      <c r="R882" s="13">
        <f t="shared" si="1071"/>
        <v>0.12862027086905184</v>
      </c>
      <c r="S882" s="13">
        <f t="shared" si="1072"/>
        <v>3.4146363115474913E-2</v>
      </c>
      <c r="T882" s="13">
        <f t="shared" si="1073"/>
        <v>3.8753753851106514E-2</v>
      </c>
      <c r="U882" s="13">
        <f t="shared" si="1074"/>
        <v>9.3722083556709149E-2</v>
      </c>
      <c r="V882" s="13">
        <f t="shared" si="1075"/>
        <v>4.8718637445614313E-3</v>
      </c>
      <c r="W882" s="13">
        <f t="shared" si="1076"/>
        <v>5.341513904932255E-3</v>
      </c>
      <c r="X882" s="13">
        <f t="shared" si="1077"/>
        <v>9.4129345035806038E-3</v>
      </c>
      <c r="Y882" s="13">
        <f t="shared" si="1078"/>
        <v>8.293841179266008E-3</v>
      </c>
      <c r="Z882" s="13">
        <f t="shared" si="1079"/>
        <v>7.5552499851228097E-2</v>
      </c>
      <c r="AA882" s="13">
        <f t="shared" si="1080"/>
        <v>5.505304611886682E-2</v>
      </c>
      <c r="AB882" s="13">
        <f t="shared" si="1081"/>
        <v>2.0057826630053004E-2</v>
      </c>
      <c r="AC882" s="13">
        <f t="shared" si="1082"/>
        <v>3.9099242133736213E-4</v>
      </c>
      <c r="AD882" s="13">
        <f t="shared" si="1083"/>
        <v>9.7305387621804754E-4</v>
      </c>
      <c r="AE882" s="13">
        <f t="shared" si="1084"/>
        <v>1.7147371640909121E-3</v>
      </c>
      <c r="AF882" s="13">
        <f t="shared" si="1085"/>
        <v>1.5108739679156569E-3</v>
      </c>
      <c r="AG882" s="13">
        <f t="shared" si="1086"/>
        <v>8.8749856041267679E-4</v>
      </c>
      <c r="AH882" s="13">
        <f t="shared" si="1087"/>
        <v>3.3285073545568783E-2</v>
      </c>
      <c r="AI882" s="13">
        <f t="shared" si="1088"/>
        <v>2.4253925317922968E-2</v>
      </c>
      <c r="AJ882" s="13">
        <f t="shared" si="1089"/>
        <v>8.8365869542400069E-3</v>
      </c>
      <c r="AK882" s="13">
        <f t="shared" si="1090"/>
        <v>2.146326638576228E-3</v>
      </c>
      <c r="AL882" s="13">
        <f t="shared" si="1091"/>
        <v>2.0082673120097643E-5</v>
      </c>
      <c r="AM882" s="13">
        <f t="shared" si="1092"/>
        <v>1.4180756435342104E-4</v>
      </c>
      <c r="AN882" s="13">
        <f t="shared" si="1093"/>
        <v>2.4989644118280599E-4</v>
      </c>
      <c r="AO882" s="13">
        <f t="shared" si="1094"/>
        <v>2.2018653095329431E-4</v>
      </c>
      <c r="AP882" s="13">
        <f t="shared" si="1095"/>
        <v>1.2933919929330521E-4</v>
      </c>
      <c r="AQ882" s="13">
        <f t="shared" si="1096"/>
        <v>5.6981102799772738E-5</v>
      </c>
      <c r="AR882" s="13">
        <f t="shared" si="1097"/>
        <v>1.1731139254060444E-2</v>
      </c>
      <c r="AS882" s="13">
        <f t="shared" si="1098"/>
        <v>8.5481612342723917E-3</v>
      </c>
      <c r="AT882" s="13">
        <f t="shared" si="1099"/>
        <v>3.1144059798721394E-3</v>
      </c>
      <c r="AU882" s="13">
        <f t="shared" si="1100"/>
        <v>7.5646089972930921E-4</v>
      </c>
      <c r="AV882" s="13">
        <f t="shared" si="1101"/>
        <v>1.3780310672023452E-4</v>
      </c>
      <c r="AW882" s="13">
        <f t="shared" si="1102"/>
        <v>7.1632846181019489E-7</v>
      </c>
      <c r="AX882" s="13">
        <f t="shared" si="1103"/>
        <v>1.7221884110885047E-5</v>
      </c>
      <c r="AY882" s="13">
        <f t="shared" si="1104"/>
        <v>3.0348786888737378E-5</v>
      </c>
      <c r="AZ882" s="13">
        <f t="shared" si="1105"/>
        <v>2.6740653336409673E-5</v>
      </c>
      <c r="BA882" s="13">
        <f t="shared" si="1106"/>
        <v>1.5707657848720614E-5</v>
      </c>
      <c r="BB882" s="13">
        <f t="shared" si="1107"/>
        <v>6.9200959300196853E-6</v>
      </c>
      <c r="BC882" s="13">
        <f t="shared" si="1108"/>
        <v>2.4389493655580447E-6</v>
      </c>
      <c r="BD882" s="13">
        <f t="shared" si="1109"/>
        <v>3.4454790475814505E-3</v>
      </c>
      <c r="BE882" s="13">
        <f t="shared" si="1110"/>
        <v>2.5106266143622201E-3</v>
      </c>
      <c r="BF882" s="13">
        <f t="shared" si="1111"/>
        <v>9.1471257112540818E-4</v>
      </c>
      <c r="BG882" s="13">
        <f t="shared" si="1112"/>
        <v>2.2217536795753377E-4</v>
      </c>
      <c r="BH882" s="13">
        <f t="shared" si="1113"/>
        <v>4.0473282825609548E-5</v>
      </c>
      <c r="BI882" s="13">
        <f t="shared" si="1114"/>
        <v>5.898355475643483E-6</v>
      </c>
      <c r="BJ882" s="14">
        <f t="shared" si="1115"/>
        <v>0.15013739522769876</v>
      </c>
      <c r="BK882" s="14">
        <f t="shared" si="1116"/>
        <v>0.22866351484292294</v>
      </c>
      <c r="BL882" s="14">
        <f t="shared" si="1117"/>
        <v>0.54337756208160015</v>
      </c>
      <c r="BM882" s="14">
        <f t="shared" si="1118"/>
        <v>0.45155051848368877</v>
      </c>
      <c r="BN882" s="14">
        <f t="shared" si="1119"/>
        <v>0.5461508210613345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1.63636363636364</v>
      </c>
      <c r="F883" s="10">
        <f>VLOOKUP(B883,home!$B$2:$E$405,3,FALSE)</f>
        <v>0.73</v>
      </c>
      <c r="G883" s="10">
        <f>VLOOKUP(C883,away!$B$2:$E$405,4,FALSE)</f>
        <v>0.61</v>
      </c>
      <c r="H883" s="10">
        <f>VLOOKUP(A883,away!$A$2:$E$405,3,FALSE)</f>
        <v>1.23232323232323</v>
      </c>
      <c r="I883" s="10">
        <f>VLOOKUP(C883,away!$B$2:$E$405,3,FALSE)</f>
        <v>0.73</v>
      </c>
      <c r="J883" s="10">
        <f>VLOOKUP(B883,home!$B$2:$E$405,4,FALSE)</f>
        <v>1.46</v>
      </c>
      <c r="K883" s="12">
        <f t="shared" si="1064"/>
        <v>0.72867272727272892</v>
      </c>
      <c r="L883" s="12">
        <f t="shared" si="1065"/>
        <v>1.3134101010100985</v>
      </c>
      <c r="M883" s="13">
        <f t="shared" si="1066"/>
        <v>0.12975816524967856</v>
      </c>
      <c r="N883" s="13">
        <f t="shared" si="1067"/>
        <v>9.455123615838873E-2</v>
      </c>
      <c r="O883" s="13">
        <f t="shared" si="1068"/>
        <v>0.17042568492746538</v>
      </c>
      <c r="P883" s="13">
        <f t="shared" si="1069"/>
        <v>0.12418454863341902</v>
      </c>
      <c r="Q883" s="13">
        <f t="shared" si="1070"/>
        <v>3.4448453559270481E-2</v>
      </c>
      <c r="R883" s="13">
        <f t="shared" si="1071"/>
        <v>0.11191940802764877</v>
      </c>
      <c r="S883" s="13">
        <f t="shared" si="1072"/>
        <v>2.9712585118654437E-2</v>
      </c>
      <c r="T883" s="13">
        <f t="shared" si="1073"/>
        <v>4.5244946868923129E-2</v>
      </c>
      <c r="U883" s="13">
        <f t="shared" si="1074"/>
        <v>8.1552620282256183E-2</v>
      </c>
      <c r="V883" s="13">
        <f t="shared" si="1075"/>
        <v>3.1595904792000367E-3</v>
      </c>
      <c r="W883" s="13">
        <f t="shared" si="1076"/>
        <v>8.3672162017871914E-3</v>
      </c>
      <c r="X883" s="13">
        <f t="shared" si="1077"/>
        <v>1.0989586276762647E-2</v>
      </c>
      <c r="Y883" s="13">
        <f t="shared" si="1078"/>
        <v>7.2169168109110105E-3</v>
      </c>
      <c r="Z883" s="13">
        <f t="shared" si="1079"/>
        <v>4.8998693667528216E-2</v>
      </c>
      <c r="AA883" s="13">
        <f t="shared" si="1080"/>
        <v>3.5704011747518777E-2</v>
      </c>
      <c r="AB883" s="13">
        <f t="shared" si="1081"/>
        <v>1.3008269807321027E-2</v>
      </c>
      <c r="AC883" s="13">
        <f t="shared" si="1082"/>
        <v>1.8899211312198939E-4</v>
      </c>
      <c r="AD883" s="13">
        <f t="shared" si="1083"/>
        <v>1.524240562359209E-3</v>
      </c>
      <c r="AE883" s="13">
        <f t="shared" si="1084"/>
        <v>2.0019529509718976E-3</v>
      </c>
      <c r="AF883" s="13">
        <f t="shared" si="1085"/>
        <v>1.3146926137767327E-3</v>
      </c>
      <c r="AG883" s="13">
        <f t="shared" si="1086"/>
        <v>5.7557685288590974E-4</v>
      </c>
      <c r="AH883" s="13">
        <f t="shared" si="1087"/>
        <v>1.608884479980778E-2</v>
      </c>
      <c r="AI883" s="13">
        <f t="shared" si="1088"/>
        <v>1.1723502418943599E-2</v>
      </c>
      <c r="AJ883" s="13">
        <f t="shared" si="1089"/>
        <v>4.2712982404000321E-3</v>
      </c>
      <c r="AK883" s="13">
        <f t="shared" si="1090"/>
        <v>1.0374595126091668E-3</v>
      </c>
      <c r="AL883" s="13">
        <f t="shared" si="1091"/>
        <v>7.2349667454591089E-6</v>
      </c>
      <c r="AM883" s="13">
        <f t="shared" si="1092"/>
        <v>2.2213450551880062E-4</v>
      </c>
      <c r="AN883" s="13">
        <f t="shared" si="1093"/>
        <v>2.9175370333127615E-4</v>
      </c>
      <c r="AO883" s="13">
        <f t="shared" si="1094"/>
        <v>1.9159613048120089E-4</v>
      </c>
      <c r="AP883" s="13">
        <f t="shared" si="1095"/>
        <v>8.3881431029486048E-5</v>
      </c>
      <c r="AQ883" s="13">
        <f t="shared" si="1096"/>
        <v>2.7542679700327226E-5</v>
      </c>
      <c r="AR883" s="13">
        <f t="shared" si="1097"/>
        <v>4.2262502547302638E-3</v>
      </c>
      <c r="AS883" s="13">
        <f t="shared" si="1098"/>
        <v>3.0795532992513668E-3</v>
      </c>
      <c r="AT883" s="13">
        <f t="shared" si="1099"/>
        <v>1.1219932506736116E-3</v>
      </c>
      <c r="AU883" s="13">
        <f t="shared" si="1100"/>
        <v>2.7252196064997842E-4</v>
      </c>
      <c r="AV883" s="13">
        <f t="shared" si="1101"/>
        <v>4.964483007713277E-5</v>
      </c>
      <c r="AW883" s="13">
        <f t="shared" si="1102"/>
        <v>1.9233880151284436E-7</v>
      </c>
      <c r="AX883" s="13">
        <f t="shared" si="1103"/>
        <v>2.6977225992960571E-5</v>
      </c>
      <c r="AY883" s="13">
        <f t="shared" si="1104"/>
        <v>3.5432161116386592E-5</v>
      </c>
      <c r="AZ883" s="13">
        <f t="shared" si="1105"/>
        <v>2.3268479155439706E-5</v>
      </c>
      <c r="BA883" s="13">
        <f t="shared" si="1106"/>
        <v>1.0187018519299147E-5</v>
      </c>
      <c r="BB883" s="13">
        <f t="shared" si="1107"/>
        <v>3.3449332556061101E-6</v>
      </c>
      <c r="BC883" s="13">
        <f t="shared" si="1108"/>
        <v>8.7865382502353105E-7</v>
      </c>
      <c r="BD883" s="13">
        <f t="shared" si="1109"/>
        <v>9.2513329565987242E-4</v>
      </c>
      <c r="BE883" s="13">
        <f t="shared" si="1110"/>
        <v>6.7411940163928708E-4</v>
      </c>
      <c r="BF883" s="13">
        <f t="shared" si="1111"/>
        <v>2.456062114499797E-4</v>
      </c>
      <c r="BG883" s="13">
        <f t="shared" si="1112"/>
        <v>5.9655515977459757E-5</v>
      </c>
      <c r="BH883" s="13">
        <f t="shared" si="1113"/>
        <v>1.0867336881039362E-5</v>
      </c>
      <c r="BI883" s="13">
        <f t="shared" si="1114"/>
        <v>1.5837464006596931E-6</v>
      </c>
      <c r="BJ883" s="14">
        <f t="shared" si="1115"/>
        <v>0.20715181577796274</v>
      </c>
      <c r="BK883" s="14">
        <f t="shared" si="1116"/>
        <v>0.28704654872193597</v>
      </c>
      <c r="BL883" s="14">
        <f t="shared" si="1117"/>
        <v>0.45639802886736131</v>
      </c>
      <c r="BM883" s="14">
        <f t="shared" si="1118"/>
        <v>0.33427235065660243</v>
      </c>
      <c r="BN883" s="14">
        <f t="shared" si="1119"/>
        <v>0.66528749655587094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1.63636363636364</v>
      </c>
      <c r="F884" s="10">
        <f>VLOOKUP(B884,home!$B$2:$E$405,3,FALSE)</f>
        <v>0.61</v>
      </c>
      <c r="G884" s="10">
        <f>VLOOKUP(C884,away!$B$2:$E$405,4,FALSE)</f>
        <v>0.98</v>
      </c>
      <c r="H884" s="10">
        <f>VLOOKUP(A884,away!$A$2:$E$405,3,FALSE)</f>
        <v>1.23232323232323</v>
      </c>
      <c r="I884" s="10">
        <f>VLOOKUP(C884,away!$B$2:$E$405,3,FALSE)</f>
        <v>0.49</v>
      </c>
      <c r="J884" s="10">
        <f>VLOOKUP(B884,home!$B$2:$E$405,4,FALSE)</f>
        <v>1.79</v>
      </c>
      <c r="K884" s="12">
        <f t="shared" si="1064"/>
        <v>0.97821818181818398</v>
      </c>
      <c r="L884" s="12">
        <f t="shared" si="1065"/>
        <v>1.0808707070707051</v>
      </c>
      <c r="M884" s="13">
        <f t="shared" si="1066"/>
        <v>0.12757014754028212</v>
      </c>
      <c r="N884" s="13">
        <f t="shared" si="1067"/>
        <v>0.12479143778113226</v>
      </c>
      <c r="O884" s="13">
        <f t="shared" si="1068"/>
        <v>0.1378868355729789</v>
      </c>
      <c r="P884" s="13">
        <f t="shared" si="1069"/>
        <v>0.13488340959086231</v>
      </c>
      <c r="Q884" s="13">
        <f t="shared" si="1070"/>
        <v>6.1036626686368105E-2</v>
      </c>
      <c r="R884" s="13">
        <f t="shared" si="1071"/>
        <v>7.4518920730753863E-2</v>
      </c>
      <c r="S884" s="13">
        <f t="shared" si="1072"/>
        <v>3.5653980444585308E-2</v>
      </c>
      <c r="T884" s="13">
        <f t="shared" si="1073"/>
        <v>6.5972701843705364E-2</v>
      </c>
      <c r="U884" s="13">
        <f t="shared" si="1074"/>
        <v>7.2895763148291423E-2</v>
      </c>
      <c r="V884" s="13">
        <f t="shared" si="1075"/>
        <v>4.1886588503814203E-3</v>
      </c>
      <c r="W884" s="13">
        <f t="shared" si="1076"/>
        <v>1.9902379327151422E-2</v>
      </c>
      <c r="X884" s="13">
        <f t="shared" si="1077"/>
        <v>2.1511898815727539E-2</v>
      </c>
      <c r="Y884" s="13">
        <f t="shared" si="1078"/>
        <v>1.1625790641694443E-2</v>
      </c>
      <c r="Z884" s="13">
        <f t="shared" si="1079"/>
        <v>2.6848439513465258E-2</v>
      </c>
      <c r="AA884" s="13">
        <f t="shared" si="1080"/>
        <v>2.6263631685517472E-2</v>
      </c>
      <c r="AB884" s="13">
        <f t="shared" si="1081"/>
        <v>1.2845781017674673E-2</v>
      </c>
      <c r="AC884" s="13">
        <f t="shared" si="1082"/>
        <v>2.7679897993669855E-4</v>
      </c>
      <c r="AD884" s="13">
        <f t="shared" si="1083"/>
        <v>4.8672173298154684E-3</v>
      </c>
      <c r="AE884" s="13">
        <f t="shared" si="1084"/>
        <v>5.2608326367444341E-3</v>
      </c>
      <c r="AF884" s="13">
        <f t="shared" si="1085"/>
        <v>2.8431399459292986E-3</v>
      </c>
      <c r="AG884" s="13">
        <f t="shared" si="1086"/>
        <v>1.0243555612191894E-3</v>
      </c>
      <c r="AH884" s="13">
        <f t="shared" si="1087"/>
        <v>7.2549229501660626E-3</v>
      </c>
      <c r="AI884" s="13">
        <f t="shared" si="1088"/>
        <v>7.0968975375424615E-3</v>
      </c>
      <c r="AJ884" s="13">
        <f t="shared" si="1089"/>
        <v>3.4711571028623665E-3</v>
      </c>
      <c r="AK884" s="13">
        <f t="shared" si="1090"/>
        <v>1.1318496633224331E-3</v>
      </c>
      <c r="AL884" s="13">
        <f t="shared" si="1091"/>
        <v>1.1706685585934702E-5</v>
      </c>
      <c r="AM884" s="13">
        <f t="shared" si="1092"/>
        <v>9.5224009737720897E-4</v>
      </c>
      <c r="AN884" s="13">
        <f t="shared" si="1093"/>
        <v>1.029248427353181E-3</v>
      </c>
      <c r="AO884" s="13">
        <f t="shared" si="1094"/>
        <v>5.5624223771232192E-4</v>
      </c>
      <c r="AP884" s="13">
        <f t="shared" si="1095"/>
        <v>2.0040864692623622E-4</v>
      </c>
      <c r="AQ884" s="13">
        <f t="shared" si="1096"/>
        <v>5.4153958976561058E-5</v>
      </c>
      <c r="AR884" s="13">
        <f t="shared" si="1097"/>
        <v>1.5683267397778957E-3</v>
      </c>
      <c r="AS884" s="13">
        <f t="shared" si="1098"/>
        <v>1.5341657318823732E-3</v>
      </c>
      <c r="AT884" s="13">
        <f t="shared" si="1099"/>
        <v>7.5037440642486929E-4</v>
      </c>
      <c r="AU884" s="13">
        <f t="shared" si="1100"/>
        <v>2.446766291786116E-4</v>
      </c>
      <c r="AV884" s="13">
        <f t="shared" si="1101"/>
        <v>5.9836781832125856E-5</v>
      </c>
      <c r="AW884" s="13">
        <f t="shared" si="1102"/>
        <v>3.4382775483070113E-7</v>
      </c>
      <c r="AX884" s="13">
        <f t="shared" si="1103"/>
        <v>1.5524976278511726E-4</v>
      </c>
      <c r="AY884" s="13">
        <f t="shared" si="1104"/>
        <v>1.6780492087410892E-4</v>
      </c>
      <c r="AZ884" s="13">
        <f t="shared" si="1105"/>
        <v>9.0687711737570906E-5</v>
      </c>
      <c r="BA884" s="13">
        <f t="shared" si="1106"/>
        <v>3.267389703613752E-5</v>
      </c>
      <c r="BB884" s="13">
        <f t="shared" si="1107"/>
        <v>8.829064548051345E-6</v>
      </c>
      <c r="BC884" s="13">
        <f t="shared" si="1108"/>
        <v>1.9086154481650308E-6</v>
      </c>
      <c r="BD884" s="13">
        <f t="shared" si="1109"/>
        <v>2.8252640535693786E-4</v>
      </c>
      <c r="BE884" s="13">
        <f t="shared" si="1110"/>
        <v>2.7637246656389097E-4</v>
      </c>
      <c r="BF884" s="13">
        <f t="shared" si="1111"/>
        <v>1.3517628587336814E-4</v>
      </c>
      <c r="BG884" s="13">
        <f t="shared" si="1112"/>
        <v>4.4077300197327085E-5</v>
      </c>
      <c r="BH884" s="13">
        <f t="shared" si="1113"/>
        <v>1.0779304114620894E-5</v>
      </c>
      <c r="BI884" s="13">
        <f t="shared" si="1114"/>
        <v>2.108902254453945E-6</v>
      </c>
      <c r="BJ884" s="14">
        <f t="shared" si="1115"/>
        <v>0.3220858279102623</v>
      </c>
      <c r="BK884" s="14">
        <f t="shared" si="1116"/>
        <v>0.30275250701250789</v>
      </c>
      <c r="BL884" s="14">
        <f t="shared" si="1117"/>
        <v>0.34827418036256619</v>
      </c>
      <c r="BM884" s="14">
        <f t="shared" si="1118"/>
        <v>0.33910611580330474</v>
      </c>
      <c r="BN884" s="14">
        <f t="shared" si="1119"/>
        <v>0.66068737790237753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1.63636363636364</v>
      </c>
      <c r="F885" s="10">
        <f>VLOOKUP(B885,home!$B$2:$E$405,3,FALSE)</f>
        <v>1.22</v>
      </c>
      <c r="G885" s="10">
        <f>VLOOKUP(C885,away!$B$2:$E$405,4,FALSE)</f>
        <v>0.61</v>
      </c>
      <c r="H885" s="10">
        <f>VLOOKUP(A885,away!$A$2:$E$405,3,FALSE)</f>
        <v>1.23232323232323</v>
      </c>
      <c r="I885" s="10">
        <f>VLOOKUP(C885,away!$B$2:$E$405,3,FALSE)</f>
        <v>0.51</v>
      </c>
      <c r="J885" s="10">
        <f>VLOOKUP(B885,home!$B$2:$E$405,4,FALSE)</f>
        <v>0.49</v>
      </c>
      <c r="K885" s="12">
        <f t="shared" si="1064"/>
        <v>1.2177818181818207</v>
      </c>
      <c r="L885" s="12">
        <f t="shared" si="1065"/>
        <v>0.30795757575757515</v>
      </c>
      <c r="M885" s="13">
        <f t="shared" si="1066"/>
        <v>0.21746020864712862</v>
      </c>
      <c r="N885" s="13">
        <f t="shared" si="1067"/>
        <v>0.26481908826849837</v>
      </c>
      <c r="O885" s="13">
        <f t="shared" si="1068"/>
        <v>6.6968518678706193E-2</v>
      </c>
      <c r="P885" s="13">
        <f t="shared" si="1069"/>
        <v>8.1553044437498057E-2</v>
      </c>
      <c r="Q885" s="13">
        <f t="shared" si="1070"/>
        <v>0.16124593540043206</v>
      </c>
      <c r="R885" s="13">
        <f t="shared" si="1071"/>
        <v>1.0311731332185124E-2</v>
      </c>
      <c r="S885" s="13">
        <f t="shared" si="1072"/>
        <v>7.6461104061305652E-3</v>
      </c>
      <c r="T885" s="13">
        <f t="shared" si="1073"/>
        <v>4.9656907366679617E-2</v>
      </c>
      <c r="U885" s="13">
        <f t="shared" si="1074"/>
        <v>1.255743893031085E-2</v>
      </c>
      <c r="V885" s="13">
        <f t="shared" si="1075"/>
        <v>3.1860928877492815E-4</v>
      </c>
      <c r="W885" s="13">
        <f t="shared" si="1076"/>
        <v>6.545412279545551E-2</v>
      </c>
      <c r="X885" s="13">
        <f t="shared" si="1077"/>
        <v>2.0157092979427114E-2</v>
      </c>
      <c r="Y885" s="13">
        <f t="shared" si="1078"/>
        <v>3.1037647441322057E-3</v>
      </c>
      <c r="Z885" s="13">
        <f t="shared" si="1079"/>
        <v>1.0585252609743871E-3</v>
      </c>
      <c r="AA885" s="13">
        <f t="shared" si="1080"/>
        <v>1.2890528169007755E-3</v>
      </c>
      <c r="AB885" s="13">
        <f t="shared" si="1081"/>
        <v>7.848925415489123E-4</v>
      </c>
      <c r="AC885" s="13">
        <f t="shared" si="1082"/>
        <v>7.4679057513875848E-6</v>
      </c>
      <c r="AD885" s="13">
        <f t="shared" si="1083"/>
        <v>1.9927210166336497E-2</v>
      </c>
      <c r="AE885" s="13">
        <f t="shared" si="1084"/>
        <v>6.1367353344366918E-3</v>
      </c>
      <c r="AF885" s="13">
        <f t="shared" si="1085"/>
        <v>9.4492706832948793E-4</v>
      </c>
      <c r="AG885" s="13">
        <f t="shared" si="1086"/>
        <v>9.699914974348722E-5</v>
      </c>
      <c r="AH885" s="13">
        <f t="shared" si="1087"/>
        <v>8.1495218311956706E-5</v>
      </c>
      <c r="AI885" s="13">
        <f t="shared" si="1088"/>
        <v>9.9243395129059055E-5</v>
      </c>
      <c r="AJ885" s="13">
        <f t="shared" si="1089"/>
        <v>6.0428401081401216E-5</v>
      </c>
      <c r="AK885" s="13">
        <f t="shared" si="1090"/>
        <v>2.4529536046243016E-5</v>
      </c>
      <c r="AL885" s="13">
        <f t="shared" si="1091"/>
        <v>1.1202609495997122E-7</v>
      </c>
      <c r="AM885" s="13">
        <f t="shared" si="1092"/>
        <v>4.8533988455305059E-3</v>
      </c>
      <c r="AN885" s="13">
        <f t="shared" si="1093"/>
        <v>1.4946409426541882E-3</v>
      </c>
      <c r="AO885" s="13">
        <f t="shared" si="1094"/>
        <v>2.3014300066390034E-4</v>
      </c>
      <c r="AP885" s="13">
        <f t="shared" si="1095"/>
        <v>2.362476018734292E-5</v>
      </c>
      <c r="AQ885" s="13">
        <f t="shared" si="1096"/>
        <v>1.8188559687870505E-6</v>
      </c>
      <c r="AR885" s="13">
        <f t="shared" si="1097"/>
        <v>5.0194139734369093E-6</v>
      </c>
      <c r="AS885" s="13">
        <f t="shared" si="1098"/>
        <v>6.1125510747792363E-6</v>
      </c>
      <c r="AT885" s="13">
        <f t="shared" si="1099"/>
        <v>3.721876780786952E-6</v>
      </c>
      <c r="AU885" s="13">
        <f t="shared" si="1100"/>
        <v>1.5108112910518117E-6</v>
      </c>
      <c r="AV885" s="13">
        <f t="shared" si="1101"/>
        <v>4.5995963023667485E-7</v>
      </c>
      <c r="AW885" s="13">
        <f t="shared" si="1102"/>
        <v>1.167016709921264E-9</v>
      </c>
      <c r="AX885" s="13">
        <f t="shared" si="1103"/>
        <v>9.8506347841194677E-4</v>
      </c>
      <c r="AY885" s="13">
        <f t="shared" si="1104"/>
        <v>3.0335776077906754E-4</v>
      </c>
      <c r="AZ885" s="13">
        <f t="shared" si="1105"/>
        <v>4.6710660298384022E-5</v>
      </c>
      <c r="BA885" s="13">
        <f t="shared" si="1106"/>
        <v>4.7949672358419851E-6</v>
      </c>
      <c r="BB885" s="13">
        <f t="shared" si="1107"/>
        <v>3.6916162144672471E-7</v>
      </c>
      <c r="BC885" s="13">
        <f t="shared" si="1108"/>
        <v>2.2737223600693811E-8</v>
      </c>
      <c r="BD885" s="13">
        <f t="shared" si="1109"/>
        <v>2.5762775983055449E-7</v>
      </c>
      <c r="BE885" s="13">
        <f t="shared" si="1110"/>
        <v>3.1373440178056206E-7</v>
      </c>
      <c r="BF885" s="13">
        <f t="shared" si="1111"/>
        <v>1.9103002511325942E-7</v>
      </c>
      <c r="BG885" s="13">
        <f t="shared" si="1112"/>
        <v>7.7544297103247958E-8</v>
      </c>
      <c r="BH885" s="13">
        <f t="shared" si="1113"/>
        <v>2.3608008779006154E-8</v>
      </c>
      <c r="BI885" s="13">
        <f t="shared" si="1114"/>
        <v>5.7498807709101021E-9</v>
      </c>
      <c r="BJ885" s="14">
        <f t="shared" si="1115"/>
        <v>0.59948672844404605</v>
      </c>
      <c r="BK885" s="14">
        <f t="shared" si="1116"/>
        <v>0.30728891047215756</v>
      </c>
      <c r="BL885" s="14">
        <f t="shared" si="1117"/>
        <v>9.2195024757344188E-2</v>
      </c>
      <c r="BM885" s="14">
        <f t="shared" si="1118"/>
        <v>0.19736730557631141</v>
      </c>
      <c r="BN885" s="14">
        <f t="shared" si="1119"/>
        <v>0.80235852676444852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1.63636363636364</v>
      </c>
      <c r="F886" s="10">
        <f>VLOOKUP(B886,home!$B$2:$E$405,3,FALSE)</f>
        <v>0.86</v>
      </c>
      <c r="G886" s="10">
        <f>VLOOKUP(C886,away!$B$2:$E$405,4,FALSE)</f>
        <v>0.24</v>
      </c>
      <c r="H886" s="10">
        <f>VLOOKUP(A886,away!$A$2:$E$405,3,FALSE)</f>
        <v>1.23232323232323</v>
      </c>
      <c r="I886" s="10">
        <f>VLOOKUP(C886,away!$B$2:$E$405,3,FALSE)</f>
        <v>1.1000000000000001</v>
      </c>
      <c r="J886" s="10">
        <f>VLOOKUP(B886,home!$B$2:$E$405,4,FALSE)</f>
        <v>0.65</v>
      </c>
      <c r="K886" s="12">
        <f t="shared" si="1064"/>
        <v>0.33774545454545529</v>
      </c>
      <c r="L886" s="12">
        <f t="shared" si="1065"/>
        <v>0.88111111111110962</v>
      </c>
      <c r="M886" s="13">
        <f t="shared" si="1066"/>
        <v>0.29556793630784883</v>
      </c>
      <c r="N886" s="13">
        <f t="shared" si="1067"/>
        <v>9.9826726997356591E-2</v>
      </c>
      <c r="O886" s="13">
        <f t="shared" si="1068"/>
        <v>0.26042819276902635</v>
      </c>
      <c r="P886" s="13">
        <f t="shared" si="1069"/>
        <v>8.7958438343226267E-2</v>
      </c>
      <c r="Q886" s="13">
        <f t="shared" si="1070"/>
        <v>1.6858011642753634E-2</v>
      </c>
      <c r="R886" s="13">
        <f t="shared" si="1071"/>
        <v>0.11473308714768751</v>
      </c>
      <c r="S886" s="13">
        <f t="shared" si="1072"/>
        <v>6.5439159034160138E-3</v>
      </c>
      <c r="T886" s="13">
        <f t="shared" si="1073"/>
        <v>1.4853781369670676E-2</v>
      </c>
      <c r="U886" s="13">
        <f t="shared" si="1074"/>
        <v>3.875057867009906E-2</v>
      </c>
      <c r="V886" s="13">
        <f t="shared" si="1075"/>
        <v>2.1637914025753486E-4</v>
      </c>
      <c r="W886" s="13">
        <f t="shared" si="1076"/>
        <v>1.8979056016714677E-3</v>
      </c>
      <c r="X886" s="13">
        <f t="shared" si="1077"/>
        <v>1.672265713472746E-3</v>
      </c>
      <c r="Y886" s="13">
        <f t="shared" si="1078"/>
        <v>7.3672595043549173E-4</v>
      </c>
      <c r="Z886" s="13">
        <f t="shared" si="1079"/>
        <v>3.3697532632635585E-2</v>
      </c>
      <c r="AA886" s="13">
        <f t="shared" si="1080"/>
        <v>1.1381188476069818E-2</v>
      </c>
      <c r="AB886" s="13">
        <f t="shared" si="1081"/>
        <v>1.9219723375588488E-3</v>
      </c>
      <c r="AC886" s="13">
        <f t="shared" si="1082"/>
        <v>4.0245339838045537E-6</v>
      </c>
      <c r="AD886" s="13">
        <f t="shared" si="1083"/>
        <v>1.6025224753022391E-4</v>
      </c>
      <c r="AE886" s="13">
        <f t="shared" si="1084"/>
        <v>1.4120003587940816E-4</v>
      </c>
      <c r="AF886" s="13">
        <f t="shared" si="1085"/>
        <v>6.2206460251316924E-5</v>
      </c>
      <c r="AG886" s="13">
        <f t="shared" si="1086"/>
        <v>1.8270267770108983E-5</v>
      </c>
      <c r="AH886" s="13">
        <f t="shared" si="1087"/>
        <v>7.4228176049111012E-3</v>
      </c>
      <c r="AI886" s="13">
        <f t="shared" si="1088"/>
        <v>2.5070229059787077E-3</v>
      </c>
      <c r="AJ886" s="13">
        <f t="shared" si="1089"/>
        <v>4.2336779546782335E-4</v>
      </c>
      <c r="AK886" s="13">
        <f t="shared" si="1090"/>
        <v>4.7663516173395782E-5</v>
      </c>
      <c r="AL886" s="13">
        <f t="shared" si="1091"/>
        <v>4.7906647614982405E-8</v>
      </c>
      <c r="AM886" s="13">
        <f t="shared" si="1092"/>
        <v>1.0824893636805265E-5</v>
      </c>
      <c r="AN886" s="13">
        <f t="shared" si="1093"/>
        <v>9.5379340599850677E-6</v>
      </c>
      <c r="AO886" s="13">
        <f t="shared" si="1094"/>
        <v>4.2019898386489691E-6</v>
      </c>
      <c r="AP886" s="13">
        <f t="shared" si="1095"/>
        <v>1.2341399785365288E-6</v>
      </c>
      <c r="AQ886" s="13">
        <f t="shared" si="1096"/>
        <v>2.7185361193874037E-7</v>
      </c>
      <c r="AR886" s="13">
        <f t="shared" si="1097"/>
        <v>1.3080654134876655E-3</v>
      </c>
      <c r="AS886" s="13">
        <f t="shared" si="1098"/>
        <v>4.4179314765358055E-4</v>
      </c>
      <c r="AT886" s="13">
        <f t="shared" si="1099"/>
        <v>7.4606813734662996E-5</v>
      </c>
      <c r="AU886" s="13">
        <f t="shared" si="1100"/>
        <v>8.3993707390006228E-6</v>
      </c>
      <c r="AV886" s="13">
        <f t="shared" si="1101"/>
        <v>7.0921232203489039E-7</v>
      </c>
      <c r="AW886" s="13">
        <f t="shared" si="1102"/>
        <v>3.9601667321776572E-10</v>
      </c>
      <c r="AX886" s="13">
        <f t="shared" si="1103"/>
        <v>6.0934310362816621E-7</v>
      </c>
      <c r="AY886" s="13">
        <f t="shared" si="1104"/>
        <v>5.3689897908570555E-7</v>
      </c>
      <c r="AZ886" s="13">
        <f t="shared" si="1105"/>
        <v>2.3653382800831318E-7</v>
      </c>
      <c r="BA886" s="13">
        <f t="shared" si="1106"/>
        <v>6.9470861337256332E-8</v>
      </c>
      <c r="BB886" s="13">
        <f t="shared" si="1107"/>
        <v>1.5302886955678933E-8</v>
      </c>
      <c r="BC886" s="13">
        <f t="shared" si="1108"/>
        <v>2.696708745745195E-9</v>
      </c>
      <c r="BD886" s="13">
        <f t="shared" si="1109"/>
        <v>1.9209182831402157E-4</v>
      </c>
      <c r="BE886" s="13">
        <f t="shared" si="1110"/>
        <v>6.4878141868386787E-5</v>
      </c>
      <c r="BF886" s="13">
        <f t="shared" si="1111"/>
        <v>1.0956148757701412E-5</v>
      </c>
      <c r="BG886" s="13">
        <f t="shared" si="1112"/>
        <v>1.2334631474124961E-6</v>
      </c>
      <c r="BH886" s="13">
        <f t="shared" si="1113"/>
        <v>1.0414914284697535E-7</v>
      </c>
      <c r="BI886" s="13">
        <f t="shared" si="1114"/>
        <v>7.0351799182742528E-9</v>
      </c>
      <c r="BJ886" s="14">
        <f t="shared" si="1115"/>
        <v>0.13625488734428531</v>
      </c>
      <c r="BK886" s="14">
        <f t="shared" si="1116"/>
        <v>0.39029127903435912</v>
      </c>
      <c r="BL886" s="14">
        <f t="shared" si="1117"/>
        <v>0.43971873594731992</v>
      </c>
      <c r="BM886" s="14">
        <f t="shared" si="1118"/>
        <v>0.12458950524773839</v>
      </c>
      <c r="BN886" s="14">
        <f t="shared" si="1119"/>
        <v>0.87537239320789917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1.63636363636364</v>
      </c>
      <c r="F887" s="10">
        <f>VLOOKUP(B887,home!$B$2:$E$405,3,FALSE)</f>
        <v>1.32</v>
      </c>
      <c r="G887" s="10">
        <f>VLOOKUP(C887,away!$B$2:$E$405,4,FALSE)</f>
        <v>1.22</v>
      </c>
      <c r="H887" s="10">
        <f>VLOOKUP(A887,away!$A$2:$E$405,3,FALSE)</f>
        <v>1.23232323232323</v>
      </c>
      <c r="I887" s="10">
        <f>VLOOKUP(C887,away!$B$2:$E$405,3,FALSE)</f>
        <v>0.76</v>
      </c>
      <c r="J887" s="10">
        <f>VLOOKUP(B887,home!$B$2:$E$405,4,FALSE)</f>
        <v>0.95</v>
      </c>
      <c r="K887" s="12">
        <f t="shared" si="1064"/>
        <v>2.635200000000006</v>
      </c>
      <c r="L887" s="12">
        <f t="shared" si="1065"/>
        <v>0.88973737373737205</v>
      </c>
      <c r="M887" s="13">
        <f t="shared" si="1066"/>
        <v>2.9453651883487197E-2</v>
      </c>
      <c r="N887" s="13">
        <f t="shared" si="1067"/>
        <v>7.7616263443365641E-2</v>
      </c>
      <c r="O887" s="13">
        <f t="shared" si="1068"/>
        <v>2.6206014873788701E-2</v>
      </c>
      <c r="P887" s="13">
        <f t="shared" si="1069"/>
        <v>6.9058090395408139E-2</v>
      </c>
      <c r="Q887" s="13">
        <f t="shared" si="1070"/>
        <v>0.1022671887129788</v>
      </c>
      <c r="R887" s="13">
        <f t="shared" si="1071"/>
        <v>1.1658235424963633E-2</v>
      </c>
      <c r="S887" s="13">
        <f t="shared" si="1072"/>
        <v>4.0479019952480412E-2</v>
      </c>
      <c r="T887" s="13">
        <f t="shared" si="1073"/>
        <v>9.0990939904989979E-2</v>
      </c>
      <c r="U887" s="13">
        <f t="shared" si="1074"/>
        <v>3.0721781991864237E-2</v>
      </c>
      <c r="V887" s="13">
        <f t="shared" si="1075"/>
        <v>1.0545396053486129E-2</v>
      </c>
      <c r="W887" s="13">
        <f t="shared" si="1076"/>
        <v>8.9831498565480783E-2</v>
      </c>
      <c r="X887" s="13">
        <f t="shared" si="1077"/>
        <v>7.9926441612543378E-2</v>
      </c>
      <c r="Y887" s="13">
        <f t="shared" si="1078"/>
        <v>3.5556771126258872E-2</v>
      </c>
      <c r="Z887" s="13">
        <f t="shared" si="1079"/>
        <v>3.457589256473046E-3</v>
      </c>
      <c r="AA887" s="13">
        <f t="shared" si="1080"/>
        <v>9.1114392086577914E-3</v>
      </c>
      <c r="AB887" s="13">
        <f t="shared" si="1081"/>
        <v>1.2005232301327533E-2</v>
      </c>
      <c r="AC887" s="13">
        <f t="shared" si="1082"/>
        <v>1.5453196533952267E-3</v>
      </c>
      <c r="AD887" s="13">
        <f t="shared" si="1083"/>
        <v>5.9180991254938878E-2</v>
      </c>
      <c r="AE887" s="13">
        <f t="shared" si="1084"/>
        <v>5.2655539734343705E-2</v>
      </c>
      <c r="AF887" s="13">
        <f t="shared" si="1085"/>
        <v>2.3424800817979402E-2</v>
      </c>
      <c r="AG887" s="13">
        <f t="shared" si="1086"/>
        <v>6.9473069200366791E-3</v>
      </c>
      <c r="AH887" s="13">
        <f t="shared" si="1087"/>
        <v>7.6908659612922041E-4</v>
      </c>
      <c r="AI887" s="13">
        <f t="shared" si="1088"/>
        <v>2.0266969981197263E-3</v>
      </c>
      <c r="AJ887" s="13">
        <f t="shared" si="1089"/>
        <v>2.6703759647225571E-3</v>
      </c>
      <c r="AK887" s="13">
        <f t="shared" si="1090"/>
        <v>2.3456582474122994E-3</v>
      </c>
      <c r="AL887" s="13">
        <f t="shared" si="1091"/>
        <v>1.4492847913884352E-4</v>
      </c>
      <c r="AM887" s="13">
        <f t="shared" si="1092"/>
        <v>3.1190749631003052E-2</v>
      </c>
      <c r="AN887" s="13">
        <f t="shared" si="1093"/>
        <v>2.7751575661588562E-2</v>
      </c>
      <c r="AO887" s="13">
        <f t="shared" si="1094"/>
        <v>1.2345807023107889E-2</v>
      </c>
      <c r="AP887" s="13">
        <f t="shared" si="1095"/>
        <v>3.6615086391361389E-3</v>
      </c>
      <c r="AQ887" s="13">
        <f t="shared" si="1096"/>
        <v>8.1444527012542193E-4</v>
      </c>
      <c r="AR887" s="13">
        <f t="shared" si="1097"/>
        <v>1.3685701764332552E-4</v>
      </c>
      <c r="AS887" s="13">
        <f t="shared" si="1098"/>
        <v>3.6064561289369222E-4</v>
      </c>
      <c r="AT887" s="13">
        <f t="shared" si="1099"/>
        <v>4.7518665954872998E-4</v>
      </c>
      <c r="AU887" s="13">
        <f t="shared" si="1100"/>
        <v>4.1740396174760533E-4</v>
      </c>
      <c r="AV887" s="13">
        <f t="shared" si="1101"/>
        <v>2.7498572999932303E-4</v>
      </c>
      <c r="AW887" s="13">
        <f t="shared" si="1102"/>
        <v>9.4390144187202314E-6</v>
      </c>
      <c r="AX887" s="13">
        <f t="shared" si="1103"/>
        <v>1.3698977237936566E-2</v>
      </c>
      <c r="AY887" s="13">
        <f t="shared" si="1104"/>
        <v>1.2188492030569719E-2</v>
      </c>
      <c r="AZ887" s="13">
        <f t="shared" si="1105"/>
        <v>5.4222784445489948E-3</v>
      </c>
      <c r="BA887" s="13">
        <f t="shared" si="1106"/>
        <v>1.6081345943085952E-3</v>
      </c>
      <c r="BB887" s="13">
        <f t="shared" si="1107"/>
        <v>3.5770436263908594E-4</v>
      </c>
      <c r="BC887" s="13">
        <f t="shared" si="1108"/>
        <v>6.3652588037780192E-5</v>
      </c>
      <c r="BD887" s="13">
        <f t="shared" si="1109"/>
        <v>2.0294467242583599E-5</v>
      </c>
      <c r="BE887" s="13">
        <f t="shared" si="1110"/>
        <v>5.3479980077656416E-5</v>
      </c>
      <c r="BF887" s="13">
        <f t="shared" si="1111"/>
        <v>7.0465221750320252E-5</v>
      </c>
      <c r="BG887" s="13">
        <f t="shared" si="1112"/>
        <v>6.1896650785481445E-5</v>
      </c>
      <c r="BH887" s="13">
        <f t="shared" si="1113"/>
        <v>4.0777513537475279E-5</v>
      </c>
      <c r="BI887" s="13">
        <f t="shared" si="1114"/>
        <v>2.1491380734791017E-5</v>
      </c>
      <c r="BJ887" s="14">
        <f t="shared" si="1115"/>
        <v>0.72750106757591781</v>
      </c>
      <c r="BK887" s="14">
        <f t="shared" si="1116"/>
        <v>0.16341489844796564</v>
      </c>
      <c r="BL887" s="14">
        <f t="shared" si="1117"/>
        <v>9.944800580294666E-2</v>
      </c>
      <c r="BM887" s="14">
        <f t="shared" si="1118"/>
        <v>0.66538306333316022</v>
      </c>
      <c r="BN887" s="14">
        <f t="shared" si="1119"/>
        <v>0.31625944473399209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1.3571428571428601</v>
      </c>
      <c r="F888" s="10">
        <f>VLOOKUP(B888,home!$B$2:$E$405,3,FALSE)</f>
        <v>1.72</v>
      </c>
      <c r="G888" s="10">
        <f>VLOOKUP(C888,away!$B$2:$E$405,4,FALSE)</f>
        <v>0</v>
      </c>
      <c r="H888" s="10">
        <f>VLOOKUP(A888,away!$A$2:$E$405,3,FALSE)</f>
        <v>1.0952380952381</v>
      </c>
      <c r="I888" s="10">
        <f>VLOOKUP(C888,away!$B$2:$E$405,3,FALSE)</f>
        <v>0</v>
      </c>
      <c r="J888" s="10">
        <f>VLOOKUP(B888,home!$B$2:$E$405,4,FALSE)</f>
        <v>0.61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1.3571428571428601</v>
      </c>
      <c r="F889" s="10">
        <f>VLOOKUP(B889,home!$B$2:$E$405,3,FALSE)</f>
        <v>1.47</v>
      </c>
      <c r="G889" s="10">
        <f>VLOOKUP(C889,away!$B$2:$E$405,4,FALSE)</f>
        <v>0</v>
      </c>
      <c r="H889" s="10">
        <f>VLOOKUP(A889,away!$A$2:$E$405,3,FALSE)</f>
        <v>1.0952380952381</v>
      </c>
      <c r="I889" s="10">
        <f>VLOOKUP(C889,away!$B$2:$E$405,3,FALSE)</f>
        <v>0</v>
      </c>
      <c r="J889" s="10">
        <f>VLOOKUP(B889,home!$B$2:$E$405,4,FALSE)</f>
        <v>1.52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1.3571428571428601</v>
      </c>
      <c r="F890" s="10">
        <f>VLOOKUP(B890,home!$B$2:$E$405,3,FALSE)</f>
        <v>1.72</v>
      </c>
      <c r="G890" s="10">
        <f>VLOOKUP(C890,away!$B$2:$E$405,4,FALSE)</f>
        <v>0</v>
      </c>
      <c r="H890" s="10">
        <f>VLOOKUP(A890,away!$A$2:$E$405,3,FALSE)</f>
        <v>1.0952380952381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1.3571428571428601</v>
      </c>
      <c r="F891" s="10">
        <f>VLOOKUP(B891,home!$B$2:$E$405,3,FALSE)</f>
        <v>0.98</v>
      </c>
      <c r="G891" s="10">
        <f>VLOOKUP(C891,away!$B$2:$E$405,4,FALSE)</f>
        <v>0</v>
      </c>
      <c r="H891" s="10">
        <f>VLOOKUP(A891,away!$A$2:$E$405,3,FALSE)</f>
        <v>1.0952380952381</v>
      </c>
      <c r="I891" s="10">
        <f>VLOOKUP(C891,away!$B$2:$E$405,3,FALSE)</f>
        <v>0</v>
      </c>
      <c r="J891" s="10">
        <f>VLOOKUP(B891,home!$B$2:$E$405,4,FALSE)</f>
        <v>0.3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1.7124999999999999</v>
      </c>
      <c r="F892" s="10">
        <f>VLOOKUP(B892,home!$B$2:$E$405,3,FALSE)</f>
        <v>0.73</v>
      </c>
      <c r="G892" s="10">
        <f>VLOOKUP(C892,away!$B$2:$E$405,4,FALSE)</f>
        <v>0.93</v>
      </c>
      <c r="H892" s="10">
        <f>VLOOKUP(A892,away!$A$2:$E$405,3,FALSE)</f>
        <v>1.4624999999999999</v>
      </c>
      <c r="I892" s="10">
        <f>VLOOKUP(C892,away!$B$2:$E$405,3,FALSE)</f>
        <v>1.28</v>
      </c>
      <c r="J892" s="10">
        <f>VLOOKUP(B892,home!$B$2:$E$405,4,FALSE)</f>
        <v>1.71</v>
      </c>
      <c r="K892" s="12">
        <f t="shared" si="1064"/>
        <v>1.1626162499999999</v>
      </c>
      <c r="L892" s="12">
        <f t="shared" si="1065"/>
        <v>3.2011199999999995</v>
      </c>
      <c r="M892" s="13">
        <f t="shared" si="1066"/>
        <v>1.2730733478065215E-2</v>
      </c>
      <c r="N892" s="13">
        <f t="shared" si="1067"/>
        <v>1.4800957616017636E-2</v>
      </c>
      <c r="O892" s="13">
        <f t="shared" si="1068"/>
        <v>4.0752605551304111E-2</v>
      </c>
      <c r="P892" s="13">
        <f t="shared" si="1069"/>
        <v>4.7379641443786369E-2</v>
      </c>
      <c r="Q892" s="13">
        <f t="shared" si="1070"/>
        <v>8.6039169199716835E-3</v>
      </c>
      <c r="R892" s="13">
        <f t="shared" si="1071"/>
        <v>6.5226990341195307E-2</v>
      </c>
      <c r="S892" s="13">
        <f t="shared" si="1072"/>
        <v>4.408289646487288E-2</v>
      </c>
      <c r="T892" s="13">
        <f t="shared" si="1073"/>
        <v>2.754217053085975E-2</v>
      </c>
      <c r="U892" s="13">
        <f t="shared" si="1074"/>
        <v>7.583395890926671E-2</v>
      </c>
      <c r="V892" s="13">
        <f t="shared" si="1075"/>
        <v>1.8229130595289147E-2</v>
      </c>
      <c r="W892" s="13">
        <f t="shared" si="1076"/>
        <v>3.3343512082696751E-3</v>
      </c>
      <c r="X892" s="13">
        <f t="shared" si="1077"/>
        <v>1.0673658339816219E-2</v>
      </c>
      <c r="Y892" s="13">
        <f t="shared" si="1078"/>
        <v>1.708383059237625E-2</v>
      </c>
      <c r="Z892" s="13">
        <f t="shared" si="1079"/>
        <v>6.9599807773669031E-2</v>
      </c>
      <c r="AA892" s="13">
        <f t="shared" si="1080"/>
        <v>8.091786751454394E-2</v>
      </c>
      <c r="AB892" s="13">
        <f t="shared" si="1081"/>
        <v>4.7038213843877949E-2</v>
      </c>
      <c r="AC892" s="13">
        <f t="shared" si="1082"/>
        <v>4.2401802345328086E-3</v>
      </c>
      <c r="AD892" s="13">
        <f t="shared" si="1083"/>
        <v>9.6914272448536459E-4</v>
      </c>
      <c r="AE892" s="13">
        <f t="shared" si="1084"/>
        <v>3.1023421582045897E-3</v>
      </c>
      <c r="AF892" s="13">
        <f t="shared" si="1085"/>
        <v>4.9654847647359378E-3</v>
      </c>
      <c r="AG892" s="13">
        <f t="shared" si="1086"/>
        <v>5.2983708633638346E-3</v>
      </c>
      <c r="AH892" s="13">
        <f t="shared" si="1087"/>
        <v>5.5699334165111851E-2</v>
      </c>
      <c r="AI892" s="13">
        <f t="shared" si="1088"/>
        <v>6.475695101453921E-2</v>
      </c>
      <c r="AJ892" s="13">
        <f t="shared" si="1089"/>
        <v>3.7643741774978645E-2</v>
      </c>
      <c r="AK892" s="13">
        <f t="shared" si="1090"/>
        <v>1.4588408632797999E-2</v>
      </c>
      <c r="AL892" s="13">
        <f t="shared" si="1091"/>
        <v>6.3122276344984389E-4</v>
      </c>
      <c r="AM892" s="13">
        <f t="shared" si="1092"/>
        <v>2.2534821601119125E-4</v>
      </c>
      <c r="AN892" s="13">
        <f t="shared" si="1093"/>
        <v>7.2136668123774447E-4</v>
      </c>
      <c r="AO892" s="13">
        <f t="shared" si="1094"/>
        <v>1.1545906553218843E-3</v>
      </c>
      <c r="AP892" s="13">
        <f t="shared" si="1095"/>
        <v>1.2319944128546631E-3</v>
      </c>
      <c r="AQ892" s="13">
        <f t="shared" si="1096"/>
        <v>9.859404887193298E-4</v>
      </c>
      <c r="AR892" s="13">
        <f t="shared" si="1097"/>
        <v>3.5660050516524551E-2</v>
      </c>
      <c r="AS892" s="13">
        <f t="shared" si="1098"/>
        <v>4.1458954206332339E-2</v>
      </c>
      <c r="AT892" s="13">
        <f t="shared" si="1099"/>
        <v>2.4100426934143916E-2</v>
      </c>
      <c r="AU892" s="13">
        <f t="shared" si="1100"/>
        <v>9.3398493285244636E-3</v>
      </c>
      <c r="AV892" s="13">
        <f t="shared" si="1101"/>
        <v>2.7146651504735319E-3</v>
      </c>
      <c r="AW892" s="13">
        <f t="shared" si="1102"/>
        <v>6.5255706364573398E-5</v>
      </c>
      <c r="AX892" s="13">
        <f t="shared" si="1103"/>
        <v>4.3665582973853581E-5</v>
      </c>
      <c r="AY892" s="13">
        <f t="shared" si="1104"/>
        <v>1.3977877096926216E-4</v>
      </c>
      <c r="AZ892" s="13">
        <f t="shared" si="1105"/>
        <v>2.2372430966256224E-4</v>
      </c>
      <c r="BA892" s="13">
        <f t="shared" si="1106"/>
        <v>2.3872278738234037E-4</v>
      </c>
      <c r="BB892" s="13">
        <f t="shared" si="1107"/>
        <v>1.9104507228633933E-4</v>
      </c>
      <c r="BC892" s="13">
        <f t="shared" si="1108"/>
        <v>1.2231164035944925E-4</v>
      </c>
      <c r="BD892" s="13">
        <f t="shared" si="1109"/>
        <v>1.9025350151576186E-2</v>
      </c>
      <c r="BE892" s="13">
        <f t="shared" si="1110"/>
        <v>2.2119181248162437E-2</v>
      </c>
      <c r="BF892" s="13">
        <f t="shared" si="1111"/>
        <v>1.2858059777904466E-2</v>
      </c>
      <c r="BG892" s="13">
        <f t="shared" si="1112"/>
        <v>4.9829964137543727E-3</v>
      </c>
      <c r="BH892" s="13">
        <f t="shared" si="1113"/>
        <v>1.4483281510806393E-3</v>
      </c>
      <c r="BI892" s="13">
        <f t="shared" si="1114"/>
        <v>3.3676996875576083E-4</v>
      </c>
      <c r="BJ892" s="14">
        <f t="shared" si="1115"/>
        <v>0.10165271433587959</v>
      </c>
      <c r="BK892" s="14">
        <f t="shared" si="1116"/>
        <v>0.12743358375096553</v>
      </c>
      <c r="BL892" s="14">
        <f t="shared" si="1117"/>
        <v>0.65650270359484852</v>
      </c>
      <c r="BM892" s="14">
        <f t="shared" si="1118"/>
        <v>0.76561944104041768</v>
      </c>
      <c r="BN892" s="14">
        <f t="shared" si="1119"/>
        <v>0.18949484535034034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1.7124999999999999</v>
      </c>
      <c r="F893" s="10">
        <f>VLOOKUP(B893,home!$B$2:$E$405,3,FALSE)</f>
        <v>0.93</v>
      </c>
      <c r="G893" s="10">
        <f>VLOOKUP(C893,away!$B$2:$E$405,4,FALSE)</f>
        <v>1.31</v>
      </c>
      <c r="H893" s="10">
        <f>VLOOKUP(A893,away!$A$2:$E$405,3,FALSE)</f>
        <v>1.4624999999999999</v>
      </c>
      <c r="I893" s="10">
        <f>VLOOKUP(C893,away!$B$2:$E$405,3,FALSE)</f>
        <v>0.73</v>
      </c>
      <c r="J893" s="10">
        <f>VLOOKUP(B893,home!$B$2:$E$405,4,FALSE)</f>
        <v>1.23</v>
      </c>
      <c r="K893" s="12">
        <f t="shared" si="1064"/>
        <v>2.0863387499999999</v>
      </c>
      <c r="L893" s="12">
        <f t="shared" si="1065"/>
        <v>1.3131787499999998</v>
      </c>
      <c r="M893" s="13">
        <f t="shared" si="1066"/>
        <v>3.338937644845974E-2</v>
      </c>
      <c r="N893" s="13">
        <f t="shared" si="1067"/>
        <v>6.9661549922758914E-2</v>
      </c>
      <c r="O893" s="13">
        <f t="shared" si="1068"/>
        <v>4.3846219627867784E-2</v>
      </c>
      <c r="P893" s="13">
        <f t="shared" si="1069"/>
        <v>9.1478067050631134E-2</v>
      </c>
      <c r="Q893" s="13">
        <f t="shared" si="1070"/>
        <v>7.2668795494455735E-2</v>
      </c>
      <c r="R893" s="13">
        <f t="shared" si="1071"/>
        <v>2.8788961941574442E-2</v>
      </c>
      <c r="S893" s="13">
        <f t="shared" si="1072"/>
        <v>6.2656431786297997E-2</v>
      </c>
      <c r="T893" s="13">
        <f t="shared" si="1073"/>
        <v>9.5427118031414987E-2</v>
      </c>
      <c r="U893" s="13">
        <f t="shared" si="1074"/>
        <v>6.006352687098198E-2</v>
      </c>
      <c r="V893" s="13">
        <f t="shared" si="1075"/>
        <v>1.9073562637664361E-2</v>
      </c>
      <c r="W893" s="13">
        <f t="shared" si="1076"/>
        <v>5.0537241318636142E-2</v>
      </c>
      <c r="X893" s="13">
        <f t="shared" si="1077"/>
        <v>6.6364431383254943E-2</v>
      </c>
      <c r="Y893" s="13">
        <f t="shared" si="1078"/>
        <v>4.3574180524161746E-2</v>
      </c>
      <c r="Z893" s="13">
        <f t="shared" si="1079"/>
        <v>1.2601684352078103E-2</v>
      </c>
      <c r="AA893" s="13">
        <f t="shared" si="1080"/>
        <v>2.6291382379009187E-2</v>
      </c>
      <c r="AB893" s="13">
        <f t="shared" si="1081"/>
        <v>2.7426364924197033E-2</v>
      </c>
      <c r="AC893" s="13">
        <f t="shared" si="1082"/>
        <v>3.2660325443558142E-3</v>
      </c>
      <c r="AD893" s="13">
        <f t="shared" si="1083"/>
        <v>2.6359451220292915E-2</v>
      </c>
      <c r="AE893" s="13">
        <f t="shared" si="1084"/>
        <v>3.4614671204150217E-2</v>
      </c>
      <c r="AF893" s="13">
        <f t="shared" si="1085"/>
        <v>2.2727625331763486E-2</v>
      </c>
      <c r="AG893" s="13">
        <f t="shared" si="1086"/>
        <v>9.9484782078778401E-3</v>
      </c>
      <c r="AH893" s="13">
        <f t="shared" si="1087"/>
        <v>4.1370660263391193E-3</v>
      </c>
      <c r="AI893" s="13">
        <f t="shared" si="1088"/>
        <v>8.631321162059823E-3</v>
      </c>
      <c r="AJ893" s="13">
        <f t="shared" si="1089"/>
        <v>9.0039299020502218E-3</v>
      </c>
      <c r="AK893" s="13">
        <f t="shared" si="1090"/>
        <v>6.2617492856436941E-3</v>
      </c>
      <c r="AL893" s="13">
        <f t="shared" si="1091"/>
        <v>3.5792263990710955E-4</v>
      </c>
      <c r="AM893" s="13">
        <f t="shared" si="1092"/>
        <v>1.0998948901926374E-2</v>
      </c>
      <c r="AN893" s="13">
        <f t="shared" si="1093"/>
        <v>1.4443585970345545E-2</v>
      </c>
      <c r="AO893" s="13">
        <f t="shared" si="1094"/>
        <v>9.4835050850279497E-3</v>
      </c>
      <c r="AP893" s="13">
        <f t="shared" si="1095"/>
        <v>4.1511791177252172E-3</v>
      </c>
      <c r="AQ893" s="13">
        <f t="shared" si="1096"/>
        <v>1.3628100512101252E-3</v>
      </c>
      <c r="AR893" s="13">
        <f t="shared" si="1097"/>
        <v>1.0865414386270942E-3</v>
      </c>
      <c r="AS893" s="13">
        <f t="shared" si="1098"/>
        <v>2.2668935068884529E-3</v>
      </c>
      <c r="AT893" s="13">
        <f t="shared" si="1099"/>
        <v>2.3647538827723863E-3</v>
      </c>
      <c r="AU893" s="13">
        <f t="shared" si="1100"/>
        <v>1.6445592199469956E-3</v>
      </c>
      <c r="AV893" s="13">
        <f t="shared" si="1101"/>
        <v>8.5777690681129737E-4</v>
      </c>
      <c r="AW893" s="13">
        <f t="shared" si="1102"/>
        <v>2.7239262183772181E-5</v>
      </c>
      <c r="AX893" s="13">
        <f t="shared" si="1103"/>
        <v>3.8245888838931564E-3</v>
      </c>
      <c r="AY893" s="13">
        <f t="shared" si="1104"/>
        <v>5.0223688498147092E-3</v>
      </c>
      <c r="AZ893" s="13">
        <f t="shared" si="1105"/>
        <v>3.2976340241193084E-3</v>
      </c>
      <c r="BA893" s="13">
        <f t="shared" si="1106"/>
        <v>1.4434609752501549E-3</v>
      </c>
      <c r="BB893" s="13">
        <f t="shared" si="1107"/>
        <v>4.7388056978819464E-4</v>
      </c>
      <c r="BC893" s="13">
        <f t="shared" si="1108"/>
        <v>1.2445797885674982E-4</v>
      </c>
      <c r="BD893" s="13">
        <f t="shared" si="1109"/>
        <v>2.3780385469992143E-4</v>
      </c>
      <c r="BE893" s="13">
        <f t="shared" si="1110"/>
        <v>4.9613939695981565E-4</v>
      </c>
      <c r="BF893" s="13">
        <f t="shared" si="1111"/>
        <v>5.1755742463944793E-4</v>
      </c>
      <c r="BG893" s="13">
        <f t="shared" si="1112"/>
        <v>3.5993337012516169E-4</v>
      </c>
      <c r="BH893" s="13">
        <f t="shared" si="1113"/>
        <v>1.8773573437755428E-4</v>
      </c>
      <c r="BI893" s="13">
        <f t="shared" si="1114"/>
        <v>7.8336067478319688E-5</v>
      </c>
      <c r="BJ893" s="14">
        <f t="shared" si="1115"/>
        <v>0.54650996304672428</v>
      </c>
      <c r="BK893" s="14">
        <f t="shared" si="1116"/>
        <v>0.21524376195713088</v>
      </c>
      <c r="BL893" s="14">
        <f t="shared" si="1117"/>
        <v>0.2245485529230497</v>
      </c>
      <c r="BM893" s="14">
        <f t="shared" si="1118"/>
        <v>0.65407586220560421</v>
      </c>
      <c r="BN893" s="14">
        <f t="shared" si="1119"/>
        <v>0.33983297048574773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1.7124999999999999</v>
      </c>
      <c r="F894" s="10">
        <f>VLOOKUP(B894,home!$B$2:$E$405,3,FALSE)</f>
        <v>0.73</v>
      </c>
      <c r="G894" s="10">
        <f>VLOOKUP(C894,away!$B$2:$E$405,4,FALSE)</f>
        <v>0.78</v>
      </c>
      <c r="H894" s="10">
        <f>VLOOKUP(A894,away!$A$2:$E$405,3,FALSE)</f>
        <v>1.4624999999999999</v>
      </c>
      <c r="I894" s="10">
        <f>VLOOKUP(C894,away!$B$2:$E$405,3,FALSE)</f>
        <v>0.78</v>
      </c>
      <c r="J894" s="10">
        <f>VLOOKUP(B894,home!$B$2:$E$405,4,FALSE)</f>
        <v>1.2</v>
      </c>
      <c r="K894" s="12">
        <f t="shared" si="1064"/>
        <v>0.97509749999999995</v>
      </c>
      <c r="L894" s="12">
        <f t="shared" si="1065"/>
        <v>1.3688999999999998</v>
      </c>
      <c r="M894" s="13">
        <f t="shared" si="1066"/>
        <v>9.5943337130251785E-2</v>
      </c>
      <c r="N894" s="13">
        <f t="shared" si="1067"/>
        <v>9.3554108177365675E-2</v>
      </c>
      <c r="O894" s="13">
        <f t="shared" si="1068"/>
        <v>0.13133683419760164</v>
      </c>
      <c r="P894" s="13">
        <f t="shared" si="1069"/>
        <v>0.12806621868399584</v>
      </c>
      <c r="Q894" s="13">
        <f t="shared" si="1070"/>
        <v>4.5612188499239412E-2</v>
      </c>
      <c r="R894" s="13">
        <f t="shared" si="1071"/>
        <v>8.9893496166548459E-2</v>
      </c>
      <c r="S894" s="13">
        <f t="shared" si="1072"/>
        <v>4.2736048324416916E-2</v>
      </c>
      <c r="T894" s="13">
        <f t="shared" si="1073"/>
        <v>6.2438524836608819E-2</v>
      </c>
      <c r="U894" s="13">
        <f t="shared" si="1074"/>
        <v>8.7654923378260974E-2</v>
      </c>
      <c r="V894" s="13">
        <f t="shared" si="1075"/>
        <v>6.3382828913028533E-3</v>
      </c>
      <c r="W894" s="13">
        <f t="shared" si="1076"/>
        <v>1.4825443658379032E-2</v>
      </c>
      <c r="X894" s="13">
        <f t="shared" si="1077"/>
        <v>2.0294549823955055E-2</v>
      </c>
      <c r="Y894" s="13">
        <f t="shared" si="1078"/>
        <v>1.389060462700604E-2</v>
      </c>
      <c r="Z894" s="13">
        <f t="shared" si="1079"/>
        <v>4.1018402300796043E-2</v>
      </c>
      <c r="AA894" s="13">
        <f t="shared" si="1080"/>
        <v>3.9996941537500469E-2</v>
      </c>
      <c r="AB894" s="13">
        <f t="shared" si="1081"/>
        <v>1.9500458850431428E-2</v>
      </c>
      <c r="AC894" s="13">
        <f t="shared" si="1082"/>
        <v>5.2877559500082703E-4</v>
      </c>
      <c r="AD894" s="13">
        <f t="shared" si="1083"/>
        <v>3.6140632619190614E-3</v>
      </c>
      <c r="AE894" s="13">
        <f t="shared" si="1084"/>
        <v>4.9472911992410025E-3</v>
      </c>
      <c r="AF894" s="13">
        <f t="shared" si="1085"/>
        <v>3.3861734613205045E-3</v>
      </c>
      <c r="AG894" s="13">
        <f t="shared" si="1086"/>
        <v>1.5451109504005457E-3</v>
      </c>
      <c r="AH894" s="13">
        <f t="shared" si="1087"/>
        <v>1.4037522727389935E-2</v>
      </c>
      <c r="AI894" s="13">
        <f t="shared" si="1088"/>
        <v>1.3687953317671104E-2</v>
      </c>
      <c r="AJ894" s="13">
        <f t="shared" si="1089"/>
        <v>6.673544530088899E-3</v>
      </c>
      <c r="AK894" s="13">
        <f t="shared" si="1090"/>
        <v>2.1691188624761203E-3</v>
      </c>
      <c r="AL894" s="13">
        <f t="shared" si="1091"/>
        <v>2.8232618547425421E-5</v>
      </c>
      <c r="AM894" s="13">
        <f t="shared" si="1092"/>
        <v>7.0481281030782461E-4</v>
      </c>
      <c r="AN894" s="13">
        <f t="shared" si="1093"/>
        <v>9.6481825603038091E-4</v>
      </c>
      <c r="AO894" s="13">
        <f t="shared" si="1094"/>
        <v>6.6036985533999431E-4</v>
      </c>
      <c r="AP894" s="13">
        <f t="shared" si="1095"/>
        <v>3.013267649916393E-4</v>
      </c>
      <c r="AQ894" s="13">
        <f t="shared" si="1096"/>
        <v>1.0312155214926381E-4</v>
      </c>
      <c r="AR894" s="13">
        <f t="shared" si="1097"/>
        <v>3.8431929723048127E-3</v>
      </c>
      <c r="AS894" s="13">
        <f t="shared" si="1098"/>
        <v>3.7474878593119917E-3</v>
      </c>
      <c r="AT894" s="13">
        <f t="shared" si="1099"/>
        <v>1.8270830214477372E-3</v>
      </c>
      <c r="AU894" s="13">
        <f t="shared" si="1100"/>
        <v>5.9386136216871158E-4</v>
      </c>
      <c r="AV894" s="13">
        <f t="shared" si="1101"/>
        <v>1.4476818239932628E-4</v>
      </c>
      <c r="AW894" s="13">
        <f t="shared" si="1102"/>
        <v>1.0468113579279291E-6</v>
      </c>
      <c r="AX894" s="13">
        <f t="shared" si="1103"/>
        <v>1.1454353488318896E-4</v>
      </c>
      <c r="AY894" s="13">
        <f t="shared" si="1104"/>
        <v>1.5679864490159733E-4</v>
      </c>
      <c r="AZ894" s="13">
        <f t="shared" si="1105"/>
        <v>1.0732083250289832E-4</v>
      </c>
      <c r="BA894" s="13">
        <f t="shared" si="1106"/>
        <v>4.8970495871072482E-5</v>
      </c>
      <c r="BB894" s="13">
        <f t="shared" si="1107"/>
        <v>1.6758927949477788E-5</v>
      </c>
      <c r="BC894" s="13">
        <f t="shared" si="1108"/>
        <v>4.5882592940080253E-6</v>
      </c>
      <c r="BD894" s="13">
        <f t="shared" si="1109"/>
        <v>8.768244766313415E-4</v>
      </c>
      <c r="BE894" s="13">
        <f t="shared" si="1110"/>
        <v>8.5498935510202939E-4</v>
      </c>
      <c r="BF894" s="13">
        <f t="shared" si="1111"/>
        <v>4.1684899134330052E-4</v>
      </c>
      <c r="BG894" s="13">
        <f t="shared" si="1112"/>
        <v>1.3548946977879134E-4</v>
      </c>
      <c r="BH894" s="13">
        <f t="shared" si="1113"/>
        <v>3.3028860814406236E-5</v>
      </c>
      <c r="BI894" s="13">
        <f t="shared" si="1114"/>
        <v>6.4412719215950988E-6</v>
      </c>
      <c r="BJ894" s="14">
        <f t="shared" si="1115"/>
        <v>0.26729148842965655</v>
      </c>
      <c r="BK894" s="14">
        <f t="shared" si="1116"/>
        <v>0.27379769388841724</v>
      </c>
      <c r="BL894" s="14">
        <f t="shared" si="1117"/>
        <v>0.41743080939119309</v>
      </c>
      <c r="BM894" s="14">
        <f t="shared" si="1118"/>
        <v>0.4149764593215165</v>
      </c>
      <c r="BN894" s="14">
        <f t="shared" si="1119"/>
        <v>0.5844061828550029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1.7124999999999999</v>
      </c>
      <c r="F895" s="10">
        <f>VLOOKUP(B895,home!$B$2:$E$405,3,FALSE)</f>
        <v>0.88</v>
      </c>
      <c r="G895" s="10">
        <f>VLOOKUP(C895,away!$B$2:$E$405,4,FALSE)</f>
        <v>1.46</v>
      </c>
      <c r="H895" s="10">
        <f>VLOOKUP(A895,away!$A$2:$E$405,3,FALSE)</f>
        <v>1.4624999999999999</v>
      </c>
      <c r="I895" s="10">
        <f>VLOOKUP(C895,away!$B$2:$E$405,3,FALSE)</f>
        <v>0.44</v>
      </c>
      <c r="J895" s="10">
        <f>VLOOKUP(B895,home!$B$2:$E$405,4,FALSE)</f>
        <v>0.68</v>
      </c>
      <c r="K895" s="12">
        <f t="shared" si="1064"/>
        <v>2.2002199999999998</v>
      </c>
      <c r="L895" s="12">
        <f t="shared" si="1065"/>
        <v>0.43758000000000002</v>
      </c>
      <c r="M895" s="13">
        <f t="shared" si="1066"/>
        <v>7.1518437170394591E-2</v>
      </c>
      <c r="N895" s="13">
        <f t="shared" si="1067"/>
        <v>0.1573562958310456</v>
      </c>
      <c r="O895" s="13">
        <f t="shared" si="1068"/>
        <v>3.1295037737021268E-2</v>
      </c>
      <c r="P895" s="13">
        <f t="shared" si="1069"/>
        <v>6.8855967929748935E-2</v>
      </c>
      <c r="Q895" s="13">
        <f t="shared" si="1070"/>
        <v>0.17310923460669159</v>
      </c>
      <c r="R895" s="13">
        <f t="shared" si="1071"/>
        <v>6.8470413064828832E-3</v>
      </c>
      <c r="S895" s="13">
        <f t="shared" si="1072"/>
        <v>1.6573154095379315E-2</v>
      </c>
      <c r="T895" s="13">
        <f t="shared" si="1073"/>
        <v>7.5749138879196112E-2</v>
      </c>
      <c r="U895" s="13">
        <f t="shared" si="1074"/>
        <v>1.5064997223349768E-2</v>
      </c>
      <c r="V895" s="13">
        <f t="shared" si="1075"/>
        <v>1.7729081277436188E-3</v>
      </c>
      <c r="W895" s="13">
        <f t="shared" si="1076"/>
        <v>0.12695946672211167</v>
      </c>
      <c r="X895" s="13">
        <f t="shared" si="1077"/>
        <v>5.5554923448261621E-2</v>
      </c>
      <c r="Y895" s="13">
        <f t="shared" si="1078"/>
        <v>1.215486170124516E-2</v>
      </c>
      <c r="Z895" s="13">
        <f t="shared" si="1079"/>
        <v>9.9870944496359328E-4</v>
      </c>
      <c r="AA895" s="13">
        <f t="shared" si="1080"/>
        <v>2.1973804949977967E-3</v>
      </c>
      <c r="AB895" s="13">
        <f t="shared" si="1081"/>
        <v>2.4173602563520268E-3</v>
      </c>
      <c r="AC895" s="13">
        <f t="shared" si="1082"/>
        <v>1.0668167364963715E-4</v>
      </c>
      <c r="AD895" s="13">
        <f t="shared" si="1083"/>
        <v>6.9834689467831113E-2</v>
      </c>
      <c r="AE895" s="13">
        <f t="shared" si="1084"/>
        <v>3.0558263417333541E-2</v>
      </c>
      <c r="AF895" s="13">
        <f t="shared" si="1085"/>
        <v>6.6858424530784055E-3</v>
      </c>
      <c r="AG895" s="13">
        <f t="shared" si="1086"/>
        <v>9.7519698020601608E-4</v>
      </c>
      <c r="AH895" s="13">
        <f t="shared" si="1087"/>
        <v>1.0925381973179231E-4</v>
      </c>
      <c r="AI895" s="13">
        <f t="shared" si="1088"/>
        <v>2.4038243925028404E-4</v>
      </c>
      <c r="AJ895" s="13">
        <f t="shared" si="1089"/>
        <v>2.6444712524363004E-4</v>
      </c>
      <c r="AK895" s="13">
        <f t="shared" si="1090"/>
        <v>1.9394728463451323E-4</v>
      </c>
      <c r="AL895" s="13">
        <f t="shared" si="1091"/>
        <v>4.1084062740409735E-6</v>
      </c>
      <c r="AM895" s="13">
        <f t="shared" si="1092"/>
        <v>3.0730336092182262E-2</v>
      </c>
      <c r="AN895" s="13">
        <f t="shared" si="1093"/>
        <v>1.3446980467217115E-2</v>
      </c>
      <c r="AO895" s="13">
        <f t="shared" si="1094"/>
        <v>2.9420648564224324E-3</v>
      </c>
      <c r="AP895" s="13">
        <f t="shared" si="1095"/>
        <v>4.2912957995777597E-4</v>
      </c>
      <c r="AQ895" s="13">
        <f t="shared" si="1096"/>
        <v>4.6944630399480911E-5</v>
      </c>
      <c r="AR895" s="13">
        <f t="shared" si="1097"/>
        <v>9.5614572876475393E-6</v>
      </c>
      <c r="AS895" s="13">
        <f t="shared" si="1098"/>
        <v>2.1037309553427869E-5</v>
      </c>
      <c r="AT895" s="13">
        <f t="shared" si="1099"/>
        <v>2.3143354612821534E-5</v>
      </c>
      <c r="AU895" s="13">
        <f t="shared" si="1100"/>
        <v>1.6973490562074068E-5</v>
      </c>
      <c r="AV895" s="13">
        <f t="shared" si="1101"/>
        <v>9.3363533511216491E-6</v>
      </c>
      <c r="AW895" s="13">
        <f t="shared" si="1102"/>
        <v>1.0987387846334706E-7</v>
      </c>
      <c r="AX895" s="13">
        <f t="shared" si="1103"/>
        <v>1.1268916679456885E-2</v>
      </c>
      <c r="AY895" s="13">
        <f t="shared" si="1104"/>
        <v>4.9310525605967444E-3</v>
      </c>
      <c r="AZ895" s="13">
        <f t="shared" si="1105"/>
        <v>1.0788649897329615E-3</v>
      </c>
      <c r="BA895" s="13">
        <f t="shared" si="1106"/>
        <v>1.5736324740244975E-4</v>
      </c>
      <c r="BB895" s="13">
        <f t="shared" si="1107"/>
        <v>1.7214752449590996E-5</v>
      </c>
      <c r="BC895" s="13">
        <f t="shared" si="1108"/>
        <v>1.5065662753784061E-6</v>
      </c>
      <c r="BD895" s="13">
        <f t="shared" si="1109"/>
        <v>6.9731707998813444E-7</v>
      </c>
      <c r="BE895" s="13">
        <f t="shared" si="1110"/>
        <v>1.534250985731493E-6</v>
      </c>
      <c r="BF895" s="13">
        <f t="shared" si="1111"/>
        <v>1.6878448519130731E-6</v>
      </c>
      <c r="BG895" s="13">
        <f t="shared" si="1112"/>
        <v>1.2378766666920605E-6</v>
      </c>
      <c r="BH895" s="13">
        <f t="shared" si="1113"/>
        <v>6.8090024989730125E-7</v>
      </c>
      <c r="BI895" s="13">
        <f t="shared" si="1114"/>
        <v>2.9962606956580792E-7</v>
      </c>
      <c r="BJ895" s="14">
        <f t="shared" si="1115"/>
        <v>0.77398828792909391</v>
      </c>
      <c r="BK895" s="14">
        <f t="shared" si="1116"/>
        <v>0.16376230996378691</v>
      </c>
      <c r="BL895" s="14">
        <f t="shared" si="1117"/>
        <v>5.8716037468334842E-2</v>
      </c>
      <c r="BM895" s="14">
        <f t="shared" si="1118"/>
        <v>0.48355238753807617</v>
      </c>
      <c r="BN895" s="14">
        <f t="shared" si="1119"/>
        <v>0.50898201458138481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1.7124999999999999</v>
      </c>
      <c r="F896" s="10">
        <f>VLOOKUP(B896,home!$B$2:$E$405,3,FALSE)</f>
        <v>1.61</v>
      </c>
      <c r="G896" s="10">
        <f>VLOOKUP(C896,away!$B$2:$E$405,4,FALSE)</f>
        <v>1.02</v>
      </c>
      <c r="H896" s="10">
        <f>VLOOKUP(A896,away!$A$2:$E$405,3,FALSE)</f>
        <v>1.4624999999999999</v>
      </c>
      <c r="I896" s="10">
        <f>VLOOKUP(C896,away!$B$2:$E$405,3,FALSE)</f>
        <v>0.57999999999999996</v>
      </c>
      <c r="J896" s="10">
        <f>VLOOKUP(B896,home!$B$2:$E$405,4,FALSE)</f>
        <v>0.51</v>
      </c>
      <c r="K896" s="12">
        <f t="shared" si="1064"/>
        <v>2.8122674999999999</v>
      </c>
      <c r="L896" s="12">
        <f t="shared" si="1065"/>
        <v>0.43260749999999992</v>
      </c>
      <c r="M896" s="13">
        <f t="shared" si="1066"/>
        <v>3.8973435732284525E-2</v>
      </c>
      <c r="N896" s="13">
        <f t="shared" si="1067"/>
        <v>0.10960372667324246</v>
      </c>
      <c r="O896" s="13">
        <f t="shared" si="1068"/>
        <v>1.6860200598554278E-2</v>
      </c>
      <c r="P896" s="13">
        <f t="shared" si="1069"/>
        <v>4.7415394186794732E-2</v>
      </c>
      <c r="Q896" s="13">
        <f t="shared" si="1070"/>
        <v>0.1541174992010215</v>
      </c>
      <c r="R896" s="13">
        <f t="shared" si="1071"/>
        <v>3.646924615219533E-3</v>
      </c>
      <c r="S896" s="13">
        <f t="shared" si="1072"/>
        <v>1.4421487120949183E-2</v>
      </c>
      <c r="T896" s="13">
        <f t="shared" si="1073"/>
        <v>6.6672386035605893E-2</v>
      </c>
      <c r="U896" s="13">
        <f t="shared" si="1074"/>
        <v>1.0256127570331897E-2</v>
      </c>
      <c r="V896" s="13">
        <f t="shared" si="1075"/>
        <v>1.9494774204002734E-3</v>
      </c>
      <c r="W896" s="13">
        <f t="shared" si="1076"/>
        <v>0.14447321139476957</v>
      </c>
      <c r="X896" s="13">
        <f t="shared" si="1077"/>
        <v>6.2500194798462763E-2</v>
      </c>
      <c r="Y896" s="13">
        <f t="shared" si="1078"/>
        <v>1.3519026510637985E-2</v>
      </c>
      <c r="Z896" s="13">
        <f t="shared" si="1079"/>
        <v>5.2589564682619457E-4</v>
      </c>
      <c r="AA896" s="13">
        <f t="shared" si="1080"/>
        <v>1.4789592359607849E-3</v>
      </c>
      <c r="AB896" s="13">
        <f t="shared" si="1081"/>
        <v>2.079614496558674E-3</v>
      </c>
      <c r="AC896" s="13">
        <f t="shared" si="1082"/>
        <v>1.482343656161867E-4</v>
      </c>
      <c r="AD896" s="13">
        <f t="shared" si="1083"/>
        <v>0.10157432925653502</v>
      </c>
      <c r="AE896" s="13">
        <f t="shared" si="1084"/>
        <v>4.3941816643846471E-2</v>
      </c>
      <c r="AF896" s="13">
        <f t="shared" si="1085"/>
        <v>9.5047797218764021E-3</v>
      </c>
      <c r="AG896" s="13">
        <f t="shared" si="1086"/>
        <v>1.3706129978438815E-3</v>
      </c>
      <c r="AH896" s="13">
        <f t="shared" si="1087"/>
        <v>5.6876600258590719E-5</v>
      </c>
      <c r="AI896" s="13">
        <f t="shared" si="1088"/>
        <v>1.5995221441772627E-4</v>
      </c>
      <c r="AJ896" s="13">
        <f t="shared" si="1089"/>
        <v>2.2491420708000155E-4</v>
      </c>
      <c r="AK896" s="13">
        <f t="shared" si="1090"/>
        <v>2.1083963828645276E-4</v>
      </c>
      <c r="AL896" s="13">
        <f t="shared" si="1091"/>
        <v>7.2137246774973469E-6</v>
      </c>
      <c r="AM896" s="13">
        <f t="shared" si="1092"/>
        <v>5.7130837000490521E-2</v>
      </c>
      <c r="AN896" s="13">
        <f t="shared" si="1093"/>
        <v>2.47152285676897E-2</v>
      </c>
      <c r="AO896" s="13">
        <f t="shared" si="1094"/>
        <v>5.345996621298409E-3</v>
      </c>
      <c r="AP896" s="13">
        <f t="shared" si="1095"/>
        <v>7.709060777827836E-4</v>
      </c>
      <c r="AQ896" s="13">
        <f t="shared" si="1096"/>
        <v>8.3374937761103855E-5</v>
      </c>
      <c r="AR896" s="13">
        <f t="shared" si="1097"/>
        <v>4.921048769273657E-6</v>
      </c>
      <c r="AS896" s="13">
        <f t="shared" si="1098"/>
        <v>1.3839305519743303E-5</v>
      </c>
      <c r="AT896" s="13">
        <f t="shared" si="1099"/>
        <v>1.9459914567872353E-5</v>
      </c>
      <c r="AU896" s="13">
        <f t="shared" si="1100"/>
        <v>1.8242161764001319E-5</v>
      </c>
      <c r="AV896" s="13">
        <f t="shared" si="1101"/>
        <v>1.2825459664660896E-5</v>
      </c>
      <c r="AW896" s="13">
        <f t="shared" si="1102"/>
        <v>2.4378542340714799E-7</v>
      </c>
      <c r="AX896" s="13">
        <f t="shared" si="1103"/>
        <v>2.6777866024046148E-2</v>
      </c>
      <c r="AY896" s="13">
        <f t="shared" si="1104"/>
        <v>1.1584305675997544E-2</v>
      </c>
      <c r="AZ896" s="13">
        <f t="shared" si="1105"/>
        <v>2.5057287588645524E-3</v>
      </c>
      <c r="BA896" s="13">
        <f t="shared" si="1106"/>
        <v>3.6133235135016556E-4</v>
      </c>
      <c r="BB896" s="13">
        <f t="shared" si="1107"/>
        <v>3.9078771296679175E-5</v>
      </c>
      <c r="BC896" s="13">
        <f t="shared" si="1108"/>
        <v>3.3811539107456268E-6</v>
      </c>
      <c r="BD896" s="13">
        <f t="shared" si="1109"/>
        <v>3.5481376757559207E-7</v>
      </c>
      <c r="BE896" s="13">
        <f t="shared" si="1110"/>
        <v>9.9783122710539132E-7</v>
      </c>
      <c r="BF896" s="13">
        <f t="shared" si="1111"/>
        <v>1.4030841652368059E-6</v>
      </c>
      <c r="BG896" s="13">
        <f t="shared" si="1112"/>
        <v>1.3152826658866995E-6</v>
      </c>
      <c r="BH896" s="13">
        <f t="shared" si="1113"/>
        <v>9.2473167364663102E-7</v>
      </c>
      <c r="BI896" s="13">
        <f t="shared" si="1114"/>
        <v>5.2011856640340538E-7</v>
      </c>
      <c r="BJ896" s="14">
        <f t="shared" si="1115"/>
        <v>0.83659561917433023</v>
      </c>
      <c r="BK896" s="14">
        <f t="shared" si="1116"/>
        <v>0.11449954822671993</v>
      </c>
      <c r="BL896" s="14">
        <f t="shared" si="1117"/>
        <v>3.5049212929019337E-2</v>
      </c>
      <c r="BM896" s="14">
        <f t="shared" si="1118"/>
        <v>0.60446903307920474</v>
      </c>
      <c r="BN896" s="14">
        <f t="shared" si="1119"/>
        <v>0.37061718100711705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1.7124999999999999</v>
      </c>
      <c r="F897" s="10">
        <f>VLOOKUP(B897,home!$B$2:$E$405,3,FALSE)</f>
        <v>1.17</v>
      </c>
      <c r="G897" s="10">
        <f>VLOOKUP(C897,away!$B$2:$E$405,4,FALSE)</f>
        <v>1.17</v>
      </c>
      <c r="H897" s="10">
        <f>VLOOKUP(A897,away!$A$2:$E$405,3,FALSE)</f>
        <v>1.4624999999999999</v>
      </c>
      <c r="I897" s="10">
        <f>VLOOKUP(C897,away!$B$2:$E$405,3,FALSE)</f>
        <v>1.02</v>
      </c>
      <c r="J897" s="10">
        <f>VLOOKUP(B897,home!$B$2:$E$405,4,FALSE)</f>
        <v>0.34</v>
      </c>
      <c r="K897" s="12">
        <f t="shared" si="1064"/>
        <v>2.3442412500000001</v>
      </c>
      <c r="L897" s="12">
        <f t="shared" si="1065"/>
        <v>0.50719499999999995</v>
      </c>
      <c r="M897" s="13">
        <f t="shared" si="1066"/>
        <v>5.7761301601468772E-2</v>
      </c>
      <c r="N897" s="13">
        <f t="shared" si="1067"/>
        <v>0.13540642586785417</v>
      </c>
      <c r="O897" s="13">
        <f t="shared" si="1068"/>
        <v>2.9296243365756949E-2</v>
      </c>
      <c r="P897" s="13">
        <f t="shared" si="1069"/>
        <v>6.8677462168046294E-2</v>
      </c>
      <c r="Q897" s="13">
        <f t="shared" si="1070"/>
        <v>0.15871266451724544</v>
      </c>
      <c r="R897" s="13">
        <f t="shared" si="1071"/>
        <v>7.4294540769475476E-3</v>
      </c>
      <c r="S897" s="13">
        <f t="shared" si="1072"/>
        <v>2.0414159995848741E-2</v>
      </c>
      <c r="T897" s="13">
        <f t="shared" si="1073"/>
        <v>8.0498269879824294E-2</v>
      </c>
      <c r="U897" s="13">
        <f t="shared" si="1074"/>
        <v>1.7416432712161117E-2</v>
      </c>
      <c r="V897" s="13">
        <f t="shared" si="1075"/>
        <v>2.6969088721575931E-3</v>
      </c>
      <c r="W897" s="13">
        <f t="shared" si="1076"/>
        <v>0.12402025835291268</v>
      </c>
      <c r="X897" s="13">
        <f t="shared" si="1077"/>
        <v>6.2902454935305538E-2</v>
      </c>
      <c r="Y897" s="13">
        <f t="shared" si="1078"/>
        <v>1.5951905315456146E-2</v>
      </c>
      <c r="Z897" s="13">
        <f t="shared" si="1079"/>
        <v>1.2560606535191371E-3</v>
      </c>
      <c r="AA897" s="13">
        <f t="shared" si="1080"/>
        <v>2.9445091964815195E-3</v>
      </c>
      <c r="AB897" s="13">
        <f t="shared" si="1081"/>
        <v>3.4513199596981673E-3</v>
      </c>
      <c r="AC897" s="13">
        <f t="shared" si="1082"/>
        <v>2.0041192362253843E-4</v>
      </c>
      <c r="AD897" s="13">
        <f t="shared" si="1083"/>
        <v>7.268335136663874E-2</v>
      </c>
      <c r="AE897" s="13">
        <f t="shared" si="1084"/>
        <v>3.6864632396402336E-2</v>
      </c>
      <c r="AF897" s="13">
        <f t="shared" si="1085"/>
        <v>9.3487786141466401E-3</v>
      </c>
      <c r="AG897" s="13">
        <f t="shared" si="1086"/>
        <v>1.5805512564007018E-3</v>
      </c>
      <c r="AH897" s="13">
        <f t="shared" si="1087"/>
        <v>1.5926692079040966E-4</v>
      </c>
      <c r="AI897" s="13">
        <f t="shared" si="1088"/>
        <v>3.7336008547736096E-4</v>
      </c>
      <c r="AJ897" s="13">
        <f t="shared" si="1089"/>
        <v>4.3762305673977791E-4</v>
      </c>
      <c r="AK897" s="13">
        <f t="shared" si="1090"/>
        <v>3.4196467385349253E-4</v>
      </c>
      <c r="AL897" s="13">
        <f t="shared" si="1091"/>
        <v>9.5314904069005767E-6</v>
      </c>
      <c r="AM897" s="13">
        <f t="shared" si="1092"/>
        <v>3.4077462092383673E-2</v>
      </c>
      <c r="AN897" s="13">
        <f t="shared" si="1093"/>
        <v>1.7283918385946534E-2</v>
      </c>
      <c r="AO897" s="13">
        <f t="shared" si="1094"/>
        <v>4.383158492880076E-3</v>
      </c>
      <c r="AP897" s="13">
        <f t="shared" si="1095"/>
        <v>7.4103869059877008E-4</v>
      </c>
      <c r="AQ897" s="13">
        <f t="shared" si="1096"/>
        <v>9.3962779669560771E-5</v>
      </c>
      <c r="AR897" s="13">
        <f t="shared" si="1097"/>
        <v>1.6155877178058366E-5</v>
      </c>
      <c r="AS897" s="13">
        <f t="shared" si="1098"/>
        <v>3.7873273710738029E-5</v>
      </c>
      <c r="AT897" s="13">
        <f t="shared" si="1099"/>
        <v>4.4392045252626337E-5</v>
      </c>
      <c r="AU897" s="13">
        <f t="shared" si="1100"/>
        <v>3.4688554551024435E-5</v>
      </c>
      <c r="AV897" s="13">
        <f t="shared" si="1101"/>
        <v>2.032958512034668E-5</v>
      </c>
      <c r="AW897" s="13">
        <f t="shared" si="1102"/>
        <v>3.1480062182919175E-7</v>
      </c>
      <c r="AX897" s="13">
        <f t="shared" si="1103"/>
        <v>1.3314298722046198E-2</v>
      </c>
      <c r="AY897" s="13">
        <f t="shared" si="1104"/>
        <v>6.7529457403282204E-3</v>
      </c>
      <c r="AZ897" s="13">
        <f t="shared" si="1105"/>
        <v>1.7125301573828857E-3</v>
      </c>
      <c r="BA897" s="13">
        <f t="shared" si="1106"/>
        <v>2.8952891105793758E-4</v>
      </c>
      <c r="BB897" s="13">
        <f t="shared" si="1107"/>
        <v>3.6711904011007655E-5</v>
      </c>
      <c r="BC897" s="13">
        <f t="shared" si="1108"/>
        <v>3.7240188309726057E-6</v>
      </c>
      <c r="BD897" s="13">
        <f t="shared" si="1109"/>
        <v>1.3656966875542186E-6</v>
      </c>
      <c r="BE897" s="13">
        <f t="shared" si="1110"/>
        <v>3.2015225099529616E-6</v>
      </c>
      <c r="BF897" s="13">
        <f t="shared" si="1111"/>
        <v>3.7525705653176349E-6</v>
      </c>
      <c r="BG897" s="13">
        <f t="shared" si="1112"/>
        <v>2.9323102375844723E-6</v>
      </c>
      <c r="BH897" s="13">
        <f t="shared" si="1113"/>
        <v>1.7185106541857052E-6</v>
      </c>
      <c r="BI897" s="13">
        <f t="shared" si="1114"/>
        <v>8.0572071282132288E-7</v>
      </c>
      <c r="BJ897" s="14">
        <f t="shared" si="1115"/>
        <v>0.7766585723973225</v>
      </c>
      <c r="BK897" s="14">
        <f t="shared" si="1116"/>
        <v>0.15651272179187908</v>
      </c>
      <c r="BL897" s="14">
        <f t="shared" si="1117"/>
        <v>6.2017389715086545E-2</v>
      </c>
      <c r="BM897" s="14">
        <f t="shared" si="1118"/>
        <v>0.53240856202078157</v>
      </c>
      <c r="BN897" s="14">
        <f t="shared" si="1119"/>
        <v>0.4572835515973192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</v>
      </c>
      <c r="F898" s="10">
        <f>VLOOKUP(B898,home!$B$2:$E$405,3,FALSE)</f>
        <v>1.07</v>
      </c>
      <c r="G898" s="10">
        <f>VLOOKUP(C898,away!$B$2:$E$405,4,FALSE)</f>
        <v>1.43</v>
      </c>
      <c r="H898" s="10">
        <f>VLOOKUP(A898,away!$A$2:$E$405,3,FALSE)</f>
        <v>1.25</v>
      </c>
      <c r="I898" s="10">
        <f>VLOOKUP(C898,away!$B$2:$E$405,3,FALSE)</f>
        <v>1.25</v>
      </c>
      <c r="J898" s="10">
        <f>VLOOKUP(B898,home!$B$2:$E$405,4,FALSE)</f>
        <v>0.4</v>
      </c>
      <c r="K898" s="12">
        <f t="shared" si="1064"/>
        <v>2.1421399999999999</v>
      </c>
      <c r="L898" s="12">
        <f t="shared" si="1065"/>
        <v>0.625</v>
      </c>
      <c r="M898" s="13">
        <f t="shared" si="1066"/>
        <v>6.2841474595273061E-2</v>
      </c>
      <c r="N898" s="13">
        <f t="shared" si="1067"/>
        <v>0.13461523638951825</v>
      </c>
      <c r="O898" s="13">
        <f t="shared" si="1068"/>
        <v>3.9275921622045656E-2</v>
      </c>
      <c r="P898" s="13">
        <f t="shared" si="1069"/>
        <v>8.4134522743448889E-2</v>
      </c>
      <c r="Q898" s="13">
        <f t="shared" si="1070"/>
        <v>0.14418234123972132</v>
      </c>
      <c r="R898" s="13">
        <f t="shared" si="1071"/>
        <v>1.2273725506889268E-2</v>
      </c>
      <c r="S898" s="13">
        <f t="shared" si="1072"/>
        <v>2.8160613523383064E-2</v>
      </c>
      <c r="T898" s="13">
        <f t="shared" si="1073"/>
        <v>9.0113963274825806E-2</v>
      </c>
      <c r="U898" s="13">
        <f t="shared" si="1074"/>
        <v>2.6292038357327775E-2</v>
      </c>
      <c r="V898" s="13">
        <f t="shared" si="1075"/>
        <v>4.1891650453458208E-3</v>
      </c>
      <c r="W898" s="13">
        <f t="shared" si="1076"/>
        <v>0.10295292015441888</v>
      </c>
      <c r="X898" s="13">
        <f t="shared" si="1077"/>
        <v>6.4345575096511787E-2</v>
      </c>
      <c r="Y898" s="13">
        <f t="shared" si="1078"/>
        <v>2.0107992217659933E-2</v>
      </c>
      <c r="Z898" s="13">
        <f t="shared" si="1079"/>
        <v>2.5570261472685979E-3</v>
      </c>
      <c r="AA898" s="13">
        <f t="shared" si="1080"/>
        <v>5.477507991109954E-3</v>
      </c>
      <c r="AB898" s="13">
        <f t="shared" si="1081"/>
        <v>5.8667944840381393E-3</v>
      </c>
      <c r="AC898" s="13">
        <f t="shared" si="1082"/>
        <v>3.5053820352488652E-4</v>
      </c>
      <c r="AD898" s="13">
        <f t="shared" si="1083"/>
        <v>5.5134892094896727E-2</v>
      </c>
      <c r="AE898" s="13">
        <f t="shared" si="1084"/>
        <v>3.4459307559310447E-2</v>
      </c>
      <c r="AF898" s="13">
        <f t="shared" si="1085"/>
        <v>1.0768533612284515E-2</v>
      </c>
      <c r="AG898" s="13">
        <f t="shared" si="1086"/>
        <v>2.2434445025592744E-3</v>
      </c>
      <c r="AH898" s="13">
        <f t="shared" si="1087"/>
        <v>3.9953533551071829E-4</v>
      </c>
      <c r="AI898" s="13">
        <f t="shared" si="1088"/>
        <v>8.558606236109301E-4</v>
      </c>
      <c r="AJ898" s="13">
        <f t="shared" si="1089"/>
        <v>9.1668663813095899E-4</v>
      </c>
      <c r="AK898" s="13">
        <f t="shared" si="1090"/>
        <v>6.5455703833528422E-4</v>
      </c>
      <c r="AL898" s="13">
        <f t="shared" si="1091"/>
        <v>1.8772547682469999E-5</v>
      </c>
      <c r="AM898" s="13">
        <f t="shared" si="1092"/>
        <v>2.36213315504324E-2</v>
      </c>
      <c r="AN898" s="13">
        <f t="shared" si="1093"/>
        <v>1.4763332219020247E-2</v>
      </c>
      <c r="AO898" s="13">
        <f t="shared" si="1094"/>
        <v>4.6135413184438265E-3</v>
      </c>
      <c r="AP898" s="13">
        <f t="shared" si="1095"/>
        <v>9.6115444134246407E-4</v>
      </c>
      <c r="AQ898" s="13">
        <f t="shared" si="1096"/>
        <v>1.5018038145975997E-4</v>
      </c>
      <c r="AR898" s="13">
        <f t="shared" si="1097"/>
        <v>4.9941916938839793E-5</v>
      </c>
      <c r="AS898" s="13">
        <f t="shared" si="1098"/>
        <v>1.0698257795136628E-4</v>
      </c>
      <c r="AT898" s="13">
        <f t="shared" si="1099"/>
        <v>1.1458582976636989E-4</v>
      </c>
      <c r="AU898" s="13">
        <f t="shared" si="1100"/>
        <v>8.1819629791910541E-5</v>
      </c>
      <c r="AV898" s="13">
        <f t="shared" si="1101"/>
        <v>4.3817275440610821E-5</v>
      </c>
      <c r="AW898" s="13">
        <f t="shared" si="1102"/>
        <v>6.9814974466191534E-7</v>
      </c>
      <c r="AX898" s="13">
        <f t="shared" si="1103"/>
        <v>8.4333665279072174E-3</v>
      </c>
      <c r="AY898" s="13">
        <f t="shared" si="1104"/>
        <v>5.2708540799420098E-3</v>
      </c>
      <c r="AZ898" s="13">
        <f t="shared" si="1105"/>
        <v>1.6471418999818781E-3</v>
      </c>
      <c r="BA898" s="13">
        <f t="shared" si="1106"/>
        <v>3.4315456249622465E-4</v>
      </c>
      <c r="BB898" s="13">
        <f t="shared" si="1107"/>
        <v>5.3617900390035084E-5</v>
      </c>
      <c r="BC898" s="13">
        <f t="shared" si="1108"/>
        <v>6.7022375487543864E-6</v>
      </c>
      <c r="BD898" s="13">
        <f t="shared" si="1109"/>
        <v>5.2022830144624789E-6</v>
      </c>
      <c r="BE898" s="13">
        <f t="shared" si="1110"/>
        <v>1.1144018536600655E-5</v>
      </c>
      <c r="BF898" s="13">
        <f t="shared" si="1111"/>
        <v>1.1936023933996865E-5</v>
      </c>
      <c r="BG898" s="13">
        <f t="shared" si="1112"/>
        <v>8.5228781033240156E-6</v>
      </c>
      <c r="BH898" s="13">
        <f t="shared" si="1113"/>
        <v>4.5642995250636278E-6</v>
      </c>
      <c r="BI898" s="13">
        <f t="shared" si="1114"/>
        <v>1.9554737169239585E-6</v>
      </c>
      <c r="BJ898" s="14">
        <f t="shared" si="1115"/>
        <v>0.71878858326067174</v>
      </c>
      <c r="BK898" s="14">
        <f t="shared" si="1116"/>
        <v>0.18496594073860023</v>
      </c>
      <c r="BL898" s="14">
        <f t="shared" si="1117"/>
        <v>9.2453099803718172E-2</v>
      </c>
      <c r="BM898" s="14">
        <f t="shared" si="1118"/>
        <v>0.51617127192316514</v>
      </c>
      <c r="BN898" s="14">
        <f t="shared" si="1119"/>
        <v>0.47732322209689643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</v>
      </c>
      <c r="F899" s="10">
        <f>VLOOKUP(B899,home!$B$2:$E$405,3,FALSE)</f>
        <v>1.1399999999999999</v>
      </c>
      <c r="G899" s="10">
        <f>VLOOKUP(C899,away!$B$2:$E$405,4,FALSE)</f>
        <v>1.43</v>
      </c>
      <c r="H899" s="10">
        <f>VLOOKUP(A899,away!$A$2:$E$405,3,FALSE)</f>
        <v>1.25</v>
      </c>
      <c r="I899" s="10">
        <f>VLOOKUP(C899,away!$B$2:$E$405,3,FALSE)</f>
        <v>0.48</v>
      </c>
      <c r="J899" s="10">
        <f>VLOOKUP(B899,home!$B$2:$E$405,4,FALSE)</f>
        <v>0.64</v>
      </c>
      <c r="K899" s="12">
        <f t="shared" si="1064"/>
        <v>2.2822799999999996</v>
      </c>
      <c r="L899" s="12">
        <f t="shared" si="1065"/>
        <v>0.38400000000000001</v>
      </c>
      <c r="M899" s="13">
        <f t="shared" si="1066"/>
        <v>6.951032335221792E-2</v>
      </c>
      <c r="N899" s="13">
        <f t="shared" si="1067"/>
        <v>0.1586420207802999</v>
      </c>
      <c r="O899" s="13">
        <f t="shared" si="1068"/>
        <v>2.6691964167251683E-2</v>
      </c>
      <c r="P899" s="13">
        <f t="shared" si="1069"/>
        <v>6.0918535979635161E-2</v>
      </c>
      <c r="Q899" s="13">
        <f t="shared" si="1070"/>
        <v>0.18103275559323143</v>
      </c>
      <c r="R899" s="13">
        <f t="shared" si="1071"/>
        <v>5.1248571201123238E-3</v>
      </c>
      <c r="S899" s="13">
        <f t="shared" si="1072"/>
        <v>1.3347183004377769E-2</v>
      </c>
      <c r="T899" s="13">
        <f t="shared" si="1073"/>
        <v>6.9516578147800878E-2</v>
      </c>
      <c r="U899" s="13">
        <f t="shared" si="1074"/>
        <v>1.1696358908089951E-2</v>
      </c>
      <c r="V899" s="13">
        <f t="shared" si="1075"/>
        <v>1.2997123766285347E-3</v>
      </c>
      <c r="W899" s="13">
        <f t="shared" si="1076"/>
        <v>0.13772247914510671</v>
      </c>
      <c r="X899" s="13">
        <f t="shared" si="1077"/>
        <v>5.288543199172098E-2</v>
      </c>
      <c r="Y899" s="13">
        <f t="shared" si="1078"/>
        <v>1.0154002942410428E-2</v>
      </c>
      <c r="Z899" s="13">
        <f t="shared" si="1079"/>
        <v>6.5598171137437741E-4</v>
      </c>
      <c r="AA899" s="13">
        <f t="shared" si="1080"/>
        <v>1.4971339402355137E-3</v>
      </c>
      <c r="AB899" s="13">
        <f t="shared" si="1081"/>
        <v>1.7084394245603543E-3</v>
      </c>
      <c r="AC899" s="13">
        <f t="shared" si="1082"/>
        <v>7.1191381510362571E-5</v>
      </c>
      <c r="AD899" s="13">
        <f t="shared" si="1083"/>
        <v>7.8580314925823541E-2</v>
      </c>
      <c r="AE899" s="13">
        <f t="shared" si="1084"/>
        <v>3.0174840931516244E-2</v>
      </c>
      <c r="AF899" s="13">
        <f t="shared" si="1085"/>
        <v>5.7935694588511187E-3</v>
      </c>
      <c r="AG899" s="13">
        <f t="shared" si="1086"/>
        <v>7.4157689073294322E-4</v>
      </c>
      <c r="AH899" s="13">
        <f t="shared" si="1087"/>
        <v>6.2974244291940257E-5</v>
      </c>
      <c r="AI899" s="13">
        <f t="shared" si="1088"/>
        <v>1.4372485826260936E-4</v>
      </c>
      <c r="AJ899" s="13">
        <f t="shared" si="1089"/>
        <v>1.6401018475779408E-4</v>
      </c>
      <c r="AK899" s="13">
        <f t="shared" si="1090"/>
        <v>1.2477238815633936E-4</v>
      </c>
      <c r="AL899" s="13">
        <f t="shared" si="1091"/>
        <v>2.4956723127317039E-6</v>
      </c>
      <c r="AM899" s="13">
        <f t="shared" si="1092"/>
        <v>3.5868456229781701E-2</v>
      </c>
      <c r="AN899" s="13">
        <f t="shared" si="1093"/>
        <v>1.3773487192236174E-2</v>
      </c>
      <c r="AO899" s="13">
        <f t="shared" si="1094"/>
        <v>2.6445095409093457E-3</v>
      </c>
      <c r="AP899" s="13">
        <f t="shared" si="1095"/>
        <v>3.3849722123639622E-4</v>
      </c>
      <c r="AQ899" s="13">
        <f t="shared" si="1096"/>
        <v>3.2495733238694045E-5</v>
      </c>
      <c r="AR899" s="13">
        <f t="shared" si="1097"/>
        <v>4.8364219616210136E-6</v>
      </c>
      <c r="AS899" s="13">
        <f t="shared" si="1098"/>
        <v>1.1038069114568403E-5</v>
      </c>
      <c r="AT899" s="13">
        <f t="shared" si="1099"/>
        <v>1.259598218939859E-5</v>
      </c>
      <c r="AU899" s="13">
        <f t="shared" si="1100"/>
        <v>9.5825194104068672E-6</v>
      </c>
      <c r="AV899" s="13">
        <f t="shared" si="1101"/>
        <v>5.467498099995847E-6</v>
      </c>
      <c r="AW899" s="13">
        <f t="shared" si="1102"/>
        <v>6.0755445396280582E-8</v>
      </c>
      <c r="AX899" s="13">
        <f t="shared" si="1103"/>
        <v>1.3643643380684358E-2</v>
      </c>
      <c r="AY899" s="13">
        <f t="shared" si="1104"/>
        <v>5.2391590581827938E-3</v>
      </c>
      <c r="AZ899" s="13">
        <f t="shared" si="1105"/>
        <v>1.0059185391710964E-3</v>
      </c>
      <c r="BA899" s="13">
        <f t="shared" si="1106"/>
        <v>1.2875757301390034E-4</v>
      </c>
      <c r="BB899" s="13">
        <f t="shared" si="1107"/>
        <v>1.2360727009334436E-5</v>
      </c>
      <c r="BC899" s="13">
        <f t="shared" si="1108"/>
        <v>9.4930383431688508E-7</v>
      </c>
      <c r="BD899" s="13">
        <f t="shared" si="1109"/>
        <v>3.0953100554374453E-7</v>
      </c>
      <c r="BE899" s="13">
        <f t="shared" si="1110"/>
        <v>7.0643642333237712E-7</v>
      </c>
      <c r="BF899" s="13">
        <f t="shared" si="1111"/>
        <v>8.0614286012150893E-7</v>
      </c>
      <c r="BG899" s="13">
        <f t="shared" si="1112"/>
        <v>6.1328124226603892E-7</v>
      </c>
      <c r="BH899" s="13">
        <f t="shared" si="1113"/>
        <v>3.4991987839973389E-7</v>
      </c>
      <c r="BI899" s="13">
        <f t="shared" si="1114"/>
        <v>1.5972302801482888E-7</v>
      </c>
      <c r="BJ899" s="14">
        <f t="shared" si="1115"/>
        <v>0.79793180530679242</v>
      </c>
      <c r="BK899" s="14">
        <f t="shared" si="1116"/>
        <v>0.15038860082486524</v>
      </c>
      <c r="BL899" s="14">
        <f t="shared" si="1117"/>
        <v>4.726070076093216E-2</v>
      </c>
      <c r="BM899" s="14">
        <f t="shared" si="1118"/>
        <v>0.48907753330847836</v>
      </c>
      <c r="BN899" s="14">
        <f t="shared" si="1119"/>
        <v>0.50192045699274845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</v>
      </c>
      <c r="F900" s="10">
        <f>VLOOKUP(B900,home!$B$2:$E$405,3,FALSE)</f>
        <v>0.56999999999999995</v>
      </c>
      <c r="G900" s="10">
        <f>VLOOKUP(C900,away!$B$2:$E$405,4,FALSE)</f>
        <v>1.25</v>
      </c>
      <c r="H900" s="10">
        <f>VLOOKUP(A900,away!$A$2:$E$405,3,FALSE)</f>
        <v>1.25</v>
      </c>
      <c r="I900" s="10">
        <f>VLOOKUP(C900,away!$B$2:$E$405,3,FALSE)</f>
        <v>1.61</v>
      </c>
      <c r="J900" s="10">
        <f>VLOOKUP(B900,home!$B$2:$E$405,4,FALSE)</f>
        <v>2.08</v>
      </c>
      <c r="K900" s="12">
        <f t="shared" si="1064"/>
        <v>0.99749999999999994</v>
      </c>
      <c r="L900" s="12">
        <f t="shared" si="1065"/>
        <v>4.1860000000000008</v>
      </c>
      <c r="M900" s="13">
        <f t="shared" si="1066"/>
        <v>5.6083428233113033E-3</v>
      </c>
      <c r="N900" s="13">
        <f t="shared" si="1067"/>
        <v>5.5943219662530248E-3</v>
      </c>
      <c r="O900" s="13">
        <f t="shared" si="1068"/>
        <v>2.3476523058381122E-2</v>
      </c>
      <c r="P900" s="13">
        <f t="shared" si="1069"/>
        <v>2.3417831750735169E-2</v>
      </c>
      <c r="Q900" s="13">
        <f t="shared" si="1070"/>
        <v>2.7901680806686957E-3</v>
      </c>
      <c r="R900" s="13">
        <f t="shared" si="1071"/>
        <v>4.9136362761191696E-2</v>
      </c>
      <c r="S900" s="13">
        <f t="shared" si="1072"/>
        <v>2.444549402482649E-2</v>
      </c>
      <c r="T900" s="13">
        <f t="shared" si="1073"/>
        <v>1.1679643585679163E-2</v>
      </c>
      <c r="U900" s="13">
        <f t="shared" si="1074"/>
        <v>4.9013521854288714E-2</v>
      </c>
      <c r="V900" s="13">
        <f t="shared" si="1075"/>
        <v>1.1341446210328215E-2</v>
      </c>
      <c r="W900" s="13">
        <f t="shared" si="1076"/>
        <v>9.2773088682234124E-4</v>
      </c>
      <c r="X900" s="13">
        <f t="shared" si="1077"/>
        <v>3.8834814922383215E-3</v>
      </c>
      <c r="Y900" s="13">
        <f t="shared" si="1078"/>
        <v>8.1281267632548077E-3</v>
      </c>
      <c r="Z900" s="13">
        <f t="shared" si="1079"/>
        <v>6.8561604839449508E-2</v>
      </c>
      <c r="AA900" s="13">
        <f t="shared" si="1080"/>
        <v>6.8390200827350894E-2</v>
      </c>
      <c r="AB900" s="13">
        <f t="shared" si="1081"/>
        <v>3.4109612662641252E-2</v>
      </c>
      <c r="AC900" s="13">
        <f t="shared" si="1082"/>
        <v>2.9597878501151755E-3</v>
      </c>
      <c r="AD900" s="13">
        <f t="shared" si="1083"/>
        <v>2.313528899013213E-4</v>
      </c>
      <c r="AE900" s="13">
        <f t="shared" si="1084"/>
        <v>9.6844319712693124E-4</v>
      </c>
      <c r="AF900" s="13">
        <f t="shared" si="1085"/>
        <v>2.0269516115866671E-3</v>
      </c>
      <c r="AG900" s="13">
        <f t="shared" si="1086"/>
        <v>2.8282731487005979E-3</v>
      </c>
      <c r="AH900" s="13">
        <f t="shared" si="1087"/>
        <v>7.1749719464483913E-2</v>
      </c>
      <c r="AI900" s="13">
        <f t="shared" si="1088"/>
        <v>7.157034516582271E-2</v>
      </c>
      <c r="AJ900" s="13">
        <f t="shared" si="1089"/>
        <v>3.5695709651454063E-2</v>
      </c>
      <c r="AK900" s="13">
        <f t="shared" si="1090"/>
        <v>1.1868823459108476E-2</v>
      </c>
      <c r="AL900" s="13">
        <f t="shared" si="1091"/>
        <v>4.9434791042922714E-4</v>
      </c>
      <c r="AM900" s="13">
        <f t="shared" si="1092"/>
        <v>4.6154901535313618E-5</v>
      </c>
      <c r="AN900" s="13">
        <f t="shared" si="1093"/>
        <v>1.9320441782682285E-4</v>
      </c>
      <c r="AO900" s="13">
        <f t="shared" si="1094"/>
        <v>4.0437684651154025E-4</v>
      </c>
      <c r="AP900" s="13">
        <f t="shared" si="1095"/>
        <v>5.6424049316576954E-4</v>
      </c>
      <c r="AQ900" s="13">
        <f t="shared" si="1096"/>
        <v>5.9047767609797779E-4</v>
      </c>
      <c r="AR900" s="13">
        <f t="shared" si="1097"/>
        <v>6.006886513566595E-2</v>
      </c>
      <c r="AS900" s="13">
        <f t="shared" si="1098"/>
        <v>5.991869297282678E-2</v>
      </c>
      <c r="AT900" s="13">
        <f t="shared" si="1099"/>
        <v>2.988444812019735E-2</v>
      </c>
      <c r="AU900" s="13">
        <f t="shared" si="1100"/>
        <v>9.9365789999656187E-3</v>
      </c>
      <c r="AV900" s="13">
        <f t="shared" si="1101"/>
        <v>2.4779343881164255E-3</v>
      </c>
      <c r="AW900" s="13">
        <f t="shared" si="1102"/>
        <v>5.7337972282613934E-5</v>
      </c>
      <c r="AX900" s="13">
        <f t="shared" si="1103"/>
        <v>7.6732523802458855E-6</v>
      </c>
      <c r="AY900" s="13">
        <f t="shared" si="1104"/>
        <v>3.2120234463709282E-5</v>
      </c>
      <c r="AZ900" s="13">
        <f t="shared" si="1105"/>
        <v>6.7227650732543532E-5</v>
      </c>
      <c r="BA900" s="13">
        <f t="shared" si="1106"/>
        <v>9.3804981988809127E-5</v>
      </c>
      <c r="BB900" s="13">
        <f t="shared" si="1107"/>
        <v>9.8166913651288748E-5</v>
      </c>
      <c r="BC900" s="13">
        <f t="shared" si="1108"/>
        <v>8.2185340108858963E-5</v>
      </c>
      <c r="BD900" s="13">
        <f t="shared" si="1109"/>
        <v>4.1908044909649611E-2</v>
      </c>
      <c r="BE900" s="13">
        <f t="shared" si="1110"/>
        <v>4.1803274797375486E-2</v>
      </c>
      <c r="BF900" s="13">
        <f t="shared" si="1111"/>
        <v>2.0849383305191017E-2</v>
      </c>
      <c r="BG900" s="13">
        <f t="shared" si="1112"/>
        <v>6.9324199489760137E-3</v>
      </c>
      <c r="BH900" s="13">
        <f t="shared" si="1113"/>
        <v>1.7287722247758929E-3</v>
      </c>
      <c r="BI900" s="13">
        <f t="shared" si="1114"/>
        <v>3.4489005884279076E-4</v>
      </c>
      <c r="BJ900" s="14">
        <f t="shared" si="1115"/>
        <v>4.1238126330694763E-2</v>
      </c>
      <c r="BK900" s="14">
        <f t="shared" si="1116"/>
        <v>6.8299370804209295E-2</v>
      </c>
      <c r="BL900" s="14">
        <f t="shared" si="1117"/>
        <v>0.69086412376630557</v>
      </c>
      <c r="BM900" s="14">
        <f t="shared" si="1118"/>
        <v>0.75896489303793713</v>
      </c>
      <c r="BN900" s="14">
        <f t="shared" si="1119"/>
        <v>0.11002355044054102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1.78481012658228</v>
      </c>
      <c r="F901" s="10">
        <f>VLOOKUP(B901,home!$B$2:$E$405,3,FALSE)</f>
        <v>0.28000000000000003</v>
      </c>
      <c r="G901" s="10">
        <f>VLOOKUP(C901,away!$B$2:$E$405,4,FALSE)</f>
        <v>0.56000000000000005</v>
      </c>
      <c r="H901" s="10">
        <f>VLOOKUP(A901,away!$A$2:$E$405,3,FALSE)</f>
        <v>1.36708860759494</v>
      </c>
      <c r="I901" s="10">
        <f>VLOOKUP(C901,away!$B$2:$E$405,3,FALSE)</f>
        <v>0.9</v>
      </c>
      <c r="J901" s="10">
        <f>VLOOKUP(B901,home!$B$2:$E$405,4,FALSE)</f>
        <v>0.73</v>
      </c>
      <c r="K901" s="12">
        <f t="shared" si="1064"/>
        <v>0.27985822784810155</v>
      </c>
      <c r="L901" s="12">
        <f t="shared" si="1065"/>
        <v>0.89817721518987559</v>
      </c>
      <c r="M901" s="13">
        <f t="shared" si="1066"/>
        <v>0.30788299854352574</v>
      </c>
      <c r="N901" s="13">
        <f t="shared" si="1067"/>
        <v>8.6163590356950731E-2</v>
      </c>
      <c r="O901" s="13">
        <f t="shared" si="1068"/>
        <v>0.27653349423613244</v>
      </c>
      <c r="P901" s="13">
        <f t="shared" si="1069"/>
        <v>7.7390173637567214E-2</v>
      </c>
      <c r="Q901" s="13">
        <f t="shared" si="1070"/>
        <v>1.2056794851162999E-2</v>
      </c>
      <c r="R901" s="13">
        <f t="shared" si="1071"/>
        <v>0.12418804187986748</v>
      </c>
      <c r="S901" s="13">
        <f t="shared" si="1072"/>
        <v>4.8632426960773696E-3</v>
      </c>
      <c r="T901" s="13">
        <f t="shared" si="1073"/>
        <v>1.0829138423533212E-2</v>
      </c>
      <c r="U901" s="13">
        <f t="shared" si="1074"/>
        <v>3.4755045320425525E-2</v>
      </c>
      <c r="V901" s="13">
        <f t="shared" si="1075"/>
        <v>1.3582619893902869E-4</v>
      </c>
      <c r="W901" s="13">
        <f t="shared" si="1076"/>
        <v>1.1247310801915308E-3</v>
      </c>
      <c r="X901" s="13">
        <f t="shared" si="1077"/>
        <v>1.0102078294439297E-3</v>
      </c>
      <c r="Y901" s="13">
        <f t="shared" si="1078"/>
        <v>4.5367282750647883E-4</v>
      </c>
      <c r="Z901" s="13">
        <f t="shared" si="1079"/>
        <v>3.7180956538514345E-2</v>
      </c>
      <c r="AA901" s="13">
        <f t="shared" si="1080"/>
        <v>1.0405396606565908E-2</v>
      </c>
      <c r="AB901" s="13">
        <f t="shared" si="1081"/>
        <v>1.4560179271850919E-3</v>
      </c>
      <c r="AC901" s="13">
        <f t="shared" si="1082"/>
        <v>2.1338489722858423E-6</v>
      </c>
      <c r="AD901" s="13">
        <f t="shared" si="1083"/>
        <v>7.8691311727020684E-5</v>
      </c>
      <c r="AE901" s="13">
        <f t="shared" si="1084"/>
        <v>7.0678743226613828E-5</v>
      </c>
      <c r="AF901" s="13">
        <f t="shared" si="1085"/>
        <v>3.1741018382200147E-5</v>
      </c>
      <c r="AG901" s="13">
        <f t="shared" si="1086"/>
        <v>9.5030198326050613E-6</v>
      </c>
      <c r="AH901" s="13">
        <f t="shared" si="1087"/>
        <v>8.34877200046465E-3</v>
      </c>
      <c r="AI901" s="13">
        <f t="shared" si="1088"/>
        <v>2.3364725367578864E-3</v>
      </c>
      <c r="AJ901" s="13">
        <f t="shared" si="1089"/>
        <v>3.2694053177641013E-4</v>
      </c>
      <c r="AK901" s="13">
        <f t="shared" si="1090"/>
        <v>3.0498999278220695E-5</v>
      </c>
      <c r="AL901" s="13">
        <f t="shared" si="1091"/>
        <v>2.1454766032909084E-8</v>
      </c>
      <c r="AM901" s="13">
        <f t="shared" si="1092"/>
        <v>4.4044822093933088E-6</v>
      </c>
      <c r="AN901" s="13">
        <f t="shared" si="1093"/>
        <v>3.9560055651862326E-6</v>
      </c>
      <c r="AO901" s="13">
        <f t="shared" si="1094"/>
        <v>1.7765970309073102E-6</v>
      </c>
      <c r="AP901" s="13">
        <f t="shared" si="1095"/>
        <v>5.3189965791164321E-7</v>
      </c>
      <c r="AQ901" s="13">
        <f t="shared" si="1096"/>
        <v>1.1943503837588174E-7</v>
      </c>
      <c r="AR901" s="13">
        <f t="shared" si="1097"/>
        <v>1.4997353571265099E-3</v>
      </c>
      <c r="AS901" s="13">
        <f t="shared" si="1098"/>
        <v>4.1971327928656463E-4</v>
      </c>
      <c r="AT901" s="13">
        <f t="shared" si="1099"/>
        <v>5.8730107272726633E-5</v>
      </c>
      <c r="AU901" s="13">
        <f t="shared" si="1100"/>
        <v>5.4787012475580597E-6</v>
      </c>
      <c r="AV901" s="13">
        <f t="shared" si="1101"/>
        <v>3.8331490551269529E-7</v>
      </c>
      <c r="AW901" s="13">
        <f t="shared" si="1102"/>
        <v>1.4980330519627944E-10</v>
      </c>
      <c r="AX901" s="13">
        <f t="shared" si="1103"/>
        <v>2.0543843095155029E-7</v>
      </c>
      <c r="AY901" s="13">
        <f t="shared" si="1104"/>
        <v>1.8452011780504099E-7</v>
      </c>
      <c r="AZ901" s="13">
        <f t="shared" si="1105"/>
        <v>8.2865882778319746E-8</v>
      </c>
      <c r="BA901" s="13">
        <f t="shared" si="1106"/>
        <v>2.4809415942693974E-8</v>
      </c>
      <c r="BB901" s="13">
        <f t="shared" si="1107"/>
        <v>5.5708130304740417E-9</v>
      </c>
      <c r="BC901" s="13">
        <f t="shared" si="1108"/>
        <v>1.0007154668109296E-9</v>
      </c>
      <c r="BD901" s="13">
        <f t="shared" si="1109"/>
        <v>2.2450468776428025E-4</v>
      </c>
      <c r="BE901" s="13">
        <f t="shared" si="1110"/>
        <v>6.2829484061302832E-5</v>
      </c>
      <c r="BF901" s="13">
        <f t="shared" si="1111"/>
        <v>8.7916740330033731E-6</v>
      </c>
      <c r="BG901" s="13">
        <f t="shared" si="1112"/>
        <v>8.2014077156483214E-7</v>
      </c>
      <c r="BH901" s="13">
        <f t="shared" si="1113"/>
        <v>5.7380785729027133E-8</v>
      </c>
      <c r="BI901" s="13">
        <f t="shared" si="1114"/>
        <v>3.2116970013314347E-9</v>
      </c>
      <c r="BJ901" s="14">
        <f t="shared" si="1115"/>
        <v>0.11184004208683508</v>
      </c>
      <c r="BK901" s="14">
        <f t="shared" si="1116"/>
        <v>0.39027458089996547</v>
      </c>
      <c r="BL901" s="14">
        <f t="shared" si="1117"/>
        <v>0.46066172737740541</v>
      </c>
      <c r="BM901" s="14">
        <f t="shared" si="1118"/>
        <v>0.11574202902719917</v>
      </c>
      <c r="BN901" s="14">
        <f t="shared" si="1119"/>
        <v>0.88421509350520644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1.78481012658228</v>
      </c>
      <c r="F902" s="10">
        <f>VLOOKUP(B902,home!$B$2:$E$405,3,FALSE)</f>
        <v>0.28000000000000003</v>
      </c>
      <c r="G902" s="10">
        <f>VLOOKUP(C902,away!$B$2:$E$405,4,FALSE)</f>
        <v>0.56000000000000005</v>
      </c>
      <c r="H902" s="10">
        <f>VLOOKUP(A902,away!$A$2:$E$405,3,FALSE)</f>
        <v>1.36708860759494</v>
      </c>
      <c r="I902" s="10">
        <f>VLOOKUP(C902,away!$B$2:$E$405,3,FALSE)</f>
        <v>0.56000000000000005</v>
      </c>
      <c r="J902" s="10">
        <f>VLOOKUP(B902,home!$B$2:$E$405,4,FALSE)</f>
        <v>0.55000000000000004</v>
      </c>
      <c r="K902" s="12">
        <f t="shared" si="1064"/>
        <v>0.27985822784810155</v>
      </c>
      <c r="L902" s="12">
        <f t="shared" si="1065"/>
        <v>0.42106329113924157</v>
      </c>
      <c r="M902" s="13">
        <f t="shared" si="1066"/>
        <v>0.49612790178981353</v>
      </c>
      <c r="N902" s="13">
        <f t="shared" si="1067"/>
        <v>0.13884547538089415</v>
      </c>
      <c r="O902" s="13">
        <f t="shared" si="1068"/>
        <v>0.20890124715362529</v>
      </c>
      <c r="P902" s="13">
        <f t="shared" si="1069"/>
        <v>5.8462732823671829E-2</v>
      </c>
      <c r="Q902" s="13">
        <f t="shared" si="1070"/>
        <v>1.9428524342412122E-2</v>
      </c>
      <c r="R902" s="13">
        <f t="shared" si="1071"/>
        <v>4.3980323324798794E-2</v>
      </c>
      <c r="S902" s="13">
        <f t="shared" si="1072"/>
        <v>1.7222832644978102E-3</v>
      </c>
      <c r="T902" s="13">
        <f t="shared" si="1073"/>
        <v>8.1806384015949158E-3</v>
      </c>
      <c r="U902" s="13">
        <f t="shared" si="1074"/>
        <v>1.2308255345864714E-2</v>
      </c>
      <c r="V902" s="13">
        <f t="shared" si="1075"/>
        <v>2.2550051212325914E-5</v>
      </c>
      <c r="W902" s="13">
        <f t="shared" si="1076"/>
        <v>1.8124107973903866E-3</v>
      </c>
      <c r="X902" s="13">
        <f t="shared" si="1077"/>
        <v>7.6313965524549331E-4</v>
      </c>
      <c r="Y902" s="13">
        <f t="shared" si="1078"/>
        <v>1.6066504741826682E-4</v>
      </c>
      <c r="Z902" s="13">
        <f t="shared" si="1079"/>
        <v>6.1728332281692447E-3</v>
      </c>
      <c r="AA902" s="13">
        <f t="shared" si="1080"/>
        <v>1.7275181680373203E-3</v>
      </c>
      <c r="AB902" s="13">
        <f t="shared" si="1081"/>
        <v>2.4173008654116164E-4</v>
      </c>
      <c r="AC902" s="13">
        <f t="shared" si="1082"/>
        <v>1.6607834572878518E-7</v>
      </c>
      <c r="AD902" s="13">
        <f t="shared" si="1083"/>
        <v>1.2680451847260952E-4</v>
      </c>
      <c r="AE902" s="13">
        <f t="shared" si="1084"/>
        <v>5.3392727879403716E-5</v>
      </c>
      <c r="AF902" s="13">
        <f t="shared" si="1085"/>
        <v>1.1240858861901834E-5</v>
      </c>
      <c r="AG902" s="13">
        <f t="shared" si="1086"/>
        <v>1.5777043425413655E-6</v>
      </c>
      <c r="AH902" s="13">
        <f t="shared" si="1087"/>
        <v>6.4978836867665278E-4</v>
      </c>
      <c r="AI902" s="13">
        <f t="shared" si="1088"/>
        <v>1.8184862133415687E-4</v>
      </c>
      <c r="AJ902" s="13">
        <f t="shared" si="1089"/>
        <v>2.5445916451598801E-5</v>
      </c>
      <c r="AK902" s="13">
        <f t="shared" si="1090"/>
        <v>2.3737496947050985E-6</v>
      </c>
      <c r="AL902" s="13">
        <f t="shared" si="1091"/>
        <v>7.8281378000407582E-10</v>
      </c>
      <c r="AM902" s="13">
        <f t="shared" si="1092"/>
        <v>7.0974575645752726E-6</v>
      </c>
      <c r="AN902" s="13">
        <f t="shared" si="1093"/>
        <v>2.9884788408611705E-6</v>
      </c>
      <c r="AO902" s="13">
        <f t="shared" si="1094"/>
        <v>6.2916936811649519E-7</v>
      </c>
      <c r="AP902" s="13">
        <f t="shared" si="1095"/>
        <v>8.8306708274376164E-8</v>
      </c>
      <c r="AQ902" s="13">
        <f t="shared" si="1096"/>
        <v>9.2956783039204301E-9</v>
      </c>
      <c r="AR902" s="13">
        <f t="shared" si="1097"/>
        <v>5.4720405811798049E-5</v>
      </c>
      <c r="AS902" s="13">
        <f t="shared" si="1098"/>
        <v>1.5313955797618756E-5</v>
      </c>
      <c r="AT902" s="13">
        <f t="shared" si="1099"/>
        <v>2.1428682654328722E-6</v>
      </c>
      <c r="AU902" s="13">
        <f t="shared" si="1100"/>
        <v>1.998997717586597E-7</v>
      </c>
      <c r="AV902" s="13">
        <f t="shared" si="1101"/>
        <v>1.3985898967904616E-8</v>
      </c>
      <c r="AW902" s="13">
        <f t="shared" si="1102"/>
        <v>2.5623675258136908E-12</v>
      </c>
      <c r="AX902" s="13">
        <f t="shared" si="1103"/>
        <v>3.3104698270818958E-7</v>
      </c>
      <c r="AY902" s="13">
        <f t="shared" si="1104"/>
        <v>1.393917320608259E-7</v>
      </c>
      <c r="AZ902" s="13">
        <f t="shared" si="1105"/>
        <v>2.9346370729565348E-8</v>
      </c>
      <c r="BA902" s="13">
        <f t="shared" si="1106"/>
        <v>4.1188931474610314E-9</v>
      </c>
      <c r="BB902" s="13">
        <f t="shared" si="1107"/>
        <v>4.3357867613020278E-10</v>
      </c>
      <c r="BC902" s="13">
        <f t="shared" si="1108"/>
        <v>3.6512812867835699E-11</v>
      </c>
      <c r="BD902" s="13">
        <f t="shared" si="1109"/>
        <v>3.8401256939317606E-6</v>
      </c>
      <c r="BE902" s="13">
        <f t="shared" si="1110"/>
        <v>1.0746907714177036E-6</v>
      </c>
      <c r="BF902" s="13">
        <f t="shared" si="1111"/>
        <v>1.5038052738683381E-7</v>
      </c>
      <c r="BG902" s="13">
        <f t="shared" si="1112"/>
        <v>1.4028409299114074E-8</v>
      </c>
      <c r="BH902" s="13">
        <f t="shared" si="1113"/>
        <v>9.814914414944731E-10</v>
      </c>
      <c r="BI902" s="13">
        <f t="shared" si="1114"/>
        <v>5.4935691092944386E-11</v>
      </c>
      <c r="BJ902" s="14">
        <f t="shared" si="1115"/>
        <v>0.16939518651674207</v>
      </c>
      <c r="BK902" s="14">
        <f t="shared" si="1116"/>
        <v>0.55633577418208713</v>
      </c>
      <c r="BL902" s="14">
        <f t="shared" si="1117"/>
        <v>0.26809600211239909</v>
      </c>
      <c r="BM902" s="14">
        <f t="shared" si="1118"/>
        <v>3.4253451835012064E-2</v>
      </c>
      <c r="BN902" s="14">
        <f t="shared" si="1119"/>
        <v>0.96574620481521578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1.78481012658228</v>
      </c>
      <c r="F903" s="10">
        <f>VLOOKUP(B903,home!$B$2:$E$405,3,FALSE)</f>
        <v>0.67</v>
      </c>
      <c r="G903" s="10">
        <f>VLOOKUP(C903,away!$B$2:$E$405,4,FALSE)</f>
        <v>0.93</v>
      </c>
      <c r="H903" s="10">
        <f>VLOOKUP(A903,away!$A$2:$E$405,3,FALSE)</f>
        <v>1.36708860759494</v>
      </c>
      <c r="I903" s="10">
        <f>VLOOKUP(C903,away!$B$2:$E$405,3,FALSE)</f>
        <v>0.37</v>
      </c>
      <c r="J903" s="10">
        <f>VLOOKUP(B903,home!$B$2:$E$405,4,FALSE)</f>
        <v>1.17</v>
      </c>
      <c r="K903" s="12">
        <f t="shared" si="1064"/>
        <v>1.1121151898734187</v>
      </c>
      <c r="L903" s="12">
        <f t="shared" si="1065"/>
        <v>0.59181265822784945</v>
      </c>
      <c r="M903" s="13">
        <f t="shared" si="1066"/>
        <v>0.18196737829624998</v>
      </c>
      <c r="N903" s="13">
        <f t="shared" si="1067"/>
        <v>0.20236868546470227</v>
      </c>
      <c r="O903" s="13">
        <f t="shared" si="1068"/>
        <v>0.10769059786025638</v>
      </c>
      <c r="P903" s="13">
        <f t="shared" si="1069"/>
        <v>0.119764349686941</v>
      </c>
      <c r="Q903" s="13">
        <f t="shared" si="1070"/>
        <v>0.11252864453000579</v>
      </c>
      <c r="R903" s="13">
        <f t="shared" si="1071"/>
        <v>3.1866329492912335E-2</v>
      </c>
      <c r="S903" s="13">
        <f t="shared" si="1072"/>
        <v>1.9706141274102591E-2</v>
      </c>
      <c r="T903" s="13">
        <f t="shared" si="1073"/>
        <v>6.6595876246079475E-2</v>
      </c>
      <c r="U903" s="13">
        <f t="shared" si="1074"/>
        <v>3.5439029074579124E-2</v>
      </c>
      <c r="V903" s="13">
        <f t="shared" si="1075"/>
        <v>1.4410966384495825E-3</v>
      </c>
      <c r="W903" s="13">
        <f t="shared" si="1076"/>
        <v>4.1714938292561933E-2</v>
      </c>
      <c r="X903" s="13">
        <f t="shared" si="1077"/>
        <v>2.4687428518731784E-2</v>
      </c>
      <c r="Y903" s="13">
        <f t="shared" si="1078"/>
        <v>7.3051663482403377E-3</v>
      </c>
      <c r="Z903" s="13">
        <f t="shared" si="1079"/>
        <v>6.2862990550549913E-3</v>
      </c>
      <c r="AA903" s="13">
        <f t="shared" si="1080"/>
        <v>6.9910886672135747E-3</v>
      </c>
      <c r="AB903" s="13">
        <f t="shared" si="1081"/>
        <v>3.887447950280066E-3</v>
      </c>
      <c r="AC903" s="13">
        <f t="shared" si="1082"/>
        <v>5.9279856695991314E-5</v>
      </c>
      <c r="AD903" s="13">
        <f t="shared" si="1083"/>
        <v>1.1597954129947619E-2</v>
      </c>
      <c r="AE903" s="13">
        <f t="shared" si="1084"/>
        <v>6.8638160636489655E-3</v>
      </c>
      <c r="AF903" s="13">
        <f t="shared" si="1085"/>
        <v>2.0310466151075538E-3</v>
      </c>
      <c r="AG903" s="13">
        <f t="shared" si="1086"/>
        <v>4.006663654238259E-4</v>
      </c>
      <c r="AH903" s="13">
        <f t="shared" si="1087"/>
        <v>9.3007783854682797E-4</v>
      </c>
      <c r="AI903" s="13">
        <f t="shared" si="1088"/>
        <v>1.0343536920125644E-3</v>
      </c>
      <c r="AJ903" s="13">
        <f t="shared" si="1089"/>
        <v>5.7516022629441259E-4</v>
      </c>
      <c r="AK903" s="13">
        <f t="shared" si="1090"/>
        <v>2.1321480809101634E-4</v>
      </c>
      <c r="AL903" s="13">
        <f t="shared" si="1091"/>
        <v>1.5606343407711265E-6</v>
      </c>
      <c r="AM903" s="13">
        <f t="shared" si="1092"/>
        <v>2.5796521918739794E-3</v>
      </c>
      <c r="AN903" s="13">
        <f t="shared" si="1093"/>
        <v>1.5266708209762379E-3</v>
      </c>
      <c r="AO903" s="13">
        <f t="shared" si="1094"/>
        <v>4.5175155840042027E-4</v>
      </c>
      <c r="AP903" s="13">
        <f t="shared" si="1095"/>
        <v>8.9117430211842124E-5</v>
      </c>
      <c r="AQ903" s="13">
        <f t="shared" si="1096"/>
        <v>1.3185205817026284E-5</v>
      </c>
      <c r="AR903" s="13">
        <f t="shared" si="1097"/>
        <v>1.1008636759784222E-4</v>
      </c>
      <c r="AS903" s="13">
        <f t="shared" si="1098"/>
        <v>1.2242872160354927E-4</v>
      </c>
      <c r="AT903" s="13">
        <f t="shared" si="1099"/>
        <v>6.8077420486045579E-5</v>
      </c>
      <c r="AU903" s="13">
        <f t="shared" si="1100"/>
        <v>2.5236644469977043E-5</v>
      </c>
      <c r="AV903" s="13">
        <f t="shared" si="1101"/>
        <v>7.0165139141241233E-6</v>
      </c>
      <c r="AW903" s="13">
        <f t="shared" si="1102"/>
        <v>2.8532030586955541E-8</v>
      </c>
      <c r="AX903" s="13">
        <f t="shared" si="1103"/>
        <v>4.7814506452888513E-4</v>
      </c>
      <c r="AY903" s="13">
        <f t="shared" si="1104"/>
        <v>2.8297230165736612E-4</v>
      </c>
      <c r="AZ903" s="13">
        <f t="shared" si="1105"/>
        <v>8.3733295024349344E-5</v>
      </c>
      <c r="BA903" s="13">
        <f t="shared" si="1106"/>
        <v>1.6518141303512321E-5</v>
      </c>
      <c r="BB903" s="13">
        <f t="shared" si="1107"/>
        <v>2.4439112784537149E-6</v>
      </c>
      <c r="BC903" s="13">
        <f t="shared" si="1108"/>
        <v>2.8926752603494309E-7</v>
      </c>
      <c r="BD903" s="13">
        <f t="shared" si="1109"/>
        <v>1.0858417640454528E-5</v>
      </c>
      <c r="BE903" s="13">
        <f t="shared" si="1110"/>
        <v>1.2075811195938965E-5</v>
      </c>
      <c r="BF903" s="13">
        <f t="shared" si="1111"/>
        <v>6.7148465305236109E-6</v>
      </c>
      <c r="BG903" s="13">
        <f t="shared" si="1112"/>
        <v>2.489227608088044E-6</v>
      </c>
      <c r="BH903" s="13">
        <f t="shared" si="1113"/>
        <v>6.9207695850174798E-7</v>
      </c>
      <c r="BI903" s="13">
        <f t="shared" si="1114"/>
        <v>1.5393385962223789E-7</v>
      </c>
      <c r="BJ903" s="14">
        <f t="shared" si="1115"/>
        <v>0.48161870176304772</v>
      </c>
      <c r="BK903" s="14">
        <f t="shared" si="1116"/>
        <v>0.3232227786884373</v>
      </c>
      <c r="BL903" s="14">
        <f t="shared" si="1117"/>
        <v>0.18899312959205103</v>
      </c>
      <c r="BM903" s="14">
        <f t="shared" si="1118"/>
        <v>0.24365197999789645</v>
      </c>
      <c r="BN903" s="14">
        <f t="shared" si="1119"/>
        <v>0.75618598533106773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1.78481012658228</v>
      </c>
      <c r="F904" s="10">
        <f>VLOOKUP(B904,home!$B$2:$E$405,3,FALSE)</f>
        <v>0.56000000000000005</v>
      </c>
      <c r="G904" s="10">
        <f>VLOOKUP(C904,away!$B$2:$E$405,4,FALSE)</f>
        <v>0.67</v>
      </c>
      <c r="H904" s="10">
        <f>VLOOKUP(A904,away!$A$2:$E$405,3,FALSE)</f>
        <v>1.36708860759494</v>
      </c>
      <c r="I904" s="10">
        <f>VLOOKUP(C904,away!$B$2:$E$405,3,FALSE)</f>
        <v>0.56000000000000005</v>
      </c>
      <c r="J904" s="10">
        <f>VLOOKUP(B904,home!$B$2:$E$405,4,FALSE)</f>
        <v>0.91</v>
      </c>
      <c r="K904" s="12">
        <f t="shared" si="1064"/>
        <v>0.66966075949367154</v>
      </c>
      <c r="L904" s="12">
        <f t="shared" si="1065"/>
        <v>0.69666835443038144</v>
      </c>
      <c r="M904" s="13">
        <f t="shared" si="1066"/>
        <v>0.25504147144636258</v>
      </c>
      <c r="N904" s="13">
        <f t="shared" si="1067"/>
        <v>0.17079126547115472</v>
      </c>
      <c r="O904" s="13">
        <f t="shared" si="1068"/>
        <v>0.17767932222404056</v>
      </c>
      <c r="P904" s="13">
        <f t="shared" si="1069"/>
        <v>0.1189848698668718</v>
      </c>
      <c r="Q904" s="13">
        <f t="shared" si="1070"/>
        <v>5.718610427514937E-2</v>
      </c>
      <c r="R904" s="13">
        <f t="shared" si="1071"/>
        <v>6.1891780515063909E-2</v>
      </c>
      <c r="S904" s="13">
        <f t="shared" si="1072"/>
        <v>1.3877546244683811E-2</v>
      </c>
      <c r="T904" s="13">
        <f t="shared" si="1073"/>
        <v>3.9839749161652518E-2</v>
      </c>
      <c r="U904" s="13">
        <f t="shared" si="1074"/>
        <v>4.1446496746133321E-2</v>
      </c>
      <c r="V904" s="13">
        <f t="shared" si="1075"/>
        <v>7.1936798907034228E-4</v>
      </c>
      <c r="W904" s="13">
        <f t="shared" si="1076"/>
        <v>1.276509667379361E-2</v>
      </c>
      <c r="X904" s="13">
        <f t="shared" si="1077"/>
        <v>8.8930388938765308E-3</v>
      </c>
      <c r="Y904" s="13">
        <f t="shared" si="1078"/>
        <v>3.0977493860411707E-3</v>
      </c>
      <c r="Z904" s="13">
        <f t="shared" si="1079"/>
        <v>1.4372681628065308E-2</v>
      </c>
      <c r="AA904" s="13">
        <f t="shared" si="1080"/>
        <v>9.6248208950109534E-3</v>
      </c>
      <c r="AB904" s="13">
        <f t="shared" si="1081"/>
        <v>3.2226824352717971E-3</v>
      </c>
      <c r="AC904" s="13">
        <f t="shared" si="1082"/>
        <v>2.0975487359104111E-5</v>
      </c>
      <c r="AD904" s="13">
        <f t="shared" si="1083"/>
        <v>2.1370710833956913E-3</v>
      </c>
      <c r="AE904" s="13">
        <f t="shared" si="1084"/>
        <v>1.4888297949700289E-3</v>
      </c>
      <c r="AF904" s="13">
        <f t="shared" si="1085"/>
        <v>5.1861030164434608E-4</v>
      </c>
      <c r="AG904" s="13">
        <f t="shared" si="1086"/>
        <v>1.2043312847907012E-4</v>
      </c>
      <c r="AH904" s="13">
        <f t="shared" si="1087"/>
        <v>2.5032481146440074E-3</v>
      </c>
      <c r="AI904" s="13">
        <f t="shared" si="1088"/>
        <v>1.6763270336536075E-3</v>
      </c>
      <c r="AJ904" s="13">
        <f t="shared" si="1089"/>
        <v>5.6128521725812405E-4</v>
      </c>
      <c r="AK904" s="13">
        <f t="shared" si="1090"/>
        <v>1.2529022829388194E-4</v>
      </c>
      <c r="AL904" s="13">
        <f t="shared" si="1091"/>
        <v>3.9142898912298647E-7</v>
      </c>
      <c r="AM904" s="13">
        <f t="shared" si="1092"/>
        <v>2.8622252895974448E-4</v>
      </c>
      <c r="AN904" s="13">
        <f t="shared" si="1093"/>
        <v>1.9940217825128743E-4</v>
      </c>
      <c r="AO904" s="13">
        <f t="shared" si="1094"/>
        <v>6.9458593696078991E-5</v>
      </c>
      <c r="AP904" s="13">
        <f t="shared" si="1095"/>
        <v>1.6129868057098608E-5</v>
      </c>
      <c r="AQ904" s="13">
        <f t="shared" si="1096"/>
        <v>2.8092921591295139E-6</v>
      </c>
      <c r="AR904" s="13">
        <f t="shared" si="1097"/>
        <v>3.4878674895199918E-4</v>
      </c>
      <c r="AS904" s="13">
        <f t="shared" si="1098"/>
        <v>2.3356879920452436E-4</v>
      </c>
      <c r="AT904" s="13">
        <f t="shared" si="1099"/>
        <v>7.8205929734663309E-5</v>
      </c>
      <c r="AU904" s="13">
        <f t="shared" si="1100"/>
        <v>1.7457147434341119E-5</v>
      </c>
      <c r="AV904" s="13">
        <f t="shared" si="1101"/>
        <v>2.9225916523684669E-6</v>
      </c>
      <c r="AW904" s="13">
        <f t="shared" si="1102"/>
        <v>5.0726093756867735E-9</v>
      </c>
      <c r="AX904" s="13">
        <f t="shared" si="1103"/>
        <v>3.1945332687896979E-5</v>
      </c>
      <c r="AY904" s="13">
        <f t="shared" si="1104"/>
        <v>2.2255302355408268E-5</v>
      </c>
      <c r="AZ904" s="13">
        <f t="shared" si="1105"/>
        <v>7.7522824346464334E-6</v>
      </c>
      <c r="BA904" s="13">
        <f t="shared" si="1106"/>
        <v>1.8002566156082275E-6</v>
      </c>
      <c r="BB904" s="13">
        <f t="shared" si="1107"/>
        <v>3.1354545348704778E-7</v>
      </c>
      <c r="BC904" s="13">
        <f t="shared" si="1108"/>
        <v>4.3687439023989869E-8</v>
      </c>
      <c r="BD904" s="13">
        <f t="shared" si="1109"/>
        <v>4.0498115073251964E-5</v>
      </c>
      <c r="BE904" s="13">
        <f t="shared" si="1110"/>
        <v>2.7119998498016019E-5</v>
      </c>
      <c r="BF904" s="13">
        <f t="shared" si="1111"/>
        <v>9.0805993958243184E-6</v>
      </c>
      <c r="BG904" s="13">
        <f t="shared" si="1112"/>
        <v>2.0269736960218294E-6</v>
      </c>
      <c r="BH904" s="13">
        <f t="shared" si="1113"/>
        <v>3.3934618618791808E-7</v>
      </c>
      <c r="BI904" s="13">
        <f t="shared" si="1114"/>
        <v>4.5449364954776427E-8</v>
      </c>
      <c r="BJ904" s="14">
        <f t="shared" si="1115"/>
        <v>0.29747608103826645</v>
      </c>
      <c r="BK904" s="14">
        <f t="shared" si="1116"/>
        <v>0.38866687776569214</v>
      </c>
      <c r="BL904" s="14">
        <f t="shared" si="1117"/>
        <v>0.29949130510856226</v>
      </c>
      <c r="BM904" s="14">
        <f t="shared" si="1118"/>
        <v>0.1584098815121974</v>
      </c>
      <c r="BN904" s="14">
        <f t="shared" si="1119"/>
        <v>0.84157481379864307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1.3611111111111101</v>
      </c>
      <c r="F905" s="10">
        <f>VLOOKUP(B905,home!$B$2:$E$405,3,FALSE)</f>
        <v>1.29</v>
      </c>
      <c r="G905" s="10">
        <f>VLOOKUP(C905,away!$B$2:$E$405,4,FALSE)</f>
        <v>1.65</v>
      </c>
      <c r="H905" s="10">
        <f>VLOOKUP(A905,away!$A$2:$E$405,3,FALSE)</f>
        <v>1.1666666666666701</v>
      </c>
      <c r="I905" s="10">
        <f>VLOOKUP(C905,away!$B$2:$E$405,3,FALSE)</f>
        <v>0.92</v>
      </c>
      <c r="J905" s="10">
        <f>VLOOKUP(B905,home!$B$2:$E$405,4,FALSE)</f>
        <v>1.71</v>
      </c>
      <c r="K905" s="12">
        <f t="shared" si="1064"/>
        <v>2.8971249999999977</v>
      </c>
      <c r="L905" s="12">
        <f t="shared" si="1065"/>
        <v>1.8354000000000055</v>
      </c>
      <c r="M905" s="13">
        <f t="shared" si="1066"/>
        <v>8.8042123138189522E-3</v>
      </c>
      <c r="N905" s="13">
        <f t="shared" si="1067"/>
        <v>2.5506903599672712E-2</v>
      </c>
      <c r="O905" s="13">
        <f t="shared" si="1068"/>
        <v>1.6159251280783354E-2</v>
      </c>
      <c r="P905" s="13">
        <f t="shared" si="1069"/>
        <v>4.6815370866839442E-2</v>
      </c>
      <c r="Q905" s="13">
        <f t="shared" si="1070"/>
        <v>3.6948344045600878E-2</v>
      </c>
      <c r="R905" s="13">
        <f t="shared" si="1071"/>
        <v>1.482934490037493E-2</v>
      </c>
      <c r="S905" s="13">
        <f t="shared" si="1072"/>
        <v>6.2233816929871594E-2</v>
      </c>
      <c r="T905" s="13">
        <f t="shared" si="1073"/>
        <v>6.7814990661296065E-2</v>
      </c>
      <c r="U905" s="13">
        <f t="shared" si="1074"/>
        <v>4.2962465844498685E-2</v>
      </c>
      <c r="V905" s="13">
        <f t="shared" si="1075"/>
        <v>3.6769006018957884E-2</v>
      </c>
      <c r="W905" s="13">
        <f t="shared" si="1076"/>
        <v>3.5681323747703789E-2</v>
      </c>
      <c r="X905" s="13">
        <f t="shared" si="1077"/>
        <v>6.548950160653573E-2</v>
      </c>
      <c r="Y905" s="13">
        <f t="shared" si="1078"/>
        <v>6.0099715624318026E-2</v>
      </c>
      <c r="Z905" s="13">
        <f t="shared" si="1079"/>
        <v>9.0725932100494105E-3</v>
      </c>
      <c r="AA905" s="13">
        <f t="shared" si="1080"/>
        <v>2.628443660366438E-2</v>
      </c>
      <c r="AB905" s="13">
        <f t="shared" si="1081"/>
        <v>3.8074649197695556E-2</v>
      </c>
      <c r="AC905" s="13">
        <f t="shared" si="1082"/>
        <v>1.2219680987820693E-2</v>
      </c>
      <c r="AD905" s="13">
        <f t="shared" si="1083"/>
        <v>2.5843313765641571E-2</v>
      </c>
      <c r="AE905" s="13">
        <f t="shared" si="1084"/>
        <v>4.7432818085458683E-2</v>
      </c>
      <c r="AF905" s="13">
        <f t="shared" si="1085"/>
        <v>4.3529097157025569E-2</v>
      </c>
      <c r="AG905" s="13">
        <f t="shared" si="1086"/>
        <v>2.6631101640668325E-2</v>
      </c>
      <c r="AH905" s="13">
        <f t="shared" si="1087"/>
        <v>4.162959394431183E-3</v>
      </c>
      <c r="AI905" s="13">
        <f t="shared" si="1088"/>
        <v>1.2060613735591433E-2</v>
      </c>
      <c r="AJ905" s="13">
        <f t="shared" si="1089"/>
        <v>1.7470552784362652E-2</v>
      </c>
      <c r="AK905" s="13">
        <f t="shared" si="1090"/>
        <v>1.6871458411798868E-2</v>
      </c>
      <c r="AL905" s="13">
        <f t="shared" si="1091"/>
        <v>2.5990690679795706E-3</v>
      </c>
      <c r="AM905" s="13">
        <f t="shared" si="1092"/>
        <v>1.497426207865684E-2</v>
      </c>
      <c r="AN905" s="13">
        <f t="shared" si="1093"/>
        <v>2.7483760619166849E-2</v>
      </c>
      <c r="AO905" s="13">
        <f t="shared" si="1094"/>
        <v>2.5221847120209497E-2</v>
      </c>
      <c r="AP905" s="13">
        <f t="shared" si="1095"/>
        <v>1.5430726068144218E-2</v>
      </c>
      <c r="AQ905" s="13">
        <f t="shared" si="1096"/>
        <v>7.0803886563679929E-3</v>
      </c>
      <c r="AR905" s="13">
        <f t="shared" si="1097"/>
        <v>1.5281391345078031E-3</v>
      </c>
      <c r="AS905" s="13">
        <f t="shared" si="1098"/>
        <v>4.4272100900609153E-3</v>
      </c>
      <c r="AT905" s="13">
        <f t="shared" si="1099"/>
        <v>6.4130905160838612E-3</v>
      </c>
      <c r="AU905" s="13">
        <f t="shared" si="1100"/>
        <v>6.1931749538031468E-3</v>
      </c>
      <c r="AV905" s="13">
        <f t="shared" si="1101"/>
        <v>4.4856004970092334E-3</v>
      </c>
      <c r="AW905" s="13">
        <f t="shared" si="1102"/>
        <v>3.8389572951919455E-4</v>
      </c>
      <c r="AX905" s="13">
        <f t="shared" si="1103"/>
        <v>7.2303848374381157E-3</v>
      </c>
      <c r="AY905" s="13">
        <f t="shared" si="1104"/>
        <v>1.3270648330633957E-2</v>
      </c>
      <c r="AZ905" s="13">
        <f t="shared" si="1105"/>
        <v>1.2178473973022821E-2</v>
      </c>
      <c r="BA905" s="13">
        <f t="shared" si="1106"/>
        <v>7.4507903766953855E-3</v>
      </c>
      <c r="BB905" s="13">
        <f t="shared" si="1107"/>
        <v>3.4187951643466865E-3</v>
      </c>
      <c r="BC905" s="13">
        <f t="shared" si="1108"/>
        <v>1.2549713289283853E-3</v>
      </c>
      <c r="BD905" s="13">
        <f t="shared" si="1109"/>
        <v>4.674577612459388E-4</v>
      </c>
      <c r="BE905" s="13">
        <f t="shared" si="1110"/>
        <v>1.3542835665496394E-3</v>
      </c>
      <c r="BF905" s="13">
        <f t="shared" si="1111"/>
        <v>1.9617643888700607E-3</v>
      </c>
      <c r="BG905" s="13">
        <f t="shared" si="1112"/>
        <v>1.89449221836839E-3</v>
      </c>
      <c r="BH905" s="13">
        <f t="shared" si="1113"/>
        <v>1.3721451920351297E-3</v>
      </c>
      <c r="BI905" s="13">
        <f t="shared" si="1114"/>
        <v>7.9505522789495369E-4</v>
      </c>
      <c r="BJ905" s="14">
        <f t="shared" si="1115"/>
        <v>0.56997215848753213</v>
      </c>
      <c r="BK905" s="14">
        <f t="shared" si="1116"/>
        <v>0.18271180451592209</v>
      </c>
      <c r="BL905" s="14">
        <f t="shared" si="1117"/>
        <v>0.21976814569963007</v>
      </c>
      <c r="BM905" s="14">
        <f t="shared" si="1118"/>
        <v>0.81957452230492822</v>
      </c>
      <c r="BN905" s="14">
        <f t="shared" si="1119"/>
        <v>0.14906342700709027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1.3611111111111101</v>
      </c>
      <c r="F906" s="10">
        <f>VLOOKUP(B906,home!$B$2:$E$405,3,FALSE)</f>
        <v>1.29</v>
      </c>
      <c r="G906" s="10">
        <f>VLOOKUP(C906,away!$B$2:$E$405,4,FALSE)</f>
        <v>0.18</v>
      </c>
      <c r="H906" s="10">
        <f>VLOOKUP(A906,away!$A$2:$E$405,3,FALSE)</f>
        <v>1.1666666666666701</v>
      </c>
      <c r="I906" s="10">
        <f>VLOOKUP(C906,away!$B$2:$E$405,3,FALSE)</f>
        <v>1.1000000000000001</v>
      </c>
      <c r="J906" s="10">
        <f>VLOOKUP(B906,home!$B$2:$E$405,4,FALSE)</f>
        <v>0.43</v>
      </c>
      <c r="K906" s="12">
        <f t="shared" si="1064"/>
        <v>0.31604999999999978</v>
      </c>
      <c r="L906" s="12">
        <f t="shared" si="1065"/>
        <v>0.55183333333333495</v>
      </c>
      <c r="M906" s="13">
        <f t="shared" si="1066"/>
        <v>0.41983926919905851</v>
      </c>
      <c r="N906" s="13">
        <f t="shared" si="1067"/>
        <v>0.13269020103036239</v>
      </c>
      <c r="O906" s="13">
        <f t="shared" si="1068"/>
        <v>0.23168130338634782</v>
      </c>
      <c r="P906" s="13">
        <f t="shared" si="1069"/>
        <v>7.3222875935255186E-2</v>
      </c>
      <c r="Q906" s="13">
        <f t="shared" si="1070"/>
        <v>2.0968369017823001E-2</v>
      </c>
      <c r="R906" s="13">
        <f t="shared" si="1071"/>
        <v>6.3924732959349986E-2</v>
      </c>
      <c r="S906" s="13">
        <f t="shared" si="1072"/>
        <v>3.1926441578810963E-3</v>
      </c>
      <c r="T906" s="13">
        <f t="shared" si="1073"/>
        <v>1.1571044969668693E-2</v>
      </c>
      <c r="U906" s="13">
        <f t="shared" si="1074"/>
        <v>2.0203411851802553E-2</v>
      </c>
      <c r="V906" s="13">
        <f t="shared" si="1075"/>
        <v>6.18688055772509E-5</v>
      </c>
      <c r="W906" s="13">
        <f t="shared" si="1076"/>
        <v>2.2090176760276524E-3</v>
      </c>
      <c r="X906" s="13">
        <f t="shared" si="1077"/>
        <v>1.2190095875545964E-3</v>
      </c>
      <c r="Y906" s="13">
        <f t="shared" si="1078"/>
        <v>3.3634506203277339E-4</v>
      </c>
      <c r="Z906" s="13">
        <f t="shared" si="1079"/>
        <v>1.1758599490467137E-2</v>
      </c>
      <c r="AA906" s="13">
        <f t="shared" si="1080"/>
        <v>3.7163053689621369E-3</v>
      </c>
      <c r="AB906" s="13">
        <f t="shared" si="1081"/>
        <v>5.8726915593024123E-4</v>
      </c>
      <c r="AC906" s="13">
        <f t="shared" si="1082"/>
        <v>6.7439675838444999E-7</v>
      </c>
      <c r="AD906" s="13">
        <f t="shared" si="1083"/>
        <v>1.7454000912713475E-4</v>
      </c>
      <c r="AE906" s="13">
        <f t="shared" si="1084"/>
        <v>9.6316995036657471E-5</v>
      </c>
      <c r="AF906" s="13">
        <f t="shared" si="1085"/>
        <v>2.6575464213864484E-5</v>
      </c>
      <c r="AG906" s="13">
        <f t="shared" si="1086"/>
        <v>4.8884090006725324E-6</v>
      </c>
      <c r="AH906" s="13">
        <f t="shared" si="1087"/>
        <v>1.6221967880390331E-3</v>
      </c>
      <c r="AI906" s="13">
        <f t="shared" si="1088"/>
        <v>5.1269529485973621E-4</v>
      </c>
      <c r="AJ906" s="13">
        <f t="shared" si="1089"/>
        <v>8.1018673970209763E-5</v>
      </c>
      <c r="AK906" s="13">
        <f t="shared" si="1090"/>
        <v>8.5353173027615941E-6</v>
      </c>
      <c r="AL906" s="13">
        <f t="shared" si="1091"/>
        <v>4.7047785943920086E-9</v>
      </c>
      <c r="AM906" s="13">
        <f t="shared" si="1092"/>
        <v>1.1032673976926181E-5</v>
      </c>
      <c r="AN906" s="13">
        <f t="shared" si="1093"/>
        <v>6.088197256267115E-6</v>
      </c>
      <c r="AO906" s="13">
        <f t="shared" si="1094"/>
        <v>1.6798350929583731E-6</v>
      </c>
      <c r="AP906" s="13">
        <f t="shared" si="1095"/>
        <v>3.089963329325106E-7</v>
      </c>
      <c r="AQ906" s="13">
        <f t="shared" si="1096"/>
        <v>4.2628619097481056E-8</v>
      </c>
      <c r="AR906" s="13">
        <f t="shared" si="1097"/>
        <v>1.790364521732419E-4</v>
      </c>
      <c r="AS906" s="13">
        <f t="shared" si="1098"/>
        <v>5.6584470709353079E-5</v>
      </c>
      <c r="AT906" s="13">
        <f t="shared" si="1099"/>
        <v>8.9417609838455143E-6</v>
      </c>
      <c r="AU906" s="13">
        <f t="shared" si="1100"/>
        <v>9.4201451964812461E-7</v>
      </c>
      <c r="AV906" s="13">
        <f t="shared" si="1101"/>
        <v>7.4430922233697378E-8</v>
      </c>
      <c r="AW906" s="13">
        <f t="shared" si="1102"/>
        <v>2.2792943540381503E-11</v>
      </c>
      <c r="AX906" s="13">
        <f t="shared" si="1103"/>
        <v>5.8114610173458634E-7</v>
      </c>
      <c r="AY906" s="13">
        <f t="shared" si="1104"/>
        <v>3.2069579047387018E-7</v>
      </c>
      <c r="AZ906" s="13">
        <f t="shared" si="1105"/>
        <v>8.8485313521582267E-8</v>
      </c>
      <c r="BA906" s="13">
        <f t="shared" si="1106"/>
        <v>1.627638183721999E-8</v>
      </c>
      <c r="BB906" s="13">
        <f t="shared" si="1107"/>
        <v>2.2454625109598137E-9</v>
      </c>
      <c r="BC906" s="13">
        <f t="shared" si="1108"/>
        <v>2.4782421245959898E-10</v>
      </c>
      <c r="BD906" s="13">
        <f t="shared" si="1109"/>
        <v>1.6466380365155704E-5</v>
      </c>
      <c r="BE906" s="13">
        <f t="shared" si="1110"/>
        <v>5.2041995144074582E-6</v>
      </c>
      <c r="BF906" s="13">
        <f t="shared" si="1111"/>
        <v>8.2239362826423799E-7</v>
      </c>
      <c r="BG906" s="13">
        <f t="shared" si="1112"/>
        <v>8.6639168737637437E-8</v>
      </c>
      <c r="BH906" s="13">
        <f t="shared" si="1113"/>
        <v>6.8455773198825729E-9</v>
      </c>
      <c r="BI906" s="13">
        <f t="shared" si="1114"/>
        <v>4.3270894238977719E-10</v>
      </c>
      <c r="BJ906" s="14">
        <f t="shared" si="1115"/>
        <v>0.16931646964899993</v>
      </c>
      <c r="BK906" s="14">
        <f t="shared" si="1116"/>
        <v>0.49631765789509946</v>
      </c>
      <c r="BL906" s="14">
        <f t="shared" si="1117"/>
        <v>0.32260563481683568</v>
      </c>
      <c r="BM906" s="14">
        <f t="shared" si="1118"/>
        <v>5.7671289650207742E-2</v>
      </c>
      <c r="BN906" s="14">
        <f t="shared" si="1119"/>
        <v>0.94232675152819689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1.3611111111111101</v>
      </c>
      <c r="F907" s="10">
        <f>VLOOKUP(B907,home!$B$2:$E$405,3,FALSE)</f>
        <v>1.1000000000000001</v>
      </c>
      <c r="G907" s="10">
        <f>VLOOKUP(C907,away!$B$2:$E$405,4,FALSE)</f>
        <v>1.65</v>
      </c>
      <c r="H907" s="10">
        <f>VLOOKUP(A907,away!$A$2:$E$405,3,FALSE)</f>
        <v>1.1666666666666701</v>
      </c>
      <c r="I907" s="10">
        <f>VLOOKUP(C907,away!$B$2:$E$405,3,FALSE)</f>
        <v>0.37</v>
      </c>
      <c r="J907" s="10">
        <f>VLOOKUP(B907,home!$B$2:$E$405,4,FALSE)</f>
        <v>1.29</v>
      </c>
      <c r="K907" s="12">
        <f t="shared" si="1064"/>
        <v>2.4704166666666647</v>
      </c>
      <c r="L907" s="12">
        <f t="shared" si="1065"/>
        <v>0.55685000000000162</v>
      </c>
      <c r="M907" s="13">
        <f t="shared" si="1066"/>
        <v>4.8447881520584477E-2</v>
      </c>
      <c r="N907" s="13">
        <f t="shared" si="1067"/>
        <v>0.1196864539731438</v>
      </c>
      <c r="O907" s="13">
        <f t="shared" si="1068"/>
        <v>2.6978202824737538E-2</v>
      </c>
      <c r="P907" s="13">
        <f t="shared" si="1069"/>
        <v>6.6647401894945307E-2</v>
      </c>
      <c r="Q907" s="13">
        <f t="shared" si="1070"/>
        <v>0.14783770533474358</v>
      </c>
      <c r="R907" s="13">
        <f t="shared" si="1071"/>
        <v>7.5114061214775719E-3</v>
      </c>
      <c r="S907" s="13">
        <f t="shared" si="1072"/>
        <v>2.2920899944093031E-2</v>
      </c>
      <c r="T907" s="13">
        <f t="shared" si="1073"/>
        <v>8.2323426215652196E-2</v>
      </c>
      <c r="U907" s="13">
        <f t="shared" si="1074"/>
        <v>1.8556302872600204E-2</v>
      </c>
      <c r="V907" s="13">
        <f t="shared" si="1075"/>
        <v>3.5034634296622564E-3</v>
      </c>
      <c r="W907" s="13">
        <f t="shared" si="1076"/>
        <v>0.12174024374023527</v>
      </c>
      <c r="X907" s="13">
        <f t="shared" si="1077"/>
        <v>6.7791054726750205E-2</v>
      </c>
      <c r="Y907" s="13">
        <f t="shared" si="1078"/>
        <v>1.8874724412295481E-2</v>
      </c>
      <c r="Z907" s="13">
        <f t="shared" si="1079"/>
        <v>1.394242166248266E-3</v>
      </c>
      <c r="AA907" s="13">
        <f t="shared" si="1080"/>
        <v>3.4443590848691509E-3</v>
      </c>
      <c r="AB907" s="13">
        <f t="shared" si="1081"/>
        <v>4.2545010446227464E-3</v>
      </c>
      <c r="AC907" s="13">
        <f t="shared" si="1082"/>
        <v>3.0122154969992876E-4</v>
      </c>
      <c r="AD907" s="13">
        <f t="shared" si="1083"/>
        <v>7.518728178498485E-2</v>
      </c>
      <c r="AE907" s="13">
        <f t="shared" si="1084"/>
        <v>4.1868037861968931E-2</v>
      </c>
      <c r="AF907" s="13">
        <f t="shared" si="1085"/>
        <v>1.1657108441718734E-2</v>
      </c>
      <c r="AG907" s="13">
        <f t="shared" si="1086"/>
        <v>2.1637536119236984E-3</v>
      </c>
      <c r="AH907" s="13">
        <f t="shared" si="1087"/>
        <v>1.9409593756883727E-4</v>
      </c>
      <c r="AI907" s="13">
        <f t="shared" si="1088"/>
        <v>4.7949783910234805E-4</v>
      </c>
      <c r="AJ907" s="13">
        <f t="shared" si="1089"/>
        <v>5.9227972667454587E-4</v>
      </c>
      <c r="AK907" s="13">
        <f t="shared" si="1090"/>
        <v>4.8772590270185825E-4</v>
      </c>
      <c r="AL907" s="13">
        <f t="shared" si="1091"/>
        <v>1.6575035318099268E-5</v>
      </c>
      <c r="AM907" s="13">
        <f t="shared" si="1092"/>
        <v>3.7148782808597909E-2</v>
      </c>
      <c r="AN907" s="13">
        <f t="shared" si="1093"/>
        <v>2.0686299706967805E-2</v>
      </c>
      <c r="AO907" s="13">
        <f t="shared" si="1094"/>
        <v>5.7595829959125279E-3</v>
      </c>
      <c r="AP907" s="13">
        <f t="shared" si="1095"/>
        <v>1.0690745970913002E-3</v>
      </c>
      <c r="AQ907" s="13">
        <f t="shared" si="1096"/>
        <v>1.4882854734757305E-4</v>
      </c>
      <c r="AR907" s="13">
        <f t="shared" si="1097"/>
        <v>2.1616464567041484E-5</v>
      </c>
      <c r="AS907" s="13">
        <f t="shared" si="1098"/>
        <v>5.3401674340828693E-5</v>
      </c>
      <c r="AT907" s="13">
        <f t="shared" si="1099"/>
        <v>6.5962193159744401E-5</v>
      </c>
      <c r="AU907" s="13">
        <f t="shared" si="1100"/>
        <v>5.4318033783906144E-5</v>
      </c>
      <c r="AV907" s="13">
        <f t="shared" si="1101"/>
        <v>3.3547043990081186E-5</v>
      </c>
      <c r="AW907" s="13">
        <f t="shared" si="1102"/>
        <v>6.3337423731137437E-7</v>
      </c>
      <c r="AX907" s="13">
        <f t="shared" si="1103"/>
        <v>1.5295495366123377E-2</v>
      </c>
      <c r="AY907" s="13">
        <f t="shared" si="1104"/>
        <v>8.5172965946258266E-3</v>
      </c>
      <c r="AZ907" s="13">
        <f t="shared" si="1105"/>
        <v>2.3714283043587028E-3</v>
      </c>
      <c r="BA907" s="13">
        <f t="shared" si="1106"/>
        <v>4.4017661709404911E-4</v>
      </c>
      <c r="BB907" s="13">
        <f t="shared" si="1107"/>
        <v>6.1278087307205484E-5</v>
      </c>
      <c r="BC907" s="13">
        <f t="shared" si="1108"/>
        <v>6.8245405834034994E-6</v>
      </c>
      <c r="BD907" s="13">
        <f t="shared" si="1109"/>
        <v>2.0061880490261794E-6</v>
      </c>
      <c r="BE907" s="13">
        <f t="shared" si="1110"/>
        <v>4.9561203927817523E-6</v>
      </c>
      <c r="BF907" s="13">
        <f t="shared" si="1111"/>
        <v>6.1218412101672905E-6</v>
      </c>
      <c r="BG907" s="13">
        <f t="shared" si="1112"/>
        <v>5.0411661854280334E-6</v>
      </c>
      <c r="BH907" s="13">
        <f t="shared" si="1113"/>
        <v>3.1134452409794576E-6</v>
      </c>
      <c r="BI907" s="13">
        <f t="shared" si="1114"/>
        <v>1.5383014028139328E-6</v>
      </c>
      <c r="BJ907" s="14">
        <f t="shared" si="1115"/>
        <v>0.78063485826942614</v>
      </c>
      <c r="BK907" s="14">
        <f t="shared" si="1116"/>
        <v>0.15035473996892892</v>
      </c>
      <c r="BL907" s="14">
        <f t="shared" si="1117"/>
        <v>6.2749993826677591E-2</v>
      </c>
      <c r="BM907" s="14">
        <f t="shared" si="1118"/>
        <v>0.56950811934126022</v>
      </c>
      <c r="BN907" s="14">
        <f t="shared" si="1119"/>
        <v>0.41710905166963225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1.3611111111111101</v>
      </c>
      <c r="F908" s="10">
        <f>VLOOKUP(B908,home!$B$2:$E$405,3,FALSE)</f>
        <v>0.92</v>
      </c>
      <c r="G908" s="10">
        <f>VLOOKUP(C908,away!$B$2:$E$405,4,FALSE)</f>
        <v>1.1000000000000001</v>
      </c>
      <c r="H908" s="10">
        <f>VLOOKUP(A908,away!$A$2:$E$405,3,FALSE)</f>
        <v>1.1666666666666701</v>
      </c>
      <c r="I908" s="10">
        <f>VLOOKUP(C908,away!$B$2:$E$405,3,FALSE)</f>
        <v>0.37</v>
      </c>
      <c r="J908" s="10">
        <f>VLOOKUP(B908,home!$B$2:$E$405,4,FALSE)</f>
        <v>0.86</v>
      </c>
      <c r="K908" s="12">
        <f t="shared" si="1064"/>
        <v>1.3774444444444436</v>
      </c>
      <c r="L908" s="12">
        <f t="shared" si="1065"/>
        <v>0.37123333333333441</v>
      </c>
      <c r="M908" s="13">
        <f t="shared" si="1066"/>
        <v>0.17400386318911551</v>
      </c>
      <c r="N908" s="13">
        <f t="shared" si="1067"/>
        <v>0.23968065466171817</v>
      </c>
      <c r="O908" s="13">
        <f t="shared" si="1068"/>
        <v>6.4596034144572836E-2</v>
      </c>
      <c r="P908" s="13">
        <f t="shared" si="1069"/>
        <v>8.8977448365585424E-2</v>
      </c>
      <c r="Q908" s="13">
        <f t="shared" si="1070"/>
        <v>0.16507339310229552</v>
      </c>
      <c r="R908" s="13">
        <f t="shared" si="1071"/>
        <v>1.1990100537801829E-2</v>
      </c>
      <c r="S908" s="13">
        <f t="shared" si="1072"/>
        <v>1.1374727797057407E-2</v>
      </c>
      <c r="T908" s="13">
        <f t="shared" si="1073"/>
        <v>6.1280745966009013E-2</v>
      </c>
      <c r="U908" s="13">
        <f t="shared" si="1074"/>
        <v>1.6515697374125463E-2</v>
      </c>
      <c r="V908" s="13">
        <f t="shared" si="1075"/>
        <v>6.4627827904108963E-4</v>
      </c>
      <c r="W908" s="13">
        <f t="shared" si="1076"/>
        <v>7.5793142751450229E-2</v>
      </c>
      <c r="X908" s="13">
        <f t="shared" si="1077"/>
        <v>2.8136941027430119E-2</v>
      </c>
      <c r="Y908" s="13">
        <f t="shared" si="1078"/>
        <v>5.2226852037081696E-3</v>
      </c>
      <c r="Z908" s="13">
        <f t="shared" si="1079"/>
        <v>1.4837083298833266E-3</v>
      </c>
      <c r="AA908" s="13">
        <f t="shared" si="1080"/>
        <v>2.0437257961737317E-3</v>
      </c>
      <c r="AB908" s="13">
        <f t="shared" si="1081"/>
        <v>1.4075593719536526E-3</v>
      </c>
      <c r="AC908" s="13">
        <f t="shared" si="1082"/>
        <v>2.0654782869921009E-5</v>
      </c>
      <c r="AD908" s="13">
        <f t="shared" si="1083"/>
        <v>2.610021085249244E-2</v>
      </c>
      <c r="AE908" s="13">
        <f t="shared" si="1084"/>
        <v>9.6892682754736378E-3</v>
      </c>
      <c r="AF908" s="13">
        <f t="shared" si="1085"/>
        <v>1.7984896797325037E-3</v>
      </c>
      <c r="AG908" s="13">
        <f t="shared" si="1086"/>
        <v>2.2255310625756618E-4</v>
      </c>
      <c r="AH908" s="13">
        <f t="shared" si="1087"/>
        <v>1.3770049724925543E-4</v>
      </c>
      <c r="AI908" s="13">
        <f t="shared" si="1088"/>
        <v>1.8967478493322427E-4</v>
      </c>
      <c r="AJ908" s="13">
        <f t="shared" si="1089"/>
        <v>1.3063323937873226E-4</v>
      </c>
      <c r="AK908" s="13">
        <f t="shared" si="1090"/>
        <v>5.9980009947338619E-5</v>
      </c>
      <c r="AL908" s="13">
        <f t="shared" si="1091"/>
        <v>4.2247564913276839E-7</v>
      </c>
      <c r="AM908" s="13">
        <f t="shared" si="1092"/>
        <v>7.1903180875188544E-3</v>
      </c>
      <c r="AN908" s="13">
        <f t="shared" si="1093"/>
        <v>2.6692857513565902E-3</v>
      </c>
      <c r="AO908" s="13">
        <f t="shared" si="1094"/>
        <v>4.9546392354764051E-4</v>
      </c>
      <c r="AP908" s="13">
        <f t="shared" si="1095"/>
        <v>6.1310907961667664E-5</v>
      </c>
      <c r="AQ908" s="13">
        <f t="shared" si="1096"/>
        <v>5.6901631830757884E-6</v>
      </c>
      <c r="AR908" s="13">
        <f t="shared" si="1097"/>
        <v>1.0223802919099751E-5</v>
      </c>
      <c r="AS908" s="13">
        <f t="shared" si="1098"/>
        <v>1.4082720532008836E-5</v>
      </c>
      <c r="AT908" s="13">
        <f t="shared" si="1099"/>
        <v>9.6990825797396381E-6</v>
      </c>
      <c r="AU908" s="13">
        <f t="shared" si="1100"/>
        <v>4.4533158052234158E-6</v>
      </c>
      <c r="AV908" s="13">
        <f t="shared" si="1101"/>
        <v>1.5335487788154068E-6</v>
      </c>
      <c r="AW908" s="13">
        <f t="shared" si="1102"/>
        <v>6.0009531728954E-9</v>
      </c>
      <c r="AX908" s="13">
        <f t="shared" si="1103"/>
        <v>1.6507106172402063E-3</v>
      </c>
      <c r="AY908" s="13">
        <f t="shared" si="1104"/>
        <v>6.1279880480680769E-4</v>
      </c>
      <c r="AZ908" s="13">
        <f t="shared" si="1105"/>
        <v>1.1374567148555728E-4</v>
      </c>
      <c r="BA908" s="13">
        <f t="shared" si="1106"/>
        <v>1.4075394925940617E-5</v>
      </c>
      <c r="BB908" s="13">
        <f t="shared" si="1107"/>
        <v>1.3063139440850089E-6</v>
      </c>
      <c r="BC908" s="13">
        <f t="shared" si="1108"/>
        <v>9.6989455968498602E-8</v>
      </c>
      <c r="BD908" s="13">
        <f t="shared" si="1109"/>
        <v>6.3256940616674582E-7</v>
      </c>
      <c r="BE908" s="13">
        <f t="shared" si="1110"/>
        <v>8.713292142499047E-7</v>
      </c>
      <c r="BF908" s="13">
        <f t="shared" si="1111"/>
        <v>6.0010379272533705E-7</v>
      </c>
      <c r="BG908" s="13">
        <f t="shared" si="1112"/>
        <v>2.7553654512651846E-7</v>
      </c>
      <c r="BH908" s="13">
        <f t="shared" si="1113"/>
        <v>9.4884070831484632E-8</v>
      </c>
      <c r="BI908" s="13">
        <f t="shared" si="1114"/>
        <v>2.6139507246620306E-8</v>
      </c>
      <c r="BJ908" s="14">
        <f t="shared" si="1115"/>
        <v>0.62581288725199391</v>
      </c>
      <c r="BK908" s="14">
        <f t="shared" si="1116"/>
        <v>0.27563619369412529</v>
      </c>
      <c r="BL908" s="14">
        <f t="shared" si="1117"/>
        <v>9.7113598789287298E-2</v>
      </c>
      <c r="BM908" s="14">
        <f t="shared" si="1118"/>
        <v>0.25511210126034672</v>
      </c>
      <c r="BN908" s="14">
        <f t="shared" si="1119"/>
        <v>0.74432149400108927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1.44444444444444</v>
      </c>
      <c r="F909" s="10">
        <f>VLOOKUP(B909,home!$B$2:$E$405,3,FALSE)</f>
        <v>1.1100000000000001</v>
      </c>
      <c r="G909" s="10">
        <f>VLOOKUP(C909,away!$B$2:$E$405,4,FALSE)</f>
        <v>1.04</v>
      </c>
      <c r="H909" s="10">
        <f>VLOOKUP(A909,away!$A$2:$E$405,3,FALSE)</f>
        <v>1.0185185185185199</v>
      </c>
      <c r="I909" s="10">
        <f>VLOOKUP(C909,away!$B$2:$E$405,3,FALSE)</f>
        <v>1.04</v>
      </c>
      <c r="J909" s="10">
        <f>VLOOKUP(B909,home!$B$2:$E$405,4,FALSE)</f>
        <v>0.39</v>
      </c>
      <c r="K909" s="12">
        <f t="shared" si="1064"/>
        <v>1.6674666666666618</v>
      </c>
      <c r="L909" s="12">
        <f t="shared" si="1065"/>
        <v>0.41311111111111165</v>
      </c>
      <c r="M909" s="13">
        <f t="shared" si="1066"/>
        <v>0.12485805114673509</v>
      </c>
      <c r="N909" s="13">
        <f t="shared" si="1067"/>
        <v>0.20819663835214192</v>
      </c>
      <c r="O909" s="13">
        <f t="shared" si="1068"/>
        <v>5.1580248240395733E-2</v>
      </c>
      <c r="P909" s="13">
        <f t="shared" si="1069"/>
        <v>8.6008344599251607E-2</v>
      </c>
      <c r="Q909" s="13">
        <f t="shared" si="1070"/>
        <v>0.17358047728212533</v>
      </c>
      <c r="R909" s="13">
        <f t="shared" si="1071"/>
        <v>1.0654186830988423E-2</v>
      </c>
      <c r="S909" s="13">
        <f t="shared" si="1072"/>
        <v>1.4811690701487162E-2</v>
      </c>
      <c r="T909" s="13">
        <f t="shared" si="1073"/>
        <v>7.1708023837215862E-2</v>
      </c>
      <c r="U909" s="13">
        <f t="shared" si="1074"/>
        <v>1.7765501401112108E-2</v>
      </c>
      <c r="V909" s="13">
        <f t="shared" si="1075"/>
        <v>1.1336687153049936E-3</v>
      </c>
      <c r="W909" s="13">
        <f t="shared" si="1076"/>
        <v>9.6479886617344579E-2</v>
      </c>
      <c r="X909" s="13">
        <f t="shared" si="1077"/>
        <v>3.9856913160365284E-2</v>
      </c>
      <c r="Y909" s="13">
        <f t="shared" si="1078"/>
        <v>8.2326668405687965E-3</v>
      </c>
      <c r="Z909" s="13">
        <f t="shared" si="1079"/>
        <v>1.4671209865783339E-3</v>
      </c>
      <c r="AA909" s="13">
        <f t="shared" si="1080"/>
        <v>2.4463753410864783E-3</v>
      </c>
      <c r="AB909" s="13">
        <f t="shared" si="1081"/>
        <v>2.0396246677084947E-3</v>
      </c>
      <c r="AC909" s="13">
        <f t="shared" si="1082"/>
        <v>4.8807910579167138E-5</v>
      </c>
      <c r="AD909" s="13">
        <f t="shared" si="1083"/>
        <v>4.0219248734550267E-2</v>
      </c>
      <c r="AE909" s="13">
        <f t="shared" si="1084"/>
        <v>1.6615018532784229E-2</v>
      </c>
      <c r="AF909" s="13">
        <f t="shared" si="1085"/>
        <v>3.4319243836051028E-3</v>
      </c>
      <c r="AG909" s="13">
        <f t="shared" si="1086"/>
        <v>4.7258869845347374E-4</v>
      </c>
      <c r="AH909" s="13">
        <f t="shared" si="1087"/>
        <v>1.515209952249514E-4</v>
      </c>
      <c r="AI909" s="13">
        <f t="shared" si="1088"/>
        <v>2.5265620883776487E-4</v>
      </c>
      <c r="AJ909" s="13">
        <f t="shared" si="1089"/>
        <v>2.1064790318167195E-4</v>
      </c>
      <c r="AK909" s="13">
        <f t="shared" si="1090"/>
        <v>1.1708278565288807E-4</v>
      </c>
      <c r="AL909" s="13">
        <f t="shared" si="1091"/>
        <v>1.3448512302435499E-6</v>
      </c>
      <c r="AM909" s="13">
        <f t="shared" si="1092"/>
        <v>1.3412851324647581E-2</v>
      </c>
      <c r="AN909" s="13">
        <f t="shared" si="1093"/>
        <v>5.5409979138933071E-3</v>
      </c>
      <c r="AO909" s="13">
        <f t="shared" si="1094"/>
        <v>1.1445239024364081E-3</v>
      </c>
      <c r="AP909" s="13">
        <f t="shared" si="1095"/>
        <v>1.5760518034291005E-4</v>
      </c>
      <c r="AQ909" s="13">
        <f t="shared" si="1096"/>
        <v>1.6277112792081671E-5</v>
      </c>
      <c r="AR909" s="13">
        <f t="shared" si="1097"/>
        <v>1.2519001338808225E-5</v>
      </c>
      <c r="AS909" s="13">
        <f t="shared" si="1098"/>
        <v>2.0875017432418027E-5</v>
      </c>
      <c r="AT909" s="13">
        <f t="shared" si="1099"/>
        <v>1.7404197867321277E-5</v>
      </c>
      <c r="AU909" s="13">
        <f t="shared" si="1100"/>
        <v>9.6736399346097437E-6</v>
      </c>
      <c r="AV909" s="13">
        <f t="shared" si="1101"/>
        <v>4.0326180340743044E-6</v>
      </c>
      <c r="AW909" s="13">
        <f t="shared" si="1102"/>
        <v>2.5733317640663817E-8</v>
      </c>
      <c r="AX909" s="13">
        <f t="shared" si="1103"/>
        <v>3.7275804148009331E-3</v>
      </c>
      <c r="AY909" s="13">
        <f t="shared" si="1104"/>
        <v>1.5399048869144316E-3</v>
      </c>
      <c r="AZ909" s="13">
        <f t="shared" si="1105"/>
        <v>3.1807590941932584E-4</v>
      </c>
      <c r="BA909" s="13">
        <f t="shared" si="1106"/>
        <v>4.3800230785965006E-5</v>
      </c>
      <c r="BB909" s="13">
        <f t="shared" si="1107"/>
        <v>4.5235905017282793E-6</v>
      </c>
      <c r="BC909" s="13">
        <f t="shared" si="1108"/>
        <v>3.7374909967612815E-7</v>
      </c>
      <c r="BD909" s="13">
        <f t="shared" si="1109"/>
        <v>8.6195642551275994E-7</v>
      </c>
      <c r="BE909" s="13">
        <f t="shared" si="1110"/>
        <v>1.4372836076616724E-6</v>
      </c>
      <c r="BF909" s="13">
        <f t="shared" si="1111"/>
        <v>1.1983112531611218E-6</v>
      </c>
      <c r="BG909" s="13">
        <f t="shared" si="1112"/>
        <v>6.6604802364590877E-7</v>
      </c>
      <c r="BH909" s="13">
        <f t="shared" si="1113"/>
        <v>2.7765321945719041E-7</v>
      </c>
      <c r="BI909" s="13">
        <f t="shared" si="1114"/>
        <v>9.2595497667509707E-8</v>
      </c>
      <c r="BJ909" s="14">
        <f t="shared" si="1115"/>
        <v>0.68469990065478914</v>
      </c>
      <c r="BK909" s="14">
        <f t="shared" si="1116"/>
        <v>0.22840181281150271</v>
      </c>
      <c r="BL909" s="14">
        <f t="shared" si="1117"/>
        <v>8.5286882696822844E-2</v>
      </c>
      <c r="BM909" s="14">
        <f t="shared" si="1118"/>
        <v>0.34343789154445814</v>
      </c>
      <c r="BN909" s="14">
        <f t="shared" si="1119"/>
        <v>0.6548779464516381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1.30232558139535</v>
      </c>
      <c r="F910" s="10">
        <f>VLOOKUP(B910,home!$B$2:$E$405,3,FALSE)</f>
        <v>0.92</v>
      </c>
      <c r="G910" s="10">
        <f>VLOOKUP(C910,away!$B$2:$E$405,4,FALSE)</f>
        <v>0.77</v>
      </c>
      <c r="H910" s="10">
        <f>VLOOKUP(A910,away!$A$2:$E$405,3,FALSE)</f>
        <v>0.918604651162791</v>
      </c>
      <c r="I910" s="10">
        <f>VLOOKUP(C910,away!$B$2:$E$405,3,FALSE)</f>
        <v>1.1499999999999999</v>
      </c>
      <c r="J910" s="10">
        <f>VLOOKUP(B910,home!$B$2:$E$405,4,FALSE)</f>
        <v>0.65</v>
      </c>
      <c r="K910" s="12">
        <f t="shared" si="1064"/>
        <v>0.92256744186046602</v>
      </c>
      <c r="L910" s="12">
        <f t="shared" si="1065"/>
        <v>0.68665697674418624</v>
      </c>
      <c r="M910" s="13">
        <f t="shared" si="1066"/>
        <v>0.20004270332417556</v>
      </c>
      <c r="N910" s="13">
        <f t="shared" si="1067"/>
        <v>0.18455288506863679</v>
      </c>
      <c r="O910" s="13">
        <f t="shared" si="1068"/>
        <v>0.13736071788431256</v>
      </c>
      <c r="P910" s="13">
        <f t="shared" si="1069"/>
        <v>0.12672452611064741</v>
      </c>
      <c r="Q910" s="13">
        <f t="shared" si="1070"/>
        <v>8.5131241532870397E-2</v>
      </c>
      <c r="R910" s="13">
        <f t="shared" si="1071"/>
        <v>4.7159847632926563E-2</v>
      </c>
      <c r="S910" s="13">
        <f t="shared" si="1072"/>
        <v>2.0069596704989357E-2</v>
      </c>
      <c r="T910" s="13">
        <f t="shared" si="1073"/>
        <v>5.8455960937439891E-2</v>
      </c>
      <c r="U910" s="13">
        <f t="shared" si="1074"/>
        <v>4.3508139989238408E-2</v>
      </c>
      <c r="V910" s="13">
        <f t="shared" si="1075"/>
        <v>1.4126484492275146E-3</v>
      </c>
      <c r="W910" s="13">
        <f t="shared" si="1076"/>
        <v>2.6179770574461903E-2</v>
      </c>
      <c r="X910" s="13">
        <f t="shared" si="1077"/>
        <v>1.7976522114516419E-2</v>
      </c>
      <c r="Y910" s="13">
        <f t="shared" si="1078"/>
        <v>6.1718521637644241E-3</v>
      </c>
      <c r="Z910" s="13">
        <f t="shared" si="1079"/>
        <v>1.0794212799780607E-2</v>
      </c>
      <c r="AA910" s="13">
        <f t="shared" si="1080"/>
        <v>9.9583892895910939E-3</v>
      </c>
      <c r="AB910" s="13">
        <f t="shared" si="1081"/>
        <v>4.5936428659743584E-3</v>
      </c>
      <c r="AC910" s="13">
        <f t="shared" si="1082"/>
        <v>5.5930934468775229E-5</v>
      </c>
      <c r="AD910" s="13">
        <f t="shared" si="1083"/>
        <v>6.0381509918438058E-3</v>
      </c>
      <c r="AE910" s="13">
        <f t="shared" si="1084"/>
        <v>4.1461385051843776E-3</v>
      </c>
      <c r="AF910" s="13">
        <f t="shared" si="1085"/>
        <v>1.4234874655662817E-3</v>
      </c>
      <c r="AG910" s="13">
        <f t="shared" si="1086"/>
        <v>3.2581586651299566E-4</v>
      </c>
      <c r="AH910" s="13">
        <f t="shared" si="1087"/>
        <v>1.8529803818576871E-3</v>
      </c>
      <c r="AI910" s="13">
        <f t="shared" si="1088"/>
        <v>1.7094993707080757E-3</v>
      </c>
      <c r="AJ910" s="13">
        <f t="shared" si="1089"/>
        <v>7.8856423064811287E-4</v>
      </c>
      <c r="AK910" s="13">
        <f t="shared" si="1090"/>
        <v>2.4250122833723202E-4</v>
      </c>
      <c r="AL910" s="13">
        <f t="shared" si="1091"/>
        <v>1.417261624183348E-6</v>
      </c>
      <c r="AM910" s="13">
        <f t="shared" si="1092"/>
        <v>1.1141203028225152E-3</v>
      </c>
      <c r="AN910" s="13">
        <f t="shared" si="1093"/>
        <v>7.6501847886542562E-4</v>
      </c>
      <c r="AO910" s="13">
        <f t="shared" si="1094"/>
        <v>2.6265263792558458E-4</v>
      </c>
      <c r="AP910" s="13">
        <f t="shared" si="1095"/>
        <v>6.0117422097289101E-5</v>
      </c>
      <c r="AQ910" s="13">
        <f t="shared" si="1096"/>
        <v>1.0320011826744666E-5</v>
      </c>
      <c r="AR910" s="13">
        <f t="shared" si="1097"/>
        <v>2.5447238139453748E-4</v>
      </c>
      <c r="AS910" s="13">
        <f t="shared" si="1098"/>
        <v>2.347679339272993E-4</v>
      </c>
      <c r="AT910" s="13">
        <f t="shared" si="1099"/>
        <v>1.0829462611708769E-4</v>
      </c>
      <c r="AU910" s="13">
        <f t="shared" si="1100"/>
        <v>3.330303206135907E-5</v>
      </c>
      <c r="AV910" s="13">
        <f t="shared" si="1101"/>
        <v>7.6810732737612801E-6</v>
      </c>
      <c r="AW910" s="13">
        <f t="shared" si="1102"/>
        <v>2.4939370543685966E-8</v>
      </c>
      <c r="AX910" s="13">
        <f t="shared" si="1103"/>
        <v>1.7130851961662919E-4</v>
      </c>
      <c r="AY910" s="13">
        <f t="shared" si="1104"/>
        <v>1.1763019017047672E-4</v>
      </c>
      <c r="AZ910" s="13">
        <f t="shared" si="1105"/>
        <v>4.0385795378151613E-5</v>
      </c>
      <c r="BA910" s="13">
        <f t="shared" si="1106"/>
        <v>9.2437293859236389E-6</v>
      </c>
      <c r="BB910" s="13">
        <f t="shared" si="1107"/>
        <v>1.5868178184949294E-6</v>
      </c>
      <c r="BC910" s="13">
        <f t="shared" si="1108"/>
        <v>2.1791990517830666E-7</v>
      </c>
      <c r="BD910" s="13">
        <f t="shared" si="1109"/>
        <v>2.9122539345544436E-5</v>
      </c>
      <c r="BE910" s="13">
        <f t="shared" si="1110"/>
        <v>2.6867506624499699E-5</v>
      </c>
      <c r="BF910" s="13">
        <f t="shared" si="1111"/>
        <v>1.2393543427866904E-5</v>
      </c>
      <c r="BG910" s="13">
        <f t="shared" si="1112"/>
        <v>3.8112932186112537E-6</v>
      </c>
      <c r="BH910" s="13">
        <f t="shared" si="1113"/>
        <v>8.7904375871858166E-7</v>
      </c>
      <c r="BI910" s="13">
        <f t="shared" si="1114"/>
        <v>1.6219543035288213E-7</v>
      </c>
      <c r="BJ910" s="14">
        <f t="shared" si="1115"/>
        <v>0.39295442704660966</v>
      </c>
      <c r="BK910" s="14">
        <f t="shared" si="1116"/>
        <v>0.34842445297530322</v>
      </c>
      <c r="BL910" s="14">
        <f t="shared" si="1117"/>
        <v>0.24788603804217371</v>
      </c>
      <c r="BM910" s="14">
        <f t="shared" si="1118"/>
        <v>0.21896960405949809</v>
      </c>
      <c r="BN910" s="14">
        <f t="shared" si="1119"/>
        <v>0.78097192155356943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1.30232558139535</v>
      </c>
      <c r="F911" s="10">
        <f>VLOOKUP(B911,home!$B$2:$E$405,3,FALSE)</f>
        <v>0.46</v>
      </c>
      <c r="G911" s="10">
        <f>VLOOKUP(C911,away!$B$2:$E$405,4,FALSE)</f>
        <v>1.23</v>
      </c>
      <c r="H911" s="10">
        <f>VLOOKUP(A911,away!$A$2:$E$405,3,FALSE)</f>
        <v>0.918604651162791</v>
      </c>
      <c r="I911" s="10">
        <f>VLOOKUP(C911,away!$B$2:$E$405,3,FALSE)</f>
        <v>1.08</v>
      </c>
      <c r="J911" s="10">
        <f>VLOOKUP(B911,home!$B$2:$E$405,4,FALSE)</f>
        <v>1.52</v>
      </c>
      <c r="K911" s="12">
        <f t="shared" si="1064"/>
        <v>0.73685581395348909</v>
      </c>
      <c r="L911" s="12">
        <f t="shared" si="1065"/>
        <v>1.5079813953488379</v>
      </c>
      <c r="M911" s="13">
        <f t="shared" si="1066"/>
        <v>0.10594478579540462</v>
      </c>
      <c r="N911" s="13">
        <f t="shared" si="1067"/>
        <v>7.8066031371400932E-2</v>
      </c>
      <c r="O911" s="13">
        <f t="shared" si="1068"/>
        <v>0.15976276591368799</v>
      </c>
      <c r="P911" s="13">
        <f t="shared" si="1069"/>
        <v>0.11772212291679132</v>
      </c>
      <c r="Q911" s="13">
        <f t="shared" si="1070"/>
        <v>2.876170454414612E-2</v>
      </c>
      <c r="R911" s="13">
        <f t="shared" si="1071"/>
        <v>0.12045963933365651</v>
      </c>
      <c r="S911" s="13">
        <f t="shared" si="1072"/>
        <v>3.27021715131856E-2</v>
      </c>
      <c r="T911" s="13">
        <f t="shared" si="1073"/>
        <v>4.3372115351092477E-2</v>
      </c>
      <c r="U911" s="13">
        <f t="shared" si="1074"/>
        <v>8.8761385589745209E-2</v>
      </c>
      <c r="V911" s="13">
        <f t="shared" si="1075"/>
        <v>4.0375004202196328E-3</v>
      </c>
      <c r="W911" s="13">
        <f t="shared" si="1076"/>
        <v>7.0644097375221863E-3</v>
      </c>
      <c r="X911" s="13">
        <f t="shared" si="1077"/>
        <v>1.0652998453304623E-2</v>
      </c>
      <c r="Y911" s="13">
        <f t="shared" si="1078"/>
        <v>8.0322617361316614E-3</v>
      </c>
      <c r="Z911" s="13">
        <f t="shared" si="1079"/>
        <v>6.0550298335195027E-2</v>
      </c>
      <c r="AA911" s="13">
        <f t="shared" si="1080"/>
        <v>4.4616839364906728E-2</v>
      </c>
      <c r="AB911" s="13">
        <f t="shared" si="1081"/>
        <v>1.643808874313021E-2</v>
      </c>
      <c r="AC911" s="13">
        <f t="shared" si="1082"/>
        <v>2.8039553644455329E-4</v>
      </c>
      <c r="AD911" s="13">
        <f t="shared" si="1083"/>
        <v>1.3013628468107159E-3</v>
      </c>
      <c r="AE911" s="13">
        <f t="shared" si="1084"/>
        <v>1.9624309615887594E-3</v>
      </c>
      <c r="AF911" s="13">
        <f t="shared" si="1085"/>
        <v>1.47965468986619E-3</v>
      </c>
      <c r="AG911" s="13">
        <f t="shared" si="1086"/>
        <v>7.4376391461962281E-4</v>
      </c>
      <c r="AH911" s="13">
        <f t="shared" si="1087"/>
        <v>2.282718084307396E-2</v>
      </c>
      <c r="AI911" s="13">
        <f t="shared" si="1088"/>
        <v>1.6820340920386759E-2</v>
      </c>
      <c r="AJ911" s="13">
        <f t="shared" si="1089"/>
        <v>6.1970829999333822E-3</v>
      </c>
      <c r="AK911" s="13">
        <f t="shared" si="1090"/>
        <v>1.5221188793510809E-3</v>
      </c>
      <c r="AL911" s="13">
        <f t="shared" si="1091"/>
        <v>1.2462626663058327E-5</v>
      </c>
      <c r="AM911" s="13">
        <f t="shared" si="1092"/>
        <v>1.9178335594710803E-4</v>
      </c>
      <c r="AN911" s="13">
        <f t="shared" si="1093"/>
        <v>2.8920573270580283E-4</v>
      </c>
      <c r="AO911" s="13">
        <f t="shared" si="1094"/>
        <v>2.1805843217428985E-4</v>
      </c>
      <c r="AP911" s="13">
        <f t="shared" si="1095"/>
        <v>1.0960935293925515E-4</v>
      </c>
      <c r="AQ911" s="13">
        <f t="shared" si="1096"/>
        <v>4.1322216247155323E-5</v>
      </c>
      <c r="AR911" s="13">
        <f t="shared" si="1097"/>
        <v>6.8845928039237801E-3</v>
      </c>
      <c r="AS911" s="13">
        <f t="shared" si="1098"/>
        <v>5.0729522342735905E-3</v>
      </c>
      <c r="AT911" s="13">
        <f t="shared" si="1099"/>
        <v>1.8690171738664188E-3</v>
      </c>
      <c r="AU911" s="13">
        <f t="shared" si="1100"/>
        <v>4.5906539031413001E-4</v>
      </c>
      <c r="AV911" s="13">
        <f t="shared" si="1101"/>
        <v>8.4566250459448594E-5</v>
      </c>
      <c r="AW911" s="13">
        <f t="shared" si="1102"/>
        <v>3.8466757757088212E-7</v>
      </c>
      <c r="AX911" s="13">
        <f t="shared" si="1103"/>
        <v>2.3552780141522991E-5</v>
      </c>
      <c r="AY911" s="13">
        <f t="shared" si="1104"/>
        <v>3.5517154262158236E-5</v>
      </c>
      <c r="AZ911" s="13">
        <f t="shared" si="1105"/>
        <v>2.677960392153466E-5</v>
      </c>
      <c r="BA911" s="13">
        <f t="shared" si="1106"/>
        <v>1.3461048162828345E-5</v>
      </c>
      <c r="BB911" s="13">
        <f t="shared" si="1107"/>
        <v>5.0747525478599519E-6</v>
      </c>
      <c r="BC911" s="13">
        <f t="shared" si="1108"/>
        <v>1.5305264856343826E-6</v>
      </c>
      <c r="BD911" s="13">
        <f t="shared" si="1109"/>
        <v>1.7303063104782608E-3</v>
      </c>
      <c r="BE911" s="13">
        <f t="shared" si="1110"/>
        <v>1.2749862647963176E-3</v>
      </c>
      <c r="BF911" s="13">
        <f t="shared" si="1111"/>
        <v>4.6974052096300463E-4</v>
      </c>
      <c r="BG911" s="13">
        <f t="shared" si="1112"/>
        <v>1.1537701130704362E-4</v>
      </c>
      <c r="BH911" s="13">
        <f t="shared" si="1113"/>
        <v>2.1254055394543133E-5</v>
      </c>
      <c r="BI911" s="13">
        <f t="shared" si="1114"/>
        <v>3.132234857511726E-6</v>
      </c>
      <c r="BJ911" s="14">
        <f t="shared" si="1115"/>
        <v>0.18239262856201838</v>
      </c>
      <c r="BK911" s="14">
        <f t="shared" si="1116"/>
        <v>0.26073495596297086</v>
      </c>
      <c r="BL911" s="14">
        <f t="shared" si="1117"/>
        <v>0.49539043283850581</v>
      </c>
      <c r="BM911" s="14">
        <f t="shared" si="1118"/>
        <v>0.38831613333691828</v>
      </c>
      <c r="BN911" s="14">
        <f t="shared" si="1119"/>
        <v>0.61071704987508746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1.30232558139535</v>
      </c>
      <c r="F912" s="10">
        <f>VLOOKUP(B912,home!$B$2:$E$405,3,FALSE)</f>
        <v>0.46</v>
      </c>
      <c r="G912" s="10">
        <f>VLOOKUP(C912,away!$B$2:$E$405,4,FALSE)</f>
        <v>1.34</v>
      </c>
      <c r="H912" s="10">
        <f>VLOOKUP(A912,away!$A$2:$E$405,3,FALSE)</f>
        <v>0.918604651162791</v>
      </c>
      <c r="I912" s="10">
        <f>VLOOKUP(C912,away!$B$2:$E$405,3,FALSE)</f>
        <v>1.54</v>
      </c>
      <c r="J912" s="10">
        <f>VLOOKUP(B912,home!$B$2:$E$405,4,FALSE)</f>
        <v>1.31</v>
      </c>
      <c r="K912" s="12">
        <f t="shared" si="1064"/>
        <v>0.80275348837209382</v>
      </c>
      <c r="L912" s="12">
        <f t="shared" si="1065"/>
        <v>1.8531930232558147</v>
      </c>
      <c r="M912" s="13">
        <f t="shared" si="1066"/>
        <v>7.023233147688214E-2</v>
      </c>
      <c r="N912" s="13">
        <f t="shared" si="1067"/>
        <v>5.6379249089572342E-2</v>
      </c>
      <c r="O912" s="13">
        <f t="shared" si="1068"/>
        <v>0.13015406669994772</v>
      </c>
      <c r="P912" s="13">
        <f t="shared" si="1069"/>
        <v>0.10448163106919721</v>
      </c>
      <c r="Q912" s="13">
        <f t="shared" si="1070"/>
        <v>2.2629319439226695E-2</v>
      </c>
      <c r="R912" s="13">
        <f t="shared" si="1071"/>
        <v>0.12060030417835756</v>
      </c>
      <c r="S912" s="13">
        <f t="shared" si="1072"/>
        <v>3.8858211742810761E-2</v>
      </c>
      <c r="T912" s="13">
        <f t="shared" si="1073"/>
        <v>4.1936496905802097E-2</v>
      </c>
      <c r="U912" s="13">
        <f t="shared" si="1074"/>
        <v>9.6812314877912128E-2</v>
      </c>
      <c r="V912" s="13">
        <f t="shared" si="1075"/>
        <v>6.4230774534651943E-3</v>
      </c>
      <c r="W912" s="13">
        <f t="shared" si="1076"/>
        <v>6.055255039775222E-3</v>
      </c>
      <c r="X912" s="13">
        <f t="shared" si="1077"/>
        <v>1.1221556393746052E-2</v>
      </c>
      <c r="Y912" s="13">
        <f t="shared" si="1078"/>
        <v>1.0397855009480933E-2</v>
      </c>
      <c r="Z912" s="13">
        <f t="shared" si="1079"/>
        <v>7.4498547435287096E-2</v>
      </c>
      <c r="AA912" s="13">
        <f t="shared" si="1080"/>
        <v>5.9803968832330613E-2</v>
      </c>
      <c r="AB912" s="13">
        <f t="shared" si="1081"/>
        <v>2.4003922299324687E-2</v>
      </c>
      <c r="AC912" s="13">
        <f t="shared" si="1082"/>
        <v>5.9720857430413659E-4</v>
      </c>
      <c r="AD912" s="13">
        <f t="shared" si="1083"/>
        <v>1.215219276540565E-3</v>
      </c>
      <c r="AE912" s="13">
        <f t="shared" si="1084"/>
        <v>2.2520358850109537E-3</v>
      </c>
      <c r="AF912" s="13">
        <f t="shared" si="1085"/>
        <v>2.0867285951120169E-3</v>
      </c>
      <c r="AG912" s="13">
        <f t="shared" si="1086"/>
        <v>1.2890369579633323E-3</v>
      </c>
      <c r="AH912" s="13">
        <f t="shared" si="1087"/>
        <v>3.4515047087441596E-2</v>
      </c>
      <c r="AI912" s="13">
        <f t="shared" si="1088"/>
        <v>2.7707074450770818E-2</v>
      </c>
      <c r="AJ912" s="13">
        <f t="shared" si="1089"/>
        <v>1.1120975333970795E-2</v>
      </c>
      <c r="AK912" s="13">
        <f t="shared" si="1090"/>
        <v>2.9758005811483558E-3</v>
      </c>
      <c r="AL912" s="13">
        <f t="shared" si="1091"/>
        <v>3.5537664559716307E-5</v>
      </c>
      <c r="AM912" s="13">
        <f t="shared" si="1092"/>
        <v>1.9510430267599024E-4</v>
      </c>
      <c r="AN912" s="13">
        <f t="shared" si="1093"/>
        <v>3.6156593252633588E-4</v>
      </c>
      <c r="AO912" s="13">
        <f t="shared" si="1094"/>
        <v>3.3502573180239421E-4</v>
      </c>
      <c r="AP912" s="13">
        <f t="shared" si="1095"/>
        <v>2.0695578292912351E-4</v>
      </c>
      <c r="AQ912" s="13">
        <f t="shared" si="1096"/>
        <v>9.5882253261674125E-5</v>
      </c>
      <c r="AR912" s="13">
        <f t="shared" si="1097"/>
        <v>1.2792608891958535E-2</v>
      </c>
      <c r="AS912" s="13">
        <f t="shared" si="1098"/>
        <v>1.026931141339958E-2</v>
      </c>
      <c r="AT912" s="13">
        <f t="shared" si="1099"/>
        <v>4.1218627801429351E-3</v>
      </c>
      <c r="AU912" s="13">
        <f t="shared" si="1100"/>
        <v>1.1029465751169461E-3</v>
      </c>
      <c r="AV912" s="13">
        <f t="shared" si="1101"/>
        <v>2.2134855266579546E-4</v>
      </c>
      <c r="AW912" s="13">
        <f t="shared" si="1102"/>
        <v>1.468551702102928E-6</v>
      </c>
      <c r="AX912" s="13">
        <f t="shared" si="1103"/>
        <v>2.610344326159265E-5</v>
      </c>
      <c r="AY912" s="13">
        <f t="shared" si="1104"/>
        <v>4.8374718935337506E-5</v>
      </c>
      <c r="AZ912" s="13">
        <f t="shared" si="1105"/>
        <v>4.4823845816464218E-5</v>
      </c>
      <c r="BA912" s="13">
        <f t="shared" si="1106"/>
        <v>2.7689079447521938E-5</v>
      </c>
      <c r="BB912" s="13">
        <f t="shared" si="1107"/>
        <v>1.2828302213130905E-5</v>
      </c>
      <c r="BC912" s="13">
        <f t="shared" si="1108"/>
        <v>4.7546640323182628E-6</v>
      </c>
      <c r="BD912" s="13">
        <f t="shared" si="1109"/>
        <v>3.9511955913029782E-3</v>
      </c>
      <c r="BE912" s="13">
        <f t="shared" si="1110"/>
        <v>3.1718360441589035E-3</v>
      </c>
      <c r="BF912" s="13">
        <f t="shared" si="1111"/>
        <v>1.2731012244964512E-3</v>
      </c>
      <c r="BG912" s="13">
        <f t="shared" si="1112"/>
        <v>3.4066214967177008E-4</v>
      </c>
      <c r="BH912" s="13">
        <f t="shared" si="1113"/>
        <v>6.8366932251337435E-5</v>
      </c>
      <c r="BI912" s="13">
        <f t="shared" si="1114"/>
        <v>1.0976358670811951E-5</v>
      </c>
      <c r="BJ912" s="14">
        <f t="shared" si="1115"/>
        <v>0.15682186064913214</v>
      </c>
      <c r="BK912" s="14">
        <f t="shared" si="1116"/>
        <v>0.2206763727001545</v>
      </c>
      <c r="BL912" s="14">
        <f t="shared" si="1117"/>
        <v>0.54501769085504026</v>
      </c>
      <c r="BM912" s="14">
        <f t="shared" si="1118"/>
        <v>0.4924906635191969</v>
      </c>
      <c r="BN912" s="14">
        <f t="shared" si="1119"/>
        <v>0.50447690195318373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1.30232558139535</v>
      </c>
      <c r="F913" s="10">
        <f>VLOOKUP(B913,home!$B$2:$E$405,3,FALSE)</f>
        <v>2.82</v>
      </c>
      <c r="G913" s="10">
        <f>VLOOKUP(C913,away!$B$2:$E$405,4,FALSE)</f>
        <v>1.1499999999999999</v>
      </c>
      <c r="H913" s="10">
        <f>VLOOKUP(A913,away!$A$2:$E$405,3,FALSE)</f>
        <v>0.918604651162791</v>
      </c>
      <c r="I913" s="10">
        <f>VLOOKUP(C913,away!$B$2:$E$405,3,FALSE)</f>
        <v>0.77</v>
      </c>
      <c r="J913" s="10">
        <f>VLOOKUP(B913,home!$B$2:$E$405,4,FALSE)</f>
        <v>1.0900000000000001</v>
      </c>
      <c r="K913" s="12">
        <f t="shared" si="1064"/>
        <v>4.2234418604651198</v>
      </c>
      <c r="L913" s="12">
        <f t="shared" si="1065"/>
        <v>0.77098488372093055</v>
      </c>
      <c r="M913" s="13">
        <f t="shared" si="1066"/>
        <v>6.775604140340034E-3</v>
      </c>
      <c r="N913" s="13">
        <f t="shared" si="1067"/>
        <v>2.8616370156252884E-2</v>
      </c>
      <c r="O913" s="13">
        <f t="shared" si="1068"/>
        <v>5.2238883702791167E-3</v>
      </c>
      <c r="P913" s="13">
        <f t="shared" si="1069"/>
        <v>2.2062788817433735E-2</v>
      </c>
      <c r="Q913" s="13">
        <f t="shared" si="1070"/>
        <v>6.0429787806241621E-2</v>
      </c>
      <c r="R913" s="13">
        <f t="shared" si="1071"/>
        <v>2.0137694838653825E-3</v>
      </c>
      <c r="S913" s="13">
        <f t="shared" si="1072"/>
        <v>1.7960267465472485E-2</v>
      </c>
      <c r="T913" s="13">
        <f t="shared" si="1073"/>
        <v>4.6590452925075701E-2</v>
      </c>
      <c r="U913" s="13">
        <f t="shared" si="1074"/>
        <v>8.5050383354842961E-3</v>
      </c>
      <c r="V913" s="13">
        <f t="shared" si="1075"/>
        <v>6.4980443889893361E-3</v>
      </c>
      <c r="W913" s="13">
        <f t="shared" si="1076"/>
        <v>8.5073898479968491E-2</v>
      </c>
      <c r="X913" s="13">
        <f t="shared" si="1077"/>
        <v>6.5590689727264756E-2</v>
      </c>
      <c r="Y913" s="13">
        <f t="shared" si="1078"/>
        <v>2.5284715146275422E-2</v>
      </c>
      <c r="Z913" s="13">
        <f t="shared" si="1079"/>
        <v>5.1752861045290346E-4</v>
      </c>
      <c r="AA913" s="13">
        <f t="shared" si="1080"/>
        <v>2.1857519973751387E-3</v>
      </c>
      <c r="AB913" s="13">
        <f t="shared" si="1081"/>
        <v>4.6156982411547053E-3</v>
      </c>
      <c r="AC913" s="13">
        <f t="shared" si="1082"/>
        <v>1.3224372516377114E-3</v>
      </c>
      <c r="AD913" s="13">
        <f t="shared" si="1083"/>
        <v>8.9826166018314724E-2</v>
      </c>
      <c r="AE913" s="13">
        <f t="shared" si="1084"/>
        <v>6.9254616162727392E-2</v>
      </c>
      <c r="AF913" s="13">
        <f t="shared" si="1085"/>
        <v>2.6697131094679017E-2</v>
      </c>
      <c r="AG913" s="13">
        <f t="shared" si="1086"/>
        <v>6.8610281709045144E-3</v>
      </c>
      <c r="AH913" s="13">
        <f t="shared" si="1087"/>
        <v>9.9751683888071635E-5</v>
      </c>
      <c r="AI913" s="13">
        <f t="shared" si="1088"/>
        <v>4.2129543738476575E-4</v>
      </c>
      <c r="AJ913" s="13">
        <f t="shared" si="1089"/>
        <v>8.8965839293689102E-4</v>
      </c>
      <c r="AK913" s="13">
        <f t="shared" si="1090"/>
        <v>1.252473499414597E-3</v>
      </c>
      <c r="AL913" s="13">
        <f t="shared" si="1091"/>
        <v>1.7224532722318143E-4</v>
      </c>
      <c r="AM913" s="13">
        <f t="shared" si="1092"/>
        <v>7.5875117945367956E-2</v>
      </c>
      <c r="AN913" s="13">
        <f t="shared" si="1093"/>
        <v>5.8498568986421404E-2</v>
      </c>
      <c r="AO913" s="13">
        <f t="shared" si="1094"/>
        <v>2.2550756203918464E-2</v>
      </c>
      <c r="AP913" s="13">
        <f t="shared" si="1095"/>
        <v>5.7954307165657103E-3</v>
      </c>
      <c r="AQ913" s="13">
        <f t="shared" si="1096"/>
        <v>1.1170473692810308E-3</v>
      </c>
      <c r="AR913" s="13">
        <f t="shared" si="1097"/>
        <v>1.5381408080682389E-5</v>
      </c>
      <c r="AS913" s="13">
        <f t="shared" si="1098"/>
        <v>6.4962482760850466E-5</v>
      </c>
      <c r="AT913" s="13">
        <f t="shared" si="1099"/>
        <v>1.3718263452595981E-4</v>
      </c>
      <c r="AU913" s="13">
        <f t="shared" si="1100"/>
        <v>1.9312762706194208E-4</v>
      </c>
      <c r="AV913" s="13">
        <f t="shared" si="1101"/>
        <v>2.0391582613642564E-4</v>
      </c>
      <c r="AW913" s="13">
        <f t="shared" si="1102"/>
        <v>1.5579636887979676E-5</v>
      </c>
      <c r="AX913" s="13">
        <f t="shared" si="1103"/>
        <v>5.3409024883032528E-2</v>
      </c>
      <c r="AY913" s="13">
        <f t="shared" si="1104"/>
        <v>4.1177550839093122E-2</v>
      </c>
      <c r="AZ913" s="13">
        <f t="shared" si="1105"/>
        <v>1.5873634622795455E-2</v>
      </c>
      <c r="BA913" s="13">
        <f t="shared" si="1106"/>
        <v>4.0794441146281635E-3</v>
      </c>
      <c r="BB913" s="13">
        <f t="shared" si="1107"/>
        <v>7.8629743659065722E-4</v>
      </c>
      <c r="BC913" s="13">
        <f t="shared" si="1108"/>
        <v>1.2124468754398277E-4</v>
      </c>
      <c r="BD913" s="13">
        <f t="shared" si="1109"/>
        <v>1.976472186758181E-6</v>
      </c>
      <c r="BE913" s="13">
        <f t="shared" si="1110"/>
        <v>8.347515369599537E-6</v>
      </c>
      <c r="BF913" s="13">
        <f t="shared" si="1111"/>
        <v>1.7627622921421329E-5</v>
      </c>
      <c r="BG913" s="13">
        <f t="shared" si="1112"/>
        <v>2.4816413515608427E-5</v>
      </c>
      <c r="BH913" s="13">
        <f t="shared" si="1113"/>
        <v>2.6202669917108252E-5</v>
      </c>
      <c r="BI913" s="13">
        <f t="shared" si="1114"/>
        <v>2.2133090596773013E-5</v>
      </c>
      <c r="BJ913" s="14">
        <f t="shared" si="1115"/>
        <v>0.7835089734929428</v>
      </c>
      <c r="BK913" s="14">
        <f t="shared" si="1116"/>
        <v>9.5968938230189593E-2</v>
      </c>
      <c r="BL913" s="14">
        <f t="shared" si="1117"/>
        <v>2.5922999204856093E-2</v>
      </c>
      <c r="BM913" s="14">
        <f t="shared" si="1118"/>
        <v>0.73963425956182371</v>
      </c>
      <c r="BN913" s="14">
        <f t="shared" si="1119"/>
        <v>0.12512220877441277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1.26495726495726</v>
      </c>
      <c r="F914" s="10">
        <f>VLOOKUP(B914,home!$B$2:$E$405,3,FALSE)</f>
        <v>0.79</v>
      </c>
      <c r="G914" s="10">
        <f>VLOOKUP(C914,away!$B$2:$E$405,4,FALSE)</f>
        <v>1.58</v>
      </c>
      <c r="H914" s="10">
        <f>VLOOKUP(A914,away!$A$2:$E$405,3,FALSE)</f>
        <v>0.97435897435897401</v>
      </c>
      <c r="I914" s="10">
        <f>VLOOKUP(C914,away!$B$2:$E$405,3,FALSE)</f>
        <v>0.79</v>
      </c>
      <c r="J914" s="10">
        <f>VLOOKUP(B914,home!$B$2:$E$405,4,FALSE)</f>
        <v>0.62</v>
      </c>
      <c r="K914" s="12">
        <f t="shared" si="1064"/>
        <v>1.5789196581196521</v>
      </c>
      <c r="L914" s="12">
        <f t="shared" si="1065"/>
        <v>0.4772410256410255</v>
      </c>
      <c r="M914" s="13">
        <f t="shared" si="1066"/>
        <v>0.12794424655253361</v>
      </c>
      <c r="N914" s="13">
        <f t="shared" si="1067"/>
        <v>0.20201368602510286</v>
      </c>
      <c r="O914" s="13">
        <f t="shared" si="1068"/>
        <v>6.1060243449599386E-2</v>
      </c>
      <c r="P914" s="13">
        <f t="shared" si="1069"/>
        <v>9.6409218712144196E-2</v>
      </c>
      <c r="Q914" s="13">
        <f t="shared" si="1070"/>
        <v>0.15948169003712309</v>
      </c>
      <c r="R914" s="13">
        <f t="shared" si="1071"/>
        <v>1.4570226604888757E-2</v>
      </c>
      <c r="S914" s="13">
        <f t="shared" si="1072"/>
        <v>1.8161694845867209E-2</v>
      </c>
      <c r="T914" s="13">
        <f t="shared" si="1073"/>
        <v>7.6111205324280742E-2</v>
      </c>
      <c r="U914" s="13">
        <f t="shared" si="1074"/>
        <v>2.3005217209716815E-2</v>
      </c>
      <c r="V914" s="13">
        <f t="shared" si="1075"/>
        <v>1.5205883793206196E-3</v>
      </c>
      <c r="W914" s="13">
        <f t="shared" si="1076"/>
        <v>8.3936258503252911E-2</v>
      </c>
      <c r="X914" s="13">
        <f t="shared" si="1077"/>
        <v>4.0057826096562665E-2</v>
      </c>
      <c r="Y914" s="13">
        <f t="shared" si="1078"/>
        <v>9.5586190056367003E-3</v>
      </c>
      <c r="Z914" s="13">
        <f t="shared" si="1079"/>
        <v>2.3178366295797562E-3</v>
      </c>
      <c r="AA914" s="13">
        <f t="shared" si="1080"/>
        <v>3.6596778187532753E-3</v>
      </c>
      <c r="AB914" s="13">
        <f t="shared" si="1081"/>
        <v>2.8891686252069983E-3</v>
      </c>
      <c r="AC914" s="13">
        <f t="shared" si="1082"/>
        <v>7.1612607436041169E-5</v>
      </c>
      <c r="AD914" s="13">
        <f t="shared" si="1083"/>
        <v>3.3132152144949703E-2</v>
      </c>
      <c r="AE914" s="13">
        <f t="shared" si="1084"/>
        <v>1.5812022271350302E-2</v>
      </c>
      <c r="AF914" s="13">
        <f t="shared" si="1085"/>
        <v>3.7730728631189766E-3</v>
      </c>
      <c r="AG914" s="13">
        <f t="shared" si="1086"/>
        <v>6.0022172100440718E-4</v>
      </c>
      <c r="AH914" s="13">
        <f t="shared" si="1087"/>
        <v>2.7654168259224509E-4</v>
      </c>
      <c r="AI914" s="13">
        <f t="shared" si="1088"/>
        <v>4.3663709893438101E-4</v>
      </c>
      <c r="AJ914" s="13">
        <f t="shared" si="1089"/>
        <v>3.4470744948591483E-4</v>
      </c>
      <c r="AK914" s="13">
        <f t="shared" si="1090"/>
        <v>1.8142178943119928E-4</v>
      </c>
      <c r="AL914" s="13">
        <f t="shared" si="1091"/>
        <v>2.1584762797484288E-6</v>
      </c>
      <c r="AM914" s="13">
        <f t="shared" si="1092"/>
        <v>1.0462601267494449E-2</v>
      </c>
      <c r="AN914" s="13">
        <f t="shared" si="1093"/>
        <v>4.9931825597721441E-3</v>
      </c>
      <c r="AO914" s="13">
        <f t="shared" si="1094"/>
        <v>1.1914757830192694E-3</v>
      </c>
      <c r="AP914" s="13">
        <f t="shared" si="1095"/>
        <v>1.895403749048534E-4</v>
      </c>
      <c r="AQ914" s="13">
        <f t="shared" si="1096"/>
        <v>2.2614110729994178E-5</v>
      </c>
      <c r="AR914" s="13">
        <f t="shared" si="1097"/>
        <v>2.6395407246563604E-5</v>
      </c>
      <c r="AS914" s="13">
        <f t="shared" si="1098"/>
        <v>4.1676227385673196E-5</v>
      </c>
      <c r="AT914" s="13">
        <f t="shared" si="1099"/>
        <v>3.2901707347752002E-5</v>
      </c>
      <c r="AU914" s="13">
        <f t="shared" si="1100"/>
        <v>1.7316384172355147E-5</v>
      </c>
      <c r="AV914" s="13">
        <f t="shared" si="1101"/>
        <v>6.8352948443208857E-6</v>
      </c>
      <c r="AW914" s="13">
        <f t="shared" si="1102"/>
        <v>4.5179620843199233E-8</v>
      </c>
      <c r="AX914" s="13">
        <f t="shared" si="1103"/>
        <v>2.753267802719098E-3</v>
      </c>
      <c r="AY914" s="13">
        <f t="shared" si="1104"/>
        <v>1.3139723500340751E-3</v>
      </c>
      <c r="AZ914" s="13">
        <f t="shared" si="1105"/>
        <v>3.1354075599710521E-4</v>
      </c>
      <c r="BA914" s="13">
        <f t="shared" si="1106"/>
        <v>4.9878170657440347E-5</v>
      </c>
      <c r="BB914" s="13">
        <f t="shared" si="1107"/>
        <v>5.9509773304137324E-6</v>
      </c>
      <c r="BC914" s="13">
        <f t="shared" si="1108"/>
        <v>5.6801010494662848E-7</v>
      </c>
      <c r="BD914" s="13">
        <f t="shared" si="1109"/>
        <v>2.0994952044270943E-6</v>
      </c>
      <c r="BE914" s="13">
        <f t="shared" si="1110"/>
        <v>3.314934250397877E-6</v>
      </c>
      <c r="BF914" s="13">
        <f t="shared" si="1111"/>
        <v>2.6170074266636708E-6</v>
      </c>
      <c r="BG914" s="13">
        <f t="shared" si="1112"/>
        <v>1.3773481571347979E-6</v>
      </c>
      <c r="BH914" s="13">
        <f t="shared" si="1113"/>
        <v>5.4368052034375195E-7</v>
      </c>
      <c r="BI914" s="13">
        <f t="shared" si="1114"/>
        <v>1.7168557226149413E-7</v>
      </c>
      <c r="BJ914" s="14">
        <f t="shared" si="1115"/>
        <v>0.64577334615514592</v>
      </c>
      <c r="BK914" s="14">
        <f t="shared" si="1116"/>
        <v>0.24542349192361551</v>
      </c>
      <c r="BL914" s="14">
        <f t="shared" si="1117"/>
        <v>0.10655909090073688</v>
      </c>
      <c r="BM914" s="14">
        <f t="shared" si="1118"/>
        <v>0.33728052705727302</v>
      </c>
      <c r="BN914" s="14">
        <f t="shared" si="1119"/>
        <v>0.66147931138139182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1.26495726495726</v>
      </c>
      <c r="F915" s="10">
        <f>VLOOKUP(B915,home!$B$2:$E$405,3,FALSE)</f>
        <v>0.95</v>
      </c>
      <c r="G915" s="10">
        <f>VLOOKUP(C915,away!$B$2:$E$405,4,FALSE)</f>
        <v>0.92</v>
      </c>
      <c r="H915" s="10">
        <f>VLOOKUP(A915,away!$A$2:$E$405,3,FALSE)</f>
        <v>0.97435897435897401</v>
      </c>
      <c r="I915" s="10">
        <f>VLOOKUP(C915,away!$B$2:$E$405,3,FALSE)</f>
        <v>1.05</v>
      </c>
      <c r="J915" s="10">
        <f>VLOOKUP(B915,home!$B$2:$E$405,4,FALSE)</f>
        <v>0.82</v>
      </c>
      <c r="K915" s="12">
        <f t="shared" si="1064"/>
        <v>1.1055726495726452</v>
      </c>
      <c r="L915" s="12">
        <f t="shared" si="1065"/>
        <v>0.83892307692307666</v>
      </c>
      <c r="M915" s="13">
        <f t="shared" si="1066"/>
        <v>0.14305934618956576</v>
      </c>
      <c r="N915" s="13">
        <f t="shared" si="1067"/>
        <v>0.15816250041292851</v>
      </c>
      <c r="O915" s="13">
        <f t="shared" si="1068"/>
        <v>0.12001578688795414</v>
      </c>
      <c r="P915" s="13">
        <f t="shared" si="1069"/>
        <v>0.13268617150026138</v>
      </c>
      <c r="Q915" s="13">
        <f t="shared" si="1070"/>
        <v>8.743006732227801E-2</v>
      </c>
      <c r="R915" s="13">
        <f t="shared" si="1071"/>
        <v>5.0342006607693356E-2</v>
      </c>
      <c r="S915" s="13">
        <f t="shared" si="1072"/>
        <v>3.0766287866414263E-2</v>
      </c>
      <c r="T915" s="13">
        <f t="shared" si="1073"/>
        <v>7.3347101093597211E-2</v>
      </c>
      <c r="U915" s="13">
        <f t="shared" si="1074"/>
        <v>5.5656745630071155E-2</v>
      </c>
      <c r="V915" s="13">
        <f t="shared" si="1075"/>
        <v>3.17060410164799E-3</v>
      </c>
      <c r="W915" s="13">
        <f t="shared" si="1076"/>
        <v>3.2220097060601874E-2</v>
      </c>
      <c r="X915" s="13">
        <f t="shared" si="1077"/>
        <v>2.7030182964840301E-2</v>
      </c>
      <c r="Y915" s="13">
        <f t="shared" si="1078"/>
        <v>1.1338122131328777E-2</v>
      </c>
      <c r="Z915" s="13">
        <f t="shared" si="1079"/>
        <v>1.4077690360602657E-2</v>
      </c>
      <c r="AA915" s="13">
        <f t="shared" si="1080"/>
        <v>1.5563909431834767E-2</v>
      </c>
      <c r="AB915" s="13">
        <f t="shared" si="1081"/>
        <v>8.6035162941311243E-3</v>
      </c>
      <c r="AC915" s="13">
        <f t="shared" si="1082"/>
        <v>1.8379405592681473E-4</v>
      </c>
      <c r="AD915" s="13">
        <f t="shared" si="1083"/>
        <v>8.9054145191943563E-3</v>
      </c>
      <c r="AE915" s="13">
        <f t="shared" si="1084"/>
        <v>7.4709577497179712E-3</v>
      </c>
      <c r="AF915" s="13">
        <f t="shared" si="1085"/>
        <v>3.1337794314778523E-3</v>
      </c>
      <c r="AG915" s="13">
        <f t="shared" si="1086"/>
        <v>8.7633329435121666E-4</v>
      </c>
      <c r="AH915" s="13">
        <f t="shared" si="1087"/>
        <v>2.9525248283217794E-3</v>
      </c>
      <c r="AI915" s="13">
        <f t="shared" si="1088"/>
        <v>3.2642306973767292E-3</v>
      </c>
      <c r="AJ915" s="13">
        <f t="shared" si="1089"/>
        <v>1.8044220904575772E-3</v>
      </c>
      <c r="AK915" s="13">
        <f t="shared" si="1090"/>
        <v>6.649732371648648E-4</v>
      </c>
      <c r="AL915" s="13">
        <f t="shared" si="1091"/>
        <v>6.8186889637029996E-6</v>
      </c>
      <c r="AM915" s="13">
        <f t="shared" si="1092"/>
        <v>1.969116545105681E-3</v>
      </c>
      <c r="AN915" s="13">
        <f t="shared" si="1093"/>
        <v>1.6519373108401965E-3</v>
      </c>
      <c r="AO915" s="13">
        <f t="shared" si="1094"/>
        <v>6.9292416584704523E-4</v>
      </c>
      <c r="AP915" s="13">
        <f t="shared" si="1095"/>
        <v>1.9377002442891981E-4</v>
      </c>
      <c r="AQ915" s="13">
        <f t="shared" si="1096"/>
        <v>4.0639536277342285E-5</v>
      </c>
      <c r="AR915" s="13">
        <f t="shared" si="1097"/>
        <v>4.9538824273349729E-4</v>
      </c>
      <c r="AS915" s="13">
        <f t="shared" si="1098"/>
        <v>5.4768769208600931E-4</v>
      </c>
      <c r="AT915" s="13">
        <f t="shared" si="1099"/>
        <v>3.0275426643892823E-4</v>
      </c>
      <c r="AU915" s="13">
        <f t="shared" si="1100"/>
        <v>1.1157227883876947E-4</v>
      </c>
      <c r="AV915" s="13">
        <f t="shared" si="1101"/>
        <v>3.08378149836591E-5</v>
      </c>
      <c r="AW915" s="13">
        <f t="shared" si="1102"/>
        <v>1.7567412820526814E-7</v>
      </c>
      <c r="AX915" s="13">
        <f t="shared" si="1103"/>
        <v>3.6283356601496977E-4</v>
      </c>
      <c r="AY915" s="13">
        <f t="shared" si="1104"/>
        <v>3.043894516122507E-4</v>
      </c>
      <c r="AZ915" s="13">
        <f t="shared" si="1105"/>
        <v>1.2767966766473866E-4</v>
      </c>
      <c r="BA915" s="13">
        <f t="shared" si="1106"/>
        <v>3.5704473219272804E-5</v>
      </c>
      <c r="BB915" s="13">
        <f t="shared" si="1107"/>
        <v>7.4883266332574822E-6</v>
      </c>
      <c r="BC915" s="13">
        <f t="shared" si="1108"/>
        <v>1.2564260040354784E-6</v>
      </c>
      <c r="BD915" s="13">
        <f t="shared" si="1109"/>
        <v>6.9265438144250219E-5</v>
      </c>
      <c r="BE915" s="13">
        <f t="shared" si="1110"/>
        <v>7.6577973972948878E-5</v>
      </c>
      <c r="BF915" s="13">
        <f t="shared" si="1111"/>
        <v>4.2331256792089083E-5</v>
      </c>
      <c r="BG915" s="13">
        <f t="shared" si="1112"/>
        <v>1.5600093243789985E-5</v>
      </c>
      <c r="BH915" s="13">
        <f t="shared" si="1113"/>
        <v>4.311759105279305E-6</v>
      </c>
      <c r="BI915" s="13">
        <f t="shared" si="1114"/>
        <v>9.5339258766852356E-7</v>
      </c>
      <c r="BJ915" s="14">
        <f t="shared" si="1115"/>
        <v>0.4153022954739638</v>
      </c>
      <c r="BK915" s="14">
        <f t="shared" si="1116"/>
        <v>0.31017741185439218</v>
      </c>
      <c r="BL915" s="14">
        <f t="shared" si="1117"/>
        <v>0.26056539591393235</v>
      </c>
      <c r="BM915" s="14">
        <f t="shared" si="1118"/>
        <v>0.30812270090472577</v>
      </c>
      <c r="BN915" s="14">
        <f t="shared" si="1119"/>
        <v>0.69169587892068118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1.26495726495726</v>
      </c>
      <c r="F916" s="10">
        <f>VLOOKUP(B916,home!$B$2:$E$405,3,FALSE)</f>
        <v>1.32</v>
      </c>
      <c r="G916" s="10">
        <f>VLOOKUP(C916,away!$B$2:$E$405,4,FALSE)</f>
        <v>0.79</v>
      </c>
      <c r="H916" s="10">
        <f>VLOOKUP(A916,away!$A$2:$E$405,3,FALSE)</f>
        <v>0.97435897435897401</v>
      </c>
      <c r="I916" s="10">
        <f>VLOOKUP(C916,away!$B$2:$E$405,3,FALSE)</f>
        <v>1.32</v>
      </c>
      <c r="J916" s="10">
        <f>VLOOKUP(B916,home!$B$2:$E$405,4,FALSE)</f>
        <v>0.51</v>
      </c>
      <c r="K916" s="12">
        <f t="shared" si="1064"/>
        <v>1.3190974358974308</v>
      </c>
      <c r="L916" s="12">
        <f t="shared" si="1065"/>
        <v>0.65593846153846136</v>
      </c>
      <c r="M916" s="13">
        <f t="shared" si="1066"/>
        <v>0.13875633115704936</v>
      </c>
      <c r="N916" s="13">
        <f t="shared" si="1067"/>
        <v>0.18303312064379859</v>
      </c>
      <c r="O916" s="13">
        <f t="shared" si="1068"/>
        <v>9.1015614387876212E-2</v>
      </c>
      <c r="P916" s="13">
        <f t="shared" si="1069"/>
        <v>0.12005846356567683</v>
      </c>
      <c r="Q916" s="13">
        <f t="shared" si="1070"/>
        <v>0.12071926006276992</v>
      </c>
      <c r="R916" s="13">
        <f t="shared" si="1071"/>
        <v>2.9850321038780686E-2</v>
      </c>
      <c r="S916" s="13">
        <f t="shared" si="1072"/>
        <v>2.5970048634099144E-2</v>
      </c>
      <c r="T916" s="13">
        <f t="shared" si="1073"/>
        <v>7.9184405723634721E-2</v>
      </c>
      <c r="U916" s="13">
        <f t="shared" si="1074"/>
        <v>3.9375481942970733E-2</v>
      </c>
      <c r="V916" s="13">
        <f t="shared" si="1075"/>
        <v>2.496722220998151E-3</v>
      </c>
      <c r="W916" s="13">
        <f t="shared" si="1076"/>
        <v>5.3080155470744995E-2</v>
      </c>
      <c r="X916" s="13">
        <f t="shared" si="1077"/>
        <v>3.4817315517702806E-2</v>
      </c>
      <c r="Y916" s="13">
        <f t="shared" si="1078"/>
        <v>1.1419008187790588E-2</v>
      </c>
      <c r="Z916" s="13">
        <f t="shared" si="1079"/>
        <v>6.5266578862023233E-3</v>
      </c>
      <c r="AA916" s="13">
        <f t="shared" si="1080"/>
        <v>8.6092976826692303E-3</v>
      </c>
      <c r="AB916" s="13">
        <f t="shared" si="1081"/>
        <v>5.6782512490433385E-3</v>
      </c>
      <c r="AC916" s="13">
        <f t="shared" si="1082"/>
        <v>1.3501754807500077E-4</v>
      </c>
      <c r="AD916" s="13">
        <f t="shared" si="1083"/>
        <v>1.7504474244624174E-2</v>
      </c>
      <c r="AE916" s="13">
        <f t="shared" si="1084"/>
        <v>1.14818579060584E-2</v>
      </c>
      <c r="AF916" s="13">
        <f t="shared" si="1085"/>
        <v>3.7656961052515833E-3</v>
      </c>
      <c r="AG916" s="13">
        <f t="shared" si="1086"/>
        <v>8.2335496996669983E-4</v>
      </c>
      <c r="AH916" s="13">
        <f t="shared" si="1087"/>
        <v>1.0702714832158543E-3</v>
      </c>
      <c r="AI916" s="13">
        <f t="shared" si="1088"/>
        <v>1.4117923692241736E-3</v>
      </c>
      <c r="AJ916" s="13">
        <f t="shared" si="1089"/>
        <v>9.3114584713158328E-4</v>
      </c>
      <c r="AK916" s="13">
        <f t="shared" si="1090"/>
        <v>4.0942403313260433E-4</v>
      </c>
      <c r="AL916" s="13">
        <f t="shared" si="1091"/>
        <v>4.6729397472876253E-6</v>
      </c>
      <c r="AM916" s="13">
        <f t="shared" si="1092"/>
        <v>4.6180214185632742E-3</v>
      </c>
      <c r="AN916" s="13">
        <f t="shared" si="1093"/>
        <v>3.0291378646440563E-3</v>
      </c>
      <c r="AO916" s="13">
        <f t="shared" si="1094"/>
        <v>9.934640153612612E-4</v>
      </c>
      <c r="AP916" s="13">
        <f t="shared" si="1095"/>
        <v>2.1721708594329601E-4</v>
      </c>
      <c r="AQ916" s="13">
        <f t="shared" si="1096"/>
        <v>3.5620260293378324E-5</v>
      </c>
      <c r="AR916" s="13">
        <f t="shared" si="1097"/>
        <v>1.4040644602581896E-4</v>
      </c>
      <c r="AS916" s="13">
        <f t="shared" si="1098"/>
        <v>1.8520978293612881E-4</v>
      </c>
      <c r="AT916" s="13">
        <f t="shared" si="1099"/>
        <v>1.2215487488708365E-4</v>
      </c>
      <c r="AU916" s="13">
        <f t="shared" si="1100"/>
        <v>5.3711394081974513E-5</v>
      </c>
      <c r="AV916" s="13">
        <f t="shared" si="1101"/>
        <v>1.7712640553002254E-5</v>
      </c>
      <c r="AW916" s="13">
        <f t="shared" si="1102"/>
        <v>1.1231238597989618E-7</v>
      </c>
      <c r="AX916" s="13">
        <f t="shared" si="1103"/>
        <v>1.0152700353577037E-3</v>
      </c>
      <c r="AY916" s="13">
        <f t="shared" si="1104"/>
        <v>6.6595466503863144E-4</v>
      </c>
      <c r="AZ916" s="13">
        <f t="shared" si="1105"/>
        <v>2.1841263921990061E-4</v>
      </c>
      <c r="BA916" s="13">
        <f t="shared" si="1106"/>
        <v>4.7755083516818874E-5</v>
      </c>
      <c r="BB916" s="13">
        <f t="shared" si="1107"/>
        <v>7.8310990031657256E-6</v>
      </c>
      <c r="BC916" s="13">
        <f t="shared" si="1108"/>
        <v>1.0273438064583812E-6</v>
      </c>
      <c r="BD916" s="13">
        <f t="shared" si="1109"/>
        <v>1.5349664699376444E-5</v>
      </c>
      <c r="BE916" s="13">
        <f t="shared" si="1110"/>
        <v>2.0247703346832779E-5</v>
      </c>
      <c r="BF916" s="13">
        <f t="shared" si="1111"/>
        <v>1.3354346783809474E-5</v>
      </c>
      <c r="BG916" s="13">
        <f t="shared" si="1112"/>
        <v>5.8718948668693949E-6</v>
      </c>
      <c r="BH916" s="13">
        <f t="shared" si="1113"/>
        <v>1.9364003656866758E-6</v>
      </c>
      <c r="BI916" s="13">
        <f t="shared" si="1114"/>
        <v>5.1086015144962841E-7</v>
      </c>
      <c r="BJ916" s="14">
        <f t="shared" si="1115"/>
        <v>0.52667836034309035</v>
      </c>
      <c r="BK916" s="14">
        <f t="shared" si="1116"/>
        <v>0.28808721073068433</v>
      </c>
      <c r="BL916" s="14">
        <f t="shared" si="1117"/>
        <v>0.17892806604274247</v>
      </c>
      <c r="BM916" s="14">
        <f t="shared" si="1118"/>
        <v>0.31612134179411538</v>
      </c>
      <c r="BN916" s="14">
        <f t="shared" si="1119"/>
        <v>0.6834331108559516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1.26495726495726</v>
      </c>
      <c r="F917" s="10">
        <f>VLOOKUP(B917,home!$B$2:$E$405,3,FALSE)</f>
        <v>0.92</v>
      </c>
      <c r="G917" s="10">
        <f>VLOOKUP(C917,away!$B$2:$E$405,4,FALSE)</f>
        <v>0.95</v>
      </c>
      <c r="H917" s="10">
        <f>VLOOKUP(A917,away!$A$2:$E$405,3,FALSE)</f>
        <v>0.97435897435897401</v>
      </c>
      <c r="I917" s="10">
        <f>VLOOKUP(C917,away!$B$2:$E$405,3,FALSE)</f>
        <v>0.79</v>
      </c>
      <c r="J917" s="10">
        <f>VLOOKUP(B917,home!$B$2:$E$405,4,FALSE)</f>
        <v>1.03</v>
      </c>
      <c r="K917" s="12">
        <f t="shared" si="1064"/>
        <v>1.1055726495726452</v>
      </c>
      <c r="L917" s="12">
        <f t="shared" si="1065"/>
        <v>0.79283589743589722</v>
      </c>
      <c r="M917" s="13">
        <f t="shared" si="1066"/>
        <v>0.14980684015755588</v>
      </c>
      <c r="N917" s="13">
        <f t="shared" si="1067"/>
        <v>0.16562234519709482</v>
      </c>
      <c r="O917" s="13">
        <f t="shared" si="1068"/>
        <v>0.11877224055835182</v>
      </c>
      <c r="P917" s="13">
        <f t="shared" si="1069"/>
        <v>0.13131134068977662</v>
      </c>
      <c r="Q917" s="13">
        <f t="shared" si="1070"/>
        <v>9.1553767503993702E-2</v>
      </c>
      <c r="R917" s="13">
        <f t="shared" si="1071"/>
        <v>4.7083447966776569E-2</v>
      </c>
      <c r="S917" s="13">
        <f t="shared" si="1072"/>
        <v>2.877483460637046E-2</v>
      </c>
      <c r="T917" s="13">
        <f t="shared" si="1073"/>
        <v>7.2587113422666327E-2</v>
      </c>
      <c r="U917" s="13">
        <f t="shared" si="1074"/>
        <v>5.2054172319644945E-2</v>
      </c>
      <c r="V917" s="13">
        <f t="shared" si="1075"/>
        <v>2.8024696530806492E-3</v>
      </c>
      <c r="W917" s="13">
        <f t="shared" si="1076"/>
        <v>3.3739780439249412E-2</v>
      </c>
      <c r="X917" s="13">
        <f t="shared" si="1077"/>
        <v>2.6750109103842439E-2</v>
      </c>
      <c r="Y917" s="13">
        <f t="shared" si="1078"/>
        <v>1.0604223378926541E-2</v>
      </c>
      <c r="Z917" s="13">
        <f t="shared" si="1079"/>
        <v>1.2443149241038559E-2</v>
      </c>
      <c r="AA917" s="13">
        <f t="shared" si="1080"/>
        <v>1.3756805475442849E-2</v>
      </c>
      <c r="AB917" s="13">
        <f t="shared" si="1081"/>
        <v>7.6045739395704127E-3</v>
      </c>
      <c r="AC917" s="13">
        <f t="shared" si="1082"/>
        <v>1.5352939116523398E-4</v>
      </c>
      <c r="AD917" s="13">
        <f t="shared" si="1083"/>
        <v>9.3254446140550746E-3</v>
      </c>
      <c r="AE917" s="13">
        <f t="shared" si="1084"/>
        <v>7.393547249573109E-3</v>
      </c>
      <c r="AF917" s="13">
        <f t="shared" si="1085"/>
        <v>2.9309348344250022E-3</v>
      </c>
      <c r="AG917" s="13">
        <f t="shared" si="1086"/>
        <v>7.7458344992582665E-4</v>
      </c>
      <c r="AH917" s="13">
        <f t="shared" si="1087"/>
        <v>2.4663438488619015E-3</v>
      </c>
      <c r="AI917" s="13">
        <f t="shared" si="1088"/>
        <v>2.7267223037434479E-3</v>
      </c>
      <c r="AJ917" s="13">
        <f t="shared" si="1089"/>
        <v>1.5072948009992356E-3</v>
      </c>
      <c r="AK917" s="13">
        <f t="shared" si="1090"/>
        <v>5.5547463560926588E-4</v>
      </c>
      <c r="AL917" s="13">
        <f t="shared" si="1091"/>
        <v>5.3829718771156373E-6</v>
      </c>
      <c r="AM917" s="13">
        <f t="shared" si="1092"/>
        <v>2.0619913020807636E-3</v>
      </c>
      <c r="AN917" s="13">
        <f t="shared" si="1093"/>
        <v>1.6348207244902167E-3</v>
      </c>
      <c r="AO917" s="13">
        <f t="shared" si="1094"/>
        <v>6.4807227812400221E-4</v>
      </c>
      <c r="AP917" s="13">
        <f t="shared" si="1095"/>
        <v>1.7127165540992327E-4</v>
      </c>
      <c r="AQ917" s="13">
        <f t="shared" si="1096"/>
        <v>3.3947579155564556E-5</v>
      </c>
      <c r="AR917" s="13">
        <f t="shared" si="1097"/>
        <v>3.9108118775958624E-4</v>
      </c>
      <c r="AS917" s="13">
        <f t="shared" si="1098"/>
        <v>4.3236866494938286E-4</v>
      </c>
      <c r="AT917" s="13">
        <f t="shared" si="1099"/>
        <v>2.3900748525013831E-4</v>
      </c>
      <c r="AU917" s="13">
        <f t="shared" si="1100"/>
        <v>8.8080046245230095E-5</v>
      </c>
      <c r="AV917" s="13">
        <f t="shared" si="1101"/>
        <v>2.4344722525455047E-5</v>
      </c>
      <c r="AW917" s="13">
        <f t="shared" si="1102"/>
        <v>1.3106604725421539E-7</v>
      </c>
      <c r="AX917" s="13">
        <f t="shared" si="1103"/>
        <v>3.7994686453952936E-4</v>
      </c>
      <c r="AY917" s="13">
        <f t="shared" si="1104"/>
        <v>3.0123551332515301E-4</v>
      </c>
      <c r="AZ917" s="13">
        <f t="shared" si="1105"/>
        <v>1.1941516427335542E-4</v>
      </c>
      <c r="BA917" s="13">
        <f t="shared" si="1106"/>
        <v>3.1558876311373622E-5</v>
      </c>
      <c r="BB917" s="13">
        <f t="shared" si="1107"/>
        <v>6.2552525055990937E-6</v>
      </c>
      <c r="BC917" s="13">
        <f t="shared" si="1108"/>
        <v>9.9187774679296063E-7</v>
      </c>
      <c r="BD917" s="13">
        <f t="shared" si="1109"/>
        <v>5.1677200744611343E-5</v>
      </c>
      <c r="BE917" s="13">
        <f t="shared" si="1110"/>
        <v>5.7132899749717434E-5</v>
      </c>
      <c r="BF917" s="13">
        <f t="shared" si="1111"/>
        <v>3.1582285677031717E-5</v>
      </c>
      <c r="BG917" s="13">
        <f t="shared" si="1112"/>
        <v>1.163883708517205E-5</v>
      </c>
      <c r="BH917" s="13">
        <f t="shared" si="1113"/>
        <v>3.2168949885495081E-6</v>
      </c>
      <c r="BI917" s="13">
        <f t="shared" si="1114"/>
        <v>7.1130222317752856E-7</v>
      </c>
      <c r="BJ917" s="14">
        <f t="shared" si="1115"/>
        <v>0.4266713562817146</v>
      </c>
      <c r="BK917" s="14">
        <f t="shared" si="1116"/>
        <v>0.31315563298315124</v>
      </c>
      <c r="BL917" s="14">
        <f t="shared" si="1117"/>
        <v>0.24785791737619844</v>
      </c>
      <c r="BM917" s="14">
        <f t="shared" si="1118"/>
        <v>0.29567696936127552</v>
      </c>
      <c r="BN917" s="14">
        <f t="shared" si="1119"/>
        <v>0.7041499820735494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1.26495726495726</v>
      </c>
      <c r="F918" s="10">
        <f>VLOOKUP(B918,home!$B$2:$E$405,3,FALSE)</f>
        <v>0.79</v>
      </c>
      <c r="G918" s="10">
        <f>VLOOKUP(C918,away!$B$2:$E$405,4,FALSE)</f>
        <v>0.99</v>
      </c>
      <c r="H918" s="10">
        <f>VLOOKUP(A918,away!$A$2:$E$405,3,FALSE)</f>
        <v>0.97435897435897401</v>
      </c>
      <c r="I918" s="10">
        <f>VLOOKUP(C918,away!$B$2:$E$405,3,FALSE)</f>
        <v>0.2</v>
      </c>
      <c r="J918" s="10">
        <f>VLOOKUP(B918,home!$B$2:$E$405,4,FALSE)</f>
        <v>0.21</v>
      </c>
      <c r="K918" s="12">
        <f t="shared" si="1064"/>
        <v>0.98932307692307309</v>
      </c>
      <c r="L918" s="12">
        <f t="shared" si="1065"/>
        <v>4.0923076923076909E-2</v>
      </c>
      <c r="M918" s="13">
        <f t="shared" si="1066"/>
        <v>0.35691909274764572</v>
      </c>
      <c r="N918" s="13">
        <f t="shared" si="1067"/>
        <v>0.3531082950496926</v>
      </c>
      <c r="O918" s="13">
        <f t="shared" si="1068"/>
        <v>1.4606227487826725E-2</v>
      </c>
      <c r="P918" s="13">
        <f t="shared" si="1069"/>
        <v>1.4450277920495105E-2</v>
      </c>
      <c r="Q918" s="13">
        <f t="shared" si="1070"/>
        <v>0.17466909247281107</v>
      </c>
      <c r="R918" s="13">
        <f t="shared" si="1071"/>
        <v>2.9886588552014668E-4</v>
      </c>
      <c r="S918" s="13">
        <f t="shared" si="1072"/>
        <v>1.4625900955036932E-4</v>
      </c>
      <c r="T918" s="13">
        <f t="shared" si="1073"/>
        <v>7.1479967073488793E-3</v>
      </c>
      <c r="U918" s="13">
        <f t="shared" si="1074"/>
        <v>2.9567491745013046E-4</v>
      </c>
      <c r="V918" s="13">
        <f t="shared" si="1075"/>
        <v>6.5794037526018132E-7</v>
      </c>
      <c r="W918" s="13">
        <f t="shared" si="1076"/>
        <v>5.7601388002854088E-2</v>
      </c>
      <c r="X918" s="13">
        <f t="shared" si="1077"/>
        <v>2.3572260321167967E-3</v>
      </c>
      <c r="Y918" s="13">
        <f t="shared" si="1078"/>
        <v>4.8232471118697509E-5</v>
      </c>
      <c r="Z918" s="13">
        <f t="shared" si="1079"/>
        <v>4.076837207608154E-6</v>
      </c>
      <c r="AA918" s="13">
        <f t="shared" si="1080"/>
        <v>4.0333091303453691E-6</v>
      </c>
      <c r="AB918" s="13">
        <f t="shared" si="1081"/>
        <v>1.9951228995076018E-6</v>
      </c>
      <c r="AC918" s="13">
        <f t="shared" si="1082"/>
        <v>1.6648418140849035E-9</v>
      </c>
      <c r="AD918" s="13">
        <f t="shared" si="1083"/>
        <v>1.4246595603505847E-2</v>
      </c>
      <c r="AE918" s="13">
        <f t="shared" si="1084"/>
        <v>5.8301452777423889E-4</v>
      </c>
      <c r="AF918" s="13">
        <f t="shared" si="1085"/>
        <v>1.1929374183688266E-5</v>
      </c>
      <c r="AG918" s="13">
        <f t="shared" si="1086"/>
        <v>1.6272889912108096E-7</v>
      </c>
      <c r="AH918" s="13">
        <f t="shared" si="1087"/>
        <v>4.1709180662452607E-8</v>
      </c>
      <c r="AI918" s="13">
        <f t="shared" si="1088"/>
        <v>4.1263854948917959E-8</v>
      </c>
      <c r="AJ918" s="13">
        <f t="shared" si="1089"/>
        <v>2.0411641971885441E-8</v>
      </c>
      <c r="AK918" s="13">
        <f t="shared" si="1090"/>
        <v>6.7312361468926175E-9</v>
      </c>
      <c r="AL918" s="13">
        <f t="shared" si="1091"/>
        <v>2.6961210421093992E-12</v>
      </c>
      <c r="AM918" s="13">
        <f t="shared" si="1092"/>
        <v>2.8188971596278269E-3</v>
      </c>
      <c r="AN918" s="13">
        <f t="shared" si="1093"/>
        <v>1.1535794530169253E-4</v>
      </c>
      <c r="AO918" s="13">
        <f t="shared" si="1094"/>
        <v>2.3604010346346306E-6</v>
      </c>
      <c r="AP918" s="13">
        <f t="shared" si="1095"/>
        <v>3.2198291036554446E-8</v>
      </c>
      <c r="AQ918" s="13">
        <f t="shared" si="1096"/>
        <v>3.294132852201336E-10</v>
      </c>
      <c r="AR918" s="13">
        <f t="shared" si="1097"/>
        <v>3.4137360172961185E-10</v>
      </c>
      <c r="AS918" s="13">
        <f t="shared" si="1098"/>
        <v>3.3772878204345135E-10</v>
      </c>
      <c r="AT918" s="13">
        <f t="shared" si="1099"/>
        <v>1.6706143890835457E-10</v>
      </c>
      <c r="AU918" s="13">
        <f t="shared" si="1100"/>
        <v>5.5092578925336458E-11</v>
      </c>
      <c r="AV918" s="13">
        <f t="shared" si="1101"/>
        <v>1.3626089924510275E-11</v>
      </c>
      <c r="AW918" s="13">
        <f t="shared" si="1102"/>
        <v>3.0320984937024177E-15</v>
      </c>
      <c r="AX918" s="13">
        <f t="shared" si="1103"/>
        <v>4.6480000191545198E-4</v>
      </c>
      <c r="AY918" s="13">
        <f t="shared" si="1104"/>
        <v>1.902104623223233E-5</v>
      </c>
      <c r="AZ918" s="13">
        <f t="shared" si="1105"/>
        <v>3.8919986905952288E-7</v>
      </c>
      <c r="BA918" s="13">
        <f t="shared" si="1106"/>
        <v>5.3090853933247729E-9</v>
      </c>
      <c r="BB918" s="13">
        <f t="shared" si="1107"/>
        <v>5.4316027485553391E-11</v>
      </c>
      <c r="BC918" s="13">
        <f t="shared" si="1108"/>
        <v>4.4455579418945199E-13</v>
      </c>
      <c r="BD918" s="13">
        <f t="shared" si="1109"/>
        <v>2.3283430271814561E-12</v>
      </c>
      <c r="BE918" s="13">
        <f t="shared" si="1110"/>
        <v>2.303483487783541E-12</v>
      </c>
      <c r="BF918" s="13">
        <f t="shared" si="1111"/>
        <v>1.1394446858877522E-12</v>
      </c>
      <c r="BG918" s="13">
        <f t="shared" si="1112"/>
        <v>3.7575964087537188E-13</v>
      </c>
      <c r="BH918" s="13">
        <f t="shared" si="1113"/>
        <v>9.2936921023582938E-14</v>
      </c>
      <c r="BI918" s="13">
        <f t="shared" si="1114"/>
        <v>1.8388928133361551E-14</v>
      </c>
      <c r="BJ918" s="14">
        <f t="shared" si="1115"/>
        <v>0.61319479661583609</v>
      </c>
      <c r="BK918" s="14">
        <f t="shared" si="1116"/>
        <v>0.37153531033183657</v>
      </c>
      <c r="BL918" s="14">
        <f t="shared" si="1117"/>
        <v>1.5206907759881432E-2</v>
      </c>
      <c r="BM918" s="14">
        <f t="shared" si="1118"/>
        <v>8.5870218934541304E-2</v>
      </c>
      <c r="BN918" s="14">
        <f t="shared" si="1119"/>
        <v>0.91405185156399138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1.62222222222222</v>
      </c>
      <c r="F919" s="10">
        <f>VLOOKUP(B919,home!$B$2:$E$405,3,FALSE)</f>
        <v>1.08</v>
      </c>
      <c r="G919" s="10">
        <f>VLOOKUP(C919,away!$B$2:$E$405,4,FALSE)</f>
        <v>0.77</v>
      </c>
      <c r="H919" s="10">
        <f>VLOOKUP(A919,away!$A$2:$E$405,3,FALSE)</f>
        <v>1.13333333333333</v>
      </c>
      <c r="I919" s="10">
        <f>VLOOKUP(C919,away!$B$2:$E$405,3,FALSE)</f>
        <v>0.62</v>
      </c>
      <c r="J919" s="10">
        <f>VLOOKUP(B919,home!$B$2:$E$405,4,FALSE)</f>
        <v>0.66</v>
      </c>
      <c r="K919" s="12">
        <f t="shared" si="1064"/>
        <v>1.3490399999999982</v>
      </c>
      <c r="L919" s="12">
        <f t="shared" si="1065"/>
        <v>0.46375999999999862</v>
      </c>
      <c r="M919" s="13">
        <f t="shared" si="1066"/>
        <v>0.16319654614553622</v>
      </c>
      <c r="N919" s="13">
        <f t="shared" si="1067"/>
        <v>0.2201586686121739</v>
      </c>
      <c r="O919" s="13">
        <f t="shared" si="1068"/>
        <v>7.5684030240453642E-2</v>
      </c>
      <c r="P919" s="13">
        <f t="shared" si="1069"/>
        <v>0.10210078415558146</v>
      </c>
      <c r="Q919" s="13">
        <f t="shared" si="1070"/>
        <v>0.14850142515228337</v>
      </c>
      <c r="R919" s="13">
        <f t="shared" si="1071"/>
        <v>1.7549612932156341E-2</v>
      </c>
      <c r="S919" s="13">
        <f t="shared" si="1072"/>
        <v>1.596934857292899E-2</v>
      </c>
      <c r="T919" s="13">
        <f t="shared" si="1073"/>
        <v>6.8869020928622737E-2</v>
      </c>
      <c r="U919" s="13">
        <f t="shared" si="1074"/>
        <v>2.3675129829996158E-2</v>
      </c>
      <c r="V919" s="13">
        <f t="shared" si="1075"/>
        <v>1.1101017966505149E-3</v>
      </c>
      <c r="W919" s="13">
        <f t="shared" si="1076"/>
        <v>6.6778120862478696E-2</v>
      </c>
      <c r="X919" s="13">
        <f t="shared" si="1077"/>
        <v>3.0969021331183028E-2</v>
      </c>
      <c r="Y919" s="13">
        <f t="shared" si="1078"/>
        <v>7.1810966662746991E-3</v>
      </c>
      <c r="Z919" s="13">
        <f t="shared" si="1079"/>
        <v>2.712936164472267E-3</v>
      </c>
      <c r="AA919" s="13">
        <f t="shared" si="1080"/>
        <v>3.6598594033196625E-3</v>
      </c>
      <c r="AB919" s="13">
        <f t="shared" si="1081"/>
        <v>2.4686483647271759E-3</v>
      </c>
      <c r="AC919" s="13">
        <f t="shared" si="1082"/>
        <v>4.3407116528932418E-5</v>
      </c>
      <c r="AD919" s="13">
        <f t="shared" si="1083"/>
        <v>2.2521589042079546E-2</v>
      </c>
      <c r="AE919" s="13">
        <f t="shared" si="1084"/>
        <v>1.0444612134154778E-2</v>
      </c>
      <c r="AF919" s="13">
        <f t="shared" si="1085"/>
        <v>2.4218966616678028E-3</v>
      </c>
      <c r="AG919" s="13">
        <f t="shared" si="1086"/>
        <v>3.7439293193835231E-4</v>
      </c>
      <c r="AH919" s="13">
        <f t="shared" si="1087"/>
        <v>3.1453781890891349E-4</v>
      </c>
      <c r="AI919" s="13">
        <f t="shared" si="1088"/>
        <v>4.2432409922088017E-4</v>
      </c>
      <c r="AJ919" s="13">
        <f t="shared" si="1089"/>
        <v>2.8621509140646777E-4</v>
      </c>
      <c r="AK919" s="13">
        <f t="shared" si="1090"/>
        <v>1.2870520230366024E-4</v>
      </c>
      <c r="AL919" s="13">
        <f t="shared" si="1091"/>
        <v>1.0862731449192299E-6</v>
      </c>
      <c r="AM919" s="13">
        <f t="shared" si="1092"/>
        <v>6.0765048962653822E-3</v>
      </c>
      <c r="AN919" s="13">
        <f t="shared" si="1093"/>
        <v>2.8180399106920253E-3</v>
      </c>
      <c r="AO919" s="13">
        <f t="shared" si="1094"/>
        <v>6.5344709449126489E-4</v>
      </c>
      <c r="AP919" s="13">
        <f t="shared" si="1095"/>
        <v>1.0101420818042271E-4</v>
      </c>
      <c r="AQ919" s="13">
        <f t="shared" si="1096"/>
        <v>1.1711587296438168E-5</v>
      </c>
      <c r="AR919" s="13">
        <f t="shared" si="1097"/>
        <v>2.9174011779439466E-5</v>
      </c>
      <c r="AS919" s="13">
        <f t="shared" si="1098"/>
        <v>3.9356908850934968E-5</v>
      </c>
      <c r="AT919" s="13">
        <f t="shared" si="1099"/>
        <v>2.6547022158132624E-5</v>
      </c>
      <c r="AU919" s="13">
        <f t="shared" si="1100"/>
        <v>1.1937664924069061E-5</v>
      </c>
      <c r="AV919" s="13">
        <f t="shared" si="1101"/>
        <v>4.0260968722915284E-6</v>
      </c>
      <c r="AW919" s="13">
        <f t="shared" si="1102"/>
        <v>1.887794239572527E-8</v>
      </c>
      <c r="AX919" s="13">
        <f t="shared" si="1103"/>
        <v>1.3662413608763085E-3</v>
      </c>
      <c r="AY919" s="13">
        <f t="shared" si="1104"/>
        <v>6.3360809351999494E-4</v>
      </c>
      <c r="AZ919" s="13">
        <f t="shared" si="1105"/>
        <v>1.4692104472541597E-4</v>
      </c>
      <c r="BA919" s="13">
        <f t="shared" si="1106"/>
        <v>2.2712034567286241E-5</v>
      </c>
      <c r="BB919" s="13">
        <f t="shared" si="1107"/>
        <v>2.6332332877311573E-6</v>
      </c>
      <c r="BC919" s="13">
        <f t="shared" si="1108"/>
        <v>2.4423765390363961E-7</v>
      </c>
      <c r="BD919" s="13">
        <f t="shared" si="1109"/>
        <v>2.2549566171388017E-6</v>
      </c>
      <c r="BE919" s="13">
        <f t="shared" si="1110"/>
        <v>3.0420266747849254E-6</v>
      </c>
      <c r="BF919" s="13">
        <f t="shared" si="1111"/>
        <v>2.0519078326759253E-6</v>
      </c>
      <c r="BG919" s="13">
        <f t="shared" si="1112"/>
        <v>9.2270191419770885E-7</v>
      </c>
      <c r="BH919" s="13">
        <f t="shared" si="1113"/>
        <v>3.1119044758231901E-7</v>
      </c>
      <c r="BI919" s="13">
        <f t="shared" si="1114"/>
        <v>8.3961672281290122E-8</v>
      </c>
      <c r="BJ919" s="14">
        <f t="shared" si="1115"/>
        <v>0.59005292202441306</v>
      </c>
      <c r="BK919" s="14">
        <f t="shared" si="1116"/>
        <v>0.28305488215389102</v>
      </c>
      <c r="BL919" s="14">
        <f t="shared" si="1117"/>
        <v>0.12431077143223644</v>
      </c>
      <c r="BM919" s="14">
        <f t="shared" si="1118"/>
        <v>0.27230685532125037</v>
      </c>
      <c r="BN919" s="14">
        <f t="shared" si="1119"/>
        <v>0.72719106723818483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1.62222222222222</v>
      </c>
      <c r="F920" s="10">
        <f>VLOOKUP(B920,home!$B$2:$E$405,3,FALSE)</f>
        <v>0.46</v>
      </c>
      <c r="G920" s="10">
        <f>VLOOKUP(C920,away!$B$2:$E$405,4,FALSE)</f>
        <v>0.31</v>
      </c>
      <c r="H920" s="10">
        <f>VLOOKUP(A920,away!$A$2:$E$405,3,FALSE)</f>
        <v>1.13333333333333</v>
      </c>
      <c r="I920" s="10">
        <f>VLOOKUP(C920,away!$B$2:$E$405,3,FALSE)</f>
        <v>1.08</v>
      </c>
      <c r="J920" s="10">
        <f>VLOOKUP(B920,home!$B$2:$E$405,4,FALSE)</f>
        <v>1.54</v>
      </c>
      <c r="K920" s="12">
        <f t="shared" si="1064"/>
        <v>0.23132888888888858</v>
      </c>
      <c r="L920" s="12">
        <f t="shared" si="1065"/>
        <v>1.8849599999999946</v>
      </c>
      <c r="M920" s="13">
        <f t="shared" si="1066"/>
        <v>0.12047790680368405</v>
      </c>
      <c r="N920" s="13">
        <f t="shared" si="1067"/>
        <v>2.7870020316555298E-2</v>
      </c>
      <c r="O920" s="13">
        <f t="shared" si="1068"/>
        <v>0.22709603520867164</v>
      </c>
      <c r="P920" s="13">
        <f t="shared" si="1069"/>
        <v>5.2533873495893925E-2</v>
      </c>
      <c r="Q920" s="13">
        <f t="shared" si="1070"/>
        <v>3.2235704165697442E-3</v>
      </c>
      <c r="R920" s="13">
        <f t="shared" si="1071"/>
        <v>0.21403347126346825</v>
      </c>
      <c r="S920" s="13">
        <f t="shared" si="1072"/>
        <v>5.7267924420774299E-3</v>
      </c>
      <c r="T920" s="13">
        <f t="shared" si="1073"/>
        <v>6.0763012924172875E-3</v>
      </c>
      <c r="U920" s="13">
        <f t="shared" si="1074"/>
        <v>4.9512125092409973E-2</v>
      </c>
      <c r="V920" s="13">
        <f t="shared" si="1075"/>
        <v>2.7746035921162837E-4</v>
      </c>
      <c r="W920" s="13">
        <f t="shared" si="1076"/>
        <v>2.4856832090672368E-4</v>
      </c>
      <c r="X920" s="13">
        <f t="shared" si="1077"/>
        <v>4.6854134217633658E-4</v>
      </c>
      <c r="Y920" s="13">
        <f t="shared" si="1078"/>
        <v>4.4159084417435244E-4</v>
      </c>
      <c r="Z920" s="13">
        <f t="shared" si="1079"/>
        <v>0.13448151066426198</v>
      </c>
      <c r="AA920" s="13">
        <f t="shared" si="1080"/>
        <v>3.1109458438062943E-2</v>
      </c>
      <c r="AB920" s="13">
        <f t="shared" si="1081"/>
        <v>3.5982582272060804E-3</v>
      </c>
      <c r="AC920" s="13">
        <f t="shared" si="1082"/>
        <v>7.5615873262868957E-6</v>
      </c>
      <c r="AD920" s="13">
        <f t="shared" si="1083"/>
        <v>1.4375258372082264E-5</v>
      </c>
      <c r="AE920" s="13">
        <f t="shared" si="1084"/>
        <v>2.7096787021040111E-5</v>
      </c>
      <c r="AF920" s="13">
        <f t="shared" si="1085"/>
        <v>2.5538179831589814E-5</v>
      </c>
      <c r="AG920" s="13">
        <f t="shared" si="1086"/>
        <v>1.6046149151784465E-5</v>
      </c>
      <c r="AH920" s="13">
        <f t="shared" si="1087"/>
        <v>6.3373067085426685E-2</v>
      </c>
      <c r="AI920" s="13">
        <f t="shared" si="1088"/>
        <v>1.4660021194352751E-2</v>
      </c>
      <c r="AJ920" s="13">
        <f t="shared" si="1089"/>
        <v>1.6956432069885898E-3</v>
      </c>
      <c r="AK920" s="13">
        <f t="shared" si="1090"/>
        <v>1.3075041967488749E-4</v>
      </c>
      <c r="AL920" s="13">
        <f t="shared" si="1091"/>
        <v>1.3188790627798761E-7</v>
      </c>
      <c r="AM920" s="13">
        <f t="shared" si="1092"/>
        <v>6.6508250934089663E-7</v>
      </c>
      <c r="AN920" s="13">
        <f t="shared" si="1093"/>
        <v>1.2536539268072132E-6</v>
      </c>
      <c r="AO920" s="13">
        <f t="shared" si="1094"/>
        <v>1.1815437529372588E-6</v>
      </c>
      <c r="AP920" s="13">
        <f t="shared" si="1095"/>
        <v>7.4238757084553644E-7</v>
      </c>
      <c r="AQ920" s="13">
        <f t="shared" si="1096"/>
        <v>3.4984271888524988E-7</v>
      </c>
      <c r="AR920" s="13">
        <f t="shared" si="1097"/>
        <v>2.3891139306669088E-2</v>
      </c>
      <c r="AS920" s="13">
        <f t="shared" si="1098"/>
        <v>5.5267107101014115E-3</v>
      </c>
      <c r="AT920" s="13">
        <f t="shared" si="1099"/>
        <v>6.3924392388903998E-4</v>
      </c>
      <c r="AU920" s="13">
        <f t="shared" si="1100"/>
        <v>4.9291862214074991E-5</v>
      </c>
      <c r="AV920" s="13">
        <f t="shared" si="1101"/>
        <v>2.8506579293115385E-6</v>
      </c>
      <c r="AW920" s="13">
        <f t="shared" si="1102"/>
        <v>1.5974765203069539E-9</v>
      </c>
      <c r="AX920" s="13">
        <f t="shared" si="1103"/>
        <v>2.5642132984210606E-8</v>
      </c>
      <c r="AY920" s="13">
        <f t="shared" si="1104"/>
        <v>4.8334394989917487E-8</v>
      </c>
      <c r="AZ920" s="13">
        <f t="shared" si="1105"/>
        <v>4.5554200590097305E-8</v>
      </c>
      <c r="BA920" s="13">
        <f t="shared" si="1106"/>
        <v>2.8622615314769858E-8</v>
      </c>
      <c r="BB920" s="13">
        <f t="shared" si="1107"/>
        <v>1.348812124093212E-8</v>
      </c>
      <c r="BC920" s="13">
        <f t="shared" si="1108"/>
        <v>5.0849138028614629E-9</v>
      </c>
      <c r="BD920" s="13">
        <f t="shared" si="1109"/>
        <v>7.5056403245831451E-3</v>
      </c>
      <c r="BE920" s="13">
        <f t="shared" si="1110"/>
        <v>1.7362714366854558E-3</v>
      </c>
      <c r="BF920" s="13">
        <f t="shared" si="1111"/>
        <v>2.0082487112898039E-4</v>
      </c>
      <c r="BG920" s="13">
        <f t="shared" si="1112"/>
        <v>1.5485531433173768E-5</v>
      </c>
      <c r="BH920" s="13">
        <f t="shared" si="1113"/>
        <v>8.9556269507251114E-7</v>
      </c>
      <c r="BI920" s="13">
        <f t="shared" si="1114"/>
        <v>4.1433904636292501E-8</v>
      </c>
      <c r="BJ920" s="14">
        <f t="shared" si="1115"/>
        <v>3.8416008144033995E-2</v>
      </c>
      <c r="BK920" s="14">
        <f t="shared" si="1116"/>
        <v>0.17902377491049462</v>
      </c>
      <c r="BL920" s="14">
        <f t="shared" si="1117"/>
        <v>0.64477722575749485</v>
      </c>
      <c r="BM920" s="14">
        <f t="shared" si="1118"/>
        <v>0.35146359523452442</v>
      </c>
      <c r="BN920" s="14">
        <f t="shared" si="1119"/>
        <v>0.64523487750484287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1.62222222222222</v>
      </c>
      <c r="F921" s="10">
        <f>VLOOKUP(B921,home!$B$2:$E$405,3,FALSE)</f>
        <v>0.31</v>
      </c>
      <c r="G921" s="10">
        <f>VLOOKUP(C921,away!$B$2:$E$405,4,FALSE)</f>
        <v>1.23</v>
      </c>
      <c r="H921" s="10">
        <f>VLOOKUP(A921,away!$A$2:$E$405,3,FALSE)</f>
        <v>1.13333333333333</v>
      </c>
      <c r="I921" s="10">
        <f>VLOOKUP(C921,away!$B$2:$E$405,3,FALSE)</f>
        <v>0.46</v>
      </c>
      <c r="J921" s="10">
        <f>VLOOKUP(B921,home!$B$2:$E$405,4,FALSE)</f>
        <v>1.1000000000000001</v>
      </c>
      <c r="K921" s="12">
        <f t="shared" si="1064"/>
        <v>0.6185533333333324</v>
      </c>
      <c r="L921" s="12">
        <f t="shared" si="1065"/>
        <v>0.57346666666666501</v>
      </c>
      <c r="M921" s="13">
        <f t="shared" si="1066"/>
        <v>0.3036073573678047</v>
      </c>
      <c r="N921" s="13">
        <f t="shared" si="1067"/>
        <v>0.18779734292437991</v>
      </c>
      <c r="O921" s="13">
        <f t="shared" si="1068"/>
        <v>0.17410869920518987</v>
      </c>
      <c r="P921" s="13">
        <f t="shared" si="1069"/>
        <v>0.10769551625570073</v>
      </c>
      <c r="Q921" s="13">
        <f t="shared" si="1070"/>
        <v>5.8081336228509035E-2</v>
      </c>
      <c r="R921" s="13">
        <f t="shared" si="1071"/>
        <v>4.9922767685434633E-2</v>
      </c>
      <c r="S921" s="13">
        <f t="shared" si="1072"/>
        <v>9.5504307950046857E-3</v>
      </c>
      <c r="T921" s="13">
        <f t="shared" si="1073"/>
        <v>3.3307710282508875E-2</v>
      </c>
      <c r="U921" s="13">
        <f t="shared" si="1074"/>
        <v>3.0879894361051166E-2</v>
      </c>
      <c r="V921" s="13">
        <f t="shared" si="1075"/>
        <v>3.7641401338943137E-4</v>
      </c>
      <c r="W921" s="13">
        <f t="shared" si="1076"/>
        <v>1.1975468042866106E-2</v>
      </c>
      <c r="X921" s="13">
        <f t="shared" si="1077"/>
        <v>6.8675317403155941E-3</v>
      </c>
      <c r="Y921" s="13">
        <f t="shared" si="1078"/>
        <v>1.9691502676731525E-3</v>
      </c>
      <c r="Z921" s="13">
        <f t="shared" si="1079"/>
        <v>9.543014391780168E-3</v>
      </c>
      <c r="AA921" s="13">
        <f t="shared" si="1080"/>
        <v>5.9028633620835875E-3</v>
      </c>
      <c r="AB921" s="13">
        <f t="shared" si="1081"/>
        <v>1.8256179044140017E-3</v>
      </c>
      <c r="AC921" s="13">
        <f t="shared" si="1082"/>
        <v>8.3450920477746392E-6</v>
      </c>
      <c r="AD921" s="13">
        <f t="shared" si="1083"/>
        <v>1.8518664190354066E-3</v>
      </c>
      <c r="AE921" s="13">
        <f t="shared" si="1084"/>
        <v>1.0619836624361678E-3</v>
      </c>
      <c r="AF921" s="13">
        <f t="shared" si="1085"/>
        <v>3.0450611547586299E-4</v>
      </c>
      <c r="AG921" s="13">
        <f t="shared" si="1086"/>
        <v>5.8208035673852587E-5</v>
      </c>
      <c r="AH921" s="13">
        <f t="shared" si="1087"/>
        <v>1.3681501633015455E-3</v>
      </c>
      <c r="AI921" s="13">
        <f t="shared" si="1088"/>
        <v>8.4627384401071411E-4</v>
      </c>
      <c r="AJ921" s="13">
        <f t="shared" si="1089"/>
        <v>2.6173275356281987E-4</v>
      </c>
      <c r="AK921" s="13">
        <f t="shared" si="1090"/>
        <v>5.3965222386264632E-5</v>
      </c>
      <c r="AL921" s="13">
        <f t="shared" si="1091"/>
        <v>1.1840674798900461E-7</v>
      </c>
      <c r="AM921" s="13">
        <f t="shared" si="1092"/>
        <v>2.2909562927648253E-4</v>
      </c>
      <c r="AN921" s="13">
        <f t="shared" si="1093"/>
        <v>1.3137870686908643E-4</v>
      </c>
      <c r="AO921" s="13">
        <f t="shared" si="1094"/>
        <v>3.7670654549595945E-5</v>
      </c>
      <c r="AP921" s="13">
        <f t="shared" si="1095"/>
        <v>7.2009548985694101E-6</v>
      </c>
      <c r="AQ921" s="13">
        <f t="shared" si="1096"/>
        <v>1.0323769006248976E-6</v>
      </c>
      <c r="AR921" s="13">
        <f t="shared" si="1097"/>
        <v>1.5691770272959819E-4</v>
      </c>
      <c r="AS921" s="13">
        <f t="shared" si="1098"/>
        <v>9.7061968082401905E-5</v>
      </c>
      <c r="AT921" s="13">
        <f t="shared" si="1099"/>
        <v>3.0019001948631603E-5</v>
      </c>
      <c r="AU921" s="13">
        <f t="shared" si="1100"/>
        <v>6.1894512395552949E-6</v>
      </c>
      <c r="AV921" s="13">
        <f t="shared" si="1101"/>
        <v>9.5712642393276321E-7</v>
      </c>
      <c r="AW921" s="13">
        <f t="shared" si="1102"/>
        <v>1.1667002300630333E-9</v>
      </c>
      <c r="AX921" s="13">
        <f t="shared" si="1103"/>
        <v>2.3617977523510939E-5</v>
      </c>
      <c r="AY921" s="13">
        <f t="shared" si="1104"/>
        <v>1.3544122843816031E-5</v>
      </c>
      <c r="AZ921" s="13">
        <f t="shared" si="1105"/>
        <v>3.883551490083506E-6</v>
      </c>
      <c r="BA921" s="13">
        <f t="shared" si="1106"/>
        <v>7.4236244261551608E-7</v>
      </c>
      <c r="BB921" s="13">
        <f t="shared" si="1107"/>
        <v>1.0643002885631081E-7</v>
      </c>
      <c r="BC921" s="13">
        <f t="shared" si="1108"/>
        <v>1.2206814776293108E-8</v>
      </c>
      <c r="BD921" s="13">
        <f t="shared" si="1109"/>
        <v>1.4997845320888883E-5</v>
      </c>
      <c r="BE921" s="13">
        <f t="shared" si="1110"/>
        <v>9.2769672160535417E-6</v>
      </c>
      <c r="BF921" s="13">
        <f t="shared" si="1111"/>
        <v>2.8691494973569808E-6</v>
      </c>
      <c r="BG921" s="13">
        <f t="shared" si="1112"/>
        <v>5.9157399514060544E-7</v>
      </c>
      <c r="BH921" s="13">
        <f t="shared" si="1113"/>
        <v>9.1480016651884511E-8</v>
      </c>
      <c r="BI921" s="13">
        <f t="shared" si="1114"/>
        <v>1.1317053846682385E-8</v>
      </c>
      <c r="BJ921" s="14">
        <f t="shared" si="1115"/>
        <v>0.30372338869251192</v>
      </c>
      <c r="BK921" s="14">
        <f t="shared" si="1116"/>
        <v>0.42125172605353911</v>
      </c>
      <c r="BL921" s="14">
        <f t="shared" si="1117"/>
        <v>0.26548894808495865</v>
      </c>
      <c r="BM921" s="14">
        <f t="shared" si="1118"/>
        <v>0.11878051459962752</v>
      </c>
      <c r="BN921" s="14">
        <f t="shared" si="1119"/>
        <v>0.88121301966701893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1.62222222222222</v>
      </c>
      <c r="F922" s="10">
        <f>VLOOKUP(B922,home!$B$2:$E$405,3,FALSE)</f>
        <v>1.23</v>
      </c>
      <c r="G922" s="10">
        <f>VLOOKUP(C922,away!$B$2:$E$405,4,FALSE)</f>
        <v>1.1100000000000001</v>
      </c>
      <c r="H922" s="10">
        <f>VLOOKUP(A922,away!$A$2:$E$405,3,FALSE)</f>
        <v>1.13333333333333</v>
      </c>
      <c r="I922" s="10">
        <f>VLOOKUP(C922,away!$B$2:$E$405,3,FALSE)</f>
        <v>1.1100000000000001</v>
      </c>
      <c r="J922" s="10">
        <f>VLOOKUP(B922,home!$B$2:$E$405,4,FALSE)</f>
        <v>1.1000000000000001</v>
      </c>
      <c r="K922" s="12">
        <f t="shared" si="1064"/>
        <v>2.2148199999999969</v>
      </c>
      <c r="L922" s="12">
        <f t="shared" si="1065"/>
        <v>1.3837999999999961</v>
      </c>
      <c r="M922" s="13">
        <f t="shared" si="1066"/>
        <v>2.736145521389078E-2</v>
      </c>
      <c r="N922" s="13">
        <f t="shared" si="1067"/>
        <v>6.0600698236829495E-2</v>
      </c>
      <c r="O922" s="13">
        <f t="shared" si="1068"/>
        <v>3.7862781724981948E-2</v>
      </c>
      <c r="P922" s="13">
        <f t="shared" si="1069"/>
        <v>8.3859246220124403E-2</v>
      </c>
      <c r="Q922" s="13">
        <f t="shared" si="1070"/>
        <v>6.7109819234447254E-2</v>
      </c>
      <c r="R922" s="13">
        <f t="shared" si="1071"/>
        <v>2.6197258675514947E-2</v>
      </c>
      <c r="S922" s="13">
        <f t="shared" si="1072"/>
        <v>6.4254378300000636E-2</v>
      </c>
      <c r="T922" s="13">
        <f t="shared" si="1073"/>
        <v>9.2866567856627835E-2</v>
      </c>
      <c r="U922" s="13">
        <f t="shared" si="1074"/>
        <v>5.8022212459703931E-2</v>
      </c>
      <c r="V922" s="13">
        <f t="shared" si="1075"/>
        <v>2.1881242501577525E-2</v>
      </c>
      <c r="W922" s="13">
        <f t="shared" si="1076"/>
        <v>4.9545389945612757E-2</v>
      </c>
      <c r="X922" s="13">
        <f t="shared" si="1077"/>
        <v>6.8560910606738731E-2</v>
      </c>
      <c r="Y922" s="13">
        <f t="shared" si="1078"/>
        <v>4.7437294048802411E-2</v>
      </c>
      <c r="Z922" s="13">
        <f t="shared" si="1079"/>
        <v>1.2083922185059156E-2</v>
      </c>
      <c r="AA922" s="13">
        <f t="shared" si="1080"/>
        <v>2.6763712533912683E-2</v>
      </c>
      <c r="AB922" s="13">
        <f t="shared" si="1081"/>
        <v>2.9638402897180203E-2</v>
      </c>
      <c r="AC922" s="13">
        <f t="shared" si="1082"/>
        <v>4.1914448815812654E-3</v>
      </c>
      <c r="AD922" s="13">
        <f t="shared" si="1083"/>
        <v>2.7433530139835471E-2</v>
      </c>
      <c r="AE922" s="13">
        <f t="shared" si="1084"/>
        <v>3.7962519007504213E-2</v>
      </c>
      <c r="AF922" s="13">
        <f t="shared" si="1085"/>
        <v>2.62662669012921E-2</v>
      </c>
      <c r="AG922" s="13">
        <f t="shared" si="1086"/>
        <v>1.2115753379335965E-2</v>
      </c>
      <c r="AH922" s="13">
        <f t="shared" si="1087"/>
        <v>4.1804328799212032E-3</v>
      </c>
      <c r="AI922" s="13">
        <f t="shared" si="1088"/>
        <v>9.2589063511070661E-3</v>
      </c>
      <c r="AJ922" s="13">
        <f t="shared" si="1089"/>
        <v>1.0253405482279461E-2</v>
      </c>
      <c r="AK922" s="13">
        <f t="shared" si="1090"/>
        <v>7.5698158434207227E-3</v>
      </c>
      <c r="AL922" s="13">
        <f t="shared" si="1091"/>
        <v>5.1384899756963141E-4</v>
      </c>
      <c r="AM922" s="13">
        <f t="shared" si="1092"/>
        <v>1.2152066244862066E-2</v>
      </c>
      <c r="AN922" s="13">
        <f t="shared" si="1093"/>
        <v>1.6816029269640077E-2</v>
      </c>
      <c r="AO922" s="13">
        <f t="shared" si="1094"/>
        <v>1.1635010651663941E-2</v>
      </c>
      <c r="AP922" s="13">
        <f t="shared" si="1095"/>
        <v>5.3668425799241705E-3</v>
      </c>
      <c r="AQ922" s="13">
        <f t="shared" si="1096"/>
        <v>1.8566591905247614E-3</v>
      </c>
      <c r="AR922" s="13">
        <f t="shared" si="1097"/>
        <v>1.1569766038469886E-3</v>
      </c>
      <c r="AS922" s="13">
        <f t="shared" si="1098"/>
        <v>2.5624949217323838E-3</v>
      </c>
      <c r="AT922" s="13">
        <f t="shared" si="1099"/>
        <v>2.837732501275655E-3</v>
      </c>
      <c r="AU922" s="13">
        <f t="shared" si="1100"/>
        <v>2.0950222328251127E-3</v>
      </c>
      <c r="AV922" s="13">
        <f t="shared" si="1101"/>
        <v>1.1600242854264275E-3</v>
      </c>
      <c r="AW922" s="13">
        <f t="shared" si="1102"/>
        <v>4.3746647397775536E-5</v>
      </c>
      <c r="AX922" s="13">
        <f t="shared" si="1103"/>
        <v>4.4857732267408927E-3</v>
      </c>
      <c r="AY922" s="13">
        <f t="shared" si="1104"/>
        <v>6.20741299116403E-3</v>
      </c>
      <c r="AZ922" s="13">
        <f t="shared" si="1105"/>
        <v>4.2949090485863818E-3</v>
      </c>
      <c r="BA922" s="13">
        <f t="shared" si="1106"/>
        <v>1.9810983804779388E-3</v>
      </c>
      <c r="BB922" s="13">
        <f t="shared" si="1107"/>
        <v>6.8536098472634093E-4</v>
      </c>
      <c r="BC922" s="13">
        <f t="shared" si="1108"/>
        <v>1.8968050613286152E-4</v>
      </c>
      <c r="BD922" s="13">
        <f t="shared" si="1109"/>
        <v>2.668373707339099E-4</v>
      </c>
      <c r="BE922" s="13">
        <f t="shared" si="1110"/>
        <v>5.9099674544887753E-4</v>
      </c>
      <c r="BF922" s="13">
        <f t="shared" si="1111"/>
        <v>6.5447570587754051E-4</v>
      </c>
      <c r="BG922" s="13">
        <f t="shared" si="1112"/>
        <v>4.8318196096389744E-4</v>
      </c>
      <c r="BH922" s="13">
        <f t="shared" si="1113"/>
        <v>2.6754026769551444E-4</v>
      </c>
      <c r="BI922" s="13">
        <f t="shared" si="1114"/>
        <v>1.1851070713947572E-4</v>
      </c>
      <c r="BJ922" s="14">
        <f t="shared" si="1115"/>
        <v>0.55556959243146975</v>
      </c>
      <c r="BK922" s="14">
        <f t="shared" si="1116"/>
        <v>0.20826902910590828</v>
      </c>
      <c r="BL922" s="14">
        <f t="shared" si="1117"/>
        <v>0.22194072215098792</v>
      </c>
      <c r="BM922" s="14">
        <f t="shared" si="1118"/>
        <v>0.68870834022387029</v>
      </c>
      <c r="BN922" s="14">
        <f t="shared" si="1119"/>
        <v>0.3029912593057888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1.60606060606061</v>
      </c>
      <c r="F923" s="10">
        <f>VLOOKUP(B923,home!$B$2:$E$405,3,FALSE)</f>
        <v>0</v>
      </c>
      <c r="G923" s="10">
        <f>VLOOKUP(C923,away!$B$2:$E$405,4,FALSE)</f>
        <v>0.37</v>
      </c>
      <c r="H923" s="10">
        <f>VLOOKUP(A923,away!$A$2:$E$405,3,FALSE)</f>
        <v>1.4242424242424201</v>
      </c>
      <c r="I923" s="10">
        <f>VLOOKUP(C923,away!$B$2:$E$405,3,FALSE)</f>
        <v>0.62</v>
      </c>
      <c r="J923" s="10">
        <f>VLOOKUP(B923,home!$B$2:$E$405,4,FALSE)</f>
        <v>1.17</v>
      </c>
      <c r="K923" s="12">
        <f t="shared" si="1064"/>
        <v>0</v>
      </c>
      <c r="L923" s="12">
        <f t="shared" si="1065"/>
        <v>1.0331454545454515</v>
      </c>
      <c r="M923" s="13">
        <f t="shared" si="1066"/>
        <v>0.35588577564478163</v>
      </c>
      <c r="N923" s="13">
        <f t="shared" si="1067"/>
        <v>0</v>
      </c>
      <c r="O923" s="13">
        <f t="shared" si="1068"/>
        <v>0.36768177144478853</v>
      </c>
      <c r="P923" s="13">
        <f t="shared" si="1069"/>
        <v>0</v>
      </c>
      <c r="Q923" s="13">
        <f t="shared" si="1070"/>
        <v>0</v>
      </c>
      <c r="R923" s="13">
        <f t="shared" si="1071"/>
        <v>0.1899343754437014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6.5409945550529772E-2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1.6894496981898825E-2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3.4908945527361256E-3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6.0110030657613397E-4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0.35588577564478163</v>
      </c>
      <c r="BL923" s="14">
        <f t="shared" si="1117"/>
        <v>0.57860263872970097</v>
      </c>
      <c r="BM923" s="14">
        <f t="shared" si="1118"/>
        <v>8.6396437391740855E-2</v>
      </c>
      <c r="BN923" s="14">
        <f t="shared" si="1119"/>
        <v>0.91350192253327156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1.4750000000000001</v>
      </c>
      <c r="F924" s="10">
        <f>VLOOKUP(B924,home!$B$2:$E$405,3,FALSE)</f>
        <v>1.36</v>
      </c>
      <c r="G924" s="10">
        <f>VLOOKUP(C924,away!$B$2:$E$405,4,FALSE)</f>
        <v>1.53</v>
      </c>
      <c r="H924" s="10">
        <f>VLOOKUP(A924,away!$A$2:$E$405,3,FALSE)</f>
        <v>1.175</v>
      </c>
      <c r="I924" s="10">
        <f>VLOOKUP(C924,away!$B$2:$E$405,3,FALSE)</f>
        <v>0.51</v>
      </c>
      <c r="J924" s="10">
        <f>VLOOKUP(B924,home!$B$2:$E$405,4,FALSE)</f>
        <v>0.64</v>
      </c>
      <c r="K924" s="12">
        <f t="shared" si="1064"/>
        <v>3.0691800000000002</v>
      </c>
      <c r="L924" s="12">
        <f t="shared" si="1065"/>
        <v>0.38352000000000003</v>
      </c>
      <c r="M924" s="13">
        <f t="shared" si="1066"/>
        <v>3.1660038768620447E-2</v>
      </c>
      <c r="N924" s="13">
        <f t="shared" si="1067"/>
        <v>9.7170357787874501E-2</v>
      </c>
      <c r="O924" s="13">
        <f t="shared" si="1068"/>
        <v>1.2142258068541316E-2</v>
      </c>
      <c r="P924" s="13">
        <f t="shared" si="1069"/>
        <v>3.7266775618805634E-2</v>
      </c>
      <c r="Q924" s="13">
        <f t="shared" si="1070"/>
        <v>0.14911665935769436</v>
      </c>
      <c r="R924" s="13">
        <f t="shared" si="1071"/>
        <v>2.3283994072234825E-3</v>
      </c>
      <c r="S924" s="13">
        <f t="shared" si="1072"/>
        <v>1.0966605056710437E-2</v>
      </c>
      <c r="T924" s="13">
        <f t="shared" si="1073"/>
        <v>5.7189221196862955E-2</v>
      </c>
      <c r="U924" s="13">
        <f t="shared" si="1074"/>
        <v>7.1462768926621673E-3</v>
      </c>
      <c r="V924" s="13">
        <f t="shared" si="1075"/>
        <v>1.4343002368776368E-3</v>
      </c>
      <c r="W924" s="13">
        <f t="shared" si="1076"/>
        <v>0.15255528952248282</v>
      </c>
      <c r="X924" s="13">
        <f t="shared" si="1077"/>
        <v>5.8508004637662619E-2</v>
      </c>
      <c r="Y924" s="13">
        <f t="shared" si="1078"/>
        <v>1.1219494969318181E-2</v>
      </c>
      <c r="Z924" s="13">
        <f t="shared" si="1079"/>
        <v>2.9766258021945004E-4</v>
      </c>
      <c r="AA924" s="13">
        <f t="shared" si="1080"/>
        <v>9.135800379579316E-4</v>
      </c>
      <c r="AB924" s="13">
        <f t="shared" si="1081"/>
        <v>1.4019707904498627E-3</v>
      </c>
      <c r="AC924" s="13">
        <f t="shared" si="1082"/>
        <v>1.0551895065645192E-4</v>
      </c>
      <c r="AD924" s="13">
        <f t="shared" si="1083"/>
        <v>0.11705491087415348</v>
      </c>
      <c r="AE924" s="13">
        <f t="shared" si="1084"/>
        <v>4.4892899418455354E-2</v>
      </c>
      <c r="AF924" s="13">
        <f t="shared" si="1085"/>
        <v>8.6086623924829971E-3</v>
      </c>
      <c r="AG924" s="13">
        <f t="shared" si="1086"/>
        <v>1.1005314002550265E-3</v>
      </c>
      <c r="AH924" s="13">
        <f t="shared" si="1087"/>
        <v>2.8539888191440866E-5</v>
      </c>
      <c r="AI924" s="13">
        <f t="shared" si="1088"/>
        <v>8.7594054039406469E-5</v>
      </c>
      <c r="AJ924" s="13">
        <f t="shared" si="1089"/>
        <v>1.3442095938833281E-4</v>
      </c>
      <c r="AK924" s="13">
        <f t="shared" si="1090"/>
        <v>1.3752070671182778E-4</v>
      </c>
      <c r="AL924" s="13">
        <f t="shared" si="1091"/>
        <v>4.9682201419706797E-6</v>
      </c>
      <c r="AM924" s="13">
        <f t="shared" si="1092"/>
        <v>7.1852518271346866E-2</v>
      </c>
      <c r="AN924" s="13">
        <f t="shared" si="1093"/>
        <v>2.7556877807426956E-2</v>
      </c>
      <c r="AO924" s="13">
        <f t="shared" si="1094"/>
        <v>5.2843068883521921E-3</v>
      </c>
      <c r="AP924" s="13">
        <f t="shared" si="1095"/>
        <v>6.7554579260694432E-4</v>
      </c>
      <c r="AQ924" s="13">
        <f t="shared" si="1096"/>
        <v>6.4771330595153812E-5</v>
      </c>
      <c r="AR924" s="13">
        <f t="shared" si="1097"/>
        <v>2.1891235838362807E-6</v>
      </c>
      <c r="AS924" s="13">
        <f t="shared" si="1098"/>
        <v>6.7188143210386354E-6</v>
      </c>
      <c r="AT924" s="13">
        <f t="shared" si="1099"/>
        <v>1.0310625268922682E-5</v>
      </c>
      <c r="AU924" s="13">
        <f t="shared" si="1100"/>
        <v>1.0548388287624041E-5</v>
      </c>
      <c r="AV924" s="13">
        <f t="shared" si="1101"/>
        <v>8.0937255911524899E-6</v>
      </c>
      <c r="AW924" s="13">
        <f t="shared" si="1102"/>
        <v>1.62445882058287E-7</v>
      </c>
      <c r="AX924" s="13">
        <f t="shared" si="1103"/>
        <v>3.6754718671342071E-2</v>
      </c>
      <c r="AY924" s="13">
        <f t="shared" si="1104"/>
        <v>1.4096169704833114E-2</v>
      </c>
      <c r="AZ924" s="13">
        <f t="shared" si="1105"/>
        <v>2.7030815025987972E-3</v>
      </c>
      <c r="BA924" s="13">
        <f t="shared" si="1106"/>
        <v>3.4556193929223035E-4</v>
      </c>
      <c r="BB924" s="13">
        <f t="shared" si="1107"/>
        <v>3.3132478739339039E-5</v>
      </c>
      <c r="BC924" s="13">
        <f t="shared" si="1108"/>
        <v>2.5413936492222619E-6</v>
      </c>
      <c r="BD924" s="13">
        <f t="shared" si="1109"/>
        <v>1.3992877947881507E-7</v>
      </c>
      <c r="BE924" s="13">
        <f t="shared" si="1110"/>
        <v>4.2946661140078956E-7</v>
      </c>
      <c r="BF924" s="13">
        <f t="shared" si="1111"/>
        <v>6.5905516718953788E-7</v>
      </c>
      <c r="BG924" s="13">
        <f t="shared" si="1112"/>
        <v>6.742529793449287E-7</v>
      </c>
      <c r="BH924" s="13">
        <f t="shared" si="1113"/>
        <v>5.1735093978646716E-7</v>
      </c>
      <c r="BI924" s="13">
        <f t="shared" si="1114"/>
        <v>3.1756863147476585E-7</v>
      </c>
      <c r="BJ924" s="14">
        <f t="shared" si="1115"/>
        <v>0.85678525733802524</v>
      </c>
      <c r="BK924" s="14">
        <f t="shared" si="1116"/>
        <v>9.5534376556645692E-2</v>
      </c>
      <c r="BL924" s="14">
        <f t="shared" si="1117"/>
        <v>2.4361159105327022E-2</v>
      </c>
      <c r="BM924" s="14">
        <f t="shared" si="1118"/>
        <v>0.63319795931250655</v>
      </c>
      <c r="BN924" s="14">
        <f t="shared" si="1119"/>
        <v>0.32968448900875974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1.1583333333333301</v>
      </c>
      <c r="F925" s="10">
        <f>VLOOKUP(B925,home!$B$2:$E$405,3,FALSE)</f>
        <v>1.01</v>
      </c>
      <c r="G925" s="10">
        <f>VLOOKUP(C925,away!$B$2:$E$405,4,FALSE)</f>
        <v>0.43</v>
      </c>
      <c r="H925" s="10">
        <f>VLOOKUP(A925,away!$A$2:$E$405,3,FALSE)</f>
        <v>1.05</v>
      </c>
      <c r="I925" s="10">
        <f>VLOOKUP(C925,away!$B$2:$E$405,3,FALSE)</f>
        <v>1.73</v>
      </c>
      <c r="J925" s="10">
        <f>VLOOKUP(B925,home!$B$2:$E$405,4,FALSE)</f>
        <v>0.63</v>
      </c>
      <c r="K925" s="12">
        <f t="shared" si="1064"/>
        <v>0.5030641666666652</v>
      </c>
      <c r="L925" s="12">
        <f t="shared" si="1065"/>
        <v>1.1443950000000001</v>
      </c>
      <c r="M925" s="13">
        <f t="shared" si="1066"/>
        <v>0.19253849587678162</v>
      </c>
      <c r="N925" s="13">
        <f t="shared" si="1067"/>
        <v>9.6859217979506307E-2</v>
      </c>
      <c r="O925" s="13">
        <f t="shared" si="1068"/>
        <v>0.2203400919889095</v>
      </c>
      <c r="P925" s="13">
        <f t="shared" si="1069"/>
        <v>0.11084520475965712</v>
      </c>
      <c r="Q925" s="13">
        <f t="shared" si="1070"/>
        <v>2.4363200888422608E-2</v>
      </c>
      <c r="R925" s="13">
        <f t="shared" si="1071"/>
        <v>0.1260780497858241</v>
      </c>
      <c r="S925" s="13">
        <f t="shared" si="1072"/>
        <v>1.5953510182806999E-2</v>
      </c>
      <c r="T925" s="13">
        <f t="shared" si="1073"/>
        <v>2.7881125280706388E-2</v>
      </c>
      <c r="U925" s="13">
        <f t="shared" si="1074"/>
        <v>6.3425349050463931E-2</v>
      </c>
      <c r="V925" s="13">
        <f t="shared" si="1075"/>
        <v>1.0205001658936453E-3</v>
      </c>
      <c r="W925" s="13">
        <f t="shared" si="1076"/>
        <v>4.0854177840889605E-3</v>
      </c>
      <c r="X925" s="13">
        <f t="shared" si="1077"/>
        <v>4.6753316850224854E-3</v>
      </c>
      <c r="Y925" s="13">
        <f t="shared" si="1078"/>
        <v>2.6752131018406549E-3</v>
      </c>
      <c r="Z925" s="13">
        <f t="shared" si="1079"/>
        <v>4.8094363261549387E-2</v>
      </c>
      <c r="AA925" s="13">
        <f t="shared" si="1080"/>
        <v>2.4194550775535222E-2</v>
      </c>
      <c r="AB925" s="13">
        <f t="shared" si="1081"/>
        <v>6.0857057618844716E-3</v>
      </c>
      <c r="AC925" s="13">
        <f t="shared" si="1082"/>
        <v>3.6719134182306798E-5</v>
      </c>
      <c r="AD925" s="13">
        <f t="shared" si="1083"/>
        <v>5.1380682325947156E-4</v>
      </c>
      <c r="AE925" s="13">
        <f t="shared" si="1084"/>
        <v>5.8799795950402294E-4</v>
      </c>
      <c r="AF925" s="13">
        <f t="shared" si="1085"/>
        <v>3.3645096243330332E-4</v>
      </c>
      <c r="AG925" s="13">
        <f t="shared" si="1086"/>
        <v>1.2834426638462003E-4</v>
      </c>
      <c r="AH925" s="13">
        <f t="shared" si="1087"/>
        <v>1.3759737211175198E-2</v>
      </c>
      <c r="AI925" s="13">
        <f t="shared" si="1088"/>
        <v>6.9220307336921557E-3</v>
      </c>
      <c r="AJ925" s="13">
        <f t="shared" si="1089"/>
        <v>1.7411128113429446E-3</v>
      </c>
      <c r="AK925" s="13">
        <f t="shared" si="1090"/>
        <v>2.9196382183696449E-4</v>
      </c>
      <c r="AL925" s="13">
        <f t="shared" si="1091"/>
        <v>8.4557426887553554E-7</v>
      </c>
      <c r="AM925" s="13">
        <f t="shared" si="1092"/>
        <v>5.1695560274134533E-5</v>
      </c>
      <c r="AN925" s="13">
        <f t="shared" si="1093"/>
        <v>5.9160140699918184E-5</v>
      </c>
      <c r="AO925" s="13">
        <f t="shared" si="1094"/>
        <v>3.3851284608141448E-5</v>
      </c>
      <c r="AP925" s="13">
        <f t="shared" si="1095"/>
        <v>1.2913080283044677E-5</v>
      </c>
      <c r="AQ925" s="13">
        <f t="shared" si="1096"/>
        <v>3.6944161276287275E-6</v>
      </c>
      <c r="AR925" s="13">
        <f t="shared" si="1097"/>
        <v>3.1493148931565685E-3</v>
      </c>
      <c r="AS925" s="13">
        <f t="shared" si="1098"/>
        <v>1.584307472296727E-3</v>
      </c>
      <c r="AT925" s="13">
        <f t="shared" si="1099"/>
        <v>3.9850415914736184E-4</v>
      </c>
      <c r="AU925" s="13">
        <f t="shared" si="1100"/>
        <v>6.6824387578222604E-5</v>
      </c>
      <c r="AV925" s="13">
        <f t="shared" si="1101"/>
        <v>8.4042387125121997E-6</v>
      </c>
      <c r="AW925" s="13">
        <f t="shared" si="1102"/>
        <v>1.352223855087441E-8</v>
      </c>
      <c r="AX925" s="13">
        <f t="shared" si="1103"/>
        <v>4.334363991612309E-6</v>
      </c>
      <c r="AY925" s="13">
        <f t="shared" si="1104"/>
        <v>4.9602244801811679E-6</v>
      </c>
      <c r="AZ925" s="13">
        <f t="shared" si="1105"/>
        <v>2.8382280469984652E-6</v>
      </c>
      <c r="BA925" s="13">
        <f t="shared" si="1106"/>
        <v>1.0826846619482694E-6</v>
      </c>
      <c r="BB925" s="13">
        <f t="shared" si="1107"/>
        <v>3.0975472842757236E-7</v>
      </c>
      <c r="BC925" s="13">
        <f t="shared" si="1108"/>
        <v>7.0896352487774333E-8</v>
      </c>
      <c r="BD925" s="13">
        <f t="shared" si="1109"/>
        <v>6.0067670285898485E-4</v>
      </c>
      <c r="BE925" s="13">
        <f t="shared" si="1110"/>
        <v>3.0217892495983529E-4</v>
      </c>
      <c r="BF925" s="13">
        <f t="shared" si="1111"/>
        <v>7.6007694534574146E-5</v>
      </c>
      <c r="BG925" s="13">
        <f t="shared" si="1112"/>
        <v>1.2745582503763333E-5</v>
      </c>
      <c r="BH925" s="13">
        <f t="shared" si="1113"/>
        <v>1.602961460234232E-6</v>
      </c>
      <c r="BI925" s="13">
        <f t="shared" si="1114"/>
        <v>1.6127849423830299E-7</v>
      </c>
      <c r="BJ925" s="14">
        <f t="shared" si="1115"/>
        <v>0.16228101736542333</v>
      </c>
      <c r="BK925" s="14">
        <f t="shared" si="1116"/>
        <v>0.32040023591807071</v>
      </c>
      <c r="BL925" s="14">
        <f t="shared" si="1117"/>
        <v>0.46903932023636741</v>
      </c>
      <c r="BM925" s="14">
        <f t="shared" si="1118"/>
        <v>0.22878572880006812</v>
      </c>
      <c r="BN925" s="14">
        <f t="shared" si="1119"/>
        <v>0.77102426127910118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1.3571428571428601</v>
      </c>
      <c r="F926" s="10">
        <f>VLOOKUP(B926,home!$B$2:$E$405,3,FALSE)</f>
        <v>0.25</v>
      </c>
      <c r="G926" s="10">
        <f>VLOOKUP(C926,away!$B$2:$E$405,4,FALSE)</f>
        <v>0</v>
      </c>
      <c r="H926" s="10">
        <f>VLOOKUP(A926,away!$A$2:$E$405,3,FALSE)</f>
        <v>1.0952380952381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1.7124999999999999</v>
      </c>
      <c r="F927" s="10">
        <f>VLOOKUP(B927,home!$B$2:$E$405,3,FALSE)</f>
        <v>1.31</v>
      </c>
      <c r="G927" s="10">
        <f>VLOOKUP(C927,away!$B$2:$E$405,4,FALSE)</f>
        <v>1.31</v>
      </c>
      <c r="H927" s="10">
        <f>VLOOKUP(A927,away!$A$2:$E$405,3,FALSE)</f>
        <v>1.4624999999999999</v>
      </c>
      <c r="I927" s="10">
        <f>VLOOKUP(C927,away!$B$2:$E$405,3,FALSE)</f>
        <v>1.02</v>
      </c>
      <c r="J927" s="10">
        <f>VLOOKUP(B927,home!$B$2:$E$405,4,FALSE)</f>
        <v>0.68</v>
      </c>
      <c r="K927" s="12">
        <f t="shared" si="1064"/>
        <v>2.9388212500000002</v>
      </c>
      <c r="L927" s="12">
        <f t="shared" si="1065"/>
        <v>1.0143899999999999</v>
      </c>
      <c r="M927" s="13">
        <f t="shared" si="1066"/>
        <v>1.919296928658747E-2</v>
      </c>
      <c r="N927" s="13">
        <f t="shared" si="1067"/>
        <v>5.64047059900206E-2</v>
      </c>
      <c r="O927" s="13">
        <f t="shared" si="1068"/>
        <v>1.9469156114621456E-2</v>
      </c>
      <c r="P927" s="13">
        <f t="shared" si="1069"/>
        <v>5.721636970921698E-2</v>
      </c>
      <c r="Q927" s="13">
        <f t="shared" si="1070"/>
        <v>8.2881674281737414E-2</v>
      </c>
      <c r="R927" s="13">
        <f t="shared" si="1071"/>
        <v>9.8746586355554309E-3</v>
      </c>
      <c r="S927" s="13">
        <f t="shared" si="1072"/>
        <v>4.2642085674955421E-2</v>
      </c>
      <c r="T927" s="13">
        <f t="shared" si="1073"/>
        <v>8.4074341574651601E-2</v>
      </c>
      <c r="U927" s="13">
        <f t="shared" si="1074"/>
        <v>2.9019856634666306E-2</v>
      </c>
      <c r="V927" s="13">
        <f t="shared" si="1075"/>
        <v>1.4124531764841885E-2</v>
      </c>
      <c r="W927" s="13">
        <f t="shared" si="1076"/>
        <v>8.1191475204916139E-2</v>
      </c>
      <c r="X927" s="13">
        <f t="shared" si="1077"/>
        <v>8.2359820533114858E-2</v>
      </c>
      <c r="Y927" s="13">
        <f t="shared" si="1078"/>
        <v>4.1772489175293193E-2</v>
      </c>
      <c r="Z927" s="13">
        <f t="shared" si="1079"/>
        <v>3.3389183244403571E-3</v>
      </c>
      <c r="AA927" s="13">
        <f t="shared" si="1080"/>
        <v>9.812484123879717E-3</v>
      </c>
      <c r="AB927" s="13">
        <f t="shared" si="1081"/>
        <v>1.4418568429272673E-2</v>
      </c>
      <c r="AC927" s="13">
        <f t="shared" si="1082"/>
        <v>2.6316747143169091E-3</v>
      </c>
      <c r="AD927" s="13">
        <f t="shared" si="1083"/>
        <v>5.9651808162763928E-2</v>
      </c>
      <c r="AE927" s="13">
        <f t="shared" si="1084"/>
        <v>6.0510197682226083E-2</v>
      </c>
      <c r="AF927" s="13">
        <f t="shared" si="1085"/>
        <v>3.0690469713436658E-2</v>
      </c>
      <c r="AG927" s="13">
        <f t="shared" si="1086"/>
        <v>1.0377368524204336E-2</v>
      </c>
      <c r="AH927" s="13">
        <f t="shared" si="1087"/>
        <v>8.4674133978226344E-4</v>
      </c>
      <c r="AI927" s="13">
        <f t="shared" si="1088"/>
        <v>2.4884214426055865E-3</v>
      </c>
      <c r="AJ927" s="13">
        <f t="shared" si="1089"/>
        <v>3.6565129072424767E-3</v>
      </c>
      <c r="AK927" s="13">
        <f t="shared" si="1090"/>
        <v>3.5819459442344901E-3</v>
      </c>
      <c r="AL927" s="13">
        <f t="shared" si="1091"/>
        <v>3.1381256575860783E-4</v>
      </c>
      <c r="AM927" s="13">
        <f t="shared" si="1092"/>
        <v>3.5061200285930814E-2</v>
      </c>
      <c r="AN927" s="13">
        <f t="shared" si="1093"/>
        <v>3.5565730958045348E-2</v>
      </c>
      <c r="AO927" s="13">
        <f t="shared" si="1094"/>
        <v>1.8038760913265811E-2</v>
      </c>
      <c r="AP927" s="13">
        <f t="shared" si="1095"/>
        <v>6.0994462276025676E-3</v>
      </c>
      <c r="AQ927" s="13">
        <f t="shared" si="1096"/>
        <v>1.5468043147044421E-3</v>
      </c>
      <c r="AR927" s="13">
        <f t="shared" si="1097"/>
        <v>1.7178518953234607E-4</v>
      </c>
      <c r="AS927" s="13">
        <f t="shared" si="1098"/>
        <v>5.0484596543293625E-4</v>
      </c>
      <c r="AT927" s="13">
        <f t="shared" si="1099"/>
        <v>7.4182602559553926E-4</v>
      </c>
      <c r="AU927" s="13">
        <f t="shared" si="1100"/>
        <v>7.2669802927440496E-4</v>
      </c>
      <c r="AV927" s="13">
        <f t="shared" si="1101"/>
        <v>5.3390890269118594E-4</v>
      </c>
      <c r="AW927" s="13">
        <f t="shared" si="1102"/>
        <v>2.5986390458542114E-5</v>
      </c>
      <c r="AX927" s="13">
        <f t="shared" si="1103"/>
        <v>1.7173100075133257E-2</v>
      </c>
      <c r="AY927" s="13">
        <f t="shared" si="1104"/>
        <v>1.7420220985214421E-2</v>
      </c>
      <c r="AZ927" s="13">
        <f t="shared" si="1105"/>
        <v>8.8354489825958286E-3</v>
      </c>
      <c r="BA927" s="13">
        <f t="shared" si="1106"/>
        <v>2.9875303644851269E-3</v>
      </c>
      <c r="BB927" s="13">
        <f t="shared" si="1107"/>
        <v>7.5763023160751693E-4</v>
      </c>
      <c r="BC927" s="13">
        <f t="shared" si="1108"/>
        <v>1.5370650612806986E-4</v>
      </c>
      <c r="BD927" s="13">
        <f t="shared" si="1109"/>
        <v>2.9042863068286073E-5</v>
      </c>
      <c r="BE927" s="13">
        <f t="shared" si="1110"/>
        <v>8.535178314591932E-5</v>
      </c>
      <c r="BF927" s="13">
        <f t="shared" si="1111"/>
        <v>1.2541681701730978E-4</v>
      </c>
      <c r="BG927" s="13">
        <f t="shared" si="1112"/>
        <v>1.2285920231927723E-4</v>
      </c>
      <c r="BH927" s="13">
        <f t="shared" si="1113"/>
        <v>9.0265308633485309E-5</v>
      </c>
      <c r="BI927" s="13">
        <f t="shared" si="1114"/>
        <v>5.3054721429979013E-5</v>
      </c>
      <c r="BJ927" s="14">
        <f t="shared" si="1115"/>
        <v>0.7335539306870783</v>
      </c>
      <c r="BK927" s="14">
        <f t="shared" si="1116"/>
        <v>0.1535416647008917</v>
      </c>
      <c r="BL927" s="14">
        <f t="shared" si="1117"/>
        <v>9.635340038000105E-2</v>
      </c>
      <c r="BM927" s="14">
        <f t="shared" si="1118"/>
        <v>0.72435414547991617</v>
      </c>
      <c r="BN927" s="14">
        <f t="shared" si="1119"/>
        <v>0.24503953401773937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1.3611111111111101</v>
      </c>
      <c r="F928" s="10">
        <f>VLOOKUP(B928,home!$B$2:$E$405,3,FALSE)</f>
        <v>0.55000000000000004</v>
      </c>
      <c r="G928" s="10">
        <f>VLOOKUP(C928,away!$B$2:$E$405,4,FALSE)</f>
        <v>1.65</v>
      </c>
      <c r="H928" s="10">
        <f>VLOOKUP(A928,away!$A$2:$E$405,3,FALSE)</f>
        <v>1.1666666666666701</v>
      </c>
      <c r="I928" s="10">
        <f>VLOOKUP(C928,away!$B$2:$E$405,3,FALSE)</f>
        <v>0.55000000000000004</v>
      </c>
      <c r="J928" s="10">
        <f>VLOOKUP(B928,home!$B$2:$E$405,4,FALSE)</f>
        <v>1.07</v>
      </c>
      <c r="K928" s="12">
        <f t="shared" si="1064"/>
        <v>1.2352083333333324</v>
      </c>
      <c r="L928" s="12">
        <f t="shared" si="1065"/>
        <v>0.68658333333333543</v>
      </c>
      <c r="M928" s="13">
        <f t="shared" si="1066"/>
        <v>0.1463445264919955</v>
      </c>
      <c r="N928" s="13">
        <f t="shared" si="1067"/>
        <v>0.18076597866063346</v>
      </c>
      <c r="O928" s="13">
        <f t="shared" si="1068"/>
        <v>0.10047771281396288</v>
      </c>
      <c r="P928" s="13">
        <f t="shared" si="1069"/>
        <v>0.1241109081820803</v>
      </c>
      <c r="Q928" s="13">
        <f t="shared" si="1070"/>
        <v>0.11164182161238492</v>
      </c>
      <c r="R928" s="13">
        <f t="shared" si="1071"/>
        <v>3.4493161494760109E-2</v>
      </c>
      <c r="S928" s="13">
        <f t="shared" si="1072"/>
        <v>2.631379167198181E-2</v>
      </c>
      <c r="T928" s="13">
        <f t="shared" si="1073"/>
        <v>7.6651414022036846E-2</v>
      </c>
      <c r="U928" s="13">
        <f t="shared" si="1074"/>
        <v>4.2606240521340107E-2</v>
      </c>
      <c r="V928" s="13">
        <f t="shared" si="1075"/>
        <v>2.4795586904170215E-3</v>
      </c>
      <c r="W928" s="13">
        <f t="shared" si="1076"/>
        <v>4.5966969468043718E-2</v>
      </c>
      <c r="X928" s="13">
        <f t="shared" si="1077"/>
        <v>3.1560155120601112E-2</v>
      </c>
      <c r="Y928" s="13">
        <f t="shared" si="1078"/>
        <v>1.0834338251609722E-2</v>
      </c>
      <c r="Z928" s="13">
        <f t="shared" si="1079"/>
        <v>7.8941432654258178E-3</v>
      </c>
      <c r="AA928" s="13">
        <f t="shared" si="1080"/>
        <v>9.7509115459811745E-3</v>
      </c>
      <c r="AB928" s="13">
        <f t="shared" si="1081"/>
        <v>6.0222035995960788E-3</v>
      </c>
      <c r="AC928" s="13">
        <f t="shared" si="1082"/>
        <v>1.3142799406955376E-4</v>
      </c>
      <c r="AD928" s="13">
        <f t="shared" si="1083"/>
        <v>1.4194695936251616E-2</v>
      </c>
      <c r="AE928" s="13">
        <f t="shared" si="1084"/>
        <v>9.7458416515647846E-3</v>
      </c>
      <c r="AF928" s="13">
        <f t="shared" si="1085"/>
        <v>3.3456662236351041E-3</v>
      </c>
      <c r="AG928" s="13">
        <f t="shared" si="1086"/>
        <v>7.6569288934804746E-4</v>
      </c>
      <c r="AH928" s="13">
        <f t="shared" si="1087"/>
        <v>1.3549967992467396E-3</v>
      </c>
      <c r="AI928" s="13">
        <f t="shared" si="1088"/>
        <v>1.6737033380695649E-3</v>
      </c>
      <c r="AJ928" s="13">
        <f t="shared" si="1089"/>
        <v>1.0336861553556715E-3</v>
      </c>
      <c r="AK928" s="13">
        <f t="shared" si="1090"/>
        <v>4.2560591771553954E-4</v>
      </c>
      <c r="AL928" s="13">
        <f t="shared" si="1091"/>
        <v>4.4584237198412965E-6</v>
      </c>
      <c r="AM928" s="13">
        <f t="shared" si="1092"/>
        <v>3.5066813419181572E-3</v>
      </c>
      <c r="AN928" s="13">
        <f t="shared" si="1093"/>
        <v>2.4076289646719823E-3</v>
      </c>
      <c r="AO928" s="13">
        <f t="shared" si="1094"/>
        <v>8.2651895999718823E-4</v>
      </c>
      <c r="AP928" s="13">
        <f t="shared" si="1095"/>
        <v>1.8915804753935709E-4</v>
      </c>
      <c r="AQ928" s="13">
        <f t="shared" si="1096"/>
        <v>3.2468190701599323E-5</v>
      </c>
      <c r="AR928" s="13">
        <f t="shared" si="1097"/>
        <v>1.8606364381656547E-4</v>
      </c>
      <c r="AS928" s="13">
        <f t="shared" si="1098"/>
        <v>2.298273633725866E-4</v>
      </c>
      <c r="AT928" s="13">
        <f t="shared" si="1099"/>
        <v>1.4194233723292346E-4</v>
      </c>
      <c r="AU928" s="13">
        <f t="shared" si="1100"/>
        <v>5.8442785934305721E-5</v>
      </c>
      <c r="AV928" s="13">
        <f t="shared" si="1101"/>
        <v>1.8047254052317624E-5</v>
      </c>
      <c r="AW928" s="13">
        <f t="shared" si="1102"/>
        <v>1.0502974464779259E-7</v>
      </c>
      <c r="AX928" s="13">
        <f t="shared" si="1103"/>
        <v>7.2191366931363536E-4</v>
      </c>
      <c r="AY928" s="13">
        <f t="shared" si="1104"/>
        <v>4.9565389345625503E-4</v>
      </c>
      <c r="AZ928" s="13">
        <f t="shared" si="1105"/>
        <v>1.701538511744207E-4</v>
      </c>
      <c r="BA928" s="13">
        <f t="shared" si="1106"/>
        <v>3.8941599439612679E-5</v>
      </c>
      <c r="BB928" s="13">
        <f t="shared" si="1107"/>
        <v>6.6841632871452041E-6</v>
      </c>
      <c r="BC928" s="13">
        <f t="shared" si="1108"/>
        <v>9.1784702204649229E-7</v>
      </c>
      <c r="BD928" s="13">
        <f t="shared" si="1109"/>
        <v>2.1291366130620644E-5</v>
      </c>
      <c r="BE928" s="13">
        <f t="shared" si="1110"/>
        <v>2.6299272872593685E-5</v>
      </c>
      <c r="BF928" s="13">
        <f t="shared" si="1111"/>
        <v>1.6242540506417487E-5</v>
      </c>
      <c r="BG928" s="13">
        <f t="shared" si="1112"/>
        <v>6.6876404626770264E-6</v>
      </c>
      <c r="BH928" s="13">
        <f t="shared" si="1113"/>
        <v>2.0651573074589618E-6</v>
      </c>
      <c r="BI928" s="13">
        <f t="shared" si="1114"/>
        <v>5.1017990316350727E-7</v>
      </c>
      <c r="BJ928" s="14">
        <f t="shared" si="1115"/>
        <v>0.49386929436463073</v>
      </c>
      <c r="BK928" s="14">
        <f t="shared" si="1116"/>
        <v>0.29988032534772024</v>
      </c>
      <c r="BL928" s="14">
        <f t="shared" si="1117"/>
        <v>0.19854564172761954</v>
      </c>
      <c r="BM928" s="14">
        <f t="shared" si="1118"/>
        <v>0.30185974658586739</v>
      </c>
      <c r="BN928" s="14">
        <f t="shared" si="1119"/>
        <v>0.69783410925581713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1.3611111111111101</v>
      </c>
      <c r="F929" s="10">
        <f>VLOOKUP(B929,home!$B$2:$E$405,3,FALSE)</f>
        <v>1.29</v>
      </c>
      <c r="G929" s="10">
        <f>VLOOKUP(C929,away!$B$2:$E$405,4,FALSE)</f>
        <v>0.55000000000000004</v>
      </c>
      <c r="H929" s="10">
        <f>VLOOKUP(A929,away!$A$2:$E$405,3,FALSE)</f>
        <v>1.1666666666666701</v>
      </c>
      <c r="I929" s="10">
        <f>VLOOKUP(C929,away!$B$2:$E$405,3,FALSE)</f>
        <v>1.47</v>
      </c>
      <c r="J929" s="10">
        <f>VLOOKUP(B929,home!$B$2:$E$405,4,FALSE)</f>
        <v>1.5</v>
      </c>
      <c r="K929" s="12">
        <f t="shared" ref="K929:K934" si="1120">E929*F929*G929</f>
        <v>0.96570833333333272</v>
      </c>
      <c r="L929" s="12">
        <f t="shared" ref="L929:L934" si="1121">H929*I929*J929</f>
        <v>2.5725000000000073</v>
      </c>
      <c r="M929" s="13">
        <f t="shared" ref="M929:M934" si="1122">_xlfn.POISSON.DIST(0,K929,FALSE) * _xlfn.POISSON.DIST(0,L929,FALSE)</f>
        <v>2.9065355888440048E-2</v>
      </c>
      <c r="N929" s="13">
        <f t="shared" ref="N929:N934" si="1123">_xlfn.POISSON.DIST(1,K929,FALSE) * _xlfn.POISSON.DIST(0,L929,FALSE)</f>
        <v>2.8068656392765606E-2</v>
      </c>
      <c r="O929" s="13">
        <f t="shared" ref="O929:O934" si="1124">_xlfn.POISSON.DIST(0,K929,FALSE) * _xlfn.POISSON.DIST(1,L929,FALSE)</f>
        <v>7.4770628023012237E-2</v>
      </c>
      <c r="P929" s="13">
        <f t="shared" ref="P929:P934" si="1125">_xlfn.POISSON.DIST(1,K929,FALSE) * _xlfn.POISSON.DIST(1,L929,FALSE)</f>
        <v>7.2206618570389722E-2</v>
      </c>
      <c r="Q929" s="13">
        <f t="shared" ref="Q929:Q934" si="1126">_xlfn.POISSON.DIST(2,K929,FALSE) * _xlfn.POISSON.DIST(0,L929,FALSE)</f>
        <v>1.3553067691981835E-2</v>
      </c>
      <c r="R929" s="13">
        <f t="shared" ref="R929:R934" si="1127">_xlfn.POISSON.DIST(0,K929,FALSE) * _xlfn.POISSON.DIST(2,L929,FALSE)</f>
        <v>9.6173720294599779E-2</v>
      </c>
      <c r="S929" s="13">
        <f t="shared" ref="S929:S934" si="1128">_xlfn.POISSON.DIST(2,K929,FALSE) * _xlfn.POISSON.DIST(2,L929,FALSE)</f>
        <v>4.484544921264319E-2</v>
      </c>
      <c r="T929" s="13">
        <f t="shared" ref="T929:T934" si="1129">_xlfn.POISSON.DIST(2,K929,FALSE) * _xlfn.POISSON.DIST(1,L929,FALSE)</f>
        <v>3.4865266637623363E-2</v>
      </c>
      <c r="U929" s="13">
        <f t="shared" ref="U929:U934" si="1130">_xlfn.POISSON.DIST(1,K929,FALSE) * _xlfn.POISSON.DIST(2,L929,FALSE)</f>
        <v>9.2875763136164066E-2</v>
      </c>
      <c r="V929" s="13">
        <f t="shared" ref="V929:V934" si="1131">_xlfn.POISSON.DIST(3,K929,FALSE) * _xlfn.POISSON.DIST(3,L929,FALSE)</f>
        <v>1.237876253144763E-2</v>
      </c>
      <c r="W929" s="13">
        <f t="shared" ref="W929:W934" si="1132">_xlfn.POISSON.DIST(3,K929,FALSE) * _xlfn.POISSON.DIST(0,L929,FALSE)</f>
        <v>4.3627701374592057E-3</v>
      </c>
      <c r="X929" s="13">
        <f t="shared" ref="X929:X934" si="1133">_xlfn.POISSON.DIST(3,K929,FALSE) * _xlfn.POISSON.DIST(1,L929,FALSE)</f>
        <v>1.1223226178613837E-2</v>
      </c>
      <c r="Y929" s="13">
        <f t="shared" ref="Y929:Y934" si="1134">_xlfn.POISSON.DIST(3,K929,FALSE) * _xlfn.POISSON.DIST(2,L929,FALSE)</f>
        <v>1.4435874672242091E-2</v>
      </c>
      <c r="Z929" s="13">
        <f t="shared" ref="Z929:Z934" si="1135">_xlfn.POISSON.DIST(0,K929,FALSE) * _xlfn.POISSON.DIST(3,L929,FALSE)</f>
        <v>8.2468965152619547E-2</v>
      </c>
      <c r="AA929" s="13">
        <f t="shared" ref="AA929:AA934" si="1136">_xlfn.POISSON.DIST(1,K929,FALSE) * _xlfn.POISSON.DIST(3,L929,FALSE)</f>
        <v>7.9640966889260922E-2</v>
      </c>
      <c r="AB929" s="13">
        <f t="shared" ref="AB929:AB934" si="1137">_xlfn.POISSON.DIST(2,K929,FALSE) * _xlfn.POISSON.DIST(3,L929,FALSE)</f>
        <v>3.8454972699841647E-2</v>
      </c>
      <c r="AC929" s="13">
        <f t="shared" ref="AC929:AC934" si="1138">_xlfn.POISSON.DIST(4,K929,FALSE) * _xlfn.POISSON.DIST(4,L929,FALSE)</f>
        <v>1.922023137942134E-3</v>
      </c>
      <c r="AD929" s="13">
        <f t="shared" ref="AD929:AD934" si="1139">_xlfn.POISSON.DIST(4,K929,FALSE) * _xlfn.POISSON.DIST(0,L929,FALSE)</f>
        <v>1.0532908695405408E-3</v>
      </c>
      <c r="AE929" s="13">
        <f t="shared" ref="AE929:AE934" si="1140">_xlfn.POISSON.DIST(4,K929,FALSE) * _xlfn.POISSON.DIST(1,L929,FALSE)</f>
        <v>2.7095907618930491E-3</v>
      </c>
      <c r="AF929" s="13">
        <f t="shared" ref="AF929:AF934" si="1141">_xlfn.POISSON.DIST(4,K929,FALSE) * _xlfn.POISSON.DIST(2,L929,FALSE)</f>
        <v>3.4852111174849452E-3</v>
      </c>
      <c r="AG929" s="13">
        <f t="shared" ref="AG929:AG934" si="1142">_xlfn.POISSON.DIST(4,K929,FALSE) * _xlfn.POISSON.DIST(3,L929,FALSE)</f>
        <v>2.9885685332433488E-3</v>
      </c>
      <c r="AH929" s="13">
        <f t="shared" ref="AH929:AH934" si="1143">_xlfn.POISSON.DIST(0,K929,FALSE) * _xlfn.POISSON.DIST(4,L929,FALSE)</f>
        <v>5.3037853213778588E-2</v>
      </c>
      <c r="AI929" s="13">
        <f t="shared" ref="AI929:AI934" si="1144">_xlfn.POISSON.DIST(1,K929,FALSE) * _xlfn.POISSON.DIST(4,L929,FALSE)</f>
        <v>5.1219096830656063E-2</v>
      </c>
      <c r="AJ929" s="13">
        <f t="shared" ref="AJ929:AJ934" si="1145">_xlfn.POISSON.DIST(2,K929,FALSE) * _xlfn.POISSON.DIST(4,L929,FALSE)</f>
        <v>2.4731354317585726E-2</v>
      </c>
      <c r="AK929" s="13">
        <f t="shared" ref="AK929:AK934" si="1146">_xlfn.POISSON.DIST(3,K929,FALSE) * _xlfn.POISSON.DIST(4,L929,FALSE)</f>
        <v>7.9610916530372788E-3</v>
      </c>
      <c r="AL929" s="13">
        <f t="shared" ref="AL929:AL934" si="1147">_xlfn.POISSON.DIST(5,K929,FALSE) * _xlfn.POISSON.DIST(5,L929,FALSE)</f>
        <v>1.9099410602441415E-4</v>
      </c>
      <c r="AM929" s="13">
        <f t="shared" ref="AM929:AM934" si="1148">_xlfn.POISSON.DIST(5,K929,FALSE) * _xlfn.POISSON.DIST(0,L929,FALSE)</f>
        <v>2.0343435402784258E-4</v>
      </c>
      <c r="AN929" s="13">
        <f t="shared" ref="AN929:AN934" si="1149">_xlfn.POISSON.DIST(5,K929,FALSE) * _xlfn.POISSON.DIST(1,L929,FALSE)</f>
        <v>5.2333487573662653E-4</v>
      </c>
      <c r="AO929" s="13">
        <f t="shared" ref="AO929:AO934" si="1150">_xlfn.POISSON.DIST(5,K929,FALSE) * _xlfn.POISSON.DIST(2,L929,FALSE)</f>
        <v>6.7313948391623793E-4</v>
      </c>
      <c r="AP929" s="13">
        <f t="shared" ref="AP929:AP934" si="1151">_xlfn.POISSON.DIST(5,K929,FALSE) * _xlfn.POISSON.DIST(3,L929,FALSE)</f>
        <v>5.772171074581757E-4</v>
      </c>
      <c r="AQ929" s="13">
        <f t="shared" ref="AQ929:AQ934" si="1152">_xlfn.POISSON.DIST(5,K929,FALSE) * _xlfn.POISSON.DIST(4,L929,FALSE)</f>
        <v>3.7122275223404024E-4</v>
      </c>
      <c r="AR929" s="13">
        <f t="shared" ref="AR929:AR934" si="1153">_xlfn.POISSON.DIST(0,K929,FALSE) * _xlfn.POISSON.DIST(5,L929,FALSE)</f>
        <v>2.7287975478489147E-2</v>
      </c>
      <c r="AS929" s="13">
        <f t="shared" ref="AS929:AS934" si="1154">_xlfn.POISSON.DIST(1,K929,FALSE) * _xlfn.POISSON.DIST(5,L929,FALSE)</f>
        <v>2.6352225319372608E-2</v>
      </c>
      <c r="AT929" s="13">
        <f t="shared" ref="AT929:AT934" si="1155">_xlfn.POISSON.DIST(2,K929,FALSE) * _xlfn.POISSON.DIST(5,L929,FALSE)</f>
        <v>1.2724281796397886E-2</v>
      </c>
      <c r="AU929" s="13">
        <f t="shared" ref="AU929:AU934" si="1156">_xlfn.POISSON.DIST(3,K929,FALSE) * _xlfn.POISSON.DIST(5,L929,FALSE)</f>
        <v>4.0959816554876896E-3</v>
      </c>
      <c r="AV929" s="13">
        <f t="shared" ref="AV929:AV934" si="1157">_xlfn.POISSON.DIST(4,K929,FALSE) * _xlfn.POISSON.DIST(5,L929,FALSE)</f>
        <v>9.8888090447123026E-4</v>
      </c>
      <c r="AW929" s="13">
        <f t="shared" ref="AW929:AW934" si="1158">_xlfn.POISSON.DIST(6,K929,FALSE) * _xlfn.POISSON.DIST(6,L929,FALSE)</f>
        <v>1.3180103694422353E-5</v>
      </c>
      <c r="AX929" s="13">
        <f t="shared" ref="AX929:AX934" si="1159">_xlfn.POISSON.DIST(6,K929,FALSE) * _xlfn.POISSON.DIST(0,L929,FALSE)</f>
        <v>3.2743041828495157E-5</v>
      </c>
      <c r="AY929" s="13">
        <f t="shared" ref="AY929:AY934" si="1160">_xlfn.POISSON.DIST(6,K929,FALSE) * _xlfn.POISSON.DIST(1,L929,FALSE)</f>
        <v>8.4231475103804023E-5</v>
      </c>
      <c r="AZ929" s="13">
        <f t="shared" ref="AZ929:AZ934" si="1161">_xlfn.POISSON.DIST(6,K929,FALSE) * _xlfn.POISSON.DIST(2,L929,FALSE)</f>
        <v>1.0834273485226824E-4</v>
      </c>
      <c r="BA929" s="13">
        <f t="shared" ref="BA929:BA934" si="1162">_xlfn.POISSON.DIST(6,K929,FALSE) * _xlfn.POISSON.DIST(3,L929,FALSE)</f>
        <v>9.2903895135820286E-5</v>
      </c>
      <c r="BB929" s="13">
        <f t="shared" ref="BB929:BB934" si="1163">_xlfn.POISSON.DIST(6,K929,FALSE) * _xlfn.POISSON.DIST(4,L929,FALSE)</f>
        <v>5.9748817559224589E-5</v>
      </c>
      <c r="BC929" s="13">
        <f t="shared" ref="BC929:BC934" si="1164">_xlfn.POISSON.DIST(6,K929,FALSE) * _xlfn.POISSON.DIST(5,L929,FALSE)</f>
        <v>3.0740766634221119E-5</v>
      </c>
      <c r="BD929" s="13">
        <f t="shared" ref="BD929:BD934" si="1165">_xlfn.POISSON.DIST(0,K929,FALSE) * _xlfn.POISSON.DIST(6,L929,FALSE)</f>
        <v>1.1699719486402263E-2</v>
      </c>
      <c r="BE929" s="13">
        <f t="shared" ref="BE929:BE934" si="1166">_xlfn.POISSON.DIST(1,K929,FALSE) * _xlfn.POISSON.DIST(6,L929,FALSE)</f>
        <v>1.1298516605681045E-2</v>
      </c>
      <c r="BF929" s="13">
        <f t="shared" ref="BF929:BF934" si="1167">_xlfn.POISSON.DIST(2,K929,FALSE) * _xlfn.POISSON.DIST(6,L929,FALSE)</f>
        <v>5.4555358202056127E-3</v>
      </c>
      <c r="BG929" s="13">
        <f t="shared" ref="BG929:BG934" si="1168">_xlfn.POISSON.DIST(3,K929,FALSE) * _xlfn.POISSON.DIST(6,L929,FALSE)</f>
        <v>1.7561521347903529E-3</v>
      </c>
      <c r="BH929" s="13">
        <f t="shared" ref="BH929:BH934" si="1169">_xlfn.POISSON.DIST(4,K929,FALSE) * _xlfn.POISSON.DIST(6,L929,FALSE)</f>
        <v>4.2398268779204147E-4</v>
      </c>
      <c r="BI929" s="13">
        <f t="shared" ref="BI929:BI934" si="1170">_xlfn.POISSON.DIST(5,K929,FALSE) * _xlfn.POISSON.DIST(6,L929,FALSE)</f>
        <v>8.188872295796785E-5</v>
      </c>
      <c r="BJ929" s="14">
        <f t="shared" ref="BJ929:BJ934" si="1171">SUM(N929,Q929,T929,W929,X929,Y929,AD929,AE929,AF929,AG929,AM929,AN929,AO929,AP929,AQ929,AX929,AY929,AZ929,BA929,BB929,BC929)</f>
        <v>0.11950258229733457</v>
      </c>
      <c r="BK929" s="14">
        <f t="shared" ref="BK929:BK934" si="1172">SUM(M929,P929,S929,V929,AC929,AL929,AY929)</f>
        <v>0.16069343492199092</v>
      </c>
      <c r="BL929" s="14">
        <f t="shared" ref="BL929:BL934" si="1173">SUM(O929,R929,U929,AA929,AB929,AH929,AI929,AJ929,AK929,AR929,AS929,AT929,AU929,AV929,BD929,BE929,BF929,BG929,BH929,BI929)</f>
        <v>0.6210305876699842</v>
      </c>
      <c r="BM929" s="14">
        <f t="shared" ref="BM929:BM934" si="1174">SUM(S929:BI929)</f>
        <v>0.66978647180933071</v>
      </c>
      <c r="BN929" s="14">
        <f t="shared" ref="BN929:BN934" si="1175">SUM(M929:R929)</f>
        <v>0.31383804686118921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1.30232558139535</v>
      </c>
      <c r="F930" s="10">
        <f>VLOOKUP(B930,home!$B$2:$E$405,3,FALSE)</f>
        <v>0.38</v>
      </c>
      <c r="G930" s="10">
        <f>VLOOKUP(C930,away!$B$2:$E$405,4,FALSE)</f>
        <v>1.23</v>
      </c>
      <c r="H930" s="10">
        <f>VLOOKUP(A930,away!$A$2:$E$405,3,FALSE)</f>
        <v>0.918604651162791</v>
      </c>
      <c r="I930" s="10">
        <f>VLOOKUP(C930,away!$B$2:$E$405,3,FALSE)</f>
        <v>0.46</v>
      </c>
      <c r="J930" s="10">
        <f>VLOOKUP(B930,home!$B$2:$E$405,4,FALSE)</f>
        <v>1.36</v>
      </c>
      <c r="K930" s="12">
        <f t="shared" si="1120"/>
        <v>0.60870697674418661</v>
      </c>
      <c r="L930" s="12">
        <f t="shared" si="1121"/>
        <v>0.5746790697674421</v>
      </c>
      <c r="M930" s="13">
        <f t="shared" si="1122"/>
        <v>0.30624003803682298</v>
      </c>
      <c r="N930" s="13">
        <f t="shared" si="1123"/>
        <v>0.18641044771141921</v>
      </c>
      <c r="O930" s="13">
        <f t="shared" si="1124"/>
        <v>0.17598974018454749</v>
      </c>
      <c r="P930" s="13">
        <f t="shared" si="1125"/>
        <v>0.10712618268573078</v>
      </c>
      <c r="Q930" s="13">
        <f t="shared" si="1126"/>
        <v>5.6734670029974135E-2</v>
      </c>
      <c r="R930" s="13">
        <f t="shared" si="1127"/>
        <v>5.0568810088934782E-2</v>
      </c>
      <c r="S930" s="13">
        <f t="shared" si="1128"/>
        <v>9.3684835353212894E-3</v>
      </c>
      <c r="T930" s="13">
        <f t="shared" si="1129"/>
        <v>3.2604227396388304E-2</v>
      </c>
      <c r="U930" s="13">
        <f t="shared" si="1130"/>
        <v>3.0781587506786407E-2</v>
      </c>
      <c r="V930" s="13">
        <f t="shared" si="1131"/>
        <v>3.6413334278082932E-4</v>
      </c>
      <c r="W930" s="13">
        <f t="shared" si="1132"/>
        <v>1.1511596490174858E-2</v>
      </c>
      <c r="X930" s="13">
        <f t="shared" si="1133"/>
        <v>6.6154735625118376E-3</v>
      </c>
      <c r="Y930" s="13">
        <f t="shared" si="1134"/>
        <v>1.9008870964877043E-3</v>
      </c>
      <c r="Z930" s="13">
        <f t="shared" si="1135"/>
        <v>9.6869455803851607E-3</v>
      </c>
      <c r="AA930" s="13">
        <f t="shared" si="1136"/>
        <v>5.8965113581217112E-3</v>
      </c>
      <c r="AB930" s="13">
        <f t="shared" si="1137"/>
        <v>1.7946238010700124E-3</v>
      </c>
      <c r="AC930" s="13">
        <f t="shared" si="1138"/>
        <v>7.961119170351288E-6</v>
      </c>
      <c r="AD930" s="13">
        <f t="shared" si="1139"/>
        <v>1.7517972742583314E-3</v>
      </c>
      <c r="AE930" s="13">
        <f t="shared" si="1140"/>
        <v>1.0067212279919184E-3</v>
      </c>
      <c r="AF930" s="13">
        <f t="shared" si="1141"/>
        <v>2.892708094087663E-4</v>
      </c>
      <c r="AG930" s="13">
        <f t="shared" si="1142"/>
        <v>5.5412626553968292E-5</v>
      </c>
      <c r="AH930" s="13">
        <f t="shared" si="1143"/>
        <v>1.3917212187558948E-3</v>
      </c>
      <c r="AI930" s="13">
        <f t="shared" si="1144"/>
        <v>8.4715041553963533E-4</v>
      </c>
      <c r="AJ930" s="13">
        <f t="shared" si="1145"/>
        <v>2.5783318414535642E-4</v>
      </c>
      <c r="AK930" s="13">
        <f t="shared" si="1146"/>
        <v>5.2314952675149029E-5</v>
      </c>
      <c r="AL930" s="13">
        <f t="shared" si="1147"/>
        <v>1.1139553300648144E-7</v>
      </c>
      <c r="AM930" s="13">
        <f t="shared" si="1148"/>
        <v>2.1326624453649919E-4</v>
      </c>
      <c r="AN930" s="13">
        <f t="shared" si="1149"/>
        <v>1.2255964702303116E-4</v>
      </c>
      <c r="AO930" s="13">
        <f t="shared" si="1150"/>
        <v>3.5216231971110794E-5</v>
      </c>
      <c r="AP930" s="13">
        <f t="shared" si="1151"/>
        <v>6.746010476624136E-6</v>
      </c>
      <c r="AQ930" s="13">
        <f t="shared" si="1152"/>
        <v>9.6919775633694429E-7</v>
      </c>
      <c r="AR930" s="13">
        <f t="shared" si="1153"/>
        <v>1.5995861107404971E-4</v>
      </c>
      <c r="AS930" s="13">
        <f t="shared" si="1154"/>
        <v>9.7367922551083952E-5</v>
      </c>
      <c r="AT930" s="13">
        <f t="shared" si="1155"/>
        <v>2.9634266883966212E-5</v>
      </c>
      <c r="AU930" s="13">
        <f t="shared" si="1156"/>
        <v>6.0128616676564815E-6</v>
      </c>
      <c r="AV930" s="13">
        <f t="shared" si="1157"/>
        <v>9.1501771182504599E-7</v>
      </c>
      <c r="AW930" s="13">
        <f t="shared" si="1158"/>
        <v>1.0824277923842017E-9</v>
      </c>
      <c r="AX930" s="13">
        <f t="shared" si="1159"/>
        <v>2.1636108492233136E-5</v>
      </c>
      <c r="AY930" s="13">
        <f t="shared" si="1160"/>
        <v>1.2433818701703991E-5</v>
      </c>
      <c r="AZ930" s="13">
        <f t="shared" si="1161"/>
        <v>3.5727276825761365E-6</v>
      </c>
      <c r="BA930" s="13">
        <f t="shared" si="1162"/>
        <v>6.8439060705174787E-7</v>
      </c>
      <c r="BB930" s="13">
        <f t="shared" si="1163"/>
        <v>9.8326239354518357E-8</v>
      </c>
      <c r="BC930" s="13">
        <f t="shared" si="1164"/>
        <v>1.1301206353197095E-8</v>
      </c>
      <c r="BD930" s="13">
        <f t="shared" si="1165"/>
        <v>1.5320810968887817E-5</v>
      </c>
      <c r="BE930" s="13">
        <f t="shared" si="1166"/>
        <v>9.3258845261408742E-6</v>
      </c>
      <c r="BF930" s="13">
        <f t="shared" si="1167"/>
        <v>2.8383654876863017E-6</v>
      </c>
      <c r="BG930" s="13">
        <f t="shared" si="1168"/>
        <v>5.7591095830152267E-7</v>
      </c>
      <c r="BH930" s="13">
        <f t="shared" si="1169"/>
        <v>8.7640254575391775E-8</v>
      </c>
      <c r="BI930" s="13">
        <f t="shared" si="1170"/>
        <v>1.0669446880735521E-8</v>
      </c>
      <c r="BJ930" s="14">
        <f t="shared" si="1171"/>
        <v>0.29929769822986191</v>
      </c>
      <c r="BK930" s="14">
        <f t="shared" si="1172"/>
        <v>0.42311934393406092</v>
      </c>
      <c r="BL930" s="14">
        <f t="shared" si="1173"/>
        <v>0.2679023406721075</v>
      </c>
      <c r="BM930" s="14">
        <f t="shared" si="1174"/>
        <v>0.11692400694271222</v>
      </c>
      <c r="BN930" s="14">
        <f t="shared" si="1175"/>
        <v>0.88306988873742942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1.30232558139535</v>
      </c>
      <c r="F931" s="10">
        <f>VLOOKUP(B931,home!$B$2:$E$405,3,FALSE)</f>
        <v>0.96</v>
      </c>
      <c r="G931" s="10">
        <f>VLOOKUP(C931,away!$B$2:$E$405,4,FALSE)</f>
        <v>0.77</v>
      </c>
      <c r="H931" s="10">
        <f>VLOOKUP(A931,away!$A$2:$E$405,3,FALSE)</f>
        <v>0.918604651162791</v>
      </c>
      <c r="I931" s="10">
        <f>VLOOKUP(C931,away!$B$2:$E$405,3,FALSE)</f>
        <v>1.08</v>
      </c>
      <c r="J931" s="10">
        <f>VLOOKUP(B931,home!$B$2:$E$405,4,FALSE)</f>
        <v>1.63</v>
      </c>
      <c r="K931" s="12">
        <f t="shared" si="1120"/>
        <v>0.96267906976744266</v>
      </c>
      <c r="L931" s="12">
        <f t="shared" si="1121"/>
        <v>1.6171116279069773</v>
      </c>
      <c r="M931" s="13">
        <f t="shared" si="1122"/>
        <v>7.5789865357955233E-2</v>
      </c>
      <c r="N931" s="13">
        <f t="shared" si="1123"/>
        <v>7.2961317080596055E-2</v>
      </c>
      <c r="O931" s="13">
        <f t="shared" si="1124"/>
        <v>0.12256067254785361</v>
      </c>
      <c r="P931" s="13">
        <f t="shared" si="1125"/>
        <v>0.11798659423843984</v>
      </c>
      <c r="Q931" s="13">
        <f t="shared" si="1126"/>
        <v>3.5119166428077817E-2</v>
      </c>
      <c r="R931" s="13">
        <f t="shared" si="1127"/>
        <v>9.9097144350616784E-2</v>
      </c>
      <c r="S931" s="13">
        <f t="shared" si="1128"/>
        <v>4.5919188384351245E-2</v>
      </c>
      <c r="T931" s="13">
        <f t="shared" si="1129"/>
        <v>5.6791612393244983E-2</v>
      </c>
      <c r="U931" s="13">
        <f t="shared" si="1130"/>
        <v>9.5398746740061741E-2</v>
      </c>
      <c r="V931" s="13">
        <f t="shared" si="1131"/>
        <v>7.9427926178585323E-3</v>
      </c>
      <c r="W931" s="13">
        <f t="shared" si="1132"/>
        <v>1.1269495489329987E-2</v>
      </c>
      <c r="X931" s="13">
        <f t="shared" si="1133"/>
        <v>1.8224032196440754E-2</v>
      </c>
      <c r="Y931" s="13">
        <f t="shared" si="1134"/>
        <v>1.4735147186107739E-2</v>
      </c>
      <c r="Z931" s="13">
        <f t="shared" si="1135"/>
        <v>5.3417048140586197E-2</v>
      </c>
      <c r="AA931" s="13">
        <f t="shared" si="1136"/>
        <v>5.1423474213702219E-2</v>
      </c>
      <c r="AB931" s="13">
        <f t="shared" si="1137"/>
        <v>2.4752151160128463E-2</v>
      </c>
      <c r="AC931" s="13">
        <f t="shared" si="1138"/>
        <v>7.7281362529246767E-4</v>
      </c>
      <c r="AD931" s="13">
        <f t="shared" si="1139"/>
        <v>2.7122268586041456E-3</v>
      </c>
      <c r="AE931" s="13">
        <f t="shared" si="1140"/>
        <v>4.3859735905703769E-3</v>
      </c>
      <c r="AF931" s="13">
        <f t="shared" si="1141"/>
        <v>3.546304446502137E-3</v>
      </c>
      <c r="AG931" s="13">
        <f t="shared" si="1142"/>
        <v>1.9115900521789408E-3</v>
      </c>
      <c r="AH931" s="13">
        <f t="shared" si="1143"/>
        <v>2.1595332419152184E-2</v>
      </c>
      <c r="AI931" s="13">
        <f t="shared" si="1144"/>
        <v>2.0789374524588119E-2</v>
      </c>
      <c r="AJ931" s="13">
        <f t="shared" si="1145"/>
        <v>1.0006747864188729E-2</v>
      </c>
      <c r="AK931" s="13">
        <f t="shared" si="1146"/>
        <v>3.2110955750981837E-3</v>
      </c>
      <c r="AL931" s="13">
        <f t="shared" si="1147"/>
        <v>4.8123398662166511E-5</v>
      </c>
      <c r="AM931" s="13">
        <f t="shared" si="1148"/>
        <v>5.2220080584786251E-4</v>
      </c>
      <c r="AN931" s="13">
        <f t="shared" si="1149"/>
        <v>8.4445699523897234E-4</v>
      </c>
      <c r="AO931" s="13">
        <f t="shared" si="1150"/>
        <v>6.8279061313416482E-4</v>
      </c>
      <c r="AP931" s="13">
        <f t="shared" si="1151"/>
        <v>3.6804954664166402E-4</v>
      </c>
      <c r="AQ931" s="13">
        <f t="shared" si="1152"/>
        <v>1.4879430038003158E-4</v>
      </c>
      <c r="AR931" s="13">
        <f t="shared" si="1153"/>
        <v>6.9844126327054988E-3</v>
      </c>
      <c r="AS931" s="13">
        <f t="shared" si="1154"/>
        <v>6.723747856124904E-3</v>
      </c>
      <c r="AT931" s="13">
        <f t="shared" si="1155"/>
        <v>3.2364056657425799E-3</v>
      </c>
      <c r="AU931" s="13">
        <f t="shared" si="1156"/>
        <v>1.0385399985623827E-3</v>
      </c>
      <c r="AV931" s="13">
        <f t="shared" si="1157"/>
        <v>2.4994517993307897E-4</v>
      </c>
      <c r="AW931" s="13">
        <f t="shared" si="1158"/>
        <v>2.0810155247124335E-6</v>
      </c>
      <c r="AX931" s="13">
        <f t="shared" si="1159"/>
        <v>8.3785297667571512E-5</v>
      </c>
      <c r="AY931" s="13">
        <f t="shared" si="1160"/>
        <v>1.3549017910587723E-4</v>
      </c>
      <c r="AZ931" s="13">
        <f t="shared" si="1161"/>
        <v>1.0955137204965655E-4</v>
      </c>
      <c r="BA931" s="13">
        <f t="shared" si="1162"/>
        <v>5.9052265864887665E-5</v>
      </c>
      <c r="BB931" s="13">
        <f t="shared" si="1163"/>
        <v>2.3873526446091036E-5</v>
      </c>
      <c r="BC931" s="13">
        <f t="shared" si="1164"/>
        <v>7.7212314430237064E-6</v>
      </c>
      <c r="BD931" s="13">
        <f t="shared" si="1165"/>
        <v>1.8824291470747403E-3</v>
      </c>
      <c r="BE931" s="13">
        <f t="shared" si="1166"/>
        <v>1.8121751402090313E-3</v>
      </c>
      <c r="BF931" s="13">
        <f t="shared" si="1167"/>
        <v>8.7227153911605766E-4</v>
      </c>
      <c r="BG931" s="13">
        <f t="shared" si="1168"/>
        <v>2.7990585128695396E-4</v>
      </c>
      <c r="BH931" s="13">
        <f t="shared" si="1169"/>
        <v>6.7364876134847249E-5</v>
      </c>
      <c r="BI931" s="13">
        <f t="shared" si="1170"/>
        <v>1.2970151258498752E-5</v>
      </c>
      <c r="BJ931" s="14">
        <f t="shared" si="1171"/>
        <v>0.22464263185547276</v>
      </c>
      <c r="BK931" s="14">
        <f t="shared" si="1172"/>
        <v>0.24859486780166537</v>
      </c>
      <c r="BL931" s="14">
        <f t="shared" si="1173"/>
        <v>0.47199490743353867</v>
      </c>
      <c r="BM931" s="14">
        <f t="shared" si="1174"/>
        <v>0.47500128606414244</v>
      </c>
      <c r="BN931" s="14">
        <f t="shared" si="1175"/>
        <v>0.52351476000353925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1.26495726495726</v>
      </c>
      <c r="F932" s="10">
        <f>VLOOKUP(B932,home!$B$2:$E$405,3,FALSE)</f>
        <v>0.92</v>
      </c>
      <c r="G932" s="10">
        <f>VLOOKUP(C932,away!$B$2:$E$405,4,FALSE)</f>
        <v>0.95</v>
      </c>
      <c r="H932" s="10">
        <f>VLOOKUP(A932,away!$A$2:$E$405,3,FALSE)</f>
        <v>0.97435897435897401</v>
      </c>
      <c r="I932" s="10">
        <f>VLOOKUP(C932,away!$B$2:$E$405,3,FALSE)</f>
        <v>1.26</v>
      </c>
      <c r="J932" s="10">
        <f>VLOOKUP(B932,home!$B$2:$E$405,4,FALSE)</f>
        <v>0.86</v>
      </c>
      <c r="K932" s="12">
        <f t="shared" si="1120"/>
        <v>1.1055726495726452</v>
      </c>
      <c r="L932" s="12">
        <f t="shared" si="1121"/>
        <v>1.0558153846153842</v>
      </c>
      <c r="M932" s="13">
        <f t="shared" si="1122"/>
        <v>0.1151651568708723</v>
      </c>
      <c r="N932" s="13">
        <f t="shared" si="1123"/>
        <v>0.12732344762017961</v>
      </c>
      <c r="O932" s="13">
        <f t="shared" si="1124"/>
        <v>0.1215931443959111</v>
      </c>
      <c r="P932" s="13">
        <f t="shared" si="1125"/>
        <v>0.13443005481965664</v>
      </c>
      <c r="Q932" s="13">
        <f t="shared" si="1126"/>
        <v>7.0382660669082955E-2</v>
      </c>
      <c r="R932" s="13">
        <f t="shared" si="1127"/>
        <v>6.4189956258481395E-2</v>
      </c>
      <c r="S932" s="13">
        <f t="shared" si="1128"/>
        <v>3.9229399172959714E-2</v>
      </c>
      <c r="T932" s="13">
        <f t="shared" si="1129"/>
        <v>7.4311095944581892E-2</v>
      </c>
      <c r="U932" s="13">
        <f t="shared" si="1130"/>
        <v>7.0966660016641467E-2</v>
      </c>
      <c r="V932" s="13">
        <f t="shared" si="1131"/>
        <v>5.0879685648866739E-3</v>
      </c>
      <c r="W932" s="13">
        <f t="shared" si="1132"/>
        <v>2.5937714879963474E-2</v>
      </c>
      <c r="X932" s="13">
        <f t="shared" si="1133"/>
        <v>2.7385438412032809E-2</v>
      </c>
      <c r="Y932" s="13">
        <f t="shared" si="1134"/>
        <v>1.4456983594930665E-2</v>
      </c>
      <c r="Z932" s="13">
        <f t="shared" si="1135"/>
        <v>2.2590914451831076E-2</v>
      </c>
      <c r="AA932" s="13">
        <f t="shared" si="1136"/>
        <v>2.4975897146779842E-2</v>
      </c>
      <c r="AB932" s="13">
        <f t="shared" si="1137"/>
        <v>1.3806334392009633E-2</v>
      </c>
      <c r="AC932" s="13">
        <f t="shared" si="1138"/>
        <v>3.7119294133886033E-4</v>
      </c>
      <c r="AD932" s="13">
        <f t="shared" si="1139"/>
        <v>7.1690070409252647E-3</v>
      </c>
      <c r="AE932" s="13">
        <f t="shared" si="1140"/>
        <v>7.569147926224905E-3</v>
      </c>
      <c r="AF932" s="13">
        <f t="shared" si="1141"/>
        <v>3.995811414468942E-3</v>
      </c>
      <c r="AG932" s="13">
        <f t="shared" si="1142"/>
        <v>1.406279721806023E-3</v>
      </c>
      <c r="AH932" s="13">
        <f t="shared" si="1143"/>
        <v>5.962958757693316E-3</v>
      </c>
      <c r="AI932" s="13">
        <f t="shared" si="1144"/>
        <v>6.5924841130354083E-3</v>
      </c>
      <c r="AJ932" s="13">
        <f t="shared" si="1145"/>
        <v>3.6442350640570635E-3</v>
      </c>
      <c r="AK932" s="13">
        <f t="shared" si="1146"/>
        <v>1.3429888718117019E-3</v>
      </c>
      <c r="AL932" s="13">
        <f t="shared" si="1147"/>
        <v>1.7331452952841237E-5</v>
      </c>
      <c r="AM932" s="13">
        <f t="shared" si="1148"/>
        <v>1.5851716218081382E-3</v>
      </c>
      <c r="AN932" s="13">
        <f t="shared" si="1149"/>
        <v>1.6736485855607518E-3</v>
      </c>
      <c r="AO932" s="13">
        <f t="shared" si="1150"/>
        <v>8.8353196253740916E-4</v>
      </c>
      <c r="AP932" s="13">
        <f t="shared" si="1151"/>
        <v>3.1094887961547336E-4</v>
      </c>
      <c r="AQ932" s="13">
        <f t="shared" si="1152"/>
        <v>8.2076152731733434E-5</v>
      </c>
      <c r="AR932" s="13">
        <f t="shared" si="1153"/>
        <v>1.2591567188399288E-3</v>
      </c>
      <c r="AS932" s="13">
        <f t="shared" si="1154"/>
        <v>1.3920892298750584E-3</v>
      </c>
      <c r="AT932" s="13">
        <f t="shared" si="1155"/>
        <v>7.6952788915725585E-4</v>
      </c>
      <c r="AU932" s="13">
        <f t="shared" si="1156"/>
        <v>2.8358966244521066E-4</v>
      </c>
      <c r="AV932" s="13">
        <f t="shared" si="1157"/>
        <v>7.8382243625240935E-5</v>
      </c>
      <c r="AW932" s="13">
        <f t="shared" si="1158"/>
        <v>5.6196302815574968E-7</v>
      </c>
      <c r="AX932" s="13">
        <f t="shared" si="1159"/>
        <v>2.9208706499163139E-4</v>
      </c>
      <c r="AY932" s="13">
        <f t="shared" si="1160"/>
        <v>3.0839001686531803E-4</v>
      </c>
      <c r="AZ932" s="13">
        <f t="shared" si="1161"/>
        <v>1.6280146213410024E-4</v>
      </c>
      <c r="BA932" s="13">
        <f t="shared" si="1162"/>
        <v>5.7296096119687325E-5</v>
      </c>
      <c r="BB932" s="13">
        <f t="shared" si="1163"/>
        <v>1.5123524940391922E-5</v>
      </c>
      <c r="BC932" s="13">
        <f t="shared" si="1164"/>
        <v>3.1935300603360516E-6</v>
      </c>
      <c r="BD932" s="13">
        <f t="shared" si="1165"/>
        <v>2.2157283923217069E-4</v>
      </c>
      <c r="BE932" s="13">
        <f t="shared" si="1166"/>
        <v>2.4496487094324468E-4</v>
      </c>
      <c r="BF932" s="13">
        <f t="shared" si="1167"/>
        <v>1.3541323071047207E-4</v>
      </c>
      <c r="BG932" s="13">
        <f t="shared" si="1168"/>
        <v>4.9903054754589493E-5</v>
      </c>
      <c r="BH932" s="13">
        <f t="shared" si="1169"/>
        <v>1.379286311670008E-5</v>
      </c>
      <c r="BI932" s="13">
        <f t="shared" si="1170"/>
        <v>3.0498024442245831E-6</v>
      </c>
      <c r="BJ932" s="14">
        <f t="shared" si="1171"/>
        <v>0.36531185612156158</v>
      </c>
      <c r="BK932" s="14">
        <f t="shared" si="1172"/>
        <v>0.29460949383953239</v>
      </c>
      <c r="BL932" s="14">
        <f t="shared" si="1173"/>
        <v>0.31752610142156501</v>
      </c>
      <c r="BM932" s="14">
        <f t="shared" si="1174"/>
        <v>0.36664611714646889</v>
      </c>
      <c r="BN932" s="14">
        <f t="shared" si="1175"/>
        <v>0.63308442063418391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1.62222222222222</v>
      </c>
      <c r="F933" s="10">
        <f>VLOOKUP(B933,home!$B$2:$E$405,3,FALSE)</f>
        <v>1.54</v>
      </c>
      <c r="G933" s="10">
        <f>VLOOKUP(C933,away!$B$2:$E$405,4,FALSE)</f>
        <v>0.77</v>
      </c>
      <c r="H933" s="10">
        <f>VLOOKUP(A933,away!$A$2:$E$405,3,FALSE)</f>
        <v>1.13333333333333</v>
      </c>
      <c r="I933" s="10">
        <f>VLOOKUP(C933,away!$B$2:$E$405,3,FALSE)</f>
        <v>0.31</v>
      </c>
      <c r="J933" s="10">
        <f>VLOOKUP(B933,home!$B$2:$E$405,4,FALSE)</f>
        <v>1.54</v>
      </c>
      <c r="K933" s="12">
        <f t="shared" si="1120"/>
        <v>1.9236311111111086</v>
      </c>
      <c r="L933" s="12">
        <f t="shared" si="1121"/>
        <v>0.54105333333333172</v>
      </c>
      <c r="M933" s="13">
        <f t="shared" si="1122"/>
        <v>8.5035671617017694E-2</v>
      </c>
      <c r="N933" s="13">
        <f t="shared" si="1123"/>
        <v>0.16357726347672311</v>
      </c>
      <c r="O933" s="13">
        <f t="shared" si="1124"/>
        <v>4.6008833580626018E-2</v>
      </c>
      <c r="P933" s="13">
        <f t="shared" si="1125"/>
        <v>8.8504023661625714E-2</v>
      </c>
      <c r="Q933" s="13">
        <f t="shared" si="1126"/>
        <v>0.15733115654712176</v>
      </c>
      <c r="R933" s="13">
        <f t="shared" si="1127"/>
        <v>1.2446616385788117E-2</v>
      </c>
      <c r="S933" s="13">
        <f t="shared" si="1128"/>
        <v>2.3028459866747376E-2</v>
      </c>
      <c r="T933" s="13">
        <f t="shared" si="1129"/>
        <v>8.5124546687008473E-2</v>
      </c>
      <c r="U933" s="13">
        <f t="shared" si="1130"/>
        <v>2.3942698507767327E-2</v>
      </c>
      <c r="V933" s="13">
        <f t="shared" si="1131"/>
        <v>2.663080247750642E-3</v>
      </c>
      <c r="W933" s="13">
        <f t="shared" si="1132"/>
        <v>0.10088236916037852</v>
      </c>
      <c r="X933" s="13">
        <f t="shared" si="1133"/>
        <v>5.4582742108786511E-2</v>
      </c>
      <c r="Y933" s="13">
        <f t="shared" si="1134"/>
        <v>1.4766087280216273E-2</v>
      </c>
      <c r="Z933" s="13">
        <f t="shared" si="1135"/>
        <v>2.2447610947506423E-3</v>
      </c>
      <c r="AA933" s="13">
        <f t="shared" si="1136"/>
        <v>4.3180922788741668E-3</v>
      </c>
      <c r="AB933" s="13">
        <f t="shared" si="1137"/>
        <v>4.1532083241455067E-3</v>
      </c>
      <c r="AC933" s="13">
        <f t="shared" si="1138"/>
        <v>1.7323121048631992E-4</v>
      </c>
      <c r="AD933" s="13">
        <f t="shared" si="1139"/>
        <v>4.851511596987499E-2</v>
      </c>
      <c r="AE933" s="13">
        <f t="shared" si="1140"/>
        <v>2.6249265212554024E-2</v>
      </c>
      <c r="AF933" s="13">
        <f t="shared" si="1141"/>
        <v>7.1011262204015097E-3</v>
      </c>
      <c r="AG933" s="13">
        <f t="shared" si="1142"/>
        <v>1.2806960039896534E-3</v>
      </c>
      <c r="AH933" s="13">
        <f t="shared" si="1143"/>
        <v>3.0363386821295339E-4</v>
      </c>
      <c r="AI933" s="13">
        <f t="shared" si="1144"/>
        <v>5.8407955528144749E-4</v>
      </c>
      <c r="AJ933" s="13">
        <f t="shared" si="1145"/>
        <v>5.6177680195166658E-4</v>
      </c>
      <c r="AK933" s="13">
        <f t="shared" si="1146"/>
        <v>3.6021711124490985E-4</v>
      </c>
      <c r="AL933" s="13">
        <f t="shared" si="1147"/>
        <v>7.2118718463770399E-6</v>
      </c>
      <c r="AM933" s="13">
        <f t="shared" si="1148"/>
        <v>1.8665037287762986E-2</v>
      </c>
      <c r="AN933" s="13">
        <f t="shared" si="1149"/>
        <v>1.0098780641335094E-2</v>
      </c>
      <c r="AO933" s="13">
        <f t="shared" si="1150"/>
        <v>2.7319894642982368E-3</v>
      </c>
      <c r="AP933" s="13">
        <f t="shared" si="1151"/>
        <v>4.9271733543003481E-4</v>
      </c>
      <c r="AQ933" s="13">
        <f t="shared" si="1152"/>
        <v>6.6646589181384397E-5</v>
      </c>
      <c r="AR933" s="13">
        <f t="shared" si="1153"/>
        <v>3.2856423301902406E-5</v>
      </c>
      <c r="AS933" s="13">
        <f t="shared" si="1154"/>
        <v>6.3203638063375449E-5</v>
      </c>
      <c r="AT933" s="13">
        <f t="shared" si="1155"/>
        <v>6.0790242257057641E-5</v>
      </c>
      <c r="AU933" s="13">
        <f t="shared" si="1156"/>
        <v>3.8979333752552417E-5</v>
      </c>
      <c r="AV933" s="13">
        <f t="shared" si="1157"/>
        <v>1.8745464774198285E-5</v>
      </c>
      <c r="AW933" s="13">
        <f t="shared" si="1158"/>
        <v>2.0850062894488698E-7</v>
      </c>
      <c r="AX933" s="13">
        <f t="shared" si="1159"/>
        <v>5.9841077361316346E-3</v>
      </c>
      <c r="AY933" s="13">
        <f t="shared" si="1160"/>
        <v>3.2377214376597989E-3</v>
      </c>
      <c r="AZ933" s="13">
        <f t="shared" si="1161"/>
        <v>8.7588998812531045E-4</v>
      </c>
      <c r="BA933" s="13">
        <f t="shared" si="1162"/>
        <v>1.5796773256949721E-4</v>
      </c>
      <c r="BB933" s="13">
        <f t="shared" si="1163"/>
        <v>2.1367242066458689E-5</v>
      </c>
      <c r="BC933" s="13">
        <f t="shared" si="1164"/>
        <v>2.3121635088395327E-6</v>
      </c>
      <c r="BD933" s="13">
        <f t="shared" si="1165"/>
        <v>2.9628462248175424E-6</v>
      </c>
      <c r="BE933" s="13">
        <f t="shared" si="1166"/>
        <v>5.6994231754971227E-6</v>
      </c>
      <c r="BF933" s="13">
        <f t="shared" si="1167"/>
        <v>5.4817938678869677E-6</v>
      </c>
      <c r="BG933" s="13">
        <f t="shared" si="1168"/>
        <v>3.5149830763218224E-6</v>
      </c>
      <c r="BH933" s="13">
        <f t="shared" si="1169"/>
        <v>1.6903827001604226E-6</v>
      </c>
      <c r="BI933" s="13">
        <f t="shared" si="1170"/>
        <v>6.5033455034251801E-7</v>
      </c>
      <c r="BJ933" s="14">
        <f t="shared" si="1171"/>
        <v>0.70174490628512409</v>
      </c>
      <c r="BK933" s="14">
        <f t="shared" si="1172"/>
        <v>0.20264939991313391</v>
      </c>
      <c r="BL933" s="14">
        <f t="shared" si="1173"/>
        <v>9.291373127963623E-2</v>
      </c>
      <c r="BM933" s="14">
        <f t="shared" si="1174"/>
        <v>0.44341172036671167</v>
      </c>
      <c r="BN933" s="14">
        <f t="shared" si="1175"/>
        <v>0.5529035652689025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1.62222222222222</v>
      </c>
      <c r="F934" s="15">
        <f>VLOOKUP(B934,home!$B$2:$E$405,3,FALSE)</f>
        <v>1.08</v>
      </c>
      <c r="G934" s="15">
        <f>VLOOKUP(C934,away!$B$2:$E$405,4,FALSE)</f>
        <v>0.92</v>
      </c>
      <c r="H934" s="15">
        <f>VLOOKUP(A934,away!$A$2:$E$405,3,FALSE)</f>
        <v>1.13333333333333</v>
      </c>
      <c r="I934" s="15">
        <f>VLOOKUP(C934,away!$B$2:$E$405,3,FALSE)</f>
        <v>0.31</v>
      </c>
      <c r="J934" s="15">
        <f>VLOOKUP(B934,home!$B$2:$E$405,4,FALSE)</f>
        <v>0.22</v>
      </c>
      <c r="K934" s="20">
        <f t="shared" si="1120"/>
        <v>1.6118399999999979</v>
      </c>
      <c r="L934" s="20">
        <f t="shared" si="1121"/>
        <v>7.7293333333333103E-2</v>
      </c>
      <c r="M934" s="21">
        <f t="shared" si="1122"/>
        <v>0.18467951023113952</v>
      </c>
      <c r="N934" s="21">
        <f t="shared" si="1123"/>
        <v>0.29767382177095952</v>
      </c>
      <c r="O934" s="21">
        <f t="shared" si="1124"/>
        <v>1.427449494413217E-2</v>
      </c>
      <c r="P934" s="21">
        <f t="shared" si="1125"/>
        <v>2.3008201930749966E-2</v>
      </c>
      <c r="Q934" s="21">
        <f t="shared" si="1126"/>
        <v>0.23990128644165143</v>
      </c>
      <c r="R934" s="21">
        <f t="shared" si="1127"/>
        <v>5.5166164794089316E-4</v>
      </c>
      <c r="S934" s="21">
        <f t="shared" si="1128"/>
        <v>7.1661625513249054E-4</v>
      </c>
      <c r="T934" s="21">
        <f t="shared" si="1129"/>
        <v>1.8542770100029995E-2</v>
      </c>
      <c r="U934" s="21">
        <f t="shared" si="1130"/>
        <v>8.8919031061704802E-4</v>
      </c>
      <c r="V934" s="21">
        <f t="shared" si="1131"/>
        <v>9.9199186768413723E-6</v>
      </c>
      <c r="W934" s="21">
        <f t="shared" si="1132"/>
        <v>0.12889416317937033</v>
      </c>
      <c r="X934" s="21">
        <f t="shared" si="1133"/>
        <v>9.9626595193441012E-3</v>
      </c>
      <c r="Y934" s="21">
        <f t="shared" si="1134"/>
        <v>3.8502358155758406E-4</v>
      </c>
      <c r="Z934" s="21">
        <f t="shared" si="1135"/>
        <v>1.4213255880503773E-5</v>
      </c>
      <c r="AA934" s="21">
        <f t="shared" si="1136"/>
        <v>2.2909494358431172E-5</v>
      </c>
      <c r="AB934" s="21">
        <f t="shared" si="1137"/>
        <v>1.846321969334683E-5</v>
      </c>
      <c r="AC934" s="21">
        <f t="shared" si="1138"/>
        <v>7.7241748342752766E-8</v>
      </c>
      <c r="AD934" s="21">
        <f t="shared" si="1139"/>
        <v>5.1939191994758979E-2</v>
      </c>
      <c r="AE934" s="21">
        <f t="shared" si="1140"/>
        <v>4.0145532799148922E-3</v>
      </c>
      <c r="AF934" s="21">
        <f t="shared" si="1141"/>
        <v>1.5514910242444381E-4</v>
      </c>
      <c r="AG934" s="21">
        <f t="shared" si="1142"/>
        <v>3.9973304300199928E-6</v>
      </c>
      <c r="AH934" s="21">
        <f t="shared" si="1143"/>
        <v>2.7464748113093378E-7</v>
      </c>
      <c r="AI934" s="21">
        <f t="shared" si="1144"/>
        <v>4.4268779598608378E-7</v>
      </c>
      <c r="AJ934" s="21">
        <f t="shared" si="1145"/>
        <v>3.5677094854110422E-7</v>
      </c>
      <c r="AK934" s="21">
        <f t="shared" si="1146"/>
        <v>1.9168589523216424E-7</v>
      </c>
      <c r="AL934" s="21">
        <f t="shared" si="1147"/>
        <v>3.849249418367945E-10</v>
      </c>
      <c r="AM934" s="21">
        <f t="shared" si="1148"/>
        <v>1.674353344496643E-2</v>
      </c>
      <c r="AN934" s="21">
        <f t="shared" si="1149"/>
        <v>1.2941635117396017E-3</v>
      </c>
      <c r="AO934" s="21">
        <f t="shared" si="1150"/>
        <v>5.0015105850363002E-5</v>
      </c>
      <c r="AP934" s="21">
        <f t="shared" si="1151"/>
        <v>1.2886114160646826E-6</v>
      </c>
      <c r="AQ934" s="21">
        <f t="shared" si="1152"/>
        <v>2.4900267929756478E-8</v>
      </c>
      <c r="AR934" s="21">
        <f t="shared" si="1153"/>
        <v>4.2456838616427182E-9</v>
      </c>
      <c r="AS934" s="21">
        <f t="shared" si="1154"/>
        <v>6.8433630755501901E-9</v>
      </c>
      <c r="AT934" s="21">
        <f t="shared" si="1155"/>
        <v>5.5152031698474025E-9</v>
      </c>
      <c r="AU934" s="21">
        <f t="shared" si="1156"/>
        <v>2.963208359095609E-9</v>
      </c>
      <c r="AV934" s="21">
        <f t="shared" si="1157"/>
        <v>1.1940544403811646E-9</v>
      </c>
      <c r="AW934" s="21">
        <f t="shared" si="1158"/>
        <v>1.3321021161468527E-12</v>
      </c>
      <c r="AX934" s="21">
        <f t="shared" si="1159"/>
        <v>4.4979828246557762E-3</v>
      </c>
      <c r="AY934" s="21">
        <f t="shared" si="1160"/>
        <v>3.4766408579372615E-4</v>
      </c>
      <c r="AZ934" s="21">
        <f t="shared" si="1161"/>
        <v>1.3436058035641502E-5</v>
      </c>
      <c r="BA934" s="21">
        <f t="shared" si="1162"/>
        <v>3.4617257081161589E-7</v>
      </c>
      <c r="BB934" s="21">
        <f t="shared" si="1163"/>
        <v>6.6892079766497721E-9</v>
      </c>
      <c r="BC934" s="21">
        <f t="shared" si="1164"/>
        <v>1.0340623637503635E-10</v>
      </c>
      <c r="BD934" s="21">
        <f t="shared" si="1165"/>
        <v>5.4693842990983902E-11</v>
      </c>
      <c r="BE934" s="21">
        <f t="shared" si="1166"/>
        <v>8.8157723886587373E-11</v>
      </c>
      <c r="BF934" s="21">
        <f t="shared" si="1167"/>
        <v>7.1048072834678425E-11</v>
      </c>
      <c r="BG934" s="21">
        <f t="shared" si="1168"/>
        <v>3.8172708572615975E-11</v>
      </c>
      <c r="BH934" s="21">
        <f t="shared" si="1169"/>
        <v>1.5382074646421306E-11</v>
      </c>
      <c r="BI934" s="21">
        <f t="shared" si="1170"/>
        <v>4.9586886396175341E-12</v>
      </c>
      <c r="BJ934" s="22">
        <f t="shared" si="1171"/>
        <v>0.77442107780835168</v>
      </c>
      <c r="BK934" s="22">
        <f t="shared" si="1172"/>
        <v>0.20876199004816584</v>
      </c>
      <c r="BL934" s="22">
        <f t="shared" si="1173"/>
        <v>1.5758006442788793E-2</v>
      </c>
      <c r="BM934" s="22">
        <f t="shared" si="1174"/>
        <v>0.23851864650415186</v>
      </c>
      <c r="BN934" s="22">
        <f t="shared" si="1175"/>
        <v>0.76008897696657352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1.60606060606061</v>
      </c>
      <c r="F935" s="10">
        <f>VLOOKUP(B935,home!$B$2:$E$405,3,FALSE)</f>
        <v>0.37</v>
      </c>
      <c r="G935" s="10">
        <f>VLOOKUP(C935,away!$B$2:$E$405,4,FALSE)</f>
        <v>0.73</v>
      </c>
      <c r="H935" s="10">
        <f>VLOOKUP(A935,away!$A$2:$E$405,3,FALSE)</f>
        <v>1.4242424242424201</v>
      </c>
      <c r="I935" s="10">
        <f>VLOOKUP(C935,away!$B$2:$E$405,3,FALSE)</f>
        <v>1.45</v>
      </c>
      <c r="J935" s="10">
        <f>VLOOKUP(B935,home!$B$2:$E$405,4,FALSE)</f>
        <v>1.26</v>
      </c>
      <c r="K935" s="12">
        <f t="shared" ref="K935:K998" si="1176">E935*F935*G935</f>
        <v>0.43379696969697074</v>
      </c>
      <c r="L935" s="12">
        <f t="shared" ref="L935:L998" si="1177">H935*I935*J935</f>
        <v>2.6020909090909017</v>
      </c>
      <c r="M935" s="13">
        <f t="shared" ref="M935:M998" si="1178">_xlfn.POISSON.DIST(0,K935,FALSE) * _xlfn.POISSON.DIST(0,L935,FALSE)</f>
        <v>4.8031997345906088E-2</v>
      </c>
      <c r="N935" s="13">
        <f t="shared" ref="N935:N998" si="1179">_xlfn.POISSON.DIST(1,K935,FALSE) * _xlfn.POISSON.DIST(0,L935,FALSE)</f>
        <v>2.0836134897147005E-2</v>
      </c>
      <c r="O935" s="13">
        <f t="shared" ref="O935:O998" si="1180">_xlfn.POISSON.DIST(0,K935,FALSE) * _xlfn.POISSON.DIST(1,L935,FALSE)</f>
        <v>0.12498362363926056</v>
      </c>
      <c r="P935" s="13">
        <f t="shared" ref="P935:P998" si="1181">_xlfn.POISSON.DIST(1,K935,FALSE) * _xlfn.POISSON.DIST(1,L935,FALSE)</f>
        <v>5.4217517196457912E-2</v>
      </c>
      <c r="Q935" s="13">
        <f t="shared" ref="Q935:Q998" si="1182">_xlfn.POISSON.DIST(2,K935,FALSE) * _xlfn.POISSON.DIST(0,L935,FALSE)</f>
        <v>4.5193260892898357E-3</v>
      </c>
      <c r="R935" s="13">
        <f t="shared" ref="R935:R998" si="1183">_xlfn.POISSON.DIST(0,K935,FALSE) * _xlfn.POISSON.DIST(2,L935,FALSE)</f>
        <v>0.16260937542847931</v>
      </c>
      <c r="S935" s="13">
        <f t="shared" ref="S935:S998" si="1184">_xlfn.POISSON.DIST(2,K935,FALSE) * _xlfn.POISSON.DIST(2,L935,FALSE)</f>
        <v>1.5299900760834977E-2</v>
      </c>
      <c r="T935" s="13">
        <f t="shared" ref="T935:T998" si="1185">_xlfn.POISSON.DIST(2,K935,FALSE) * _xlfn.POISSON.DIST(1,L935,FALSE)</f>
        <v>1.1759697332158418E-2</v>
      </c>
      <c r="U935" s="13">
        <f t="shared" ref="U935:U998" si="1186">_xlfn.POISSON.DIST(1,K935,FALSE) * _xlfn.POISSON.DIST(2,L935,FALSE)</f>
        <v>7.0539454305191387E-2</v>
      </c>
      <c r="V935" s="13">
        <f t="shared" ref="V935:V998" si="1187">_xlfn.POISSON.DIST(3,K935,FALSE) * _xlfn.POISSON.DIST(3,L935,FALSE)</f>
        <v>1.9189121105407192E-3</v>
      </c>
      <c r="W935" s="13">
        <f t="shared" ref="W935:W998" si="1188">_xlfn.POISSON.DIST(3,K935,FALSE) * _xlfn.POISSON.DIST(0,L935,FALSE)</f>
        <v>6.5348998753546415E-4</v>
      </c>
      <c r="X935" s="13">
        <f t="shared" ref="X935:X998" si="1189">_xlfn.POISSON.DIST(3,K935,FALSE) * _xlfn.POISSON.DIST(1,L935,FALSE)</f>
        <v>1.7004403557479579E-3</v>
      </c>
      <c r="Y935" s="13">
        <f t="shared" ref="Y935:Y998" si="1190">_xlfn.POISSON.DIST(3,K935,FALSE) * _xlfn.POISSON.DIST(2,L935,FALSE)</f>
        <v>2.21235019557153E-3</v>
      </c>
      <c r="Z935" s="13">
        <f t="shared" ref="Z935:Z998" si="1191">_xlfn.POISSON.DIST(0,K935,FALSE) * _xlfn.POISSON.DIST(3,L935,FALSE)</f>
        <v>0.14104145917846519</v>
      </c>
      <c r="AA935" s="13">
        <f t="shared" ref="AA935:AA998" si="1192">_xlfn.POISSON.DIST(1,K935,FALSE) * _xlfn.POISSON.DIST(3,L935,FALSE)</f>
        <v>6.1183357593257194E-2</v>
      </c>
      <c r="AB935" s="13">
        <f t="shared" ref="AB935:AB998" si="1193">_xlfn.POISSON.DIST(2,K935,FALSE) * _xlfn.POISSON.DIST(3,L935,FALSE)</f>
        <v>1.3270577559920557E-2</v>
      </c>
      <c r="AC935" s="13">
        <f t="shared" ref="AC935:AC998" si="1194">_xlfn.POISSON.DIST(4,K935,FALSE) * _xlfn.POISSON.DIST(4,L935,FALSE)</f>
        <v>1.353767489649797E-4</v>
      </c>
      <c r="AD935" s="13">
        <f t="shared" ref="AD935:AD998" si="1195">_xlfn.POISSON.DIST(4,K935,FALSE) * _xlfn.POISSON.DIST(0,L935,FALSE)</f>
        <v>7.0870494080048878E-5</v>
      </c>
      <c r="AE935" s="13">
        <f t="shared" ref="AE935:AE998" si="1196">_xlfn.POISSON.DIST(4,K935,FALSE) * _xlfn.POISSON.DIST(1,L935,FALSE)</f>
        <v>1.8441146836847575E-4</v>
      </c>
      <c r="AF935" s="13">
        <f t="shared" ref="AF935:AF998" si="1197">_xlfn.POISSON.DIST(4,K935,FALSE) * _xlfn.POISSON.DIST(2,L935,FALSE)</f>
        <v>2.3992770268685759E-4</v>
      </c>
      <c r="AG935" s="13">
        <f t="shared" ref="AG935:AG998" si="1198">_xlfn.POISSON.DIST(4,K935,FALSE) * _xlfn.POISSON.DIST(3,L935,FALSE)</f>
        <v>2.0810456466684564E-4</v>
      </c>
      <c r="AH935" s="13">
        <f t="shared" ref="AH935:AH998" si="1199">_xlfn.POISSON.DIST(0,K935,FALSE) * _xlfn.POISSON.DIST(4,L935,FALSE)</f>
        <v>9.1750674683299949E-2</v>
      </c>
      <c r="AI935" s="13">
        <f t="shared" ref="AI935:AI998" si="1200">_xlfn.POISSON.DIST(1,K935,FALSE) * _xlfn.POISSON.DIST(4,L935,FALSE)</f>
        <v>3.9801164645268089E-2</v>
      </c>
      <c r="AJ935" s="13">
        <f t="shared" ref="AJ935:AJ998" si="1201">_xlfn.POISSON.DIST(2,K935,FALSE) * _xlfn.POISSON.DIST(4,L935,FALSE)</f>
        <v>8.6328123067637517E-3</v>
      </c>
      <c r="AK935" s="13">
        <f t="shared" ref="AK935:AK998" si="1202">_xlfn.POISSON.DIST(3,K935,FALSE) * _xlfn.POISSON.DIST(4,L935,FALSE)</f>
        <v>1.2482959395456103E-3</v>
      </c>
      <c r="AL935" s="13">
        <f t="shared" ref="AL935:AL998" si="1203">_xlfn.POISSON.DIST(5,K935,FALSE) * _xlfn.POISSON.DIST(5,L935,FALSE)</f>
        <v>6.1124180717710212E-6</v>
      </c>
      <c r="AM935" s="13">
        <f t="shared" ref="AM935:AM998" si="1204">_xlfn.POISSON.DIST(5,K935,FALSE) * _xlfn.POISSON.DIST(0,L935,FALSE)</f>
        <v>6.148681114570464E-6</v>
      </c>
      <c r="AN935" s="13">
        <f t="shared" ref="AN935:AN998" si="1205">_xlfn.POISSON.DIST(5,K935,FALSE) * _xlfn.POISSON.DIST(1,L935,FALSE)</f>
        <v>1.5999427231122716E-5</v>
      </c>
      <c r="AO935" s="13">
        <f t="shared" ref="AO935:AO998" si="1206">_xlfn.POISSON.DIST(5,K935,FALSE) * _xlfn.POISSON.DIST(2,L935,FALSE)</f>
        <v>2.0815982074382919E-5</v>
      </c>
      <c r="AP935" s="13">
        <f t="shared" ref="AP935:AP998" si="1207">_xlfn.POISSON.DIST(5,K935,FALSE) * _xlfn.POISSON.DIST(3,L935,FALSE)</f>
        <v>1.8055025906516992E-5</v>
      </c>
      <c r="AQ935" s="13">
        <f t="shared" ref="AQ935:AQ998" si="1208">_xlfn.POISSON.DIST(5,K935,FALSE) * _xlfn.POISSON.DIST(4,L935,FALSE)</f>
        <v>1.1745204693687148E-5</v>
      </c>
      <c r="AR935" s="13">
        <f t="shared" ref="AR935:AR998" si="1209">_xlfn.POISSON.DIST(0,K935,FALSE) * _xlfn.POISSON.DIST(5,L935,FALSE)</f>
        <v>4.7748719299274302E-2</v>
      </c>
      <c r="AS935" s="13">
        <f t="shared" ref="AS935:AS998" si="1210">_xlfn.POISSON.DIST(1,K935,FALSE) * _xlfn.POISSON.DIST(5,L935,FALSE)</f>
        <v>2.0713249738936457E-2</v>
      </c>
      <c r="AT935" s="13">
        <f t="shared" ref="AT935:AT998" si="1211">_xlfn.POISSON.DIST(2,K935,FALSE) * _xlfn.POISSON.DIST(5,L935,FALSE)</f>
        <v>4.4926724846636014E-3</v>
      </c>
      <c r="AU935" s="13">
        <f t="shared" ref="AU935:AU998" si="1212">_xlfn.POISSON.DIST(3,K935,FALSE) * _xlfn.POISSON.DIST(5,L935,FALSE)</f>
        <v>6.4963590322934361E-4</v>
      </c>
      <c r="AV935" s="13">
        <f t="shared" ref="AV935:AV998" si="1213">_xlfn.POISSON.DIST(4,K935,FALSE) * _xlfn.POISSON.DIST(5,L935,FALSE)</f>
        <v>7.0452521556810946E-5</v>
      </c>
      <c r="AW935" s="13">
        <f t="shared" ref="AW935:AW998" si="1214">_xlfn.POISSON.DIST(6,K935,FALSE) * _xlfn.POISSON.DIST(6,L935,FALSE)</f>
        <v>1.9165472452988066E-7</v>
      </c>
      <c r="AX935" s="13">
        <f t="shared" ref="AX935:AX998" si="1215">_xlfn.POISSON.DIST(6,K935,FALSE) * _xlfn.POISSON.DIST(0,L935,FALSE)</f>
        <v>4.4454653918894297E-7</v>
      </c>
      <c r="AY935" s="13">
        <f t="shared" ref="AY935:AY998" si="1216">_xlfn.POISSON.DIST(6,K935,FALSE) * _xlfn.POISSON.DIST(1,L935,FALSE)</f>
        <v>1.1567505082913708E-6</v>
      </c>
      <c r="AZ935" s="13">
        <f t="shared" ref="AZ935:AZ998" si="1217">_xlfn.POISSON.DIST(6,K935,FALSE) * _xlfn.POISSON.DIST(2,L935,FALSE)</f>
        <v>1.504984990855628E-6</v>
      </c>
      <c r="BA935" s="13">
        <f t="shared" ref="BA935:BA998" si="1218">_xlfn.POISSON.DIST(6,K935,FALSE) * _xlfn.POISSON.DIST(3,L935,FALSE)</f>
        <v>1.305369254341228E-6</v>
      </c>
      <c r="BB935" s="13">
        <f t="shared" ref="BB935:BB998" si="1219">_xlfn.POISSON.DIST(6,K935,FALSE) * _xlfn.POISSON.DIST(4,L935,FALSE)</f>
        <v>8.4917236743201971E-7</v>
      </c>
      <c r="BC935" s="13">
        <f t="shared" ref="BC935:BC998" si="1220">_xlfn.POISSON.DIST(6,K935,FALSE) * _xlfn.POISSON.DIST(5,L935,FALSE)</f>
        <v>4.4192473950921139E-7</v>
      </c>
      <c r="BD935" s="13">
        <f t="shared" ref="BD935:BD998" si="1221">_xlfn.POISSON.DIST(0,K935,FALSE) * _xlfn.POISSON.DIST(6,L935,FALSE)</f>
        <v>2.0707751401562495E-2</v>
      </c>
      <c r="BE935" s="13">
        <f t="shared" ref="BE935:BE998" si="1222">_xlfn.POISSON.DIST(1,K935,FALSE) * _xlfn.POISSON.DIST(6,L935,FALSE)</f>
        <v>8.9829598072360094E-3</v>
      </c>
      <c r="BF935" s="13">
        <f t="shared" ref="BF935:BF998" si="1223">_xlfn.POISSON.DIST(2,K935,FALSE) * _xlfn.POISSON.DIST(6,L935,FALSE)</f>
        <v>1.9483903716443322E-3</v>
      </c>
      <c r="BG935" s="13">
        <f t="shared" ref="BG935:BG998" si="1224">_xlfn.POISSON.DIST(3,K935,FALSE) * _xlfn.POISSON.DIST(6,L935,FALSE)</f>
        <v>2.8173527966868868E-4</v>
      </c>
      <c r="BH935" s="13">
        <f t="shared" ref="BH935:BH998" si="1225">_xlfn.POISSON.DIST(4,K935,FALSE) * _xlfn.POISSON.DIST(6,L935,FALSE)</f>
        <v>3.0553977644251433E-5</v>
      </c>
      <c r="BI935" s="13">
        <f t="shared" ref="BI935:BI998" si="1226">_xlfn.POISSON.DIST(5,K935,FALSE) * _xlfn.POISSON.DIST(6,L935,FALSE)</f>
        <v>2.6508445828530526E-6</v>
      </c>
      <c r="BJ935" s="14">
        <f t="shared" ref="BJ935:BJ998" si="1227">SUM(N935,Q935,T935,W935,X935,Y935,AD935,AE935,AF935,AG935,AM935,AN935,AO935,AP935,AQ935,AX935,AY935,AZ935,BA935,BB935,BC935)</f>
        <v>4.2463220156672338E-2</v>
      </c>
      <c r="BK935" s="14">
        <f t="shared" ref="BK935:BK998" si="1228">SUM(M935,P935,S935,V935,AC935,AL935,AY935)</f>
        <v>0.11961097333128476</v>
      </c>
      <c r="BL935" s="14">
        <f t="shared" ref="BL935:BL998" si="1229">SUM(O935,R935,U935,AA935,AB935,AH935,AI935,AJ935,AK935,AR935,AS935,AT935,AU935,AV935,BD935,BE935,BF935,BG935,BH935,BI935)</f>
        <v>0.67964810773098527</v>
      </c>
      <c r="BM935" s="14">
        <f t="shared" ref="BM935:BM998" si="1230">SUM(S935:BI935)</f>
        <v>0.56756482070508318</v>
      </c>
      <c r="BN935" s="14">
        <f t="shared" ref="BN935:BN998" si="1231">SUM(M935:R935)</f>
        <v>0.41519797459654073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1.80555555555556</v>
      </c>
      <c r="F936" s="10">
        <f>VLOOKUP(B936,home!$B$2:$E$405,3,FALSE)</f>
        <v>0.74</v>
      </c>
      <c r="G936" s="10">
        <f>VLOOKUP(C936,away!$B$2:$E$405,4,FALSE)</f>
        <v>1.8</v>
      </c>
      <c r="H936" s="10">
        <f>VLOOKUP(A936,away!$A$2:$E$405,3,FALSE)</f>
        <v>1.2361111111111101</v>
      </c>
      <c r="I936" s="10">
        <f>VLOOKUP(C936,away!$B$2:$E$405,3,FALSE)</f>
        <v>0.42</v>
      </c>
      <c r="J936" s="10">
        <f>VLOOKUP(B936,home!$B$2:$E$405,4,FALSE)</f>
        <v>1.35</v>
      </c>
      <c r="K936" s="12">
        <f t="shared" si="1176"/>
        <v>2.405000000000006</v>
      </c>
      <c r="L936" s="12">
        <f t="shared" si="1177"/>
        <v>0.70087499999999947</v>
      </c>
      <c r="M936" s="13">
        <f t="shared" si="1178"/>
        <v>4.4785314259909545E-2</v>
      </c>
      <c r="N936" s="13">
        <f t="shared" si="1179"/>
        <v>0.10770868079508274</v>
      </c>
      <c r="O936" s="13">
        <f t="shared" si="1180"/>
        <v>3.1388907131914084E-2</v>
      </c>
      <c r="P936" s="13">
        <f t="shared" si="1181"/>
        <v>7.549032165225357E-2</v>
      </c>
      <c r="Q936" s="13">
        <f t="shared" si="1182"/>
        <v>0.12951968865608735</v>
      </c>
      <c r="R936" s="13">
        <f t="shared" si="1183"/>
        <v>1.099985014304013E-2</v>
      </c>
      <c r="S936" s="13">
        <f t="shared" si="1184"/>
        <v>3.1811704111799011E-2</v>
      </c>
      <c r="T936" s="13">
        <f t="shared" si="1185"/>
        <v>9.0777111786835146E-2</v>
      </c>
      <c r="U936" s="13">
        <f t="shared" si="1186"/>
        <v>2.6454639594011582E-2</v>
      </c>
      <c r="V936" s="13">
        <f t="shared" si="1187"/>
        <v>5.957994180783778E-3</v>
      </c>
      <c r="W936" s="13">
        <f t="shared" si="1188"/>
        <v>0.10383161707263028</v>
      </c>
      <c r="X936" s="13">
        <f t="shared" si="1189"/>
        <v>7.277298461577969E-2</v>
      </c>
      <c r="Y936" s="13">
        <f t="shared" si="1190"/>
        <v>2.5502382796292272E-2</v>
      </c>
      <c r="Z936" s="13">
        <f t="shared" si="1191"/>
        <v>2.5698399896677488E-3</v>
      </c>
      <c r="AA936" s="13">
        <f t="shared" si="1192"/>
        <v>6.1804651751509523E-3</v>
      </c>
      <c r="AB936" s="13">
        <f t="shared" si="1193"/>
        <v>7.4320093731190398E-3</v>
      </c>
      <c r="AC936" s="13">
        <f t="shared" si="1194"/>
        <v>6.2767631608460562E-4</v>
      </c>
      <c r="AD936" s="13">
        <f t="shared" si="1195"/>
        <v>6.2428759764919094E-2</v>
      </c>
      <c r="AE936" s="13">
        <f t="shared" si="1196"/>
        <v>4.3754757000237642E-2</v>
      </c>
      <c r="AF936" s="13">
        <f t="shared" si="1197"/>
        <v>1.5333307656270763E-2</v>
      </c>
      <c r="AG936" s="13">
        <f t="shared" si="1198"/>
        <v>3.5822440011962545E-3</v>
      </c>
      <c r="AH936" s="13">
        <f t="shared" si="1199"/>
        <v>4.5028415068959542E-4</v>
      </c>
      <c r="AI936" s="13">
        <f t="shared" si="1200"/>
        <v>1.0829333824084798E-3</v>
      </c>
      <c r="AJ936" s="13">
        <f t="shared" si="1201"/>
        <v>1.3022273923462004E-3</v>
      </c>
      <c r="AK936" s="13">
        <f t="shared" si="1202"/>
        <v>1.0439522928642065E-3</v>
      </c>
      <c r="AL936" s="13">
        <f t="shared" si="1203"/>
        <v>4.2320557779043847E-5</v>
      </c>
      <c r="AM936" s="13">
        <f t="shared" si="1204"/>
        <v>3.0028233446926157E-2</v>
      </c>
      <c r="AN936" s="13">
        <f t="shared" si="1205"/>
        <v>2.1046038117114356E-2</v>
      </c>
      <c r="AO936" s="13">
        <f t="shared" si="1206"/>
        <v>7.3753209826662551E-3</v>
      </c>
      <c r="AP936" s="13">
        <f t="shared" si="1207"/>
        <v>1.7230593645754027E-3</v>
      </c>
      <c r="AQ936" s="13">
        <f t="shared" si="1208"/>
        <v>3.0191230803669602E-4</v>
      </c>
      <c r="AR936" s="13">
        <f t="shared" si="1209"/>
        <v>6.3118580822914017E-5</v>
      </c>
      <c r="AS936" s="13">
        <f t="shared" si="1210"/>
        <v>1.518001868791086E-4</v>
      </c>
      <c r="AT936" s="13">
        <f t="shared" si="1211"/>
        <v>1.8253972472212856E-4</v>
      </c>
      <c r="AU936" s="13">
        <f t="shared" si="1212"/>
        <v>1.463360126522401E-4</v>
      </c>
      <c r="AV936" s="13">
        <f t="shared" si="1213"/>
        <v>8.7984527607159557E-5</v>
      </c>
      <c r="AW936" s="13">
        <f t="shared" si="1214"/>
        <v>1.9815477040221294E-6</v>
      </c>
      <c r="AX936" s="13">
        <f t="shared" si="1215"/>
        <v>1.2036316906642924E-2</v>
      </c>
      <c r="AY936" s="13">
        <f t="shared" si="1216"/>
        <v>8.4359536119433549E-3</v>
      </c>
      <c r="AZ936" s="13">
        <f t="shared" si="1217"/>
        <v>2.9562744938853962E-3</v>
      </c>
      <c r="BA936" s="13">
        <f t="shared" si="1218"/>
        <v>6.9065962863397521E-4</v>
      </c>
      <c r="BB936" s="13">
        <f t="shared" si="1219"/>
        <v>1.2101651680470924E-4</v>
      </c>
      <c r="BC936" s="13">
        <f t="shared" si="1220"/>
        <v>1.696349024310011E-5</v>
      </c>
      <c r="BD936" s="13">
        <f t="shared" si="1221"/>
        <v>7.3730392223766346E-6</v>
      </c>
      <c r="BE936" s="13">
        <f t="shared" si="1222"/>
        <v>1.773215932981585E-5</v>
      </c>
      <c r="BF936" s="13">
        <f t="shared" si="1223"/>
        <v>2.1322921594103616E-5</v>
      </c>
      <c r="BG936" s="13">
        <f t="shared" si="1224"/>
        <v>1.7093875477939778E-5</v>
      </c>
      <c r="BH936" s="13">
        <f t="shared" si="1225"/>
        <v>1.0277692631111313E-5</v>
      </c>
      <c r="BI936" s="13">
        <f t="shared" si="1226"/>
        <v>4.9435701555645541E-6</v>
      </c>
      <c r="BJ936" s="14">
        <f t="shared" si="1227"/>
        <v>0.73994328301280354</v>
      </c>
      <c r="BK936" s="14">
        <f t="shared" si="1228"/>
        <v>0.1671512846905529</v>
      </c>
      <c r="BL936" s="14">
        <f t="shared" si="1229"/>
        <v>8.7045790926638708E-2</v>
      </c>
      <c r="BM936" s="14">
        <f t="shared" si="1230"/>
        <v>0.58838346391713625</v>
      </c>
      <c r="BN936" s="14">
        <f t="shared" si="1231"/>
        <v>0.39989276263828738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1.43333333333333</v>
      </c>
      <c r="F937" s="10">
        <f>VLOOKUP(B937,home!$B$2:$E$405,3,FALSE)</f>
        <v>0.7</v>
      </c>
      <c r="G937" s="10">
        <f>VLOOKUP(C937,away!$B$2:$E$405,4,FALSE)</f>
        <v>0.7</v>
      </c>
      <c r="H937" s="10">
        <f>VLOOKUP(A937,away!$A$2:$E$405,3,FALSE)</f>
        <v>1.3888888888888899</v>
      </c>
      <c r="I937" s="10">
        <f>VLOOKUP(C937,away!$B$2:$E$405,3,FALSE)</f>
        <v>0.84</v>
      </c>
      <c r="J937" s="10">
        <f>VLOOKUP(B937,home!$B$2:$E$405,4,FALSE)</f>
        <v>0.14000000000000001</v>
      </c>
      <c r="K937" s="12">
        <f t="shared" si="1176"/>
        <v>0.70233333333333159</v>
      </c>
      <c r="L937" s="12">
        <f t="shared" si="1177"/>
        <v>0.16333333333333344</v>
      </c>
      <c r="M937" s="13">
        <f t="shared" si="1178"/>
        <v>0.42077094513845947</v>
      </c>
      <c r="N937" s="13">
        <f t="shared" si="1179"/>
        <v>0.29552146046891065</v>
      </c>
      <c r="O937" s="13">
        <f t="shared" si="1180"/>
        <v>6.8725921039281754E-2</v>
      </c>
      <c r="P937" s="13">
        <f t="shared" si="1181"/>
        <v>4.8268505209922097E-2</v>
      </c>
      <c r="Q937" s="13">
        <f t="shared" si="1182"/>
        <v>0.10377728620133218</v>
      </c>
      <c r="R937" s="13">
        <f t="shared" si="1183"/>
        <v>5.6126168848746787E-3</v>
      </c>
      <c r="S937" s="13">
        <f t="shared" si="1184"/>
        <v>1.3842736898299936E-3</v>
      </c>
      <c r="T937" s="13">
        <f t="shared" si="1185"/>
        <v>1.6950290079550932E-2</v>
      </c>
      <c r="U937" s="13">
        <f t="shared" si="1186"/>
        <v>3.9419279254769733E-3</v>
      </c>
      <c r="V937" s="13">
        <f t="shared" si="1187"/>
        <v>1.7644020809767635E-5</v>
      </c>
      <c r="W937" s="13">
        <f t="shared" si="1188"/>
        <v>2.4295415780689601E-2</v>
      </c>
      <c r="X937" s="13">
        <f t="shared" si="1189"/>
        <v>3.9682512441793034E-3</v>
      </c>
      <c r="Y937" s="13">
        <f t="shared" si="1190"/>
        <v>3.240738516079766E-4</v>
      </c>
      <c r="Z937" s="13">
        <f t="shared" si="1191"/>
        <v>3.0557580817651067E-4</v>
      </c>
      <c r="AA937" s="13">
        <f t="shared" si="1192"/>
        <v>2.1461607594263545E-4</v>
      </c>
      <c r="AB937" s="13">
        <f t="shared" si="1193"/>
        <v>7.5366012001855289E-5</v>
      </c>
      <c r="AC937" s="13">
        <f t="shared" si="1194"/>
        <v>1.2650150280991916E-7</v>
      </c>
      <c r="AD937" s="13">
        <f t="shared" si="1195"/>
        <v>4.2658700874927376E-3</v>
      </c>
      <c r="AE937" s="13">
        <f t="shared" si="1196"/>
        <v>6.9675878095714749E-4</v>
      </c>
      <c r="AF937" s="13">
        <f t="shared" si="1197"/>
        <v>5.690196711150041E-5</v>
      </c>
      <c r="AG937" s="13">
        <f t="shared" si="1198"/>
        <v>3.0979959871816926E-6</v>
      </c>
      <c r="AH937" s="13">
        <f t="shared" si="1199"/>
        <v>1.2477678833874191E-5</v>
      </c>
      <c r="AI937" s="13">
        <f t="shared" si="1200"/>
        <v>8.7634897676576185E-6</v>
      </c>
      <c r="AJ937" s="13">
        <f t="shared" si="1201"/>
        <v>3.0774454900757591E-6</v>
      </c>
      <c r="AK937" s="13">
        <f t="shared" si="1202"/>
        <v>7.2046418306551208E-7</v>
      </c>
      <c r="AL937" s="13">
        <f t="shared" si="1203"/>
        <v>5.8046198464908768E-10</v>
      </c>
      <c r="AM937" s="13">
        <f t="shared" si="1204"/>
        <v>5.9921255162314517E-4</v>
      </c>
      <c r="AN937" s="13">
        <f t="shared" si="1205"/>
        <v>9.7871383431780438E-5</v>
      </c>
      <c r="AO937" s="13">
        <f t="shared" si="1206"/>
        <v>7.9928296469287404E-6</v>
      </c>
      <c r="AP937" s="13">
        <f t="shared" si="1207"/>
        <v>4.3516516966612079E-7</v>
      </c>
      <c r="AQ937" s="13">
        <f t="shared" si="1208"/>
        <v>1.7769244428033274E-8</v>
      </c>
      <c r="AR937" s="13">
        <f t="shared" si="1209"/>
        <v>4.0760417523989072E-7</v>
      </c>
      <c r="AS937" s="13">
        <f t="shared" si="1210"/>
        <v>2.8627399907681592E-7</v>
      </c>
      <c r="AT937" s="13">
        <f t="shared" si="1211"/>
        <v>1.0052988600914159E-7</v>
      </c>
      <c r="AU937" s="13">
        <f t="shared" si="1212"/>
        <v>2.3535163313473425E-8</v>
      </c>
      <c r="AV937" s="13">
        <f t="shared" si="1213"/>
        <v>4.1323824251240317E-9</v>
      </c>
      <c r="AW937" s="13">
        <f t="shared" si="1214"/>
        <v>1.8496492802816539E-12</v>
      </c>
      <c r="AX937" s="13">
        <f t="shared" si="1215"/>
        <v>7.0141158126109068E-5</v>
      </c>
      <c r="AY937" s="13">
        <f t="shared" si="1216"/>
        <v>1.145638916059782E-5</v>
      </c>
      <c r="AZ937" s="13">
        <f t="shared" si="1217"/>
        <v>9.3560511478215584E-7</v>
      </c>
      <c r="BA937" s="13">
        <f t="shared" si="1218"/>
        <v>5.0938500693695205E-8</v>
      </c>
      <c r="BB937" s="13">
        <f t="shared" si="1219"/>
        <v>2.0799887783258885E-9</v>
      </c>
      <c r="BC937" s="13">
        <f t="shared" si="1220"/>
        <v>6.7946300091979116E-11</v>
      </c>
      <c r="BD937" s="13">
        <f t="shared" si="1221"/>
        <v>1.1095891437085916E-8</v>
      </c>
      <c r="BE937" s="13">
        <f t="shared" si="1222"/>
        <v>7.7930144193133226E-9</v>
      </c>
      <c r="BF937" s="13">
        <f t="shared" si="1223"/>
        <v>2.7366468969155211E-9</v>
      </c>
      <c r="BG937" s="13">
        <f t="shared" si="1224"/>
        <v>6.4067944575566559E-10</v>
      </c>
      <c r="BH937" s="13">
        <f t="shared" si="1225"/>
        <v>1.1249263268393198E-10</v>
      </c>
      <c r="BI937" s="13">
        <f t="shared" si="1226"/>
        <v>1.580146513766961E-11</v>
      </c>
      <c r="BJ937" s="14">
        <f t="shared" si="1227"/>
        <v>0.45064752239577249</v>
      </c>
      <c r="BK937" s="14">
        <f t="shared" si="1228"/>
        <v>0.47045295153014682</v>
      </c>
      <c r="BL937" s="14">
        <f t="shared" si="1229"/>
        <v>7.8596331485984924E-2</v>
      </c>
      <c r="BM937" s="14">
        <f t="shared" si="1230"/>
        <v>5.7314189889988792E-2</v>
      </c>
      <c r="BN937" s="14">
        <f t="shared" si="1231"/>
        <v>0.94267673494278081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1.43333333333333</v>
      </c>
      <c r="F938" s="10">
        <f>VLOOKUP(B938,home!$B$2:$E$405,3,FALSE)</f>
        <v>1.26</v>
      </c>
      <c r="G938" s="10">
        <f>VLOOKUP(C938,away!$B$2:$E$405,4,FALSE)</f>
        <v>0.84</v>
      </c>
      <c r="H938" s="10">
        <f>VLOOKUP(A938,away!$A$2:$E$405,3,FALSE)</f>
        <v>1.3888888888888899</v>
      </c>
      <c r="I938" s="10">
        <f>VLOOKUP(C938,away!$B$2:$E$405,3,FALSE)</f>
        <v>1.1200000000000001</v>
      </c>
      <c r="J938" s="10">
        <f>VLOOKUP(B938,home!$B$2:$E$405,4,FALSE)</f>
        <v>1.01</v>
      </c>
      <c r="K938" s="12">
        <f t="shared" si="1176"/>
        <v>1.5170399999999964</v>
      </c>
      <c r="L938" s="12">
        <f t="shared" si="1177"/>
        <v>1.5711111111111125</v>
      </c>
      <c r="M938" s="13">
        <f t="shared" si="1178"/>
        <v>4.5586160282211456E-2</v>
      </c>
      <c r="N938" s="13">
        <f t="shared" si="1179"/>
        <v>6.9156028594525895E-2</v>
      </c>
      <c r="O938" s="13">
        <f t="shared" si="1180"/>
        <v>7.1620922932274497E-2</v>
      </c>
      <c r="P938" s="13">
        <f t="shared" si="1181"/>
        <v>0.10865180492517744</v>
      </c>
      <c r="Q938" s="13">
        <f t="shared" si="1182"/>
        <v>5.2456230809519673E-2</v>
      </c>
      <c r="R938" s="13">
        <f t="shared" si="1183"/>
        <v>5.6262213903464586E-2</v>
      </c>
      <c r="S938" s="13">
        <f t="shared" si="1184"/>
        <v>6.47412210219942E-2</v>
      </c>
      <c r="T938" s="13">
        <f t="shared" si="1185"/>
        <v>8.2414567071845413E-2</v>
      </c>
      <c r="U938" s="13">
        <f t="shared" si="1186"/>
        <v>8.535202898011171E-2</v>
      </c>
      <c r="V938" s="13">
        <f t="shared" si="1187"/>
        <v>1.7145190249634221E-2</v>
      </c>
      <c r="W938" s="13">
        <f t="shared" si="1188"/>
        <v>2.6526066795757842E-2</v>
      </c>
      <c r="X938" s="13">
        <f t="shared" si="1189"/>
        <v>4.1675398276890686E-2</v>
      </c>
      <c r="Y938" s="13">
        <f t="shared" si="1190"/>
        <v>3.2738340646401944E-2</v>
      </c>
      <c r="Z938" s="13">
        <f t="shared" si="1191"/>
        <v>2.9464729799814442E-2</v>
      </c>
      <c r="AA938" s="13">
        <f t="shared" si="1192"/>
        <v>4.4699173695510394E-2</v>
      </c>
      <c r="AB938" s="13">
        <f t="shared" si="1193"/>
        <v>3.3905217231518472E-2</v>
      </c>
      <c r="AC938" s="13">
        <f t="shared" si="1194"/>
        <v>2.5540315510177341E-3</v>
      </c>
      <c r="AD938" s="13">
        <f t="shared" si="1195"/>
        <v>1.0060276092959099E-2</v>
      </c>
      <c r="AE938" s="13">
        <f t="shared" si="1196"/>
        <v>1.5805811550493529E-2</v>
      </c>
      <c r="AF938" s="13">
        <f t="shared" si="1197"/>
        <v>1.2416343073554376E-2</v>
      </c>
      <c r="AG938" s="13">
        <f t="shared" si="1198"/>
        <v>6.5024848540762605E-3</v>
      </c>
      <c r="AH938" s="13">
        <f t="shared" si="1199"/>
        <v>1.1573091093593795E-2</v>
      </c>
      <c r="AI938" s="13">
        <f t="shared" si="1200"/>
        <v>1.7556842112625488E-2</v>
      </c>
      <c r="AJ938" s="13">
        <f t="shared" si="1201"/>
        <v>1.3317215879268656E-2</v>
      </c>
      <c r="AK938" s="13">
        <f t="shared" si="1202"/>
        <v>6.7342497258285582E-3</v>
      </c>
      <c r="AL938" s="13">
        <f t="shared" si="1203"/>
        <v>2.4349507494028858E-4</v>
      </c>
      <c r="AM938" s="13">
        <f t="shared" si="1204"/>
        <v>3.0523682488125272E-3</v>
      </c>
      <c r="AN938" s="13">
        <f t="shared" si="1205"/>
        <v>4.7956096709121298E-3</v>
      </c>
      <c r="AO938" s="13">
        <f t="shared" si="1206"/>
        <v>3.7672178192609774E-3</v>
      </c>
      <c r="AP938" s="13">
        <f t="shared" si="1207"/>
        <v>1.9729059246055653E-3</v>
      </c>
      <c r="AQ938" s="13">
        <f t="shared" si="1208"/>
        <v>7.7491360483118677E-4</v>
      </c>
      <c r="AR938" s="13">
        <f t="shared" si="1209"/>
        <v>3.6365224014092523E-3</v>
      </c>
      <c r="AS938" s="13">
        <f t="shared" si="1210"/>
        <v>5.5167499438338787E-3</v>
      </c>
      <c r="AT938" s="13">
        <f t="shared" si="1211"/>
        <v>4.1845651673968649E-3</v>
      </c>
      <c r="AU938" s="13">
        <f t="shared" si="1212"/>
        <v>2.1160509138492415E-3</v>
      </c>
      <c r="AV938" s="13">
        <f t="shared" si="1213"/>
        <v>8.0253346958646164E-4</v>
      </c>
      <c r="AW938" s="13">
        <f t="shared" si="1214"/>
        <v>1.6120986439543352E-5</v>
      </c>
      <c r="AX938" s="13">
        <f t="shared" si="1215"/>
        <v>7.717607880297579E-4</v>
      </c>
      <c r="AY938" s="13">
        <f t="shared" si="1216"/>
        <v>1.2125219491934205E-3</v>
      </c>
      <c r="AZ938" s="13">
        <f t="shared" si="1217"/>
        <v>9.5250335342194378E-4</v>
      </c>
      <c r="BA938" s="13">
        <f t="shared" si="1218"/>
        <v>4.9882953397727017E-4</v>
      </c>
      <c r="BB938" s="13">
        <f t="shared" si="1219"/>
        <v>1.959291558455169E-4</v>
      </c>
      <c r="BC938" s="13">
        <f t="shared" si="1220"/>
        <v>6.1565294747902447E-5</v>
      </c>
      <c r="BD938" s="13">
        <f t="shared" si="1221"/>
        <v>9.5223012510975652E-4</v>
      </c>
      <c r="BE938" s="13">
        <f t="shared" si="1222"/>
        <v>1.4445711889965016E-3</v>
      </c>
      <c r="BF938" s="13">
        <f t="shared" si="1223"/>
        <v>1.0957361382776239E-3</v>
      </c>
      <c r="BG938" s="13">
        <f t="shared" si="1224"/>
        <v>5.5409185040422755E-4</v>
      </c>
      <c r="BH938" s="13">
        <f t="shared" si="1225"/>
        <v>2.1014487518430691E-4</v>
      </c>
      <c r="BI938" s="13">
        <f t="shared" si="1226"/>
        <v>6.3759636289920042E-5</v>
      </c>
      <c r="BJ938" s="14">
        <f t="shared" si="1227"/>
        <v>0.36780767310966306</v>
      </c>
      <c r="BK938" s="14">
        <f t="shared" si="1228"/>
        <v>0.24013442505416874</v>
      </c>
      <c r="BL938" s="14">
        <f t="shared" si="1229"/>
        <v>0.36159791126453411</v>
      </c>
      <c r="BM938" s="14">
        <f t="shared" si="1230"/>
        <v>0.59407497681825305</v>
      </c>
      <c r="BN938" s="14">
        <f t="shared" si="1231"/>
        <v>0.40373336144717353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1.4750000000000001</v>
      </c>
      <c r="F939" s="10">
        <f>VLOOKUP(B939,home!$B$2:$E$405,3,FALSE)</f>
        <v>1.19</v>
      </c>
      <c r="G939" s="10">
        <f>VLOOKUP(C939,away!$B$2:$E$405,4,FALSE)</f>
        <v>1.36</v>
      </c>
      <c r="H939" s="10">
        <f>VLOOKUP(A939,away!$A$2:$E$405,3,FALSE)</f>
        <v>1.175</v>
      </c>
      <c r="I939" s="10">
        <f>VLOOKUP(C939,away!$B$2:$E$405,3,FALSE)</f>
        <v>0.51</v>
      </c>
      <c r="J939" s="10">
        <f>VLOOKUP(B939,home!$B$2:$E$405,4,FALSE)</f>
        <v>2.13</v>
      </c>
      <c r="K939" s="12">
        <f t="shared" si="1176"/>
        <v>2.38714</v>
      </c>
      <c r="L939" s="12">
        <f t="shared" si="1177"/>
        <v>1.2764025000000001</v>
      </c>
      <c r="M939" s="13">
        <f t="shared" si="1178"/>
        <v>2.564151657212653E-2</v>
      </c>
      <c r="N939" s="13">
        <f t="shared" si="1179"/>
        <v>6.1209889869986121E-2</v>
      </c>
      <c r="O939" s="13">
        <f t="shared" si="1180"/>
        <v>3.2728895856453728E-2</v>
      </c>
      <c r="P939" s="13">
        <f t="shared" si="1181"/>
        <v>7.8128456454774953E-2</v>
      </c>
      <c r="Q939" s="13">
        <f t="shared" si="1182"/>
        <v>7.3058288252119352E-2</v>
      </c>
      <c r="R939" s="13">
        <f t="shared" si="1183"/>
        <v>2.08876222467086E-2</v>
      </c>
      <c r="S939" s="13">
        <f t="shared" si="1184"/>
        <v>5.951340369080442E-2</v>
      </c>
      <c r="T939" s="13">
        <f t="shared" si="1185"/>
        <v>9.3251781770725781E-2</v>
      </c>
      <c r="U939" s="13">
        <f t="shared" si="1186"/>
        <v>4.9861678570007964E-2</v>
      </c>
      <c r="V939" s="13">
        <f t="shared" si="1187"/>
        <v>2.0148272499376948E-2</v>
      </c>
      <c r="W939" s="13">
        <f t="shared" si="1188"/>
        <v>5.8133454072721399E-2</v>
      </c>
      <c r="X939" s="13">
        <f t="shared" si="1189"/>
        <v>7.4201686112056769E-2</v>
      </c>
      <c r="Y939" s="13">
        <f t="shared" si="1190"/>
        <v>4.7355608828822282E-2</v>
      </c>
      <c r="Z939" s="13">
        <f t="shared" si="1191"/>
        <v>8.8870044182514912E-3</v>
      </c>
      <c r="AA939" s="13">
        <f t="shared" si="1192"/>
        <v>2.1214523726984864E-2</v>
      </c>
      <c r="AB939" s="13">
        <f t="shared" si="1193"/>
        <v>2.5321019084817334E-2</v>
      </c>
      <c r="AC939" s="13">
        <f t="shared" si="1194"/>
        <v>3.83692552412658E-3</v>
      </c>
      <c r="AD939" s="13">
        <f t="shared" si="1195"/>
        <v>3.469317338878903E-2</v>
      </c>
      <c r="AE939" s="13">
        <f t="shared" si="1196"/>
        <v>4.4282453246383795E-2</v>
      </c>
      <c r="AF939" s="13">
        <f t="shared" si="1197"/>
        <v>2.8261117014908702E-2</v>
      </c>
      <c r="AG939" s="13">
        <f t="shared" si="1198"/>
        <v>1.2024186803540669E-2</v>
      </c>
      <c r="AH939" s="13">
        <f t="shared" si="1199"/>
        <v>2.8358486642418123E-3</v>
      </c>
      <c r="AI939" s="13">
        <f t="shared" si="1200"/>
        <v>6.7695677803581997E-3</v>
      </c>
      <c r="AJ939" s="13">
        <f t="shared" si="1201"/>
        <v>8.0799530156021385E-3</v>
      </c>
      <c r="AK939" s="13">
        <f t="shared" si="1202"/>
        <v>6.4293263472214963E-3</v>
      </c>
      <c r="AL939" s="13">
        <f t="shared" si="1203"/>
        <v>4.6763703369683641E-4</v>
      </c>
      <c r="AM939" s="13">
        <f t="shared" si="1204"/>
        <v>1.6563492384662773E-2</v>
      </c>
      <c r="AN939" s="13">
        <f t="shared" si="1205"/>
        <v>2.1141683088514523E-2</v>
      </c>
      <c r="AO939" s="13">
        <f t="shared" si="1206"/>
        <v>1.3492648574193833E-2</v>
      </c>
      <c r="AP939" s="13">
        <f t="shared" si="1207"/>
        <v>5.7406834572408154E-3</v>
      </c>
      <c r="AQ939" s="13">
        <f t="shared" si="1208"/>
        <v>1.8318556791327048E-3</v>
      </c>
      <c r="AR939" s="13">
        <f t="shared" si="1209"/>
        <v>7.2393686493198183E-4</v>
      </c>
      <c r="AS939" s="13">
        <f t="shared" si="1210"/>
        <v>1.7281386477537312E-3</v>
      </c>
      <c r="AT939" s="13">
        <f t="shared" si="1211"/>
        <v>2.0626544457994214E-3</v>
      </c>
      <c r="AU939" s="13">
        <f t="shared" si="1212"/>
        <v>1.6412816445818769E-3</v>
      </c>
      <c r="AV939" s="13">
        <f t="shared" si="1213"/>
        <v>9.7949226626179516E-4</v>
      </c>
      <c r="AW939" s="13">
        <f t="shared" si="1214"/>
        <v>3.9579648454806908E-5</v>
      </c>
      <c r="AX939" s="13">
        <f t="shared" si="1215"/>
        <v>6.5898958685206505E-3</v>
      </c>
      <c r="AY939" s="13">
        <f t="shared" si="1216"/>
        <v>8.4113595613194286E-3</v>
      </c>
      <c r="AZ939" s="13">
        <f t="shared" si="1217"/>
        <v>5.3681401862335125E-3</v>
      </c>
      <c r="BA939" s="13">
        <f t="shared" si="1218"/>
        <v>2.2839691846863073E-3</v>
      </c>
      <c r="BB939" s="13">
        <f t="shared" si="1219"/>
        <v>7.2881599431414107E-4</v>
      </c>
      <c r="BC939" s="13">
        <f t="shared" si="1220"/>
        <v>1.8605251143651109E-4</v>
      </c>
      <c r="BD939" s="13">
        <f t="shared" si="1221"/>
        <v>1.5400580404022408E-4</v>
      </c>
      <c r="BE939" s="13">
        <f t="shared" si="1222"/>
        <v>3.6763341505658049E-4</v>
      </c>
      <c r="BF939" s="13">
        <f t="shared" si="1223"/>
        <v>4.387962152090829E-4</v>
      </c>
      <c r="BG939" s="13">
        <f t="shared" si="1224"/>
        <v>3.4915599905807002E-4</v>
      </c>
      <c r="BH939" s="13">
        <f t="shared" si="1225"/>
        <v>2.0837106289787029E-4</v>
      </c>
      <c r="BI939" s="13">
        <f t="shared" si="1226"/>
        <v>9.9482179817204428E-5</v>
      </c>
      <c r="BJ939" s="14">
        <f t="shared" si="1227"/>
        <v>0.60881023585030924</v>
      </c>
      <c r="BK939" s="14">
        <f t="shared" si="1228"/>
        <v>0.19614757133622568</v>
      </c>
      <c r="BL939" s="14">
        <f t="shared" si="1229"/>
        <v>0.18288138383780397</v>
      </c>
      <c r="BM939" s="14">
        <f t="shared" si="1230"/>
        <v>0.69669974627755649</v>
      </c>
      <c r="BN939" s="14">
        <f t="shared" si="1231"/>
        <v>0.29165466925216926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1.63636363636364</v>
      </c>
      <c r="F940" s="10">
        <f>VLOOKUP(B940,home!$B$2:$E$405,3,FALSE)</f>
        <v>1.32</v>
      </c>
      <c r="G940" s="10">
        <f>VLOOKUP(C940,away!$B$2:$E$405,4,FALSE)</f>
        <v>1.34</v>
      </c>
      <c r="H940" s="10">
        <f>VLOOKUP(A940,away!$A$2:$E$405,3,FALSE)</f>
        <v>1.23232323232323</v>
      </c>
      <c r="I940" s="10">
        <f>VLOOKUP(C940,away!$B$2:$E$405,3,FALSE)</f>
        <v>0.73</v>
      </c>
      <c r="J940" s="10">
        <f>VLOOKUP(B940,home!$B$2:$E$405,4,FALSE)</f>
        <v>0.95</v>
      </c>
      <c r="K940" s="12">
        <f t="shared" si="1176"/>
        <v>2.8944000000000067</v>
      </c>
      <c r="L940" s="12">
        <f t="shared" si="1177"/>
        <v>0.85461616161616005</v>
      </c>
      <c r="M940" s="13">
        <f t="shared" si="1178"/>
        <v>2.3540894902676576E-2</v>
      </c>
      <c r="N940" s="13">
        <f t="shared" si="1179"/>
        <v>6.813676620630725E-2</v>
      </c>
      <c r="O940" s="13">
        <f t="shared" si="1180"/>
        <v>2.0118429242734884E-2</v>
      </c>
      <c r="P940" s="13">
        <f t="shared" si="1181"/>
        <v>5.8230781600171991E-2</v>
      </c>
      <c r="Q940" s="13">
        <f t="shared" si="1182"/>
        <v>9.8607528053768087E-2</v>
      </c>
      <c r="R940" s="13">
        <f t="shared" si="1183"/>
        <v>8.5967673885861962E-3</v>
      </c>
      <c r="S940" s="13">
        <f t="shared" si="1184"/>
        <v>3.6009930163927145E-2</v>
      </c>
      <c r="T940" s="13">
        <f t="shared" si="1185"/>
        <v>8.4271587131769105E-2</v>
      </c>
      <c r="U940" s="13">
        <f t="shared" si="1186"/>
        <v>2.4882483529523949E-2</v>
      </c>
      <c r="V940" s="13">
        <f t="shared" si="1187"/>
        <v>9.8971333242384909E-3</v>
      </c>
      <c r="W940" s="13">
        <f t="shared" si="1188"/>
        <v>9.5136543066275669E-2</v>
      </c>
      <c r="X940" s="13">
        <f t="shared" si="1189"/>
        <v>8.1305227264731023E-2</v>
      </c>
      <c r="Y940" s="13">
        <f t="shared" si="1190"/>
        <v>3.4742380622156989E-2</v>
      </c>
      <c r="Z940" s="13">
        <f t="shared" si="1191"/>
        <v>2.4489787826468389E-3</v>
      </c>
      <c r="AA940" s="13">
        <f t="shared" si="1192"/>
        <v>7.0883241884930285E-3</v>
      </c>
      <c r="AB940" s="13">
        <f t="shared" si="1193"/>
        <v>1.0258222765587136E-2</v>
      </c>
      <c r="AC940" s="13">
        <f t="shared" si="1194"/>
        <v>1.530097441744846E-3</v>
      </c>
      <c r="AD940" s="13">
        <f t="shared" si="1195"/>
        <v>6.8840802562757236E-2</v>
      </c>
      <c r="AE940" s="13">
        <f t="shared" si="1196"/>
        <v>5.8832462448759497E-2</v>
      </c>
      <c r="AF940" s="13">
        <f t="shared" si="1197"/>
        <v>2.5139586618192853E-2</v>
      </c>
      <c r="AG940" s="13">
        <f t="shared" si="1198"/>
        <v>7.1615656734189881E-3</v>
      </c>
      <c r="AH940" s="13">
        <f t="shared" si="1199"/>
        <v>5.232342117762643E-4</v>
      </c>
      <c r="AI940" s="13">
        <f t="shared" si="1200"/>
        <v>1.514449102565223E-3</v>
      </c>
      <c r="AJ940" s="13">
        <f t="shared" si="1201"/>
        <v>2.1917107412323961E-3</v>
      </c>
      <c r="AK940" s="13">
        <f t="shared" si="1202"/>
        <v>2.1145625231410205E-3</v>
      </c>
      <c r="AL940" s="13">
        <f t="shared" si="1203"/>
        <v>1.5139402359269793E-4</v>
      </c>
      <c r="AM940" s="13">
        <f t="shared" si="1204"/>
        <v>3.9850563787528985E-2</v>
      </c>
      <c r="AN940" s="13">
        <f t="shared" si="1205"/>
        <v>3.4056935862337968E-2</v>
      </c>
      <c r="AO940" s="13">
        <f t="shared" si="1206"/>
        <v>1.4552803901539509E-2</v>
      </c>
      <c r="AP940" s="13">
        <f t="shared" si="1207"/>
        <v>4.1456871370287923E-3</v>
      </c>
      <c r="AQ940" s="13">
        <f t="shared" si="1208"/>
        <v>8.8574280707725823E-4</v>
      </c>
      <c r="AR940" s="13">
        <f t="shared" si="1209"/>
        <v>8.9432882738897624E-5</v>
      </c>
      <c r="AS940" s="13">
        <f t="shared" si="1210"/>
        <v>2.5885453579946592E-4</v>
      </c>
      <c r="AT940" s="13">
        <f t="shared" si="1211"/>
        <v>3.74614284208988E-4</v>
      </c>
      <c r="AU940" s="13">
        <f t="shared" si="1212"/>
        <v>3.6142786140483244E-4</v>
      </c>
      <c r="AV940" s="13">
        <f t="shared" si="1213"/>
        <v>2.6152920051253733E-4</v>
      </c>
      <c r="AW940" s="13">
        <f t="shared" si="1214"/>
        <v>1.0402455858487224E-5</v>
      </c>
      <c r="AX940" s="13">
        <f t="shared" si="1215"/>
        <v>1.9223911971104041E-2</v>
      </c>
      <c r="AY940" s="13">
        <f t="shared" si="1216"/>
        <v>1.6429065859991883E-2</v>
      </c>
      <c r="AZ940" s="13">
        <f t="shared" si="1217"/>
        <v>7.0202726021026795E-3</v>
      </c>
      <c r="BA940" s="13">
        <f t="shared" si="1218"/>
        <v>1.9998794749026953E-3</v>
      </c>
      <c r="BB940" s="13">
        <f t="shared" si="1219"/>
        <v>4.272823301340706E-4</v>
      </c>
      <c r="BC940" s="13">
        <f t="shared" si="1220"/>
        <v>7.303247698111769E-5</v>
      </c>
      <c r="BD940" s="13">
        <f t="shared" si="1221"/>
        <v>1.2738464494764132E-5</v>
      </c>
      <c r="BE940" s="13">
        <f t="shared" si="1222"/>
        <v>3.6870211633645393E-5</v>
      </c>
      <c r="BF940" s="13">
        <f t="shared" si="1223"/>
        <v>5.3358570276211744E-5</v>
      </c>
      <c r="BG940" s="13">
        <f t="shared" si="1224"/>
        <v>5.148034860248921E-5</v>
      </c>
      <c r="BH940" s="13">
        <f t="shared" si="1225"/>
        <v>3.7251180248761276E-5</v>
      </c>
      <c r="BI940" s="13">
        <f t="shared" si="1226"/>
        <v>2.1563963222402972E-5</v>
      </c>
      <c r="BJ940" s="14">
        <f t="shared" si="1227"/>
        <v>0.7608396278588655</v>
      </c>
      <c r="BK940" s="14">
        <f t="shared" si="1228"/>
        <v>0.14578929731634363</v>
      </c>
      <c r="BL940" s="14">
        <f t="shared" si="1229"/>
        <v>7.8847305196783082E-2</v>
      </c>
      <c r="BM940" s="14">
        <f t="shared" si="1230"/>
        <v>0.69427537835626074</v>
      </c>
      <c r="BN940" s="14">
        <f t="shared" si="1231"/>
        <v>0.27723116739424503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1.3571428571428601</v>
      </c>
      <c r="F941" s="10">
        <f>VLOOKUP(B941,home!$B$2:$E$405,3,FALSE)</f>
        <v>0</v>
      </c>
      <c r="G941" s="10">
        <f>VLOOKUP(C941,away!$B$2:$E$405,4,FALSE)</f>
        <v>0.49</v>
      </c>
      <c r="H941" s="10">
        <f>VLOOKUP(A941,away!$A$2:$E$405,3,FALSE)</f>
        <v>1.0952380952381</v>
      </c>
      <c r="I941" s="10">
        <f>VLOOKUP(C941,away!$B$2:$E$405,3,FALSE)</f>
        <v>0.98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1.7124999999999999</v>
      </c>
      <c r="F942" s="10">
        <f>VLOOKUP(B942,home!$B$2:$E$405,3,FALSE)</f>
        <v>0.28999999999999998</v>
      </c>
      <c r="G942" s="10">
        <f>VLOOKUP(C942,away!$B$2:$E$405,4,FALSE)</f>
        <v>0.57999999999999996</v>
      </c>
      <c r="H942" s="10">
        <f>VLOOKUP(A942,away!$A$2:$E$405,3,FALSE)</f>
        <v>1.4624999999999999</v>
      </c>
      <c r="I942" s="10">
        <f>VLOOKUP(C942,away!$B$2:$E$405,3,FALSE)</f>
        <v>0.44</v>
      </c>
      <c r="J942" s="10">
        <f>VLOOKUP(B942,home!$B$2:$E$405,4,FALSE)</f>
        <v>0.51</v>
      </c>
      <c r="K942" s="12">
        <f t="shared" si="1176"/>
        <v>0.28804249999999992</v>
      </c>
      <c r="L942" s="12">
        <f t="shared" si="1177"/>
        <v>0.328185</v>
      </c>
      <c r="M942" s="13">
        <f t="shared" si="1178"/>
        <v>0.53997766575074302</v>
      </c>
      <c r="N942" s="13">
        <f t="shared" si="1179"/>
        <v>0.15553651678700836</v>
      </c>
      <c r="O942" s="13">
        <f t="shared" si="1180"/>
        <v>0.17721257023440762</v>
      </c>
      <c r="P942" s="13">
        <f t="shared" si="1181"/>
        <v>5.1044751761744347E-2</v>
      </c>
      <c r="Q942" s="13">
        <f t="shared" si="1182"/>
        <v>2.2400563568310924E-2</v>
      </c>
      <c r="R942" s="13">
        <f t="shared" si="1183"/>
        <v>2.9079253681189528E-2</v>
      </c>
      <c r="S942" s="13">
        <f t="shared" si="1184"/>
        <v>1.2063307649935503E-3</v>
      </c>
      <c r="T942" s="13">
        <f t="shared" si="1185"/>
        <v>7.3515289546661209E-3</v>
      </c>
      <c r="U942" s="13">
        <f t="shared" si="1186"/>
        <v>8.3760609284640325E-3</v>
      </c>
      <c r="V942" s="13">
        <f t="shared" si="1187"/>
        <v>1.2670658713683245E-5</v>
      </c>
      <c r="W942" s="13">
        <f t="shared" si="1188"/>
        <v>2.1507714438750657E-3</v>
      </c>
      <c r="X942" s="13">
        <f t="shared" si="1189"/>
        <v>7.0585092630813843E-4</v>
      </c>
      <c r="Y942" s="13">
        <f t="shared" si="1190"/>
        <v>1.158248431252182E-4</v>
      </c>
      <c r="Z942" s="13">
        <f t="shared" si="1191"/>
        <v>3.1811249564537287E-3</v>
      </c>
      <c r="AA942" s="13">
        <f t="shared" si="1192"/>
        <v>9.1629918526932297E-4</v>
      </c>
      <c r="AB942" s="13">
        <f t="shared" si="1193"/>
        <v>1.3196655403646944E-4</v>
      </c>
      <c r="AC942" s="13">
        <f t="shared" si="1194"/>
        <v>7.4860807876947622E-8</v>
      </c>
      <c r="AD942" s="13">
        <f t="shared" si="1195"/>
        <v>1.5487839590559588E-4</v>
      </c>
      <c r="AE942" s="13">
        <f t="shared" si="1196"/>
        <v>5.0828766360277987E-5</v>
      </c>
      <c r="AF942" s="13">
        <f t="shared" si="1197"/>
        <v>8.3406193439739149E-6</v>
      </c>
      <c r="AG942" s="13">
        <f t="shared" si="1198"/>
        <v>9.1242205313402644E-7</v>
      </c>
      <c r="AH942" s="13">
        <f t="shared" si="1199"/>
        <v>2.6099937345844173E-4</v>
      </c>
      <c r="AI942" s="13">
        <f t="shared" si="1200"/>
        <v>7.5178912029403189E-5</v>
      </c>
      <c r="AJ942" s="13">
        <f t="shared" si="1201"/>
        <v>1.082736088411468E-5</v>
      </c>
      <c r="AK942" s="13">
        <f t="shared" si="1202"/>
        <v>1.0395800324875339E-6</v>
      </c>
      <c r="AL942" s="13">
        <f t="shared" si="1203"/>
        <v>2.8306736349546304E-10</v>
      </c>
      <c r="AM942" s="13">
        <f t="shared" si="1204"/>
        <v>8.9223120705275229E-6</v>
      </c>
      <c r="AN942" s="13">
        <f t="shared" si="1205"/>
        <v>2.9281689868660752E-6</v>
      </c>
      <c r="AO942" s="13">
        <f t="shared" si="1206"/>
        <v>4.8049056947732137E-7</v>
      </c>
      <c r="AP942" s="13">
        <f t="shared" si="1207"/>
        <v>5.256326584797158E-8</v>
      </c>
      <c r="AQ942" s="13">
        <f t="shared" si="1208"/>
        <v>4.3126188505791385E-9</v>
      </c>
      <c r="AR942" s="13">
        <f t="shared" si="1209"/>
        <v>1.7131215875691749E-5</v>
      </c>
      <c r="AS942" s="13">
        <f t="shared" si="1210"/>
        <v>4.9345182488739399E-6</v>
      </c>
      <c r="AT942" s="13">
        <f t="shared" si="1211"/>
        <v>7.1067548635063569E-7</v>
      </c>
      <c r="AU942" s="13">
        <f t="shared" si="1212"/>
        <v>6.8234914592384305E-8</v>
      </c>
      <c r="AV942" s="13">
        <f t="shared" si="1213"/>
        <v>4.9136388466192136E-9</v>
      </c>
      <c r="AW942" s="13">
        <f t="shared" si="1214"/>
        <v>7.4329737330629658E-13</v>
      </c>
      <c r="AX942" s="13">
        <f t="shared" si="1215"/>
        <v>4.2833417909582017E-7</v>
      </c>
      <c r="AY942" s="13">
        <f t="shared" si="1216"/>
        <v>1.4057285256656175E-7</v>
      </c>
      <c r="AZ942" s="13">
        <f t="shared" si="1217"/>
        <v>2.306695080977853E-8</v>
      </c>
      <c r="BA942" s="13">
        <f t="shared" si="1218"/>
        <v>2.5234090838357226E-9</v>
      </c>
      <c r="BB942" s="13">
        <f t="shared" si="1219"/>
        <v>2.0703625254465663E-10</v>
      </c>
      <c r="BC942" s="13">
        <f t="shared" si="1220"/>
        <v>1.3589238508273635E-11</v>
      </c>
      <c r="BD942" s="13">
        <f t="shared" si="1221"/>
        <v>9.3703468036064874E-7</v>
      </c>
      <c r="BE942" s="13">
        <f t="shared" si="1222"/>
        <v>2.6990581191778207E-7</v>
      </c>
      <c r="BF942" s="13">
        <f t="shared" si="1223"/>
        <v>3.8872172414663868E-8</v>
      </c>
      <c r="BG942" s="13">
        <f t="shared" si="1224"/>
        <v>3.7322792409169378E-9</v>
      </c>
      <c r="BH942" s="13">
        <f t="shared" si="1225"/>
        <v>2.687637608129542E-10</v>
      </c>
      <c r="BI942" s="13">
        <f t="shared" si="1226"/>
        <v>1.5483077114793079E-11</v>
      </c>
      <c r="BJ942" s="14">
        <f t="shared" si="1227"/>
        <v>0.18848899929248544</v>
      </c>
      <c r="BK942" s="14">
        <f t="shared" si="1228"/>
        <v>0.59224163465292246</v>
      </c>
      <c r="BL942" s="14">
        <f t="shared" si="1229"/>
        <v>0.21608829519712652</v>
      </c>
      <c r="BM942" s="14">
        <f t="shared" si="1230"/>
        <v>2.4748591743475053E-2</v>
      </c>
      <c r="BN942" s="14">
        <f t="shared" si="1231"/>
        <v>0.97525132178340379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</v>
      </c>
      <c r="F943" s="10">
        <f>VLOOKUP(B943,home!$B$2:$E$405,3,FALSE)</f>
        <v>0.54</v>
      </c>
      <c r="G943" s="10">
        <f>VLOOKUP(C943,away!$B$2:$E$405,4,FALSE)</f>
        <v>0.18</v>
      </c>
      <c r="H943" s="10">
        <f>VLOOKUP(A943,away!$A$2:$E$405,3,FALSE)</f>
        <v>1.25</v>
      </c>
      <c r="I943" s="10">
        <f>VLOOKUP(C943,away!$B$2:$E$405,3,FALSE)</f>
        <v>0.89</v>
      </c>
      <c r="J943" s="10">
        <f>VLOOKUP(B943,home!$B$2:$E$405,4,FALSE)</f>
        <v>0.8</v>
      </c>
      <c r="K943" s="12">
        <f t="shared" si="1176"/>
        <v>0.13608000000000001</v>
      </c>
      <c r="L943" s="12">
        <f t="shared" si="1177"/>
        <v>0.89000000000000012</v>
      </c>
      <c r="M943" s="13">
        <f t="shared" si="1178"/>
        <v>0.35840917439810205</v>
      </c>
      <c r="N943" s="13">
        <f t="shared" si="1179"/>
        <v>4.8772320452093725E-2</v>
      </c>
      <c r="O943" s="13">
        <f t="shared" si="1180"/>
        <v>0.31898416521431089</v>
      </c>
      <c r="P943" s="13">
        <f t="shared" si="1181"/>
        <v>4.3407365202363421E-2</v>
      </c>
      <c r="Q943" s="13">
        <f t="shared" si="1182"/>
        <v>3.3184686835604571E-3</v>
      </c>
      <c r="R943" s="13">
        <f t="shared" si="1183"/>
        <v>0.14194795352036835</v>
      </c>
      <c r="S943" s="13">
        <f t="shared" si="1184"/>
        <v>1.3142795221241193E-3</v>
      </c>
      <c r="T943" s="13">
        <f t="shared" si="1185"/>
        <v>2.9534371283688071E-3</v>
      </c>
      <c r="U943" s="13">
        <f t="shared" si="1186"/>
        <v>1.9316277515051723E-2</v>
      </c>
      <c r="V943" s="13">
        <f t="shared" si="1187"/>
        <v>1.7685996673319851E-5</v>
      </c>
      <c r="W943" s="13">
        <f t="shared" si="1188"/>
        <v>1.5052573948630234E-4</v>
      </c>
      <c r="X943" s="13">
        <f t="shared" si="1189"/>
        <v>1.3396790814280911E-4</v>
      </c>
      <c r="Y943" s="13">
        <f t="shared" si="1190"/>
        <v>5.9615719123550053E-5</v>
      </c>
      <c r="Z943" s="13">
        <f t="shared" si="1191"/>
        <v>4.2111226211042616E-2</v>
      </c>
      <c r="AA943" s="13">
        <f t="shared" si="1192"/>
        <v>5.7304956627986792E-3</v>
      </c>
      <c r="AB943" s="13">
        <f t="shared" si="1193"/>
        <v>3.8990292489682213E-4</v>
      </c>
      <c r="AC943" s="13">
        <f t="shared" si="1194"/>
        <v>1.3387326751886092E-7</v>
      </c>
      <c r="AD943" s="13">
        <f t="shared" si="1195"/>
        <v>5.1208856573240048E-6</v>
      </c>
      <c r="AE943" s="13">
        <f t="shared" si="1196"/>
        <v>4.5575882350183654E-6</v>
      </c>
      <c r="AF943" s="13">
        <f t="shared" si="1197"/>
        <v>2.0281267645831727E-6</v>
      </c>
      <c r="AG943" s="13">
        <f t="shared" si="1198"/>
        <v>6.0167760682634128E-7</v>
      </c>
      <c r="AH943" s="13">
        <f t="shared" si="1199"/>
        <v>9.3697478319569819E-3</v>
      </c>
      <c r="AI943" s="13">
        <f t="shared" si="1200"/>
        <v>1.2750352849727061E-3</v>
      </c>
      <c r="AJ943" s="13">
        <f t="shared" si="1201"/>
        <v>8.6753400789542912E-5</v>
      </c>
      <c r="AK943" s="13">
        <f t="shared" si="1202"/>
        <v>3.9351342598136672E-6</v>
      </c>
      <c r="AL943" s="13">
        <f t="shared" si="1203"/>
        <v>6.4854208308521202E-10</v>
      </c>
      <c r="AM943" s="13">
        <f t="shared" si="1204"/>
        <v>1.393700240497303E-7</v>
      </c>
      <c r="AN943" s="13">
        <f t="shared" si="1205"/>
        <v>1.2403932140425999E-7</v>
      </c>
      <c r="AO943" s="13">
        <f t="shared" si="1206"/>
        <v>5.5197498024895696E-8</v>
      </c>
      <c r="AP943" s="13">
        <f t="shared" si="1207"/>
        <v>1.6375257747385727E-8</v>
      </c>
      <c r="AQ943" s="13">
        <f t="shared" si="1208"/>
        <v>3.6434948487933239E-9</v>
      </c>
      <c r="AR943" s="13">
        <f t="shared" si="1209"/>
        <v>1.6678151140883436E-3</v>
      </c>
      <c r="AS943" s="13">
        <f t="shared" si="1210"/>
        <v>2.2695628072514181E-4</v>
      </c>
      <c r="AT943" s="13">
        <f t="shared" si="1211"/>
        <v>1.5442105340538649E-5</v>
      </c>
      <c r="AU943" s="13">
        <f t="shared" si="1212"/>
        <v>7.0045389824683308E-7</v>
      </c>
      <c r="AV943" s="13">
        <f t="shared" si="1213"/>
        <v>2.3829441618357258E-8</v>
      </c>
      <c r="AW943" s="13">
        <f t="shared" si="1214"/>
        <v>2.1818252759152668E-12</v>
      </c>
      <c r="AX943" s="13">
        <f t="shared" si="1215"/>
        <v>3.1609121454478789E-9</v>
      </c>
      <c r="AY943" s="13">
        <f t="shared" si="1216"/>
        <v>2.8132118094486126E-9</v>
      </c>
      <c r="AZ943" s="13">
        <f t="shared" si="1217"/>
        <v>1.2518792552046326E-9</v>
      </c>
      <c r="BA943" s="13">
        <f t="shared" si="1218"/>
        <v>3.7139084571070773E-10</v>
      </c>
      <c r="BB943" s="13">
        <f t="shared" si="1219"/>
        <v>8.2634463170632472E-11</v>
      </c>
      <c r="BC943" s="13">
        <f t="shared" si="1220"/>
        <v>1.4708934444372587E-11</v>
      </c>
      <c r="BD943" s="13">
        <f t="shared" si="1221"/>
        <v>2.4739257525643757E-4</v>
      </c>
      <c r="BE943" s="13">
        <f t="shared" si="1222"/>
        <v>3.3665181640896026E-5</v>
      </c>
      <c r="BF943" s="13">
        <f t="shared" si="1223"/>
        <v>2.2905789588465656E-6</v>
      </c>
      <c r="BG943" s="13">
        <f t="shared" si="1224"/>
        <v>1.0390066157328021E-7</v>
      </c>
      <c r="BH943" s="13">
        <f t="shared" si="1225"/>
        <v>3.5347005067229923E-9</v>
      </c>
      <c r="BI943" s="13">
        <f t="shared" si="1226"/>
        <v>9.6200408990973093E-11</v>
      </c>
      <c r="BJ943" s="14">
        <f t="shared" si="1227"/>
        <v>5.5400990229372928E-2</v>
      </c>
      <c r="BK943" s="14">
        <f t="shared" si="1228"/>
        <v>0.40314864245428439</v>
      </c>
      <c r="BL943" s="14">
        <f t="shared" si="1229"/>
        <v>0.49929866014031821</v>
      </c>
      <c r="BM943" s="14">
        <f t="shared" si="1230"/>
        <v>8.5120068753189032E-2</v>
      </c>
      <c r="BN943" s="14">
        <f t="shared" si="1231"/>
        <v>0.91483944747079893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</v>
      </c>
      <c r="F944" s="10">
        <f>VLOOKUP(B944,home!$B$2:$E$405,3,FALSE)</f>
        <v>2.14</v>
      </c>
      <c r="G944" s="10">
        <f>VLOOKUP(C944,away!$B$2:$E$405,4,FALSE)</f>
        <v>1.67</v>
      </c>
      <c r="H944" s="10">
        <f>VLOOKUP(A944,away!$A$2:$E$405,3,FALSE)</f>
        <v>1.25</v>
      </c>
      <c r="I944" s="10">
        <f>VLOOKUP(C944,away!$B$2:$E$405,3,FALSE)</f>
        <v>0.95</v>
      </c>
      <c r="J944" s="10">
        <f>VLOOKUP(B944,home!$B$2:$E$405,4,FALSE)</f>
        <v>1.87</v>
      </c>
      <c r="K944" s="12">
        <f t="shared" si="1176"/>
        <v>5.0033199999999995</v>
      </c>
      <c r="L944" s="12">
        <f t="shared" si="1177"/>
        <v>2.2206250000000001</v>
      </c>
      <c r="M944" s="13">
        <f t="shared" si="1178"/>
        <v>7.2892114538673238E-4</v>
      </c>
      <c r="N944" s="13">
        <f t="shared" si="1179"/>
        <v>3.6470257451363458E-3</v>
      </c>
      <c r="O944" s="13">
        <f t="shared" si="1180"/>
        <v>1.6186605184744128E-3</v>
      </c>
      <c r="P944" s="13">
        <f t="shared" si="1181"/>
        <v>8.0986765452933981E-3</v>
      </c>
      <c r="Q944" s="13">
        <f t="shared" si="1182"/>
        <v>9.12361842557779E-3</v>
      </c>
      <c r="R944" s="13">
        <f t="shared" si="1183"/>
        <v>1.7972190069186218E-3</v>
      </c>
      <c r="S944" s="13">
        <f t="shared" si="1184"/>
        <v>2.249508132683101E-2</v>
      </c>
      <c r="T944" s="13">
        <f t="shared" si="1185"/>
        <v>2.0260135166298682E-2</v>
      </c>
      <c r="U944" s="13">
        <f t="shared" si="1186"/>
        <v>8.9920618016960784E-3</v>
      </c>
      <c r="V944" s="13">
        <f t="shared" si="1187"/>
        <v>2.7770171586852837E-2</v>
      </c>
      <c r="W944" s="13">
        <f t="shared" si="1188"/>
        <v>1.5216127513687288E-2</v>
      </c>
      <c r="X944" s="13">
        <f t="shared" si="1189"/>
        <v>3.3789313160081838E-2</v>
      </c>
      <c r="Y944" s="13">
        <f t="shared" si="1190"/>
        <v>3.7516696768053373E-2</v>
      </c>
      <c r="Z944" s="13">
        <f t="shared" si="1191"/>
        <v>1.3303164857462215E-3</v>
      </c>
      <c r="AA944" s="13">
        <f t="shared" si="1192"/>
        <v>6.6559990794637838E-3</v>
      </c>
      <c r="AB944" s="13">
        <f t="shared" si="1193"/>
        <v>1.6651046657131369E-2</v>
      </c>
      <c r="AC944" s="13">
        <f t="shared" si="1194"/>
        <v>1.9283776331002821E-2</v>
      </c>
      <c r="AD944" s="13">
        <f t="shared" si="1195"/>
        <v>1.903278877794547E-2</v>
      </c>
      <c r="AE944" s="13">
        <f t="shared" si="1196"/>
        <v>4.2264686580025156E-2</v>
      </c>
      <c r="AF944" s="13">
        <f t="shared" si="1197"/>
        <v>4.6927009818384199E-2</v>
      </c>
      <c r="AG944" s="13">
        <f t="shared" si="1198"/>
        <v>3.4735763725983131E-2</v>
      </c>
      <c r="AH944" s="13">
        <f t="shared" si="1199"/>
        <v>7.3853351154005065E-4</v>
      </c>
      <c r="AI944" s="13">
        <f t="shared" si="1200"/>
        <v>3.6951194889585657E-3</v>
      </c>
      <c r="AJ944" s="13">
        <f t="shared" si="1201"/>
        <v>9.2439326207480847E-3</v>
      </c>
      <c r="AK944" s="13">
        <f t="shared" si="1202"/>
        <v>1.5416784320013768E-2</v>
      </c>
      <c r="AL944" s="13">
        <f t="shared" si="1203"/>
        <v>8.5700939293628705E-3</v>
      </c>
      <c r="AM944" s="13">
        <f t="shared" si="1204"/>
        <v>1.904542654969402E-2</v>
      </c>
      <c r="AN944" s="13">
        <f t="shared" si="1205"/>
        <v>4.2292750331914285E-2</v>
      </c>
      <c r="AO944" s="13">
        <f t="shared" si="1206"/>
        <v>4.6958169352903596E-2</v>
      </c>
      <c r="AP944" s="13">
        <f t="shared" si="1207"/>
        <v>3.4758828273097175E-2</v>
      </c>
      <c r="AQ944" s="13">
        <f t="shared" si="1208"/>
        <v>1.9296580758486604E-2</v>
      </c>
      <c r="AR944" s="13">
        <f t="shared" si="1209"/>
        <v>3.2800119581272527E-4</v>
      </c>
      <c r="AS944" s="13">
        <f t="shared" si="1210"/>
        <v>1.6410949430337245E-3</v>
      </c>
      <c r="AT944" s="13">
        <f t="shared" si="1211"/>
        <v>4.1054615751897469E-3</v>
      </c>
      <c r="AU944" s="13">
        <f t="shared" si="1212"/>
        <v>6.8469793361261213E-3</v>
      </c>
      <c r="AV944" s="13">
        <f t="shared" si="1213"/>
        <v>8.5644071630066355E-3</v>
      </c>
      <c r="AW944" s="13">
        <f t="shared" si="1214"/>
        <v>2.6449446378527483E-3</v>
      </c>
      <c r="AX944" s="13">
        <f t="shared" si="1215"/>
        <v>1.5881727260769182E-2</v>
      </c>
      <c r="AY944" s="13">
        <f t="shared" si="1216"/>
        <v>3.5267360598445568E-2</v>
      </c>
      <c r="AZ944" s="13">
        <f t="shared" si="1217"/>
        <v>3.9157791314461607E-2</v>
      </c>
      <c r="BA944" s="13">
        <f t="shared" si="1218"/>
        <v>2.8984923445892097E-2</v>
      </c>
      <c r="BB944" s="13">
        <f t="shared" si="1219"/>
        <v>1.6091161406758533E-2</v>
      </c>
      <c r="BC944" s="13">
        <f t="shared" si="1220"/>
        <v>7.1464870597766393E-3</v>
      </c>
      <c r="BD944" s="13">
        <f t="shared" si="1221"/>
        <v>1.2139460924193876E-4</v>
      </c>
      <c r="BE944" s="13">
        <f t="shared" si="1222"/>
        <v>6.0737607631237696E-4</v>
      </c>
      <c r="BF944" s="13">
        <f t="shared" si="1223"/>
        <v>1.5194484350676209E-3</v>
      </c>
      <c r="BG944" s="13">
        <f t="shared" si="1224"/>
        <v>2.5340955813808429E-3</v>
      </c>
      <c r="BH944" s="13">
        <f t="shared" si="1225"/>
        <v>3.1697227760585991E-3</v>
      </c>
      <c r="BI944" s="13">
        <f t="shared" si="1226"/>
        <v>3.1718274719819014E-3</v>
      </c>
      <c r="BJ944" s="14">
        <f t="shared" si="1227"/>
        <v>0.56739437203337251</v>
      </c>
      <c r="BK944" s="14">
        <f t="shared" si="1228"/>
        <v>0.12221408146317524</v>
      </c>
      <c r="BL944" s="14">
        <f t="shared" si="1229"/>
        <v>9.7419166168156976E-2</v>
      </c>
      <c r="BM944" s="14">
        <f t="shared" si="1230"/>
        <v>0.73072139880307085</v>
      </c>
      <c r="BN944" s="14">
        <f t="shared" si="1231"/>
        <v>2.50141213867873E-2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1.78481012658228</v>
      </c>
      <c r="F945" s="10">
        <f>VLOOKUP(B945,home!$B$2:$E$405,3,FALSE)</f>
        <v>0.67</v>
      </c>
      <c r="G945" s="10">
        <f>VLOOKUP(C945,away!$B$2:$E$405,4,FALSE)</f>
        <v>1.34</v>
      </c>
      <c r="H945" s="10">
        <f>VLOOKUP(A945,away!$A$2:$E$405,3,FALSE)</f>
        <v>1.36708860759494</v>
      </c>
      <c r="I945" s="10">
        <f>VLOOKUP(C945,away!$B$2:$E$405,3,FALSE)</f>
        <v>0.9</v>
      </c>
      <c r="J945" s="10">
        <f>VLOOKUP(B945,home!$B$2:$E$405,4,FALSE)</f>
        <v>1.17</v>
      </c>
      <c r="K945" s="12">
        <f t="shared" si="1176"/>
        <v>1.6024025316455712</v>
      </c>
      <c r="L945" s="12">
        <f t="shared" si="1177"/>
        <v>1.4395443037974718</v>
      </c>
      <c r="M945" s="13">
        <f t="shared" si="1178"/>
        <v>4.7741853428257541E-2</v>
      </c>
      <c r="N945" s="13">
        <f t="shared" si="1179"/>
        <v>7.6501666798891671E-2</v>
      </c>
      <c r="O945" s="13">
        <f t="shared" si="1180"/>
        <v>6.8726513155381946E-2</v>
      </c>
      <c r="P945" s="13">
        <f t="shared" si="1181"/>
        <v>0.11012753867135668</v>
      </c>
      <c r="Q945" s="13">
        <f t="shared" si="1182"/>
        <v>6.129323227682499E-2</v>
      </c>
      <c r="R945" s="13">
        <f t="shared" si="1183"/>
        <v>4.9467430266346049E-2</v>
      </c>
      <c r="S945" s="13">
        <f t="shared" si="1184"/>
        <v>6.3508608814466211E-2</v>
      </c>
      <c r="T945" s="13">
        <f t="shared" si="1185"/>
        <v>8.8234323385438754E-2</v>
      </c>
      <c r="U945" s="13">
        <f t="shared" si="1186"/>
        <v>7.9266735492793658E-2</v>
      </c>
      <c r="V945" s="13">
        <f t="shared" si="1187"/>
        <v>1.6277464160431198E-2</v>
      </c>
      <c r="W945" s="13">
        <f t="shared" si="1188"/>
        <v>3.2738810191041474E-2</v>
      </c>
      <c r="X945" s="13">
        <f t="shared" si="1189"/>
        <v>4.7128967723620366E-2</v>
      </c>
      <c r="Y945" s="13">
        <f t="shared" si="1190"/>
        <v>3.3922118515196303E-2</v>
      </c>
      <c r="Z945" s="13">
        <f t="shared" si="1191"/>
        <v>2.3736852487805705E-2</v>
      </c>
      <c r="AA945" s="13">
        <f t="shared" si="1192"/>
        <v>3.8035992519757332E-2</v>
      </c>
      <c r="AB945" s="13">
        <f t="shared" si="1193"/>
        <v>3.0474485353655587E-2</v>
      </c>
      <c r="AC945" s="13">
        <f t="shared" si="1194"/>
        <v>2.3467316084791233E-3</v>
      </c>
      <c r="AD945" s="13">
        <f t="shared" si="1195"/>
        <v>1.3115188083297169E-2</v>
      </c>
      <c r="AE945" s="13">
        <f t="shared" si="1196"/>
        <v>1.8879894298542921E-2</v>
      </c>
      <c r="AF945" s="13">
        <f t="shared" si="1197"/>
        <v>1.3589222146882915E-2</v>
      </c>
      <c r="AG945" s="13">
        <f t="shared" si="1198"/>
        <v>6.5207624448612514E-3</v>
      </c>
      <c r="AH945" s="13">
        <f t="shared" si="1199"/>
        <v>8.5425626972253903E-3</v>
      </c>
      <c r="AI945" s="13">
        <f t="shared" si="1200"/>
        <v>1.3688624092774984E-2</v>
      </c>
      <c r="AJ945" s="13">
        <f t="shared" si="1201"/>
        <v>1.0967342950503599E-2</v>
      </c>
      <c r="AK945" s="13">
        <f t="shared" si="1202"/>
        <v>5.8580327031040593E-3</v>
      </c>
      <c r="AL945" s="13">
        <f t="shared" si="1203"/>
        <v>2.1653099526388638E-4</v>
      </c>
      <c r="AM945" s="13">
        <f t="shared" si="1204"/>
        <v>4.2031621175366417E-3</v>
      </c>
      <c r="AN945" s="13">
        <f t="shared" si="1205"/>
        <v>6.0506380842371924E-3</v>
      </c>
      <c r="AO945" s="13">
        <f t="shared" si="1206"/>
        <v>4.3550807942518491E-3</v>
      </c>
      <c r="AP945" s="13">
        <f t="shared" si="1207"/>
        <v>2.0897772499810065E-3</v>
      </c>
      <c r="AQ945" s="13">
        <f t="shared" si="1208"/>
        <v>7.5208173410392602E-4</v>
      </c>
      <c r="AR945" s="13">
        <f t="shared" si="1209"/>
        <v>2.4594794941247161E-3</v>
      </c>
      <c r="AS945" s="13">
        <f t="shared" si="1210"/>
        <v>3.9410761679158132E-3</v>
      </c>
      <c r="AT945" s="13">
        <f t="shared" si="1211"/>
        <v>3.1575952144381634E-3</v>
      </c>
      <c r="AU945" s="13">
        <f t="shared" si="1212"/>
        <v>1.6865795218425513E-3</v>
      </c>
      <c r="AV945" s="13">
        <f t="shared" si="1213"/>
        <v>6.7564482390552029E-4</v>
      </c>
      <c r="AW945" s="13">
        <f t="shared" si="1214"/>
        <v>1.3874400576648903E-5</v>
      </c>
      <c r="AX945" s="13">
        <f t="shared" si="1215"/>
        <v>1.1225262696762451E-3</v>
      </c>
      <c r="AY945" s="13">
        <f t="shared" si="1216"/>
        <v>1.6159262973754632E-3</v>
      </c>
      <c r="AZ945" s="13">
        <f t="shared" si="1217"/>
        <v>1.1630987483716938E-3</v>
      </c>
      <c r="BA945" s="13">
        <f t="shared" si="1218"/>
        <v>5.581107259908137E-4</v>
      </c>
      <c r="BB945" s="13">
        <f t="shared" si="1219"/>
        <v>2.0085627912208695E-4</v>
      </c>
      <c r="BC945" s="13">
        <f t="shared" si="1220"/>
        <v>5.7828302498431078E-5</v>
      </c>
      <c r="BD945" s="13">
        <f t="shared" si="1221"/>
        <v>5.9008828267898613E-4</v>
      </c>
      <c r="BE945" s="13">
        <f t="shared" si="1222"/>
        <v>9.4555895805919468E-4</v>
      </c>
      <c r="BF945" s="13">
        <f t="shared" si="1223"/>
        <v>7.5758303410710119E-4</v>
      </c>
      <c r="BG945" s="13">
        <f t="shared" si="1224"/>
        <v>4.0465099059498408E-4</v>
      </c>
      <c r="BH945" s="13">
        <f t="shared" si="1225"/>
        <v>1.6210344294057265E-4</v>
      </c>
      <c r="BI945" s="13">
        <f t="shared" si="1226"/>
        <v>5.1950993471287403E-5</v>
      </c>
      <c r="BJ945" s="14">
        <f t="shared" si="1227"/>
        <v>0.41409327246774308</v>
      </c>
      <c r="BK945" s="14">
        <f t="shared" si="1228"/>
        <v>0.24183465397563009</v>
      </c>
      <c r="BL945" s="14">
        <f t="shared" si="1229"/>
        <v>0.31986003015562153</v>
      </c>
      <c r="BM945" s="14">
        <f t="shared" si="1230"/>
        <v>0.58406452259294284</v>
      </c>
      <c r="BN945" s="14">
        <f t="shared" si="1231"/>
        <v>0.41385823459705884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1.3611111111111101</v>
      </c>
      <c r="F946" s="10">
        <f>VLOOKUP(B946,home!$B$2:$E$405,3,FALSE)</f>
        <v>0.37</v>
      </c>
      <c r="G946" s="10">
        <f>VLOOKUP(C946,away!$B$2:$E$405,4,FALSE)</f>
        <v>1.47</v>
      </c>
      <c r="H946" s="10">
        <f>VLOOKUP(A946,away!$A$2:$E$405,3,FALSE)</f>
        <v>1.1666666666666701</v>
      </c>
      <c r="I946" s="10">
        <f>VLOOKUP(C946,away!$B$2:$E$405,3,FALSE)</f>
        <v>0.37</v>
      </c>
      <c r="J946" s="10">
        <f>VLOOKUP(B946,home!$B$2:$E$405,4,FALSE)</f>
        <v>0.64</v>
      </c>
      <c r="K946" s="12">
        <f t="shared" si="1176"/>
        <v>0.74030833333333268</v>
      </c>
      <c r="L946" s="12">
        <f t="shared" si="1177"/>
        <v>0.27626666666666749</v>
      </c>
      <c r="M946" s="13">
        <f t="shared" si="1178"/>
        <v>0.36183209526187732</v>
      </c>
      <c r="N946" s="13">
        <f t="shared" si="1179"/>
        <v>0.26786731538982805</v>
      </c>
      <c r="O946" s="13">
        <f t="shared" si="1180"/>
        <v>9.9962146851014941E-2</v>
      </c>
      <c r="P946" s="13">
        <f t="shared" si="1181"/>
        <v>7.4002810331696714E-2</v>
      </c>
      <c r="Q946" s="13">
        <f t="shared" si="1182"/>
        <v>9.915220290535888E-2</v>
      </c>
      <c r="R946" s="13">
        <f t="shared" si="1183"/>
        <v>1.3808104551686904E-2</v>
      </c>
      <c r="S946" s="13">
        <f t="shared" si="1184"/>
        <v>3.7838102318048252E-3</v>
      </c>
      <c r="T946" s="13">
        <f t="shared" si="1185"/>
        <v>2.7392448589320564E-2</v>
      </c>
      <c r="U946" s="13">
        <f t="shared" si="1186"/>
        <v>1.0222254867151738E-2</v>
      </c>
      <c r="V946" s="13">
        <f t="shared" si="1187"/>
        <v>8.5986042999286057E-5</v>
      </c>
      <c r="W946" s="13">
        <f t="shared" si="1188"/>
        <v>2.4467734026398225E-2</v>
      </c>
      <c r="X946" s="13">
        <f t="shared" si="1189"/>
        <v>6.759619320359637E-3</v>
      </c>
      <c r="Y946" s="13">
        <f t="shared" si="1190"/>
        <v>9.3372874878568069E-4</v>
      </c>
      <c r="Z946" s="13">
        <f t="shared" si="1191"/>
        <v>1.2715730058264602E-3</v>
      </c>
      <c r="AA946" s="13">
        <f t="shared" si="1192"/>
        <v>9.4135609265504278E-4</v>
      </c>
      <c r="AB946" s="13">
        <f t="shared" si="1193"/>
        <v>3.4844688001331654E-4</v>
      </c>
      <c r="AC946" s="13">
        <f t="shared" si="1194"/>
        <v>1.0991301135551366E-6</v>
      </c>
      <c r="AD946" s="13">
        <f t="shared" si="1195"/>
        <v>4.5284168493815351E-3</v>
      </c>
      <c r="AE946" s="13">
        <f t="shared" si="1196"/>
        <v>1.2510506282558092E-3</v>
      </c>
      <c r="AF946" s="13">
        <f t="shared" si="1197"/>
        <v>1.7281179344973629E-4</v>
      </c>
      <c r="AG946" s="13">
        <f t="shared" si="1198"/>
        <v>1.5914046045682431E-5</v>
      </c>
      <c r="AH946" s="13">
        <f t="shared" si="1199"/>
        <v>8.7823308935747782E-5</v>
      </c>
      <c r="AI946" s="13">
        <f t="shared" si="1200"/>
        <v>6.501632746604182E-5</v>
      </c>
      <c r="AJ946" s="13">
        <f t="shared" si="1201"/>
        <v>2.40660645129198E-5</v>
      </c>
      <c r="AK946" s="13">
        <f t="shared" si="1202"/>
        <v>5.9387693698173749E-6</v>
      </c>
      <c r="AL946" s="13">
        <f t="shared" si="1203"/>
        <v>8.9918742298864276E-9</v>
      </c>
      <c r="AM946" s="13">
        <f t="shared" si="1204"/>
        <v>6.7048494608084534E-4</v>
      </c>
      <c r="AN946" s="13">
        <f t="shared" si="1205"/>
        <v>1.8523264110393542E-4</v>
      </c>
      <c r="AO946" s="13">
        <f t="shared" si="1206"/>
        <v>2.5586802157823691E-5</v>
      </c>
      <c r="AP946" s="13">
        <f t="shared" si="1207"/>
        <v>2.3562601809338155E-6</v>
      </c>
      <c r="AQ946" s="13">
        <f t="shared" si="1208"/>
        <v>1.62739036496496E-7</v>
      </c>
      <c r="AR946" s="13">
        <f t="shared" si="1209"/>
        <v>4.8525305630632028E-6</v>
      </c>
      <c r="AS946" s="13">
        <f t="shared" si="1210"/>
        <v>3.5923688135903781E-6</v>
      </c>
      <c r="AT946" s="13">
        <f t="shared" si="1211"/>
        <v>1.3297302845538673E-6</v>
      </c>
      <c r="AU946" s="13">
        <f t="shared" si="1212"/>
        <v>3.2813680358031061E-7</v>
      </c>
      <c r="AV946" s="13">
        <f t="shared" si="1213"/>
        <v>6.0730602540966712E-8</v>
      </c>
      <c r="AW946" s="13">
        <f t="shared" si="1214"/>
        <v>5.108446491820964E-11</v>
      </c>
      <c r="AX946" s="13">
        <f t="shared" si="1215"/>
        <v>8.2727598826366636E-5</v>
      </c>
      <c r="AY946" s="13">
        <f t="shared" si="1216"/>
        <v>2.2854877969097626E-5</v>
      </c>
      <c r="AZ946" s="13">
        <f t="shared" si="1217"/>
        <v>3.157020476798028E-6</v>
      </c>
      <c r="BA946" s="13">
        <f t="shared" si="1218"/>
        <v>2.9072650790780152E-7</v>
      </c>
      <c r="BB946" s="13">
        <f t="shared" si="1219"/>
        <v>2.0079510812832216E-8</v>
      </c>
      <c r="BC946" s="13">
        <f t="shared" si="1220"/>
        <v>1.1094599041116937E-9</v>
      </c>
      <c r="BD946" s="13">
        <f t="shared" si="1221"/>
        <v>2.2343207392593278E-7</v>
      </c>
      <c r="BE946" s="13">
        <f t="shared" si="1222"/>
        <v>1.6540862626131725E-7</v>
      </c>
      <c r="BF946" s="13">
        <f t="shared" si="1223"/>
        <v>6.1226692213235956E-8</v>
      </c>
      <c r="BG946" s="13">
        <f t="shared" si="1224"/>
        <v>1.5108876822631218E-8</v>
      </c>
      <c r="BH946" s="13">
        <f t="shared" si="1225"/>
        <v>2.7963068547751835E-9</v>
      </c>
      <c r="BI946" s="13">
        <f t="shared" si="1226"/>
        <v>4.1402585342943807E-10</v>
      </c>
      <c r="BJ946" s="14">
        <f t="shared" si="1227"/>
        <v>0.43353411709849471</v>
      </c>
      <c r="BK946" s="14">
        <f t="shared" si="1228"/>
        <v>0.43972866486833506</v>
      </c>
      <c r="BL946" s="14">
        <f t="shared" si="1229"/>
        <v>0.12547578559647576</v>
      </c>
      <c r="BM946" s="14">
        <f t="shared" si="1230"/>
        <v>8.3362610450784524E-2</v>
      </c>
      <c r="BN946" s="14">
        <f t="shared" si="1231"/>
        <v>0.91662467529146274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</v>
      </c>
      <c r="F947" s="10">
        <f>VLOOKUP(B947,home!$B$2:$E$405,3,FALSE)</f>
        <v>1.23</v>
      </c>
      <c r="G947" s="10">
        <f>VLOOKUP(C947,away!$B$2:$E$405,4,FALSE)</f>
        <v>0.77</v>
      </c>
      <c r="H947" s="10">
        <f>VLOOKUP(A947,away!$A$2:$E$405,3,FALSE)</f>
        <v>1.26</v>
      </c>
      <c r="I947" s="10">
        <f>VLOOKUP(C947,away!$B$2:$E$405,3,FALSE)</f>
        <v>1.38</v>
      </c>
      <c r="J947" s="10">
        <f>VLOOKUP(B947,home!$B$2:$E$405,4,FALSE)</f>
        <v>0.95</v>
      </c>
      <c r="K947" s="12">
        <f t="shared" si="1176"/>
        <v>1.23123</v>
      </c>
      <c r="L947" s="12">
        <f t="shared" si="1177"/>
        <v>1.6518599999999999</v>
      </c>
      <c r="M947" s="13">
        <f t="shared" si="1178"/>
        <v>5.5961574131323986E-2</v>
      </c>
      <c r="N947" s="13">
        <f t="shared" si="1179"/>
        <v>6.8901568917710043E-2</v>
      </c>
      <c r="O947" s="13">
        <f t="shared" si="1180"/>
        <v>9.244068584456884E-2</v>
      </c>
      <c r="P947" s="13">
        <f t="shared" si="1181"/>
        <v>0.11381574563240851</v>
      </c>
      <c r="Q947" s="13">
        <f t="shared" si="1182"/>
        <v>4.2416839349276078E-2</v>
      </c>
      <c r="R947" s="13">
        <f t="shared" si="1183"/>
        <v>7.6349535659604756E-2</v>
      </c>
      <c r="S947" s="13">
        <f t="shared" si="1184"/>
        <v>5.787017321681371E-2</v>
      </c>
      <c r="T947" s="13">
        <f t="shared" si="1185"/>
        <v>7.0066680247495183E-2</v>
      </c>
      <c r="U947" s="13">
        <f t="shared" si="1186"/>
        <v>9.4003838790175182E-2</v>
      </c>
      <c r="V947" s="13">
        <f t="shared" si="1187"/>
        <v>1.307749909308163E-2</v>
      </c>
      <c r="W947" s="13">
        <f t="shared" si="1188"/>
        <v>1.7408295037336399E-2</v>
      </c>
      <c r="X947" s="13">
        <f t="shared" si="1189"/>
        <v>2.8756066240374502E-2</v>
      </c>
      <c r="Y947" s="13">
        <f t="shared" si="1190"/>
        <v>2.3750497789912516E-2</v>
      </c>
      <c r="Z947" s="13">
        <f t="shared" si="1191"/>
        <v>4.2039581324891571E-2</v>
      </c>
      <c r="AA947" s="13">
        <f t="shared" si="1192"/>
        <v>5.1760393714646268E-2</v>
      </c>
      <c r="AB947" s="13">
        <f t="shared" si="1193"/>
        <v>3.186447477664197E-2</v>
      </c>
      <c r="AC947" s="13">
        <f t="shared" si="1194"/>
        <v>1.6623296134341346E-3</v>
      </c>
      <c r="AD947" s="13">
        <f t="shared" si="1195"/>
        <v>5.3584037747049255E-3</v>
      </c>
      <c r="AE947" s="13">
        <f t="shared" si="1196"/>
        <v>8.8513328592840779E-3</v>
      </c>
      <c r="AF947" s="13">
        <f t="shared" si="1197"/>
        <v>7.3105813484685006E-3</v>
      </c>
      <c r="AG947" s="13">
        <f t="shared" si="1198"/>
        <v>4.0253523020937262E-3</v>
      </c>
      <c r="AH947" s="13">
        <f t="shared" si="1199"/>
        <v>1.7360875701833839E-2</v>
      </c>
      <c r="AI947" s="13">
        <f t="shared" si="1200"/>
        <v>2.1375230990368883E-2</v>
      </c>
      <c r="AJ947" s="13">
        <f t="shared" si="1201"/>
        <v>1.3158912826135943E-2</v>
      </c>
      <c r="AK947" s="13">
        <f t="shared" si="1202"/>
        <v>5.4005494129744525E-3</v>
      </c>
      <c r="AL947" s="13">
        <f t="shared" si="1203"/>
        <v>1.3523514116729372E-4</v>
      </c>
      <c r="AM947" s="13">
        <f t="shared" si="1204"/>
        <v>1.3194854959059886E-3</v>
      </c>
      <c r="AN947" s="13">
        <f t="shared" si="1205"/>
        <v>2.1796053112672661E-3</v>
      </c>
      <c r="AO947" s="13">
        <f t="shared" si="1206"/>
        <v>1.8002014147349735E-3</v>
      </c>
      <c r="AP947" s="13">
        <f t="shared" si="1207"/>
        <v>9.9122690298137132E-4</v>
      </c>
      <c r="AQ947" s="13">
        <f t="shared" si="1208"/>
        <v>4.0934201798970173E-4</v>
      </c>
      <c r="AR947" s="13">
        <f t="shared" si="1209"/>
        <v>5.7355472273662471E-3</v>
      </c>
      <c r="AS947" s="13">
        <f t="shared" si="1210"/>
        <v>7.0617778127501467E-3</v>
      </c>
      <c r="AT947" s="13">
        <f t="shared" si="1211"/>
        <v>4.3473363481961822E-3</v>
      </c>
      <c r="AU947" s="13">
        <f t="shared" si="1212"/>
        <v>1.7841903106631954E-3</v>
      </c>
      <c r="AV947" s="13">
        <f t="shared" si="1213"/>
        <v>5.4918715904946178E-4</v>
      </c>
      <c r="AW947" s="13">
        <f t="shared" si="1214"/>
        <v>7.6401077518038849E-6</v>
      </c>
      <c r="AX947" s="13">
        <f t="shared" si="1215"/>
        <v>2.7076502118738812E-4</v>
      </c>
      <c r="AY947" s="13">
        <f t="shared" si="1216"/>
        <v>4.4726590789859893E-4</v>
      </c>
      <c r="AZ947" s="13">
        <f t="shared" si="1217"/>
        <v>3.694103313106899E-4</v>
      </c>
      <c r="BA947" s="13">
        <f t="shared" si="1218"/>
        <v>2.034047166262921E-4</v>
      </c>
      <c r="BB947" s="13">
        <f t="shared" si="1219"/>
        <v>8.3999028801576663E-5</v>
      </c>
      <c r="BC947" s="13">
        <f t="shared" si="1220"/>
        <v>2.775092714323448E-5</v>
      </c>
      <c r="BD947" s="13">
        <f t="shared" si="1221"/>
        <v>1.5790535071662016E-3</v>
      </c>
      <c r="BE947" s="13">
        <f t="shared" si="1222"/>
        <v>1.9441780496282429E-3</v>
      </c>
      <c r="BF947" s="13">
        <f t="shared" si="1223"/>
        <v>1.196865170021891E-3</v>
      </c>
      <c r="BG947" s="13">
        <f t="shared" si="1224"/>
        <v>4.9120543442868431E-4</v>
      </c>
      <c r="BH947" s="13">
        <f t="shared" si="1225"/>
        <v>1.5119671675790732E-4</v>
      </c>
      <c r="BI947" s="13">
        <f t="shared" si="1226"/>
        <v>3.7231586714767627E-5</v>
      </c>
      <c r="BJ947" s="14">
        <f t="shared" si="1227"/>
        <v>0.28494807494250307</v>
      </c>
      <c r="BK947" s="14">
        <f t="shared" si="1228"/>
        <v>0.24296982273612783</v>
      </c>
      <c r="BL947" s="14">
        <f t="shared" si="1229"/>
        <v>0.428592267039693</v>
      </c>
      <c r="BM947" s="14">
        <f t="shared" si="1230"/>
        <v>0.54822417070817653</v>
      </c>
      <c r="BN947" s="14">
        <f t="shared" si="1231"/>
        <v>0.44988594953489225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1.30232558139535</v>
      </c>
      <c r="F948" s="10">
        <f>VLOOKUP(B948,home!$B$2:$E$405,3,FALSE)</f>
        <v>0.46</v>
      </c>
      <c r="G948" s="10">
        <f>VLOOKUP(C948,away!$B$2:$E$405,4,FALSE)</f>
        <v>1.34</v>
      </c>
      <c r="H948" s="10">
        <f>VLOOKUP(A948,away!$A$2:$E$405,3,FALSE)</f>
        <v>0.918604651162791</v>
      </c>
      <c r="I948" s="10">
        <f>VLOOKUP(C948,away!$B$2:$E$405,3,FALSE)</f>
        <v>0.77</v>
      </c>
      <c r="J948" s="10">
        <f>VLOOKUP(B948,home!$B$2:$E$405,4,FALSE)</f>
        <v>1.31</v>
      </c>
      <c r="K948" s="12">
        <f t="shared" si="1176"/>
        <v>0.80275348837209382</v>
      </c>
      <c r="L948" s="12">
        <f t="shared" si="1177"/>
        <v>0.92659651162790735</v>
      </c>
      <c r="M948" s="13">
        <f t="shared" si="1178"/>
        <v>0.17739968229580538</v>
      </c>
      <c r="N948" s="13">
        <f t="shared" si="1179"/>
        <v>0.14240821379905896</v>
      </c>
      <c r="O948" s="13">
        <f t="shared" si="1180"/>
        <v>0.1643779267791923</v>
      </c>
      <c r="P948" s="13">
        <f t="shared" si="1181"/>
        <v>0.13195495413336925</v>
      </c>
      <c r="Q948" s="13">
        <f t="shared" si="1182"/>
        <v>5.715934520001676E-2</v>
      </c>
      <c r="R948" s="13">
        <f t="shared" si="1183"/>
        <v>7.6156006771113588E-2</v>
      </c>
      <c r="S948" s="13">
        <f t="shared" si="1184"/>
        <v>2.453796660597414E-2</v>
      </c>
      <c r="T948" s="13">
        <f t="shared" si="1185"/>
        <v>5.29636498692709E-2</v>
      </c>
      <c r="U948" s="13">
        <f t="shared" si="1186"/>
        <v>6.1134500096000223E-2</v>
      </c>
      <c r="V948" s="13">
        <f t="shared" si="1187"/>
        <v>2.0280045451380561E-3</v>
      </c>
      <c r="W948" s="13">
        <f t="shared" si="1188"/>
        <v>1.5294954584126051E-2</v>
      </c>
      <c r="X948" s="13">
        <f t="shared" si="1189"/>
        <v>1.4172251563158468E-2</v>
      </c>
      <c r="Y948" s="13">
        <f t="shared" si="1190"/>
        <v>6.5659794301678965E-3</v>
      </c>
      <c r="Z948" s="13">
        <f t="shared" si="1191"/>
        <v>2.3521963404541713E-2</v>
      </c>
      <c r="AA948" s="13">
        <f t="shared" si="1192"/>
        <v>1.8882338176356595E-2</v>
      </c>
      <c r="AB948" s="13">
        <f t="shared" si="1193"/>
        <v>7.5789314198459077E-3</v>
      </c>
      <c r="AC948" s="13">
        <f t="shared" si="1194"/>
        <v>9.4280484071603926E-5</v>
      </c>
      <c r="AD948" s="13">
        <f t="shared" si="1195"/>
        <v>3.0695195367249832E-3</v>
      </c>
      <c r="AE948" s="13">
        <f t="shared" si="1196"/>
        <v>2.8442060951030797E-3</v>
      </c>
      <c r="AF948" s="13">
        <f t="shared" si="1197"/>
        <v>1.3177157230366728E-3</v>
      </c>
      <c r="AG948" s="13">
        <f t="shared" si="1198"/>
        <v>4.0699693076100892E-4</v>
      </c>
      <c r="AH948" s="13">
        <f t="shared" si="1199"/>
        <v>5.4488423093219107E-3</v>
      </c>
      <c r="AI948" s="13">
        <f t="shared" si="1200"/>
        <v>4.3740771713976188E-3</v>
      </c>
      <c r="AJ948" s="13">
        <f t="shared" si="1201"/>
        <v>1.7556528538740898E-3</v>
      </c>
      <c r="AK948" s="13">
        <f t="shared" si="1202"/>
        <v>4.6978548427261584E-4</v>
      </c>
      <c r="AL948" s="13">
        <f t="shared" si="1203"/>
        <v>2.8051407511758586E-6</v>
      </c>
      <c r="AM948" s="13">
        <f t="shared" si="1204"/>
        <v>4.9281350314645488E-4</v>
      </c>
      <c r="AN948" s="13">
        <f t="shared" si="1205"/>
        <v>4.5663927289863387E-4</v>
      </c>
      <c r="AO948" s="13">
        <f t="shared" si="1206"/>
        <v>2.1156017867008907E-4</v>
      </c>
      <c r="AP948" s="13">
        <f t="shared" si="1207"/>
        <v>6.5343641185027125E-5</v>
      </c>
      <c r="AQ948" s="13">
        <f t="shared" si="1208"/>
        <v>1.5136797494777942E-5</v>
      </c>
      <c r="AR948" s="13">
        <f t="shared" si="1209"/>
        <v>1.0097756552456469E-3</v>
      </c>
      <c r="AS948" s="13">
        <f t="shared" si="1210"/>
        <v>8.1060092972165987E-4</v>
      </c>
      <c r="AT948" s="13">
        <f t="shared" si="1211"/>
        <v>3.2535636200586247E-4</v>
      </c>
      <c r="AU948" s="13">
        <f t="shared" si="1212"/>
        <v>8.706031818808662E-5</v>
      </c>
      <c r="AV948" s="13">
        <f t="shared" si="1213"/>
        <v>1.7471993531067742E-5</v>
      </c>
      <c r="AW948" s="13">
        <f t="shared" si="1214"/>
        <v>5.7959551870035374E-8</v>
      </c>
      <c r="AX948" s="13">
        <f t="shared" si="1215"/>
        <v>6.5934626461281378E-5</v>
      </c>
      <c r="AY948" s="13">
        <f t="shared" si="1216"/>
        <v>6.1094794874512438E-5</v>
      </c>
      <c r="AZ948" s="13">
        <f t="shared" si="1217"/>
        <v>2.830511190467289E-5</v>
      </c>
      <c r="BA948" s="13">
        <f t="shared" si="1218"/>
        <v>8.7424726507024853E-6</v>
      </c>
      <c r="BB948" s="13">
        <f t="shared" si="1219"/>
        <v>2.025186165285826E-6</v>
      </c>
      <c r="BC948" s="13">
        <f t="shared" si="1220"/>
        <v>3.7530608723018913E-7</v>
      </c>
      <c r="BD948" s="13">
        <f t="shared" si="1221"/>
        <v>1.5594243327956674E-4</v>
      </c>
      <c r="BE948" s="13">
        <f t="shared" si="1222"/>
        <v>1.2518333230040471E-4</v>
      </c>
      <c r="BF948" s="13">
        <f t="shared" si="1223"/>
        <v>5.0245678345096441E-5</v>
      </c>
      <c r="BG948" s="13">
        <f t="shared" si="1224"/>
        <v>1.344496452238278E-5</v>
      </c>
      <c r="BH948" s="13">
        <f t="shared" si="1225"/>
        <v>2.6982480428454543E-6</v>
      </c>
      <c r="BI948" s="13">
        <f t="shared" si="1226"/>
        <v>4.332056057774729E-7</v>
      </c>
      <c r="BJ948" s="14">
        <f t="shared" si="1227"/>
        <v>0.29761080362296338</v>
      </c>
      <c r="BK948" s="14">
        <f t="shared" si="1228"/>
        <v>0.33607878799998414</v>
      </c>
      <c r="BL948" s="14">
        <f t="shared" si="1229"/>
        <v>0.34277627418216317</v>
      </c>
      <c r="BM948" s="14">
        <f t="shared" si="1230"/>
        <v>0.25047066339577356</v>
      </c>
      <c r="BN948" s="14">
        <f t="shared" si="1231"/>
        <v>0.74945612897855618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1.26495726495726</v>
      </c>
      <c r="F949" s="10">
        <f>VLOOKUP(B949,home!$B$2:$E$405,3,FALSE)</f>
        <v>0.79</v>
      </c>
      <c r="G949" s="10">
        <f>VLOOKUP(C949,away!$B$2:$E$405,4,FALSE)</f>
        <v>0.79</v>
      </c>
      <c r="H949" s="10">
        <f>VLOOKUP(A949,away!$A$2:$E$405,3,FALSE)</f>
        <v>0.97435897435897401</v>
      </c>
      <c r="I949" s="10">
        <f>VLOOKUP(C949,away!$B$2:$E$405,3,FALSE)</f>
        <v>1.32</v>
      </c>
      <c r="J949" s="10">
        <f>VLOOKUP(B949,home!$B$2:$E$405,4,FALSE)</f>
        <v>2.57</v>
      </c>
      <c r="K949" s="12">
        <f t="shared" si="1176"/>
        <v>0.78945982905982603</v>
      </c>
      <c r="L949" s="12">
        <f t="shared" si="1177"/>
        <v>3.3054153846153835</v>
      </c>
      <c r="M949" s="13">
        <f t="shared" si="1178"/>
        <v>1.6657824821957871E-2</v>
      </c>
      <c r="N949" s="13">
        <f t="shared" si="1179"/>
        <v>1.3150683536451388E-2</v>
      </c>
      <c r="O949" s="13">
        <f t="shared" si="1180"/>
        <v>5.5061030440727556E-2</v>
      </c>
      <c r="P949" s="13">
        <f t="shared" si="1181"/>
        <v>4.3468471679594653E-2</v>
      </c>
      <c r="Q949" s="13">
        <f t="shared" si="1182"/>
        <v>5.1909681883533908E-3</v>
      </c>
      <c r="R949" s="13">
        <f t="shared" si="1183"/>
        <v>9.0999788555778449E-2</v>
      </c>
      <c r="S949" s="13">
        <f t="shared" si="1184"/>
        <v>2.8357664496342697E-2</v>
      </c>
      <c r="T949" s="13">
        <f t="shared" si="1185"/>
        <v>1.7158306110832341E-2</v>
      </c>
      <c r="U949" s="13">
        <f t="shared" si="1186"/>
        <v>7.184067751772516E-2</v>
      </c>
      <c r="V949" s="13">
        <f t="shared" si="1187"/>
        <v>8.2221241650941128E-3</v>
      </c>
      <c r="W949" s="13">
        <f t="shared" si="1188"/>
        <v>1.366020286210821E-3</v>
      </c>
      <c r="X949" s="13">
        <f t="shared" si="1189"/>
        <v>4.5152644697379566E-3</v>
      </c>
      <c r="Y949" s="13">
        <f t="shared" si="1190"/>
        <v>7.4624123219395348E-3</v>
      </c>
      <c r="Z949" s="13">
        <f t="shared" si="1191"/>
        <v>0.10026403369633897</v>
      </c>
      <c r="AA949" s="13">
        <f t="shared" si="1192"/>
        <v>7.9154426902760394E-2</v>
      </c>
      <c r="AB949" s="13">
        <f t="shared" si="1193"/>
        <v>3.1244620165990861E-2</v>
      </c>
      <c r="AC949" s="13">
        <f t="shared" si="1194"/>
        <v>1.3409732934690608E-3</v>
      </c>
      <c r="AD949" s="13">
        <f t="shared" si="1195"/>
        <v>2.6960453541106228E-4</v>
      </c>
      <c r="AE949" s="13">
        <f t="shared" si="1196"/>
        <v>8.9115497910980811E-4</v>
      </c>
      <c r="AF949" s="13">
        <f t="shared" si="1197"/>
        <v>1.4728186890130808E-3</v>
      </c>
      <c r="AG949" s="13">
        <f t="shared" si="1198"/>
        <v>1.6227591844709655E-3</v>
      </c>
      <c r="AH949" s="13">
        <f t="shared" si="1199"/>
        <v>8.2853569875868532E-2</v>
      </c>
      <c r="AI949" s="13">
        <f t="shared" si="1200"/>
        <v>6.5409565111199511E-2</v>
      </c>
      <c r="AJ949" s="13">
        <f t="shared" si="1201"/>
        <v>2.5819112045782567E-2</v>
      </c>
      <c r="AK949" s="13">
        <f t="shared" si="1202"/>
        <v>6.7943839273800002E-3</v>
      </c>
      <c r="AL949" s="13">
        <f t="shared" si="1203"/>
        <v>1.3997039890446296E-4</v>
      </c>
      <c r="AM949" s="13">
        <f t="shared" si="1204"/>
        <v>4.2568390087874237E-5</v>
      </c>
      <c r="AN949" s="13">
        <f t="shared" si="1205"/>
        <v>1.4070621149476849E-4</v>
      </c>
      <c r="AO949" s="13">
        <f t="shared" si="1206"/>
        <v>2.3254623809287694E-4</v>
      </c>
      <c r="AP949" s="13">
        <f t="shared" si="1207"/>
        <v>2.562206376755424E-4</v>
      </c>
      <c r="AQ949" s="13">
        <f t="shared" si="1208"/>
        <v>2.1172890940717549E-4</v>
      </c>
      <c r="AR949" s="13">
        <f t="shared" si="1209"/>
        <v>5.4773092907600317E-2</v>
      </c>
      <c r="AS949" s="13">
        <f t="shared" si="1210"/>
        <v>4.3241156563912107E-2</v>
      </c>
      <c r="AT949" s="13">
        <f t="shared" si="1211"/>
        <v>1.7068578034647616E-2</v>
      </c>
      <c r="AU949" s="13">
        <f t="shared" si="1212"/>
        <v>4.4916522325090689E-3</v>
      </c>
      <c r="AV949" s="13">
        <f t="shared" si="1213"/>
        <v>8.8649475091819876E-4</v>
      </c>
      <c r="AW949" s="13">
        <f t="shared" si="1214"/>
        <v>1.0145881366382208E-5</v>
      </c>
      <c r="AX949" s="13">
        <f t="shared" si="1215"/>
        <v>5.6010056603541953E-6</v>
      </c>
      <c r="AY949" s="13">
        <f t="shared" si="1216"/>
        <v>1.8513650279052601E-5</v>
      </c>
      <c r="AZ949" s="13">
        <f t="shared" si="1217"/>
        <v>3.059765222888469E-5</v>
      </c>
      <c r="BA949" s="13">
        <f t="shared" si="1218"/>
        <v>3.3712650136822204E-5</v>
      </c>
      <c r="BB949" s="13">
        <f t="shared" si="1219"/>
        <v>2.7858578104602011E-5</v>
      </c>
      <c r="BC949" s="13">
        <f t="shared" si="1220"/>
        <v>1.8416834532092155E-5</v>
      </c>
      <c r="BD949" s="13">
        <f t="shared" si="1221"/>
        <v>3.017463732662496E-2</v>
      </c>
      <c r="BE949" s="13">
        <f t="shared" si="1222"/>
        <v>2.3821664025819585E-2</v>
      </c>
      <c r="BF949" s="13">
        <f t="shared" si="1223"/>
        <v>9.4031234048720692E-3</v>
      </c>
      <c r="BG949" s="13">
        <f t="shared" si="1224"/>
        <v>2.4744627319462508E-3</v>
      </c>
      <c r="BH949" s="13">
        <f t="shared" si="1225"/>
        <v>4.8837223134429923E-4</v>
      </c>
      <c r="BI949" s="13">
        <f t="shared" si="1226"/>
        <v>7.711005165492731E-5</v>
      </c>
      <c r="BJ949" s="14">
        <f t="shared" si="1227"/>
        <v>5.4118463059230397E-2</v>
      </c>
      <c r="BK949" s="14">
        <f t="shared" si="1228"/>
        <v>9.8205542505641924E-2</v>
      </c>
      <c r="BL949" s="14">
        <f t="shared" si="1229"/>
        <v>0.6960775188050623</v>
      </c>
      <c r="BM949" s="14">
        <f t="shared" si="1230"/>
        <v>0.72412842307449765</v>
      </c>
      <c r="BN949" s="14">
        <f t="shared" si="1231"/>
        <v>0.22452876722286327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1.62222222222222</v>
      </c>
      <c r="F950" s="10">
        <f>VLOOKUP(B950,home!$B$2:$E$405,3,FALSE)</f>
        <v>0.86</v>
      </c>
      <c r="G950" s="10">
        <f>VLOOKUP(C950,away!$B$2:$E$405,4,FALSE)</f>
        <v>0.99</v>
      </c>
      <c r="H950" s="10">
        <f>VLOOKUP(A950,away!$A$2:$E$405,3,FALSE)</f>
        <v>1.13333333333333</v>
      </c>
      <c r="I950" s="10">
        <f>VLOOKUP(C950,away!$B$2:$E$405,3,FALSE)</f>
        <v>0.86</v>
      </c>
      <c r="J950" s="10">
        <f>VLOOKUP(B950,home!$B$2:$E$405,4,FALSE)</f>
        <v>0.88</v>
      </c>
      <c r="K950" s="12">
        <f t="shared" si="1176"/>
        <v>1.3811599999999982</v>
      </c>
      <c r="L950" s="12">
        <f t="shared" si="1177"/>
        <v>0.85770666666666417</v>
      </c>
      <c r="M950" s="13">
        <f t="shared" si="1178"/>
        <v>0.10657922574673637</v>
      </c>
      <c r="N950" s="13">
        <f t="shared" si="1179"/>
        <v>0.14720296343236217</v>
      </c>
      <c r="O950" s="13">
        <f t="shared" si="1180"/>
        <v>9.1413712451147155E-2</v>
      </c>
      <c r="P950" s="13">
        <f t="shared" si="1181"/>
        <v>0.1262569630890262</v>
      </c>
      <c r="Q950" s="13">
        <f t="shared" si="1182"/>
        <v>0.10165542248712058</v>
      </c>
      <c r="R950" s="13">
        <f t="shared" si="1183"/>
        <v>3.9203075297049181E-2</v>
      </c>
      <c r="S950" s="13">
        <f t="shared" si="1184"/>
        <v>3.7391950956614711E-2</v>
      </c>
      <c r="T950" s="13">
        <f t="shared" si="1185"/>
        <v>8.7190533570019643E-2</v>
      </c>
      <c r="U950" s="13">
        <f t="shared" si="1186"/>
        <v>5.4145719477272362E-2</v>
      </c>
      <c r="V950" s="13">
        <f t="shared" si="1187"/>
        <v>4.9217368985151359E-3</v>
      </c>
      <c r="W950" s="13">
        <f t="shared" si="1188"/>
        <v>4.6800801107437062E-2</v>
      </c>
      <c r="X950" s="13">
        <f t="shared" si="1189"/>
        <v>4.0141359115189366E-2</v>
      </c>
      <c r="Y950" s="13">
        <f t="shared" si="1190"/>
        <v>1.7214755661079294E-2</v>
      </c>
      <c r="Z950" s="13">
        <f t="shared" si="1191"/>
        <v>1.1208246345371433E-2</v>
      </c>
      <c r="AA950" s="13">
        <f t="shared" si="1192"/>
        <v>1.5480381522373184E-2</v>
      </c>
      <c r="AB950" s="13">
        <f t="shared" si="1193"/>
        <v>1.0690441871720463E-2</v>
      </c>
      <c r="AC950" s="13">
        <f t="shared" si="1194"/>
        <v>3.6440236686366678E-4</v>
      </c>
      <c r="AD950" s="13">
        <f t="shared" si="1195"/>
        <v>1.6159848614386938E-2</v>
      </c>
      <c r="AE950" s="13">
        <f t="shared" si="1196"/>
        <v>1.3860409888883731E-2</v>
      </c>
      <c r="AF950" s="13">
        <f t="shared" si="1197"/>
        <v>5.9440829822140677E-3</v>
      </c>
      <c r="AG950" s="13">
        <f t="shared" si="1198"/>
        <v>1.6994265336882908E-3</v>
      </c>
      <c r="AH950" s="13">
        <f t="shared" si="1199"/>
        <v>2.4033469030168377E-3</v>
      </c>
      <c r="AI950" s="13">
        <f t="shared" si="1200"/>
        <v>3.3194066085707303E-3</v>
      </c>
      <c r="AJ950" s="13">
        <f t="shared" si="1201"/>
        <v>2.2923158157467731E-3</v>
      </c>
      <c r="AK950" s="13">
        <f t="shared" si="1202"/>
        <v>1.0553516373589358E-3</v>
      </c>
      <c r="AL950" s="13">
        <f t="shared" si="1203"/>
        <v>1.7267281071074431E-5</v>
      </c>
      <c r="AM950" s="13">
        <f t="shared" si="1204"/>
        <v>4.4638673024493215E-3</v>
      </c>
      <c r="AN950" s="13">
        <f t="shared" si="1205"/>
        <v>3.8286887444261217E-3</v>
      </c>
      <c r="AO950" s="13">
        <f t="shared" si="1206"/>
        <v>1.6419459303429523E-3</v>
      </c>
      <c r="AP950" s="13">
        <f t="shared" si="1207"/>
        <v>4.6943599025378276E-4</v>
      </c>
      <c r="AQ950" s="13">
        <f t="shared" si="1208"/>
        <v>1.0065959460348415E-4</v>
      </c>
      <c r="AR950" s="13">
        <f t="shared" si="1209"/>
        <v>4.1227333220604468E-4</v>
      </c>
      <c r="AS950" s="13">
        <f t="shared" si="1210"/>
        <v>5.6941543550969968E-4</v>
      </c>
      <c r="AT950" s="13">
        <f t="shared" si="1211"/>
        <v>3.9322691145428807E-4</v>
      </c>
      <c r="AU950" s="13">
        <f t="shared" si="1212"/>
        <v>1.8103642700806783E-4</v>
      </c>
      <c r="AV950" s="13">
        <f t="shared" si="1213"/>
        <v>6.251006788161573E-5</v>
      </c>
      <c r="AW950" s="13">
        <f t="shared" si="1214"/>
        <v>5.6820393300115471E-7</v>
      </c>
      <c r="AX950" s="13">
        <f t="shared" si="1215"/>
        <v>1.0275524939084837E-3</v>
      </c>
      <c r="AY950" s="13">
        <f t="shared" si="1216"/>
        <v>8.8133862437526325E-4</v>
      </c>
      <c r="AZ950" s="13">
        <f t="shared" si="1217"/>
        <v>3.7796500685874514E-4</v>
      </c>
      <c r="BA950" s="13">
        <f t="shared" si="1218"/>
        <v>1.0806103538315239E-4</v>
      </c>
      <c r="BB950" s="13">
        <f t="shared" si="1219"/>
        <v>2.3171167613758019E-5</v>
      </c>
      <c r="BC950" s="13">
        <f t="shared" si="1220"/>
        <v>3.9748129873541922E-6</v>
      </c>
      <c r="BD950" s="13">
        <f t="shared" si="1221"/>
        <v>5.8934930920334121E-5</v>
      </c>
      <c r="BE950" s="13">
        <f t="shared" si="1222"/>
        <v>8.1398569189928543E-5</v>
      </c>
      <c r="BF950" s="13">
        <f t="shared" si="1223"/>
        <v>5.6212223911180805E-5</v>
      </c>
      <c r="BG950" s="13">
        <f t="shared" si="1224"/>
        <v>2.5879358392388775E-5</v>
      </c>
      <c r="BH950" s="13">
        <f t="shared" si="1225"/>
        <v>8.9358836593079172E-6</v>
      </c>
      <c r="BI950" s="13">
        <f t="shared" si="1226"/>
        <v>2.4683770149779387E-6</v>
      </c>
      <c r="BJ950" s="14">
        <f t="shared" si="1227"/>
        <v>0.49079626409558341</v>
      </c>
      <c r="BK950" s="14">
        <f t="shared" si="1228"/>
        <v>0.27641288496320249</v>
      </c>
      <c r="BL950" s="14">
        <f t="shared" si="1229"/>
        <v>0.22185604310140339</v>
      </c>
      <c r="BM950" s="14">
        <f t="shared" si="1230"/>
        <v>0.38708130558167686</v>
      </c>
      <c r="BN950" s="14">
        <f t="shared" si="1231"/>
        <v>0.61231136250344165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1.62222222222222</v>
      </c>
      <c r="F951" s="10">
        <f>VLOOKUP(B951,home!$B$2:$E$405,3,FALSE)</f>
        <v>0.74</v>
      </c>
      <c r="G951" s="10">
        <f>VLOOKUP(C951,away!$B$2:$E$405,4,FALSE)</f>
        <v>0.99</v>
      </c>
      <c r="H951" s="10">
        <f>VLOOKUP(A951,away!$A$2:$E$405,3,FALSE)</f>
        <v>1.13333333333333</v>
      </c>
      <c r="I951" s="10">
        <f>VLOOKUP(C951,away!$B$2:$E$405,3,FALSE)</f>
        <v>0.62</v>
      </c>
      <c r="J951" s="10">
        <f>VLOOKUP(B951,home!$B$2:$E$405,4,FALSE)</f>
        <v>2.12</v>
      </c>
      <c r="K951" s="12">
        <f t="shared" si="1176"/>
        <v>1.1884399999999984</v>
      </c>
      <c r="L951" s="12">
        <f t="shared" si="1177"/>
        <v>1.4896533333333288</v>
      </c>
      <c r="M951" s="13">
        <f t="shared" si="1178"/>
        <v>6.8694005940594133E-2</v>
      </c>
      <c r="N951" s="13">
        <f t="shared" si="1179"/>
        <v>8.1638704420039579E-2</v>
      </c>
      <c r="O951" s="13">
        <f t="shared" si="1180"/>
        <v>0.10233025492942555</v>
      </c>
      <c r="P951" s="13">
        <f t="shared" si="1181"/>
        <v>0.12161336816832632</v>
      </c>
      <c r="Q951" s="13">
        <f t="shared" si="1182"/>
        <v>4.8511350940475872E-2</v>
      </c>
      <c r="R951" s="13">
        <f t="shared" si="1183"/>
        <v>7.621830267823404E-2</v>
      </c>
      <c r="S951" s="13">
        <f t="shared" si="1184"/>
        <v>5.3824970296662306E-2</v>
      </c>
      <c r="T951" s="13">
        <f t="shared" si="1185"/>
        <v>7.2265095632982793E-2</v>
      </c>
      <c r="U951" s="13">
        <f t="shared" si="1186"/>
        <v>9.0580879634920342E-2</v>
      </c>
      <c r="V951" s="13">
        <f t="shared" si="1187"/>
        <v>1.0587752065131649E-2</v>
      </c>
      <c r="W951" s="13">
        <f t="shared" si="1188"/>
        <v>1.9217609970566353E-2</v>
      </c>
      <c r="X951" s="13">
        <f t="shared" si="1189"/>
        <v>2.8627576751353981E-2</v>
      </c>
      <c r="Y951" s="13">
        <f t="shared" si="1190"/>
        <v>2.1322582566455087E-2</v>
      </c>
      <c r="Z951" s="13">
        <f t="shared" si="1191"/>
        <v>3.7846282881879974E-2</v>
      </c>
      <c r="AA951" s="13">
        <f t="shared" si="1192"/>
        <v>4.4978036428141376E-2</v>
      </c>
      <c r="AB951" s="13">
        <f t="shared" si="1193"/>
        <v>2.6726848806330139E-2</v>
      </c>
      <c r="AC951" s="13">
        <f t="shared" si="1194"/>
        <v>1.1715106838118153E-3</v>
      </c>
      <c r="AD951" s="13">
        <f t="shared" si="1195"/>
        <v>5.7097440983549623E-3</v>
      </c>
      <c r="AE951" s="13">
        <f t="shared" si="1196"/>
        <v>8.5055393285947706E-3</v>
      </c>
      <c r="AF951" s="13">
        <f t="shared" si="1197"/>
        <v>6.3351525063194622E-3</v>
      </c>
      <c r="AG951" s="13">
        <f t="shared" si="1198"/>
        <v>3.1457270160712598E-3</v>
      </c>
      <c r="AH951" s="13">
        <f t="shared" si="1199"/>
        <v>1.409446036231716E-2</v>
      </c>
      <c r="AI951" s="13">
        <f t="shared" si="1200"/>
        <v>1.6750420472992182E-2</v>
      </c>
      <c r="AJ951" s="13">
        <f t="shared" si="1201"/>
        <v>9.9534348534614046E-3</v>
      </c>
      <c r="AK951" s="13">
        <f t="shared" si="1202"/>
        <v>3.9430200390825516E-3</v>
      </c>
      <c r="AL951" s="13">
        <f t="shared" si="1203"/>
        <v>8.2959995215152628E-5</v>
      </c>
      <c r="AM951" s="13">
        <f t="shared" si="1204"/>
        <v>1.3571376552497915E-3</v>
      </c>
      <c r="AN951" s="13">
        <f t="shared" si="1205"/>
        <v>2.0216646319350298E-3</v>
      </c>
      <c r="AO951" s="13">
        <f t="shared" si="1206"/>
        <v>1.5057897289220575E-3</v>
      </c>
      <c r="AP951" s="13">
        <f t="shared" si="1207"/>
        <v>7.4770156299594416E-4</v>
      </c>
      <c r="AQ951" s="13">
        <f t="shared" si="1208"/>
        <v>2.7845403141386221E-4</v>
      </c>
      <c r="AR951" s="13">
        <f t="shared" si="1209"/>
        <v>4.1991719720520454E-3</v>
      </c>
      <c r="AS951" s="13">
        <f t="shared" si="1210"/>
        <v>4.9904639384655263E-3</v>
      </c>
      <c r="AT951" s="13">
        <f t="shared" si="1211"/>
        <v>2.9654334815149819E-3</v>
      </c>
      <c r="AU951" s="13">
        <f t="shared" si="1212"/>
        <v>1.1747465889238866E-3</v>
      </c>
      <c r="AV951" s="13">
        <f t="shared" si="1213"/>
        <v>3.4902895903517553E-4</v>
      </c>
      <c r="AW951" s="13">
        <f t="shared" si="1214"/>
        <v>4.0797043445698429E-6</v>
      </c>
      <c r="AX951" s="13">
        <f t="shared" si="1215"/>
        <v>2.6881277916751014E-4</v>
      </c>
      <c r="AY951" s="13">
        <f t="shared" si="1216"/>
        <v>4.0043785252947748E-4</v>
      </c>
      <c r="AZ951" s="13">
        <f t="shared" si="1217"/>
        <v>2.9825679090668807E-4</v>
      </c>
      <c r="BA951" s="13">
        <f t="shared" si="1218"/>
        <v>1.4809974092114988E-4</v>
      </c>
      <c r="BB951" s="13">
        <f t="shared" si="1219"/>
        <v>5.5154318182248358E-5</v>
      </c>
      <c r="BC951" s="13">
        <f t="shared" si="1220"/>
        <v>1.6432162785582653E-5</v>
      </c>
      <c r="BD951" s="13">
        <f t="shared" si="1221"/>
        <v>1.0425517542345356E-3</v>
      </c>
      <c r="BE951" s="13">
        <f t="shared" si="1222"/>
        <v>1.2390102068024897E-3</v>
      </c>
      <c r="BF951" s="13">
        <f t="shared" si="1223"/>
        <v>7.3624464508617463E-4</v>
      </c>
      <c r="BG951" s="13">
        <f t="shared" si="1224"/>
        <v>2.916608620020707E-4</v>
      </c>
      <c r="BH951" s="13">
        <f t="shared" si="1225"/>
        <v>8.665535870943511E-5</v>
      </c>
      <c r="BI951" s="13">
        <f t="shared" si="1226"/>
        <v>2.0596938900928173E-5</v>
      </c>
      <c r="BJ951" s="14">
        <f t="shared" si="1227"/>
        <v>0.30237702448622339</v>
      </c>
      <c r="BK951" s="14">
        <f t="shared" si="1228"/>
        <v>0.25637500500227084</v>
      </c>
      <c r="BL951" s="14">
        <f t="shared" si="1229"/>
        <v>0.4026712229106319</v>
      </c>
      <c r="BM951" s="14">
        <f t="shared" si="1230"/>
        <v>0.49986719005572572</v>
      </c>
      <c r="BN951" s="14">
        <f t="shared" si="1231"/>
        <v>0.49900598707709554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1.60606060606061</v>
      </c>
      <c r="F952" s="10">
        <f>VLOOKUP(B952,home!$B$2:$E$405,3,FALSE)</f>
        <v>0.83</v>
      </c>
      <c r="G952" s="10">
        <f>VLOOKUP(C952,away!$B$2:$E$405,4,FALSE)</f>
        <v>1.62</v>
      </c>
      <c r="H952" s="10">
        <f>VLOOKUP(A952,away!$A$2:$E$405,3,FALSE)</f>
        <v>1.4242424242424201</v>
      </c>
      <c r="I952" s="10">
        <f>VLOOKUP(C952,away!$B$2:$E$405,3,FALSE)</f>
        <v>0.87</v>
      </c>
      <c r="J952" s="10">
        <f>VLOOKUP(B952,home!$B$2:$E$405,4,FALSE)</f>
        <v>1.05</v>
      </c>
      <c r="K952" s="12">
        <f t="shared" si="1176"/>
        <v>2.1595090909090962</v>
      </c>
      <c r="L952" s="12">
        <f t="shared" si="1177"/>
        <v>1.3010454545454508</v>
      </c>
      <c r="M952" s="13">
        <f t="shared" si="1178"/>
        <v>3.1412337618460344E-2</v>
      </c>
      <c r="N952" s="13">
        <f t="shared" si="1179"/>
        <v>6.7835228653770896E-2</v>
      </c>
      <c r="O952" s="13">
        <f t="shared" si="1180"/>
        <v>4.0868879075144901E-2</v>
      </c>
      <c r="P952" s="13">
        <f t="shared" si="1181"/>
        <v>8.8256715898039947E-2</v>
      </c>
      <c r="Q952" s="13">
        <f t="shared" si="1182"/>
        <v>7.3245396480857747E-2</v>
      </c>
      <c r="R952" s="13">
        <f t="shared" si="1183"/>
        <v>2.658613467654249E-2</v>
      </c>
      <c r="S952" s="13">
        <f t="shared" si="1184"/>
        <v>6.1991947206515526E-2</v>
      </c>
      <c r="T952" s="13">
        <f t="shared" si="1185"/>
        <v>9.5295590157799329E-2</v>
      </c>
      <c r="U952" s="13">
        <f t="shared" si="1186"/>
        <v>5.7412999526127065E-2</v>
      </c>
      <c r="V952" s="13">
        <f t="shared" si="1187"/>
        <v>1.9352642543852026E-2</v>
      </c>
      <c r="W952" s="13">
        <f t="shared" si="1188"/>
        <v>5.2724699855884481E-2</v>
      </c>
      <c r="X952" s="13">
        <f t="shared" si="1189"/>
        <v>6.8597231089771685E-2</v>
      </c>
      <c r="Y952" s="13">
        <f t="shared" si="1190"/>
        <v>4.4624057851875676E-2</v>
      </c>
      <c r="Z952" s="13">
        <f t="shared" si="1191"/>
        <v>1.1529923224949598E-2</v>
      </c>
      <c r="AA952" s="13">
        <f t="shared" si="1192"/>
        <v>2.4898974021762579E-2</v>
      </c>
      <c r="AB952" s="13">
        <f t="shared" si="1193"/>
        <v>2.6884780377152858E-2</v>
      </c>
      <c r="AC952" s="13">
        <f t="shared" si="1194"/>
        <v>3.398347600739596E-3</v>
      </c>
      <c r="AD952" s="13">
        <f t="shared" si="1195"/>
        <v>2.8464867163559015E-2</v>
      </c>
      <c r="AE952" s="13">
        <f t="shared" si="1196"/>
        <v>3.7034086037388517E-2</v>
      </c>
      <c r="AF952" s="13">
        <f t="shared" si="1197"/>
        <v>2.4091514651094745E-2</v>
      </c>
      <c r="AG952" s="13">
        <f t="shared" si="1198"/>
        <v>1.0448051876640649E-2</v>
      </c>
      <c r="AH952" s="13">
        <f t="shared" si="1199"/>
        <v>3.750238550769675E-3</v>
      </c>
      <c r="AI952" s="13">
        <f t="shared" si="1200"/>
        <v>8.0986742434648665E-3</v>
      </c>
      <c r="AJ952" s="13">
        <f t="shared" si="1201"/>
        <v>8.7445803265368653E-3</v>
      </c>
      <c r="AK952" s="13">
        <f t="shared" si="1202"/>
        <v>6.2946669037803977E-3</v>
      </c>
      <c r="AL952" s="13">
        <f t="shared" si="1203"/>
        <v>3.8192254567517403E-4</v>
      </c>
      <c r="AM952" s="13">
        <f t="shared" si="1204"/>
        <v>1.2294027882245101E-2</v>
      </c>
      <c r="AN952" s="13">
        <f t="shared" si="1205"/>
        <v>1.5995089094250022E-2</v>
      </c>
      <c r="AO952" s="13">
        <f t="shared" si="1206"/>
        <v>1.0405168980561754E-2</v>
      </c>
      <c r="AP952" s="13">
        <f t="shared" si="1207"/>
        <v>4.5125326019790643E-3</v>
      </c>
      <c r="AQ952" s="13">
        <f t="shared" si="1208"/>
        <v>1.4677525075732544E-3</v>
      </c>
      <c r="AR952" s="13">
        <f t="shared" si="1209"/>
        <v>9.7584616398800096E-4</v>
      </c>
      <c r="AS952" s="13">
        <f t="shared" si="1210"/>
        <v>2.1073486624608563E-3</v>
      </c>
      <c r="AT952" s="13">
        <f t="shared" si="1211"/>
        <v>2.2754192971496724E-3</v>
      </c>
      <c r="AU952" s="13">
        <f t="shared" si="1212"/>
        <v>1.6379295526082348E-3</v>
      </c>
      <c r="AV952" s="13">
        <f t="shared" si="1213"/>
        <v>8.8428093978153805E-4</v>
      </c>
      <c r="AW952" s="13">
        <f t="shared" si="1214"/>
        <v>2.9807139632455417E-5</v>
      </c>
      <c r="AX952" s="13">
        <f t="shared" si="1215"/>
        <v>4.4248441625997035E-3</v>
      </c>
      <c r="AY952" s="13">
        <f t="shared" si="1216"/>
        <v>5.7569233848223161E-3</v>
      </c>
      <c r="AZ952" s="13">
        <f t="shared" si="1217"/>
        <v>3.7450095009947436E-3</v>
      </c>
      <c r="BA952" s="13">
        <f t="shared" si="1218"/>
        <v>1.6241425294995792E-3</v>
      </c>
      <c r="BB952" s="13">
        <f t="shared" si="1219"/>
        <v>5.2827081388484457E-4</v>
      </c>
      <c r="BC952" s="13">
        <f t="shared" si="1220"/>
        <v>1.374608682347806E-4</v>
      </c>
      <c r="BD952" s="13">
        <f t="shared" si="1221"/>
        <v>2.1160336933203396E-4</v>
      </c>
      <c r="BE952" s="13">
        <f t="shared" si="1222"/>
        <v>4.569593997395223E-4</v>
      </c>
      <c r="BF952" s="13">
        <f t="shared" si="1223"/>
        <v>4.9340398895693122E-4</v>
      </c>
      <c r="BG952" s="13">
        <f t="shared" si="1224"/>
        <v>3.5517013321443474E-4</v>
      </c>
      <c r="BH952" s="13">
        <f t="shared" si="1225"/>
        <v>1.9174828287399167E-4</v>
      </c>
      <c r="BI952" s="13">
        <f t="shared" si="1226"/>
        <v>8.2816432006518775E-5</v>
      </c>
      <c r="BJ952" s="14">
        <f t="shared" si="1227"/>
        <v>0.56325194614528795</v>
      </c>
      <c r="BK952" s="14">
        <f t="shared" si="1228"/>
        <v>0.21055083679810491</v>
      </c>
      <c r="BL952" s="14">
        <f t="shared" si="1229"/>
        <v>0.21321245392339339</v>
      </c>
      <c r="BM952" s="14">
        <f t="shared" si="1230"/>
        <v>0.66461335144372979</v>
      </c>
      <c r="BN952" s="14">
        <f t="shared" si="1231"/>
        <v>0.32820469240281636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1.60606060606061</v>
      </c>
      <c r="F953" s="10">
        <f>VLOOKUP(B953,home!$B$2:$E$405,3,FALSE)</f>
        <v>1.49</v>
      </c>
      <c r="G953" s="10">
        <f>VLOOKUP(C953,away!$B$2:$E$405,4,FALSE)</f>
        <v>1.25</v>
      </c>
      <c r="H953" s="10">
        <f>VLOOKUP(A953,away!$A$2:$E$405,3,FALSE)</f>
        <v>1.4242424242424201</v>
      </c>
      <c r="I953" s="10">
        <f>VLOOKUP(C953,away!$B$2:$E$405,3,FALSE)</f>
        <v>0.62</v>
      </c>
      <c r="J953" s="10">
        <f>VLOOKUP(B953,home!$B$2:$E$405,4,FALSE)</f>
        <v>0.98</v>
      </c>
      <c r="K953" s="12">
        <f t="shared" si="1176"/>
        <v>2.9912878787878858</v>
      </c>
      <c r="L953" s="12">
        <f t="shared" si="1177"/>
        <v>0.86536969696969446</v>
      </c>
      <c r="M953" s="13">
        <f t="shared" si="1178"/>
        <v>2.1138535530349091E-2</v>
      </c>
      <c r="N953" s="13">
        <f t="shared" si="1179"/>
        <v>6.3231445107260295E-2</v>
      </c>
      <c r="O953" s="13">
        <f t="shared" si="1180"/>
        <v>1.8292648086281314E-2</v>
      </c>
      <c r="P953" s="13">
        <f t="shared" si="1181"/>
        <v>5.4718576491425711E-2</v>
      </c>
      <c r="Q953" s="13">
        <f t="shared" si="1182"/>
        <v>9.4571727653794652E-2</v>
      </c>
      <c r="R953" s="13">
        <f t="shared" si="1183"/>
        <v>7.9149516655992579E-3</v>
      </c>
      <c r="S953" s="13">
        <f t="shared" si="1184"/>
        <v>3.541071481689536E-2</v>
      </c>
      <c r="T953" s="13">
        <f t="shared" si="1185"/>
        <v>8.1839507301664755E-2</v>
      </c>
      <c r="U953" s="13">
        <f t="shared" si="1186"/>
        <v>2.3675898978499053E-2</v>
      </c>
      <c r="V953" s="13">
        <f t="shared" si="1187"/>
        <v>1.0184789998775555E-2</v>
      </c>
      <c r="W953" s="13">
        <f t="shared" si="1188"/>
        <v>9.4297087535608337E-2</v>
      </c>
      <c r="X953" s="13">
        <f t="shared" si="1189"/>
        <v>8.160184206581414E-2</v>
      </c>
      <c r="Y953" s="13">
        <f t="shared" si="1190"/>
        <v>3.5307880670331221E-2</v>
      </c>
      <c r="Z953" s="13">
        <f t="shared" si="1191"/>
        <v>2.2831197747964702E-3</v>
      </c>
      <c r="AA953" s="13">
        <f t="shared" si="1192"/>
        <v>6.8294685081696088E-3</v>
      </c>
      <c r="AB953" s="13">
        <f t="shared" si="1193"/>
        <v>1.021445318352567E-2</v>
      </c>
      <c r="AC953" s="13">
        <f t="shared" si="1194"/>
        <v>1.6477525423798372E-3</v>
      </c>
      <c r="AD953" s="13">
        <f t="shared" si="1195"/>
        <v>7.0517433737566373E-2</v>
      </c>
      <c r="AE953" s="13">
        <f t="shared" si="1196"/>
        <v>6.1023650264558325E-2</v>
      </c>
      <c r="AF953" s="13">
        <f t="shared" si="1197"/>
        <v>2.6404008868712719E-2</v>
      </c>
      <c r="AG953" s="13">
        <f t="shared" si="1198"/>
        <v>7.6164097178343521E-3</v>
      </c>
      <c r="AH953" s="13">
        <f t="shared" si="1199"/>
        <v>4.9393566691528453E-4</v>
      </c>
      <c r="AI953" s="13">
        <f t="shared" si="1200"/>
        <v>1.4775037733447012E-3</v>
      </c>
      <c r="AJ953" s="13">
        <f t="shared" si="1201"/>
        <v>2.2098195640346849E-3</v>
      </c>
      <c r="AK953" s="13">
        <f t="shared" si="1202"/>
        <v>2.2034021587350938E-3</v>
      </c>
      <c r="AL953" s="13">
        <f t="shared" si="1203"/>
        <v>1.7061290437968827E-4</v>
      </c>
      <c r="AM953" s="13">
        <f t="shared" si="1204"/>
        <v>4.2187588956482037E-2</v>
      </c>
      <c r="AN953" s="13">
        <f t="shared" si="1205"/>
        <v>3.6507861071152885E-2</v>
      </c>
      <c r="AO953" s="13">
        <f t="shared" si="1206"/>
        <v>1.5796398336077638E-2</v>
      </c>
      <c r="AP953" s="13">
        <f t="shared" si="1207"/>
        <v>4.5565748137680311E-3</v>
      </c>
      <c r="AQ953" s="13">
        <f t="shared" si="1208"/>
        <v>9.8578044145254565E-4</v>
      </c>
      <c r="AR953" s="13">
        <f t="shared" si="1209"/>
        <v>8.5487391680200768E-5</v>
      </c>
      <c r="AS953" s="13">
        <f t="shared" si="1210"/>
        <v>2.5571739852217693E-4</v>
      </c>
      <c r="AT953" s="13">
        <f t="shared" si="1211"/>
        <v>3.8246217729727964E-4</v>
      </c>
      <c r="AU953" s="13">
        <f t="shared" si="1212"/>
        <v>3.8135149168139188E-4</v>
      </c>
      <c r="AV953" s="13">
        <f t="shared" si="1213"/>
        <v>2.8518302365605677E-4</v>
      </c>
      <c r="AW953" s="13">
        <f t="shared" si="1214"/>
        <v>1.2267872952957297E-5</v>
      </c>
      <c r="AX953" s="13">
        <f t="shared" si="1215"/>
        <v>2.1032537246801739E-2</v>
      </c>
      <c r="AY953" s="13">
        <f t="shared" si="1216"/>
        <v>1.8200920383768634E-2</v>
      </c>
      <c r="AZ953" s="13">
        <f t="shared" si="1217"/>
        <v>7.8752624785356981E-3</v>
      </c>
      <c r="BA953" s="13">
        <f t="shared" si="1218"/>
        <v>2.2716711682024141E-3</v>
      </c>
      <c r="BB953" s="13">
        <f t="shared" si="1219"/>
        <v>4.914588476105287E-4</v>
      </c>
      <c r="BC953" s="13">
        <f t="shared" si="1220"/>
        <v>8.5058718805959725E-5</v>
      </c>
      <c r="BD953" s="13">
        <f t="shared" si="1221"/>
        <v>1.2329699705504147E-5</v>
      </c>
      <c r="BE953" s="13">
        <f t="shared" si="1222"/>
        <v>3.6881681278169128E-5</v>
      </c>
      <c r="BF953" s="13">
        <f t="shared" si="1223"/>
        <v>5.5161863078352713E-5</v>
      </c>
      <c r="BG953" s="13">
        <f t="shared" si="1224"/>
        <v>5.5001670799211151E-5</v>
      </c>
      <c r="BH953" s="13">
        <f t="shared" si="1225"/>
        <v>4.1131457793690485E-5</v>
      </c>
      <c r="BI953" s="13">
        <f t="shared" si="1226"/>
        <v>2.4607206227028371E-5</v>
      </c>
      <c r="BJ953" s="14">
        <f t="shared" si="1227"/>
        <v>0.76640210538580311</v>
      </c>
      <c r="BK953" s="14">
        <f t="shared" si="1228"/>
        <v>0.14147190266797388</v>
      </c>
      <c r="BL953" s="14">
        <f t="shared" si="1229"/>
        <v>7.4927396646823727E-2</v>
      </c>
      <c r="BM953" s="14">
        <f t="shared" si="1230"/>
        <v>0.70702798742987105</v>
      </c>
      <c r="BN953" s="14">
        <f t="shared" si="1231"/>
        <v>0.25986788453471027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1.60606060606061</v>
      </c>
      <c r="F954" s="10">
        <f>VLOOKUP(B954,home!$B$2:$E$405,3,FALSE)</f>
        <v>1.35</v>
      </c>
      <c r="G954" s="10">
        <f>VLOOKUP(C954,away!$B$2:$E$405,4,FALSE)</f>
        <v>1.1200000000000001</v>
      </c>
      <c r="H954" s="10">
        <f>VLOOKUP(A954,away!$A$2:$E$405,3,FALSE)</f>
        <v>1.4242424242424201</v>
      </c>
      <c r="I954" s="10">
        <f>VLOOKUP(C954,away!$B$2:$E$405,3,FALSE)</f>
        <v>1</v>
      </c>
      <c r="J954" s="10">
        <f>VLOOKUP(B954,home!$B$2:$E$405,4,FALSE)</f>
        <v>0.7</v>
      </c>
      <c r="K954" s="12">
        <f t="shared" si="1176"/>
        <v>2.4283636363636427</v>
      </c>
      <c r="L954" s="12">
        <f t="shared" si="1177"/>
        <v>0.99696969696969395</v>
      </c>
      <c r="M954" s="13">
        <f t="shared" si="1178"/>
        <v>3.2538433036866099E-2</v>
      </c>
      <c r="N954" s="13">
        <f t="shared" si="1179"/>
        <v>7.9015147570979063E-2</v>
      </c>
      <c r="O954" s="13">
        <f t="shared" si="1180"/>
        <v>3.2439831724633071E-2</v>
      </c>
      <c r="P954" s="13">
        <f t="shared" si="1181"/>
        <v>7.8775707729854635E-2</v>
      </c>
      <c r="Q954" s="13">
        <f t="shared" si="1182"/>
        <v>9.5938755541636278E-2</v>
      </c>
      <c r="R954" s="13">
        <f t="shared" si="1183"/>
        <v>1.6170764602127647E-2</v>
      </c>
      <c r="S954" s="13">
        <f t="shared" si="1184"/>
        <v>4.767909475933052E-2</v>
      </c>
      <c r="T954" s="13">
        <f t="shared" si="1185"/>
        <v>9.5648032039994654E-2</v>
      </c>
      <c r="U954" s="13">
        <f t="shared" si="1186"/>
        <v>3.9268496732003173E-2</v>
      </c>
      <c r="V954" s="13">
        <f t="shared" si="1187"/>
        <v>1.2825702759733602E-2</v>
      </c>
      <c r="W954" s="13">
        <f t="shared" si="1188"/>
        <v>7.7658061758430152E-2</v>
      </c>
      <c r="X954" s="13">
        <f t="shared" si="1189"/>
        <v>7.7422734298555881E-2</v>
      </c>
      <c r="Y954" s="13">
        <f t="shared" si="1190"/>
        <v>3.8594059976098188E-2</v>
      </c>
      <c r="Z954" s="13">
        <f t="shared" si="1191"/>
        <v>5.3739207617171519E-3</v>
      </c>
      <c r="AA954" s="13">
        <f t="shared" si="1192"/>
        <v>1.3049833762453542E-2</v>
      </c>
      <c r="AB954" s="13">
        <f t="shared" si="1193"/>
        <v>1.5844870884666358E-2</v>
      </c>
      <c r="AC954" s="13">
        <f t="shared" si="1194"/>
        <v>1.9406931237400703E-3</v>
      </c>
      <c r="AD954" s="13">
        <f t="shared" si="1195"/>
        <v>4.7145503311163461E-2</v>
      </c>
      <c r="AE954" s="13">
        <f t="shared" si="1196"/>
        <v>4.7002638149614334E-2</v>
      </c>
      <c r="AF954" s="13">
        <f t="shared" si="1197"/>
        <v>2.3430102956398587E-2</v>
      </c>
      <c r="AG954" s="13">
        <f t="shared" si="1198"/>
        <v>7.7863675481364778E-3</v>
      </c>
      <c r="AH954" s="13">
        <f t="shared" si="1199"/>
        <v>1.3394090383370737E-3</v>
      </c>
      <c r="AI954" s="13">
        <f t="shared" si="1200"/>
        <v>3.2525722029145463E-3</v>
      </c>
      <c r="AJ954" s="13">
        <f t="shared" si="1201"/>
        <v>3.9492140311024361E-3</v>
      </c>
      <c r="AK954" s="13">
        <f t="shared" si="1202"/>
        <v>3.1967092484487436E-3</v>
      </c>
      <c r="AL954" s="13">
        <f t="shared" si="1203"/>
        <v>1.8793710703385595E-4</v>
      </c>
      <c r="AM954" s="13">
        <f t="shared" si="1204"/>
        <v>2.289728517177821E-2</v>
      </c>
      <c r="AN954" s="13">
        <f t="shared" si="1205"/>
        <v>2.2827899459136387E-2</v>
      </c>
      <c r="AO954" s="13">
        <f t="shared" si="1206"/>
        <v>1.137936200311492E-2</v>
      </c>
      <c r="AP954" s="13">
        <f t="shared" si="1207"/>
        <v>3.7816263626513111E-3</v>
      </c>
      <c r="AQ954" s="13">
        <f t="shared" si="1208"/>
        <v>9.4254172220627078E-4</v>
      </c>
      <c r="AR954" s="13">
        <f t="shared" si="1209"/>
        <v>2.6707004461387645E-4</v>
      </c>
      <c r="AS954" s="13">
        <f t="shared" si="1210"/>
        <v>6.4854318470235336E-4</v>
      </c>
      <c r="AT954" s="13">
        <f t="shared" si="1211"/>
        <v>7.8744934317133224E-4</v>
      </c>
      <c r="AU954" s="13">
        <f t="shared" si="1212"/>
        <v>6.3740445014523277E-4</v>
      </c>
      <c r="AV954" s="13">
        <f t="shared" si="1213"/>
        <v>3.8696244709726158E-4</v>
      </c>
      <c r="AW954" s="13">
        <f t="shared" si="1214"/>
        <v>1.2638796334680662E-5</v>
      </c>
      <c r="AX954" s="13">
        <f t="shared" si="1215"/>
        <v>9.2671557804324418E-3</v>
      </c>
      <c r="AY954" s="13">
        <f t="shared" si="1216"/>
        <v>9.2390734901886783E-3</v>
      </c>
      <c r="AZ954" s="13">
        <f t="shared" si="1217"/>
        <v>4.6055381488970693E-3</v>
      </c>
      <c r="BA954" s="13">
        <f t="shared" si="1218"/>
        <v>1.5305273242294257E-3</v>
      </c>
      <c r="BB954" s="13">
        <f t="shared" si="1219"/>
        <v>3.8147234066021168E-4</v>
      </c>
      <c r="BC954" s="13">
        <f t="shared" si="1220"/>
        <v>7.6063272774066267E-5</v>
      </c>
      <c r="BD954" s="13">
        <f t="shared" si="1221"/>
        <v>4.4376790241396487E-5</v>
      </c>
      <c r="BE954" s="13">
        <f t="shared" si="1222"/>
        <v>1.077629837207442E-4</v>
      </c>
      <c r="BF954" s="13">
        <f t="shared" si="1223"/>
        <v>1.3084385550675122E-4</v>
      </c>
      <c r="BG954" s="13">
        <f t="shared" si="1224"/>
        <v>1.0591215358473779E-4</v>
      </c>
      <c r="BH954" s="13">
        <f t="shared" si="1225"/>
        <v>6.4298305603534652E-5</v>
      </c>
      <c r="BI954" s="13">
        <f t="shared" si="1226"/>
        <v>3.1227933441484031E-5</v>
      </c>
      <c r="BJ954" s="14">
        <f t="shared" si="1227"/>
        <v>0.67656994822707628</v>
      </c>
      <c r="BK954" s="14">
        <f t="shared" si="1228"/>
        <v>0.18318664200674747</v>
      </c>
      <c r="BL954" s="14">
        <f t="shared" si="1229"/>
        <v>0.13172355371851532</v>
      </c>
      <c r="BM954" s="14">
        <f t="shared" si="1230"/>
        <v>0.65274898981410545</v>
      </c>
      <c r="BN954" s="14">
        <f t="shared" si="1231"/>
        <v>0.33487864020609676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1.60606060606061</v>
      </c>
      <c r="F955" s="10">
        <f>VLOOKUP(B955,home!$B$2:$E$405,3,FALSE)</f>
        <v>0.83</v>
      </c>
      <c r="G955" s="10">
        <f>VLOOKUP(C955,away!$B$2:$E$405,4,FALSE)</f>
        <v>0.87</v>
      </c>
      <c r="H955" s="10">
        <f>VLOOKUP(A955,away!$A$2:$E$405,3,FALSE)</f>
        <v>1.4242424242424201</v>
      </c>
      <c r="I955" s="10">
        <f>VLOOKUP(C955,away!$B$2:$E$405,3,FALSE)</f>
        <v>1</v>
      </c>
      <c r="J955" s="10">
        <f>VLOOKUP(B955,home!$B$2:$E$405,4,FALSE)</f>
        <v>0.7</v>
      </c>
      <c r="K955" s="12">
        <f t="shared" si="1176"/>
        <v>1.1597363636363662</v>
      </c>
      <c r="L955" s="12">
        <f t="shared" si="1177"/>
        <v>0.99696969696969395</v>
      </c>
      <c r="M955" s="13">
        <f t="shared" si="1178"/>
        <v>0.11570562132576744</v>
      </c>
      <c r="N955" s="13">
        <f t="shared" si="1179"/>
        <v>0.13418801652863191</v>
      </c>
      <c r="O955" s="13">
        <f t="shared" si="1180"/>
        <v>0.11535499823084051</v>
      </c>
      <c r="P955" s="13">
        <f t="shared" si="1181"/>
        <v>0.13378138617551444</v>
      </c>
      <c r="Q955" s="13">
        <f t="shared" si="1182"/>
        <v>7.781136116624611E-2</v>
      </c>
      <c r="R955" s="13">
        <f t="shared" si="1183"/>
        <v>5.7502718815070318E-2</v>
      </c>
      <c r="S955" s="13">
        <f t="shared" si="1184"/>
        <v>3.8670245840200151E-2</v>
      </c>
      <c r="T955" s="13">
        <f t="shared" si="1185"/>
        <v>7.7575569162711785E-2</v>
      </c>
      <c r="U955" s="13">
        <f t="shared" si="1186"/>
        <v>6.6687994017794114E-2</v>
      </c>
      <c r="V955" s="13">
        <f t="shared" si="1187"/>
        <v>4.9679321568851416E-3</v>
      </c>
      <c r="W955" s="13">
        <f t="shared" si="1188"/>
        <v>3.0080221682846076E-2</v>
      </c>
      <c r="X955" s="13">
        <f t="shared" si="1189"/>
        <v>2.9989069495928264E-2</v>
      </c>
      <c r="Y955" s="13">
        <f t="shared" si="1190"/>
        <v>1.4949096763879347E-2</v>
      </c>
      <c r="Z955" s="13">
        <f t="shared" si="1191"/>
        <v>1.9109489383998059E-2</v>
      </c>
      <c r="AA955" s="13">
        <f t="shared" si="1192"/>
        <v>2.2161969729145654E-2</v>
      </c>
      <c r="AB955" s="13">
        <f t="shared" si="1193"/>
        <v>1.2851021092349306E-2</v>
      </c>
      <c r="AC955" s="13">
        <f t="shared" si="1194"/>
        <v>3.59002031815069E-4</v>
      </c>
      <c r="AD955" s="13">
        <f t="shared" si="1195"/>
        <v>8.7212817279599258E-3</v>
      </c>
      <c r="AE955" s="13">
        <f t="shared" si="1196"/>
        <v>8.6948536015115357E-3</v>
      </c>
      <c r="AF955" s="13">
        <f t="shared" si="1197"/>
        <v>4.3342527801474035E-3</v>
      </c>
      <c r="AG955" s="13">
        <f t="shared" si="1198"/>
        <v>1.4403728936045368E-3</v>
      </c>
      <c r="AH955" s="13">
        <f t="shared" si="1199"/>
        <v>4.7628954601025312E-3</v>
      </c>
      <c r="AI955" s="13">
        <f t="shared" si="1200"/>
        <v>5.5237030612794672E-3</v>
      </c>
      <c r="AJ955" s="13">
        <f t="shared" si="1201"/>
        <v>3.2030196510476573E-3</v>
      </c>
      <c r="AK955" s="13">
        <f t="shared" si="1202"/>
        <v>1.2382194542539444E-3</v>
      </c>
      <c r="AL955" s="13">
        <f t="shared" si="1203"/>
        <v>1.6603442047409094E-5</v>
      </c>
      <c r="AM955" s="13">
        <f t="shared" si="1204"/>
        <v>2.0228775114865031E-3</v>
      </c>
      <c r="AN955" s="13">
        <f t="shared" si="1205"/>
        <v>2.0167475796335076E-3</v>
      </c>
      <c r="AO955" s="13">
        <f t="shared" si="1206"/>
        <v>1.0053181116657908E-3</v>
      </c>
      <c r="AP955" s="13">
        <f t="shared" si="1207"/>
        <v>3.340905643818628E-4</v>
      </c>
      <c r="AQ955" s="13">
        <f t="shared" si="1208"/>
        <v>8.3269542183054941E-5</v>
      </c>
      <c r="AR955" s="13">
        <f t="shared" si="1209"/>
        <v>9.4969248871135093E-4</v>
      </c>
      <c r="AS955" s="13">
        <f t="shared" si="1210"/>
        <v>1.1013929134308729E-3</v>
      </c>
      <c r="AT955" s="13">
        <f t="shared" si="1211"/>
        <v>6.3866270617859197E-4</v>
      </c>
      <c r="AU955" s="13">
        <f t="shared" si="1212"/>
        <v>2.4689345481790706E-4</v>
      </c>
      <c r="AV955" s="13">
        <f t="shared" si="1213"/>
        <v>7.1582829374034802E-5</v>
      </c>
      <c r="AW955" s="13">
        <f t="shared" si="1214"/>
        <v>5.3325736538604032E-7</v>
      </c>
      <c r="AX955" s="13">
        <f t="shared" si="1215"/>
        <v>3.9100076820885646E-4</v>
      </c>
      <c r="AY955" s="13">
        <f t="shared" si="1216"/>
        <v>3.8981591739610115E-4</v>
      </c>
      <c r="AZ955" s="13">
        <f t="shared" si="1217"/>
        <v>1.943173285201771E-4</v>
      </c>
      <c r="BA955" s="13">
        <f t="shared" si="1218"/>
        <v>6.4576162710240477E-5</v>
      </c>
      <c r="BB955" s="13">
        <f t="shared" si="1219"/>
        <v>1.6095119342173524E-5</v>
      </c>
      <c r="BC955" s="13">
        <f t="shared" si="1220"/>
        <v>3.209269250651561E-6</v>
      </c>
      <c r="BD955" s="13">
        <f t="shared" si="1221"/>
        <v>1.5780243878082492E-4</v>
      </c>
      <c r="BE955" s="13">
        <f t="shared" si="1222"/>
        <v>1.8300922652462418E-4</v>
      </c>
      <c r="BF955" s="13">
        <f t="shared" si="1223"/>
        <v>1.0612122744078586E-4</v>
      </c>
      <c r="BG955" s="13">
        <f t="shared" si="1224"/>
        <v>4.1024215472268248E-5</v>
      </c>
      <c r="BH955" s="13">
        <f t="shared" si="1225"/>
        <v>1.1894318618210791E-5</v>
      </c>
      <c r="BI955" s="13">
        <f t="shared" si="1226"/>
        <v>2.7588547644432187E-6</v>
      </c>
      <c r="BJ955" s="14">
        <f t="shared" si="1227"/>
        <v>0.39430541367824584</v>
      </c>
      <c r="BK955" s="14">
        <f t="shared" si="1228"/>
        <v>0.29389060688962571</v>
      </c>
      <c r="BL955" s="14">
        <f t="shared" si="1229"/>
        <v>0.29279737418599738</v>
      </c>
      <c r="BM955" s="14">
        <f t="shared" si="1230"/>
        <v>0.3653694992357655</v>
      </c>
      <c r="BN955" s="14">
        <f t="shared" si="1231"/>
        <v>0.63434410224207072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1.80555555555556</v>
      </c>
      <c r="F956" s="10">
        <f>VLOOKUP(B956,home!$B$2:$E$405,3,FALSE)</f>
        <v>0.42</v>
      </c>
      <c r="G956" s="10">
        <f>VLOOKUP(C956,away!$B$2:$E$405,4,FALSE)</f>
        <v>1.1100000000000001</v>
      </c>
      <c r="H956" s="10">
        <f>VLOOKUP(A956,away!$A$2:$E$405,3,FALSE)</f>
        <v>1.2361111111111101</v>
      </c>
      <c r="I956" s="10">
        <f>VLOOKUP(C956,away!$B$2:$E$405,3,FALSE)</f>
        <v>0.55000000000000004</v>
      </c>
      <c r="J956" s="10">
        <f>VLOOKUP(B956,home!$B$2:$E$405,4,FALSE)</f>
        <v>1.82</v>
      </c>
      <c r="K956" s="12">
        <f t="shared" si="1176"/>
        <v>0.84175000000000211</v>
      </c>
      <c r="L956" s="12">
        <f t="shared" si="1177"/>
        <v>1.2373472222222213</v>
      </c>
      <c r="M956" s="13">
        <f t="shared" si="1178"/>
        <v>0.12504304734279514</v>
      </c>
      <c r="N956" s="13">
        <f t="shared" si="1179"/>
        <v>0.10525498510079807</v>
      </c>
      <c r="O956" s="13">
        <f t="shared" si="1180"/>
        <v>0.15472166728780926</v>
      </c>
      <c r="P956" s="13">
        <f t="shared" si="1181"/>
        <v>0.13023696343951377</v>
      </c>
      <c r="Q956" s="13">
        <f t="shared" si="1182"/>
        <v>4.4299191854298495E-2</v>
      </c>
      <c r="R956" s="13">
        <f t="shared" si="1183"/>
        <v>9.5722212618080796E-2</v>
      </c>
      <c r="S956" s="13">
        <f t="shared" si="1184"/>
        <v>3.3911654838845721E-2</v>
      </c>
      <c r="T956" s="13">
        <f t="shared" si="1185"/>
        <v>5.4813481987605495E-2</v>
      </c>
      <c r="U956" s="13">
        <f t="shared" si="1186"/>
        <v>8.0574172471269703E-2</v>
      </c>
      <c r="V956" s="13">
        <f t="shared" si="1187"/>
        <v>3.9244715633476139E-3</v>
      </c>
      <c r="W956" s="13">
        <f t="shared" si="1188"/>
        <v>1.2429614914451952E-2</v>
      </c>
      <c r="X956" s="13">
        <f t="shared" si="1189"/>
        <v>1.5379749487689014E-2</v>
      </c>
      <c r="Y956" s="13">
        <f t="shared" si="1190"/>
        <v>9.5150451535328199E-3</v>
      </c>
      <c r="Z956" s="13">
        <f t="shared" si="1191"/>
        <v>3.948053796264904E-2</v>
      </c>
      <c r="AA956" s="13">
        <f t="shared" si="1192"/>
        <v>3.3232742830059912E-2</v>
      </c>
      <c r="AB956" s="13">
        <f t="shared" si="1193"/>
        <v>1.3986830638601499E-2</v>
      </c>
      <c r="AC956" s="13">
        <f t="shared" si="1194"/>
        <v>2.5546765212880327E-4</v>
      </c>
      <c r="AD956" s="13">
        <f t="shared" si="1195"/>
        <v>2.6156570885599887E-3</v>
      </c>
      <c r="AE956" s="13">
        <f t="shared" si="1196"/>
        <v>3.2364760328155644E-3</v>
      </c>
      <c r="AF956" s="13">
        <f t="shared" si="1197"/>
        <v>2.0023223144965672E-3</v>
      </c>
      <c r="AG956" s="13">
        <f t="shared" si="1198"/>
        <v>8.2585598461196543E-4</v>
      </c>
      <c r="AH956" s="13">
        <f t="shared" si="1199"/>
        <v>1.2212783494980686E-2</v>
      </c>
      <c r="AI956" s="13">
        <f t="shared" si="1200"/>
        <v>1.0280110506900019E-2</v>
      </c>
      <c r="AJ956" s="13">
        <f t="shared" si="1201"/>
        <v>4.3266415095915556E-3</v>
      </c>
      <c r="AK956" s="13">
        <f t="shared" si="1202"/>
        <v>1.2139834968995671E-3</v>
      </c>
      <c r="AL956" s="13">
        <f t="shared" si="1203"/>
        <v>1.064316072818245E-5</v>
      </c>
      <c r="AM956" s="13">
        <f t="shared" si="1204"/>
        <v>4.4034587085907536E-4</v>
      </c>
      <c r="AN956" s="13">
        <f t="shared" si="1205"/>
        <v>5.4486074012450182E-4</v>
      </c>
      <c r="AO956" s="13">
        <f t="shared" si="1206"/>
        <v>3.3709096164549805E-4</v>
      </c>
      <c r="AP956" s="13">
        <f t="shared" si="1207"/>
        <v>1.3903285500942479E-4</v>
      </c>
      <c r="AQ956" s="13">
        <f t="shared" si="1208"/>
        <v>4.3007979235884149E-5</v>
      </c>
      <c r="AR956" s="13">
        <f t="shared" si="1209"/>
        <v>3.02229074662315E-3</v>
      </c>
      <c r="AS956" s="13">
        <f t="shared" si="1210"/>
        <v>2.5440132359700429E-3</v>
      </c>
      <c r="AT956" s="13">
        <f t="shared" si="1211"/>
        <v>1.0707115706888944E-3</v>
      </c>
      <c r="AU956" s="13">
        <f t="shared" si="1212"/>
        <v>3.0042382154245973E-4</v>
      </c>
      <c r="AV956" s="13">
        <f t="shared" si="1213"/>
        <v>6.3220437945841519E-5</v>
      </c>
      <c r="AW956" s="13">
        <f t="shared" si="1214"/>
        <v>3.0792349872324724E-7</v>
      </c>
      <c r="AX956" s="13">
        <f t="shared" si="1215"/>
        <v>6.1776856132604561E-5</v>
      </c>
      <c r="AY956" s="13">
        <f t="shared" si="1216"/>
        <v>7.6439421333300054E-5</v>
      </c>
      <c r="AZ956" s="13">
        <f t="shared" si="1217"/>
        <v>4.7291052827516428E-5</v>
      </c>
      <c r="BA956" s="13">
        <f t="shared" si="1218"/>
        <v>1.9505150950697255E-5</v>
      </c>
      <c r="BB956" s="13">
        <f t="shared" si="1219"/>
        <v>6.0336610869675929E-6</v>
      </c>
      <c r="BC956" s="13">
        <f t="shared" si="1220"/>
        <v>1.4931467571579325E-6</v>
      </c>
      <c r="BD956" s="13">
        <f t="shared" si="1221"/>
        <v>6.2327051001367906E-4</v>
      </c>
      <c r="BE956" s="13">
        <f t="shared" si="1222"/>
        <v>5.246379518040157E-4</v>
      </c>
      <c r="BF956" s="13">
        <f t="shared" si="1223"/>
        <v>2.2080699796551563E-4</v>
      </c>
      <c r="BG956" s="13">
        <f t="shared" si="1224"/>
        <v>6.1954763512491088E-5</v>
      </c>
      <c r="BH956" s="13">
        <f t="shared" si="1225"/>
        <v>1.3037605546659872E-5</v>
      </c>
      <c r="BI956" s="13">
        <f t="shared" si="1226"/>
        <v>2.1948808937801957E-6</v>
      </c>
      <c r="BJ956" s="14">
        <f t="shared" si="1227"/>
        <v>0.25208925761482265</v>
      </c>
      <c r="BK956" s="14">
        <f t="shared" si="1228"/>
        <v>0.29345868741869252</v>
      </c>
      <c r="BL956" s="14">
        <f t="shared" si="1229"/>
        <v>0.41471770737669938</v>
      </c>
      <c r="BM956" s="14">
        <f t="shared" si="1230"/>
        <v>0.34439199123173347</v>
      </c>
      <c r="BN956" s="14">
        <f t="shared" si="1231"/>
        <v>0.65527806764329555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1.80555555555556</v>
      </c>
      <c r="F957" s="10">
        <f>VLOOKUP(B957,home!$B$2:$E$405,3,FALSE)</f>
        <v>2.2200000000000002</v>
      </c>
      <c r="G957" s="10">
        <f>VLOOKUP(C957,away!$B$2:$E$405,4,FALSE)</f>
        <v>1.44</v>
      </c>
      <c r="H957" s="10">
        <f>VLOOKUP(A957,away!$A$2:$E$405,3,FALSE)</f>
        <v>1.2361111111111101</v>
      </c>
      <c r="I957" s="10">
        <f>VLOOKUP(C957,away!$B$2:$E$405,3,FALSE)</f>
        <v>0.22</v>
      </c>
      <c r="J957" s="10">
        <f>VLOOKUP(B957,home!$B$2:$E$405,4,FALSE)</f>
        <v>0.81</v>
      </c>
      <c r="K957" s="12">
        <f t="shared" si="1176"/>
        <v>5.7720000000000145</v>
      </c>
      <c r="L957" s="12">
        <f t="shared" si="1177"/>
        <v>0.22027499999999983</v>
      </c>
      <c r="M957" s="13">
        <f t="shared" si="1178"/>
        <v>2.4979746885905214E-3</v>
      </c>
      <c r="N957" s="13">
        <f t="shared" si="1179"/>
        <v>1.4418309902544526E-2</v>
      </c>
      <c r="O957" s="13">
        <f t="shared" si="1180"/>
        <v>5.5024137452927677E-4</v>
      </c>
      <c r="P957" s="13">
        <f t="shared" si="1181"/>
        <v>3.1759932137829928E-3</v>
      </c>
      <c r="Q957" s="13">
        <f t="shared" si="1182"/>
        <v>4.1611242378743619E-2</v>
      </c>
      <c r="R957" s="13">
        <f t="shared" si="1183"/>
        <v>6.0602209387218163E-5</v>
      </c>
      <c r="S957" s="13">
        <f t="shared" si="1184"/>
        <v>1.0095111191546105E-3</v>
      </c>
      <c r="T957" s="13">
        <f t="shared" si="1185"/>
        <v>9.1659164149777445E-3</v>
      </c>
      <c r="U957" s="13">
        <f t="shared" si="1186"/>
        <v>3.4979595258302409E-4</v>
      </c>
      <c r="V957" s="13">
        <f t="shared" si="1187"/>
        <v>1.4261333294963632E-4</v>
      </c>
      <c r="W957" s="13">
        <f t="shared" si="1188"/>
        <v>8.0060030336702934E-2</v>
      </c>
      <c r="X957" s="13">
        <f t="shared" si="1189"/>
        <v>1.7635223182417226E-2</v>
      </c>
      <c r="Y957" s="13">
        <f t="shared" si="1190"/>
        <v>1.9422993932534756E-3</v>
      </c>
      <c r="Z957" s="13">
        <f t="shared" si="1191"/>
        <v>4.4497172242564898E-6</v>
      </c>
      <c r="AA957" s="13">
        <f t="shared" si="1192"/>
        <v>2.5683767818408522E-5</v>
      </c>
      <c r="AB957" s="13">
        <f t="shared" si="1193"/>
        <v>7.4123353923927215E-5</v>
      </c>
      <c r="AC957" s="13">
        <f t="shared" si="1194"/>
        <v>1.1332655303509839E-5</v>
      </c>
      <c r="AD957" s="13">
        <f t="shared" si="1195"/>
        <v>0.11552662377586259</v>
      </c>
      <c r="AE957" s="13">
        <f t="shared" si="1196"/>
        <v>2.5447627052228115E-2</v>
      </c>
      <c r="AF957" s="13">
        <f t="shared" si="1197"/>
        <v>2.8027380244647717E-3</v>
      </c>
      <c r="AG957" s="13">
        <f t="shared" si="1198"/>
        <v>2.0579103944632566E-4</v>
      </c>
      <c r="AH957" s="13">
        <f t="shared" si="1199"/>
        <v>2.4504036539327441E-7</v>
      </c>
      <c r="AI957" s="13">
        <f t="shared" si="1200"/>
        <v>1.4143729890499833E-6</v>
      </c>
      <c r="AJ957" s="13">
        <f t="shared" si="1201"/>
        <v>4.0818804463982641E-6</v>
      </c>
      <c r="AK957" s="13">
        <f t="shared" si="1202"/>
        <v>7.8535379788702795E-6</v>
      </c>
      <c r="AL957" s="13">
        <f t="shared" si="1203"/>
        <v>5.7634589337488919E-7</v>
      </c>
      <c r="AM957" s="13">
        <f t="shared" si="1204"/>
        <v>0.1333639344868561</v>
      </c>
      <c r="AN957" s="13">
        <f t="shared" si="1205"/>
        <v>2.9376740669092207E-2</v>
      </c>
      <c r="AO957" s="13">
        <f t="shared" si="1206"/>
        <v>3.2354807754421404E-3</v>
      </c>
      <c r="AP957" s="13">
        <f t="shared" si="1207"/>
        <v>2.3756517593683893E-4</v>
      </c>
      <c r="AQ957" s="13">
        <f t="shared" si="1208"/>
        <v>1.3082417282371791E-5</v>
      </c>
      <c r="AR957" s="13">
        <f t="shared" si="1209"/>
        <v>1.0795253297400704E-8</v>
      </c>
      <c r="AS957" s="13">
        <f t="shared" si="1210"/>
        <v>6.2310202032597016E-8</v>
      </c>
      <c r="AT957" s="13">
        <f t="shared" si="1211"/>
        <v>1.7982724306607553E-7</v>
      </c>
      <c r="AU957" s="13">
        <f t="shared" si="1212"/>
        <v>3.459876156591302E-7</v>
      </c>
      <c r="AV957" s="13">
        <f t="shared" si="1213"/>
        <v>4.99260129396126E-7</v>
      </c>
      <c r="AW957" s="13">
        <f t="shared" si="1214"/>
        <v>2.0355052863325665E-8</v>
      </c>
      <c r="AX957" s="13">
        <f t="shared" si="1215"/>
        <v>0.12829610497635591</v>
      </c>
      <c r="AY957" s="13">
        <f t="shared" si="1216"/>
        <v>2.8260424523666776E-2</v>
      </c>
      <c r="AZ957" s="13">
        <f t="shared" si="1217"/>
        <v>3.112532505975347E-3</v>
      </c>
      <c r="BA957" s="13">
        <f t="shared" si="1218"/>
        <v>2.2853769925123966E-4</v>
      </c>
      <c r="BB957" s="13">
        <f t="shared" si="1219"/>
        <v>1.2585285425641695E-5</v>
      </c>
      <c r="BC957" s="13">
        <f t="shared" si="1220"/>
        <v>5.5444474942664483E-7</v>
      </c>
      <c r="BD957" s="13">
        <f t="shared" si="1221"/>
        <v>3.9632073668082263E-10</v>
      </c>
      <c r="BE957" s="13">
        <f t="shared" si="1222"/>
        <v>2.287563292121714E-9</v>
      </c>
      <c r="BF957" s="13">
        <f t="shared" si="1223"/>
        <v>6.6019076610632856E-9</v>
      </c>
      <c r="BG957" s="13">
        <f t="shared" si="1224"/>
        <v>1.2702070339885793E-8</v>
      </c>
      <c r="BH957" s="13">
        <f t="shared" si="1225"/>
        <v>1.8329087500455242E-8</v>
      </c>
      <c r="BI957" s="13">
        <f t="shared" si="1226"/>
        <v>2.1159098610525582E-8</v>
      </c>
      <c r="BJ957" s="14">
        <f t="shared" si="1227"/>
        <v>0.63495334446067542</v>
      </c>
      <c r="BK957" s="14">
        <f t="shared" si="1228"/>
        <v>3.5098425879341422E-2</v>
      </c>
      <c r="BL957" s="14">
        <f t="shared" si="1229"/>
        <v>1.0752011465131586E-3</v>
      </c>
      <c r="BM957" s="14">
        <f t="shared" si="1230"/>
        <v>0.58055665326756212</v>
      </c>
      <c r="BN957" s="14">
        <f t="shared" si="1231"/>
        <v>6.2314363767578151E-2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1.80555555555556</v>
      </c>
      <c r="F958" s="10">
        <f>VLOOKUP(B958,home!$B$2:$E$405,3,FALSE)</f>
        <v>0.14000000000000001</v>
      </c>
      <c r="G958" s="10">
        <f>VLOOKUP(C958,away!$B$2:$E$405,4,FALSE)</f>
        <v>0.83</v>
      </c>
      <c r="H958" s="10">
        <f>VLOOKUP(A958,away!$A$2:$E$405,3,FALSE)</f>
        <v>1.2361111111111101</v>
      </c>
      <c r="I958" s="10">
        <f>VLOOKUP(C958,away!$B$2:$E$405,3,FALSE)</f>
        <v>0.97</v>
      </c>
      <c r="J958" s="10">
        <f>VLOOKUP(B958,home!$B$2:$E$405,4,FALSE)</f>
        <v>1.01</v>
      </c>
      <c r="K958" s="12">
        <f t="shared" si="1176"/>
        <v>0.20980555555555608</v>
      </c>
      <c r="L958" s="12">
        <f t="shared" si="1177"/>
        <v>1.2110180555555545</v>
      </c>
      <c r="M958" s="13">
        <f t="shared" si="1178"/>
        <v>0.24151502050607704</v>
      </c>
      <c r="N958" s="13">
        <f t="shared" si="1179"/>
        <v>5.0671193052289024E-2</v>
      </c>
      <c r="O958" s="13">
        <f t="shared" si="1180"/>
        <v>0.29247905052072931</v>
      </c>
      <c r="P958" s="13">
        <f t="shared" si="1181"/>
        <v>6.1363729682863181E-2</v>
      </c>
      <c r="Q958" s="13">
        <f t="shared" si="1182"/>
        <v>5.3155489044991663E-3</v>
      </c>
      <c r="R958" s="13">
        <f t="shared" si="1183"/>
        <v>0.17709870552617424</v>
      </c>
      <c r="S958" s="13">
        <f t="shared" si="1184"/>
        <v>3.8977982743072853E-3</v>
      </c>
      <c r="T958" s="13">
        <f t="shared" si="1185"/>
        <v>6.4372256985370385E-3</v>
      </c>
      <c r="U958" s="13">
        <f t="shared" si="1186"/>
        <v>3.7156292301088821E-2</v>
      </c>
      <c r="V958" s="13">
        <f t="shared" si="1187"/>
        <v>1.1003844682056138E-4</v>
      </c>
      <c r="W958" s="13">
        <f t="shared" si="1188"/>
        <v>3.7174389699705824E-4</v>
      </c>
      <c r="X958" s="13">
        <f t="shared" si="1189"/>
        <v>4.5018857130602183E-4</v>
      </c>
      <c r="Y958" s="13">
        <f t="shared" si="1190"/>
        <v>2.7259324412817586E-4</v>
      </c>
      <c r="Z958" s="13">
        <f t="shared" si="1191"/>
        <v>7.1489910002571086E-2</v>
      </c>
      <c r="AA958" s="13">
        <f t="shared" si="1192"/>
        <v>1.4998980284706136E-2</v>
      </c>
      <c r="AB958" s="13">
        <f t="shared" si="1193"/>
        <v>1.5734346956998019E-3</v>
      </c>
      <c r="AC958" s="13">
        <f t="shared" si="1194"/>
        <v>1.7473989535076204E-6</v>
      </c>
      <c r="AD958" s="13">
        <f t="shared" si="1195"/>
        <v>1.9498483708463815E-5</v>
      </c>
      <c r="AE958" s="13">
        <f t="shared" si="1196"/>
        <v>2.361301582690551E-5</v>
      </c>
      <c r="AF958" s="13">
        <f t="shared" si="1197"/>
        <v>1.4297894256250822E-5</v>
      </c>
      <c r="AG958" s="13">
        <f t="shared" si="1198"/>
        <v>5.7716693669146018E-6</v>
      </c>
      <c r="AH958" s="13">
        <f t="shared" si="1199"/>
        <v>2.1643892950788817E-2</v>
      </c>
      <c r="AI958" s="13">
        <f t="shared" si="1200"/>
        <v>4.5410089849252325E-3</v>
      </c>
      <c r="AJ958" s="13">
        <f t="shared" si="1201"/>
        <v>4.7636445643250508E-4</v>
      </c>
      <c r="AK958" s="13">
        <f t="shared" si="1202"/>
        <v>3.3314636476247398E-5</v>
      </c>
      <c r="AL958" s="13">
        <f t="shared" si="1203"/>
        <v>1.7759047334857018E-8</v>
      </c>
      <c r="AM958" s="13">
        <f t="shared" si="1204"/>
        <v>8.1817804138904258E-7</v>
      </c>
      <c r="AN958" s="13">
        <f t="shared" si="1205"/>
        <v>9.9082838078121037E-7</v>
      </c>
      <c r="AO958" s="13">
        <f t="shared" si="1206"/>
        <v>5.9995552954146011E-7</v>
      </c>
      <c r="AP958" s="13">
        <f t="shared" si="1207"/>
        <v>2.4218565960170071E-7</v>
      </c>
      <c r="AQ958" s="13">
        <f t="shared" si="1208"/>
        <v>7.3322801643572781E-8</v>
      </c>
      <c r="AR958" s="13">
        <f t="shared" si="1209"/>
        <v>5.2422290311833668E-3</v>
      </c>
      <c r="AS958" s="13">
        <f t="shared" si="1210"/>
        <v>1.099848774236891E-3</v>
      </c>
      <c r="AT958" s="13">
        <f t="shared" si="1211"/>
        <v>1.1537719155293415E-4</v>
      </c>
      <c r="AU958" s="13">
        <f t="shared" si="1212"/>
        <v>8.068925257401051E-6</v>
      </c>
      <c r="AV958" s="13">
        <f t="shared" si="1213"/>
        <v>4.2322633659132165E-7</v>
      </c>
      <c r="AW958" s="13">
        <f t="shared" si="1214"/>
        <v>1.253385788729528E-10</v>
      </c>
      <c r="AX958" s="13">
        <f t="shared" si="1215"/>
        <v>2.8609716419497426E-8</v>
      </c>
      <c r="AY958" s="13">
        <f t="shared" si="1216"/>
        <v>3.4646883148335598E-8</v>
      </c>
      <c r="AZ958" s="13">
        <f t="shared" si="1217"/>
        <v>2.0979000530678942E-8</v>
      </c>
      <c r="BA958" s="13">
        <f t="shared" si="1218"/>
        <v>8.4686494767205869E-9</v>
      </c>
      <c r="BB958" s="13">
        <f t="shared" si="1219"/>
        <v>2.5639218556199335E-9</v>
      </c>
      <c r="BC958" s="13">
        <f t="shared" si="1220"/>
        <v>6.2099113203784796E-10</v>
      </c>
      <c r="BD958" s="13">
        <f t="shared" si="1221"/>
        <v>1.0580723346867592E-3</v>
      </c>
      <c r="BE958" s="13">
        <f t="shared" si="1222"/>
        <v>2.219894539969198E-4</v>
      </c>
      <c r="BF958" s="13">
        <f t="shared" si="1223"/>
        <v>2.3287310361649161E-5</v>
      </c>
      <c r="BG958" s="13">
        <f t="shared" si="1224"/>
        <v>1.6286023626068195E-6</v>
      </c>
      <c r="BH958" s="13">
        <f t="shared" si="1225"/>
        <v>8.5422455866453777E-8</v>
      </c>
      <c r="BI958" s="13">
        <f t="shared" si="1226"/>
        <v>3.584421161996264E-9</v>
      </c>
      <c r="BJ958" s="14">
        <f t="shared" si="1227"/>
        <v>6.3584494790490553E-2</v>
      </c>
      <c r="BK958" s="14">
        <f t="shared" si="1228"/>
        <v>0.30688838671495211</v>
      </c>
      <c r="BL958" s="14">
        <f t="shared" si="1229"/>
        <v>0.55777205821387343</v>
      </c>
      <c r="BM958" s="14">
        <f t="shared" si="1230"/>
        <v>0.17129156700771042</v>
      </c>
      <c r="BN958" s="14">
        <f t="shared" si="1231"/>
        <v>0.82844324819263193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1.80555555555556</v>
      </c>
      <c r="F959" s="10">
        <f>VLOOKUP(B959,home!$B$2:$E$405,3,FALSE)</f>
        <v>0.69</v>
      </c>
      <c r="G959" s="10">
        <f>VLOOKUP(C959,away!$B$2:$E$405,4,FALSE)</f>
        <v>0.42</v>
      </c>
      <c r="H959" s="10">
        <f>VLOOKUP(A959,away!$A$2:$E$405,3,FALSE)</f>
        <v>1.2361111111111101</v>
      </c>
      <c r="I959" s="10">
        <f>VLOOKUP(C959,away!$B$2:$E$405,3,FALSE)</f>
        <v>0.69</v>
      </c>
      <c r="J959" s="10">
        <f>VLOOKUP(B959,home!$B$2:$E$405,4,FALSE)</f>
        <v>0.4</v>
      </c>
      <c r="K959" s="12">
        <f t="shared" si="1176"/>
        <v>0.52325000000000121</v>
      </c>
      <c r="L959" s="12">
        <f t="shared" si="1177"/>
        <v>0.3411666666666664</v>
      </c>
      <c r="M959" s="13">
        <f t="shared" si="1178"/>
        <v>0.42129723768419491</v>
      </c>
      <c r="N959" s="13">
        <f t="shared" si="1179"/>
        <v>0.22044377961825548</v>
      </c>
      <c r="O959" s="13">
        <f t="shared" si="1180"/>
        <v>0.14373257425659103</v>
      </c>
      <c r="P959" s="13">
        <f t="shared" si="1181"/>
        <v>7.5208069479761427E-2</v>
      </c>
      <c r="Q959" s="13">
        <f t="shared" si="1182"/>
        <v>5.7673603842626223E-2</v>
      </c>
      <c r="R959" s="13">
        <f t="shared" si="1183"/>
        <v>2.4518381625270133E-2</v>
      </c>
      <c r="S959" s="13">
        <f t="shared" si="1184"/>
        <v>3.3564507483862019E-3</v>
      </c>
      <c r="T959" s="13">
        <f t="shared" si="1185"/>
        <v>1.9676311177642628E-2</v>
      </c>
      <c r="U959" s="13">
        <f t="shared" si="1186"/>
        <v>1.2829243185422626E-2</v>
      </c>
      <c r="V959" s="13">
        <f t="shared" si="1187"/>
        <v>6.6575371524602592E-5</v>
      </c>
      <c r="W959" s="13">
        <f t="shared" si="1188"/>
        <v>1.0059237736884745E-2</v>
      </c>
      <c r="X959" s="13">
        <f t="shared" si="1189"/>
        <v>3.4318766079005094E-3</v>
      </c>
      <c r="Y959" s="13">
        <f t="shared" si="1190"/>
        <v>5.8542095136436133E-4</v>
      </c>
      <c r="Z959" s="13">
        <f t="shared" si="1191"/>
        <v>2.7882848437182179E-3</v>
      </c>
      <c r="AA959" s="13">
        <f t="shared" si="1192"/>
        <v>1.4589700444755608E-3</v>
      </c>
      <c r="AB959" s="13">
        <f t="shared" si="1193"/>
        <v>3.8170303788591945E-4</v>
      </c>
      <c r="AC959" s="13">
        <f t="shared" si="1194"/>
        <v>7.4279581008914995E-7</v>
      </c>
      <c r="AD959" s="13">
        <f t="shared" si="1195"/>
        <v>1.3158740364562387E-3</v>
      </c>
      <c r="AE959" s="13">
        <f t="shared" si="1196"/>
        <v>4.4893235877098642E-4</v>
      </c>
      <c r="AF959" s="13">
        <f t="shared" si="1197"/>
        <v>7.6580378200350691E-5</v>
      </c>
      <c r="AG959" s="13">
        <f t="shared" si="1198"/>
        <v>8.7088907875620982E-6</v>
      </c>
      <c r="AH959" s="13">
        <f t="shared" si="1199"/>
        <v>2.3781746146213281E-4</v>
      </c>
      <c r="AI959" s="13">
        <f t="shared" si="1200"/>
        <v>1.2443798671006126E-4</v>
      </c>
      <c r="AJ959" s="13">
        <f t="shared" si="1201"/>
        <v>3.2556088273019853E-5</v>
      </c>
      <c r="AK959" s="13">
        <f t="shared" si="1202"/>
        <v>5.6783243962858917E-6</v>
      </c>
      <c r="AL959" s="13">
        <f t="shared" si="1203"/>
        <v>5.3040213794457778E-9</v>
      </c>
      <c r="AM959" s="13">
        <f t="shared" si="1204"/>
        <v>1.3770621791514575E-4</v>
      </c>
      <c r="AN959" s="13">
        <f t="shared" si="1205"/>
        <v>4.6980771345383854E-5</v>
      </c>
      <c r="AO959" s="13">
        <f t="shared" si="1206"/>
        <v>8.0141365786667212E-6</v>
      </c>
      <c r="AP959" s="13">
        <f t="shared" si="1207"/>
        <v>9.1138542091837601E-7</v>
      </c>
      <c r="AQ959" s="13">
        <f t="shared" si="1208"/>
        <v>7.7733581525829744E-8</v>
      </c>
      <c r="AR959" s="13">
        <f t="shared" si="1209"/>
        <v>1.6227078120432844E-5</v>
      </c>
      <c r="AS959" s="13">
        <f t="shared" si="1210"/>
        <v>8.4908186265165043E-6</v>
      </c>
      <c r="AT959" s="13">
        <f t="shared" si="1211"/>
        <v>2.2214104231623854E-6</v>
      </c>
      <c r="AU959" s="13">
        <f t="shared" si="1212"/>
        <v>3.8745100130657359E-7</v>
      </c>
      <c r="AV959" s="13">
        <f t="shared" si="1213"/>
        <v>5.0683434108416277E-8</v>
      </c>
      <c r="AW959" s="13">
        <f t="shared" si="1214"/>
        <v>2.6301383543376747E-11</v>
      </c>
      <c r="AX959" s="13">
        <f t="shared" si="1215"/>
        <v>1.2009129754016689E-5</v>
      </c>
      <c r="AY959" s="13">
        <f t="shared" si="1216"/>
        <v>4.0971147677453568E-6</v>
      </c>
      <c r="AZ959" s="13">
        <f t="shared" si="1217"/>
        <v>6.9889949413122823E-7</v>
      </c>
      <c r="BA959" s="13">
        <f t="shared" si="1218"/>
        <v>7.9480403582590175E-8</v>
      </c>
      <c r="BB959" s="13">
        <f t="shared" si="1219"/>
        <v>6.779016088898414E-9</v>
      </c>
      <c r="BC959" s="13">
        <f t="shared" si="1220"/>
        <v>4.6255486446583461E-10</v>
      </c>
      <c r="BD959" s="13">
        <f t="shared" si="1221"/>
        <v>9.2268969201461138E-7</v>
      </c>
      <c r="BE959" s="13">
        <f t="shared" si="1222"/>
        <v>4.8279738134664652E-7</v>
      </c>
      <c r="BF959" s="13">
        <f t="shared" si="1223"/>
        <v>1.2631186489481668E-7</v>
      </c>
      <c r="BG959" s="13">
        <f t="shared" si="1224"/>
        <v>2.2030894435404323E-8</v>
      </c>
      <c r="BH959" s="13">
        <f t="shared" si="1225"/>
        <v>2.8819163783313347E-9</v>
      </c>
      <c r="BI959" s="13">
        <f t="shared" si="1226"/>
        <v>3.0159254899237498E-10</v>
      </c>
      <c r="BJ959" s="14">
        <f t="shared" si="1227"/>
        <v>0.31393090770972115</v>
      </c>
      <c r="BK959" s="14">
        <f t="shared" si="1228"/>
        <v>0.49993317849846636</v>
      </c>
      <c r="BL959" s="14">
        <f t="shared" si="1229"/>
        <v>0.18335029646543394</v>
      </c>
      <c r="BM959" s="14">
        <f t="shared" si="1230"/>
        <v>5.712492392217406E-2</v>
      </c>
      <c r="BN959" s="14">
        <f t="shared" si="1231"/>
        <v>0.94287364650669914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1.80555555555556</v>
      </c>
      <c r="F960" s="10">
        <f>VLOOKUP(B960,home!$B$2:$E$405,3,FALSE)</f>
        <v>1.25</v>
      </c>
      <c r="G960" s="10">
        <f>VLOOKUP(C960,away!$B$2:$E$405,4,FALSE)</f>
        <v>0.55000000000000004</v>
      </c>
      <c r="H960" s="10">
        <f>VLOOKUP(A960,away!$A$2:$E$405,3,FALSE)</f>
        <v>1.2361111111111101</v>
      </c>
      <c r="I960" s="10">
        <f>VLOOKUP(C960,away!$B$2:$E$405,3,FALSE)</f>
        <v>0.28000000000000003</v>
      </c>
      <c r="J960" s="10">
        <f>VLOOKUP(B960,home!$B$2:$E$405,4,FALSE)</f>
        <v>0.81</v>
      </c>
      <c r="K960" s="12">
        <f t="shared" si="1176"/>
        <v>1.2413194444444475</v>
      </c>
      <c r="L960" s="12">
        <f t="shared" si="1177"/>
        <v>0.28034999999999982</v>
      </c>
      <c r="M960" s="13">
        <f t="shared" si="1178"/>
        <v>0.21834706421798264</v>
      </c>
      <c r="N960" s="13">
        <f t="shared" si="1179"/>
        <v>0.27103845645114233</v>
      </c>
      <c r="O960" s="13">
        <f t="shared" si="1180"/>
        <v>6.1213599453511396E-2</v>
      </c>
      <c r="P960" s="13">
        <f t="shared" si="1181"/>
        <v>7.5985631266077699E-2</v>
      </c>
      <c r="Q960" s="13">
        <f t="shared" si="1182"/>
        <v>0.16822265309250636</v>
      </c>
      <c r="R960" s="13">
        <f t="shared" si="1183"/>
        <v>8.5806163033959534E-3</v>
      </c>
      <c r="S960" s="13">
        <f t="shared" si="1184"/>
        <v>6.6108241248668083E-3</v>
      </c>
      <c r="T960" s="13">
        <f t="shared" si="1185"/>
        <v>4.7161220794484128E-2</v>
      </c>
      <c r="U960" s="13">
        <f t="shared" si="1186"/>
        <v>1.0651285862722435E-2</v>
      </c>
      <c r="V960" s="13">
        <f t="shared" si="1187"/>
        <v>2.5562140210948784E-4</v>
      </c>
      <c r="W960" s="13">
        <f t="shared" si="1188"/>
        <v>6.9606016759920328E-2</v>
      </c>
      <c r="X960" s="13">
        <f t="shared" si="1189"/>
        <v>1.9514046798643651E-2</v>
      </c>
      <c r="Y960" s="13">
        <f t="shared" si="1190"/>
        <v>2.7353815099998716E-3</v>
      </c>
      <c r="Z960" s="13">
        <f t="shared" si="1191"/>
        <v>8.0185859355235117E-4</v>
      </c>
      <c r="AA960" s="13">
        <f t="shared" si="1192"/>
        <v>9.9536266387141082E-4</v>
      </c>
      <c r="AB960" s="13">
        <f t="shared" si="1193"/>
        <v>6.1778151446880271E-4</v>
      </c>
      <c r="AC960" s="13">
        <f t="shared" si="1194"/>
        <v>5.5598279034502478E-6</v>
      </c>
      <c r="AD960" s="13">
        <f t="shared" si="1195"/>
        <v>2.1600825513603809E-2</v>
      </c>
      <c r="AE960" s="13">
        <f t="shared" si="1196"/>
        <v>6.0557914327388235E-3</v>
      </c>
      <c r="AF960" s="13">
        <f t="shared" si="1197"/>
        <v>8.4887056408416398E-4</v>
      </c>
      <c r="AG960" s="13">
        <f t="shared" si="1198"/>
        <v>7.9326954213665066E-5</v>
      </c>
      <c r="AH960" s="13">
        <f t="shared" si="1199"/>
        <v>5.6200264175600392E-5</v>
      </c>
      <c r="AI960" s="13">
        <f t="shared" si="1200"/>
        <v>6.9762480704087471E-5</v>
      </c>
      <c r="AJ960" s="13">
        <f t="shared" si="1201"/>
        <v>4.3298761895332195E-5</v>
      </c>
      <c r="AK960" s="13">
        <f t="shared" si="1202"/>
        <v>1.791586502034872E-5</v>
      </c>
      <c r="AL960" s="13">
        <f t="shared" si="1203"/>
        <v>7.7393673139137486E-8</v>
      </c>
      <c r="AM960" s="13">
        <f t="shared" si="1204"/>
        <v>5.3627049452176214E-3</v>
      </c>
      <c r="AN960" s="13">
        <f t="shared" si="1205"/>
        <v>1.5034343313917592E-3</v>
      </c>
      <c r="AO960" s="13">
        <f t="shared" si="1206"/>
        <v>2.1074390740283969E-4</v>
      </c>
      <c r="AP960" s="13">
        <f t="shared" si="1207"/>
        <v>1.9694018146795354E-5</v>
      </c>
      <c r="AQ960" s="13">
        <f t="shared" si="1208"/>
        <v>1.3803044968635187E-6</v>
      </c>
      <c r="AR960" s="13">
        <f t="shared" si="1209"/>
        <v>3.151148812325914E-6</v>
      </c>
      <c r="AS960" s="13">
        <f t="shared" si="1210"/>
        <v>3.9115822930781845E-6</v>
      </c>
      <c r="AT960" s="13">
        <f t="shared" si="1211"/>
        <v>2.4277615794712759E-6</v>
      </c>
      <c r="AU960" s="13">
        <f t="shared" si="1212"/>
        <v>1.0045425516909527E-6</v>
      </c>
      <c r="AV960" s="13">
        <f t="shared" si="1213"/>
        <v>3.1173955054645538E-7</v>
      </c>
      <c r="AW960" s="13">
        <f t="shared" si="1214"/>
        <v>7.4814723809598776E-10</v>
      </c>
      <c r="AX960" s="13">
        <f t="shared" si="1215"/>
        <v>1.109471653886171E-3</v>
      </c>
      <c r="AY960" s="13">
        <f t="shared" si="1216"/>
        <v>3.1104037816698785E-4</v>
      </c>
      <c r="AZ960" s="13">
        <f t="shared" si="1217"/>
        <v>4.3600085009557488E-5</v>
      </c>
      <c r="BA960" s="13">
        <f t="shared" si="1218"/>
        <v>4.0744279441431444E-6</v>
      </c>
      <c r="BB960" s="13">
        <f t="shared" si="1219"/>
        <v>2.8556646853513247E-7</v>
      </c>
      <c r="BC960" s="13">
        <f t="shared" si="1220"/>
        <v>1.6011711890764876E-8</v>
      </c>
      <c r="BD960" s="13">
        <f t="shared" si="1221"/>
        <v>1.4723742825592809E-7</v>
      </c>
      <c r="BE960" s="13">
        <f t="shared" si="1222"/>
        <v>1.827686826440779E-7</v>
      </c>
      <c r="BF960" s="13">
        <f t="shared" si="1223"/>
        <v>1.134371598007952E-7</v>
      </c>
      <c r="BG960" s="13">
        <f t="shared" si="1224"/>
        <v>4.6937250727759689E-8</v>
      </c>
      <c r="BH960" s="13">
        <f t="shared" si="1225"/>
        <v>1.4566030499283105E-8</v>
      </c>
      <c r="BI960" s="13">
        <f t="shared" si="1226"/>
        <v>3.6162193774261939E-9</v>
      </c>
      <c r="BJ960" s="14">
        <f t="shared" si="1227"/>
        <v>0.61542903550118022</v>
      </c>
      <c r="BK960" s="14">
        <f t="shared" si="1228"/>
        <v>0.3015158186107802</v>
      </c>
      <c r="BL960" s="14">
        <f t="shared" si="1229"/>
        <v>8.2257138507323802E-2</v>
      </c>
      <c r="BM960" s="14">
        <f t="shared" si="1230"/>
        <v>0.19630479079820051</v>
      </c>
      <c r="BN960" s="14">
        <f t="shared" si="1231"/>
        <v>0.80338802078461635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1.43333333333333</v>
      </c>
      <c r="F961" s="10">
        <f>VLOOKUP(B961,home!$B$2:$E$405,3,FALSE)</f>
        <v>1.22</v>
      </c>
      <c r="G961" s="10">
        <f>VLOOKUP(C961,away!$B$2:$E$405,4,FALSE)</f>
        <v>0.56000000000000005</v>
      </c>
      <c r="H961" s="10">
        <f>VLOOKUP(A961,away!$A$2:$E$405,3,FALSE)</f>
        <v>1.3888888888888899</v>
      </c>
      <c r="I961" s="10">
        <f>VLOOKUP(C961,away!$B$2:$E$405,3,FALSE)</f>
        <v>0.98</v>
      </c>
      <c r="J961" s="10">
        <f>VLOOKUP(B961,home!$B$2:$E$405,4,FALSE)</f>
        <v>1.62</v>
      </c>
      <c r="K961" s="12">
        <f t="shared" si="1176"/>
        <v>0.9792533333333312</v>
      </c>
      <c r="L961" s="12">
        <f t="shared" si="1177"/>
        <v>2.2050000000000018</v>
      </c>
      <c r="M961" s="13">
        <f t="shared" si="1178"/>
        <v>4.1409153095122338E-2</v>
      </c>
      <c r="N961" s="13">
        <f t="shared" si="1179"/>
        <v>4.0550051198908775E-2</v>
      </c>
      <c r="O961" s="13">
        <f t="shared" si="1180"/>
        <v>9.1307182574744836E-2</v>
      </c>
      <c r="P961" s="13">
        <f t="shared" si="1181"/>
        <v>8.9412862893593931E-2</v>
      </c>
      <c r="Q961" s="13">
        <f t="shared" si="1182"/>
        <v>1.985438640168433E-2</v>
      </c>
      <c r="R961" s="13">
        <f t="shared" si="1183"/>
        <v>0.10066616878865628</v>
      </c>
      <c r="S961" s="13">
        <f t="shared" si="1184"/>
        <v>4.8266261522324709E-2</v>
      </c>
      <c r="T961" s="13">
        <f t="shared" si="1185"/>
        <v>4.3778922015713984E-2</v>
      </c>
      <c r="U961" s="13">
        <f t="shared" si="1186"/>
        <v>9.8577681340187406E-2</v>
      </c>
      <c r="V961" s="13">
        <f t="shared" si="1187"/>
        <v>1.1579899883402333E-2</v>
      </c>
      <c r="W961" s="13">
        <f t="shared" si="1188"/>
        <v>6.4808246883791146E-3</v>
      </c>
      <c r="X961" s="13">
        <f t="shared" si="1189"/>
        <v>1.4290218437875962E-2</v>
      </c>
      <c r="Y961" s="13">
        <f t="shared" si="1190"/>
        <v>1.5754965827758264E-2</v>
      </c>
      <c r="Z961" s="13">
        <f t="shared" si="1191"/>
        <v>7.3989634059662426E-2</v>
      </c>
      <c r="AA961" s="13">
        <f t="shared" si="1192"/>
        <v>7.2454595785037809E-2</v>
      </c>
      <c r="AB961" s="13">
        <f t="shared" si="1193"/>
        <v>3.5475702218908695E-2</v>
      </c>
      <c r="AC961" s="13">
        <f t="shared" si="1194"/>
        <v>1.5627462819297515E-3</v>
      </c>
      <c r="AD961" s="13">
        <f t="shared" si="1195"/>
        <v>1.5865922947110487E-3</v>
      </c>
      <c r="AE961" s="13">
        <f t="shared" si="1196"/>
        <v>3.4984360098378655E-3</v>
      </c>
      <c r="AF961" s="13">
        <f t="shared" si="1197"/>
        <v>3.8570257008462504E-3</v>
      </c>
      <c r="AG961" s="13">
        <f t="shared" si="1198"/>
        <v>2.8349138901219966E-3</v>
      </c>
      <c r="AH961" s="13">
        <f t="shared" si="1199"/>
        <v>4.078678577538894E-2</v>
      </c>
      <c r="AI961" s="13">
        <f t="shared" si="1200"/>
        <v>3.9940595926502113E-2</v>
      </c>
      <c r="AJ961" s="13">
        <f t="shared" si="1201"/>
        <v>1.9555980848173431E-2</v>
      </c>
      <c r="AK961" s="13">
        <f t="shared" si="1202"/>
        <v>6.3834198107255401E-3</v>
      </c>
      <c r="AL961" s="13">
        <f t="shared" si="1203"/>
        <v>1.3497462140573709E-4</v>
      </c>
      <c r="AM961" s="13">
        <f t="shared" si="1204"/>
        <v>3.1073515864735472E-4</v>
      </c>
      <c r="AN961" s="13">
        <f t="shared" si="1205"/>
        <v>6.851710248174178E-4</v>
      </c>
      <c r="AO961" s="13">
        <f t="shared" si="1206"/>
        <v>7.5540105486120385E-4</v>
      </c>
      <c r="AP961" s="13">
        <f t="shared" si="1207"/>
        <v>5.5521977532298531E-4</v>
      </c>
      <c r="AQ961" s="13">
        <f t="shared" si="1208"/>
        <v>3.0606490114679584E-4</v>
      </c>
      <c r="AR961" s="13">
        <f t="shared" si="1209"/>
        <v>1.7986972526946539E-2</v>
      </c>
      <c r="AS961" s="13">
        <f t="shared" si="1210"/>
        <v>1.7613802803587448E-2</v>
      </c>
      <c r="AT961" s="13">
        <f t="shared" si="1211"/>
        <v>8.624187554044491E-3</v>
      </c>
      <c r="AU961" s="13">
        <f t="shared" si="1212"/>
        <v>2.8150881365299656E-3</v>
      </c>
      <c r="AV961" s="13">
        <f t="shared" si="1213"/>
        <v>6.8917111033102104E-4</v>
      </c>
      <c r="AW961" s="13">
        <f t="shared" si="1214"/>
        <v>8.0956788105270699E-6</v>
      </c>
      <c r="AX961" s="13">
        <f t="shared" si="1215"/>
        <v>5.0714739981547259E-5</v>
      </c>
      <c r="AY961" s="13">
        <f t="shared" si="1216"/>
        <v>1.118260016593118E-4</v>
      </c>
      <c r="AZ961" s="13">
        <f t="shared" si="1217"/>
        <v>1.2328816682939138E-4</v>
      </c>
      <c r="BA961" s="13">
        <f t="shared" si="1218"/>
        <v>9.0616802619602753E-5</v>
      </c>
      <c r="BB961" s="13">
        <f t="shared" si="1219"/>
        <v>4.9952512444056046E-5</v>
      </c>
      <c r="BC961" s="13">
        <f t="shared" si="1220"/>
        <v>2.2029057987828737E-5</v>
      </c>
      <c r="BD961" s="13">
        <f t="shared" si="1221"/>
        <v>6.610212403652861E-3</v>
      </c>
      <c r="BE961" s="13">
        <f t="shared" si="1222"/>
        <v>6.473072530318395E-3</v>
      </c>
      <c r="BF961" s="13">
        <f t="shared" si="1223"/>
        <v>3.1693889261113543E-3</v>
      </c>
      <c r="BG961" s="13">
        <f t="shared" si="1224"/>
        <v>1.0345448901747636E-3</v>
      </c>
      <c r="BH961" s="13">
        <f t="shared" si="1225"/>
        <v>2.5327038304665054E-4</v>
      </c>
      <c r="BI961" s="13">
        <f t="shared" si="1226"/>
        <v>4.9603173366608442E-5</v>
      </c>
      <c r="BJ961" s="14">
        <f t="shared" si="1227"/>
        <v>0.15554735566215511</v>
      </c>
      <c r="BK961" s="14">
        <f t="shared" si="1228"/>
        <v>0.19247772429943813</v>
      </c>
      <c r="BL961" s="14">
        <f t="shared" si="1229"/>
        <v>0.57046742750643542</v>
      </c>
      <c r="BM961" s="14">
        <f t="shared" si="1230"/>
        <v>0.60917860625213183</v>
      </c>
      <c r="BN961" s="14">
        <f t="shared" si="1231"/>
        <v>0.38319980495271055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1.43333333333333</v>
      </c>
      <c r="F962" s="10">
        <f>VLOOKUP(B962,home!$B$2:$E$405,3,FALSE)</f>
        <v>0.42</v>
      </c>
      <c r="G962" s="10">
        <f>VLOOKUP(C962,away!$B$2:$E$405,4,FALSE)</f>
        <v>0.98</v>
      </c>
      <c r="H962" s="10">
        <f>VLOOKUP(A962,away!$A$2:$E$405,3,FALSE)</f>
        <v>1.3888888888888899</v>
      </c>
      <c r="I962" s="10">
        <f>VLOOKUP(C962,away!$B$2:$E$405,3,FALSE)</f>
        <v>0.56000000000000005</v>
      </c>
      <c r="J962" s="10">
        <f>VLOOKUP(B962,home!$B$2:$E$405,4,FALSE)</f>
        <v>1.58</v>
      </c>
      <c r="K962" s="12">
        <f t="shared" si="1176"/>
        <v>0.5899599999999986</v>
      </c>
      <c r="L962" s="12">
        <f t="shared" si="1177"/>
        <v>1.22888888888889</v>
      </c>
      <c r="M962" s="13">
        <f t="shared" si="1178"/>
        <v>0.16221236796392879</v>
      </c>
      <c r="N962" s="13">
        <f t="shared" si="1179"/>
        <v>9.5698808603999208E-2</v>
      </c>
      <c r="O962" s="13">
        <f t="shared" si="1180"/>
        <v>0.19934097663122824</v>
      </c>
      <c r="P962" s="13">
        <f t="shared" si="1181"/>
        <v>0.11760320257335914</v>
      </c>
      <c r="Q962" s="13">
        <f t="shared" si="1182"/>
        <v>2.8229234562007613E-2</v>
      </c>
      <c r="R962" s="13">
        <f t="shared" si="1183"/>
        <v>0.12248395564118814</v>
      </c>
      <c r="S962" s="13">
        <f t="shared" si="1184"/>
        <v>2.1315441955982724E-2</v>
      </c>
      <c r="T962" s="13">
        <f t="shared" si="1185"/>
        <v>3.4690592695089388E-2</v>
      </c>
      <c r="U962" s="13">
        <f t="shared" si="1186"/>
        <v>7.2260634470075191E-2</v>
      </c>
      <c r="V962" s="13">
        <f t="shared" si="1187"/>
        <v>1.7170661109635575E-3</v>
      </c>
      <c r="W962" s="13">
        <f t="shared" si="1188"/>
        <v>5.5513730740673235E-3</v>
      </c>
      <c r="X962" s="13">
        <f t="shared" si="1189"/>
        <v>6.8220206887982951E-3</v>
      </c>
      <c r="Y962" s="13">
        <f t="shared" si="1190"/>
        <v>4.1917527121171794E-3</v>
      </c>
      <c r="Z962" s="13">
        <f t="shared" si="1191"/>
        <v>5.017305738487194E-2</v>
      </c>
      <c r="AA962" s="13">
        <f t="shared" si="1192"/>
        <v>2.9600096934778983E-2</v>
      </c>
      <c r="AB962" s="13">
        <f t="shared" si="1193"/>
        <v>8.7314365938210813E-3</v>
      </c>
      <c r="AC962" s="13">
        <f t="shared" si="1194"/>
        <v>7.7804052572458921E-5</v>
      </c>
      <c r="AD962" s="13">
        <f t="shared" si="1195"/>
        <v>8.1877201469418765E-4</v>
      </c>
      <c r="AE962" s="13">
        <f t="shared" si="1196"/>
        <v>1.0061798313908581E-3</v>
      </c>
      <c r="AF962" s="13">
        <f t="shared" si="1197"/>
        <v>6.1824160751016127E-4</v>
      </c>
      <c r="AG962" s="13">
        <f t="shared" si="1198"/>
        <v>2.5325008070601452E-4</v>
      </c>
      <c r="AH962" s="13">
        <f t="shared" si="1199"/>
        <v>1.541427818546344E-2</v>
      </c>
      <c r="AI962" s="13">
        <f t="shared" si="1200"/>
        <v>9.0938075582959899E-3</v>
      </c>
      <c r="AJ962" s="13">
        <f t="shared" si="1201"/>
        <v>2.6824913535461441E-3</v>
      </c>
      <c r="AK962" s="13">
        <f t="shared" si="1202"/>
        <v>5.275208663126931E-4</v>
      </c>
      <c r="AL962" s="13">
        <f t="shared" si="1203"/>
        <v>2.2563028628598451E-6</v>
      </c>
      <c r="AM962" s="13">
        <f t="shared" si="1204"/>
        <v>9.6608547557796394E-5</v>
      </c>
      <c r="AN962" s="13">
        <f t="shared" si="1205"/>
        <v>1.1872117066546991E-4</v>
      </c>
      <c r="AO962" s="13">
        <f t="shared" si="1206"/>
        <v>7.2947563753338802E-5</v>
      </c>
      <c r="AP962" s="13">
        <f t="shared" si="1207"/>
        <v>2.9881483522664006E-5</v>
      </c>
      <c r="AQ962" s="13">
        <f t="shared" si="1208"/>
        <v>9.1802557711295551E-6</v>
      </c>
      <c r="AR962" s="13">
        <f t="shared" si="1209"/>
        <v>3.7884870384716869E-3</v>
      </c>
      <c r="AS962" s="13">
        <f t="shared" si="1210"/>
        <v>2.2350558132167514E-3</v>
      </c>
      <c r="AT962" s="13">
        <f t="shared" si="1211"/>
        <v>6.5929676378267564E-4</v>
      </c>
      <c r="AU962" s="13">
        <f t="shared" si="1212"/>
        <v>1.2965290625374212E-4</v>
      </c>
      <c r="AV962" s="13">
        <f t="shared" si="1213"/>
        <v>1.912250714336438E-5</v>
      </c>
      <c r="AW962" s="13">
        <f t="shared" si="1214"/>
        <v>4.543913738555273E-8</v>
      </c>
      <c r="AX962" s="13">
        <f t="shared" si="1215"/>
        <v>9.4991964528662308E-6</v>
      </c>
      <c r="AY962" s="13">
        <f t="shared" si="1216"/>
        <v>1.1673456974300068E-5</v>
      </c>
      <c r="AZ962" s="13">
        <f t="shared" si="1217"/>
        <v>7.1726907853199378E-6</v>
      </c>
      <c r="BA962" s="13">
        <f t="shared" si="1218"/>
        <v>2.938146669838467E-6</v>
      </c>
      <c r="BB962" s="13">
        <f t="shared" si="1219"/>
        <v>9.0266394912259589E-7</v>
      </c>
      <c r="BC962" s="13">
        <f t="shared" si="1220"/>
        <v>2.2185473949546502E-7</v>
      </c>
      <c r="BD962" s="13">
        <f t="shared" si="1221"/>
        <v>7.7593827121290597E-4</v>
      </c>
      <c r="BE962" s="13">
        <f t="shared" si="1222"/>
        <v>4.5777254248476502E-4</v>
      </c>
      <c r="BF962" s="13">
        <f t="shared" si="1223"/>
        <v>1.3503374458215562E-4</v>
      </c>
      <c r="BG962" s="13">
        <f t="shared" si="1224"/>
        <v>2.6554835984562781E-5</v>
      </c>
      <c r="BH962" s="13">
        <f t="shared" si="1225"/>
        <v>3.9165727593631551E-6</v>
      </c>
      <c r="BI962" s="13">
        <f t="shared" si="1226"/>
        <v>4.6212425302277648E-7</v>
      </c>
      <c r="BJ962" s="14">
        <f t="shared" si="1227"/>
        <v>0.17823997290122165</v>
      </c>
      <c r="BK962" s="14">
        <f t="shared" si="1228"/>
        <v>0.30293981241664386</v>
      </c>
      <c r="BL962" s="14">
        <f t="shared" si="1229"/>
        <v>0.46836649135485492</v>
      </c>
      <c r="BM962" s="14">
        <f t="shared" si="1230"/>
        <v>0.27413916006404426</v>
      </c>
      <c r="BN962" s="14">
        <f t="shared" si="1231"/>
        <v>0.72556854597571108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1.43333333333333</v>
      </c>
      <c r="F963" s="10">
        <f>VLOOKUP(B963,home!$B$2:$E$405,3,FALSE)</f>
        <v>0.28000000000000003</v>
      </c>
      <c r="G963" s="10">
        <f>VLOOKUP(C963,away!$B$2:$E$405,4,FALSE)</f>
        <v>1.05</v>
      </c>
      <c r="H963" s="10">
        <f>VLOOKUP(A963,away!$A$2:$E$405,3,FALSE)</f>
        <v>1.3888888888888899</v>
      </c>
      <c r="I963" s="10">
        <f>VLOOKUP(C963,away!$B$2:$E$405,3,FALSE)</f>
        <v>0.87</v>
      </c>
      <c r="J963" s="10">
        <f>VLOOKUP(B963,home!$B$2:$E$405,4,FALSE)</f>
        <v>1.87</v>
      </c>
      <c r="K963" s="12">
        <f t="shared" si="1176"/>
        <v>0.42139999999999905</v>
      </c>
      <c r="L963" s="12">
        <f t="shared" si="1177"/>
        <v>2.2595833333333348</v>
      </c>
      <c r="M963" s="13">
        <f t="shared" si="1178"/>
        <v>6.8495766856877374E-2</v>
      </c>
      <c r="N963" s="13">
        <f t="shared" si="1179"/>
        <v>2.8864116153488058E-2</v>
      </c>
      <c r="O963" s="13">
        <f t="shared" si="1180"/>
        <v>0.15477189319368595</v>
      </c>
      <c r="P963" s="13">
        <f t="shared" si="1181"/>
        <v>6.5220875791819108E-2</v>
      </c>
      <c r="Q963" s="13">
        <f t="shared" si="1182"/>
        <v>6.0816692735399195E-3</v>
      </c>
      <c r="R963" s="13">
        <f t="shared" si="1183"/>
        <v>0.17485999516444992</v>
      </c>
      <c r="S963" s="13">
        <f t="shared" si="1184"/>
        <v>1.5525640613456366E-2</v>
      </c>
      <c r="T963" s="13">
        <f t="shared" si="1185"/>
        <v>1.3742038529336252E-2</v>
      </c>
      <c r="U963" s="13">
        <f t="shared" si="1186"/>
        <v>7.3686001962299019E-2</v>
      </c>
      <c r="V963" s="13">
        <f t="shared" si="1187"/>
        <v>1.6425927948291879E-3</v>
      </c>
      <c r="W963" s="13">
        <f t="shared" si="1188"/>
        <v>8.5427181062323887E-4</v>
      </c>
      <c r="X963" s="13">
        <f t="shared" si="1189"/>
        <v>1.9302983454207614E-3</v>
      </c>
      <c r="Y963" s="13">
        <f t="shared" si="1190"/>
        <v>2.1808349848368332E-3</v>
      </c>
      <c r="Z963" s="13">
        <f t="shared" si="1191"/>
        <v>0.1317035769134462</v>
      </c>
      <c r="AA963" s="13">
        <f t="shared" si="1192"/>
        <v>5.5499887311326095E-2</v>
      </c>
      <c r="AB963" s="13">
        <f t="shared" si="1193"/>
        <v>1.1693826256496379E-2</v>
      </c>
      <c r="AC963" s="13">
        <f t="shared" si="1194"/>
        <v>9.7753614533529747E-5</v>
      </c>
      <c r="AD963" s="13">
        <f t="shared" si="1195"/>
        <v>8.9997535249157983E-5</v>
      </c>
      <c r="AE963" s="13">
        <f t="shared" si="1196"/>
        <v>2.0335693069007671E-4</v>
      </c>
      <c r="AF963" s="13">
        <f t="shared" si="1197"/>
        <v>2.2975096565255976E-4</v>
      </c>
      <c r="AG963" s="13">
        <f t="shared" si="1198"/>
        <v>1.7304715093525451E-4</v>
      </c>
      <c r="AH963" s="13">
        <f t="shared" si="1199"/>
        <v>7.4398801833501976E-2</v>
      </c>
      <c r="AI963" s="13">
        <f t="shared" si="1200"/>
        <v>3.1351655092637661E-2</v>
      </c>
      <c r="AJ963" s="13">
        <f t="shared" si="1201"/>
        <v>6.6057937280187386E-3</v>
      </c>
      <c r="AK963" s="13">
        <f t="shared" si="1202"/>
        <v>9.2789382566236351E-4</v>
      </c>
      <c r="AL963" s="13">
        <f t="shared" si="1203"/>
        <v>3.7231943778450086E-6</v>
      </c>
      <c r="AM963" s="13">
        <f t="shared" si="1204"/>
        <v>7.5849922707990158E-6</v>
      </c>
      <c r="AN963" s="13">
        <f t="shared" si="1205"/>
        <v>1.7138922118559621E-5</v>
      </c>
      <c r="AO963" s="13">
        <f t="shared" si="1206"/>
        <v>1.9363411385197691E-5</v>
      </c>
      <c r="AP963" s="13">
        <f t="shared" si="1207"/>
        <v>1.4584413880823214E-5</v>
      </c>
      <c r="AQ963" s="13">
        <f t="shared" si="1208"/>
        <v>8.2386746328858659E-6</v>
      </c>
      <c r="AR963" s="13">
        <f t="shared" si="1209"/>
        <v>3.362205852859014E-2</v>
      </c>
      <c r="AS963" s="13">
        <f t="shared" si="1210"/>
        <v>1.4168335463947851E-2</v>
      </c>
      <c r="AT963" s="13">
        <f t="shared" si="1211"/>
        <v>2.9852682822538051E-3</v>
      </c>
      <c r="AU963" s="13">
        <f t="shared" si="1212"/>
        <v>4.193306847139169E-4</v>
      </c>
      <c r="AV963" s="13">
        <f t="shared" si="1213"/>
        <v>4.4176487634611034E-5</v>
      </c>
      <c r="AW963" s="13">
        <f t="shared" si="1214"/>
        <v>9.8477293321735214E-8</v>
      </c>
      <c r="AX963" s="13">
        <f t="shared" si="1215"/>
        <v>5.3271929048578302E-7</v>
      </c>
      <c r="AY963" s="13">
        <f t="shared" si="1216"/>
        <v>1.2037236301268347E-6</v>
      </c>
      <c r="AZ963" s="13">
        <f t="shared" si="1217"/>
        <v>1.359956926287048E-6</v>
      </c>
      <c r="BA963" s="13">
        <f t="shared" si="1218"/>
        <v>1.0243120015631481E-6</v>
      </c>
      <c r="BB963" s="13">
        <f t="shared" si="1219"/>
        <v>5.7862958171634942E-7</v>
      </c>
      <c r="BC963" s="13">
        <f t="shared" si="1220"/>
        <v>2.6149235180398054E-7</v>
      </c>
      <c r="BD963" s="13">
        <f t="shared" si="1221"/>
        <v>1.2661973847260029E-2</v>
      </c>
      <c r="BE963" s="13">
        <f t="shared" si="1222"/>
        <v>5.3357557792353639E-3</v>
      </c>
      <c r="BF963" s="13">
        <f t="shared" si="1223"/>
        <v>1.1242437426848884E-3</v>
      </c>
      <c r="BG963" s="13">
        <f t="shared" si="1224"/>
        <v>1.5791877105580365E-4</v>
      </c>
      <c r="BH963" s="13">
        <f t="shared" si="1225"/>
        <v>1.6636742530728874E-5</v>
      </c>
      <c r="BI963" s="13">
        <f t="shared" si="1226"/>
        <v>1.4021446604898259E-6</v>
      </c>
      <c r="BJ963" s="14">
        <f t="shared" si="1227"/>
        <v>5.4421252927842355E-2</v>
      </c>
      <c r="BK963" s="14">
        <f t="shared" si="1228"/>
        <v>0.15098755658952359</v>
      </c>
      <c r="BL963" s="14">
        <f t="shared" si="1229"/>
        <v>0.65433284884264564</v>
      </c>
      <c r="BM963" s="14">
        <f t="shared" si="1230"/>
        <v>0.4931498135932606</v>
      </c>
      <c r="BN963" s="14">
        <f t="shared" si="1231"/>
        <v>0.49829431643386035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1.43333333333333</v>
      </c>
      <c r="F964" s="10">
        <f>VLOOKUP(B964,home!$B$2:$E$405,3,FALSE)</f>
        <v>1.1200000000000001</v>
      </c>
      <c r="G964" s="10">
        <f>VLOOKUP(C964,away!$B$2:$E$405,4,FALSE)</f>
        <v>0.7</v>
      </c>
      <c r="H964" s="10">
        <f>VLOOKUP(A964,away!$A$2:$E$405,3,FALSE)</f>
        <v>1.3888888888888899</v>
      </c>
      <c r="I964" s="10">
        <f>VLOOKUP(C964,away!$B$2:$E$405,3,FALSE)</f>
        <v>1.1200000000000001</v>
      </c>
      <c r="J964" s="10">
        <f>VLOOKUP(B964,home!$B$2:$E$405,4,FALSE)</f>
        <v>1.01</v>
      </c>
      <c r="K964" s="12">
        <f t="shared" si="1176"/>
        <v>1.1237333333333308</v>
      </c>
      <c r="L964" s="12">
        <f t="shared" si="1177"/>
        <v>1.5711111111111125</v>
      </c>
      <c r="M964" s="13">
        <f t="shared" si="1178"/>
        <v>6.7552889184166826E-2</v>
      </c>
      <c r="N964" s="13">
        <f t="shared" si="1179"/>
        <v>7.5911433339220888E-2</v>
      </c>
      <c r="O964" s="13">
        <f t="shared" si="1180"/>
        <v>0.10613309478490218</v>
      </c>
      <c r="P964" s="13">
        <f t="shared" si="1181"/>
        <v>0.11926529637962047</v>
      </c>
      <c r="Q964" s="13">
        <f t="shared" si="1182"/>
        <v>4.2652104012196823E-2</v>
      </c>
      <c r="R964" s="13">
        <f t="shared" si="1183"/>
        <v>8.3373442236584369E-2</v>
      </c>
      <c r="S964" s="13">
        <f t="shared" si="1184"/>
        <v>5.2641016144179285E-2</v>
      </c>
      <c r="T964" s="13">
        <f t="shared" si="1185"/>
        <v>6.7011194525829279E-2</v>
      </c>
      <c r="U964" s="13">
        <f t="shared" si="1186"/>
        <v>9.368951615599086E-2</v>
      </c>
      <c r="V964" s="13">
        <f t="shared" si="1187"/>
        <v>1.0326470723708368E-2</v>
      </c>
      <c r="W964" s="13">
        <f t="shared" si="1188"/>
        <v>1.5976530338435289E-2</v>
      </c>
      <c r="X964" s="13">
        <f t="shared" si="1189"/>
        <v>2.5100904331719465E-2</v>
      </c>
      <c r="Y964" s="13">
        <f t="shared" si="1190"/>
        <v>1.9718154847250757E-2</v>
      </c>
      <c r="Z964" s="13">
        <f t="shared" si="1191"/>
        <v>4.3662980489826073E-2</v>
      </c>
      <c r="AA964" s="13">
        <f t="shared" si="1192"/>
        <v>4.9065546609100438E-2</v>
      </c>
      <c r="AB964" s="13">
        <f t="shared" si="1193"/>
        <v>2.7568295121433176E-2</v>
      </c>
      <c r="AC964" s="13">
        <f t="shared" si="1194"/>
        <v>1.1394679101556613E-3</v>
      </c>
      <c r="AD964" s="13">
        <f t="shared" si="1195"/>
        <v>4.4883399230777436E-3</v>
      </c>
      <c r="AE964" s="13">
        <f t="shared" si="1196"/>
        <v>7.0516807235910381E-3</v>
      </c>
      <c r="AF964" s="13">
        <f t="shared" si="1197"/>
        <v>5.5394869684209664E-3</v>
      </c>
      <c r="AG964" s="13">
        <f t="shared" si="1198"/>
        <v>2.9010498419804642E-3</v>
      </c>
      <c r="AH964" s="13">
        <f t="shared" si="1199"/>
        <v>1.7149848447948372E-2</v>
      </c>
      <c r="AI964" s="13">
        <f t="shared" si="1200"/>
        <v>1.9271856362574471E-2</v>
      </c>
      <c r="AJ964" s="13">
        <f t="shared" si="1201"/>
        <v>1.0828213694918485E-2</v>
      </c>
      <c r="AK964" s="13">
        <f t="shared" si="1202"/>
        <v>4.0560082231454577E-3</v>
      </c>
      <c r="AL964" s="13">
        <f t="shared" si="1203"/>
        <v>8.0469676226155507E-5</v>
      </c>
      <c r="AM964" s="13">
        <f t="shared" si="1204"/>
        <v>1.0087394365786437E-3</v>
      </c>
      <c r="AN964" s="13">
        <f t="shared" si="1205"/>
        <v>1.5848417370246703E-3</v>
      </c>
      <c r="AO964" s="13">
        <f t="shared" si="1206"/>
        <v>1.244981231196048E-3</v>
      </c>
      <c r="AP964" s="13">
        <f t="shared" si="1207"/>
        <v>6.5200128181896794E-4</v>
      </c>
      <c r="AQ964" s="13">
        <f t="shared" si="1208"/>
        <v>2.5609161458111713E-4</v>
      </c>
      <c r="AR964" s="13">
        <f t="shared" si="1209"/>
        <v>5.3888634900886682E-3</v>
      </c>
      <c r="AS964" s="13">
        <f t="shared" si="1210"/>
        <v>6.0556455325956248E-3</v>
      </c>
      <c r="AT964" s="13">
        <f t="shared" si="1211"/>
        <v>3.4024653699143881E-3</v>
      </c>
      <c r="AU964" s="13">
        <f t="shared" si="1212"/>
        <v>1.2744879172283735E-3</v>
      </c>
      <c r="AV964" s="13">
        <f t="shared" si="1213"/>
        <v>3.5804613888002352E-4</v>
      </c>
      <c r="AW964" s="13">
        <f t="shared" si="1214"/>
        <v>3.9463892253700833E-6</v>
      </c>
      <c r="AX964" s="13">
        <f t="shared" si="1215"/>
        <v>1.8892568825521784E-4</v>
      </c>
      <c r="AY964" s="13">
        <f t="shared" si="1216"/>
        <v>2.9682324799208692E-4</v>
      </c>
      <c r="AZ964" s="13">
        <f t="shared" si="1217"/>
        <v>2.3317115147822854E-4</v>
      </c>
      <c r="BA964" s="13">
        <f t="shared" si="1218"/>
        <v>1.2211259562600572E-4</v>
      </c>
      <c r="BB964" s="13">
        <f t="shared" si="1219"/>
        <v>4.7963113948658961E-5</v>
      </c>
      <c r="BC964" s="13">
        <f t="shared" si="1220"/>
        <v>1.507107624964529E-5</v>
      </c>
      <c r="BD964" s="13">
        <f t="shared" si="1221"/>
        <v>1.4110838842565519E-3</v>
      </c>
      <c r="BE964" s="13">
        <f t="shared" si="1222"/>
        <v>1.5856819968685589E-3</v>
      </c>
      <c r="BF964" s="13">
        <f t="shared" si="1223"/>
        <v>8.9094185797387914E-4</v>
      </c>
      <c r="BG964" s="13">
        <f t="shared" si="1224"/>
        <v>3.3372702128905941E-4</v>
      </c>
      <c r="BH964" s="13">
        <f t="shared" si="1225"/>
        <v>9.3755044514139539E-5</v>
      </c>
      <c r="BI964" s="13">
        <f t="shared" si="1226"/>
        <v>2.1071133737737768E-5</v>
      </c>
      <c r="BJ964" s="14">
        <f t="shared" si="1227"/>
        <v>0.27200160102647208</v>
      </c>
      <c r="BK964" s="14">
        <f t="shared" si="1228"/>
        <v>0.25130243326604884</v>
      </c>
      <c r="BL964" s="14">
        <f t="shared" si="1229"/>
        <v>0.43195159102394476</v>
      </c>
      <c r="BM964" s="14">
        <f t="shared" si="1230"/>
        <v>0.50373746901083361</v>
      </c>
      <c r="BN964" s="14">
        <f t="shared" si="1231"/>
        <v>0.49488825993669155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1.4750000000000001</v>
      </c>
      <c r="F965" s="10">
        <f>VLOOKUP(B965,home!$B$2:$E$405,3,FALSE)</f>
        <v>0.34</v>
      </c>
      <c r="G965" s="10">
        <f>VLOOKUP(C965,away!$B$2:$E$405,4,FALSE)</f>
        <v>0.34</v>
      </c>
      <c r="H965" s="10">
        <f>VLOOKUP(A965,away!$A$2:$E$405,3,FALSE)</f>
        <v>1.175</v>
      </c>
      <c r="I965" s="10">
        <f>VLOOKUP(C965,away!$B$2:$E$405,3,FALSE)</f>
        <v>0.85</v>
      </c>
      <c r="J965" s="10">
        <f>VLOOKUP(B965,home!$B$2:$E$405,4,FALSE)</f>
        <v>1.06</v>
      </c>
      <c r="K965" s="12">
        <f t="shared" si="1176"/>
        <v>0.17051000000000002</v>
      </c>
      <c r="L965" s="12">
        <f t="shared" si="1177"/>
        <v>1.058675</v>
      </c>
      <c r="M965" s="13">
        <f t="shared" si="1178"/>
        <v>0.2925308932320651</v>
      </c>
      <c r="N965" s="13">
        <f t="shared" si="1179"/>
        <v>4.9879442604999429E-2</v>
      </c>
      <c r="O965" s="13">
        <f t="shared" si="1180"/>
        <v>0.30969514339245652</v>
      </c>
      <c r="P965" s="13">
        <f t="shared" si="1181"/>
        <v>5.2806118899847772E-2</v>
      </c>
      <c r="Q965" s="13">
        <f t="shared" si="1182"/>
        <v>4.2524718792892281E-3</v>
      </c>
      <c r="R965" s="13">
        <f t="shared" si="1183"/>
        <v>0.16393325296550446</v>
      </c>
      <c r="S965" s="13">
        <f t="shared" si="1184"/>
        <v>2.383069837903198E-3</v>
      </c>
      <c r="T965" s="13">
        <f t="shared" si="1185"/>
        <v>4.5019856668065241E-3</v>
      </c>
      <c r="U965" s="13">
        <f t="shared" si="1186"/>
        <v>2.795225896314817E-2</v>
      </c>
      <c r="V965" s="13">
        <f t="shared" si="1187"/>
        <v>4.77976750560107E-5</v>
      </c>
      <c r="W965" s="13">
        <f t="shared" si="1188"/>
        <v>2.4169632671253548E-4</v>
      </c>
      <c r="X965" s="13">
        <f t="shared" si="1189"/>
        <v>2.5587785868239348E-4</v>
      </c>
      <c r="Y965" s="13">
        <f t="shared" si="1190"/>
        <v>1.3544574602029146E-4</v>
      </c>
      <c r="Z965" s="13">
        <f t="shared" si="1191"/>
        <v>5.7850678861085157E-2</v>
      </c>
      <c r="AA965" s="13">
        <f t="shared" si="1192"/>
        <v>9.8641192526036318E-3</v>
      </c>
      <c r="AB965" s="13">
        <f t="shared" si="1193"/>
        <v>8.4096548688072296E-4</v>
      </c>
      <c r="AC965" s="13">
        <f t="shared" si="1194"/>
        <v>5.3926135891519515E-7</v>
      </c>
      <c r="AD965" s="13">
        <f t="shared" si="1195"/>
        <v>1.0302910166938606E-5</v>
      </c>
      <c r="AE965" s="13">
        <f t="shared" si="1196"/>
        <v>1.090743342098373E-5</v>
      </c>
      <c r="AF965" s="13">
        <f t="shared" si="1197"/>
        <v>5.7737135384799747E-6</v>
      </c>
      <c r="AG965" s="13">
        <f t="shared" si="1198"/>
        <v>2.0374953934500965E-6</v>
      </c>
      <c r="AH965" s="13">
        <f t="shared" si="1199"/>
        <v>1.5311266860814831E-2</v>
      </c>
      <c r="AI965" s="13">
        <f t="shared" si="1200"/>
        <v>2.6107241124375372E-3</v>
      </c>
      <c r="AJ965" s="13">
        <f t="shared" si="1201"/>
        <v>2.2257728420586233E-4</v>
      </c>
      <c r="AK965" s="13">
        <f t="shared" si="1202"/>
        <v>1.265055090998053E-5</v>
      </c>
      <c r="AL965" s="13">
        <f t="shared" si="1203"/>
        <v>3.8937835416075509E-9</v>
      </c>
      <c r="AM965" s="13">
        <f t="shared" si="1204"/>
        <v>3.5134984251294027E-7</v>
      </c>
      <c r="AN965" s="13">
        <f t="shared" si="1205"/>
        <v>3.7196529452238702E-7</v>
      </c>
      <c r="AO965" s="13">
        <f t="shared" si="1206"/>
        <v>1.9689517908924403E-7</v>
      </c>
      <c r="AP965" s="13">
        <f t="shared" si="1207"/>
        <v>6.9482667907435155E-8</v>
      </c>
      <c r="AQ965" s="13">
        <f t="shared" si="1208"/>
        <v>1.8389890861725977E-8</v>
      </c>
      <c r="AR965" s="13">
        <f t="shared" si="1209"/>
        <v>3.2419310887746296E-3</v>
      </c>
      <c r="AS965" s="13">
        <f t="shared" si="1210"/>
        <v>5.5278166994696207E-4</v>
      </c>
      <c r="AT965" s="13">
        <f t="shared" si="1211"/>
        <v>4.7127401271328277E-5</v>
      </c>
      <c r="AU965" s="13">
        <f t="shared" si="1212"/>
        <v>2.6785643969247284E-6</v>
      </c>
      <c r="AV965" s="13">
        <f t="shared" si="1213"/>
        <v>1.1418050382990887E-7</v>
      </c>
      <c r="AW965" s="13">
        <f t="shared" si="1214"/>
        <v>1.9524585211480519E-11</v>
      </c>
      <c r="AX965" s="13">
        <f t="shared" si="1215"/>
        <v>9.9847769411469148E-9</v>
      </c>
      <c r="AY965" s="13">
        <f t="shared" si="1216"/>
        <v>1.0570633728168709E-8</v>
      </c>
      <c r="AZ965" s="13">
        <f t="shared" si="1217"/>
        <v>5.5954328310845041E-9</v>
      </c>
      <c r="BA965" s="13">
        <f t="shared" si="1218"/>
        <v>1.9745816174827961E-9</v>
      </c>
      <c r="BB965" s="13">
        <f t="shared" si="1219"/>
        <v>5.2261004847214978E-10</v>
      </c>
      <c r="BC965" s="13">
        <f t="shared" si="1220"/>
        <v>1.1065483861325068E-10</v>
      </c>
      <c r="BD965" s="13">
        <f t="shared" si="1221"/>
        <v>5.7202523256807991E-4</v>
      </c>
      <c r="BE965" s="13">
        <f t="shared" si="1222"/>
        <v>9.7536022405183309E-5</v>
      </c>
      <c r="BF965" s="13">
        <f t="shared" si="1223"/>
        <v>8.315433590153906E-6</v>
      </c>
      <c r="BG965" s="13">
        <f t="shared" si="1224"/>
        <v>4.7262152715238095E-7</v>
      </c>
      <c r="BH965" s="13">
        <f t="shared" si="1225"/>
        <v>2.0146674148688121E-8</v>
      </c>
      <c r="BI965" s="13">
        <f t="shared" si="1226"/>
        <v>6.870418818185621E-10</v>
      </c>
      <c r="BJ965" s="14">
        <f t="shared" si="1227"/>
        <v>5.9296978476595152E-2</v>
      </c>
      <c r="BK965" s="14">
        <f t="shared" si="1228"/>
        <v>0.34776843337064822</v>
      </c>
      <c r="BL965" s="14">
        <f t="shared" si="1229"/>
        <v>0.53496596191766177</v>
      </c>
      <c r="BM965" s="14">
        <f t="shared" si="1230"/>
        <v>0.12678471910071895</v>
      </c>
      <c r="BN965" s="14">
        <f t="shared" si="1231"/>
        <v>0.87309732297416254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1.4750000000000001</v>
      </c>
      <c r="F966" s="10">
        <f>VLOOKUP(B966,home!$B$2:$E$405,3,FALSE)</f>
        <v>0.34</v>
      </c>
      <c r="G966" s="10">
        <f>VLOOKUP(C966,away!$B$2:$E$405,4,FALSE)</f>
        <v>1.19</v>
      </c>
      <c r="H966" s="10">
        <f>VLOOKUP(A966,away!$A$2:$E$405,3,FALSE)</f>
        <v>1.175</v>
      </c>
      <c r="I966" s="10">
        <f>VLOOKUP(C966,away!$B$2:$E$405,3,FALSE)</f>
        <v>0.17</v>
      </c>
      <c r="J966" s="10">
        <f>VLOOKUP(B966,home!$B$2:$E$405,4,FALSE)</f>
        <v>0.85</v>
      </c>
      <c r="K966" s="12">
        <f t="shared" si="1176"/>
        <v>0.59678500000000001</v>
      </c>
      <c r="L966" s="12">
        <f t="shared" si="1177"/>
        <v>0.16978750000000001</v>
      </c>
      <c r="M966" s="13">
        <f t="shared" si="1178"/>
        <v>0.46460276839509979</v>
      </c>
      <c r="N966" s="13">
        <f t="shared" si="1179"/>
        <v>0.27726796313666963</v>
      </c>
      <c r="O966" s="13">
        <f t="shared" si="1180"/>
        <v>7.8883742538883014E-2</v>
      </c>
      <c r="P966" s="13">
        <f t="shared" si="1181"/>
        <v>4.7076634291067294E-2</v>
      </c>
      <c r="Q966" s="13">
        <f t="shared" si="1182"/>
        <v>8.2734680690258675E-2</v>
      </c>
      <c r="R966" s="13">
        <f t="shared" si="1183"/>
        <v>6.6967367181602986E-3</v>
      </c>
      <c r="S966" s="13">
        <f t="shared" si="1184"/>
        <v>1.1925292136282647E-3</v>
      </c>
      <c r="T966" s="13">
        <f t="shared" si="1185"/>
        <v>1.4047314597697296E-2</v>
      </c>
      <c r="U966" s="13">
        <f t="shared" si="1186"/>
        <v>3.996512022347294E-3</v>
      </c>
      <c r="V966" s="13">
        <f t="shared" si="1187"/>
        <v>1.3426107799409898E-5</v>
      </c>
      <c r="W966" s="13">
        <f t="shared" si="1188"/>
        <v>1.6458272138578679E-2</v>
      </c>
      <c r="X966" s="13">
        <f t="shared" si="1189"/>
        <v>2.7944088807289277E-3</v>
      </c>
      <c r="Y966" s="13">
        <f t="shared" si="1190"/>
        <v>2.3722784891838138E-4</v>
      </c>
      <c r="Z966" s="13">
        <f t="shared" si="1191"/>
        <v>3.7900739517821404E-4</v>
      </c>
      <c r="AA966" s="13">
        <f t="shared" si="1192"/>
        <v>2.2618592833143045E-4</v>
      </c>
      <c r="AB966" s="13">
        <f t="shared" si="1193"/>
        <v>6.7492184619636348E-5</v>
      </c>
      <c r="AC966" s="13">
        <f t="shared" si="1194"/>
        <v>8.5026393757914923E-8</v>
      </c>
      <c r="AD966" s="13">
        <f t="shared" si="1195"/>
        <v>2.4555124845554192E-3</v>
      </c>
      <c r="AE966" s="13">
        <f t="shared" si="1196"/>
        <v>4.1691532597145324E-4</v>
      </c>
      <c r="AF966" s="13">
        <f t="shared" si="1197"/>
        <v>3.5393505454189054E-5</v>
      </c>
      <c r="AG966" s="13">
        <f t="shared" si="1198"/>
        <v>2.0031249357677086E-6</v>
      </c>
      <c r="AH966" s="13">
        <f t="shared" si="1199"/>
        <v>1.6087679527205247E-5</v>
      </c>
      <c r="AI966" s="13">
        <f t="shared" si="1200"/>
        <v>9.6008858266431825E-6</v>
      </c>
      <c r="AJ966" s="13">
        <f t="shared" si="1201"/>
        <v>2.8648323240266257E-6</v>
      </c>
      <c r="AK966" s="13">
        <f t="shared" si="1202"/>
        <v>5.6989631949807668E-7</v>
      </c>
      <c r="AL966" s="13">
        <f t="shared" si="1203"/>
        <v>3.4461752846256789E-10</v>
      </c>
      <c r="AM966" s="13">
        <f t="shared" si="1204"/>
        <v>2.9308260361908132E-4</v>
      </c>
      <c r="AN966" s="13">
        <f t="shared" si="1205"/>
        <v>4.9761762561974767E-5</v>
      </c>
      <c r="AO966" s="13">
        <f t="shared" si="1206"/>
        <v>4.2244626304956449E-6</v>
      </c>
      <c r="AP966" s="13">
        <f t="shared" si="1207"/>
        <v>2.3908698295842653E-7</v>
      </c>
      <c r="AQ966" s="13">
        <f t="shared" si="1208"/>
        <v>1.0148495279763456E-8</v>
      </c>
      <c r="AR966" s="13">
        <f t="shared" si="1209"/>
        <v>5.4629737754507267E-7</v>
      </c>
      <c r="AS966" s="13">
        <f t="shared" si="1210"/>
        <v>3.2602208045823617E-7</v>
      </c>
      <c r="AT966" s="13">
        <f t="shared" si="1211"/>
        <v>9.7282543643134231E-8</v>
      </c>
      <c r="AU966" s="13">
        <f t="shared" si="1212"/>
        <v>1.9352254269355959E-8</v>
      </c>
      <c r="AV966" s="13">
        <f t="shared" si="1213"/>
        <v>2.8872837660343986E-9</v>
      </c>
      <c r="AW966" s="13">
        <f t="shared" si="1214"/>
        <v>9.6997038601415055E-13</v>
      </c>
      <c r="AX966" s="13">
        <f t="shared" si="1215"/>
        <v>2.9151216933468892E-5</v>
      </c>
      <c r="AY966" s="13">
        <f t="shared" si="1216"/>
        <v>4.9495122450913492E-6</v>
      </c>
      <c r="AZ966" s="13">
        <f t="shared" si="1217"/>
        <v>4.2018265515672369E-7</v>
      </c>
      <c r="BA966" s="13">
        <f t="shared" si="1218"/>
        <v>2.3780587520807416E-8</v>
      </c>
      <c r="BB966" s="13">
        <f t="shared" si="1219"/>
        <v>1.0094116259222719E-9</v>
      </c>
      <c r="BC966" s="13">
        <f t="shared" si="1220"/>
        <v>3.427709528725558E-11</v>
      </c>
      <c r="BD966" s="13">
        <f t="shared" si="1221"/>
        <v>1.5459077664988995E-8</v>
      </c>
      <c r="BE966" s="13">
        <f t="shared" si="1222"/>
        <v>9.2257456643004574E-9</v>
      </c>
      <c r="BF966" s="13">
        <f t="shared" si="1223"/>
        <v>2.7528933131347739E-9</v>
      </c>
      <c r="BG966" s="13">
        <f t="shared" si="1224"/>
        <v>5.4762847862637876E-10</v>
      </c>
      <c r="BH966" s="13">
        <f t="shared" si="1225"/>
        <v>8.1704115404260863E-11</v>
      </c>
      <c r="BI966" s="13">
        <f t="shared" si="1226"/>
        <v>9.7519581023063683E-12</v>
      </c>
      <c r="BJ966" s="14">
        <f t="shared" si="1227"/>
        <v>0.39683155553416816</v>
      </c>
      <c r="BK966" s="14">
        <f t="shared" si="1228"/>
        <v>0.51289039289085103</v>
      </c>
      <c r="BL966" s="14">
        <f t="shared" si="1229"/>
        <v>8.9900812604679955E-2</v>
      </c>
      <c r="BM966" s="14">
        <f t="shared" si="1230"/>
        <v>4.2734293143463609E-2</v>
      </c>
      <c r="BN966" s="14">
        <f t="shared" si="1231"/>
        <v>0.95726252577013871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1.4750000000000001</v>
      </c>
      <c r="F967" s="10">
        <f>VLOOKUP(B967,home!$B$2:$E$405,3,FALSE)</f>
        <v>1.36</v>
      </c>
      <c r="G967" s="10">
        <f>VLOOKUP(C967,away!$B$2:$E$405,4,FALSE)</f>
        <v>1.69</v>
      </c>
      <c r="H967" s="10">
        <f>VLOOKUP(A967,away!$A$2:$E$405,3,FALSE)</f>
        <v>1.175</v>
      </c>
      <c r="I967" s="10">
        <f>VLOOKUP(C967,away!$B$2:$E$405,3,FALSE)</f>
        <v>0.68</v>
      </c>
      <c r="J967" s="10">
        <f>VLOOKUP(B967,home!$B$2:$E$405,4,FALSE)</f>
        <v>0.64</v>
      </c>
      <c r="K967" s="12">
        <f t="shared" si="1176"/>
        <v>3.3901400000000002</v>
      </c>
      <c r="L967" s="12">
        <f t="shared" si="1177"/>
        <v>0.51136000000000004</v>
      </c>
      <c r="M967" s="13">
        <f t="shared" si="1178"/>
        <v>2.0211571339404252E-2</v>
      </c>
      <c r="N967" s="13">
        <f t="shared" si="1179"/>
        <v>6.8520056460567927E-2</v>
      </c>
      <c r="O967" s="13">
        <f t="shared" si="1180"/>
        <v>1.0335389120117756E-2</v>
      </c>
      <c r="P967" s="13">
        <f t="shared" si="1181"/>
        <v>3.5038416071676015E-2</v>
      </c>
      <c r="Q967" s="13">
        <f t="shared" si="1182"/>
        <v>0.1161462921046149</v>
      </c>
      <c r="R967" s="13">
        <f t="shared" si="1183"/>
        <v>2.6425522902317083E-3</v>
      </c>
      <c r="S967" s="13">
        <f t="shared" si="1184"/>
        <v>1.5185491768499865E-2</v>
      </c>
      <c r="T967" s="13">
        <f t="shared" si="1185"/>
        <v>5.9392567930615869E-2</v>
      </c>
      <c r="U967" s="13">
        <f t="shared" si="1186"/>
        <v>8.9586222212061223E-3</v>
      </c>
      <c r="V967" s="13">
        <f t="shared" si="1187"/>
        <v>2.925032782804312E-3</v>
      </c>
      <c r="W967" s="13">
        <f t="shared" si="1188"/>
        <v>0.13125073023851305</v>
      </c>
      <c r="X967" s="13">
        <f t="shared" si="1189"/>
        <v>6.7116373414766034E-2</v>
      </c>
      <c r="Y967" s="13">
        <f t="shared" si="1190"/>
        <v>1.716031435468738E-2</v>
      </c>
      <c r="Z967" s="13">
        <f t="shared" si="1191"/>
        <v>4.5043184637762868E-4</v>
      </c>
      <c r="AA967" s="13">
        <f t="shared" si="1192"/>
        <v>1.5270270196786539E-3</v>
      </c>
      <c r="AB967" s="13">
        <f t="shared" si="1193"/>
        <v>2.5884176902466966E-3</v>
      </c>
      <c r="AC967" s="13">
        <f t="shared" si="1194"/>
        <v>3.1692400959994693E-4</v>
      </c>
      <c r="AD967" s="13">
        <f t="shared" si="1195"/>
        <v>0.11123958765269817</v>
      </c>
      <c r="AE967" s="13">
        <f t="shared" si="1196"/>
        <v>5.6883475542083728E-2</v>
      </c>
      <c r="AF967" s="13">
        <f t="shared" si="1197"/>
        <v>1.4543967026599968E-2</v>
      </c>
      <c r="AG967" s="13">
        <f t="shared" si="1198"/>
        <v>2.4790676595740527E-3</v>
      </c>
      <c r="AH967" s="13">
        <f t="shared" si="1199"/>
        <v>5.7583207240916052E-5</v>
      </c>
      <c r="AI967" s="13">
        <f t="shared" si="1200"/>
        <v>1.9521513419571915E-4</v>
      </c>
      <c r="AJ967" s="13">
        <f t="shared" si="1201"/>
        <v>3.3090331752113771E-4</v>
      </c>
      <c r="AK967" s="13">
        <f t="shared" si="1202"/>
        <v>3.7393619095370327E-4</v>
      </c>
      <c r="AL967" s="13">
        <f t="shared" si="1203"/>
        <v>2.1976550214713005E-5</v>
      </c>
      <c r="AM967" s="13">
        <f t="shared" si="1204"/>
        <v>7.5423555136983636E-2</v>
      </c>
      <c r="AN967" s="13">
        <f t="shared" si="1205"/>
        <v>3.8568589154847947E-2</v>
      </c>
      <c r="AO967" s="13">
        <f t="shared" si="1206"/>
        <v>9.8612168751115239E-3</v>
      </c>
      <c r="AP967" s="13">
        <f t="shared" si="1207"/>
        <v>1.6808772870856759E-3</v>
      </c>
      <c r="AQ967" s="13">
        <f t="shared" si="1208"/>
        <v>2.1488335238103282E-4</v>
      </c>
      <c r="AR967" s="13">
        <f t="shared" si="1209"/>
        <v>5.8891497709429713E-6</v>
      </c>
      <c r="AS967" s="13">
        <f t="shared" si="1210"/>
        <v>1.9965042204464603E-5</v>
      </c>
      <c r="AT967" s="13">
        <f t="shared" si="1211"/>
        <v>3.3842144089521821E-5</v>
      </c>
      <c r="AU967" s="13">
        <f t="shared" si="1212"/>
        <v>3.8243202121217176E-5</v>
      </c>
      <c r="AV967" s="13">
        <f t="shared" si="1213"/>
        <v>3.2412452309805801E-5</v>
      </c>
      <c r="AW967" s="13">
        <f t="shared" si="1214"/>
        <v>1.0582819906485466E-6</v>
      </c>
      <c r="AX967" s="13">
        <f t="shared" si="1215"/>
        <v>4.2616068535348953E-2</v>
      </c>
      <c r="AY967" s="13">
        <f t="shared" si="1216"/>
        <v>2.1792152806236038E-2</v>
      </c>
      <c r="AZ967" s="13">
        <f t="shared" si="1217"/>
        <v>5.5718176294984297E-3</v>
      </c>
      <c r="BA967" s="13">
        <f t="shared" si="1218"/>
        <v>9.4973488767343892E-4</v>
      </c>
      <c r="BB967" s="13">
        <f t="shared" si="1219"/>
        <v>1.2141410804017243E-4</v>
      </c>
      <c r="BC967" s="13">
        <f t="shared" si="1220"/>
        <v>1.2417263657484525E-5</v>
      </c>
      <c r="BD967" s="13">
        <f t="shared" si="1221"/>
        <v>5.0191260447823236E-7</v>
      </c>
      <c r="BE967" s="13">
        <f t="shared" si="1222"/>
        <v>1.7015539969458346E-6</v>
      </c>
      <c r="BF967" s="13">
        <f t="shared" si="1223"/>
        <v>2.8842531336029767E-6</v>
      </c>
      <c r="BG967" s="13">
        <f t="shared" si="1224"/>
        <v>3.259340639450932E-6</v>
      </c>
      <c r="BH967" s="13">
        <f t="shared" si="1225"/>
        <v>2.7624052688570458E-6</v>
      </c>
      <c r="BI967" s="13">
        <f t="shared" si="1226"/>
        <v>1.872988119632605E-6</v>
      </c>
      <c r="BJ967" s="14">
        <f t="shared" si="1227"/>
        <v>0.84154515942158559</v>
      </c>
      <c r="BK967" s="14">
        <f t="shared" si="1228"/>
        <v>9.5491565328435141E-2</v>
      </c>
      <c r="BL967" s="14">
        <f t="shared" si="1229"/>
        <v>2.715298063565133E-2</v>
      </c>
      <c r="BM967" s="14">
        <f t="shared" si="1230"/>
        <v>0.68995476532119149</v>
      </c>
      <c r="BN967" s="14">
        <f t="shared" si="1231"/>
        <v>0.25289427738661252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1.4750000000000001</v>
      </c>
      <c r="F968" s="10">
        <f>VLOOKUP(B968,home!$B$2:$E$405,3,FALSE)</f>
        <v>2.0299999999999998</v>
      </c>
      <c r="G968" s="10">
        <f>VLOOKUP(C968,away!$B$2:$E$405,4,FALSE)</f>
        <v>1.36</v>
      </c>
      <c r="H968" s="10">
        <f>VLOOKUP(A968,away!$A$2:$E$405,3,FALSE)</f>
        <v>1.175</v>
      </c>
      <c r="I968" s="10">
        <f>VLOOKUP(C968,away!$B$2:$E$405,3,FALSE)</f>
        <v>0.68</v>
      </c>
      <c r="J968" s="10">
        <f>VLOOKUP(B968,home!$B$2:$E$405,4,FALSE)</f>
        <v>0</v>
      </c>
      <c r="K968" s="12">
        <f t="shared" si="1176"/>
        <v>4.0721800000000004</v>
      </c>
      <c r="L968" s="12">
        <f t="shared" si="1177"/>
        <v>0</v>
      </c>
      <c r="M968" s="13">
        <f t="shared" si="1178"/>
        <v>1.7040200350357495E-2</v>
      </c>
      <c r="N968" s="13">
        <f t="shared" si="1179"/>
        <v>6.9390763062718783E-2</v>
      </c>
      <c r="O968" s="13">
        <f t="shared" si="1180"/>
        <v>0</v>
      </c>
      <c r="P968" s="13">
        <f t="shared" si="1181"/>
        <v>0</v>
      </c>
      <c r="Q968" s="13">
        <f t="shared" si="1182"/>
        <v>0.14128583876437112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0.19178045563316562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0.19524113395506612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0.15901140817382822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0.10792051268954994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0.86463011227869979</v>
      </c>
      <c r="BK968" s="14">
        <f t="shared" si="1228"/>
        <v>1.7040200350357495E-2</v>
      </c>
      <c r="BL968" s="14">
        <f t="shared" si="1229"/>
        <v>0</v>
      </c>
      <c r="BM968" s="14">
        <f t="shared" si="1230"/>
        <v>0.65395351045160988</v>
      </c>
      <c r="BN968" s="14">
        <f t="shared" si="1231"/>
        <v>0.22771680217744739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1.4750000000000001</v>
      </c>
      <c r="F969" s="10">
        <f>VLOOKUP(B969,home!$B$2:$E$405,3,FALSE)</f>
        <v>0.34</v>
      </c>
      <c r="G969" s="10">
        <f>VLOOKUP(C969,away!$B$2:$E$405,4,FALSE)</f>
        <v>0.85</v>
      </c>
      <c r="H969" s="10">
        <f>VLOOKUP(A969,away!$A$2:$E$405,3,FALSE)</f>
        <v>1.175</v>
      </c>
      <c r="I969" s="10">
        <f>VLOOKUP(C969,away!$B$2:$E$405,3,FALSE)</f>
        <v>0.51</v>
      </c>
      <c r="J969" s="10">
        <f>VLOOKUP(B969,home!$B$2:$E$405,4,FALSE)</f>
        <v>1.7</v>
      </c>
      <c r="K969" s="12">
        <f t="shared" si="1176"/>
        <v>0.42627500000000002</v>
      </c>
      <c r="L969" s="12">
        <f t="shared" si="1177"/>
        <v>1.0187250000000001</v>
      </c>
      <c r="M969" s="13">
        <f t="shared" si="1178"/>
        <v>0.23574607655586349</v>
      </c>
      <c r="N969" s="13">
        <f t="shared" si="1179"/>
        <v>0.10049265878385073</v>
      </c>
      <c r="O969" s="13">
        <f t="shared" si="1180"/>
        <v>0.24016042183937203</v>
      </c>
      <c r="P969" s="13">
        <f t="shared" si="1181"/>
        <v>0.10237438381957834</v>
      </c>
      <c r="Q969" s="13">
        <f t="shared" si="1182"/>
        <v>2.1418754061542984E-2</v>
      </c>
      <c r="R969" s="13">
        <f t="shared" si="1183"/>
        <v>0.12232871286915716</v>
      </c>
      <c r="S969" s="13">
        <f t="shared" si="1184"/>
        <v>1.111419818258866E-2</v>
      </c>
      <c r="T969" s="13">
        <f t="shared" si="1185"/>
        <v>2.1819820231345374E-2</v>
      </c>
      <c r="U969" s="13">
        <f t="shared" si="1186"/>
        <v>5.2145672078299968E-2</v>
      </c>
      <c r="V969" s="13">
        <f t="shared" si="1187"/>
        <v>5.3626870591444789E-4</v>
      </c>
      <c r="W969" s="13">
        <f t="shared" si="1188"/>
        <v>3.0434264625280785E-3</v>
      </c>
      <c r="X969" s="13">
        <f t="shared" si="1189"/>
        <v>3.1004146230389166E-3</v>
      </c>
      <c r="Y969" s="13">
        <f t="shared" si="1190"/>
        <v>1.5792349434276603E-3</v>
      </c>
      <c r="Z969" s="13">
        <f t="shared" si="1191"/>
        <v>4.1539772672544051E-2</v>
      </c>
      <c r="AA969" s="13">
        <f t="shared" si="1192"/>
        <v>1.7707366595988719E-2</v>
      </c>
      <c r="AB969" s="13">
        <f t="shared" si="1193"/>
        <v>3.7741038478525451E-3</v>
      </c>
      <c r="AC969" s="13">
        <f t="shared" si="1194"/>
        <v>1.4554902443070155E-5</v>
      </c>
      <c r="AD969" s="13">
        <f t="shared" si="1195"/>
        <v>3.2433415382853917E-4</v>
      </c>
      <c r="AE969" s="13">
        <f t="shared" si="1196"/>
        <v>3.304073108589786E-4</v>
      </c>
      <c r="AF969" s="13">
        <f t="shared" si="1197"/>
        <v>1.6829709387740648E-4</v>
      </c>
      <c r="AG969" s="13">
        <f t="shared" si="1198"/>
        <v>5.7149485653420329E-5</v>
      </c>
      <c r="AH969" s="13">
        <f t="shared" si="1199"/>
        <v>1.0579401228959361E-2</v>
      </c>
      <c r="AI969" s="13">
        <f t="shared" si="1200"/>
        <v>4.5097342588746522E-3</v>
      </c>
      <c r="AJ969" s="13">
        <f t="shared" si="1201"/>
        <v>9.6119348560089603E-4</v>
      </c>
      <c r="AK969" s="13">
        <f t="shared" si="1202"/>
        <v>1.36577584358174E-4</v>
      </c>
      <c r="AL969" s="13">
        <f t="shared" si="1203"/>
        <v>2.5282273044494033E-7</v>
      </c>
      <c r="AM969" s="13">
        <f t="shared" si="1204"/>
        <v>2.7651108284652126E-5</v>
      </c>
      <c r="AN969" s="13">
        <f t="shared" si="1205"/>
        <v>2.8168875287282234E-5</v>
      </c>
      <c r="AO969" s="13">
        <f t="shared" si="1206"/>
        <v>1.4348168738518299E-5</v>
      </c>
      <c r="AP969" s="13">
        <f t="shared" si="1207"/>
        <v>4.8722793993823526E-6</v>
      </c>
      <c r="AQ969" s="13">
        <f t="shared" si="1208"/>
        <v>1.2408782077839469E-6</v>
      </c>
      <c r="AR969" s="13">
        <f t="shared" si="1209"/>
        <v>2.1555001033943255E-3</v>
      </c>
      <c r="AS969" s="13">
        <f t="shared" si="1210"/>
        <v>9.1883580657441631E-4</v>
      </c>
      <c r="AT969" s="13">
        <f t="shared" si="1211"/>
        <v>1.9583836672375465E-4</v>
      </c>
      <c r="AU969" s="13">
        <f t="shared" si="1212"/>
        <v>2.7826999925056171E-5</v>
      </c>
      <c r="AV969" s="13">
        <f t="shared" si="1213"/>
        <v>2.96548859826333E-6</v>
      </c>
      <c r="AW969" s="13">
        <f t="shared" si="1214"/>
        <v>3.0497233415781689E-9</v>
      </c>
      <c r="AX969" s="13">
        <f t="shared" si="1215"/>
        <v>1.9644960306733452E-6</v>
      </c>
      <c r="AY969" s="13">
        <f t="shared" si="1216"/>
        <v>2.0012812188477039E-6</v>
      </c>
      <c r="AZ969" s="13">
        <f t="shared" si="1217"/>
        <v>1.0193776048353136E-6</v>
      </c>
      <c r="BA969" s="13">
        <f t="shared" si="1218"/>
        <v>3.461551501619517E-7</v>
      </c>
      <c r="BB969" s="13">
        <f t="shared" si="1219"/>
        <v>8.8159226337183568E-8</v>
      </c>
      <c r="BC969" s="13">
        <f t="shared" si="1220"/>
        <v>1.7962001570069475E-8</v>
      </c>
      <c r="BD969" s="13">
        <f t="shared" si="1221"/>
        <v>3.6597697380506388E-4</v>
      </c>
      <c r="BE969" s="13">
        <f t="shared" si="1222"/>
        <v>1.5600683450875361E-4</v>
      </c>
      <c r="BF969" s="13">
        <f t="shared" si="1223"/>
        <v>3.3250906690109476E-5</v>
      </c>
      <c r="BG969" s="13">
        <f t="shared" si="1224"/>
        <v>4.7246767497754723E-6</v>
      </c>
      <c r="BH969" s="13">
        <f t="shared" si="1225"/>
        <v>5.0350289537763486E-7</v>
      </c>
      <c r="BI969" s="13">
        <f t="shared" si="1226"/>
        <v>4.2926139345420285E-8</v>
      </c>
      <c r="BJ969" s="14">
        <f t="shared" si="1227"/>
        <v>0.15241621589110219</v>
      </c>
      <c r="BK969" s="14">
        <f t="shared" si="1228"/>
        <v>0.34978773627033732</v>
      </c>
      <c r="BL969" s="14">
        <f t="shared" si="1229"/>
        <v>0.45616465637446768</v>
      </c>
      <c r="BM969" s="14">
        <f t="shared" si="1230"/>
        <v>0.177385375047591</v>
      </c>
      <c r="BN969" s="14">
        <f t="shared" si="1231"/>
        <v>0.82252100792936478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1.4750000000000001</v>
      </c>
      <c r="F970" s="10">
        <f>VLOOKUP(B970,home!$B$2:$E$405,3,FALSE)</f>
        <v>1.36</v>
      </c>
      <c r="G970" s="10">
        <f>VLOOKUP(C970,away!$B$2:$E$405,4,FALSE)</f>
        <v>1.02</v>
      </c>
      <c r="H970" s="10">
        <f>VLOOKUP(A970,away!$A$2:$E$405,3,FALSE)</f>
        <v>1.175</v>
      </c>
      <c r="I970" s="10">
        <f>VLOOKUP(C970,away!$B$2:$E$405,3,FALSE)</f>
        <v>0.85</v>
      </c>
      <c r="J970" s="10">
        <f>VLOOKUP(B970,home!$B$2:$E$405,4,FALSE)</f>
        <v>0.85</v>
      </c>
      <c r="K970" s="12">
        <f t="shared" si="1176"/>
        <v>2.0461200000000002</v>
      </c>
      <c r="L970" s="12">
        <f t="shared" si="1177"/>
        <v>0.84893750000000001</v>
      </c>
      <c r="M970" s="13">
        <f t="shared" si="1178"/>
        <v>5.5295845492162883E-2</v>
      </c>
      <c r="N970" s="13">
        <f t="shared" si="1179"/>
        <v>0.11314193537842432</v>
      </c>
      <c r="O970" s="13">
        <f t="shared" si="1180"/>
        <v>4.6942716832503034E-2</v>
      </c>
      <c r="P970" s="13">
        <f t="shared" si="1181"/>
        <v>9.6050431765321104E-2</v>
      </c>
      <c r="Q970" s="13">
        <f t="shared" si="1182"/>
        <v>0.11575098840825081</v>
      </c>
      <c r="R970" s="13">
        <f t="shared" si="1183"/>
        <v>1.9925716335496516E-2</v>
      </c>
      <c r="S970" s="13">
        <f t="shared" si="1184"/>
        <v>4.171057228708152E-2</v>
      </c>
      <c r="T970" s="13">
        <f t="shared" si="1185"/>
        <v>9.8265354721829429E-2</v>
      </c>
      <c r="U970" s="13">
        <f t="shared" si="1186"/>
        <v>4.077040670838613E-2</v>
      </c>
      <c r="V970" s="13">
        <f t="shared" si="1187"/>
        <v>8.0502702060453631E-3</v>
      </c>
      <c r="W970" s="13">
        <f t="shared" si="1188"/>
        <v>7.8946804133963405E-2</v>
      </c>
      <c r="X970" s="13">
        <f t="shared" si="1189"/>
        <v>6.7020902534476554E-2</v>
      </c>
      <c r="Y970" s="13">
        <f t="shared" si="1190"/>
        <v>2.8448278722681089E-2</v>
      </c>
      <c r="Z970" s="13">
        <f t="shared" si="1191"/>
        <v>5.6385626038551939E-3</v>
      </c>
      <c r="AA970" s="13">
        <f t="shared" si="1192"/>
        <v>1.1537175715000188E-2</v>
      </c>
      <c r="AB970" s="13">
        <f t="shared" si="1193"/>
        <v>1.1803222986988096E-2</v>
      </c>
      <c r="AC970" s="13">
        <f t="shared" si="1194"/>
        <v>8.7397154595880537E-4</v>
      </c>
      <c r="AD970" s="13">
        <f t="shared" si="1195"/>
        <v>4.0383658718646305E-2</v>
      </c>
      <c r="AE970" s="13">
        <f t="shared" si="1196"/>
        <v>3.4283202273460794E-2</v>
      </c>
      <c r="AF970" s="13">
        <f t="shared" si="1197"/>
        <v>1.4552148015013058E-2</v>
      </c>
      <c r="AG970" s="13">
        <f t="shared" si="1198"/>
        <v>4.1179547184983841E-3</v>
      </c>
      <c r="AH970" s="13">
        <f t="shared" si="1199"/>
        <v>1.1966968101275793E-3</v>
      </c>
      <c r="AI970" s="13">
        <f t="shared" si="1200"/>
        <v>2.4485852771382426E-3</v>
      </c>
      <c r="AJ970" s="13">
        <f t="shared" si="1201"/>
        <v>2.5050496536290507E-3</v>
      </c>
      <c r="AK970" s="13">
        <f t="shared" si="1202"/>
        <v>1.7085440657611582E-3</v>
      </c>
      <c r="AL970" s="13">
        <f t="shared" si="1203"/>
        <v>6.0724521773952112E-5</v>
      </c>
      <c r="AM970" s="13">
        <f t="shared" si="1204"/>
        <v>1.6525962355479311E-2</v>
      </c>
      <c r="AN970" s="13">
        <f t="shared" si="1205"/>
        <v>1.4029509167154716E-2</v>
      </c>
      <c r="AO970" s="13">
        <f t="shared" si="1206"/>
        <v>5.9550882192957021E-3</v>
      </c>
      <c r="AP970" s="13">
        <f t="shared" si="1207"/>
        <v>1.6851659017227824E-3</v>
      </c>
      <c r="AQ970" s="13">
        <f t="shared" si="1208"/>
        <v>3.5765013192344606E-4</v>
      </c>
      <c r="AR970" s="13">
        <f t="shared" si="1209"/>
        <v>2.0318415964953643E-4</v>
      </c>
      <c r="AS970" s="13">
        <f t="shared" si="1210"/>
        <v>4.1573917274210945E-4</v>
      </c>
      <c r="AT970" s="13">
        <f t="shared" si="1211"/>
        <v>4.253261180655426E-4</v>
      </c>
      <c r="AU970" s="13">
        <f t="shared" si="1212"/>
        <v>2.9008942556542274E-4</v>
      </c>
      <c r="AV970" s="13">
        <f t="shared" si="1213"/>
        <v>1.4838944385948071E-4</v>
      </c>
      <c r="AW970" s="13">
        <f t="shared" si="1214"/>
        <v>2.9300054015598091E-6</v>
      </c>
      <c r="AX970" s="13">
        <f t="shared" si="1215"/>
        <v>5.6356836824655535E-3</v>
      </c>
      <c r="AY970" s="13">
        <f t="shared" si="1216"/>
        <v>4.7843432161831009E-3</v>
      </c>
      <c r="AZ970" s="13">
        <f t="shared" si="1217"/>
        <v>2.03080418454422E-3</v>
      </c>
      <c r="BA970" s="13">
        <f t="shared" si="1218"/>
        <v>5.7467527580550319E-4</v>
      </c>
      <c r="BB970" s="13">
        <f t="shared" si="1219"/>
        <v>1.2196584798853355E-4</v>
      </c>
      <c r="BC970" s="13">
        <f t="shared" si="1220"/>
        <v>2.0708276415353147E-5</v>
      </c>
      <c r="BD970" s="13">
        <f t="shared" si="1221"/>
        <v>2.8748442088746375E-5</v>
      </c>
      <c r="BE970" s="13">
        <f t="shared" si="1222"/>
        <v>5.8822762326625735E-5</v>
      </c>
      <c r="BF970" s="13">
        <f t="shared" si="1223"/>
        <v>6.0179215225877736E-5</v>
      </c>
      <c r="BG970" s="13">
        <f t="shared" si="1224"/>
        <v>4.1044631952657666E-5</v>
      </c>
      <c r="BH970" s="13">
        <f t="shared" si="1225"/>
        <v>2.0995560582742974E-5</v>
      </c>
      <c r="BI970" s="13">
        <f t="shared" si="1226"/>
        <v>8.5918872839124091E-6</v>
      </c>
      <c r="BJ970" s="14">
        <f t="shared" si="1227"/>
        <v>0.64663278388422241</v>
      </c>
      <c r="BK970" s="14">
        <f t="shared" si="1228"/>
        <v>0.20682615903452672</v>
      </c>
      <c r="BL970" s="14">
        <f t="shared" si="1229"/>
        <v>0.14053922520437259</v>
      </c>
      <c r="BM970" s="14">
        <f t="shared" si="1230"/>
        <v>0.54774768330403667</v>
      </c>
      <c r="BN970" s="14">
        <f t="shared" si="1231"/>
        <v>0.44710763421215866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1.40384615384615</v>
      </c>
      <c r="F971" s="10">
        <f>VLOOKUP(B971,home!$B$2:$E$405,3,FALSE)</f>
        <v>0.51</v>
      </c>
      <c r="G971" s="10">
        <f>VLOOKUP(C971,away!$B$2:$E$405,4,FALSE)</f>
        <v>1.07</v>
      </c>
      <c r="H971" s="10">
        <f>VLOOKUP(A971,away!$A$2:$E$405,3,FALSE)</f>
        <v>1.12179487179487</v>
      </c>
      <c r="I971" s="10">
        <f>VLOOKUP(C971,away!$B$2:$E$405,3,FALSE)</f>
        <v>0.47</v>
      </c>
      <c r="J971" s="10">
        <f>VLOOKUP(B971,home!$B$2:$E$405,4,FALSE)</f>
        <v>1.27</v>
      </c>
      <c r="K971" s="12">
        <f t="shared" si="1176"/>
        <v>0.76607884615384414</v>
      </c>
      <c r="L971" s="12">
        <f t="shared" si="1177"/>
        <v>0.66959935897435785</v>
      </c>
      <c r="M971" s="13">
        <f t="shared" si="1178"/>
        <v>0.23795392770336357</v>
      </c>
      <c r="N971" s="13">
        <f t="shared" si="1179"/>
        <v>0.18229147037276802</v>
      </c>
      <c r="O971" s="13">
        <f t="shared" si="1180"/>
        <v>0.15933379745560294</v>
      </c>
      <c r="P971" s="13">
        <f t="shared" si="1181"/>
        <v>0.12206225170809862</v>
      </c>
      <c r="Q971" s="13">
        <f t="shared" si="1182"/>
        <v>6.982481964342889E-2</v>
      </c>
      <c r="R971" s="13">
        <f t="shared" si="1183"/>
        <v>5.334490431961094E-2</v>
      </c>
      <c r="S971" s="13">
        <f t="shared" si="1184"/>
        <v>1.565344333234199E-2</v>
      </c>
      <c r="T971" s="13">
        <f t="shared" si="1185"/>
        <v>4.6754654473740137E-2</v>
      </c>
      <c r="U971" s="13">
        <f t="shared" si="1186"/>
        <v>4.0866402749354762E-2</v>
      </c>
      <c r="V971" s="13">
        <f t="shared" si="1187"/>
        <v>8.921869682795079E-4</v>
      </c>
      <c r="W971" s="13">
        <f t="shared" si="1188"/>
        <v>1.7830439088446091E-2</v>
      </c>
      <c r="X971" s="13">
        <f t="shared" si="1189"/>
        <v>1.1939250583854838E-2</v>
      </c>
      <c r="Y971" s="13">
        <f t="shared" si="1190"/>
        <v>3.9972572687917126E-3</v>
      </c>
      <c r="Z971" s="13">
        <f t="shared" si="1191"/>
        <v>1.1906571245653315E-2</v>
      </c>
      <c r="AA971" s="13">
        <f t="shared" si="1192"/>
        <v>9.1213723615186301E-3</v>
      </c>
      <c r="AB971" s="13">
        <f t="shared" si="1193"/>
        <v>3.493845207025878E-3</v>
      </c>
      <c r="AC971" s="13">
        <f t="shared" si="1194"/>
        <v>2.8603843437230875E-5</v>
      </c>
      <c r="AD971" s="13">
        <f t="shared" si="1195"/>
        <v>3.4148805508232953E-3</v>
      </c>
      <c r="AE971" s="13">
        <f t="shared" si="1196"/>
        <v>2.286601827805281E-3</v>
      </c>
      <c r="AF971" s="13">
        <f t="shared" si="1197"/>
        <v>7.6555355906400536E-4</v>
      </c>
      <c r="AG971" s="13">
        <f t="shared" si="1198"/>
        <v>1.7087139080326541E-4</v>
      </c>
      <c r="AH971" s="13">
        <f t="shared" si="1199"/>
        <v>1.9931581184179951E-3</v>
      </c>
      <c r="AI971" s="13">
        <f t="shared" si="1200"/>
        <v>1.5269162715598249E-3</v>
      </c>
      <c r="AJ971" s="13">
        <f t="shared" si="1201"/>
        <v>5.8486912774504015E-4</v>
      </c>
      <c r="AK971" s="13">
        <f t="shared" si="1202"/>
        <v>1.4935195551130854E-4</v>
      </c>
      <c r="AL971" s="13">
        <f t="shared" si="1203"/>
        <v>5.8691185661903546E-7</v>
      </c>
      <c r="AM971" s="13">
        <f t="shared" si="1204"/>
        <v>5.2321355042558295E-4</v>
      </c>
      <c r="AN971" s="13">
        <f t="shared" si="1205"/>
        <v>3.5034345797166827E-4</v>
      </c>
      <c r="AO971" s="13">
        <f t="shared" si="1206"/>
        <v>1.1729487743934444E-4</v>
      </c>
      <c r="AP971" s="13">
        <f t="shared" si="1207"/>
        <v>2.618019158145364E-5</v>
      </c>
      <c r="AQ971" s="13">
        <f t="shared" si="1208"/>
        <v>4.3825598751918093E-6</v>
      </c>
      <c r="AR971" s="13">
        <f t="shared" si="1209"/>
        <v>2.6692347968544536E-4</v>
      </c>
      <c r="AS971" s="13">
        <f t="shared" si="1210"/>
        <v>2.0448443132879506E-4</v>
      </c>
      <c r="AT971" s="13">
        <f t="shared" si="1211"/>
        <v>7.8325598604394141E-5</v>
      </c>
      <c r="AU971" s="13">
        <f t="shared" si="1212"/>
        <v>2.0001194734387805E-5</v>
      </c>
      <c r="AV971" s="13">
        <f t="shared" si="1213"/>
        <v>3.8306230459545374E-6</v>
      </c>
      <c r="AW971" s="13">
        <f t="shared" si="1214"/>
        <v>8.3629380911089635E-9</v>
      </c>
      <c r="AX971" s="13">
        <f t="shared" si="1215"/>
        <v>6.6803805500347755E-5</v>
      </c>
      <c r="AY971" s="13">
        <f t="shared" si="1216"/>
        <v>4.473178534008054E-5</v>
      </c>
      <c r="AZ971" s="13">
        <f t="shared" si="1217"/>
        <v>1.497618739474825E-5</v>
      </c>
      <c r="BA971" s="13">
        <f t="shared" si="1218"/>
        <v>3.3426818264677626E-6</v>
      </c>
      <c r="BB971" s="13">
        <f t="shared" si="1219"/>
        <v>5.5956440206451241E-7</v>
      </c>
      <c r="BC971" s="13">
        <f t="shared" si="1220"/>
        <v>7.4936792985453475E-8</v>
      </c>
      <c r="BD971" s="13">
        <f t="shared" si="1221"/>
        <v>2.9788631815429863E-5</v>
      </c>
      <c r="BE971" s="13">
        <f t="shared" si="1222"/>
        <v>2.2820440689666201E-5</v>
      </c>
      <c r="BF971" s="13">
        <f t="shared" si="1223"/>
        <v>8.7411284361308576E-6</v>
      </c>
      <c r="BG971" s="13">
        <f t="shared" si="1224"/>
        <v>2.2321311954778947E-6</v>
      </c>
      <c r="BH971" s="13">
        <f t="shared" si="1225"/>
        <v>4.2749712267392654E-7</v>
      </c>
      <c r="BI971" s="13">
        <f t="shared" si="1226"/>
        <v>6.5499300494426035E-8</v>
      </c>
      <c r="BJ971" s="14">
        <f t="shared" si="1227"/>
        <v>0.3404277023580754</v>
      </c>
      <c r="BK971" s="14">
        <f t="shared" si="1228"/>
        <v>0.37663573225271763</v>
      </c>
      <c r="BL971" s="14">
        <f t="shared" si="1229"/>
        <v>0.27105225822230611</v>
      </c>
      <c r="BM971" s="14">
        <f t="shared" si="1230"/>
        <v>0.17516636945347755</v>
      </c>
      <c r="BN971" s="14">
        <f t="shared" si="1231"/>
        <v>0.82481117120287295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1.40384615384615</v>
      </c>
      <c r="F972" s="10">
        <f>VLOOKUP(B972,home!$B$2:$E$405,3,FALSE)</f>
        <v>0.36</v>
      </c>
      <c r="G972" s="10">
        <f>VLOOKUP(C972,away!$B$2:$E$405,4,FALSE)</f>
        <v>0.92</v>
      </c>
      <c r="H972" s="10">
        <f>VLOOKUP(A972,away!$A$2:$E$405,3,FALSE)</f>
        <v>1.12179487179487</v>
      </c>
      <c r="I972" s="10">
        <f>VLOOKUP(C972,away!$B$2:$E$405,3,FALSE)</f>
        <v>0.71</v>
      </c>
      <c r="J972" s="10">
        <f>VLOOKUP(B972,home!$B$2:$E$405,4,FALSE)</f>
        <v>0.89</v>
      </c>
      <c r="K972" s="12">
        <f t="shared" si="1176"/>
        <v>0.46495384615384489</v>
      </c>
      <c r="L972" s="12">
        <f t="shared" si="1177"/>
        <v>0.70886217948717833</v>
      </c>
      <c r="M972" s="13">
        <f t="shared" si="1178"/>
        <v>0.30918482997747959</v>
      </c>
      <c r="N972" s="13">
        <f t="shared" si="1179"/>
        <v>0.14375667587045171</v>
      </c>
      <c r="O972" s="13">
        <f t="shared" si="1180"/>
        <v>0.21916943244220885</v>
      </c>
      <c r="P972" s="13">
        <f t="shared" si="1181"/>
        <v>0.10190367057336026</v>
      </c>
      <c r="Q972" s="13">
        <f t="shared" si="1182"/>
        <v>3.342010967812907E-2</v>
      </c>
      <c r="R972" s="13">
        <f t="shared" si="1183"/>
        <v>7.7680460778976015E-2</v>
      </c>
      <c r="S972" s="13">
        <f t="shared" si="1184"/>
        <v>8.3965617565068644E-3</v>
      </c>
      <c r="T972" s="13">
        <f t="shared" si="1185"/>
        <v>2.3690251785139116E-2</v>
      </c>
      <c r="U972" s="13">
        <f t="shared" si="1186"/>
        <v>3.6117829010187792E-2</v>
      </c>
      <c r="V972" s="13">
        <f t="shared" si="1187"/>
        <v>3.0748973868775949E-4</v>
      </c>
      <c r="W972" s="13">
        <f t="shared" si="1188"/>
        <v>5.1796028445764827E-3</v>
      </c>
      <c r="X972" s="13">
        <f t="shared" si="1189"/>
        <v>3.6716245612844743E-3</v>
      </c>
      <c r="Y972" s="13">
        <f t="shared" si="1190"/>
        <v>1.3013378943853835E-3</v>
      </c>
      <c r="Z972" s="13">
        <f t="shared" si="1191"/>
        <v>1.8354913577117739E-2</v>
      </c>
      <c r="AA972" s="13">
        <f t="shared" si="1192"/>
        <v>8.5341876635023194E-3</v>
      </c>
      <c r="AB972" s="13">
        <f t="shared" si="1193"/>
        <v>1.9840016889720491E-3</v>
      </c>
      <c r="AC972" s="13">
        <f t="shared" si="1194"/>
        <v>6.3340617807413943E-6</v>
      </c>
      <c r="AD972" s="13">
        <f t="shared" si="1195"/>
        <v>6.0206906603380787E-4</v>
      </c>
      <c r="AE972" s="13">
        <f t="shared" si="1196"/>
        <v>4.2678399035053495E-4</v>
      </c>
      <c r="AF972" s="13">
        <f t="shared" si="1197"/>
        <v>1.5126551478505753E-4</v>
      </c>
      <c r="AG972" s="13">
        <f t="shared" si="1198"/>
        <v>3.5742134163928628E-5</v>
      </c>
      <c r="AH972" s="13">
        <f t="shared" si="1199"/>
        <v>3.2527760106436199E-3</v>
      </c>
      <c r="AI972" s="13">
        <f t="shared" si="1200"/>
        <v>1.5123907168257107E-3</v>
      </c>
      <c r="AJ972" s="13">
        <f t="shared" si="1201"/>
        <v>3.5159594033774231E-4</v>
      </c>
      <c r="AK972" s="13">
        <f t="shared" si="1202"/>
        <v>5.4491961584037023E-5</v>
      </c>
      <c r="AL972" s="13">
        <f t="shared" si="1203"/>
        <v>8.3505280015581345E-8</v>
      </c>
      <c r="AM972" s="13">
        <f t="shared" si="1204"/>
        <v>5.5986865580534463E-5</v>
      </c>
      <c r="AN972" s="13">
        <f t="shared" si="1205"/>
        <v>3.9686971558073351E-5</v>
      </c>
      <c r="AO972" s="13">
        <f t="shared" si="1206"/>
        <v>1.4066296577950763E-5</v>
      </c>
      <c r="AP972" s="13">
        <f t="shared" si="1207"/>
        <v>3.3236885498530726E-6</v>
      </c>
      <c r="AQ972" s="13">
        <f t="shared" si="1208"/>
        <v>5.8900927734635694E-7</v>
      </c>
      <c r="AR972" s="13">
        <f t="shared" si="1209"/>
        <v>4.6115397845768939E-4</v>
      </c>
      <c r="AS972" s="13">
        <f t="shared" si="1210"/>
        <v>2.1441531595304999E-4</v>
      </c>
      <c r="AT972" s="13">
        <f t="shared" si="1211"/>
        <v>4.9846612913331216E-5</v>
      </c>
      <c r="AU972" s="13">
        <f t="shared" si="1212"/>
        <v>7.7254581305984207E-6</v>
      </c>
      <c r="AV972" s="13">
        <f t="shared" si="1213"/>
        <v>8.9799536778055711E-7</v>
      </c>
      <c r="AW972" s="13">
        <f t="shared" si="1214"/>
        <v>7.6450985164079209E-10</v>
      </c>
      <c r="AX972" s="13">
        <f t="shared" si="1215"/>
        <v>4.3385514142946307E-6</v>
      </c>
      <c r="AY972" s="13">
        <f t="shared" si="1216"/>
        <v>3.0754350113540723E-6</v>
      </c>
      <c r="AZ972" s="13">
        <f t="shared" si="1217"/>
        <v>1.0900297825098111E-6</v>
      </c>
      <c r="BA972" s="13">
        <f t="shared" si="1218"/>
        <v>2.5756029577861327E-7</v>
      </c>
      <c r="BB972" s="13">
        <f t="shared" si="1219"/>
        <v>4.5643688153747513E-8</v>
      </c>
      <c r="BC972" s="13">
        <f t="shared" si="1220"/>
        <v>6.4710168528997173E-9</v>
      </c>
      <c r="BD972" s="13">
        <f t="shared" si="1221"/>
        <v>5.4482435708116794E-5</v>
      </c>
      <c r="BE972" s="13">
        <f t="shared" si="1222"/>
        <v>2.533181803031848E-5</v>
      </c>
      <c r="BF972" s="13">
        <f t="shared" si="1223"/>
        <v>5.8890631116329451E-6</v>
      </c>
      <c r="BG972" s="13">
        <f t="shared" si="1224"/>
        <v>9.1271418133215587E-7</v>
      </c>
      <c r="BH972" s="13">
        <f t="shared" si="1225"/>
        <v>1.0609249226238593E-7</v>
      </c>
      <c r="BI972" s="13">
        <f t="shared" si="1226"/>
        <v>9.8656224650886777E-9</v>
      </c>
      <c r="BJ972" s="14">
        <f t="shared" si="1227"/>
        <v>0.21235792986205232</v>
      </c>
      <c r="BK972" s="14">
        <f t="shared" si="1228"/>
        <v>0.41980204504810664</v>
      </c>
      <c r="BL972" s="14">
        <f t="shared" si="1229"/>
        <v>0.34947793756320672</v>
      </c>
      <c r="BM972" s="14">
        <f t="shared" si="1230"/>
        <v>0.11487457205937636</v>
      </c>
      <c r="BN972" s="14">
        <f t="shared" si="1231"/>
        <v>0.88511517932060546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1.40384615384615</v>
      </c>
      <c r="F973" s="10">
        <f>VLOOKUP(B973,home!$B$2:$E$405,3,FALSE)</f>
        <v>0.59</v>
      </c>
      <c r="G973" s="10">
        <f>VLOOKUP(C973,away!$B$2:$E$405,4,FALSE)</f>
        <v>0.1</v>
      </c>
      <c r="H973" s="10">
        <f>VLOOKUP(A973,away!$A$2:$E$405,3,FALSE)</f>
        <v>1.12179487179487</v>
      </c>
      <c r="I973" s="10">
        <f>VLOOKUP(C973,away!$B$2:$E$405,3,FALSE)</f>
        <v>0.81</v>
      </c>
      <c r="J973" s="10">
        <f>VLOOKUP(B973,home!$B$2:$E$405,4,FALSE)</f>
        <v>1.49</v>
      </c>
      <c r="K973" s="12">
        <f t="shared" si="1176"/>
        <v>8.2826923076922854E-2</v>
      </c>
      <c r="L973" s="12">
        <f t="shared" si="1177"/>
        <v>1.3538942307692288</v>
      </c>
      <c r="M973" s="13">
        <f t="shared" si="1178"/>
        <v>0.23770588333079845</v>
      </c>
      <c r="N973" s="13">
        <f t="shared" si="1179"/>
        <v>1.9688446913572046E-2</v>
      </c>
      <c r="O973" s="13">
        <f t="shared" si="1180"/>
        <v>0.32182862406147145</v>
      </c>
      <c r="P973" s="13">
        <f t="shared" si="1181"/>
        <v>2.6656074689091421E-2</v>
      </c>
      <c r="Q973" s="13">
        <f t="shared" si="1182"/>
        <v>8.1536673900725566E-4</v>
      </c>
      <c r="R973" s="13">
        <f t="shared" si="1183"/>
        <v>0.21786095870661262</v>
      </c>
      <c r="S973" s="13">
        <f t="shared" si="1184"/>
        <v>7.472956788806143E-4</v>
      </c>
      <c r="T973" s="13">
        <f t="shared" si="1185"/>
        <v>1.103920323903043E-3</v>
      </c>
      <c r="U973" s="13">
        <f t="shared" si="1186"/>
        <v>1.8044752868257272E-2</v>
      </c>
      <c r="V973" s="13">
        <f t="shared" si="1187"/>
        <v>9.3112122669096525E-6</v>
      </c>
      <c r="W973" s="13">
        <f t="shared" si="1188"/>
        <v>2.2511439390411796E-5</v>
      </c>
      <c r="X973" s="13">
        <f t="shared" si="1189"/>
        <v>3.0478107916989698E-5</v>
      </c>
      <c r="Y973" s="13">
        <f t="shared" si="1190"/>
        <v>2.0632067236787157E-5</v>
      </c>
      <c r="Z973" s="13">
        <f t="shared" si="1191"/>
        <v>9.8320231700912017E-2</v>
      </c>
      <c r="AA973" s="13">
        <f t="shared" si="1192"/>
        <v>8.1435622679966718E-3</v>
      </c>
      <c r="AB973" s="13">
        <f t="shared" si="1193"/>
        <v>3.3725310277174601E-4</v>
      </c>
      <c r="AC973" s="13">
        <f t="shared" si="1194"/>
        <v>6.5259314934404915E-8</v>
      </c>
      <c r="AD973" s="13">
        <f t="shared" si="1195"/>
        <v>4.6613831468511237E-7</v>
      </c>
      <c r="AE973" s="13">
        <f t="shared" si="1196"/>
        <v>6.3110197499266496E-7</v>
      </c>
      <c r="AF973" s="13">
        <f t="shared" si="1197"/>
        <v>4.2722266148481768E-7</v>
      </c>
      <c r="AG973" s="13">
        <f t="shared" si="1198"/>
        <v>1.9280476554605663E-7</v>
      </c>
      <c r="AH973" s="13">
        <f t="shared" si="1199"/>
        <v>3.327879861693963E-2</v>
      </c>
      <c r="AI973" s="13">
        <f t="shared" si="1200"/>
        <v>2.7563804931376654E-3</v>
      </c>
      <c r="AJ973" s="13">
        <f t="shared" si="1201"/>
        <v>1.1415125753792208E-4</v>
      </c>
      <c r="AK973" s="13">
        <f t="shared" si="1202"/>
        <v>3.1515991424091606E-6</v>
      </c>
      <c r="AL973" s="13">
        <f t="shared" si="1203"/>
        <v>2.9272429418663026E-10</v>
      </c>
      <c r="AM973" s="13">
        <f t="shared" si="1204"/>
        <v>7.7217604667260587E-9</v>
      </c>
      <c r="AN973" s="13">
        <f t="shared" si="1205"/>
        <v>1.0454446947282318E-8</v>
      </c>
      <c r="AO973" s="13">
        <f t="shared" si="1206"/>
        <v>7.0771077039042543E-9</v>
      </c>
      <c r="AP973" s="13">
        <f t="shared" si="1207"/>
        <v>3.193885096949478E-9</v>
      </c>
      <c r="AQ973" s="13">
        <f t="shared" si="1208"/>
        <v>1.0810456516249284E-9</v>
      </c>
      <c r="AR973" s="13">
        <f t="shared" si="1209"/>
        <v>9.0111946908811042E-3</v>
      </c>
      <c r="AS973" s="13">
        <f t="shared" si="1210"/>
        <v>7.4636952949278499E-4</v>
      </c>
      <c r="AT973" s="13">
        <f t="shared" si="1211"/>
        <v>3.090974580312901E-5</v>
      </c>
      <c r="AU973" s="13">
        <f t="shared" si="1212"/>
        <v>8.5338637932100176E-7</v>
      </c>
      <c r="AV973" s="13">
        <f t="shared" si="1213"/>
        <v>1.7670841998728583E-8</v>
      </c>
      <c r="AW973" s="13">
        <f t="shared" si="1214"/>
        <v>9.1182717760919155E-13</v>
      </c>
      <c r="AX973" s="13">
        <f t="shared" si="1215"/>
        <v>1.0659494336599037E-10</v>
      </c>
      <c r="AY973" s="13">
        <f t="shared" si="1216"/>
        <v>1.4431827885238705E-10</v>
      </c>
      <c r="AZ973" s="13">
        <f t="shared" si="1217"/>
        <v>9.7695842566395833E-11</v>
      </c>
      <c r="BA973" s="13">
        <f t="shared" si="1218"/>
        <v>4.4089945873594053E-11</v>
      </c>
      <c r="BB973" s="13">
        <f t="shared" si="1219"/>
        <v>1.4923280838296629E-11</v>
      </c>
      <c r="BC973" s="13">
        <f t="shared" si="1220"/>
        <v>4.0409087662237544E-12</v>
      </c>
      <c r="BD973" s="13">
        <f t="shared" si="1221"/>
        <v>2.0333674173870411E-3</v>
      </c>
      <c r="BE973" s="13">
        <f t="shared" si="1222"/>
        <v>1.6841756666703775E-4</v>
      </c>
      <c r="BF973" s="13">
        <f t="shared" si="1223"/>
        <v>6.9747544195666333E-6</v>
      </c>
      <c r="BG973" s="13">
        <f t="shared" si="1224"/>
        <v>1.9256581592995773E-7</v>
      </c>
      <c r="BH973" s="13">
        <f t="shared" si="1225"/>
        <v>3.9874085058188747E-9</v>
      </c>
      <c r="BI973" s="13">
        <f t="shared" si="1226"/>
        <v>6.605295551754561E-11</v>
      </c>
      <c r="BJ973" s="14">
        <f t="shared" si="1227"/>
        <v>2.1683102798652314E-2</v>
      </c>
      <c r="BK973" s="14">
        <f t="shared" si="1228"/>
        <v>0.26511863060739488</v>
      </c>
      <c r="BL973" s="14">
        <f t="shared" si="1229"/>
        <v>0.61436593435501674</v>
      </c>
      <c r="BM973" s="14">
        <f t="shared" si="1230"/>
        <v>0.17493254487801638</v>
      </c>
      <c r="BN973" s="14">
        <f t="shared" si="1231"/>
        <v>0.82455535444055317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1.40384615384615</v>
      </c>
      <c r="F974" s="10">
        <f>VLOOKUP(B974,home!$B$2:$E$405,3,FALSE)</f>
        <v>0.71</v>
      </c>
      <c r="G974" s="10">
        <f>VLOOKUP(C974,away!$B$2:$E$405,4,FALSE)</f>
        <v>1.07</v>
      </c>
      <c r="H974" s="10">
        <f>VLOOKUP(A974,away!$A$2:$E$405,3,FALSE)</f>
        <v>1.12179487179487</v>
      </c>
      <c r="I974" s="10">
        <f>VLOOKUP(C974,away!$B$2:$E$405,3,FALSE)</f>
        <v>0.71</v>
      </c>
      <c r="J974" s="10">
        <f>VLOOKUP(B974,home!$B$2:$E$405,4,FALSE)</f>
        <v>0.64</v>
      </c>
      <c r="K974" s="12">
        <f t="shared" si="1176"/>
        <v>1.0665019230769202</v>
      </c>
      <c r="L974" s="12">
        <f t="shared" si="1177"/>
        <v>0.50974358974358891</v>
      </c>
      <c r="M974" s="13">
        <f t="shared" si="1178"/>
        <v>0.2067498826193391</v>
      </c>
      <c r="N974" s="13">
        <f t="shared" si="1179"/>
        <v>0.22049914740945267</v>
      </c>
      <c r="O974" s="13">
        <f t="shared" si="1180"/>
        <v>0.10538942734544754</v>
      </c>
      <c r="P974" s="13">
        <f t="shared" si="1181"/>
        <v>0.11239802693589517</v>
      </c>
      <c r="Q974" s="13">
        <f t="shared" si="1182"/>
        <v>0.11758138237450126</v>
      </c>
      <c r="R974" s="13">
        <f t="shared" si="1183"/>
        <v>2.6860792508044795E-2</v>
      </c>
      <c r="S974" s="13">
        <f t="shared" si="1184"/>
        <v>1.5276086616143636E-2</v>
      </c>
      <c r="T974" s="13">
        <f t="shared" si="1185"/>
        <v>5.9936355938591819E-2</v>
      </c>
      <c r="U974" s="13">
        <f t="shared" si="1186"/>
        <v>2.8647086865199903E-2</v>
      </c>
      <c r="V974" s="13">
        <f t="shared" si="1187"/>
        <v>9.2274780049501589E-4</v>
      </c>
      <c r="W974" s="13">
        <f t="shared" si="1188"/>
        <v>4.1800256806816101E-2</v>
      </c>
      <c r="X974" s="13">
        <f t="shared" si="1189"/>
        <v>2.1307412956910323E-2</v>
      </c>
      <c r="Y974" s="13">
        <f t="shared" si="1190"/>
        <v>5.4306585844022641E-3</v>
      </c>
      <c r="Z974" s="13">
        <f t="shared" si="1191"/>
        <v>4.5640389321361524E-3</v>
      </c>
      <c r="AA974" s="13">
        <f t="shared" si="1192"/>
        <v>4.8675562981211392E-3</v>
      </c>
      <c r="AB974" s="13">
        <f t="shared" si="1193"/>
        <v>2.5956290763156841E-3</v>
      </c>
      <c r="AC974" s="13">
        <f t="shared" si="1194"/>
        <v>3.1352808651297217E-5</v>
      </c>
      <c r="AD974" s="13">
        <f t="shared" si="1195"/>
        <v>1.1145013567394623E-2</v>
      </c>
      <c r="AE974" s="13">
        <f t="shared" si="1196"/>
        <v>5.681099223584736E-3</v>
      </c>
      <c r="AF974" s="13">
        <f t="shared" si="1197"/>
        <v>1.4479519559597997E-3</v>
      </c>
      <c r="AG974" s="13">
        <f t="shared" si="1198"/>
        <v>2.4602807593573315E-4</v>
      </c>
      <c r="AH974" s="13">
        <f t="shared" si="1199"/>
        <v>5.8162239724914434E-4</v>
      </c>
      <c r="AI974" s="13">
        <f t="shared" si="1200"/>
        <v>6.2030140517082091E-4</v>
      </c>
      <c r="AJ974" s="13">
        <f t="shared" si="1201"/>
        <v>3.3077632075099805E-4</v>
      </c>
      <c r="AK974" s="13">
        <f t="shared" si="1202"/>
        <v>1.1759119406308256E-4</v>
      </c>
      <c r="AL974" s="13">
        <f t="shared" si="1203"/>
        <v>6.8178879458765768E-7</v>
      </c>
      <c r="AM974" s="13">
        <f t="shared" si="1204"/>
        <v>2.3772356804689469E-3</v>
      </c>
      <c r="AN974" s="13">
        <f t="shared" si="1205"/>
        <v>1.2117806494287842E-3</v>
      </c>
      <c r="AO974" s="13">
        <f t="shared" si="1206"/>
        <v>3.0884870911082298E-4</v>
      </c>
      <c r="AP974" s="13">
        <f t="shared" si="1207"/>
        <v>5.2477883223274803E-5</v>
      </c>
      <c r="AQ974" s="13">
        <f t="shared" si="1208"/>
        <v>6.6875661440942368E-6</v>
      </c>
      <c r="AR974" s="13">
        <f t="shared" si="1209"/>
        <v>5.9295657729810124E-5</v>
      </c>
      <c r="AS974" s="13">
        <f t="shared" si="1210"/>
        <v>6.3238932998953344E-5</v>
      </c>
      <c r="AT974" s="13">
        <f t="shared" si="1211"/>
        <v>3.3722221828358118E-5</v>
      </c>
      <c r="AU974" s="13">
        <f t="shared" si="1212"/>
        <v>1.1988271476790144E-5</v>
      </c>
      <c r="AV974" s="13">
        <f t="shared" si="1213"/>
        <v>3.1963786460912194E-6</v>
      </c>
      <c r="AW974" s="13">
        <f t="shared" si="1214"/>
        <v>1.0295816042687616E-8</v>
      </c>
      <c r="AX974" s="13">
        <f t="shared" si="1215"/>
        <v>4.2255440413786695E-4</v>
      </c>
      <c r="AY974" s="13">
        <f t="shared" si="1216"/>
        <v>2.153943988271995E-4</v>
      </c>
      <c r="AZ974" s="13">
        <f t="shared" si="1217"/>
        <v>5.489795703441948E-5</v>
      </c>
      <c r="BA974" s="13">
        <f t="shared" si="1218"/>
        <v>9.3279605627714329E-6</v>
      </c>
      <c r="BB974" s="13">
        <f t="shared" si="1219"/>
        <v>1.1887170255634342E-6</v>
      </c>
      <c r="BC974" s="13">
        <f t="shared" si="1220"/>
        <v>1.2118817676000533E-7</v>
      </c>
      <c r="BD974" s="13">
        <f t="shared" si="1221"/>
        <v>5.0375969045667663E-6</v>
      </c>
      <c r="BE974" s="13">
        <f t="shared" si="1222"/>
        <v>5.3726067864067968E-6</v>
      </c>
      <c r="BF974" s="13">
        <f t="shared" si="1223"/>
        <v>2.8649477348194798E-6</v>
      </c>
      <c r="BG974" s="13">
        <f t="shared" si="1224"/>
        <v>1.0184907562332807E-6</v>
      </c>
      <c r="BH974" s="13">
        <f t="shared" si="1225"/>
        <v>2.7155558753971511E-7</v>
      </c>
      <c r="BI974" s="13">
        <f t="shared" si="1226"/>
        <v>5.7922911266677831E-8</v>
      </c>
      <c r="BJ974" s="14">
        <f t="shared" si="1227"/>
        <v>0.48973582200768967</v>
      </c>
      <c r="BK974" s="14">
        <f t="shared" si="1228"/>
        <v>0.33559417296814598</v>
      </c>
      <c r="BL974" s="14">
        <f t="shared" si="1229"/>
        <v>0.17019684799372395</v>
      </c>
      <c r="BM974" s="14">
        <f t="shared" si="1230"/>
        <v>0.21039683860600417</v>
      </c>
      <c r="BN974" s="14">
        <f t="shared" si="1231"/>
        <v>0.78947865919268057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1.40384615384615</v>
      </c>
      <c r="F975" s="10">
        <f>VLOOKUP(B975,home!$B$2:$E$405,3,FALSE)</f>
        <v>1.63</v>
      </c>
      <c r="G975" s="10">
        <f>VLOOKUP(C975,away!$B$2:$E$405,4,FALSE)</f>
        <v>1.31</v>
      </c>
      <c r="H975" s="10">
        <f>VLOOKUP(A975,away!$A$2:$E$405,3,FALSE)</f>
        <v>1.12179487179487</v>
      </c>
      <c r="I975" s="10">
        <f>VLOOKUP(C975,away!$B$2:$E$405,3,FALSE)</f>
        <v>0.71</v>
      </c>
      <c r="J975" s="10">
        <f>VLOOKUP(B975,home!$B$2:$E$405,4,FALSE)</f>
        <v>0.64</v>
      </c>
      <c r="K975" s="12">
        <f t="shared" si="1176"/>
        <v>2.9976326923076839</v>
      </c>
      <c r="L975" s="12">
        <f t="shared" si="1177"/>
        <v>0.50974358974358891</v>
      </c>
      <c r="M975" s="13">
        <f t="shared" si="1178"/>
        <v>2.9975458501624773E-2</v>
      </c>
      <c r="N975" s="13">
        <f t="shared" si="1179"/>
        <v>8.9855414371382739E-2</v>
      </c>
      <c r="O975" s="13">
        <f t="shared" si="1180"/>
        <v>1.527979782082819E-2</v>
      </c>
      <c r="P975" s="13">
        <f t="shared" si="1181"/>
        <v>4.5803221479566295E-2</v>
      </c>
      <c r="Q975" s="13">
        <f t="shared" si="1182"/>
        <v>0.13467676385025532</v>
      </c>
      <c r="R975" s="13">
        <f t="shared" si="1183"/>
        <v>3.8943894958726145E-3</v>
      </c>
      <c r="S975" s="13">
        <f t="shared" si="1184"/>
        <v>1.7497105989158504E-2</v>
      </c>
      <c r="T975" s="13">
        <f t="shared" si="1185"/>
        <v>6.8650617060078731E-2</v>
      </c>
      <c r="U975" s="13">
        <f t="shared" si="1186"/>
        <v>1.1673949269407392E-2</v>
      </c>
      <c r="V975" s="13">
        <f t="shared" si="1187"/>
        <v>2.970666527194916E-3</v>
      </c>
      <c r="W975" s="13">
        <f t="shared" si="1188"/>
        <v>0.13457049007057564</v>
      </c>
      <c r="X975" s="13">
        <f t="shared" si="1189"/>
        <v>6.8596444682129207E-2</v>
      </c>
      <c r="Y975" s="13">
        <f t="shared" si="1190"/>
        <v>1.7483298977958032E-2</v>
      </c>
      <c r="Z975" s="13">
        <f t="shared" si="1191"/>
        <v>6.6171336049527759E-4</v>
      </c>
      <c r="AA975" s="13">
        <f t="shared" si="1192"/>
        <v>1.9835736023574241E-3</v>
      </c>
      <c r="AB975" s="13">
        <f t="shared" si="1193"/>
        <v>2.9730125390125687E-3</v>
      </c>
      <c r="AC975" s="13">
        <f t="shared" si="1194"/>
        <v>2.8370311850206461E-4</v>
      </c>
      <c r="AD975" s="13">
        <f t="shared" si="1195"/>
        <v>0.10084822511385604</v>
      </c>
      <c r="AE975" s="13">
        <f t="shared" si="1196"/>
        <v>5.1406736288806522E-2</v>
      </c>
      <c r="AF975" s="13">
        <f t="shared" si="1197"/>
        <v>1.3102127146429131E-2</v>
      </c>
      <c r="AG975" s="13">
        <f t="shared" si="1198"/>
        <v>2.2262417749659038E-3</v>
      </c>
      <c r="AH975" s="13">
        <f t="shared" si="1199"/>
        <v>8.432603594003905E-5</v>
      </c>
      <c r="AI975" s="13">
        <f t="shared" si="1200"/>
        <v>2.527784821465738E-4</v>
      </c>
      <c r="AJ975" s="13">
        <f t="shared" si="1201"/>
        <v>3.7886852099724196E-4</v>
      </c>
      <c r="AK975" s="13">
        <f t="shared" si="1202"/>
        <v>3.7856955487586421E-4</v>
      </c>
      <c r="AL975" s="13">
        <f t="shared" si="1203"/>
        <v>1.7340207517412095E-5</v>
      </c>
      <c r="AM975" s="13">
        <f t="shared" si="1204"/>
        <v>6.0461187312499894E-2</v>
      </c>
      <c r="AN975" s="13">
        <f t="shared" si="1205"/>
        <v>3.0819702660833222E-2</v>
      </c>
      <c r="AO975" s="13">
        <f t="shared" si="1206"/>
        <v>7.8550729345815834E-3</v>
      </c>
      <c r="AP975" s="13">
        <f t="shared" si="1207"/>
        <v>1.3346910251237751E-3</v>
      </c>
      <c r="AQ975" s="13">
        <f t="shared" si="1208"/>
        <v>1.7008754858628585E-4</v>
      </c>
      <c r="AR975" s="13">
        <f t="shared" si="1209"/>
        <v>8.5969312537844817E-6</v>
      </c>
      <c r="AS975" s="13">
        <f t="shared" si="1210"/>
        <v>2.5770442179866055E-5</v>
      </c>
      <c r="AT975" s="13">
        <f t="shared" si="1211"/>
        <v>3.8625159986795693E-5</v>
      </c>
      <c r="AU975" s="13">
        <f t="shared" si="1212"/>
        <v>3.8594680774011128E-5</v>
      </c>
      <c r="AV975" s="13">
        <f t="shared" si="1213"/>
        <v>2.892316920933865E-5</v>
      </c>
      <c r="AW975" s="13">
        <f t="shared" si="1214"/>
        <v>7.3600705851738382E-7</v>
      </c>
      <c r="AX975" s="13">
        <f t="shared" si="1215"/>
        <v>3.0206738617281393E-2</v>
      </c>
      <c r="AY975" s="13">
        <f t="shared" si="1216"/>
        <v>1.5397691377219308E-2</v>
      </c>
      <c r="AZ975" s="13">
        <f t="shared" si="1217"/>
        <v>3.9244372381938382E-3</v>
      </c>
      <c r="BA975" s="13">
        <f t="shared" si="1218"/>
        <v>6.6681890850678121E-4</v>
      </c>
      <c r="BB975" s="13">
        <f t="shared" si="1219"/>
        <v>8.4976666032787076E-5</v>
      </c>
      <c r="BC975" s="13">
        <f t="shared" si="1220"/>
        <v>8.6632621575989992E-6</v>
      </c>
      <c r="BD975" s="13">
        <f t="shared" si="1221"/>
        <v>7.303717663471591E-7</v>
      </c>
      <c r="BE975" s="13">
        <f t="shared" si="1222"/>
        <v>2.1893862843407537E-6</v>
      </c>
      <c r="BF975" s="13">
        <f t="shared" si="1223"/>
        <v>3.2814879510149449E-6</v>
      </c>
      <c r="BG975" s="13">
        <f t="shared" si="1224"/>
        <v>3.2788985204587177E-6</v>
      </c>
      <c r="BH975" s="13">
        <f t="shared" si="1225"/>
        <v>2.4572333499215872E-6</v>
      </c>
      <c r="BI975" s="13">
        <f t="shared" si="1226"/>
        <v>1.4731766044707343E-6</v>
      </c>
      <c r="BJ975" s="14">
        <f t="shared" si="1227"/>
        <v>0.83234642688745375</v>
      </c>
      <c r="BK975" s="14">
        <f t="shared" si="1228"/>
        <v>0.11194518720078325</v>
      </c>
      <c r="BL975" s="14">
        <f t="shared" si="1229"/>
        <v>3.7053186259318242E-2</v>
      </c>
      <c r="BM975" s="14">
        <f t="shared" si="1230"/>
        <v>0.64712451281835981</v>
      </c>
      <c r="BN975" s="14">
        <f t="shared" si="1231"/>
        <v>0.31948504551952994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1.40384615384615</v>
      </c>
      <c r="F976" s="10">
        <f>VLOOKUP(B976,home!$B$2:$E$405,3,FALSE)</f>
        <v>1.1200000000000001</v>
      </c>
      <c r="G976" s="10">
        <f>VLOOKUP(C976,away!$B$2:$E$405,4,FALSE)</f>
        <v>0.61</v>
      </c>
      <c r="H976" s="10">
        <f>VLOOKUP(A976,away!$A$2:$E$405,3,FALSE)</f>
        <v>1.12179487179487</v>
      </c>
      <c r="I976" s="10">
        <f>VLOOKUP(C976,away!$B$2:$E$405,3,FALSE)</f>
        <v>1.22</v>
      </c>
      <c r="J976" s="10">
        <f>VLOOKUP(B976,home!$B$2:$E$405,4,FALSE)</f>
        <v>1.1499999999999999</v>
      </c>
      <c r="K976" s="12">
        <f t="shared" si="1176"/>
        <v>0.95910769230768977</v>
      </c>
      <c r="L976" s="12">
        <f t="shared" si="1177"/>
        <v>1.5738782051282025</v>
      </c>
      <c r="M976" s="13">
        <f t="shared" si="1178"/>
        <v>7.9421521371633663E-2</v>
      </c>
      <c r="N976" s="13">
        <f t="shared" si="1179"/>
        <v>7.6173792082313424E-2</v>
      </c>
      <c r="O976" s="13">
        <f t="shared" si="1180"/>
        <v>0.12499980150493795</v>
      </c>
      <c r="P976" s="13">
        <f t="shared" si="1181"/>
        <v>0.11988827116032033</v>
      </c>
      <c r="Q976" s="13">
        <f t="shared" si="1182"/>
        <v>3.6529434969196695E-2</v>
      </c>
      <c r="R976" s="13">
        <f t="shared" si="1183"/>
        <v>9.8367231616986697E-2</v>
      </c>
      <c r="S976" s="13">
        <f t="shared" si="1184"/>
        <v>4.5243396605797251E-2</v>
      </c>
      <c r="T976" s="13">
        <f t="shared" si="1185"/>
        <v>5.7492881543666684E-2</v>
      </c>
      <c r="U976" s="13">
        <f t="shared" si="1186"/>
        <v>9.4344768514864119E-2</v>
      </c>
      <c r="V976" s="13">
        <f t="shared" si="1187"/>
        <v>7.5884169916177573E-3</v>
      </c>
      <c r="W976" s="13">
        <f t="shared" si="1188"/>
        <v>1.1678554024870025E-2</v>
      </c>
      <c r="X976" s="13">
        <f t="shared" si="1189"/>
        <v>1.838062164715518E-2</v>
      </c>
      <c r="Y976" s="13">
        <f t="shared" si="1190"/>
        <v>1.4464429903582593E-2</v>
      </c>
      <c r="Z976" s="13">
        <f t="shared" si="1191"/>
        <v>5.1606013980257728E-2</v>
      </c>
      <c r="AA976" s="13">
        <f t="shared" si="1192"/>
        <v>4.9495724977803371E-2</v>
      </c>
      <c r="AB976" s="13">
        <f t="shared" si="1193"/>
        <v>2.373586528127853E-2</v>
      </c>
      <c r="AC976" s="13">
        <f t="shared" si="1194"/>
        <v>7.1592858133474402E-4</v>
      </c>
      <c r="AD976" s="13">
        <f t="shared" si="1195"/>
        <v>2.8002477500709416E-3</v>
      </c>
      <c r="AE976" s="13">
        <f t="shared" si="1196"/>
        <v>4.4072489027959412E-3</v>
      </c>
      <c r="AF976" s="13">
        <f t="shared" si="1197"/>
        <v>3.4682364963428587E-3</v>
      </c>
      <c r="AG976" s="13">
        <f t="shared" si="1198"/>
        <v>1.8195272772747414E-3</v>
      </c>
      <c r="AH976" s="13">
        <f t="shared" si="1199"/>
        <v>2.0305395164267246E-2</v>
      </c>
      <c r="AI976" s="13">
        <f t="shared" si="1200"/>
        <v>1.9475060697396084E-2</v>
      </c>
      <c r="AJ976" s="13">
        <f t="shared" si="1201"/>
        <v>9.3393402615158713E-3</v>
      </c>
      <c r="AK976" s="13">
        <f t="shared" si="1202"/>
        <v>2.9858110286329282E-3</v>
      </c>
      <c r="AL976" s="13">
        <f t="shared" si="1203"/>
        <v>4.3228303063526504E-5</v>
      </c>
      <c r="AM976" s="13">
        <f t="shared" si="1204"/>
        <v>5.3714783149206842E-4</v>
      </c>
      <c r="AN976" s="13">
        <f t="shared" si="1205"/>
        <v>8.454052649172429E-4</v>
      </c>
      <c r="AO976" s="13">
        <f t="shared" si="1206"/>
        <v>6.6528246047694152E-4</v>
      </c>
      <c r="AP976" s="13">
        <f t="shared" si="1207"/>
        <v>3.4902452159957438E-4</v>
      </c>
      <c r="AQ976" s="13">
        <f t="shared" si="1208"/>
        <v>1.3733052190021696E-4</v>
      </c>
      <c r="AR976" s="13">
        <f t="shared" si="1209"/>
        <v>6.3916437791111556E-3</v>
      </c>
      <c r="AS976" s="13">
        <f t="shared" si="1210"/>
        <v>6.1302747150361022E-3</v>
      </c>
      <c r="AT976" s="13">
        <f t="shared" si="1211"/>
        <v>2.9397968175752277E-3</v>
      </c>
      <c r="AU976" s="13">
        <f t="shared" si="1212"/>
        <v>9.3986058051935594E-4</v>
      </c>
      <c r="AV976" s="13">
        <f t="shared" si="1213"/>
        <v>2.2535687811822119E-4</v>
      </c>
      <c r="AW976" s="13">
        <f t="shared" si="1214"/>
        <v>1.8126092098268442E-6</v>
      </c>
      <c r="AX976" s="13">
        <f t="shared" si="1215"/>
        <v>8.5863769515072907E-5</v>
      </c>
      <c r="AY976" s="13">
        <f t="shared" si="1216"/>
        <v>1.351391154499246E-4</v>
      </c>
      <c r="AZ976" s="13">
        <f t="shared" si="1217"/>
        <v>1.0634625423347017E-4</v>
      </c>
      <c r="BA976" s="13">
        <f t="shared" si="1218"/>
        <v>5.5792017245027181E-5</v>
      </c>
      <c r="BB976" s="13">
        <f t="shared" si="1219"/>
        <v>2.1952459990521282E-5</v>
      </c>
      <c r="BC976" s="13">
        <f t="shared" si="1220"/>
        <v>6.9100996656060547E-6</v>
      </c>
      <c r="BD976" s="13">
        <f t="shared" si="1221"/>
        <v>1.6766114731477204E-3</v>
      </c>
      <c r="BE976" s="13">
        <f t="shared" si="1222"/>
        <v>1.6080509609073064E-3</v>
      </c>
      <c r="BF976" s="13">
        <f t="shared" si="1223"/>
        <v>7.7114702311448463E-4</v>
      </c>
      <c r="BG976" s="13">
        <f t="shared" si="1224"/>
        <v>2.4653768058975942E-4</v>
      </c>
      <c r="BH976" s="13">
        <f t="shared" si="1225"/>
        <v>5.9114046474333601E-5</v>
      </c>
      <c r="BI976" s="13">
        <f t="shared" si="1226"/>
        <v>1.1339347339393529E-5</v>
      </c>
      <c r="BJ976" s="14">
        <f t="shared" si="1227"/>
        <v>0.23016116891375479</v>
      </c>
      <c r="BK976" s="14">
        <f t="shared" si="1228"/>
        <v>0.25303590212921723</v>
      </c>
      <c r="BL976" s="14">
        <f t="shared" si="1229"/>
        <v>0.46404873234961586</v>
      </c>
      <c r="BM976" s="14">
        <f t="shared" si="1230"/>
        <v>0.46333843816121661</v>
      </c>
      <c r="BN976" s="14">
        <f t="shared" si="1231"/>
        <v>0.53538005270538869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1.40384615384615</v>
      </c>
      <c r="F977" s="10">
        <f>VLOOKUP(B977,home!$B$2:$E$405,3,FALSE)</f>
        <v>1.31</v>
      </c>
      <c r="G977" s="10">
        <f>VLOOKUP(C977,away!$B$2:$E$405,4,FALSE)</f>
        <v>1.31</v>
      </c>
      <c r="H977" s="10">
        <f>VLOOKUP(A977,away!$A$2:$E$405,3,FALSE)</f>
        <v>1.12179487179487</v>
      </c>
      <c r="I977" s="10">
        <f>VLOOKUP(C977,away!$B$2:$E$405,3,FALSE)</f>
        <v>0.83</v>
      </c>
      <c r="J977" s="10">
        <f>VLOOKUP(B977,home!$B$2:$E$405,4,FALSE)</f>
        <v>1.19</v>
      </c>
      <c r="K977" s="12">
        <f t="shared" si="1176"/>
        <v>2.409140384615378</v>
      </c>
      <c r="L977" s="12">
        <f t="shared" si="1177"/>
        <v>1.107996794871793</v>
      </c>
      <c r="M977" s="13">
        <f t="shared" si="1178"/>
        <v>2.9684294448546419E-2</v>
      </c>
      <c r="N977" s="13">
        <f t="shared" si="1179"/>
        <v>7.1513632544807249E-2</v>
      </c>
      <c r="O977" s="13">
        <f t="shared" si="1180"/>
        <v>3.2890103107019994E-2</v>
      </c>
      <c r="P977" s="13">
        <f t="shared" si="1181"/>
        <v>7.9236875649285568E-2</v>
      </c>
      <c r="Q977" s="13">
        <f t="shared" si="1182"/>
        <v>8.6143190107119905E-2</v>
      </c>
      <c r="R977" s="13">
        <f t="shared" si="1183"/>
        <v>1.8221064412790481E-2</v>
      </c>
      <c r="S977" s="13">
        <f t="shared" si="1184"/>
        <v>5.2877140751511058E-2</v>
      </c>
      <c r="T977" s="13">
        <f t="shared" si="1185"/>
        <v>9.5446378538720386E-2</v>
      </c>
      <c r="U977" s="13">
        <f t="shared" si="1186"/>
        <v>4.3897102127531631E-2</v>
      </c>
      <c r="V977" s="13">
        <f t="shared" si="1187"/>
        <v>1.5682888897059013E-2</v>
      </c>
      <c r="W977" s="13">
        <f t="shared" si="1188"/>
        <v>6.9177012715554154E-2</v>
      </c>
      <c r="X977" s="13">
        <f t="shared" si="1189"/>
        <v>7.6647908367639267E-2</v>
      </c>
      <c r="Y977" s="13">
        <f t="shared" si="1190"/>
        <v>4.2462818402485607E-2</v>
      </c>
      <c r="Z977" s="13">
        <f t="shared" si="1191"/>
        <v>6.7296269895081124E-3</v>
      </c>
      <c r="AA977" s="13">
        <f t="shared" si="1192"/>
        <v>1.62126161538216E-2</v>
      </c>
      <c r="AB977" s="13">
        <f t="shared" si="1193"/>
        <v>1.9529234158219638E-2</v>
      </c>
      <c r="AC977" s="13">
        <f t="shared" si="1194"/>
        <v>2.6164153899459553E-3</v>
      </c>
      <c r="AD977" s="13">
        <f t="shared" si="1195"/>
        <v>4.1664283755023249E-2</v>
      </c>
      <c r="AE977" s="13">
        <f t="shared" si="1196"/>
        <v>4.6163892861194669E-2</v>
      </c>
      <c r="AF977" s="13">
        <f t="shared" si="1197"/>
        <v>2.5574722664504276E-2</v>
      </c>
      <c r="AG977" s="13">
        <f t="shared" si="1198"/>
        <v>9.4455702473352447E-3</v>
      </c>
      <c r="AH977" s="13">
        <f t="shared" si="1199"/>
        <v>1.8641012837644255E-3</v>
      </c>
      <c r="AI977" s="13">
        <f t="shared" si="1200"/>
        <v>4.4908816837302473E-3</v>
      </c>
      <c r="AJ977" s="13">
        <f t="shared" si="1201"/>
        <v>5.4095822134020248E-3</v>
      </c>
      <c r="AK977" s="13">
        <f t="shared" si="1202"/>
        <v>4.3441476580679539E-3</v>
      </c>
      <c r="AL977" s="13">
        <f t="shared" si="1203"/>
        <v>2.7936197878562221E-4</v>
      </c>
      <c r="AM977" s="13">
        <f t="shared" si="1204"/>
        <v>2.0075021718060197E-2</v>
      </c>
      <c r="AN977" s="13">
        <f t="shared" si="1205"/>
        <v>2.2243059720592331E-2</v>
      </c>
      <c r="AO977" s="13">
        <f t="shared" si="1206"/>
        <v>1.2322619439279096E-2</v>
      </c>
      <c r="AP977" s="13">
        <f t="shared" si="1207"/>
        <v>4.5511409477153623E-3</v>
      </c>
      <c r="AQ977" s="13">
        <f t="shared" si="1208"/>
        <v>1.260662395769599E-3</v>
      </c>
      <c r="AR977" s="13">
        <f t="shared" si="1209"/>
        <v>4.1308364954547553E-4</v>
      </c>
      <c r="AS977" s="13">
        <f t="shared" si="1210"/>
        <v>9.9517650234431086E-4</v>
      </c>
      <c r="AT977" s="13">
        <f t="shared" si="1211"/>
        <v>1.1987599508089804E-3</v>
      </c>
      <c r="AU977" s="13">
        <f t="shared" si="1212"/>
        <v>9.6266033631781946E-4</v>
      </c>
      <c r="AV977" s="13">
        <f t="shared" si="1213"/>
        <v>5.7979597322267002E-4</v>
      </c>
      <c r="AW977" s="13">
        <f t="shared" si="1214"/>
        <v>2.0714068561055212E-5</v>
      </c>
      <c r="AX977" s="13">
        <f t="shared" si="1215"/>
        <v>8.0605909238349368E-3</v>
      </c>
      <c r="AY977" s="13">
        <f t="shared" si="1216"/>
        <v>8.9311089083817744E-3</v>
      </c>
      <c r="AZ977" s="13">
        <f t="shared" si="1217"/>
        <v>4.9478200225689627E-3</v>
      </c>
      <c r="BA977" s="13">
        <f t="shared" si="1218"/>
        <v>1.8273895755362974E-3</v>
      </c>
      <c r="BB977" s="13">
        <f t="shared" si="1219"/>
        <v>5.0618544816908597E-4</v>
      </c>
      <c r="BC977" s="13">
        <f t="shared" si="1220"/>
        <v>1.1217037083641785E-4</v>
      </c>
      <c r="BD977" s="13">
        <f t="shared" si="1221"/>
        <v>7.6282559951721559E-5</v>
      </c>
      <c r="BE977" s="13">
        <f t="shared" si="1222"/>
        <v>1.8377539582153606E-4</v>
      </c>
      <c r="BF977" s="13">
        <f t="shared" si="1223"/>
        <v>2.2137036388616946E-4</v>
      </c>
      <c r="BG977" s="13">
        <f t="shared" si="1224"/>
        <v>1.7777076119839083E-4</v>
      </c>
      <c r="BH977" s="13">
        <f t="shared" si="1225"/>
        <v>1.0706868000171492E-4</v>
      </c>
      <c r="BI977" s="13">
        <f t="shared" si="1226"/>
        <v>5.1588696183918478E-5</v>
      </c>
      <c r="BJ977" s="14">
        <f t="shared" si="1227"/>
        <v>0.64907717967512824</v>
      </c>
      <c r="BK977" s="14">
        <f t="shared" si="1228"/>
        <v>0.1893080860235154</v>
      </c>
      <c r="BL977" s="14">
        <f t="shared" si="1229"/>
        <v>0.15182616566763071</v>
      </c>
      <c r="BM977" s="14">
        <f t="shared" si="1230"/>
        <v>0.67034150324639219</v>
      </c>
      <c r="BN977" s="14">
        <f t="shared" si="1231"/>
        <v>0.31768916026956961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1.40384615384615</v>
      </c>
      <c r="F978" s="10">
        <f>VLOOKUP(B978,home!$B$2:$E$405,3,FALSE)</f>
        <v>1.22</v>
      </c>
      <c r="G978" s="10">
        <f>VLOOKUP(C978,away!$B$2:$E$405,4,FALSE)</f>
        <v>1.1200000000000001</v>
      </c>
      <c r="H978" s="10">
        <f>VLOOKUP(A978,away!$A$2:$E$405,3,FALSE)</f>
        <v>1.12179487179487</v>
      </c>
      <c r="I978" s="10">
        <f>VLOOKUP(C978,away!$B$2:$E$405,3,FALSE)</f>
        <v>1.1200000000000001</v>
      </c>
      <c r="J978" s="10">
        <f>VLOOKUP(B978,home!$B$2:$E$405,4,FALSE)</f>
        <v>0.89</v>
      </c>
      <c r="K978" s="12">
        <f t="shared" si="1176"/>
        <v>1.9182153846153793</v>
      </c>
      <c r="L978" s="12">
        <f t="shared" si="1177"/>
        <v>1.1182051282051266</v>
      </c>
      <c r="M978" s="13">
        <f t="shared" si="1178"/>
        <v>4.8006420681569899E-2</v>
      </c>
      <c r="N978" s="13">
        <f t="shared" si="1179"/>
        <v>9.2086654711705296E-2</v>
      </c>
      <c r="O978" s="13">
        <f t="shared" si="1180"/>
        <v>5.3681025792904111E-2</v>
      </c>
      <c r="P978" s="13">
        <f t="shared" si="1181"/>
        <v>0.10297176953788366</v>
      </c>
      <c r="Q978" s="13">
        <f t="shared" si="1182"/>
        <v>8.8321018892878717E-2</v>
      </c>
      <c r="R978" s="13">
        <f t="shared" si="1183"/>
        <v>3.001319916446853E-2</v>
      </c>
      <c r="S978" s="13">
        <f t="shared" si="1184"/>
        <v>5.5217537421164614E-2</v>
      </c>
      <c r="T978" s="13">
        <f t="shared" si="1185"/>
        <v>9.8761016254318865E-2</v>
      </c>
      <c r="U978" s="13">
        <f t="shared" si="1186"/>
        <v>5.7571780378808973E-2</v>
      </c>
      <c r="V978" s="13">
        <f t="shared" si="1187"/>
        <v>1.3159923788565868E-2</v>
      </c>
      <c r="W978" s="13">
        <f t="shared" si="1188"/>
        <v>5.6472912408408509E-2</v>
      </c>
      <c r="X978" s="13">
        <f t="shared" si="1189"/>
        <v>6.3148300259761328E-2</v>
      </c>
      <c r="Y978" s="13">
        <f t="shared" si="1190"/>
        <v>3.5306376593951125E-2</v>
      </c>
      <c r="Z978" s="13">
        <f t="shared" si="1191"/>
        <v>1.1186971073183512E-2</v>
      </c>
      <c r="AA978" s="13">
        <f t="shared" si="1192"/>
        <v>2.1459020019827833E-2</v>
      </c>
      <c r="AB978" s="13">
        <f t="shared" si="1193"/>
        <v>2.0581511170401585E-2</v>
      </c>
      <c r="AC978" s="13">
        <f t="shared" si="1194"/>
        <v>1.7642179684682164E-3</v>
      </c>
      <c r="AD978" s="13">
        <f t="shared" si="1195"/>
        <v>2.708180234896149E-2</v>
      </c>
      <c r="AE978" s="13">
        <f t="shared" si="1196"/>
        <v>3.0283010267646383E-2</v>
      </c>
      <c r="AF978" s="13">
        <f t="shared" si="1197"/>
        <v>1.6931308689385346E-2</v>
      </c>
      <c r="AG978" s="13">
        <f t="shared" si="1198"/>
        <v>6.3108920678982394E-3</v>
      </c>
      <c r="AH978" s="13">
        <f t="shared" si="1199"/>
        <v>3.1273321057790522E-3</v>
      </c>
      <c r="AI978" s="13">
        <f t="shared" si="1200"/>
        <v>5.9988965581069887E-3</v>
      </c>
      <c r="AJ978" s="13">
        <f t="shared" si="1201"/>
        <v>5.7535878342385369E-3</v>
      </c>
      <c r="AK978" s="13">
        <f t="shared" si="1202"/>
        <v>3.6788735667907472E-3</v>
      </c>
      <c r="AL978" s="13">
        <f t="shared" si="1203"/>
        <v>1.5136695757319427E-4</v>
      </c>
      <c r="AM978" s="13">
        <f t="shared" si="1204"/>
        <v>1.0389745981778171E-2</v>
      </c>
      <c r="AN978" s="13">
        <f t="shared" si="1205"/>
        <v>1.1617867237572958E-2</v>
      </c>
      <c r="AO978" s="13">
        <f t="shared" si="1206"/>
        <v>6.4955793619302059E-3</v>
      </c>
      <c r="AP978" s="13">
        <f t="shared" si="1207"/>
        <v>2.421130051057914E-3</v>
      </c>
      <c r="AQ978" s="13">
        <f t="shared" si="1208"/>
        <v>6.7683000978612472E-4</v>
      </c>
      <c r="AR978" s="13">
        <f t="shared" si="1209"/>
        <v>6.9939975965653534E-4</v>
      </c>
      <c r="AS978" s="13">
        <f t="shared" si="1210"/>
        <v>1.3415993789694647E-3</v>
      </c>
      <c r="AT978" s="13">
        <f t="shared" si="1211"/>
        <v>1.2867382843648331E-3</v>
      </c>
      <c r="AU978" s="13">
        <f t="shared" si="1212"/>
        <v>8.2274705768074048E-4</v>
      </c>
      <c r="AV978" s="13">
        <f t="shared" si="1213"/>
        <v>3.9455151592255835E-4</v>
      </c>
      <c r="AW978" s="13">
        <f t="shared" si="1214"/>
        <v>9.0187724715825754E-6</v>
      </c>
      <c r="AX978" s="13">
        <f t="shared" si="1215"/>
        <v>3.3216284307487839E-3</v>
      </c>
      <c r="AY978" s="13">
        <f t="shared" si="1216"/>
        <v>3.7142619452552373E-3</v>
      </c>
      <c r="AZ978" s="13">
        <f t="shared" si="1217"/>
        <v>2.0766533773407779E-3</v>
      </c>
      <c r="BA978" s="13">
        <f t="shared" si="1218"/>
        <v>7.740414853489848E-4</v>
      </c>
      <c r="BB978" s="13">
        <f t="shared" si="1219"/>
        <v>2.1638428959018697E-4</v>
      </c>
      <c r="BC978" s="13">
        <f t="shared" si="1220"/>
        <v>4.8392404456554105E-5</v>
      </c>
      <c r="BD978" s="13">
        <f t="shared" si="1221"/>
        <v>1.3034539965222857E-4</v>
      </c>
      <c r="BE978" s="13">
        <f t="shared" si="1222"/>
        <v>2.5003055092674492E-4</v>
      </c>
      <c r="BF978" s="13">
        <f t="shared" si="1223"/>
        <v>2.3980622470577063E-4</v>
      </c>
      <c r="BG978" s="13">
        <f t="shared" si="1224"/>
        <v>1.5333332985238062E-4</v>
      </c>
      <c r="BH978" s="13">
        <f t="shared" si="1225"/>
        <v>7.3531588074285284E-5</v>
      </c>
      <c r="BI978" s="13">
        <f t="shared" si="1226"/>
        <v>2.8209884699858962E-5</v>
      </c>
      <c r="BJ978" s="14">
        <f t="shared" si="1227"/>
        <v>0.55645580706978126</v>
      </c>
      <c r="BK978" s="14">
        <f t="shared" si="1228"/>
        <v>0.22498549830048067</v>
      </c>
      <c r="BL978" s="14">
        <f t="shared" si="1229"/>
        <v>0.20728551956583172</v>
      </c>
      <c r="BM978" s="14">
        <f t="shared" si="1230"/>
        <v>0.58112846405508356</v>
      </c>
      <c r="BN978" s="14">
        <f t="shared" si="1231"/>
        <v>0.41508008878141023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1.40384615384615</v>
      </c>
      <c r="F979" s="10">
        <f>VLOOKUP(B979,home!$B$2:$E$405,3,FALSE)</f>
        <v>0.71</v>
      </c>
      <c r="G979" s="10">
        <f>VLOOKUP(C979,away!$B$2:$E$405,4,FALSE)</f>
        <v>1.32</v>
      </c>
      <c r="H979" s="10">
        <f>VLOOKUP(A979,away!$A$2:$E$405,3,FALSE)</f>
        <v>1.12179487179487</v>
      </c>
      <c r="I979" s="10">
        <f>VLOOKUP(C979,away!$B$2:$E$405,3,FALSE)</f>
        <v>0.51</v>
      </c>
      <c r="J979" s="10">
        <f>VLOOKUP(B979,home!$B$2:$E$405,4,FALSE)</f>
        <v>1.04</v>
      </c>
      <c r="K979" s="12">
        <f t="shared" si="1176"/>
        <v>1.3156846153846118</v>
      </c>
      <c r="L979" s="12">
        <f t="shared" si="1177"/>
        <v>0.59499999999999909</v>
      </c>
      <c r="M979" s="13">
        <f t="shared" si="1178"/>
        <v>0.1479790431792293</v>
      </c>
      <c r="N979" s="13">
        <f t="shared" si="1179"/>
        <v>0.19469375051024715</v>
      </c>
      <c r="O979" s="13">
        <f t="shared" si="1180"/>
        <v>8.8047530691641299E-2</v>
      </c>
      <c r="P979" s="13">
        <f t="shared" si="1181"/>
        <v>0.11584278155359687</v>
      </c>
      <c r="Q979" s="13">
        <f t="shared" si="1182"/>
        <v>0.12807778612893106</v>
      </c>
      <c r="R979" s="13">
        <f t="shared" si="1183"/>
        <v>2.6194140380763248E-2</v>
      </c>
      <c r="S979" s="13">
        <f t="shared" si="1184"/>
        <v>2.2671369117147341E-2</v>
      </c>
      <c r="T979" s="13">
        <f t="shared" si="1185"/>
        <v>7.6206282746713858E-2</v>
      </c>
      <c r="U979" s="13">
        <f t="shared" si="1186"/>
        <v>3.4463227512195015E-2</v>
      </c>
      <c r="V979" s="13">
        <f t="shared" si="1187"/>
        <v>1.9719867862773599E-3</v>
      </c>
      <c r="W979" s="13">
        <f t="shared" si="1188"/>
        <v>5.6169990927451757E-2</v>
      </c>
      <c r="X979" s="13">
        <f t="shared" si="1189"/>
        <v>3.3421144601833742E-2</v>
      </c>
      <c r="Y979" s="13">
        <f t="shared" si="1190"/>
        <v>9.9427905190455235E-3</v>
      </c>
      <c r="Z979" s="13">
        <f t="shared" si="1191"/>
        <v>5.1951711755180378E-3</v>
      </c>
      <c r="AA979" s="13">
        <f t="shared" si="1192"/>
        <v>6.8352067899186703E-3</v>
      </c>
      <c r="AB979" s="13">
        <f t="shared" si="1193"/>
        <v>4.4964882082342171E-3</v>
      </c>
      <c r="AC979" s="13">
        <f t="shared" si="1194"/>
        <v>9.6483440155367602E-5</v>
      </c>
      <c r="AD979" s="13">
        <f t="shared" si="1195"/>
        <v>1.8475498227385374E-2</v>
      </c>
      <c r="AE979" s="13">
        <f t="shared" si="1196"/>
        <v>1.099292144529428E-2</v>
      </c>
      <c r="AF979" s="13">
        <f t="shared" si="1197"/>
        <v>3.2703941299750436E-3</v>
      </c>
      <c r="AG979" s="13">
        <f t="shared" si="1198"/>
        <v>6.4862816911171611E-4</v>
      </c>
      <c r="AH979" s="13">
        <f t="shared" si="1199"/>
        <v>7.7278171235830662E-4</v>
      </c>
      <c r="AI979" s="13">
        <f t="shared" si="1200"/>
        <v>1.0167370100004002E-3</v>
      </c>
      <c r="AJ979" s="13">
        <f t="shared" si="1201"/>
        <v>6.6885262097483844E-4</v>
      </c>
      <c r="AK979" s="13">
        <f t="shared" si="1202"/>
        <v>2.9333303445875671E-4</v>
      </c>
      <c r="AL979" s="13">
        <f t="shared" si="1203"/>
        <v>3.0212143128728113E-6</v>
      </c>
      <c r="AM979" s="13">
        <f t="shared" si="1204"/>
        <v>4.8615857558673183E-3</v>
      </c>
      <c r="AN979" s="13">
        <f t="shared" si="1205"/>
        <v>2.8926435247410495E-3</v>
      </c>
      <c r="AO979" s="13">
        <f t="shared" si="1206"/>
        <v>8.6056144861046098E-4</v>
      </c>
      <c r="AP979" s="13">
        <f t="shared" si="1207"/>
        <v>1.7067802064107455E-4</v>
      </c>
      <c r="AQ979" s="13">
        <f t="shared" si="1208"/>
        <v>2.5388355570359792E-5</v>
      </c>
      <c r="AR979" s="13">
        <f t="shared" si="1209"/>
        <v>9.1961023770638381E-5</v>
      </c>
      <c r="AS979" s="13">
        <f t="shared" si="1210"/>
        <v>1.2099170419004748E-4</v>
      </c>
      <c r="AT979" s="13">
        <f t="shared" si="1211"/>
        <v>7.9593461896005678E-5</v>
      </c>
      <c r="AU979" s="13">
        <f t="shared" si="1212"/>
        <v>3.4906631100592007E-5</v>
      </c>
      <c r="AV979" s="13">
        <f t="shared" si="1213"/>
        <v>1.148152937848873E-5</v>
      </c>
      <c r="AW979" s="13">
        <f t="shared" si="1214"/>
        <v>6.569734135499429E-8</v>
      </c>
      <c r="AX979" s="13">
        <f t="shared" si="1215"/>
        <v>1.0660522642279341E-3</v>
      </c>
      <c r="AY979" s="13">
        <f t="shared" si="1216"/>
        <v>6.3430109721561976E-4</v>
      </c>
      <c r="AZ979" s="13">
        <f t="shared" si="1217"/>
        <v>1.8870457642164659E-4</v>
      </c>
      <c r="BA979" s="13">
        <f t="shared" si="1218"/>
        <v>3.7426407656959862E-5</v>
      </c>
      <c r="BB979" s="13">
        <f t="shared" si="1219"/>
        <v>5.567178138972769E-6</v>
      </c>
      <c r="BC979" s="13">
        <f t="shared" si="1220"/>
        <v>6.624941985377587E-7</v>
      </c>
      <c r="BD979" s="13">
        <f t="shared" si="1221"/>
        <v>9.1194681905882903E-6</v>
      </c>
      <c r="BE979" s="13">
        <f t="shared" si="1222"/>
        <v>1.1998343998846355E-5</v>
      </c>
      <c r="BF979" s="13">
        <f t="shared" si="1223"/>
        <v>7.8930183046872173E-6</v>
      </c>
      <c r="BG979" s="13">
        <f t="shared" si="1224"/>
        <v>3.4615742508087017E-6</v>
      </c>
      <c r="BH979" s="13">
        <f t="shared" si="1225"/>
        <v>1.1385849967001305E-6</v>
      </c>
      <c r="BI979" s="13">
        <f t="shared" si="1226"/>
        <v>2.9960375269321998E-7</v>
      </c>
      <c r="BJ979" s="14">
        <f t="shared" si="1227"/>
        <v>0.54264275852927946</v>
      </c>
      <c r="BK979" s="14">
        <f t="shared" si="1228"/>
        <v>0.28919898638793479</v>
      </c>
      <c r="BL979" s="14">
        <f t="shared" si="1229"/>
        <v>0.16316114290437486</v>
      </c>
      <c r="BM979" s="14">
        <f t="shared" si="1230"/>
        <v>0.29872879115282391</v>
      </c>
      <c r="BN979" s="14">
        <f t="shared" si="1231"/>
        <v>0.70083503244440892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1.40384615384615</v>
      </c>
      <c r="F980" s="10">
        <f>VLOOKUP(B980,home!$B$2:$E$405,3,FALSE)</f>
        <v>1.07</v>
      </c>
      <c r="G980" s="10">
        <f>VLOOKUP(C980,away!$B$2:$E$405,4,FALSE)</f>
        <v>0.71</v>
      </c>
      <c r="H980" s="10">
        <f>VLOOKUP(A980,away!$A$2:$E$405,3,FALSE)</f>
        <v>1.12179487179487</v>
      </c>
      <c r="I980" s="10">
        <f>VLOOKUP(C980,away!$B$2:$E$405,3,FALSE)</f>
        <v>0.71</v>
      </c>
      <c r="J980" s="10">
        <f>VLOOKUP(B980,home!$B$2:$E$405,4,FALSE)</f>
        <v>1.04</v>
      </c>
      <c r="K980" s="12">
        <f t="shared" si="1176"/>
        <v>1.0665019230769202</v>
      </c>
      <c r="L980" s="12">
        <f t="shared" si="1177"/>
        <v>0.82833333333333203</v>
      </c>
      <c r="M980" s="13">
        <f t="shared" si="1178"/>
        <v>0.15034310106848645</v>
      </c>
      <c r="N980" s="13">
        <f t="shared" si="1179"/>
        <v>0.16034120641088856</v>
      </c>
      <c r="O980" s="13">
        <f t="shared" si="1180"/>
        <v>0.12453420205172944</v>
      </c>
      <c r="P980" s="13">
        <f t="shared" si="1181"/>
        <v>0.13281596597701917</v>
      </c>
      <c r="Q980" s="13">
        <f t="shared" si="1182"/>
        <v>8.5502102492843013E-2</v>
      </c>
      <c r="R980" s="13">
        <f t="shared" si="1183"/>
        <v>5.1577915349757857E-2</v>
      </c>
      <c r="S980" s="13">
        <f t="shared" si="1184"/>
        <v>2.9333040048131382E-2</v>
      </c>
      <c r="T980" s="13">
        <f t="shared" si="1185"/>
        <v>7.0824241564904855E-2</v>
      </c>
      <c r="U980" s="13">
        <f t="shared" si="1186"/>
        <v>5.5007945908815352E-2</v>
      </c>
      <c r="V980" s="13">
        <f t="shared" si="1187"/>
        <v>2.8792630703053925E-3</v>
      </c>
      <c r="W980" s="13">
        <f t="shared" si="1188"/>
        <v>3.0396052245245674E-2</v>
      </c>
      <c r="X980" s="13">
        <f t="shared" si="1189"/>
        <v>2.5178063276478462E-2</v>
      </c>
      <c r="Y980" s="13">
        <f t="shared" si="1190"/>
        <v>1.042791454034148E-2</v>
      </c>
      <c r="Z980" s="13">
        <f t="shared" si="1191"/>
        <v>1.424123551601645E-2</v>
      </c>
      <c r="AA980" s="13">
        <f t="shared" si="1192"/>
        <v>1.5188305064822879E-2</v>
      </c>
      <c r="AB980" s="13">
        <f t="shared" si="1193"/>
        <v>8.0991782799562616E-3</v>
      </c>
      <c r="AC980" s="13">
        <f t="shared" si="1194"/>
        <v>1.5897474812061996E-4</v>
      </c>
      <c r="AD980" s="13">
        <f t="shared" si="1195"/>
        <v>8.1043620433752621E-3</v>
      </c>
      <c r="AE980" s="13">
        <f t="shared" si="1196"/>
        <v>6.7131132259291649E-3</v>
      </c>
      <c r="AF980" s="13">
        <f t="shared" si="1197"/>
        <v>2.7803477277389913E-3</v>
      </c>
      <c r="AG980" s="13">
        <f t="shared" si="1198"/>
        <v>7.6768490038126459E-4</v>
      </c>
      <c r="AH980" s="13">
        <f t="shared" si="1199"/>
        <v>2.949122521441735E-3</v>
      </c>
      <c r="AI980" s="13">
        <f t="shared" si="1200"/>
        <v>3.145244840507066E-3</v>
      </c>
      <c r="AJ980" s="13">
        <f t="shared" si="1201"/>
        <v>1.6772048354742732E-3</v>
      </c>
      <c r="AK980" s="13">
        <f t="shared" si="1202"/>
        <v>5.9624739414240735E-4</v>
      </c>
      <c r="AL980" s="13">
        <f t="shared" si="1203"/>
        <v>5.6176531114587381E-6</v>
      </c>
      <c r="AM980" s="13">
        <f t="shared" si="1204"/>
        <v>1.7286635409142633E-3</v>
      </c>
      <c r="AN980" s="13">
        <f t="shared" si="1205"/>
        <v>1.4319096330573126E-3</v>
      </c>
      <c r="AO980" s="13">
        <f t="shared" si="1206"/>
        <v>5.9304923969123605E-4</v>
      </c>
      <c r="AP980" s="13">
        <f t="shared" si="1207"/>
        <v>1.6374748451474655E-4</v>
      </c>
      <c r="AQ980" s="13">
        <f t="shared" si="1208"/>
        <v>3.3909374918262041E-5</v>
      </c>
      <c r="AR980" s="13">
        <f t="shared" si="1209"/>
        <v>4.8857129771884679E-4</v>
      </c>
      <c r="AS980" s="13">
        <f t="shared" si="1210"/>
        <v>5.2106222857733662E-4</v>
      </c>
      <c r="AT980" s="13">
        <f t="shared" si="1211"/>
        <v>2.7785693441023754E-4</v>
      </c>
      <c r="AU980" s="13">
        <f t="shared" si="1212"/>
        <v>9.8778318296258689E-5</v>
      </c>
      <c r="AV980" s="13">
        <f t="shared" si="1213"/>
        <v>2.6336816605316004E-5</v>
      </c>
      <c r="AW980" s="13">
        <f t="shared" si="1214"/>
        <v>1.3785394489514989E-7</v>
      </c>
      <c r="AX980" s="13">
        <f t="shared" si="1215"/>
        <v>3.0727049845633654E-4</v>
      </c>
      <c r="AY980" s="13">
        <f t="shared" si="1216"/>
        <v>2.5452239622133176E-4</v>
      </c>
      <c r="AZ980" s="13">
        <f t="shared" si="1217"/>
        <v>1.0541469243500139E-4</v>
      </c>
      <c r="BA980" s="13">
        <f t="shared" si="1218"/>
        <v>2.9106167855664222E-5</v>
      </c>
      <c r="BB980" s="13">
        <f t="shared" si="1219"/>
        <v>6.0274022601104559E-6</v>
      </c>
      <c r="BC980" s="13">
        <f t="shared" si="1220"/>
        <v>9.9853964109163093E-7</v>
      </c>
      <c r="BD980" s="13">
        <f t="shared" si="1221"/>
        <v>6.7449981935073993E-5</v>
      </c>
      <c r="BE980" s="13">
        <f t="shared" si="1222"/>
        <v>7.1935535445259943E-5</v>
      </c>
      <c r="BF980" s="13">
        <f t="shared" si="1223"/>
        <v>3.8359693444968835E-5</v>
      </c>
      <c r="BG980" s="13">
        <f t="shared" si="1224"/>
        <v>1.3636895609233466E-5</v>
      </c>
      <c r="BH980" s="13">
        <f t="shared" si="1225"/>
        <v>3.6359438480116747E-6</v>
      </c>
      <c r="BI980" s="13">
        <f t="shared" si="1226"/>
        <v>7.7554822122082979E-7</v>
      </c>
      <c r="BJ980" s="14">
        <f t="shared" si="1227"/>
        <v>0.40568970739809218</v>
      </c>
      <c r="BK980" s="14">
        <f t="shared" si="1228"/>
        <v>0.31579048496139578</v>
      </c>
      <c r="BL980" s="14">
        <f t="shared" si="1229"/>
        <v>0.26438376544075903</v>
      </c>
      <c r="BM980" s="14">
        <f t="shared" si="1230"/>
        <v>0.29473631542326245</v>
      </c>
      <c r="BN980" s="14">
        <f t="shared" si="1231"/>
        <v>0.70511449335072462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1.40384615384615</v>
      </c>
      <c r="F981" s="10">
        <f>VLOOKUP(B981,home!$B$2:$E$405,3,FALSE)</f>
        <v>0.92</v>
      </c>
      <c r="G981" s="10">
        <f>VLOOKUP(C981,away!$B$2:$E$405,4,FALSE)</f>
        <v>0.71</v>
      </c>
      <c r="H981" s="10">
        <f>VLOOKUP(A981,away!$A$2:$E$405,3,FALSE)</f>
        <v>1.12179487179487</v>
      </c>
      <c r="I981" s="10">
        <f>VLOOKUP(C981,away!$B$2:$E$405,3,FALSE)</f>
        <v>1.1200000000000001</v>
      </c>
      <c r="J981" s="10">
        <f>VLOOKUP(B981,home!$B$2:$E$405,4,FALSE)</f>
        <v>1.02</v>
      </c>
      <c r="K981" s="12">
        <f t="shared" si="1176"/>
        <v>0.91699230769230511</v>
      </c>
      <c r="L981" s="12">
        <f t="shared" si="1177"/>
        <v>1.2815384615384597</v>
      </c>
      <c r="M981" s="13">
        <f t="shared" si="1178"/>
        <v>0.11096607342253163</v>
      </c>
      <c r="N981" s="13">
        <f t="shared" si="1179"/>
        <v>0.10175503574328103</v>
      </c>
      <c r="O981" s="13">
        <f t="shared" si="1180"/>
        <v>0.14220729101687496</v>
      </c>
      <c r="P981" s="13">
        <f t="shared" si="1181"/>
        <v>0.13040299196023533</v>
      </c>
      <c r="Q981" s="13">
        <f t="shared" si="1182"/>
        <v>4.6654292522772131E-2</v>
      </c>
      <c r="R981" s="13">
        <f t="shared" si="1183"/>
        <v>9.1122056474658999E-2</v>
      </c>
      <c r="S981" s="13">
        <f t="shared" si="1184"/>
        <v>3.8311124715187869E-2</v>
      </c>
      <c r="T981" s="13">
        <f t="shared" si="1185"/>
        <v>5.9789270263798655E-2</v>
      </c>
      <c r="U981" s="13">
        <f t="shared" si="1186"/>
        <v>8.35582248483661E-2</v>
      </c>
      <c r="V981" s="13">
        <f t="shared" si="1187"/>
        <v>5.0024151367810028E-3</v>
      </c>
      <c r="W981" s="13">
        <f t="shared" si="1188"/>
        <v>1.4260542454736224E-2</v>
      </c>
      <c r="X981" s="13">
        <f t="shared" si="1189"/>
        <v>1.827543363814655E-2</v>
      </c>
      <c r="Y981" s="13">
        <f t="shared" si="1190"/>
        <v>1.1710335554289276E-2</v>
      </c>
      <c r="Z981" s="13">
        <f t="shared" si="1191"/>
        <v>3.8925473355585057E-2</v>
      </c>
      <c r="AA981" s="13">
        <f t="shared" si="1192"/>
        <v>3.5694359640353265E-2</v>
      </c>
      <c r="AB981" s="13">
        <f t="shared" si="1193"/>
        <v>1.636572660910331E-2</v>
      </c>
      <c r="AC981" s="13">
        <f t="shared" si="1194"/>
        <v>3.674151706595831E-4</v>
      </c>
      <c r="AD981" s="13">
        <f t="shared" si="1195"/>
        <v>3.269201933628165E-3</v>
      </c>
      <c r="AE981" s="13">
        <f t="shared" si="1196"/>
        <v>4.1896080164803961E-3</v>
      </c>
      <c r="AF981" s="13">
        <f t="shared" si="1197"/>
        <v>2.684571905944743E-3</v>
      </c>
      <c r="AG981" s="13">
        <f t="shared" si="1198"/>
        <v>1.1467940500779325E-3</v>
      </c>
      <c r="AH981" s="13">
        <f t="shared" si="1199"/>
        <v>1.247112280969319E-2</v>
      </c>
      <c r="AI981" s="13">
        <f t="shared" si="1200"/>
        <v>1.1435923684774699E-2</v>
      </c>
      <c r="AJ981" s="13">
        <f t="shared" si="1201"/>
        <v>5.2433270251473199E-3</v>
      </c>
      <c r="AK981" s="13">
        <f t="shared" si="1202"/>
        <v>1.602696849591757E-3</v>
      </c>
      <c r="AL981" s="13">
        <f t="shared" si="1203"/>
        <v>1.7270877870266822E-5</v>
      </c>
      <c r="AM981" s="13">
        <f t="shared" si="1204"/>
        <v>5.995666050859676E-4</v>
      </c>
      <c r="AN981" s="13">
        <f t="shared" si="1205"/>
        <v>7.6836766467170813E-4</v>
      </c>
      <c r="AO981" s="13">
        <f t="shared" si="1206"/>
        <v>4.9234635743964012E-4</v>
      </c>
      <c r="AP981" s="13">
        <f t="shared" si="1207"/>
        <v>2.103202644857537E-4</v>
      </c>
      <c r="AQ981" s="13">
        <f t="shared" si="1208"/>
        <v>6.7383377044858661E-5</v>
      </c>
      <c r="AR981" s="13">
        <f t="shared" si="1209"/>
        <v>3.1964447078382799E-3</v>
      </c>
      <c r="AS981" s="13">
        <f t="shared" si="1210"/>
        <v>2.9311152090514794E-3</v>
      </c>
      <c r="AT981" s="13">
        <f t="shared" si="1211"/>
        <v>1.3439050498300648E-3</v>
      </c>
      <c r="AU981" s="13">
        <f t="shared" si="1212"/>
        <v>4.1078353098767116E-4</v>
      </c>
      <c r="AV981" s="13">
        <f t="shared" si="1213"/>
        <v>9.4171334510594521E-5</v>
      </c>
      <c r="AW981" s="13">
        <f t="shared" si="1214"/>
        <v>5.6377946044395478E-7</v>
      </c>
      <c r="AX981" s="13">
        <f t="shared" si="1215"/>
        <v>9.1632994135503701E-5</v>
      </c>
      <c r="AY981" s="13">
        <f t="shared" si="1216"/>
        <v>1.1743120633057611E-4</v>
      </c>
      <c r="AZ981" s="13">
        <f t="shared" si="1217"/>
        <v>7.5246303748745995E-5</v>
      </c>
      <c r="BA981" s="13">
        <f t="shared" si="1218"/>
        <v>3.21436774475412E-5</v>
      </c>
      <c r="BB981" s="13">
        <f t="shared" si="1219"/>
        <v>1.0298339736077604E-5</v>
      </c>
      <c r="BC981" s="13">
        <f t="shared" si="1220"/>
        <v>2.6395436923546552E-6</v>
      </c>
      <c r="BD981" s="13">
        <f t="shared" si="1221"/>
        <v>6.8272780554596972E-4</v>
      </c>
      <c r="BE981" s="13">
        <f t="shared" si="1222"/>
        <v>6.2605614593330195E-4</v>
      </c>
      <c r="BF981" s="13">
        <f t="shared" si="1223"/>
        <v>2.8704433500216454E-4</v>
      </c>
      <c r="BG981" s="13">
        <f t="shared" si="1224"/>
        <v>8.773914905454599E-5</v>
      </c>
      <c r="BH981" s="13">
        <f t="shared" si="1225"/>
        <v>2.0114031191621816E-5</v>
      </c>
      <c r="BI981" s="13">
        <f t="shared" si="1226"/>
        <v>3.6888823758800601E-6</v>
      </c>
      <c r="BJ981" s="14">
        <f t="shared" si="1227"/>
        <v>0.26620246241697382</v>
      </c>
      <c r="BK981" s="14">
        <f t="shared" si="1228"/>
        <v>0.28518472248959631</v>
      </c>
      <c r="BL981" s="14">
        <f t="shared" si="1229"/>
        <v>0.40938451913988511</v>
      </c>
      <c r="BM981" s="14">
        <f t="shared" si="1230"/>
        <v>0.37647256883481606</v>
      </c>
      <c r="BN981" s="14">
        <f t="shared" si="1231"/>
        <v>0.62310774114035405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1.40384615384615</v>
      </c>
      <c r="F982" s="10">
        <f>VLOOKUP(B982,home!$B$2:$E$405,3,FALSE)</f>
        <v>1.22</v>
      </c>
      <c r="G982" s="10">
        <f>VLOOKUP(C982,away!$B$2:$E$405,4,FALSE)</f>
        <v>1.07</v>
      </c>
      <c r="H982" s="10">
        <f>VLOOKUP(A982,away!$A$2:$E$405,3,FALSE)</f>
        <v>1.12179487179487</v>
      </c>
      <c r="I982" s="10">
        <f>VLOOKUP(C982,away!$B$2:$E$405,3,FALSE)</f>
        <v>1.31</v>
      </c>
      <c r="J982" s="10">
        <f>VLOOKUP(B982,home!$B$2:$E$405,4,FALSE)</f>
        <v>0.89</v>
      </c>
      <c r="K982" s="12">
        <f t="shared" si="1176"/>
        <v>1.8325807692307641</v>
      </c>
      <c r="L982" s="12">
        <f t="shared" si="1177"/>
        <v>1.3079006410256391</v>
      </c>
      <c r="M982" s="13">
        <f t="shared" si="1178"/>
        <v>4.3261966133845815E-2</v>
      </c>
      <c r="N982" s="13">
        <f t="shared" si="1179"/>
        <v>7.9281047175998418E-2</v>
      </c>
      <c r="O982" s="13">
        <f t="shared" si="1180"/>
        <v>5.6582353238486427E-2</v>
      </c>
      <c r="P982" s="13">
        <f t="shared" si="1181"/>
        <v>0.10369173242267225</v>
      </c>
      <c r="Q982" s="13">
        <f t="shared" si="1182"/>
        <v>7.2644461209605868E-2</v>
      </c>
      <c r="R982" s="13">
        <f t="shared" si="1183"/>
        <v>3.7002048035677776E-2</v>
      </c>
      <c r="S982" s="13">
        <f t="shared" si="1184"/>
        <v>6.2132956114096409E-2</v>
      </c>
      <c r="T982" s="13">
        <f t="shared" si="1185"/>
        <v>9.5011737383005682E-2</v>
      </c>
      <c r="U982" s="13">
        <f t="shared" si="1186"/>
        <v>6.7809241652336052E-2</v>
      </c>
      <c r="V982" s="13">
        <f t="shared" si="1187"/>
        <v>1.6546928285639285E-2</v>
      </c>
      <c r="W982" s="13">
        <f t="shared" si="1188"/>
        <v>4.4375614201284629E-2</v>
      </c>
      <c r="X982" s="13">
        <f t="shared" si="1189"/>
        <v>5.8038894259766619E-2</v>
      </c>
      <c r="Y982" s="13">
        <f t="shared" si="1190"/>
        <v>3.7954553503384024E-2</v>
      </c>
      <c r="Z982" s="13">
        <f t="shared" si="1191"/>
        <v>1.6131667448374808E-2</v>
      </c>
      <c r="AA982" s="13">
        <f t="shared" si="1192"/>
        <v>2.9562583541517577E-2</v>
      </c>
      <c r="AB982" s="13">
        <f t="shared" si="1193"/>
        <v>2.7087911043481516E-2</v>
      </c>
      <c r="AC982" s="13">
        <f t="shared" si="1194"/>
        <v>2.4787645672750152E-3</v>
      </c>
      <c r="AD982" s="13">
        <f t="shared" si="1195"/>
        <v>2.0330474302019466E-2</v>
      </c>
      <c r="AE982" s="13">
        <f t="shared" si="1196"/>
        <v>2.6590240371966539E-2</v>
      </c>
      <c r="AF982" s="13">
        <f t="shared" si="1197"/>
        <v>1.7388696213760435E-2</v>
      </c>
      <c r="AG982" s="13">
        <f t="shared" si="1198"/>
        <v>7.5808956415257872E-3</v>
      </c>
      <c r="AH982" s="13">
        <f t="shared" si="1199"/>
        <v>5.2746545491354673E-3</v>
      </c>
      <c r="AI982" s="13">
        <f t="shared" si="1200"/>
        <v>9.6662304910812222E-3</v>
      </c>
      <c r="AJ982" s="13">
        <f t="shared" si="1201"/>
        <v>8.85707405445375E-3</v>
      </c>
      <c r="AK982" s="13">
        <f t="shared" si="1202"/>
        <v>5.4104345279482307E-3</v>
      </c>
      <c r="AL982" s="13">
        <f t="shared" si="1203"/>
        <v>2.376474443657771E-4</v>
      </c>
      <c r="AM982" s="13">
        <f t="shared" si="1204"/>
        <v>7.451447247044214E-3</v>
      </c>
      <c r="AN982" s="13">
        <f t="shared" si="1205"/>
        <v>9.7457526309778601E-3</v>
      </c>
      <c r="AO982" s="13">
        <f t="shared" si="1206"/>
        <v>6.3732380566666269E-3</v>
      </c>
      <c r="AP982" s="13">
        <f t="shared" si="1207"/>
        <v>2.7785207132410917E-3</v>
      </c>
      <c r="AQ982" s="13">
        <f t="shared" si="1208"/>
        <v>9.0850725548776085E-4</v>
      </c>
      <c r="AR982" s="13">
        <f t="shared" si="1209"/>
        <v>1.3797448132006149E-3</v>
      </c>
      <c r="AS982" s="13">
        <f t="shared" si="1210"/>
        <v>2.5284938111173397E-3</v>
      </c>
      <c r="AT982" s="13">
        <f t="shared" si="1211"/>
        <v>2.316834566686321E-3</v>
      </c>
      <c r="AU982" s="13">
        <f t="shared" si="1212"/>
        <v>1.4152621574661471E-3</v>
      </c>
      <c r="AV982" s="13">
        <f t="shared" si="1213"/>
        <v>6.4839555329812614E-4</v>
      </c>
      <c r="AW982" s="13">
        <f t="shared" si="1214"/>
        <v>1.5822260299207866E-5</v>
      </c>
      <c r="AX982" s="13">
        <f t="shared" si="1215"/>
        <v>2.275896487978457E-3</v>
      </c>
      <c r="AY982" s="13">
        <f t="shared" si="1216"/>
        <v>2.9766464755350244E-3</v>
      </c>
      <c r="AZ982" s="13">
        <f t="shared" si="1217"/>
        <v>1.9465789167294842E-3</v>
      </c>
      <c r="BA982" s="13">
        <f t="shared" si="1218"/>
        <v>8.4864393766582828E-4</v>
      </c>
      <c r="BB982" s="13">
        <f t="shared" si="1219"/>
        <v>2.7748548751891516E-4</v>
      </c>
      <c r="BC982" s="13">
        <f t="shared" si="1220"/>
        <v>7.2584689400260154E-5</v>
      </c>
      <c r="BD982" s="13">
        <f t="shared" si="1221"/>
        <v>3.0076152093948093E-4</v>
      </c>
      <c r="BE982" s="13">
        <f t="shared" si="1222"/>
        <v>5.5116977939828843E-4</v>
      </c>
      <c r="BF982" s="13">
        <f t="shared" si="1223"/>
        <v>5.0503156915323319E-4</v>
      </c>
      <c r="BG982" s="13">
        <f t="shared" si="1224"/>
        <v>3.0850371382821725E-4</v>
      </c>
      <c r="BH982" s="13">
        <f t="shared" si="1225"/>
        <v>1.4133949329946555E-4</v>
      </c>
      <c r="BI982" s="13">
        <f t="shared" si="1226"/>
        <v>5.1803207470684138E-5</v>
      </c>
      <c r="BJ982" s="14">
        <f t="shared" si="1227"/>
        <v>0.49485191616056295</v>
      </c>
      <c r="BK982" s="14">
        <f t="shared" si="1228"/>
        <v>0.2313266414434296</v>
      </c>
      <c r="BL982" s="14">
        <f t="shared" si="1229"/>
        <v>0.25739987131997594</v>
      </c>
      <c r="BM982" s="14">
        <f t="shared" si="1230"/>
        <v>0.60428566394082062</v>
      </c>
      <c r="BN982" s="14">
        <f t="shared" si="1231"/>
        <v>0.39246360821628656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</v>
      </c>
      <c r="F983" s="10">
        <f>VLOOKUP(B983,home!$B$2:$E$405,3,FALSE)</f>
        <v>0.93</v>
      </c>
      <c r="G983" s="10">
        <f>VLOOKUP(C983,away!$B$2:$E$405,4,FALSE)</f>
        <v>0.4</v>
      </c>
      <c r="H983" s="10">
        <f>VLOOKUP(A983,away!$A$2:$E$405,3,FALSE)</f>
        <v>1.2307692307692299</v>
      </c>
      <c r="I983" s="10">
        <f>VLOOKUP(C983,away!$B$2:$E$405,3,FALSE)</f>
        <v>1.73</v>
      </c>
      <c r="J983" s="10">
        <f>VLOOKUP(B983,home!$B$2:$E$405,4,FALSE)</f>
        <v>0.98</v>
      </c>
      <c r="K983" s="12">
        <f t="shared" si="1176"/>
        <v>0.55800000000000005</v>
      </c>
      <c r="L983" s="12">
        <f t="shared" si="1177"/>
        <v>2.0866461538461523</v>
      </c>
      <c r="M983" s="13">
        <f t="shared" si="1178"/>
        <v>7.1030483156671931E-2</v>
      </c>
      <c r="N983" s="13">
        <f t="shared" si="1179"/>
        <v>3.9635009601422938E-2</v>
      </c>
      <c r="O983" s="13">
        <f t="shared" si="1180"/>
        <v>0.14821548448470337</v>
      </c>
      <c r="P983" s="13">
        <f t="shared" si="1181"/>
        <v>8.2704240342464486E-2</v>
      </c>
      <c r="Q983" s="13">
        <f t="shared" si="1182"/>
        <v>1.1058167678797002E-2</v>
      </c>
      <c r="R983" s="13">
        <f t="shared" si="1183"/>
        <v>0.1546366353202252</v>
      </c>
      <c r="S983" s="13">
        <f t="shared" si="1184"/>
        <v>2.4074140659923308E-2</v>
      </c>
      <c r="T983" s="13">
        <f t="shared" si="1185"/>
        <v>2.3074483055547598E-2</v>
      </c>
      <c r="U983" s="13">
        <f t="shared" si="1186"/>
        <v>8.6287242508685663E-2</v>
      </c>
      <c r="V983" s="13">
        <f t="shared" si="1187"/>
        <v>3.1145212069411754E-3</v>
      </c>
      <c r="W983" s="13">
        <f t="shared" si="1188"/>
        <v>2.0568191882562427E-3</v>
      </c>
      <c r="X983" s="13">
        <f t="shared" si="1189"/>
        <v>4.2918538483318535E-3</v>
      </c>
      <c r="Y983" s="13">
        <f t="shared" si="1190"/>
        <v>4.4777901627457359E-3</v>
      </c>
      <c r="Z983" s="13">
        <f t="shared" si="1191"/>
        <v>0.107557313444886</v>
      </c>
      <c r="AA983" s="13">
        <f t="shared" si="1192"/>
        <v>6.0016980902246393E-2</v>
      </c>
      <c r="AB983" s="13">
        <f t="shared" si="1193"/>
        <v>1.6744737671726746E-2</v>
      </c>
      <c r="AC983" s="13">
        <f t="shared" si="1194"/>
        <v>2.2664926645157079E-4</v>
      </c>
      <c r="AD983" s="13">
        <f t="shared" si="1195"/>
        <v>2.869262767617458E-4</v>
      </c>
      <c r="AE983" s="13">
        <f t="shared" si="1196"/>
        <v>5.9871361184229348E-4</v>
      </c>
      <c r="AF983" s="13">
        <f t="shared" si="1197"/>
        <v>6.2465172770303004E-4</v>
      </c>
      <c r="AG983" s="13">
        <f t="shared" si="1198"/>
        <v>4.3447570836829396E-4</v>
      </c>
      <c r="AH983" s="13">
        <f t="shared" si="1199"/>
        <v>5.6108513604449108E-2</v>
      </c>
      <c r="AI983" s="13">
        <f t="shared" si="1200"/>
        <v>3.1308550591282604E-2</v>
      </c>
      <c r="AJ983" s="13">
        <f t="shared" si="1201"/>
        <v>8.7350856149678493E-3</v>
      </c>
      <c r="AK983" s="13">
        <f t="shared" si="1202"/>
        <v>1.6247259243840201E-3</v>
      </c>
      <c r="AL983" s="13">
        <f t="shared" si="1203"/>
        <v>1.0555949824927108E-5</v>
      </c>
      <c r="AM983" s="13">
        <f t="shared" si="1204"/>
        <v>3.202097248661084E-5</v>
      </c>
      <c r="AN983" s="13">
        <f t="shared" si="1205"/>
        <v>6.6816439081599969E-5</v>
      </c>
      <c r="AO983" s="13">
        <f t="shared" si="1206"/>
        <v>6.971113281165818E-5</v>
      </c>
      <c r="AP983" s="13">
        <f t="shared" si="1207"/>
        <v>4.8487489053901615E-5</v>
      </c>
      <c r="AQ983" s="13">
        <f t="shared" si="1208"/>
        <v>2.5294058135995308E-5</v>
      </c>
      <c r="AR983" s="13">
        <f t="shared" si="1209"/>
        <v>2.341572282214963E-2</v>
      </c>
      <c r="AS983" s="13">
        <f t="shared" si="1210"/>
        <v>1.3065973334759493E-2</v>
      </c>
      <c r="AT983" s="13">
        <f t="shared" si="1211"/>
        <v>3.6454065603978994E-3</v>
      </c>
      <c r="AU983" s="13">
        <f t="shared" si="1212"/>
        <v>6.7804562023400939E-4</v>
      </c>
      <c r="AV983" s="13">
        <f t="shared" si="1213"/>
        <v>9.4587364022644298E-5</v>
      </c>
      <c r="AW983" s="13">
        <f t="shared" si="1214"/>
        <v>3.4141124758684503E-7</v>
      </c>
      <c r="AX983" s="13">
        <f t="shared" si="1215"/>
        <v>2.9779504412548076E-6</v>
      </c>
      <c r="AY983" s="13">
        <f t="shared" si="1216"/>
        <v>6.2139288345887956E-6</v>
      </c>
      <c r="AZ983" s="13">
        <f t="shared" si="1217"/>
        <v>6.4831353514842088E-6</v>
      </c>
      <c r="BA983" s="13">
        <f t="shared" si="1218"/>
        <v>4.5093364820128488E-6</v>
      </c>
      <c r="BB983" s="13">
        <f t="shared" si="1219"/>
        <v>2.3523474066475628E-6</v>
      </c>
      <c r="BC983" s="13">
        <f t="shared" si="1220"/>
        <v>9.817033337182206E-7</v>
      </c>
      <c r="BD983" s="13">
        <f t="shared" si="1221"/>
        <v>8.1433879943943466E-3</v>
      </c>
      <c r="BE983" s="13">
        <f t="shared" si="1222"/>
        <v>4.5440105008720455E-3</v>
      </c>
      <c r="BF983" s="13">
        <f t="shared" si="1223"/>
        <v>1.267778929743301E-3</v>
      </c>
      <c r="BG983" s="13">
        <f t="shared" si="1224"/>
        <v>2.3580688093225401E-4</v>
      </c>
      <c r="BH983" s="13">
        <f t="shared" si="1225"/>
        <v>3.2895059890049431E-5</v>
      </c>
      <c r="BI983" s="13">
        <f t="shared" si="1226"/>
        <v>3.6710886837295177E-6</v>
      </c>
      <c r="BJ983" s="14">
        <f t="shared" si="1227"/>
        <v>8.6804739353196214E-2</v>
      </c>
      <c r="BK983" s="14">
        <f t="shared" si="1228"/>
        <v>0.181166804511112</v>
      </c>
      <c r="BL983" s="14">
        <f t="shared" si="1229"/>
        <v>0.61880524277875026</v>
      </c>
      <c r="BM983" s="14">
        <f t="shared" si="1230"/>
        <v>0.4870482069860726</v>
      </c>
      <c r="BN983" s="14">
        <f t="shared" si="1231"/>
        <v>0.5072800205842849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</v>
      </c>
      <c r="F984" s="10">
        <f>VLOOKUP(B984,home!$B$2:$E$405,3,FALSE)</f>
        <v>1.1100000000000001</v>
      </c>
      <c r="G984" s="10">
        <f>VLOOKUP(C984,away!$B$2:$E$405,4,FALSE)</f>
        <v>0.78</v>
      </c>
      <c r="H984" s="10">
        <f>VLOOKUP(A984,away!$A$2:$E$405,3,FALSE)</f>
        <v>1.2307692307692299</v>
      </c>
      <c r="I984" s="10">
        <f>VLOOKUP(C984,away!$B$2:$E$405,3,FALSE)</f>
        <v>1.22</v>
      </c>
      <c r="J984" s="10">
        <f>VLOOKUP(B984,home!$B$2:$E$405,4,FALSE)</f>
        <v>1.22</v>
      </c>
      <c r="K984" s="12">
        <f t="shared" si="1176"/>
        <v>1.2987</v>
      </c>
      <c r="L984" s="12">
        <f t="shared" si="1177"/>
        <v>1.8318769230769218</v>
      </c>
      <c r="M984" s="13">
        <f t="shared" si="1178"/>
        <v>4.3692582720765691E-2</v>
      </c>
      <c r="N984" s="13">
        <f t="shared" si="1179"/>
        <v>5.6743557179458406E-2</v>
      </c>
      <c r="O984" s="13">
        <f t="shared" si="1180"/>
        <v>8.0039433995800116E-2</v>
      </c>
      <c r="P984" s="13">
        <f t="shared" si="1181"/>
        <v>0.10394721293034563</v>
      </c>
      <c r="Q984" s="13">
        <f t="shared" si="1182"/>
        <v>3.684642885448132E-2</v>
      </c>
      <c r="R984" s="13">
        <f t="shared" si="1183"/>
        <v>7.3311196036522377E-2</v>
      </c>
      <c r="S984" s="13">
        <f t="shared" si="1184"/>
        <v>6.1824126677520345E-2</v>
      </c>
      <c r="T984" s="13">
        <f t="shared" si="1185"/>
        <v>6.7498122716319942E-2</v>
      </c>
      <c r="U984" s="13">
        <f t="shared" si="1186"/>
        <v>9.5209250292631623E-2</v>
      </c>
      <c r="V984" s="13">
        <f t="shared" si="1187"/>
        <v>1.6342579754075451E-2</v>
      </c>
      <c r="W984" s="13">
        <f t="shared" si="1188"/>
        <v>1.5950819051104962E-2</v>
      </c>
      <c r="X984" s="13">
        <f t="shared" si="1189"/>
        <v>2.9219937323894898E-2</v>
      </c>
      <c r="Y984" s="13">
        <f t="shared" si="1190"/>
        <v>2.6763664438698556E-2</v>
      </c>
      <c r="Z984" s="13">
        <f t="shared" si="1191"/>
        <v>4.4765696074157889E-2</v>
      </c>
      <c r="AA984" s="13">
        <f t="shared" si="1192"/>
        <v>5.8137209491508857E-2</v>
      </c>
      <c r="AB984" s="13">
        <f t="shared" si="1193"/>
        <v>3.7751396983311279E-2</v>
      </c>
      <c r="AC984" s="13">
        <f t="shared" si="1194"/>
        <v>2.4299971410259918E-3</v>
      </c>
      <c r="AD984" s="13">
        <f t="shared" si="1195"/>
        <v>5.1788321754175038E-3</v>
      </c>
      <c r="AE984" s="13">
        <f t="shared" si="1196"/>
        <v>9.4869831506355761E-3</v>
      </c>
      <c r="AF984" s="13">
        <f t="shared" si="1197"/>
        <v>8.6894927516344544E-3</v>
      </c>
      <c r="AG984" s="13">
        <f t="shared" si="1198"/>
        <v>5.3060270816544476E-3</v>
      </c>
      <c r="AH984" s="13">
        <f t="shared" si="1199"/>
        <v>2.0501311395931247E-2</v>
      </c>
      <c r="AI984" s="13">
        <f t="shared" si="1200"/>
        <v>2.6625053109895911E-2</v>
      </c>
      <c r="AJ984" s="13">
        <f t="shared" si="1201"/>
        <v>1.7288978236910911E-2</v>
      </c>
      <c r="AK984" s="13">
        <f t="shared" si="1202"/>
        <v>7.484398678758733E-3</v>
      </c>
      <c r="AL984" s="13">
        <f t="shared" si="1203"/>
        <v>2.3124421996533623E-4</v>
      </c>
      <c r="AM984" s="13">
        <f t="shared" si="1204"/>
        <v>1.3451498692429421E-3</v>
      </c>
      <c r="AN984" s="13">
        <f t="shared" si="1205"/>
        <v>2.4641490035460841E-3</v>
      </c>
      <c r="AO984" s="13">
        <f t="shared" si="1206"/>
        <v>2.2570088473095325E-3</v>
      </c>
      <c r="AP984" s="13">
        <f t="shared" si="1207"/>
        <v>1.3781874741889259E-3</v>
      </c>
      <c r="AQ984" s="13">
        <f t="shared" si="1208"/>
        <v>6.3116745741009089E-4</v>
      </c>
      <c r="AR984" s="13">
        <f t="shared" si="1209"/>
        <v>7.5111758478040701E-3</v>
      </c>
      <c r="AS984" s="13">
        <f t="shared" si="1210"/>
        <v>9.7547640735431481E-3</v>
      </c>
      <c r="AT984" s="13">
        <f t="shared" si="1211"/>
        <v>6.3342560511552432E-3</v>
      </c>
      <c r="AU984" s="13">
        <f t="shared" si="1212"/>
        <v>2.7420994445451047E-3</v>
      </c>
      <c r="AV984" s="13">
        <f t="shared" si="1213"/>
        <v>8.9029113715768189E-4</v>
      </c>
      <c r="AW984" s="13">
        <f t="shared" si="1214"/>
        <v>1.5281765026640431E-5</v>
      </c>
      <c r="AX984" s="13">
        <f t="shared" si="1215"/>
        <v>2.9115768919763446E-4</v>
      </c>
      <c r="AY984" s="13">
        <f t="shared" si="1216"/>
        <v>5.3336505181754933E-4</v>
      </c>
      <c r="AZ984" s="13">
        <f t="shared" si="1217"/>
        <v>4.8852956500014771E-4</v>
      </c>
      <c r="BA984" s="13">
        <f t="shared" si="1218"/>
        <v>2.9830867878819265E-4</v>
      </c>
      <c r="BB984" s="13">
        <f t="shared" si="1219"/>
        <v>1.3661619615641402E-4</v>
      </c>
      <c r="BC984" s="13">
        <f t="shared" si="1220"/>
        <v>5.0052811411496974E-5</v>
      </c>
      <c r="BD984" s="13">
        <f t="shared" si="1221"/>
        <v>2.2932582834608371E-3</v>
      </c>
      <c r="BE984" s="13">
        <f t="shared" si="1222"/>
        <v>2.9782545327305893E-3</v>
      </c>
      <c r="BF984" s="13">
        <f t="shared" si="1223"/>
        <v>1.9339295808286083E-3</v>
      </c>
      <c r="BG984" s="13">
        <f t="shared" si="1224"/>
        <v>8.3719811554070454E-4</v>
      </c>
      <c r="BH984" s="13">
        <f t="shared" si="1225"/>
        <v>2.7181729816317827E-4</v>
      </c>
      <c r="BI984" s="13">
        <f t="shared" si="1226"/>
        <v>7.0601825024903901E-5</v>
      </c>
      <c r="BJ984" s="14">
        <f t="shared" si="1227"/>
        <v>0.27155755736736914</v>
      </c>
      <c r="BK984" s="14">
        <f t="shared" si="1228"/>
        <v>0.22900110849551603</v>
      </c>
      <c r="BL984" s="14">
        <f t="shared" si="1229"/>
        <v>0.4519658744112251</v>
      </c>
      <c r="BM984" s="14">
        <f t="shared" si="1230"/>
        <v>0.60219174134410336</v>
      </c>
      <c r="BN984" s="14">
        <f t="shared" si="1231"/>
        <v>0.39458041171737351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</v>
      </c>
      <c r="F985" s="10">
        <f>VLOOKUP(B985,home!$B$2:$E$405,3,FALSE)</f>
        <v>0.78</v>
      </c>
      <c r="G985" s="10">
        <f>VLOOKUP(C985,away!$B$2:$E$405,4,FALSE)</f>
        <v>0.27</v>
      </c>
      <c r="H985" s="10">
        <f>VLOOKUP(A985,away!$A$2:$E$405,3,FALSE)</f>
        <v>1.2307692307692299</v>
      </c>
      <c r="I985" s="10">
        <f>VLOOKUP(C985,away!$B$2:$E$405,3,FALSE)</f>
        <v>0.8</v>
      </c>
      <c r="J985" s="10">
        <f>VLOOKUP(B985,home!$B$2:$E$405,4,FALSE)</f>
        <v>1.49</v>
      </c>
      <c r="K985" s="12">
        <f t="shared" si="1176"/>
        <v>0.31590000000000001</v>
      </c>
      <c r="L985" s="12">
        <f t="shared" si="1177"/>
        <v>1.4670769230769221</v>
      </c>
      <c r="M985" s="13">
        <f t="shared" si="1178"/>
        <v>0.16813687097701785</v>
      </c>
      <c r="N985" s="13">
        <f t="shared" si="1179"/>
        <v>5.3114437541639935E-2</v>
      </c>
      <c r="O985" s="13">
        <f t="shared" si="1180"/>
        <v>0.24666972332874479</v>
      </c>
      <c r="P985" s="13">
        <f t="shared" si="1181"/>
        <v>7.7922965599550476E-2</v>
      </c>
      <c r="Q985" s="13">
        <f t="shared" si="1182"/>
        <v>8.3894254097020282E-3</v>
      </c>
      <c r="R985" s="13">
        <f t="shared" si="1183"/>
        <v>0.18094172935868533</v>
      </c>
      <c r="S985" s="13">
        <f t="shared" si="1184"/>
        <v>9.0283418094813522E-3</v>
      </c>
      <c r="T985" s="13">
        <f t="shared" si="1185"/>
        <v>1.2307932416448997E-2</v>
      </c>
      <c r="U985" s="13">
        <f t="shared" si="1186"/>
        <v>5.7159492304408692E-2</v>
      </c>
      <c r="V985" s="13">
        <f t="shared" si="1187"/>
        <v>4.6490904447415613E-4</v>
      </c>
      <c r="W985" s="13">
        <f t="shared" si="1188"/>
        <v>8.8340649564162344E-4</v>
      </c>
      <c r="X985" s="13">
        <f t="shared" si="1189"/>
        <v>1.2960252834520792E-3</v>
      </c>
      <c r="Y985" s="13">
        <f t="shared" si="1190"/>
        <v>9.5068439253838627E-4</v>
      </c>
      <c r="Z985" s="13">
        <f t="shared" si="1191"/>
        <v>8.848514518791907E-2</v>
      </c>
      <c r="AA985" s="13">
        <f t="shared" si="1192"/>
        <v>2.7952457364863632E-2</v>
      </c>
      <c r="AB985" s="13">
        <f t="shared" si="1193"/>
        <v>4.415090640780211E-3</v>
      </c>
      <c r="AC985" s="13">
        <f t="shared" si="1194"/>
        <v>1.3466369418620617E-5</v>
      </c>
      <c r="AD985" s="13">
        <f t="shared" si="1195"/>
        <v>6.9767027993297226E-5</v>
      </c>
      <c r="AE985" s="13">
        <f t="shared" si="1196"/>
        <v>1.0235359676062797E-4</v>
      </c>
      <c r="AF985" s="13">
        <f t="shared" si="1197"/>
        <v>7.5080299900719065E-5</v>
      </c>
      <c r="AG985" s="13">
        <f t="shared" si="1198"/>
        <v>3.6716191787346487E-5</v>
      </c>
      <c r="AH985" s="13">
        <f t="shared" si="1199"/>
        <v>3.2453628635076774E-2</v>
      </c>
      <c r="AI985" s="13">
        <f t="shared" si="1200"/>
        <v>1.0252101285820752E-2</v>
      </c>
      <c r="AJ985" s="13">
        <f t="shared" si="1201"/>
        <v>1.6193193980953877E-3</v>
      </c>
      <c r="AK985" s="13">
        <f t="shared" si="1202"/>
        <v>1.705143326194443E-4</v>
      </c>
      <c r="AL985" s="13">
        <f t="shared" si="1203"/>
        <v>2.4963934082047803E-7</v>
      </c>
      <c r="AM985" s="13">
        <f t="shared" si="1204"/>
        <v>4.4078808286165206E-6</v>
      </c>
      <c r="AN985" s="13">
        <f t="shared" si="1205"/>
        <v>6.4667002433364792E-6</v>
      </c>
      <c r="AO985" s="13">
        <f t="shared" si="1206"/>
        <v>4.7435733477274334E-6</v>
      </c>
      <c r="AP985" s="13">
        <f t="shared" si="1207"/>
        <v>2.3197289971245524E-6</v>
      </c>
      <c r="AQ985" s="13">
        <f t="shared" si="1208"/>
        <v>8.5080521986845097E-7</v>
      </c>
      <c r="AR985" s="13">
        <f t="shared" si="1209"/>
        <v>9.5223939281258961E-3</v>
      </c>
      <c r="AS985" s="13">
        <f t="shared" si="1210"/>
        <v>3.0081242418949702E-3</v>
      </c>
      <c r="AT985" s="13">
        <f t="shared" si="1211"/>
        <v>4.7513322400731056E-4</v>
      </c>
      <c r="AU985" s="13">
        <f t="shared" si="1212"/>
        <v>5.0031528487969793E-5</v>
      </c>
      <c r="AV985" s="13">
        <f t="shared" si="1213"/>
        <v>3.951239962337415E-6</v>
      </c>
      <c r="AW985" s="13">
        <f t="shared" si="1214"/>
        <v>3.2137570179864983E-9</v>
      </c>
      <c r="AX985" s="13">
        <f t="shared" si="1215"/>
        <v>2.3207492562665955E-7</v>
      </c>
      <c r="AY985" s="13">
        <f t="shared" si="1216"/>
        <v>3.4047176781166523E-7</v>
      </c>
      <c r="AZ985" s="13">
        <f t="shared" si="1217"/>
        <v>2.4974913675784907E-7</v>
      </c>
      <c r="BA985" s="13">
        <f t="shared" si="1218"/>
        <v>1.2213373169860753E-7</v>
      </c>
      <c r="BB985" s="13">
        <f t="shared" si="1219"/>
        <v>4.4794894826073889E-8</v>
      </c>
      <c r="BC985" s="13">
        <f t="shared" si="1220"/>
        <v>1.3143511294198152E-8</v>
      </c>
      <c r="BD985" s="13">
        <f t="shared" si="1221"/>
        <v>2.3283473974002162E-3</v>
      </c>
      <c r="BE985" s="13">
        <f t="shared" si="1222"/>
        <v>7.3552494283872819E-4</v>
      </c>
      <c r="BF985" s="13">
        <f t="shared" si="1223"/>
        <v>1.1617616472137713E-4</v>
      </c>
      <c r="BG985" s="13">
        <f t="shared" si="1224"/>
        <v>1.2233350145161009E-5</v>
      </c>
      <c r="BH985" s="13">
        <f t="shared" si="1225"/>
        <v>9.6612882771409093E-7</v>
      </c>
      <c r="BI985" s="13">
        <f t="shared" si="1226"/>
        <v>6.104001933497629E-8</v>
      </c>
      <c r="BJ985" s="14">
        <f t="shared" si="1227"/>
        <v>7.7245619712469724E-2</v>
      </c>
      <c r="BK985" s="14">
        <f t="shared" si="1228"/>
        <v>0.25556714391105112</v>
      </c>
      <c r="BL985" s="14">
        <f t="shared" si="1229"/>
        <v>0.57788699983552583</v>
      </c>
      <c r="BM985" s="14">
        <f t="shared" si="1230"/>
        <v>0.26400941917361476</v>
      </c>
      <c r="BN985" s="14">
        <f t="shared" si="1231"/>
        <v>0.73517515221534047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</v>
      </c>
      <c r="F986" s="10">
        <f>VLOOKUP(B986,home!$B$2:$E$405,3,FALSE)</f>
        <v>0.86</v>
      </c>
      <c r="G986" s="10">
        <f>VLOOKUP(C986,away!$B$2:$E$405,4,FALSE)</f>
        <v>1.07</v>
      </c>
      <c r="H986" s="10">
        <f>VLOOKUP(A986,away!$A$2:$E$405,3,FALSE)</f>
        <v>1.2307692307692299</v>
      </c>
      <c r="I986" s="10">
        <f>VLOOKUP(C986,away!$B$2:$E$405,3,FALSE)</f>
        <v>0.67</v>
      </c>
      <c r="J986" s="10">
        <f>VLOOKUP(B986,home!$B$2:$E$405,4,FALSE)</f>
        <v>0.93</v>
      </c>
      <c r="K986" s="12">
        <f t="shared" si="1176"/>
        <v>1.3803000000000001</v>
      </c>
      <c r="L986" s="12">
        <f t="shared" si="1177"/>
        <v>0.76689230769230721</v>
      </c>
      <c r="M986" s="13">
        <f t="shared" si="1178"/>
        <v>0.11681166900748056</v>
      </c>
      <c r="N986" s="13">
        <f t="shared" si="1179"/>
        <v>0.16123514673102543</v>
      </c>
      <c r="O986" s="13">
        <f t="shared" si="1180"/>
        <v>8.9581970410536726E-2</v>
      </c>
      <c r="P986" s="13">
        <f t="shared" si="1181"/>
        <v>0.12364999375766386</v>
      </c>
      <c r="Q986" s="13">
        <f t="shared" si="1182"/>
        <v>0.11127643651641722</v>
      </c>
      <c r="R986" s="13">
        <f t="shared" si="1183"/>
        <v>3.4349862007880247E-2</v>
      </c>
      <c r="S986" s="13">
        <f t="shared" si="1184"/>
        <v>3.272216099251863E-2</v>
      </c>
      <c r="T986" s="13">
        <f t="shared" si="1185"/>
        <v>8.533704319185173E-2</v>
      </c>
      <c r="U986" s="13">
        <f t="shared" si="1186"/>
        <v>4.7413114529477107E-2</v>
      </c>
      <c r="V986" s="13">
        <f t="shared" si="1187"/>
        <v>3.8486404244074211E-3</v>
      </c>
      <c r="W986" s="13">
        <f t="shared" si="1188"/>
        <v>5.1198288441203589E-2</v>
      </c>
      <c r="X986" s="13">
        <f t="shared" si="1189"/>
        <v>3.9263573572570994E-2</v>
      </c>
      <c r="Y986" s="13">
        <f t="shared" si="1190"/>
        <v>1.5055466272657829E-2</v>
      </c>
      <c r="Z986" s="13">
        <f t="shared" si="1191"/>
        <v>8.7808816480451982E-3</v>
      </c>
      <c r="AA986" s="13">
        <f t="shared" si="1192"/>
        <v>1.2120250938796789E-2</v>
      </c>
      <c r="AB986" s="13">
        <f t="shared" si="1193"/>
        <v>8.3647911854106052E-3</v>
      </c>
      <c r="AC986" s="13">
        <f t="shared" si="1194"/>
        <v>2.5462158901639513E-4</v>
      </c>
      <c r="AD986" s="13">
        <f t="shared" si="1195"/>
        <v>1.7667249383848331E-2</v>
      </c>
      <c r="AE986" s="13">
        <f t="shared" si="1196"/>
        <v>1.3548877650554939E-2</v>
      </c>
      <c r="AF986" s="13">
        <f t="shared" si="1197"/>
        <v>5.1952650240374007E-3</v>
      </c>
      <c r="AG986" s="13">
        <f t="shared" si="1198"/>
        <v>1.328069594452391E-3</v>
      </c>
      <c r="AH986" s="13">
        <f t="shared" si="1199"/>
        <v>1.6834976476606026E-3</v>
      </c>
      <c r="AI986" s="13">
        <f t="shared" si="1200"/>
        <v>2.32373180306593E-3</v>
      </c>
      <c r="AJ986" s="13">
        <f t="shared" si="1201"/>
        <v>1.6037235038859519E-3</v>
      </c>
      <c r="AK986" s="13">
        <f t="shared" si="1202"/>
        <v>7.378731841379268E-4</v>
      </c>
      <c r="AL986" s="13">
        <f t="shared" si="1203"/>
        <v>1.0781100265052278E-5</v>
      </c>
      <c r="AM986" s="13">
        <f t="shared" si="1204"/>
        <v>4.8772208649051655E-3</v>
      </c>
      <c r="AN986" s="13">
        <f t="shared" si="1205"/>
        <v>3.7403031642121928E-3</v>
      </c>
      <c r="AO986" s="13">
        <f t="shared" si="1206"/>
        <v>1.4342048625357636E-3</v>
      </c>
      <c r="AP986" s="13">
        <f t="shared" si="1207"/>
        <v>3.6662689224452674E-4</v>
      </c>
      <c r="AQ986" s="13">
        <f t="shared" si="1208"/>
        <v>7.0290835863865976E-5</v>
      </c>
      <c r="AR986" s="13">
        <f t="shared" si="1209"/>
        <v>2.5821227920180215E-4</v>
      </c>
      <c r="AS986" s="13">
        <f t="shared" si="1210"/>
        <v>3.5641040898224758E-4</v>
      </c>
      <c r="AT986" s="13">
        <f t="shared" si="1211"/>
        <v>2.4597664375909818E-4</v>
      </c>
      <c r="AU986" s="13">
        <f t="shared" si="1212"/>
        <v>1.1317385379356113E-4</v>
      </c>
      <c r="AV986" s="13">
        <f t="shared" si="1213"/>
        <v>3.9053467597813111E-5</v>
      </c>
      <c r="AW986" s="13">
        <f t="shared" si="1214"/>
        <v>3.1700670922342451E-7</v>
      </c>
      <c r="AX986" s="13">
        <f t="shared" si="1215"/>
        <v>1.1220046599714345E-3</v>
      </c>
      <c r="AY986" s="13">
        <f t="shared" si="1216"/>
        <v>8.6045674292701592E-4</v>
      </c>
      <c r="AZ986" s="13">
        <f t="shared" si="1217"/>
        <v>3.2993882862635275E-4</v>
      </c>
      <c r="BA986" s="13">
        <f t="shared" si="1218"/>
        <v>8.4342516560853459E-5</v>
      </c>
      <c r="BB986" s="13">
        <f t="shared" si="1219"/>
        <v>1.6170406790482385E-5</v>
      </c>
      <c r="BC986" s="13">
        <f t="shared" si="1220"/>
        <v>2.4801921159752791E-6</v>
      </c>
      <c r="BD986" s="13">
        <f t="shared" si="1221"/>
        <v>3.3003501778593376E-5</v>
      </c>
      <c r="BE986" s="13">
        <f t="shared" si="1222"/>
        <v>4.555473350499244E-5</v>
      </c>
      <c r="BF986" s="13">
        <f t="shared" si="1223"/>
        <v>3.1439599328470541E-5</v>
      </c>
      <c r="BG986" s="13">
        <f t="shared" si="1224"/>
        <v>1.4465359651029301E-5</v>
      </c>
      <c r="BH986" s="13">
        <f t="shared" si="1225"/>
        <v>4.991633981578937E-6</v>
      </c>
      <c r="BI986" s="13">
        <f t="shared" si="1226"/>
        <v>1.3779904769546802E-6</v>
      </c>
      <c r="BJ986" s="14">
        <f t="shared" si="1227"/>
        <v>0.51400945634537343</v>
      </c>
      <c r="BK986" s="14">
        <f t="shared" si="1228"/>
        <v>0.27815832361427889</v>
      </c>
      <c r="BL986" s="14">
        <f t="shared" si="1229"/>
        <v>0.19932247468290804</v>
      </c>
      <c r="BM986" s="14">
        <f t="shared" si="1230"/>
        <v>0.36250591812338373</v>
      </c>
      <c r="BN986" s="14">
        <f t="shared" si="1231"/>
        <v>0.63690507843100408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</v>
      </c>
      <c r="F987" s="10">
        <f>VLOOKUP(B987,home!$B$2:$E$405,3,FALSE)</f>
        <v>0.67</v>
      </c>
      <c r="G987" s="10">
        <f>VLOOKUP(C987,away!$B$2:$E$405,4,FALSE)</f>
        <v>0.76</v>
      </c>
      <c r="H987" s="10">
        <f>VLOOKUP(A987,away!$A$2:$E$405,3,FALSE)</f>
        <v>1.2307692307692299</v>
      </c>
      <c r="I987" s="10">
        <f>VLOOKUP(C987,away!$B$2:$E$405,3,FALSE)</f>
        <v>0.38</v>
      </c>
      <c r="J987" s="10">
        <f>VLOOKUP(B987,home!$B$2:$E$405,4,FALSE)</f>
        <v>1.49</v>
      </c>
      <c r="K987" s="12">
        <f t="shared" si="1176"/>
        <v>0.76380000000000015</v>
      </c>
      <c r="L987" s="12">
        <f t="shared" si="1177"/>
        <v>0.69686153846153809</v>
      </c>
      <c r="M987" s="13">
        <f t="shared" si="1178"/>
        <v>0.23208269230780135</v>
      </c>
      <c r="N987" s="13">
        <f t="shared" si="1179"/>
        <v>0.17726476038469871</v>
      </c>
      <c r="O987" s="13">
        <f t="shared" si="1180"/>
        <v>0.16172950201191025</v>
      </c>
      <c r="P987" s="13">
        <f t="shared" si="1181"/>
        <v>0.12352899363669707</v>
      </c>
      <c r="Q987" s="13">
        <f t="shared" si="1182"/>
        <v>6.7697411990916445E-2</v>
      </c>
      <c r="R987" s="13">
        <f t="shared" si="1183"/>
        <v>5.6351534793319093E-2</v>
      </c>
      <c r="S987" s="13">
        <f t="shared" si="1184"/>
        <v>1.643747333887487E-2</v>
      </c>
      <c r="T987" s="13">
        <f t="shared" si="1185"/>
        <v>4.7175722669854613E-2</v>
      </c>
      <c r="U987" s="13">
        <f t="shared" si="1186"/>
        <v>4.3041302275137132E-2</v>
      </c>
      <c r="V987" s="13">
        <f t="shared" si="1187"/>
        <v>9.7211736581674006E-4</v>
      </c>
      <c r="W987" s="13">
        <f t="shared" si="1188"/>
        <v>1.7235761092887329E-2</v>
      </c>
      <c r="X987" s="13">
        <f t="shared" si="1189"/>
        <v>1.2010938991744987E-2</v>
      </c>
      <c r="Y987" s="13">
        <f t="shared" si="1190"/>
        <v>4.1849807120775432E-3</v>
      </c>
      <c r="Z987" s="13">
        <f t="shared" si="1191"/>
        <v>1.3089739076913746E-2</v>
      </c>
      <c r="AA987" s="13">
        <f t="shared" si="1192"/>
        <v>9.9979427069467226E-3</v>
      </c>
      <c r="AB987" s="13">
        <f t="shared" si="1193"/>
        <v>3.8182143197829531E-3</v>
      </c>
      <c r="AC987" s="13">
        <f t="shared" si="1194"/>
        <v>3.2338872058379184E-5</v>
      </c>
      <c r="AD987" s="13">
        <f t="shared" si="1195"/>
        <v>3.2911685806868356E-3</v>
      </c>
      <c r="AE987" s="13">
        <f t="shared" si="1196"/>
        <v>2.2934888004737049E-3</v>
      </c>
      <c r="AF987" s="13">
        <f t="shared" si="1197"/>
        <v>7.9912206697120678E-4</v>
      </c>
      <c r="AG987" s="13">
        <f t="shared" si="1198"/>
        <v>1.856258110027065E-4</v>
      </c>
      <c r="AH987" s="13">
        <f t="shared" si="1199"/>
        <v>2.280433927799556E-3</v>
      </c>
      <c r="AI987" s="13">
        <f t="shared" si="1200"/>
        <v>1.7417954340533013E-3</v>
      </c>
      <c r="AJ987" s="13">
        <f t="shared" si="1201"/>
        <v>6.651916762649558E-4</v>
      </c>
      <c r="AK987" s="13">
        <f t="shared" si="1202"/>
        <v>1.6935780077705778E-4</v>
      </c>
      <c r="AL987" s="13">
        <f t="shared" si="1203"/>
        <v>6.8851119934775099E-7</v>
      </c>
      <c r="AM987" s="13">
        <f t="shared" si="1204"/>
        <v>5.0275891238572119E-4</v>
      </c>
      <c r="AN987" s="13">
        <f t="shared" si="1205"/>
        <v>3.503533491603633E-4</v>
      </c>
      <c r="AO987" s="13">
        <f t="shared" si="1206"/>
        <v>1.2207388695052159E-4</v>
      </c>
      <c r="AP987" s="13">
        <f t="shared" si="1207"/>
        <v>2.8356198888773456E-5</v>
      </c>
      <c r="AQ987" s="13">
        <f t="shared" si="1208"/>
        <v>4.940086095638006E-6</v>
      </c>
      <c r="AR987" s="13">
        <f t="shared" si="1209"/>
        <v>3.1782933905725747E-4</v>
      </c>
      <c r="AS987" s="13">
        <f t="shared" si="1210"/>
        <v>2.427580491719333E-4</v>
      </c>
      <c r="AT987" s="13">
        <f t="shared" si="1211"/>
        <v>9.2709298978761327E-5</v>
      </c>
      <c r="AU987" s="13">
        <f t="shared" si="1212"/>
        <v>2.3603787519992639E-5</v>
      </c>
      <c r="AV987" s="13">
        <f t="shared" si="1213"/>
        <v>4.5071432269425947E-6</v>
      </c>
      <c r="AW987" s="13">
        <f t="shared" si="1214"/>
        <v>1.0179692457087103E-8</v>
      </c>
      <c r="AX987" s="13">
        <f t="shared" si="1215"/>
        <v>6.4001209546702296E-5</v>
      </c>
      <c r="AY987" s="13">
        <f t="shared" si="1216"/>
        <v>4.4599981348114246E-5</v>
      </c>
      <c r="AZ987" s="13">
        <f t="shared" si="1217"/>
        <v>1.5540005808801398E-5</v>
      </c>
      <c r="BA987" s="13">
        <f t="shared" si="1218"/>
        <v>3.6097441185408607E-6</v>
      </c>
      <c r="BB987" s="13">
        <f t="shared" si="1219"/>
        <v>6.2887295997471806E-7</v>
      </c>
      <c r="BC987" s="13">
        <f t="shared" si="1220"/>
        <v>8.7647475676968683E-8</v>
      </c>
      <c r="BD987" s="13">
        <f t="shared" si="1221"/>
        <v>3.6913840363942358E-5</v>
      </c>
      <c r="BE987" s="13">
        <f t="shared" si="1222"/>
        <v>2.8194791269979184E-5</v>
      </c>
      <c r="BF987" s="13">
        <f t="shared" si="1223"/>
        <v>1.0767590786005049E-5</v>
      </c>
      <c r="BG987" s="13">
        <f t="shared" si="1224"/>
        <v>2.7414286141168863E-6</v>
      </c>
      <c r="BH987" s="13">
        <f t="shared" si="1225"/>
        <v>5.234757938656194E-7</v>
      </c>
      <c r="BI987" s="13">
        <f t="shared" si="1226"/>
        <v>7.9966162270912048E-8</v>
      </c>
      <c r="BJ987" s="14">
        <f t="shared" si="1227"/>
        <v>0.33327593099605285</v>
      </c>
      <c r="BK987" s="14">
        <f t="shared" si="1228"/>
        <v>0.37309890401379586</v>
      </c>
      <c r="BL987" s="14">
        <f t="shared" si="1229"/>
        <v>0.28055590365693595</v>
      </c>
      <c r="BM987" s="14">
        <f t="shared" si="1230"/>
        <v>0.18132099281670006</v>
      </c>
      <c r="BN987" s="14">
        <f t="shared" si="1231"/>
        <v>0.81865489512534306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</v>
      </c>
      <c r="F988" s="10">
        <f>VLOOKUP(B988,home!$B$2:$E$405,3,FALSE)</f>
        <v>0.53</v>
      </c>
      <c r="G988" s="10">
        <f>VLOOKUP(C988,away!$B$2:$E$405,4,FALSE)</f>
        <v>1.52</v>
      </c>
      <c r="H988" s="10">
        <f>VLOOKUP(A988,away!$A$2:$E$405,3,FALSE)</f>
        <v>1.2307692307692299</v>
      </c>
      <c r="I988" s="10">
        <f>VLOOKUP(C988,away!$B$2:$E$405,3,FALSE)</f>
        <v>1.1399999999999999</v>
      </c>
      <c r="J988" s="10">
        <f>VLOOKUP(B988,home!$B$2:$E$405,4,FALSE)</f>
        <v>0.81</v>
      </c>
      <c r="K988" s="12">
        <f t="shared" si="1176"/>
        <v>1.2084000000000001</v>
      </c>
      <c r="L988" s="12">
        <f t="shared" si="1177"/>
        <v>1.1364923076923068</v>
      </c>
      <c r="M988" s="13">
        <f t="shared" si="1178"/>
        <v>9.5857524692702298E-2</v>
      </c>
      <c r="N988" s="13">
        <f t="shared" si="1179"/>
        <v>0.11583423283866148</v>
      </c>
      <c r="O988" s="13">
        <f t="shared" si="1180"/>
        <v>0.10894133944768152</v>
      </c>
      <c r="P988" s="13">
        <f t="shared" si="1181"/>
        <v>0.13164471458857835</v>
      </c>
      <c r="Q988" s="13">
        <f t="shared" si="1182"/>
        <v>6.9987043481119296E-2</v>
      </c>
      <c r="R988" s="13">
        <f t="shared" si="1183"/>
        <v>6.1905497135993269E-2</v>
      </c>
      <c r="S988" s="13">
        <f t="shared" si="1184"/>
        <v>4.5198149374984946E-2</v>
      </c>
      <c r="T988" s="13">
        <f t="shared" si="1185"/>
        <v>7.953973655441908E-2</v>
      </c>
      <c r="U988" s="13">
        <f t="shared" si="1186"/>
        <v>7.4806602739134267E-2</v>
      </c>
      <c r="V988" s="13">
        <f t="shared" si="1187"/>
        <v>6.896922737360589E-3</v>
      </c>
      <c r="W988" s="13">
        <f t="shared" si="1188"/>
        <v>2.8190781114194857E-2</v>
      </c>
      <c r="X988" s="13">
        <f t="shared" si="1189"/>
        <v>3.2038605884120011E-2</v>
      </c>
      <c r="Y988" s="13">
        <f t="shared" si="1190"/>
        <v>1.8205814568243939E-2</v>
      </c>
      <c r="Z988" s="13">
        <f t="shared" si="1191"/>
        <v>2.3451707099641485E-2</v>
      </c>
      <c r="AA988" s="13">
        <f t="shared" si="1192"/>
        <v>2.8339042859206773E-2</v>
      </c>
      <c r="AB988" s="13">
        <f t="shared" si="1193"/>
        <v>1.712244969553274E-2</v>
      </c>
      <c r="AC988" s="13">
        <f t="shared" si="1194"/>
        <v>5.9198758014170907E-4</v>
      </c>
      <c r="AD988" s="13">
        <f t="shared" si="1195"/>
        <v>8.5164349745982647E-3</v>
      </c>
      <c r="AE988" s="13">
        <f t="shared" si="1196"/>
        <v>9.6788628375926531E-3</v>
      </c>
      <c r="AF988" s="13">
        <f t="shared" si="1197"/>
        <v>5.4999765810664937E-3</v>
      </c>
      <c r="AG988" s="13">
        <f t="shared" si="1198"/>
        <v>2.0835603589566334E-3</v>
      </c>
      <c r="AH988" s="13">
        <f t="shared" si="1199"/>
        <v>6.6631711802489033E-3</v>
      </c>
      <c r="AI988" s="13">
        <f t="shared" si="1200"/>
        <v>8.0517760542127767E-3</v>
      </c>
      <c r="AJ988" s="13">
        <f t="shared" si="1201"/>
        <v>4.8648830919553621E-3</v>
      </c>
      <c r="AK988" s="13">
        <f t="shared" si="1202"/>
        <v>1.9595749094396199E-3</v>
      </c>
      <c r="AL988" s="13">
        <f t="shared" si="1203"/>
        <v>3.2519945107103918E-5</v>
      </c>
      <c r="AM988" s="13">
        <f t="shared" si="1204"/>
        <v>2.0582520046609079E-3</v>
      </c>
      <c r="AN988" s="13">
        <f t="shared" si="1205"/>
        <v>2.3391875705893917E-3</v>
      </c>
      <c r="AO988" s="13">
        <f t="shared" si="1206"/>
        <v>1.3292343401121497E-3</v>
      </c>
      <c r="AP988" s="13">
        <f t="shared" si="1207"/>
        <v>5.0355486755263902E-4</v>
      </c>
      <c r="AQ988" s="13">
        <f t="shared" si="1208"/>
        <v>1.4307155836864821E-4</v>
      </c>
      <c r="AR988" s="13">
        <f t="shared" si="1209"/>
        <v>1.5145285582379899E-3</v>
      </c>
      <c r="AS988" s="13">
        <f t="shared" si="1210"/>
        <v>1.8301563097747871E-3</v>
      </c>
      <c r="AT988" s="13">
        <f t="shared" si="1211"/>
        <v>1.1057804423659269E-3</v>
      </c>
      <c r="AU988" s="13">
        <f t="shared" si="1212"/>
        <v>4.4540836218499543E-4</v>
      </c>
      <c r="AV988" s="13">
        <f t="shared" si="1213"/>
        <v>1.3455786621608711E-4</v>
      </c>
      <c r="AW988" s="13">
        <f t="shared" si="1214"/>
        <v>1.2405792711008424E-6</v>
      </c>
      <c r="AX988" s="13">
        <f t="shared" si="1215"/>
        <v>4.1453195373870714E-4</v>
      </c>
      <c r="AY988" s="13">
        <f t="shared" si="1216"/>
        <v>4.7111237671670382E-4</v>
      </c>
      <c r="AZ988" s="13">
        <f t="shared" si="1217"/>
        <v>2.6770779609858712E-4</v>
      </c>
      <c r="BA988" s="13">
        <f t="shared" si="1218"/>
        <v>1.0141595032510157E-4</v>
      </c>
      <c r="BB988" s="13">
        <f t="shared" si="1219"/>
        <v>2.881461185544577E-5</v>
      </c>
      <c r="BC988" s="13">
        <f t="shared" si="1220"/>
        <v>6.5495169445707335E-6</v>
      </c>
      <c r="BD988" s="13">
        <f t="shared" si="1221"/>
        <v>2.8687500936963237E-4</v>
      </c>
      <c r="BE988" s="13">
        <f t="shared" si="1222"/>
        <v>3.4665976132226378E-4</v>
      </c>
      <c r="BF988" s="13">
        <f t="shared" si="1223"/>
        <v>2.0945182779091189E-4</v>
      </c>
      <c r="BG988" s="13">
        <f t="shared" si="1224"/>
        <v>8.4367196234179324E-5</v>
      </c>
      <c r="BH988" s="13">
        <f t="shared" si="1225"/>
        <v>2.5487329982345568E-5</v>
      </c>
      <c r="BI988" s="13">
        <f t="shared" si="1226"/>
        <v>6.1597779101332743E-6</v>
      </c>
      <c r="BJ988" s="14">
        <f t="shared" si="1227"/>
        <v>0.37723848173993557</v>
      </c>
      <c r="BK988" s="14">
        <f t="shared" si="1228"/>
        <v>0.28069293129559175</v>
      </c>
      <c r="BL988" s="14">
        <f t="shared" si="1229"/>
        <v>0.3186437695547944</v>
      </c>
      <c r="BM988" s="14">
        <f t="shared" si="1230"/>
        <v>0.41538666570778138</v>
      </c>
      <c r="BN988" s="14">
        <f t="shared" si="1231"/>
        <v>0.58417035218473623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</v>
      </c>
      <c r="F989" s="10">
        <f>VLOOKUP(B989,home!$B$2:$E$405,3,FALSE)</f>
        <v>1</v>
      </c>
      <c r="G989" s="10">
        <f>VLOOKUP(C989,away!$B$2:$E$405,4,FALSE)</f>
        <v>1</v>
      </c>
      <c r="H989" s="10">
        <f>VLOOKUP(A989,away!$A$2:$E$405,3,FALSE)</f>
        <v>1.2307692307692299</v>
      </c>
      <c r="I989" s="10">
        <f>VLOOKUP(C989,away!$B$2:$E$405,3,FALSE)</f>
        <v>1.1100000000000001</v>
      </c>
      <c r="J989" s="10">
        <f>VLOOKUP(B989,home!$B$2:$E$405,4,FALSE)</f>
        <v>1.08</v>
      </c>
      <c r="K989" s="12">
        <f t="shared" si="1176"/>
        <v>1.5</v>
      </c>
      <c r="L989" s="12">
        <f t="shared" si="1177"/>
        <v>1.4754461538461532</v>
      </c>
      <c r="M989" s="13">
        <f t="shared" si="1178"/>
        <v>5.1024664074960632E-2</v>
      </c>
      <c r="N989" s="13">
        <f t="shared" si="1179"/>
        <v>7.6536996112440955E-2</v>
      </c>
      <c r="O989" s="13">
        <f t="shared" si="1180"/>
        <v>7.528414436069264E-2</v>
      </c>
      <c r="P989" s="13">
        <f t="shared" si="1181"/>
        <v>0.11292621654103897</v>
      </c>
      <c r="Q989" s="13">
        <f t="shared" si="1182"/>
        <v>5.740274708433072E-2</v>
      </c>
      <c r="R989" s="13">
        <f t="shared" si="1183"/>
        <v>5.5538850621291276E-2</v>
      </c>
      <c r="S989" s="13">
        <f t="shared" si="1184"/>
        <v>6.2481206948952699E-2</v>
      </c>
      <c r="T989" s="13">
        <f t="shared" si="1185"/>
        <v>8.4694662405779234E-2</v>
      </c>
      <c r="U989" s="13">
        <f t="shared" si="1186"/>
        <v>8.3308275931936918E-2</v>
      </c>
      <c r="V989" s="13">
        <f t="shared" si="1187"/>
        <v>1.5364609413416301E-2</v>
      </c>
      <c r="W989" s="13">
        <f t="shared" si="1188"/>
        <v>2.8701373542165367E-2</v>
      </c>
      <c r="X989" s="13">
        <f t="shared" si="1189"/>
        <v>4.2347331202889631E-2</v>
      </c>
      <c r="Y989" s="13">
        <f t="shared" si="1190"/>
        <v>3.1240603474476356E-2</v>
      </c>
      <c r="Z989" s="13">
        <f t="shared" si="1191"/>
        <v>2.7314861179406746E-2</v>
      </c>
      <c r="AA989" s="13">
        <f t="shared" si="1192"/>
        <v>4.0972291769110117E-2</v>
      </c>
      <c r="AB989" s="13">
        <f t="shared" si="1193"/>
        <v>3.0729218826832595E-2</v>
      </c>
      <c r="AC989" s="13">
        <f t="shared" si="1194"/>
        <v>2.125280049785014E-3</v>
      </c>
      <c r="AD989" s="13">
        <f t="shared" si="1195"/>
        <v>1.0763015078312014E-2</v>
      </c>
      <c r="AE989" s="13">
        <f t="shared" si="1196"/>
        <v>1.5880249201083614E-2</v>
      </c>
      <c r="AF989" s="13">
        <f t="shared" si="1197"/>
        <v>1.1715226302928636E-2</v>
      </c>
      <c r="AG989" s="13">
        <f t="shared" si="1198"/>
        <v>5.7617285300311134E-3</v>
      </c>
      <c r="AH989" s="13">
        <f t="shared" si="1199"/>
        <v>1.0075401717499322E-2</v>
      </c>
      <c r="AI989" s="13">
        <f t="shared" si="1200"/>
        <v>1.5113102576248982E-2</v>
      </c>
      <c r="AJ989" s="13">
        <f t="shared" si="1201"/>
        <v>1.1334826932186737E-2</v>
      </c>
      <c r="AK989" s="13">
        <f t="shared" si="1202"/>
        <v>5.6674134660933701E-3</v>
      </c>
      <c r="AL989" s="13">
        <f t="shared" si="1203"/>
        <v>1.8814417651807542E-4</v>
      </c>
      <c r="AM989" s="13">
        <f t="shared" si="1204"/>
        <v>3.2289045234936012E-3</v>
      </c>
      <c r="AN989" s="13">
        <f t="shared" si="1205"/>
        <v>4.764074760325079E-3</v>
      </c>
      <c r="AO989" s="13">
        <f t="shared" si="1206"/>
        <v>3.5145678908785872E-3</v>
      </c>
      <c r="AP989" s="13">
        <f t="shared" si="1207"/>
        <v>1.7285185590093324E-3</v>
      </c>
      <c r="AQ989" s="13">
        <f t="shared" si="1208"/>
        <v>6.3758401493550364E-4</v>
      </c>
      <c r="AR989" s="13">
        <f t="shared" si="1209"/>
        <v>2.9731425425078596E-3</v>
      </c>
      <c r="AS989" s="13">
        <f t="shared" si="1210"/>
        <v>4.4597138137617903E-3</v>
      </c>
      <c r="AT989" s="13">
        <f t="shared" si="1211"/>
        <v>3.3447853603213429E-3</v>
      </c>
      <c r="AU989" s="13">
        <f t="shared" si="1212"/>
        <v>1.6723926801606717E-3</v>
      </c>
      <c r="AV989" s="13">
        <f t="shared" si="1213"/>
        <v>6.2714725506025199E-4</v>
      </c>
      <c r="AW989" s="13">
        <f t="shared" si="1214"/>
        <v>1.1566525067172766E-5</v>
      </c>
      <c r="AX989" s="13">
        <f t="shared" si="1215"/>
        <v>8.0722613087340128E-4</v>
      </c>
      <c r="AY989" s="13">
        <f t="shared" si="1216"/>
        <v>1.1910186900812713E-3</v>
      </c>
      <c r="AZ989" s="13">
        <f t="shared" si="1217"/>
        <v>8.7864197271964788E-4</v>
      </c>
      <c r="BA989" s="13">
        <f t="shared" si="1218"/>
        <v>4.3212963975233364E-4</v>
      </c>
      <c r="BB989" s="13">
        <f t="shared" si="1219"/>
        <v>1.593960037338761E-4</v>
      </c>
      <c r="BC989" s="13">
        <f t="shared" si="1220"/>
        <v>4.7036044129518909E-5</v>
      </c>
      <c r="BD989" s="13">
        <f t="shared" si="1221"/>
        <v>7.3111862152993234E-4</v>
      </c>
      <c r="BE989" s="13">
        <f t="shared" si="1222"/>
        <v>1.0966779322948985E-3</v>
      </c>
      <c r="BF989" s="13">
        <f t="shared" si="1223"/>
        <v>8.2250844922117394E-4</v>
      </c>
      <c r="BG989" s="13">
        <f t="shared" si="1224"/>
        <v>4.1125422461058708E-4</v>
      </c>
      <c r="BH989" s="13">
        <f t="shared" si="1225"/>
        <v>1.5422033422897018E-4</v>
      </c>
      <c r="BI989" s="13">
        <f t="shared" si="1226"/>
        <v>4.6266100268691008E-5</v>
      </c>
      <c r="BJ989" s="14">
        <f t="shared" si="1227"/>
        <v>0.38243303116436983</v>
      </c>
      <c r="BK989" s="14">
        <f t="shared" si="1228"/>
        <v>0.24530113989475297</v>
      </c>
      <c r="BL989" s="14">
        <f t="shared" si="1229"/>
        <v>0.3443627535158581</v>
      </c>
      <c r="BM989" s="14">
        <f t="shared" si="1230"/>
        <v>0.56951871479461835</v>
      </c>
      <c r="BN989" s="14">
        <f t="shared" si="1231"/>
        <v>0.42871361879475522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</v>
      </c>
      <c r="F990" s="10">
        <f>VLOOKUP(B990,home!$B$2:$E$405,3,FALSE)</f>
        <v>0.67</v>
      </c>
      <c r="G990" s="10">
        <f>VLOOKUP(C990,away!$B$2:$E$405,4,FALSE)</f>
        <v>1.05</v>
      </c>
      <c r="H990" s="10">
        <f>VLOOKUP(A990,away!$A$2:$E$405,3,FALSE)</f>
        <v>1.2307692307692299</v>
      </c>
      <c r="I990" s="10">
        <f>VLOOKUP(C990,away!$B$2:$E$405,3,FALSE)</f>
        <v>1.24</v>
      </c>
      <c r="J990" s="10">
        <f>VLOOKUP(B990,home!$B$2:$E$405,4,FALSE)</f>
        <v>1.28</v>
      </c>
      <c r="K990" s="12">
        <f t="shared" si="1176"/>
        <v>1.0552500000000002</v>
      </c>
      <c r="L990" s="12">
        <f t="shared" si="1177"/>
        <v>1.9534769230769218</v>
      </c>
      <c r="M990" s="13">
        <f t="shared" si="1178"/>
        <v>4.9354470820272299E-2</v>
      </c>
      <c r="N990" s="13">
        <f t="shared" si="1179"/>
        <v>5.2081305333092361E-2</v>
      </c>
      <c r="O990" s="13">
        <f t="shared" si="1180"/>
        <v>9.6412819798075242E-2</v>
      </c>
      <c r="P990" s="13">
        <f t="shared" si="1181"/>
        <v>0.10173962809191894</v>
      </c>
      <c r="Q990" s="13">
        <f t="shared" si="1182"/>
        <v>2.7479398726372856E-2</v>
      </c>
      <c r="R990" s="13">
        <f t="shared" si="1183"/>
        <v>9.4170109282156897E-2</v>
      </c>
      <c r="S990" s="13">
        <f t="shared" si="1184"/>
        <v>5.2431683251025443E-2</v>
      </c>
      <c r="T990" s="13">
        <f t="shared" si="1185"/>
        <v>5.3680371271998727E-2</v>
      </c>
      <c r="U990" s="13">
        <f t="shared" si="1186"/>
        <v>9.9373007819996098E-2</v>
      </c>
      <c r="V990" s="13">
        <f t="shared" si="1187"/>
        <v>1.2009223763285209E-2</v>
      </c>
      <c r="W990" s="13">
        <f t="shared" si="1188"/>
        <v>9.6658785020016565E-3</v>
      </c>
      <c r="X990" s="13">
        <f t="shared" si="1189"/>
        <v>1.8882070594925561E-2</v>
      </c>
      <c r="Y990" s="13">
        <f t="shared" si="1190"/>
        <v>1.8442844583548206E-2</v>
      </c>
      <c r="Z990" s="13">
        <f t="shared" si="1191"/>
        <v>6.1319711775441779E-2</v>
      </c>
      <c r="AA990" s="13">
        <f t="shared" si="1192"/>
        <v>6.4707625851034956E-2</v>
      </c>
      <c r="AB990" s="13">
        <f t="shared" si="1193"/>
        <v>3.4141361089652315E-2</v>
      </c>
      <c r="AC990" s="13">
        <f t="shared" si="1194"/>
        <v>1.5472432626704063E-3</v>
      </c>
      <c r="AD990" s="13">
        <f t="shared" si="1195"/>
        <v>2.5499795723093123E-3</v>
      </c>
      <c r="AE990" s="13">
        <f t="shared" si="1196"/>
        <v>4.9813262488238004E-3</v>
      </c>
      <c r="AF990" s="13">
        <f t="shared" si="1197"/>
        <v>4.8654529366973119E-3</v>
      </c>
      <c r="AG990" s="13">
        <f t="shared" si="1198"/>
        <v>3.1681833440516793E-3</v>
      </c>
      <c r="AH990" s="13">
        <f t="shared" si="1199"/>
        <v>2.9946660470763411E-2</v>
      </c>
      <c r="AI990" s="13">
        <f t="shared" si="1200"/>
        <v>3.1601213461773102E-2</v>
      </c>
      <c r="AJ990" s="13">
        <f t="shared" si="1201"/>
        <v>1.6673590252768031E-2</v>
      </c>
      <c r="AK990" s="13">
        <f t="shared" si="1202"/>
        <v>5.8649353714111578E-3</v>
      </c>
      <c r="AL990" s="13">
        <f t="shared" si="1203"/>
        <v>1.2757989417822379E-4</v>
      </c>
      <c r="AM990" s="13">
        <f t="shared" si="1204"/>
        <v>5.3817318873588074E-4</v>
      </c>
      <c r="AN990" s="13">
        <f t="shared" si="1205"/>
        <v>1.0513089048142636E-3</v>
      </c>
      <c r="AO990" s="13">
        <f t="shared" si="1206"/>
        <v>1.0268538422899683E-3</v>
      </c>
      <c r="AP990" s="13">
        <f t="shared" si="1207"/>
        <v>6.6864509476210739E-4</v>
      </c>
      <c r="AQ990" s="13">
        <f t="shared" si="1208"/>
        <v>3.2654569058658946E-4</v>
      </c>
      <c r="AR990" s="13">
        <f t="shared" si="1209"/>
        <v>1.1700022030571232E-2</v>
      </c>
      <c r="AS990" s="13">
        <f t="shared" si="1210"/>
        <v>1.2346448247760298E-2</v>
      </c>
      <c r="AT990" s="13">
        <f t="shared" si="1211"/>
        <v>6.5142947567245263E-3</v>
      </c>
      <c r="AU990" s="13">
        <f t="shared" si="1212"/>
        <v>2.2914031806778533E-3</v>
      </c>
      <c r="AV990" s="13">
        <f t="shared" si="1213"/>
        <v>6.045008016025762E-4</v>
      </c>
      <c r="AW990" s="13">
        <f t="shared" si="1214"/>
        <v>7.3053896131237158E-6</v>
      </c>
      <c r="AX990" s="13">
        <f t="shared" si="1215"/>
        <v>9.4651209568922992E-5</v>
      </c>
      <c r="AY990" s="13">
        <f t="shared" si="1216"/>
        <v>1.8489895363420859E-4</v>
      </c>
      <c r="AZ990" s="13">
        <f t="shared" si="1217"/>
        <v>1.8059791951274812E-4</v>
      </c>
      <c r="BA990" s="13">
        <f t="shared" si="1218"/>
        <v>1.175979560412856E-4</v>
      </c>
      <c r="BB990" s="13">
        <f t="shared" si="1219"/>
        <v>5.7431223331916402E-5</v>
      </c>
      <c r="BC990" s="13">
        <f t="shared" si="1220"/>
        <v>2.2438113888595106E-5</v>
      </c>
      <c r="BD990" s="13">
        <f t="shared" si="1221"/>
        <v>3.8092871727020807E-3</v>
      </c>
      <c r="BE990" s="13">
        <f t="shared" si="1222"/>
        <v>4.0197502889938721E-3</v>
      </c>
      <c r="BF990" s="13">
        <f t="shared" si="1223"/>
        <v>2.1209207462303914E-3</v>
      </c>
      <c r="BG990" s="13">
        <f t="shared" si="1224"/>
        <v>7.4603387248654048E-4</v>
      </c>
      <c r="BH990" s="13">
        <f t="shared" si="1225"/>
        <v>1.9681306098535549E-4</v>
      </c>
      <c r="BI990" s="13">
        <f t="shared" si="1226"/>
        <v>4.1537396520959302E-5</v>
      </c>
      <c r="BJ990" s="14">
        <f t="shared" si="1227"/>
        <v>0.200065953210988</v>
      </c>
      <c r="BK990" s="14">
        <f t="shared" si="1228"/>
        <v>0.21739472803698476</v>
      </c>
      <c r="BL990" s="14">
        <f t="shared" si="1229"/>
        <v>0.51728233495288689</v>
      </c>
      <c r="BM990" s="14">
        <f t="shared" si="1230"/>
        <v>0.57464740236039147</v>
      </c>
      <c r="BN990" s="14">
        <f t="shared" si="1231"/>
        <v>0.42123773205188858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</v>
      </c>
      <c r="F991" s="10">
        <f>VLOOKUP(B991,home!$B$2:$E$405,3,FALSE)</f>
        <v>0.67</v>
      </c>
      <c r="G991" s="10">
        <f>VLOOKUP(C991,away!$B$2:$E$405,4,FALSE)</f>
        <v>0.89</v>
      </c>
      <c r="H991" s="10">
        <f>VLOOKUP(A991,away!$A$2:$E$405,3,FALSE)</f>
        <v>1.2307692307692299</v>
      </c>
      <c r="I991" s="10">
        <f>VLOOKUP(C991,away!$B$2:$E$405,3,FALSE)</f>
        <v>1.1100000000000001</v>
      </c>
      <c r="J991" s="10">
        <f>VLOOKUP(B991,home!$B$2:$E$405,4,FALSE)</f>
        <v>0.93</v>
      </c>
      <c r="K991" s="12">
        <f t="shared" si="1176"/>
        <v>0.89445000000000008</v>
      </c>
      <c r="L991" s="12">
        <f t="shared" si="1177"/>
        <v>1.2705230769230762</v>
      </c>
      <c r="M991" s="13">
        <f t="shared" si="1178"/>
        <v>0.11475302406018364</v>
      </c>
      <c r="N991" s="13">
        <f t="shared" si="1179"/>
        <v>0.10264084237063126</v>
      </c>
      <c r="O991" s="13">
        <f t="shared" si="1180"/>
        <v>0.14579636521517234</v>
      </c>
      <c r="P991" s="13">
        <f t="shared" si="1181"/>
        <v>0.13040755886671088</v>
      </c>
      <c r="Q991" s="13">
        <f t="shared" si="1182"/>
        <v>4.5903550729205572E-2</v>
      </c>
      <c r="R991" s="13">
        <f t="shared" si="1183"/>
        <v>9.2618823268690656E-2</v>
      </c>
      <c r="S991" s="13">
        <f t="shared" si="1184"/>
        <v>3.7049418847244477E-2</v>
      </c>
      <c r="T991" s="13">
        <f t="shared" si="1185"/>
        <v>5.8321520514164782E-2</v>
      </c>
      <c r="U991" s="13">
        <f t="shared" si="1186"/>
        <v>8.2842906472680361E-2</v>
      </c>
      <c r="V991" s="13">
        <f t="shared" si="1187"/>
        <v>4.6781863425282124E-3</v>
      </c>
      <c r="W991" s="13">
        <f t="shared" si="1188"/>
        <v>1.3686143649912642E-2</v>
      </c>
      <c r="X991" s="13">
        <f t="shared" si="1189"/>
        <v>1.738856134129823E-2</v>
      </c>
      <c r="Y991" s="13">
        <f t="shared" si="1190"/>
        <v>1.1046284229305942E-2</v>
      </c>
      <c r="Z991" s="13">
        <f t="shared" si="1191"/>
        <v>3.9224784106777155E-2</v>
      </c>
      <c r="AA991" s="13">
        <f t="shared" si="1192"/>
        <v>3.5084608144306827E-2</v>
      </c>
      <c r="AB991" s="13">
        <f t="shared" si="1193"/>
        <v>1.5690713877337621E-2</v>
      </c>
      <c r="AC991" s="13">
        <f t="shared" si="1194"/>
        <v>3.3227384738284294E-4</v>
      </c>
      <c r="AD991" s="13">
        <f t="shared" si="1195"/>
        <v>3.0603927969160903E-3</v>
      </c>
      <c r="AE991" s="13">
        <f t="shared" si="1196"/>
        <v>3.8882996729310503E-3</v>
      </c>
      <c r="AF991" s="13">
        <f t="shared" si="1197"/>
        <v>2.4700872322256746E-3</v>
      </c>
      <c r="AG991" s="13">
        <f t="shared" si="1198"/>
        <v>1.0461009435185898E-3</v>
      </c>
      <c r="AH991" s="13">
        <f t="shared" si="1199"/>
        <v>1.2458998348746472E-2</v>
      </c>
      <c r="AI991" s="13">
        <f t="shared" si="1200"/>
        <v>1.1143951073036281E-2</v>
      </c>
      <c r="AJ991" s="13">
        <f t="shared" si="1201"/>
        <v>4.9838535186386519E-3</v>
      </c>
      <c r="AK991" s="13">
        <f t="shared" si="1202"/>
        <v>1.4859359265821141E-3</v>
      </c>
      <c r="AL991" s="13">
        <f t="shared" si="1203"/>
        <v>1.5104097401292413E-5</v>
      </c>
      <c r="AM991" s="13">
        <f t="shared" si="1204"/>
        <v>5.4747366744031963E-4</v>
      </c>
      <c r="AN991" s="13">
        <f t="shared" si="1205"/>
        <v>6.955779284906359E-4</v>
      </c>
      <c r="AO991" s="13">
        <f t="shared" si="1206"/>
        <v>4.4187390497285118E-4</v>
      </c>
      <c r="AP991" s="13">
        <f t="shared" si="1207"/>
        <v>1.871369977860406E-4</v>
      </c>
      <c r="AQ991" s="13">
        <f t="shared" si="1208"/>
        <v>5.9440468558316807E-5</v>
      </c>
      <c r="AR991" s="13">
        <f t="shared" si="1209"/>
        <v>3.1658889834857797E-3</v>
      </c>
      <c r="AS991" s="13">
        <f t="shared" si="1210"/>
        <v>2.8317294012788559E-3</v>
      </c>
      <c r="AT991" s="13">
        <f t="shared" si="1211"/>
        <v>1.2664201814869365E-3</v>
      </c>
      <c r="AU991" s="13">
        <f t="shared" si="1212"/>
        <v>3.7758317711033011E-4</v>
      </c>
      <c r="AV991" s="13">
        <f t="shared" si="1213"/>
        <v>8.4432318191583685E-5</v>
      </c>
      <c r="AW991" s="13">
        <f t="shared" si="1214"/>
        <v>4.7679413319729534E-7</v>
      </c>
      <c r="AX991" s="13">
        <f t="shared" si="1215"/>
        <v>8.1614636973665621E-5</v>
      </c>
      <c r="AY991" s="13">
        <f t="shared" si="1216"/>
        <v>1.0369327968974151E-4</v>
      </c>
      <c r="AZ991" s="13">
        <f t="shared" si="1217"/>
        <v>6.5872352383827761E-5</v>
      </c>
      <c r="BA991" s="13">
        <f t="shared" si="1218"/>
        <v>2.7897447944953995E-5</v>
      </c>
      <c r="BB991" s="13">
        <f t="shared" si="1219"/>
        <v>8.861087850331075E-6</v>
      </c>
      <c r="BC991" s="13">
        <f t="shared" si="1220"/>
        <v>2.2516433200976656E-6</v>
      </c>
      <c r="BD991" s="13">
        <f t="shared" si="1221"/>
        <v>6.7038916874920262E-4</v>
      </c>
      <c r="BE991" s="13">
        <f t="shared" si="1222"/>
        <v>5.9962959198772432E-4</v>
      </c>
      <c r="BF991" s="13">
        <f t="shared" si="1223"/>
        <v>2.6816934427671002E-4</v>
      </c>
      <c r="BG991" s="13">
        <f t="shared" si="1224"/>
        <v>7.9954689996101095E-5</v>
      </c>
      <c r="BH991" s="13">
        <f t="shared" si="1225"/>
        <v>1.7878868116753156E-5</v>
      </c>
      <c r="BI991" s="13">
        <f t="shared" si="1226"/>
        <v>3.1983507174059736E-6</v>
      </c>
      <c r="BJ991" s="14">
        <f t="shared" si="1227"/>
        <v>0.26167347689552056</v>
      </c>
      <c r="BK991" s="14">
        <f t="shared" si="1228"/>
        <v>0.28733925934114107</v>
      </c>
      <c r="BL991" s="14">
        <f t="shared" si="1229"/>
        <v>0.41147142992058877</v>
      </c>
      <c r="BM991" s="14">
        <f t="shared" si="1230"/>
        <v>0.36748556926787668</v>
      </c>
      <c r="BN991" s="14">
        <f t="shared" si="1231"/>
        <v>0.63212016451059438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</v>
      </c>
      <c r="F992" s="10">
        <f>VLOOKUP(B992,home!$B$2:$E$405,3,FALSE)</f>
        <v>1.1100000000000001</v>
      </c>
      <c r="G992" s="10">
        <f>VLOOKUP(C992,away!$B$2:$E$405,4,FALSE)</f>
        <v>1</v>
      </c>
      <c r="H992" s="10">
        <f>VLOOKUP(A992,away!$A$2:$E$405,3,FALSE)</f>
        <v>1.2307692307692299</v>
      </c>
      <c r="I992" s="10">
        <f>VLOOKUP(C992,away!$B$2:$E$405,3,FALSE)</f>
        <v>1</v>
      </c>
      <c r="J992" s="10">
        <f>VLOOKUP(B992,home!$B$2:$E$405,4,FALSE)</f>
        <v>1.08</v>
      </c>
      <c r="K992" s="12">
        <f t="shared" si="1176"/>
        <v>1.665</v>
      </c>
      <c r="L992" s="12">
        <f t="shared" si="1177"/>
        <v>1.3292307692307683</v>
      </c>
      <c r="M992" s="13">
        <f t="shared" si="1178"/>
        <v>5.0075131607262242E-2</v>
      </c>
      <c r="N992" s="13">
        <f t="shared" si="1179"/>
        <v>8.3375094126091634E-2</v>
      </c>
      <c r="O992" s="13">
        <f t="shared" si="1180"/>
        <v>6.6561405705653151E-2</v>
      </c>
      <c r="P992" s="13">
        <f t="shared" si="1181"/>
        <v>0.11082474049991248</v>
      </c>
      <c r="Q992" s="13">
        <f t="shared" si="1182"/>
        <v>6.9409765859971301E-2</v>
      </c>
      <c r="R992" s="13">
        <f t="shared" si="1183"/>
        <v>4.4237734253603313E-2</v>
      </c>
      <c r="S992" s="13">
        <f t="shared" si="1184"/>
        <v>6.1318476420597727E-2</v>
      </c>
      <c r="T992" s="13">
        <f t="shared" si="1185"/>
        <v>9.2261596466177168E-2</v>
      </c>
      <c r="U992" s="13">
        <f t="shared" si="1186"/>
        <v>7.3655827532249502E-2</v>
      </c>
      <c r="V992" s="13">
        <f t="shared" si="1187"/>
        <v>1.5078685032412817E-2</v>
      </c>
      <c r="W992" s="13">
        <f t="shared" si="1188"/>
        <v>3.8522420052284075E-2</v>
      </c>
      <c r="X992" s="13">
        <f t="shared" si="1189"/>
        <v>5.1205186038728326E-2</v>
      </c>
      <c r="Y992" s="13">
        <f t="shared" si="1190"/>
        <v>3.4031754413431738E-2</v>
      </c>
      <c r="Z992" s="13">
        <f t="shared" si="1191"/>
        <v>1.9600719176981141E-2</v>
      </c>
      <c r="AA992" s="13">
        <f t="shared" si="1192"/>
        <v>3.2635197429673593E-2</v>
      </c>
      <c r="AB992" s="13">
        <f t="shared" si="1193"/>
        <v>2.7168801860203276E-2</v>
      </c>
      <c r="AC992" s="13">
        <f t="shared" si="1194"/>
        <v>2.0857301096372854E-3</v>
      </c>
      <c r="AD992" s="13">
        <f t="shared" si="1195"/>
        <v>1.6034957346763242E-2</v>
      </c>
      <c r="AE992" s="13">
        <f t="shared" si="1196"/>
        <v>2.131415868862066E-2</v>
      </c>
      <c r="AF992" s="13">
        <f t="shared" si="1197"/>
        <v>1.4165717774590959E-2</v>
      </c>
      <c r="AG992" s="13">
        <f t="shared" si="1198"/>
        <v>6.2765026447418335E-3</v>
      </c>
      <c r="AH992" s="13">
        <f t="shared" si="1199"/>
        <v>6.513469757273729E-3</v>
      </c>
      <c r="AI992" s="13">
        <f t="shared" si="1200"/>
        <v>1.0844927145860758E-2</v>
      </c>
      <c r="AJ992" s="13">
        <f t="shared" si="1201"/>
        <v>9.0284018489290834E-3</v>
      </c>
      <c r="AK992" s="13">
        <f t="shared" si="1202"/>
        <v>5.0107630261556416E-3</v>
      </c>
      <c r="AL992" s="13">
        <f t="shared" si="1203"/>
        <v>1.8464294809352694E-4</v>
      </c>
      <c r="AM992" s="13">
        <f t="shared" si="1204"/>
        <v>5.3396407964721622E-3</v>
      </c>
      <c r="AN992" s="13">
        <f t="shared" si="1205"/>
        <v>7.0976148433106838E-3</v>
      </c>
      <c r="AO992" s="13">
        <f t="shared" si="1206"/>
        <v>4.7171840189387916E-3</v>
      </c>
      <c r="AP992" s="13">
        <f t="shared" si="1207"/>
        <v>2.090075380699032E-3</v>
      </c>
      <c r="AQ992" s="13">
        <f t="shared" si="1208"/>
        <v>6.9454812650921632E-4</v>
      </c>
      <c r="AR992" s="13">
        <f t="shared" si="1209"/>
        <v>1.731580883164461E-3</v>
      </c>
      <c r="AS992" s="13">
        <f t="shared" si="1210"/>
        <v>2.8830821704688273E-3</v>
      </c>
      <c r="AT992" s="13">
        <f t="shared" si="1211"/>
        <v>2.4001659069152995E-3</v>
      </c>
      <c r="AU992" s="13">
        <f t="shared" si="1212"/>
        <v>1.3320920783379913E-3</v>
      </c>
      <c r="AV992" s="13">
        <f t="shared" si="1213"/>
        <v>5.5448332760818866E-4</v>
      </c>
      <c r="AW992" s="13">
        <f t="shared" si="1214"/>
        <v>1.1351280316642035E-5</v>
      </c>
      <c r="AX992" s="13">
        <f t="shared" si="1215"/>
        <v>1.4817503210210246E-3</v>
      </c>
      <c r="AY992" s="13">
        <f t="shared" si="1216"/>
        <v>1.9695881190187146E-3</v>
      </c>
      <c r="AZ992" s="13">
        <f t="shared" si="1217"/>
        <v>1.3090185652555144E-3</v>
      </c>
      <c r="BA992" s="13">
        <f t="shared" si="1218"/>
        <v>5.7999591814398123E-4</v>
      </c>
      <c r="BB992" s="13">
        <f t="shared" si="1219"/>
        <v>1.9273710510630751E-4</v>
      </c>
      <c r="BC992" s="13">
        <f t="shared" si="1220"/>
        <v>5.1238418095953711E-5</v>
      </c>
      <c r="BD992" s="13">
        <f t="shared" si="1221"/>
        <v>3.8361176488566458E-4</v>
      </c>
      <c r="BE992" s="13">
        <f t="shared" si="1222"/>
        <v>6.3871358853463147E-4</v>
      </c>
      <c r="BF992" s="13">
        <f t="shared" si="1223"/>
        <v>5.3172906245508081E-4</v>
      </c>
      <c r="BG992" s="13">
        <f t="shared" si="1224"/>
        <v>2.9510962966256986E-4</v>
      </c>
      <c r="BH992" s="13">
        <f t="shared" si="1225"/>
        <v>1.2283938334704467E-4</v>
      </c>
      <c r="BI992" s="13">
        <f t="shared" si="1226"/>
        <v>4.0905514654565901E-5</v>
      </c>
      <c r="BJ992" s="14">
        <f t="shared" si="1227"/>
        <v>0.45212054502397236</v>
      </c>
      <c r="BK992" s="14">
        <f t="shared" si="1228"/>
        <v>0.2415369947369348</v>
      </c>
      <c r="BL992" s="14">
        <f t="shared" si="1229"/>
        <v>0.28657084186963638</v>
      </c>
      <c r="BM992" s="14">
        <f t="shared" si="1230"/>
        <v>0.57338699191632858</v>
      </c>
      <c r="BN992" s="14">
        <f t="shared" si="1231"/>
        <v>0.42448387205249416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</v>
      </c>
      <c r="F993" s="10">
        <f>VLOOKUP(B993,home!$B$2:$E$405,3,FALSE)</f>
        <v>0.8</v>
      </c>
      <c r="G993" s="10">
        <f>VLOOKUP(C993,away!$B$2:$E$405,4,FALSE)</f>
        <v>1.05</v>
      </c>
      <c r="H993" s="10">
        <f>VLOOKUP(A993,away!$A$2:$E$405,3,FALSE)</f>
        <v>1.2307692307692299</v>
      </c>
      <c r="I993" s="10">
        <f>VLOOKUP(C993,away!$B$2:$E$405,3,FALSE)</f>
        <v>0.28999999999999998</v>
      </c>
      <c r="J993" s="10">
        <f>VLOOKUP(B993,home!$B$2:$E$405,4,FALSE)</f>
        <v>0.49</v>
      </c>
      <c r="K993" s="12">
        <f t="shared" si="1176"/>
        <v>1.2600000000000002</v>
      </c>
      <c r="L993" s="12">
        <f t="shared" si="1177"/>
        <v>0.17489230769230757</v>
      </c>
      <c r="M993" s="13">
        <f t="shared" si="1178"/>
        <v>0.2381410085885716</v>
      </c>
      <c r="N993" s="13">
        <f t="shared" si="1179"/>
        <v>0.30005767082160029</v>
      </c>
      <c r="O993" s="13">
        <f t="shared" si="1180"/>
        <v>4.1649030548228917E-2</v>
      </c>
      <c r="P993" s="13">
        <f t="shared" si="1181"/>
        <v>5.2477778490768449E-2</v>
      </c>
      <c r="Q993" s="13">
        <f t="shared" si="1182"/>
        <v>0.18903633261760824</v>
      </c>
      <c r="R993" s="13">
        <f t="shared" si="1183"/>
        <v>3.6420475328635842E-3</v>
      </c>
      <c r="S993" s="13">
        <f t="shared" si="1184"/>
        <v>2.8910573315871148E-3</v>
      </c>
      <c r="T993" s="13">
        <f t="shared" si="1185"/>
        <v>3.3061000449184134E-2</v>
      </c>
      <c r="U993" s="13">
        <f t="shared" si="1186"/>
        <v>4.5889798914081174E-3</v>
      </c>
      <c r="V993" s="13">
        <f t="shared" si="1187"/>
        <v>7.0787316374885015E-5</v>
      </c>
      <c r="W993" s="13">
        <f t="shared" si="1188"/>
        <v>7.9395259699395496E-2</v>
      </c>
      <c r="X993" s="13">
        <f t="shared" si="1189"/>
        <v>1.3885620188657343E-2</v>
      </c>
      <c r="Y993" s="13">
        <f t="shared" si="1190"/>
        <v>1.2142440792665887E-3</v>
      </c>
      <c r="Z993" s="13">
        <f t="shared" si="1191"/>
        <v>2.1232203258252932E-4</v>
      </c>
      <c r="AA993" s="13">
        <f t="shared" si="1192"/>
        <v>2.6752576105398704E-4</v>
      </c>
      <c r="AB993" s="13">
        <f t="shared" si="1193"/>
        <v>1.6854122946401189E-4</v>
      </c>
      <c r="AC993" s="13">
        <f t="shared" si="1194"/>
        <v>9.7493737289674236E-7</v>
      </c>
      <c r="AD993" s="13">
        <f t="shared" si="1195"/>
        <v>2.5009506805309587E-2</v>
      </c>
      <c r="AE993" s="13">
        <f t="shared" si="1196"/>
        <v>4.3739703594270641E-3</v>
      </c>
      <c r="AF993" s="13">
        <f t="shared" si="1197"/>
        <v>3.8248688496897557E-4</v>
      </c>
      <c r="AG993" s="13">
        <f t="shared" si="1198"/>
        <v>2.2298004658088787E-5</v>
      </c>
      <c r="AH993" s="13">
        <f t="shared" si="1199"/>
        <v>9.2833725630699628E-6</v>
      </c>
      <c r="AI993" s="13">
        <f t="shared" si="1200"/>
        <v>1.1697049429468156E-5</v>
      </c>
      <c r="AJ993" s="13">
        <f t="shared" si="1201"/>
        <v>7.3691411405649405E-6</v>
      </c>
      <c r="AK993" s="13">
        <f t="shared" si="1202"/>
        <v>3.0950392790372765E-6</v>
      </c>
      <c r="AL993" s="13">
        <f t="shared" si="1203"/>
        <v>8.5936559688699165E-9</v>
      </c>
      <c r="AM993" s="13">
        <f t="shared" si="1204"/>
        <v>6.3023957149380173E-3</v>
      </c>
      <c r="AN993" s="13">
        <f t="shared" si="1205"/>
        <v>1.1022405305756203E-3</v>
      </c>
      <c r="AO993" s="13">
        <f t="shared" si="1206"/>
        <v>9.6386695012181861E-5</v>
      </c>
      <c r="AP993" s="13">
        <f t="shared" si="1207"/>
        <v>5.6190971738383753E-6</v>
      </c>
      <c r="AQ993" s="13">
        <f t="shared" si="1208"/>
        <v>2.456842179699791E-7</v>
      </c>
      <c r="AR993" s="13">
        <f t="shared" si="1209"/>
        <v>3.2471809014455186E-7</v>
      </c>
      <c r="AS993" s="13">
        <f t="shared" si="1210"/>
        <v>4.091447935821354E-7</v>
      </c>
      <c r="AT993" s="13">
        <f t="shared" si="1211"/>
        <v>2.5776121995674539E-7</v>
      </c>
      <c r="AU993" s="13">
        <f t="shared" si="1212"/>
        <v>1.0825971238183311E-7</v>
      </c>
      <c r="AV993" s="13">
        <f t="shared" si="1213"/>
        <v>3.4101809400277442E-8</v>
      </c>
      <c r="AW993" s="13">
        <f t="shared" si="1214"/>
        <v>5.2603751336830148E-11</v>
      </c>
      <c r="AX993" s="13">
        <f t="shared" si="1215"/>
        <v>1.3235031001369846E-3</v>
      </c>
      <c r="AY993" s="13">
        <f t="shared" si="1216"/>
        <v>2.3147051142088042E-4</v>
      </c>
      <c r="AZ993" s="13">
        <f t="shared" si="1217"/>
        <v>2.0241205952558201E-5</v>
      </c>
      <c r="BA993" s="13">
        <f t="shared" si="1218"/>
        <v>1.1800104065060596E-6</v>
      </c>
      <c r="BB993" s="13">
        <f t="shared" si="1219"/>
        <v>5.1593685773695644E-8</v>
      </c>
      <c r="BC993" s="13">
        <f t="shared" si="1220"/>
        <v>1.8046677534626836E-9</v>
      </c>
      <c r="BD993" s="13">
        <f t="shared" si="1221"/>
        <v>9.4651160224698978E-9</v>
      </c>
      <c r="BE993" s="13">
        <f t="shared" si="1222"/>
        <v>1.1926046188312074E-8</v>
      </c>
      <c r="BF993" s="13">
        <f t="shared" si="1223"/>
        <v>7.5134090986366084E-9</v>
      </c>
      <c r="BG993" s="13">
        <f t="shared" si="1224"/>
        <v>3.1556318214273771E-9</v>
      </c>
      <c r="BH993" s="13">
        <f t="shared" si="1225"/>
        <v>9.9402402374962395E-10</v>
      </c>
      <c r="BI993" s="13">
        <f t="shared" si="1226"/>
        <v>2.504940539849053E-10</v>
      </c>
      <c r="BJ993" s="14">
        <f t="shared" si="1227"/>
        <v>0.65552172585826418</v>
      </c>
      <c r="BK993" s="14">
        <f t="shared" si="1228"/>
        <v>0.29381308576975174</v>
      </c>
      <c r="BL993" s="14">
        <f t="shared" si="1229"/>
        <v>5.0348736855777419E-2</v>
      </c>
      <c r="BM993" s="14">
        <f t="shared" si="1230"/>
        <v>0.17466053145791743</v>
      </c>
      <c r="BN993" s="14">
        <f t="shared" si="1231"/>
        <v>0.82500386859964092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</v>
      </c>
      <c r="F994" s="10">
        <f>VLOOKUP(B994,home!$B$2:$E$405,3,FALSE)</f>
        <v>1.47</v>
      </c>
      <c r="G994" s="10">
        <f>VLOOKUP(C994,away!$B$2:$E$405,4,FALSE)</f>
        <v>1.1100000000000001</v>
      </c>
      <c r="H994" s="10">
        <f>VLOOKUP(A994,away!$A$2:$E$405,3,FALSE)</f>
        <v>1.2307692307692299</v>
      </c>
      <c r="I994" s="10">
        <f>VLOOKUP(C994,away!$B$2:$E$405,3,FALSE)</f>
        <v>0.78</v>
      </c>
      <c r="J994" s="10">
        <f>VLOOKUP(B994,home!$B$2:$E$405,4,FALSE)</f>
        <v>0.81</v>
      </c>
      <c r="K994" s="12">
        <f t="shared" si="1176"/>
        <v>2.4475500000000001</v>
      </c>
      <c r="L994" s="12">
        <f t="shared" si="1177"/>
        <v>0.77759999999999962</v>
      </c>
      <c r="M994" s="13">
        <f t="shared" si="1178"/>
        <v>3.9749818656215061E-2</v>
      </c>
      <c r="N994" s="13">
        <f t="shared" si="1179"/>
        <v>9.7289668652019184E-2</v>
      </c>
      <c r="O994" s="13">
        <f t="shared" si="1180"/>
        <v>3.090945898707282E-2</v>
      </c>
      <c r="P994" s="13">
        <f t="shared" si="1181"/>
        <v>7.565244634381009E-2</v>
      </c>
      <c r="Q994" s="13">
        <f t="shared" si="1182"/>
        <v>0.1190606642546248</v>
      </c>
      <c r="R994" s="13">
        <f t="shared" si="1183"/>
        <v>1.2017597654173906E-2</v>
      </c>
      <c r="S994" s="13">
        <f t="shared" si="1184"/>
        <v>3.5995715397485223E-2</v>
      </c>
      <c r="T994" s="13">
        <f t="shared" si="1185"/>
        <v>9.2581572524396208E-2</v>
      </c>
      <c r="U994" s="13">
        <f t="shared" si="1186"/>
        <v>2.9413671138473343E-2</v>
      </c>
      <c r="V994" s="13">
        <f t="shared" si="1187"/>
        <v>7.6119534623043305E-3</v>
      </c>
      <c r="W994" s="13">
        <f t="shared" si="1188"/>
        <v>9.7135642932135655E-2</v>
      </c>
      <c r="X994" s="13">
        <f t="shared" si="1189"/>
        <v>7.5532675944028654E-2</v>
      </c>
      <c r="Y994" s="13">
        <f t="shared" si="1190"/>
        <v>2.9367104407038321E-2</v>
      </c>
      <c r="Z994" s="13">
        <f t="shared" si="1191"/>
        <v>3.1149613119618755E-3</v>
      </c>
      <c r="AA994" s="13">
        <f t="shared" si="1192"/>
        <v>7.6240235590922887E-3</v>
      </c>
      <c r="AB994" s="13">
        <f t="shared" si="1193"/>
        <v>9.3300894310281678E-3</v>
      </c>
      <c r="AC994" s="13">
        <f t="shared" si="1194"/>
        <v>9.0544894345781968E-4</v>
      </c>
      <c r="AD994" s="13">
        <f t="shared" si="1195"/>
        <v>5.9436085714637168E-2</v>
      </c>
      <c r="AE994" s="13">
        <f t="shared" si="1196"/>
        <v>4.6217500251701842E-2</v>
      </c>
      <c r="AF994" s="13">
        <f t="shared" si="1197"/>
        <v>1.7969364097861665E-2</v>
      </c>
      <c r="AG994" s="13">
        <f t="shared" si="1198"/>
        <v>4.6576591741657423E-3</v>
      </c>
      <c r="AH994" s="13">
        <f t="shared" si="1199"/>
        <v>6.0554847904538813E-4</v>
      </c>
      <c r="AI994" s="13">
        <f t="shared" si="1200"/>
        <v>1.4821101798875398E-3</v>
      </c>
      <c r="AJ994" s="13">
        <f t="shared" si="1201"/>
        <v>1.8137693853918745E-3</v>
      </c>
      <c r="AK994" s="13">
        <f t="shared" si="1202"/>
        <v>1.479763753071961E-3</v>
      </c>
      <c r="AL994" s="13">
        <f t="shared" si="1203"/>
        <v>6.893055609076803E-5</v>
      </c>
      <c r="AM994" s="13">
        <f t="shared" si="1204"/>
        <v>2.9094558318172037E-2</v>
      </c>
      <c r="AN994" s="13">
        <f t="shared" si="1205"/>
        <v>2.2623928548210565E-2</v>
      </c>
      <c r="AO994" s="13">
        <f t="shared" si="1206"/>
        <v>8.796183419544263E-3</v>
      </c>
      <c r="AP994" s="13">
        <f t="shared" si="1207"/>
        <v>2.2799707423458724E-3</v>
      </c>
      <c r="AQ994" s="13">
        <f t="shared" si="1208"/>
        <v>4.432263123120373E-4</v>
      </c>
      <c r="AR994" s="13">
        <f t="shared" si="1209"/>
        <v>9.4174899461138746E-5</v>
      </c>
      <c r="AS994" s="13">
        <f t="shared" si="1210"/>
        <v>2.3049777517611015E-4</v>
      </c>
      <c r="AT994" s="13">
        <f t="shared" si="1211"/>
        <v>2.8207741481614426E-4</v>
      </c>
      <c r="AU994" s="13">
        <f t="shared" si="1212"/>
        <v>2.3013285887775131E-4</v>
      </c>
      <c r="AV994" s="13">
        <f t="shared" si="1213"/>
        <v>1.4081541968656008E-4</v>
      </c>
      <c r="AW994" s="13">
        <f t="shared" si="1214"/>
        <v>3.6441572232951174E-6</v>
      </c>
      <c r="AX994" s="13">
        <f t="shared" si="1215"/>
        <v>1.1868397701940328E-2</v>
      </c>
      <c r="AY994" s="13">
        <f t="shared" si="1216"/>
        <v>9.2288660530287954E-3</v>
      </c>
      <c r="AZ994" s="13">
        <f t="shared" si="1217"/>
        <v>3.5881831214175934E-3</v>
      </c>
      <c r="BA994" s="13">
        <f t="shared" si="1218"/>
        <v>9.3005706507143997E-4</v>
      </c>
      <c r="BB994" s="13">
        <f t="shared" si="1219"/>
        <v>1.808030934498878E-4</v>
      </c>
      <c r="BC994" s="13">
        <f t="shared" si="1220"/>
        <v>2.8118497093326548E-5</v>
      </c>
      <c r="BD994" s="13">
        <f t="shared" si="1221"/>
        <v>1.220506697016357E-5</v>
      </c>
      <c r="BE994" s="13">
        <f t="shared" si="1222"/>
        <v>2.987251166282385E-5</v>
      </c>
      <c r="BF994" s="13">
        <f t="shared" si="1223"/>
        <v>3.6557232960172267E-5</v>
      </c>
      <c r="BG994" s="13">
        <f t="shared" si="1224"/>
        <v>2.9825218510556545E-5</v>
      </c>
      <c r="BH994" s="13">
        <f t="shared" si="1225"/>
        <v>1.8249678391378172E-5</v>
      </c>
      <c r="BI994" s="13">
        <f t="shared" si="1226"/>
        <v>8.9334000693635279E-6</v>
      </c>
      <c r="BJ994" s="14">
        <f t="shared" si="1227"/>
        <v>0.7283102308251953</v>
      </c>
      <c r="BK994" s="14">
        <f t="shared" si="1228"/>
        <v>0.16921317941239211</v>
      </c>
      <c r="BL994" s="14">
        <f t="shared" si="1229"/>
        <v>9.5789374043819486E-2</v>
      </c>
      <c r="BM994" s="14">
        <f t="shared" si="1230"/>
        <v>0.61252286914964771</v>
      </c>
      <c r="BN994" s="14">
        <f t="shared" si="1231"/>
        <v>0.37467965454791585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1.30322580645161</v>
      </c>
      <c r="F995" s="10">
        <f>VLOOKUP(B995,home!$B$2:$E$405,3,FALSE)</f>
        <v>1.1000000000000001</v>
      </c>
      <c r="G995" s="10">
        <f>VLOOKUP(C995,away!$B$2:$E$405,4,FALSE)</f>
        <v>0.55000000000000004</v>
      </c>
      <c r="H995" s="10">
        <f>VLOOKUP(A995,away!$A$2:$E$405,3,FALSE)</f>
        <v>1.08387096774194</v>
      </c>
      <c r="I995" s="10">
        <f>VLOOKUP(C995,away!$B$2:$E$405,3,FALSE)</f>
        <v>1.43</v>
      </c>
      <c r="J995" s="10">
        <f>VLOOKUP(B995,home!$B$2:$E$405,4,FALSE)</f>
        <v>0.79</v>
      </c>
      <c r="K995" s="12">
        <f t="shared" si="1176"/>
        <v>0.78845161290322419</v>
      </c>
      <c r="L995" s="12">
        <f t="shared" si="1177"/>
        <v>1.2244490322580697</v>
      </c>
      <c r="M995" s="13">
        <f t="shared" si="1178"/>
        <v>0.13360058419644186</v>
      </c>
      <c r="N995" s="13">
        <f t="shared" si="1179"/>
        <v>0.10533759609449758</v>
      </c>
      <c r="O995" s="13">
        <f t="shared" si="1180"/>
        <v>0.16358710602844598</v>
      </c>
      <c r="P995" s="13">
        <f t="shared" si="1181"/>
        <v>0.12898051759829898</v>
      </c>
      <c r="Q995" s="13">
        <f t="shared" si="1182"/>
        <v>4.152679877002749E-2</v>
      </c>
      <c r="R995" s="13">
        <f t="shared" si="1183"/>
        <v>0.10015203683321448</v>
      </c>
      <c r="S995" s="13">
        <f t="shared" si="1184"/>
        <v>3.1130054595165792E-2</v>
      </c>
      <c r="T995" s="13">
        <f t="shared" si="1185"/>
        <v>5.0847448566735752E-2</v>
      </c>
      <c r="U995" s="13">
        <f t="shared" si="1186"/>
        <v>7.8965034976691079E-2</v>
      </c>
      <c r="V995" s="13">
        <f t="shared" si="1187"/>
        <v>3.3392822666137908E-3</v>
      </c>
      <c r="W995" s="13">
        <f t="shared" si="1188"/>
        <v>1.0913957156311936E-2</v>
      </c>
      <c r="X995" s="13">
        <f t="shared" si="1189"/>
        <v>1.3363584278152183E-2</v>
      </c>
      <c r="Y995" s="13">
        <f t="shared" si="1190"/>
        <v>8.1815139184413001E-3</v>
      </c>
      <c r="Z995" s="13">
        <f t="shared" si="1191"/>
        <v>4.087702152636799E-2</v>
      </c>
      <c r="AA995" s="13">
        <f t="shared" si="1192"/>
        <v>3.2229553553144656E-2</v>
      </c>
      <c r="AB995" s="13">
        <f t="shared" si="1193"/>
        <v>1.270572174106387E-2</v>
      </c>
      <c r="AC995" s="13">
        <f t="shared" si="1194"/>
        <v>2.0148787042417493E-4</v>
      </c>
      <c r="AD995" s="13">
        <f t="shared" si="1195"/>
        <v>2.1512817807627076E-3</v>
      </c>
      <c r="AE995" s="13">
        <f t="shared" si="1196"/>
        <v>2.6341348945693142E-3</v>
      </c>
      <c r="AF995" s="13">
        <f t="shared" si="1197"/>
        <v>1.6126819612463049E-3</v>
      </c>
      <c r="AG995" s="13">
        <f t="shared" si="1198"/>
        <v>6.5821562226269436E-4</v>
      </c>
      <c r="AH995" s="13">
        <f t="shared" si="1199"/>
        <v>1.25129573623884E-2</v>
      </c>
      <c r="AI995" s="13">
        <f t="shared" si="1200"/>
        <v>9.8658614145644072E-3</v>
      </c>
      <c r="AJ995" s="13">
        <f t="shared" si="1201"/>
        <v>3.8893771724964957E-3</v>
      </c>
      <c r="AK995" s="13">
        <f t="shared" si="1202"/>
        <v>1.0221952349479481E-3</v>
      </c>
      <c r="AL995" s="13">
        <f t="shared" si="1203"/>
        <v>7.780807239248936E-6</v>
      </c>
      <c r="AM995" s="13">
        <f t="shared" si="1204"/>
        <v>3.3923631797033553E-4</v>
      </c>
      <c r="AN995" s="13">
        <f t="shared" si="1205"/>
        <v>4.1537758124556809E-4</v>
      </c>
      <c r="AO995" s="13">
        <f t="shared" si="1206"/>
        <v>2.5430433868891687E-4</v>
      </c>
      <c r="AP995" s="13">
        <f t="shared" si="1207"/>
        <v>1.0379423380222415E-4</v>
      </c>
      <c r="AQ995" s="13">
        <f t="shared" si="1208"/>
        <v>3.1772687283275322E-5</v>
      </c>
      <c r="AR995" s="13">
        <f t="shared" si="1209"/>
        <v>3.0642957066125882E-3</v>
      </c>
      <c r="AS995" s="13">
        <f t="shared" si="1210"/>
        <v>2.41604889229112E-3</v>
      </c>
      <c r="AT995" s="13">
        <f t="shared" si="1211"/>
        <v>9.5246882298999076E-4</v>
      </c>
      <c r="AU995" s="13">
        <f t="shared" si="1212"/>
        <v>2.5032519324216465E-4</v>
      </c>
      <c r="AV995" s="13">
        <f t="shared" si="1213"/>
        <v>4.9342325590523993E-5</v>
      </c>
      <c r="AW995" s="13">
        <f t="shared" si="1214"/>
        <v>2.086593805556558E-7</v>
      </c>
      <c r="AX995" s="13">
        <f t="shared" si="1215"/>
        <v>4.4578570343176996E-5</v>
      </c>
      <c r="AY995" s="13">
        <f t="shared" si="1216"/>
        <v>5.4584187316151357E-5</v>
      </c>
      <c r="AZ995" s="13">
        <f t="shared" si="1217"/>
        <v>3.3417777667927371E-5</v>
      </c>
      <c r="BA995" s="13">
        <f t="shared" si="1218"/>
        <v>1.3639455175236328E-5</v>
      </c>
      <c r="BB995" s="13">
        <f t="shared" si="1219"/>
        <v>4.1752044224613632E-6</v>
      </c>
      <c r="BC995" s="13">
        <f t="shared" si="1220"/>
        <v>1.0224650029124841E-6</v>
      </c>
      <c r="BD995" s="13">
        <f t="shared" si="1221"/>
        <v>6.2534565208572312E-4</v>
      </c>
      <c r="BE995" s="13">
        <f t="shared" si="1222"/>
        <v>4.9305478800900683E-4</v>
      </c>
      <c r="BF995" s="13">
        <f t="shared" si="1223"/>
        <v>1.9437492142767933E-4</v>
      </c>
      <c r="BG995" s="13">
        <f t="shared" si="1224"/>
        <v>5.1085073435863764E-5</v>
      </c>
      <c r="BH995" s="13">
        <f t="shared" si="1225"/>
        <v>1.0069527136446608E-5</v>
      </c>
      <c r="BI995" s="13">
        <f t="shared" si="1226"/>
        <v>1.5878669823808228E-6</v>
      </c>
      <c r="BJ995" s="14">
        <f t="shared" si="1227"/>
        <v>0.23852311586192551</v>
      </c>
      <c r="BK995" s="14">
        <f t="shared" si="1228"/>
        <v>0.29731429152149991</v>
      </c>
      <c r="BL995" s="14">
        <f t="shared" si="1229"/>
        <v>0.42303784308676073</v>
      </c>
      <c r="BM995" s="14">
        <f t="shared" si="1230"/>
        <v>0.32651325694769212</v>
      </c>
      <c r="BN995" s="14">
        <f t="shared" si="1231"/>
        <v>0.67318463952092644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1.30322580645161</v>
      </c>
      <c r="F996" s="10">
        <f>VLOOKUP(B996,home!$B$2:$E$405,3,FALSE)</f>
        <v>1.43</v>
      </c>
      <c r="G996" s="10">
        <f>VLOOKUP(C996,away!$B$2:$E$405,4,FALSE)</f>
        <v>0.9</v>
      </c>
      <c r="H996" s="10">
        <f>VLOOKUP(A996,away!$A$2:$E$405,3,FALSE)</f>
        <v>1.08387096774194</v>
      </c>
      <c r="I996" s="10">
        <f>VLOOKUP(C996,away!$B$2:$E$405,3,FALSE)</f>
        <v>0.9</v>
      </c>
      <c r="J996" s="10">
        <f>VLOOKUP(B996,home!$B$2:$E$405,4,FALSE)</f>
        <v>1.19</v>
      </c>
      <c r="K996" s="12">
        <f t="shared" si="1176"/>
        <v>1.677251612903222</v>
      </c>
      <c r="L996" s="12">
        <f t="shared" si="1177"/>
        <v>1.1608258064516177</v>
      </c>
      <c r="M996" s="13">
        <f t="shared" si="1178"/>
        <v>5.8538102068169853E-2</v>
      </c>
      <c r="N996" s="13">
        <f t="shared" si="1179"/>
        <v>9.8183126110131316E-2</v>
      </c>
      <c r="O996" s="13">
        <f t="shared" si="1180"/>
        <v>6.7952539541430379E-2</v>
      </c>
      <c r="P996" s="13">
        <f t="shared" si="1181"/>
        <v>0.11397350654673406</v>
      </c>
      <c r="Q996" s="13">
        <f t="shared" si="1182"/>
        <v>8.2338903314049125E-2</v>
      </c>
      <c r="R996" s="13">
        <f t="shared" si="1183"/>
        <v>3.9440530756808194E-2</v>
      </c>
      <c r="S996" s="13">
        <f t="shared" si="1184"/>
        <v>5.5476517582647017E-2</v>
      </c>
      <c r="T996" s="13">
        <f t="shared" si="1185"/>
        <v>9.5581123841872853E-2</v>
      </c>
      <c r="U996" s="13">
        <f t="shared" si="1186"/>
        <v>6.6151693825615657E-2</v>
      </c>
      <c r="V996" s="13">
        <f t="shared" si="1187"/>
        <v>1.2001401208040196E-2</v>
      </c>
      <c r="W996" s="13">
        <f t="shared" si="1188"/>
        <v>4.603435279605711E-2</v>
      </c>
      <c r="X996" s="13">
        <f t="shared" si="1189"/>
        <v>5.343786470896128E-2</v>
      </c>
      <c r="Y996" s="13">
        <f t="shared" si="1190"/>
        <v>3.1016026197916213E-2</v>
      </c>
      <c r="Z996" s="13">
        <f t="shared" si="1191"/>
        <v>1.5261195307550565E-2</v>
      </c>
      <c r="AA996" s="13">
        <f t="shared" si="1192"/>
        <v>2.5596864444420265E-2</v>
      </c>
      <c r="AB996" s="13">
        <f t="shared" si="1193"/>
        <v>2.1466191087334521E-2</v>
      </c>
      <c r="AC996" s="13">
        <f t="shared" si="1194"/>
        <v>1.4604182263648219E-3</v>
      </c>
      <c r="AD996" s="13">
        <f t="shared" si="1195"/>
        <v>1.9302798119035687E-2</v>
      </c>
      <c r="AE996" s="13">
        <f t="shared" si="1196"/>
        <v>2.240718619330237E-2</v>
      </c>
      <c r="AF996" s="13">
        <f t="shared" si="1197"/>
        <v>1.3005419991575892E-2</v>
      </c>
      <c r="AG996" s="13">
        <f t="shared" si="1198"/>
        <v>5.0323423833210246E-3</v>
      </c>
      <c r="AH996" s="13">
        <f t="shared" si="1199"/>
        <v>4.4288973375757592E-3</v>
      </c>
      <c r="AI996" s="13">
        <f t="shared" si="1200"/>
        <v>7.4283752028317272E-3</v>
      </c>
      <c r="AJ996" s="13">
        <f t="shared" si="1201"/>
        <v>6.2296271450999093E-3</v>
      </c>
      <c r="AK996" s="13">
        <f t="shared" si="1202"/>
        <v>3.4828840589681714E-3</v>
      </c>
      <c r="AL996" s="13">
        <f t="shared" si="1203"/>
        <v>1.1373719365873839E-4</v>
      </c>
      <c r="AM996" s="13">
        <f t="shared" si="1204"/>
        <v>6.4751298557395752E-3</v>
      </c>
      <c r="AN996" s="13">
        <f t="shared" si="1205"/>
        <v>7.5164978366678396E-3</v>
      </c>
      <c r="AO996" s="13">
        <f t="shared" si="1206"/>
        <v>4.362672331470893E-3</v>
      </c>
      <c r="AP996" s="13">
        <f t="shared" si="1207"/>
        <v>1.688100875821286E-3</v>
      </c>
      <c r="AQ996" s="13">
        <f t="shared" si="1208"/>
        <v>4.8989776513673196E-4</v>
      </c>
      <c r="AR996" s="13">
        <f t="shared" si="1209"/>
        <v>1.0282356647165606E-3</v>
      </c>
      <c r="AS996" s="13">
        <f t="shared" si="1210"/>
        <v>1.7246099270904675E-3</v>
      </c>
      <c r="AT996" s="13">
        <f t="shared" si="1211"/>
        <v>1.4463023909206979E-3</v>
      </c>
      <c r="AU996" s="13">
        <f t="shared" si="1212"/>
        <v>8.086043393058422E-4</v>
      </c>
      <c r="AV996" s="13">
        <f t="shared" si="1213"/>
        <v>3.3905823307531707E-4</v>
      </c>
      <c r="AW996" s="13">
        <f t="shared" si="1214"/>
        <v>6.1512769404710118E-6</v>
      </c>
      <c r="AX996" s="13">
        <f t="shared" si="1215"/>
        <v>1.8100703323828352E-3</v>
      </c>
      <c r="AY996" s="13">
        <f t="shared" si="1216"/>
        <v>2.1011763533224522E-3</v>
      </c>
      <c r="AZ996" s="13">
        <f t="shared" si="1217"/>
        <v>1.2195498674213026E-3</v>
      </c>
      <c r="BA996" s="13">
        <f t="shared" si="1218"/>
        <v>4.7189498611909902E-4</v>
      </c>
      <c r="BB996" s="13">
        <f t="shared" si="1219"/>
        <v>1.3694696945554458E-4</v>
      </c>
      <c r="BC996" s="13">
        <f t="shared" si="1220"/>
        <v>3.1794315251867519E-5</v>
      </c>
      <c r="BD996" s="13">
        <f t="shared" si="1221"/>
        <v>1.9893374911948608E-4</v>
      </c>
      <c r="BE996" s="13">
        <f t="shared" si="1222"/>
        <v>3.3366195157154288E-4</v>
      </c>
      <c r="BF996" s="13">
        <f t="shared" si="1223"/>
        <v>2.7981752321890361E-4</v>
      </c>
      <c r="BG996" s="13">
        <f t="shared" si="1224"/>
        <v>1.5644146404583027E-4</v>
      </c>
      <c r="BH996" s="13">
        <f t="shared" si="1225"/>
        <v>6.5597924473952566E-5</v>
      </c>
      <c r="BI996" s="13">
        <f t="shared" si="1226"/>
        <v>2.2004844925408134E-5</v>
      </c>
      <c r="BJ996" s="14">
        <f t="shared" si="1227"/>
        <v>0.49264287514501226</v>
      </c>
      <c r="BK996" s="14">
        <f t="shared" si="1228"/>
        <v>0.24366485917893715</v>
      </c>
      <c r="BL996" s="14">
        <f t="shared" si="1229"/>
        <v>0.24858087141254862</v>
      </c>
      <c r="BM996" s="14">
        <f t="shared" si="1230"/>
        <v>0.53762806763034376</v>
      </c>
      <c r="BN996" s="14">
        <f t="shared" si="1231"/>
        <v>0.46042670833732297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1.30322580645161</v>
      </c>
      <c r="F997" s="10">
        <f>VLOOKUP(B997,home!$B$2:$E$405,3,FALSE)</f>
        <v>0.9</v>
      </c>
      <c r="G997" s="10">
        <f>VLOOKUP(C997,away!$B$2:$E$405,4,FALSE)</f>
        <v>1.1499999999999999</v>
      </c>
      <c r="H997" s="10">
        <f>VLOOKUP(A997,away!$A$2:$E$405,3,FALSE)</f>
        <v>1.08387096774194</v>
      </c>
      <c r="I997" s="10">
        <f>VLOOKUP(C997,away!$B$2:$E$405,3,FALSE)</f>
        <v>1.28</v>
      </c>
      <c r="J997" s="10">
        <f>VLOOKUP(B997,home!$B$2:$E$405,4,FALSE)</f>
        <v>1.23</v>
      </c>
      <c r="K997" s="12">
        <f t="shared" si="1176"/>
        <v>1.3488387096774164</v>
      </c>
      <c r="L997" s="12">
        <f t="shared" si="1177"/>
        <v>1.7064464516129103</v>
      </c>
      <c r="M997" s="13">
        <f t="shared" si="1178"/>
        <v>4.7109285110225475E-2</v>
      </c>
      <c r="N997" s="13">
        <f t="shared" si="1179"/>
        <v>6.3542827341902058E-2</v>
      </c>
      <c r="O997" s="13">
        <f t="shared" si="1180"/>
        <v>8.0389472414365171E-2</v>
      </c>
      <c r="P997" s="13">
        <f t="shared" si="1181"/>
        <v>0.1084324322430406</v>
      </c>
      <c r="Q997" s="13">
        <f t="shared" si="1182"/>
        <v>4.2854512620553016E-2</v>
      </c>
      <c r="R997" s="13">
        <f t="shared" si="1183"/>
        <v>6.859016497426372E-2</v>
      </c>
      <c r="S997" s="13">
        <f t="shared" si="1184"/>
        <v>6.2395302404989715E-2</v>
      </c>
      <c r="T997" s="13">
        <f t="shared" si="1185"/>
        <v>7.3128930996943384E-2</v>
      </c>
      <c r="U997" s="13">
        <f t="shared" si="1186"/>
        <v>9.2517069620447007E-2</v>
      </c>
      <c r="V997" s="13">
        <f t="shared" si="1187"/>
        <v>1.5957397746025535E-2</v>
      </c>
      <c r="W997" s="13">
        <f t="shared" si="1188"/>
        <v>1.9267941835653769E-2</v>
      </c>
      <c r="X997" s="13">
        <f t="shared" si="1189"/>
        <v>3.2879710975335319E-2</v>
      </c>
      <c r="Y997" s="13">
        <f t="shared" si="1190"/>
        <v>2.8053733061959518E-2</v>
      </c>
      <c r="Z997" s="13">
        <f t="shared" si="1191"/>
        <v>3.9015147878625485E-2</v>
      </c>
      <c r="AA997" s="13">
        <f t="shared" si="1192"/>
        <v>5.2625141722478792E-2</v>
      </c>
      <c r="AB997" s="13">
        <f t="shared" si="1193"/>
        <v>3.549141412876973E-2</v>
      </c>
      <c r="AC997" s="13">
        <f t="shared" si="1194"/>
        <v>2.2955923734337066E-3</v>
      </c>
      <c r="AD997" s="13">
        <f t="shared" si="1195"/>
        <v>6.4973364509356875E-3</v>
      </c>
      <c r="AE997" s="13">
        <f t="shared" si="1196"/>
        <v>1.1087356731634425E-2</v>
      </c>
      <c r="AF997" s="13">
        <f t="shared" si="1197"/>
        <v>9.4599902762320422E-3</v>
      </c>
      <c r="AG997" s="13">
        <f t="shared" si="1198"/>
        <v>5.380988946389601E-3</v>
      </c>
      <c r="AH997" s="13">
        <f t="shared" si="1199"/>
        <v>1.6644315164158353E-2</v>
      </c>
      <c r="AI997" s="13">
        <f t="shared" si="1200"/>
        <v>2.2450496589487612E-2</v>
      </c>
      <c r="AJ997" s="13">
        <f t="shared" si="1201"/>
        <v>1.5141049425690854E-2</v>
      </c>
      <c r="AK997" s="13">
        <f t="shared" si="1202"/>
        <v>6.8076111901702822E-3</v>
      </c>
      <c r="AL997" s="13">
        <f t="shared" si="1203"/>
        <v>2.1135252968291097E-4</v>
      </c>
      <c r="AM997" s="13">
        <f t="shared" si="1204"/>
        <v>1.7527717829640278E-3</v>
      </c>
      <c r="AN997" s="13">
        <f t="shared" si="1205"/>
        <v>2.9910111895261994E-3</v>
      </c>
      <c r="AO997" s="13">
        <f t="shared" si="1206"/>
        <v>2.5520002155507474E-3</v>
      </c>
      <c r="AP997" s="13">
        <f t="shared" si="1207"/>
        <v>1.4516172374473184E-3</v>
      </c>
      <c r="AQ997" s="13">
        <f t="shared" si="1208"/>
        <v>6.192767709855279E-4</v>
      </c>
      <c r="AR997" s="13">
        <f t="shared" si="1209"/>
        <v>5.6805265102809945E-3</v>
      </c>
      <c r="AS997" s="13">
        <f t="shared" si="1210"/>
        <v>7.6621140484157751E-3</v>
      </c>
      <c r="AT997" s="13">
        <f t="shared" si="1211"/>
        <v>5.1674780132331694E-3</v>
      </c>
      <c r="AU997" s="13">
        <f t="shared" si="1212"/>
        <v>2.3233647918852835E-3</v>
      </c>
      <c r="AV997" s="13">
        <f t="shared" si="1213"/>
        <v>7.8346109199912148E-4</v>
      </c>
      <c r="AW997" s="13">
        <f t="shared" si="1214"/>
        <v>1.3513182286096134E-5</v>
      </c>
      <c r="AX997" s="13">
        <f t="shared" si="1215"/>
        <v>3.9403440501536345E-4</v>
      </c>
      <c r="AY997" s="13">
        <f t="shared" si="1216"/>
        <v>6.7239861225187132E-4</v>
      </c>
      <c r="AZ997" s="13">
        <f t="shared" si="1217"/>
        <v>5.7370611297332568E-4</v>
      </c>
      <c r="BA997" s="13">
        <f t="shared" si="1218"/>
        <v>3.2633292025065566E-4</v>
      </c>
      <c r="BB997" s="13">
        <f t="shared" si="1219"/>
        <v>1.3921741345155255E-4</v>
      </c>
      <c r="BC997" s="13">
        <f t="shared" si="1220"/>
        <v>4.7513412237425853E-5</v>
      </c>
      <c r="BD997" s="13">
        <f t="shared" si="1221"/>
        <v>1.6155857177936792E-3</v>
      </c>
      <c r="BE997" s="13">
        <f t="shared" si="1222"/>
        <v>2.1791645549620892E-3</v>
      </c>
      <c r="BF997" s="13">
        <f t="shared" si="1223"/>
        <v>1.4696707532449128E-3</v>
      </c>
      <c r="BG997" s="13">
        <f t="shared" si="1224"/>
        <v>6.6078293415250183E-4</v>
      </c>
      <c r="BH997" s="13">
        <f t="shared" si="1225"/>
        <v>2.2282240006977954E-4</v>
      </c>
      <c r="BI997" s="13">
        <f t="shared" si="1226"/>
        <v>6.011029571946931E-5</v>
      </c>
      <c r="BJ997" s="14">
        <f t="shared" si="1227"/>
        <v>0.30367320931019282</v>
      </c>
      <c r="BK997" s="14">
        <f t="shared" si="1228"/>
        <v>0.23707376101964983</v>
      </c>
      <c r="BL997" s="14">
        <f t="shared" si="1229"/>
        <v>0.41848181634158826</v>
      </c>
      <c r="BM997" s="14">
        <f t="shared" si="1230"/>
        <v>0.58666635441574078</v>
      </c>
      <c r="BN997" s="14">
        <f t="shared" si="1231"/>
        <v>0.41091869470435005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1.30322580645161</v>
      </c>
      <c r="F998" s="10">
        <f>VLOOKUP(B998,home!$B$2:$E$405,3,FALSE)</f>
        <v>0.64</v>
      </c>
      <c r="G998" s="10">
        <f>VLOOKUP(C998,away!$B$2:$E$405,4,FALSE)</f>
        <v>1.64</v>
      </c>
      <c r="H998" s="10">
        <f>VLOOKUP(A998,away!$A$2:$E$405,3,FALSE)</f>
        <v>1.08387096774194</v>
      </c>
      <c r="I998" s="10">
        <f>VLOOKUP(C998,away!$B$2:$E$405,3,FALSE)</f>
        <v>0.55000000000000004</v>
      </c>
      <c r="J998" s="10">
        <f>VLOOKUP(B998,home!$B$2:$E$405,4,FALSE)</f>
        <v>1.08</v>
      </c>
      <c r="K998" s="12">
        <f t="shared" si="1176"/>
        <v>1.3678658064516098</v>
      </c>
      <c r="L998" s="12">
        <f t="shared" si="1177"/>
        <v>0.64381935483871244</v>
      </c>
      <c r="M998" s="13">
        <f t="shared" si="1178"/>
        <v>0.13376307228250395</v>
      </c>
      <c r="N998" s="13">
        <f t="shared" si="1179"/>
        <v>0.18296993274115222</v>
      </c>
      <c r="O998" s="13">
        <f t="shared" si="1180"/>
        <v>8.6119254898165742E-2</v>
      </c>
      <c r="P998" s="13">
        <f t="shared" si="1181"/>
        <v>0.11779958405229123</v>
      </c>
      <c r="Q998" s="13">
        <f t="shared" si="1182"/>
        <v>0.12513915730268652</v>
      </c>
      <c r="R998" s="13">
        <f t="shared" si="1183"/>
        <v>2.772262156386384E-2</v>
      </c>
      <c r="S998" s="13">
        <f t="shared" si="1184"/>
        <v>2.5935300688940382E-2</v>
      </c>
      <c r="T998" s="13">
        <f t="shared" si="1185"/>
        <v>8.0567011519675769E-2</v>
      </c>
      <c r="U998" s="13">
        <f t="shared" si="1186"/>
        <v>3.79208261024074E-2</v>
      </c>
      <c r="V998" s="13">
        <f t="shared" si="1187"/>
        <v>2.5377936121561513E-3</v>
      </c>
      <c r="W998" s="13">
        <f t="shared" si="1188"/>
        <v>5.7057858107504716E-2</v>
      </c>
      <c r="X998" s="13">
        <f t="shared" si="1189"/>
        <v>3.6734953395252484E-2</v>
      </c>
      <c r="Y998" s="13">
        <f t="shared" si="1190"/>
        <v>1.1825336997480809E-2</v>
      </c>
      <c r="Z998" s="13">
        <f t="shared" si="1191"/>
        <v>5.949453443228201E-3</v>
      </c>
      <c r="AA998" s="13">
        <f t="shared" si="1192"/>
        <v>8.1380539320676498E-3</v>
      </c>
      <c r="AB998" s="13">
        <f t="shared" si="1193"/>
        <v>5.5658828523672058E-3</v>
      </c>
      <c r="AC998" s="13">
        <f t="shared" si="1194"/>
        <v>1.3968309172578475E-4</v>
      </c>
      <c r="AD998" s="13">
        <f t="shared" si="1195"/>
        <v>1.9511873273655871E-2</v>
      </c>
      <c r="AE998" s="13">
        <f t="shared" si="1196"/>
        <v>1.2562121662739839E-2</v>
      </c>
      <c r="AF998" s="13">
        <f t="shared" si="1197"/>
        <v>4.0438685321552877E-3</v>
      </c>
      <c r="AG998" s="13">
        <f t="shared" si="1198"/>
        <v>8.678402764749298E-4</v>
      </c>
      <c r="AH998" s="13">
        <f t="shared" si="1199"/>
        <v>9.5759331936553387E-4</v>
      </c>
      <c r="AI998" s="13">
        <f t="shared" si="1200"/>
        <v>1.3098591580466099E-3</v>
      </c>
      <c r="AJ998" s="13">
        <f t="shared" si="1201"/>
        <v>8.9585577677972646E-4</v>
      </c>
      <c r="AK998" s="13">
        <f t="shared" si="1202"/>
        <v>4.0847016152304464E-4</v>
      </c>
      <c r="AL998" s="13">
        <f t="shared" si="1203"/>
        <v>4.9205239753117496E-6</v>
      </c>
      <c r="AM998" s="13">
        <f t="shared" si="1204"/>
        <v>5.3379248541701773E-3</v>
      </c>
      <c r="AN998" s="13">
        <f t="shared" si="1205"/>
        <v>3.4366593357893715E-3</v>
      </c>
      <c r="AO998" s="13">
        <f t="shared" si="1206"/>
        <v>1.1062938981841754E-3</v>
      </c>
      <c r="AP998" s="13">
        <f t="shared" si="1207"/>
        <v>2.3741780793031341E-4</v>
      </c>
      <c r="AQ998" s="13">
        <f t="shared" si="1208"/>
        <v>3.8213544982228923E-5</v>
      </c>
      <c r="AR998" s="13">
        <f t="shared" si="1209"/>
        <v>1.2330342261435585E-4</v>
      </c>
      <c r="AS998" s="13">
        <f t="shared" si="1210"/>
        <v>1.6866253561262953E-4</v>
      </c>
      <c r="AT998" s="13">
        <f t="shared" si="1211"/>
        <v>1.1535385764697143E-4</v>
      </c>
      <c r="AU998" s="13">
        <f t="shared" si="1212"/>
        <v>5.259619917252626E-5</v>
      </c>
      <c r="AV998" s="13">
        <f t="shared" si="1213"/>
        <v>1.7986135599354289E-5</v>
      </c>
      <c r="AW998" s="13">
        <f t="shared" si="1214"/>
        <v>1.2036947694163712E-7</v>
      </c>
      <c r="AX998" s="13">
        <f t="shared" si="1215"/>
        <v>1.2169274809045961E-3</v>
      </c>
      <c r="AY998" s="13">
        <f t="shared" si="1216"/>
        <v>7.8348146564149665E-4</v>
      </c>
      <c r="AZ998" s="13">
        <f t="shared" si="1217"/>
        <v>2.5221026586869858E-4</v>
      </c>
      <c r="BA998" s="13">
        <f t="shared" si="1218"/>
        <v>5.4125950218428567E-5</v>
      </c>
      <c r="BB998" s="13">
        <f t="shared" si="1219"/>
        <v>8.7118335874152335E-6</v>
      </c>
      <c r="BC998" s="13">
        <f t="shared" si="1220"/>
        <v>1.1217694159423806E-6</v>
      </c>
      <c r="BD998" s="13">
        <f t="shared" si="1221"/>
        <v>1.3230854999496614E-5</v>
      </c>
      <c r="BE998" s="13">
        <f t="shared" si="1222"/>
        <v>1.8098034143930747E-5</v>
      </c>
      <c r="BF998" s="13">
        <f t="shared" si="1223"/>
        <v>1.2377841034738303E-5</v>
      </c>
      <c r="BG998" s="13">
        <f t="shared" si="1224"/>
        <v>5.6437418363707129E-6</v>
      </c>
      <c r="BH998" s="13">
        <f t="shared" si="1225"/>
        <v>1.9299703696029792E-6</v>
      </c>
      <c r="BI998" s="13">
        <f t="shared" si="1226"/>
        <v>5.2798809520893781E-7</v>
      </c>
      <c r="BJ998" s="14">
        <f t="shared" si="1227"/>
        <v>0.54375304201547137</v>
      </c>
      <c r="BK998" s="14">
        <f t="shared" si="1228"/>
        <v>0.28096383571723438</v>
      </c>
      <c r="BL998" s="14">
        <f t="shared" si="1229"/>
        <v>0.16956812834571194</v>
      </c>
      <c r="BM998" s="14">
        <f t="shared" si="1230"/>
        <v>0.32593747558481767</v>
      </c>
      <c r="BN998" s="14">
        <f t="shared" si="1231"/>
        <v>0.67351362284066352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1.30322580645161</v>
      </c>
      <c r="F999" s="10">
        <f>VLOOKUP(B999,home!$B$2:$E$405,3,FALSE)</f>
        <v>0.38</v>
      </c>
      <c r="G999" s="10">
        <f>VLOOKUP(C999,away!$B$2:$E$405,4,FALSE)</f>
        <v>1.28</v>
      </c>
      <c r="H999" s="10">
        <f>VLOOKUP(A999,away!$A$2:$E$405,3,FALSE)</f>
        <v>1.08387096774194</v>
      </c>
      <c r="I999" s="10">
        <f>VLOOKUP(C999,away!$B$2:$E$405,3,FALSE)</f>
        <v>0.77</v>
      </c>
      <c r="J999" s="10">
        <f>VLOOKUP(B999,home!$B$2:$E$405,4,FALSE)</f>
        <v>0.92</v>
      </c>
      <c r="K999" s="12">
        <f t="shared" ref="K999:K1005" si="1232">E999*F999*G999</f>
        <v>0.63388903225806315</v>
      </c>
      <c r="L999" s="12">
        <f t="shared" ref="L999:L1005" si="1233">H999*I999*J999</f>
        <v>0.76781419354839031</v>
      </c>
      <c r="M999" s="13">
        <f t="shared" ref="M999:M1005" si="1234">_xlfn.POISSON.DIST(0,K999,FALSE) * _xlfn.POISSON.DIST(0,L999,FALSE)</f>
        <v>0.24617731111204288</v>
      </c>
      <c r="N999" s="13">
        <f t="shared" ref="N999:N1005" si="1235">_xlfn.POISSON.DIST(1,K999,FALSE) * _xlfn.POISSON.DIST(0,L999,FALSE)</f>
        <v>0.15604909750470503</v>
      </c>
      <c r="O999" s="13">
        <f t="shared" ref="O999:O1005" si="1236">_xlfn.POISSON.DIST(0,K999,FALSE) * _xlfn.POISSON.DIST(1,L999,FALSE)</f>
        <v>0.18901843360140441</v>
      </c>
      <c r="P999" s="13">
        <f t="shared" ref="P999:P1005" si="1237">_xlfn.POISSON.DIST(1,K999,FALSE) * _xlfn.POISSON.DIST(1,L999,FALSE)</f>
        <v>0.11981671195452923</v>
      </c>
      <c r="Q999" s="13">
        <f t="shared" ref="Q999:Q1005" si="1238">_xlfn.POISSON.DIST(2,K999,FALSE) * _xlfn.POISSON.DIST(0,L999,FALSE)</f>
        <v>4.9458905701000797E-2</v>
      </c>
      <c r="R999" s="13">
        <f t="shared" ref="R999:R1005" si="1239">_xlfn.POISSON.DIST(0,K999,FALSE) * _xlfn.POISSON.DIST(2,L999,FALSE)</f>
        <v>7.2565518080721134E-2</v>
      </c>
      <c r="S999" s="13">
        <f t="shared" ref="S999:S1005" si="1240">_xlfn.POISSON.DIST(2,K999,FALSE) * _xlfn.POISSON.DIST(2,L999,FALSE)</f>
        <v>1.457896789791966E-2</v>
      </c>
      <c r="T999" s="13">
        <f t="shared" ref="T999:T1005" si="1241">_xlfn.POISSON.DIST(2,K999,FALSE) * _xlfn.POISSON.DIST(1,L999,FALSE)</f>
        <v>3.7975249794599812E-2</v>
      </c>
      <c r="U999" s="13">
        <f t="shared" ref="U999:U1005" si="1242">_xlfn.POISSON.DIST(1,K999,FALSE) * _xlfn.POISSON.DIST(2,L999,FALSE)</f>
        <v>4.5998486031493306E-2</v>
      </c>
      <c r="V999" s="13">
        <f t="shared" ref="V999:V1005" si="1243">_xlfn.POISSON.DIST(3,K999,FALSE) * _xlfn.POISSON.DIST(3,L999,FALSE)</f>
        <v>7.8841275886727929E-4</v>
      </c>
      <c r="W999" s="13">
        <f t="shared" ref="W999:W1005" si="1244">_xlfn.POISSON.DIST(3,K999,FALSE) * _xlfn.POISSON.DIST(0,L999,FALSE)</f>
        <v>1.0450485957116732E-2</v>
      </c>
      <c r="X999" s="13">
        <f t="shared" ref="X999:X1005" si="1245">_xlfn.POISSON.DIST(3,K999,FALSE) * _xlfn.POISSON.DIST(1,L999,FALSE)</f>
        <v>8.0240314473523627E-3</v>
      </c>
      <c r="Y999" s="13">
        <f t="shared" ref="Y999:Y1005" si="1246">_xlfn.POISSON.DIST(3,K999,FALSE) * _xlfn.POISSON.DIST(2,L999,FALSE)</f>
        <v>3.0804826173778878E-3</v>
      </c>
      <c r="Z999" s="13">
        <f t="shared" ref="Z999:Z1005" si="1247">_xlfn.POISSON.DIST(0,K999,FALSE) * _xlfn.POISSON.DIST(3,L999,FALSE)</f>
        <v>1.8572278248190011E-2</v>
      </c>
      <c r="AA999" s="13">
        <f t="shared" ref="AA999:AA1005" si="1248">_xlfn.POISSON.DIST(1,K999,FALSE) * _xlfn.POISSON.DIST(3,L999,FALSE)</f>
        <v>1.1772763485572645E-2</v>
      </c>
      <c r="AB999" s="13">
        <f t="shared" ref="AB999:AB1005" si="1249">_xlfn.POISSON.DIST(2,K999,FALSE) * _xlfn.POISSON.DIST(3,L999,FALSE)</f>
        <v>3.7313128264363522E-3</v>
      </c>
      <c r="AC999" s="13">
        <f t="shared" ref="AC999:AC1005" si="1250">_xlfn.POISSON.DIST(4,K999,FALSE) * _xlfn.POISSON.DIST(4,L999,FALSE)</f>
        <v>2.3982973898913278E-5</v>
      </c>
      <c r="AD999" s="13">
        <f t="shared" ref="AD999:AD1005" si="1251">_xlfn.POISSON.DIST(4,K999,FALSE) * _xlfn.POISSON.DIST(0,L999,FALSE)</f>
        <v>1.6561121074958011E-3</v>
      </c>
      <c r="AE999" s="13">
        <f t="shared" ref="AE999:AE1005" si="1252">_xlfn.POISSON.DIST(4,K999,FALSE) * _xlfn.POISSON.DIST(1,L999,FALSE)</f>
        <v>1.2715863822426135E-3</v>
      </c>
      <c r="AF999" s="13">
        <f t="shared" ref="AF999:AF1005" si="1253">_xlfn.POISSON.DIST(4,K999,FALSE) * _xlfn.POISSON.DIST(2,L999,FALSE)</f>
        <v>4.8817103630436368E-4</v>
      </c>
      <c r="AG999" s="13">
        <f t="shared" ref="AG999:AG1005" si="1254">_xlfn.POISSON.DIST(4,K999,FALSE) * _xlfn.POISSON.DIST(3,L999,FALSE)</f>
        <v>1.2494155018457232E-4</v>
      </c>
      <c r="AH999" s="13">
        <f t="shared" ref="AH999:AH1005" si="1255">_xlfn.POISSON.DIST(0,K999,FALSE) * _xlfn.POISSON.DIST(4,L999,FALSE)</f>
        <v>3.5650147113725802E-3</v>
      </c>
      <c r="AI999" s="13">
        <f t="shared" ref="AI999:AI1005" si="1256">_xlfn.POISSON.DIST(1,K999,FALSE) * _xlfn.POISSON.DIST(4,L999,FALSE)</f>
        <v>2.2598237253777234E-3</v>
      </c>
      <c r="AJ999" s="13">
        <f t="shared" ref="AJ999:AJ1005" si="1257">_xlfn.POISSON.DIST(2,K999,FALSE) * _xlfn.POISSON.DIST(4,L999,FALSE)</f>
        <v>7.1623873717674793E-4</v>
      </c>
      <c r="AK999" s="13">
        <f t="shared" ref="AK999:AK1005" si="1258">_xlfn.POISSON.DIST(3,K999,FALSE) * _xlfn.POISSON.DIST(4,L999,FALSE)</f>
        <v>1.5133862665823533E-4</v>
      </c>
      <c r="AL999" s="13">
        <f t="shared" ref="AL999:AL1005" si="1259">_xlfn.POISSON.DIST(5,K999,FALSE) * _xlfn.POISSON.DIST(5,L999,FALSE)</f>
        <v>4.6690916599560055E-7</v>
      </c>
      <c r="AM999" s="13">
        <f t="shared" ref="AM999:AM1005" si="1260">_xlfn.POISSON.DIST(5,K999,FALSE) * _xlfn.POISSON.DIST(0,L999,FALSE)</f>
        <v>2.0995826022627499E-4</v>
      </c>
      <c r="AN999" s="13">
        <f t="shared" ref="AN999:AN1005" si="1261">_xlfn.POISSON.DIST(5,K999,FALSE) * _xlfn.POISSON.DIST(1,L999,FALSE)</f>
        <v>1.612089322544604E-4</v>
      </c>
      <c r="AO999" s="13">
        <f t="shared" ref="AO999:AO1005" si="1262">_xlfn.POISSON.DIST(5,K999,FALSE) * _xlfn.POISSON.DIST(2,L999,FALSE)</f>
        <v>6.1889253155877788E-5</v>
      </c>
      <c r="AP999" s="13">
        <f t="shared" ref="AP999:AP1005" si="1263">_xlfn.POISSON.DIST(5,K999,FALSE) * _xlfn.POISSON.DIST(3,L999,FALSE)</f>
        <v>1.583981566706416E-5</v>
      </c>
      <c r="AQ999" s="13">
        <f t="shared" ref="AQ999:AQ1005" si="1264">_xlfn.POISSON.DIST(5,K999,FALSE) * _xlfn.POISSON.DIST(4,L999,FALSE)</f>
        <v>3.0405088230905058E-6</v>
      </c>
      <c r="AR999" s="13">
        <f t="shared" ref="AR999:AR1005" si="1265">_xlfn.POISSON.DIST(0,K999,FALSE) * _xlfn.POISSON.DIST(5,L999,FALSE)</f>
        <v>5.4745377912013716E-4</v>
      </c>
      <c r="AS999" s="13">
        <f t="shared" ref="AS999:AS1005" si="1266">_xlfn.POISSON.DIST(1,K999,FALSE) * _xlfn.POISSON.DIST(5,L999,FALSE)</f>
        <v>3.470249462524833E-4</v>
      </c>
      <c r="AT999" s="13">
        <f t="shared" ref="AT999:AT1005" si="1267">_xlfn.POISSON.DIST(2,K999,FALSE) * _xlfn.POISSON.DIST(5,L999,FALSE)</f>
        <v>1.0998765367469649E-4</v>
      </c>
      <c r="AU999" s="13">
        <f t="shared" ref="AU999:AU1005" si="1268">_xlfn.POISSON.DIST(3,K999,FALSE) * _xlfn.POISSON.DIST(5,L999,FALSE)</f>
        <v>2.3239989116062786E-5</v>
      </c>
      <c r="AV999" s="13">
        <f t="shared" ref="AV999:AV1005" si="1269">_xlfn.POISSON.DIST(4,K999,FALSE) * _xlfn.POISSON.DIST(5,L999,FALSE)</f>
        <v>3.6828935526172399E-6</v>
      </c>
      <c r="AW999" s="13">
        <f t="shared" ref="AW999:AW1005" si="1270">_xlfn.POISSON.DIST(6,K999,FALSE) * _xlfn.POISSON.DIST(6,L999,FALSE)</f>
        <v>6.3124692070201334E-9</v>
      </c>
      <c r="AX999" s="13">
        <f t="shared" ref="AX999:AX1005" si="1271">_xlfn.POISSON.DIST(6,K999,FALSE) * _xlfn.POISSON.DIST(0,L999,FALSE)</f>
        <v>2.2181706398236668E-5</v>
      </c>
      <c r="AY999" s="13">
        <f t="shared" ref="AY999:AY1005" si="1272">_xlfn.POISSON.DIST(6,K999,FALSE) * _xlfn.POISSON.DIST(1,L999,FALSE)</f>
        <v>1.7031429009689258E-5</v>
      </c>
      <c r="AZ999" s="13">
        <f t="shared" ref="AZ999:AZ1005" si="1273">_xlfn.POISSON.DIST(6,K999,FALSE) * _xlfn.POISSON.DIST(2,L999,FALSE)</f>
        <v>6.5384864650256072E-6</v>
      </c>
      <c r="BA999" s="13">
        <f t="shared" ref="BA999:BA1005" si="1274">_xlfn.POISSON.DIST(6,K999,FALSE) * _xlfn.POISSON.DIST(3,L999,FALSE)</f>
        <v>1.6734475707235674E-6</v>
      </c>
      <c r="BB999" s="13">
        <f t="shared" ref="BB999:BB1005" si="1275">_xlfn.POISSON.DIST(6,K999,FALSE) * _xlfn.POISSON.DIST(4,L999,FALSE)</f>
        <v>3.2122419924015708E-7</v>
      </c>
      <c r="BC999" s="13">
        <f t="shared" ref="BC999:BC1005" si="1276">_xlfn.POISSON.DIST(6,K999,FALSE) * _xlfn.POISSON.DIST(5,L999,FALSE)</f>
        <v>4.932809989756175E-8</v>
      </c>
      <c r="BD999" s="13">
        <f t="shared" ref="BD999:BD1005" si="1277">_xlfn.POISSON.DIST(0,K999,FALSE) * _xlfn.POISSON.DIST(6,L999,FALSE)</f>
        <v>7.0057130320024436E-5</v>
      </c>
      <c r="BE999" s="13">
        <f t="shared" ref="BE999:BE1005" si="1278">_xlfn.POISSON.DIST(1,K999,FALSE) * _xlfn.POISSON.DIST(6,L999,FALSE)</f>
        <v>4.4408446541337312E-5</v>
      </c>
      <c r="BF999" s="13">
        <f t="shared" ref="BF999:BF1005" si="1279">_xlfn.POISSON.DIST(2,K999,FALSE) * _xlfn.POISSON.DIST(6,L999,FALSE)</f>
        <v>1.4075013601086118E-5</v>
      </c>
      <c r="BG999" s="13">
        <f t="shared" ref="BG999:BG1005" si="1280">_xlfn.POISSON.DIST(3,K999,FALSE) * _xlfn.POISSON.DIST(6,L999,FALSE)</f>
        <v>2.9739989168705187E-6</v>
      </c>
      <c r="BH999" s="13">
        <f t="shared" ref="BH999:BH1005" si="1281">_xlfn.POISSON.DIST(4,K999,FALSE) * _xlfn.POISSON.DIST(6,L999,FALSE)</f>
        <v>4.7129632383789526E-7</v>
      </c>
      <c r="BI999" s="13">
        <f t="shared" ref="BI999:BI1005" si="1282">_xlfn.POISSON.DIST(5,K999,FALSE) * _xlfn.POISSON.DIST(6,L999,FALSE)</f>
        <v>5.9749914124877242E-8</v>
      </c>
      <c r="BJ999" s="14">
        <f t="shared" ref="BJ999:BJ1005" si="1283">SUM(N999,Q999,T999,W999,X999,Y999,AD999,AE999,AF999,AG999,AM999,AN999,AO999,AP999,AQ999,AX999,AY999,AZ999,BA999,BB999,BC999)</f>
        <v>0.26907879649024952</v>
      </c>
      <c r="BK999" s="14">
        <f t="shared" ref="BK999:BK1005" si="1284">SUM(M999,P999,S999,V999,AC999,AL999,AY999)</f>
        <v>0.38140288503543368</v>
      </c>
      <c r="BL999" s="14">
        <f t="shared" ref="BL999:BL1005" si="1285">SUM(O999,R999,U999,AA999,AB999,AH999,AI999,AJ999,AK999,AR999,AS999,AT999,AU999,AV999,BD999,BE999,BF999,BG999,BH999,BI999)</f>
        <v>0.33094236472354649</v>
      </c>
      <c r="BM999" s="14">
        <f t="shared" ref="BM999:BM1005" si="1286">SUM(S999:BI999)</f>
        <v>0.16689332142647567</v>
      </c>
      <c r="BN999" s="14">
        <f t="shared" ref="BN999:BN1005" si="1287">SUM(M999:R999)</f>
        <v>0.83308597795440342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1.30322580645161</v>
      </c>
      <c r="F1000" s="10">
        <f>VLOOKUP(B1000,home!$B$2:$E$405,3,FALSE)</f>
        <v>1.28</v>
      </c>
      <c r="G1000" s="10">
        <f>VLOOKUP(C1000,away!$B$2:$E$405,4,FALSE)</f>
        <v>0.64</v>
      </c>
      <c r="H1000" s="10">
        <f>VLOOKUP(A1000,away!$A$2:$E$405,3,FALSE)</f>
        <v>1.08387096774194</v>
      </c>
      <c r="I1000" s="10">
        <f>VLOOKUP(C1000,away!$B$2:$E$405,3,FALSE)</f>
        <v>0.64</v>
      </c>
      <c r="J1000" s="10">
        <f>VLOOKUP(B1000,home!$B$2:$E$405,4,FALSE)</f>
        <v>0.77</v>
      </c>
      <c r="K1000" s="12">
        <f t="shared" si="1232"/>
        <v>1.067602580645159</v>
      </c>
      <c r="L1000" s="12">
        <f t="shared" si="1233"/>
        <v>0.53413161290322808</v>
      </c>
      <c r="M1000" s="13">
        <f t="shared" si="1234"/>
        <v>0.20154669377483236</v>
      </c>
      <c r="N1000" s="13">
        <f t="shared" si="1235"/>
        <v>0.2151717703945106</v>
      </c>
      <c r="O1000" s="13">
        <f t="shared" si="1236"/>
        <v>0.10765246062126421</v>
      </c>
      <c r="P1000" s="13">
        <f t="shared" si="1237"/>
        <v>0.11493004477206302</v>
      </c>
      <c r="Q1000" s="13">
        <f t="shared" si="1238"/>
        <v>0.11485896867758359</v>
      </c>
      <c r="R1000" s="13">
        <f t="shared" si="1239"/>
        <v>2.8750291212318549E-2</v>
      </c>
      <c r="S1000" s="13">
        <f t="shared" si="1240"/>
        <v>1.6384435467427454E-2</v>
      </c>
      <c r="T1000" s="13">
        <f t="shared" si="1241"/>
        <v>6.1349806196159082E-2</v>
      </c>
      <c r="U1000" s="13">
        <f t="shared" si="1242"/>
        <v>3.0693885092571118E-2</v>
      </c>
      <c r="V1000" s="13">
        <f t="shared" si="1243"/>
        <v>1.0381183561364641E-3</v>
      </c>
      <c r="W1000" s="13">
        <f t="shared" si="1244"/>
        <v>4.0874577123476571E-2</v>
      </c>
      <c r="X1000" s="13">
        <f t="shared" si="1245"/>
        <v>2.1832403805699931E-2</v>
      </c>
      <c r="Y1000" s="13">
        <f t="shared" si="1246"/>
        <v>5.8306885291465396E-3</v>
      </c>
      <c r="Z1000" s="13">
        <f t="shared" si="1247"/>
        <v>5.1188131388910712E-3</v>
      </c>
      <c r="AA1000" s="13">
        <f t="shared" si="1248"/>
        <v>5.4648581169204537E-3</v>
      </c>
      <c r="AB1000" s="13">
        <f t="shared" si="1249"/>
        <v>2.9171483142419606E-3</v>
      </c>
      <c r="AC1000" s="13">
        <f t="shared" si="1250"/>
        <v>3.6998556920871115E-5</v>
      </c>
      <c r="AD1000" s="13">
        <f t="shared" si="1251"/>
        <v>1.090945100495079E-2</v>
      </c>
      <c r="AE1000" s="13">
        <f t="shared" si="1252"/>
        <v>5.8270826611631086E-3</v>
      </c>
      <c r="AF1000" s="13">
        <f t="shared" si="1253"/>
        <v>1.5562145301637428E-3</v>
      </c>
      <c r="AG1000" s="13">
        <f t="shared" si="1254"/>
        <v>2.7707445900659975E-4</v>
      </c>
      <c r="AH1000" s="13">
        <f t="shared" si="1255"/>
        <v>6.8352997950653078E-4</v>
      </c>
      <c r="AI1000" s="13">
        <f t="shared" si="1256"/>
        <v>7.2973837006950484E-4</v>
      </c>
      <c r="AJ1000" s="13">
        <f t="shared" si="1257"/>
        <v>3.8953528354099775E-4</v>
      </c>
      <c r="AK1000" s="13">
        <f t="shared" si="1258"/>
        <v>1.386229579869043E-4</v>
      </c>
      <c r="AL1000" s="13">
        <f t="shared" si="1259"/>
        <v>8.4392271066833651E-7</v>
      </c>
      <c r="AM1000" s="13">
        <f t="shared" si="1260"/>
        <v>2.3293916092614786E-3</v>
      </c>
      <c r="AN1000" s="13">
        <f t="shared" si="1261"/>
        <v>1.2442016973380795E-3</v>
      </c>
      <c r="AO1000" s="13">
        <f t="shared" si="1262"/>
        <v>3.3228372968806123E-4</v>
      </c>
      <c r="AP1000" s="13">
        <f t="shared" si="1263"/>
        <v>5.9161081493261471E-5</v>
      </c>
      <c r="AQ1000" s="13">
        <f t="shared" si="1264"/>
        <v>7.8999509697737664E-6</v>
      </c>
      <c r="AR1000" s="13">
        <f t="shared" si="1265"/>
        <v>7.3018994084306745E-5</v>
      </c>
      <c r="AS1000" s="13">
        <f t="shared" si="1266"/>
        <v>7.7955266520519475E-5</v>
      </c>
      <c r="AT1000" s="13">
        <f t="shared" si="1267"/>
        <v>4.1612621856093889E-5</v>
      </c>
      <c r="AU1000" s="13">
        <f t="shared" si="1268"/>
        <v>1.4808580826992325E-5</v>
      </c>
      <c r="AV1000" s="13">
        <f t="shared" si="1269"/>
        <v>3.9524197766473562E-6</v>
      </c>
      <c r="AW1000" s="13">
        <f t="shared" si="1270"/>
        <v>1.3367742496330243E-8</v>
      </c>
      <c r="AX1000" s="13">
        <f t="shared" si="1271"/>
        <v>4.1447741556345556E-4</v>
      </c>
      <c r="AY1000" s="13">
        <f t="shared" si="1272"/>
        <v>2.2138549048687005E-4</v>
      </c>
      <c r="AZ1000" s="13">
        <f t="shared" si="1273"/>
        <v>5.9124494553562075E-5</v>
      </c>
      <c r="BA1000" s="13">
        <f t="shared" si="1274"/>
        <v>1.0526753879327412E-5</v>
      </c>
      <c r="BB1000" s="13">
        <f t="shared" si="1275"/>
        <v>1.4056680070501158E-6</v>
      </c>
      <c r="BC1000" s="13">
        <f t="shared" si="1276"/>
        <v>1.5016234396242892E-7</v>
      </c>
      <c r="BD1000" s="13">
        <f t="shared" si="1277"/>
        <v>6.5002921804703373E-6</v>
      </c>
      <c r="BE1000" s="13">
        <f t="shared" si="1278"/>
        <v>6.9397287068176786E-6</v>
      </c>
      <c r="BF1000" s="13">
        <f t="shared" si="1279"/>
        <v>3.7044361381879236E-6</v>
      </c>
      <c r="BG1000" s="13">
        <f t="shared" si="1280"/>
        <v>1.3182885269882046E-6</v>
      </c>
      <c r="BH1000" s="13">
        <f t="shared" si="1281"/>
        <v>3.5185205836187806E-7</v>
      </c>
      <c r="BI1000" s="13">
        <f t="shared" si="1282"/>
        <v>7.5127633102490459E-8</v>
      </c>
      <c r="BJ1000" s="14">
        <f t="shared" si="1283"/>
        <v>0.4831680454354455</v>
      </c>
      <c r="BK1000" s="14">
        <f t="shared" si="1284"/>
        <v>0.33415852034057775</v>
      </c>
      <c r="BL1000" s="14">
        <f t="shared" si="1285"/>
        <v>0.17765030755672873</v>
      </c>
      <c r="BM1000" s="14">
        <f t="shared" si="1286"/>
        <v>0.21696408489632621</v>
      </c>
      <c r="BN1000" s="14">
        <f t="shared" si="1287"/>
        <v>0.78291022945257238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1.30322580645161</v>
      </c>
      <c r="F1001" s="10">
        <f>VLOOKUP(B1001,home!$B$2:$E$405,3,FALSE)</f>
        <v>0.86</v>
      </c>
      <c r="G1001" s="10">
        <f>VLOOKUP(C1001,away!$B$2:$E$405,4,FALSE)</f>
        <v>1.21</v>
      </c>
      <c r="H1001" s="10">
        <f>VLOOKUP(A1001,away!$A$2:$E$405,3,FALSE)</f>
        <v>1.08387096774194</v>
      </c>
      <c r="I1001" s="10">
        <f>VLOOKUP(C1001,away!$B$2:$E$405,3,FALSE)</f>
        <v>1.21</v>
      </c>
      <c r="J1001" s="10">
        <f>VLOOKUP(B1001,home!$B$2:$E$405,4,FALSE)</f>
        <v>1.27</v>
      </c>
      <c r="K1001" s="12">
        <f t="shared" si="1232"/>
        <v>1.3561367741935453</v>
      </c>
      <c r="L1001" s="12">
        <f t="shared" si="1233"/>
        <v>1.6655845161290392</v>
      </c>
      <c r="M1001" s="13">
        <f t="shared" si="1234"/>
        <v>4.8717289550763695E-2</v>
      </c>
      <c r="N1001" s="13">
        <f t="shared" si="1235"/>
        <v>6.6067307898825575E-2</v>
      </c>
      <c r="O1001" s="13">
        <f t="shared" si="1236"/>
        <v>8.114276314352703E-2</v>
      </c>
      <c r="P1001" s="13">
        <f t="shared" si="1237"/>
        <v>0.11004068505861364</v>
      </c>
      <c r="Q1001" s="13">
        <f t="shared" si="1238"/>
        <v>4.4798152906782539E-2</v>
      </c>
      <c r="R1001" s="13">
        <f t="shared" si="1239"/>
        <v>6.7575064943892385E-2</v>
      </c>
      <c r="S1001" s="13">
        <f t="shared" si="1240"/>
        <v>6.2138885803321463E-2</v>
      </c>
      <c r="T1001" s="13">
        <f t="shared" si="1241"/>
        <v>7.4615109832718102E-2</v>
      </c>
      <c r="U1001" s="13">
        <f t="shared" si="1242"/>
        <v>9.1641030588929528E-2</v>
      </c>
      <c r="V1001" s="13">
        <f t="shared" si="1243"/>
        <v>1.559520615012738E-2</v>
      </c>
      <c r="W1001" s="13">
        <f t="shared" si="1244"/>
        <v>2.0250807524277752E-2</v>
      </c>
      <c r="X1001" s="13">
        <f t="shared" si="1245"/>
        <v>3.3729431451546464E-2</v>
      </c>
      <c r="Y1001" s="13">
        <f t="shared" si="1246"/>
        <v>2.8089609381765815E-2</v>
      </c>
      <c r="Z1001" s="13">
        <f t="shared" si="1247"/>
        <v>3.7517327282320462E-2</v>
      </c>
      <c r="AA1001" s="13">
        <f t="shared" si="1248"/>
        <v>5.0878627197009557E-2</v>
      </c>
      <c r="AB1001" s="13">
        <f t="shared" si="1249"/>
        <v>3.449918868117427E-2</v>
      </c>
      <c r="AC1001" s="13">
        <f t="shared" si="1250"/>
        <v>2.2016146426338647E-3</v>
      </c>
      <c r="AD1001" s="13">
        <f t="shared" si="1251"/>
        <v>6.8657161976971026E-3</v>
      </c>
      <c r="AE1001" s="13">
        <f t="shared" si="1252"/>
        <v>1.1435430591020633E-2</v>
      </c>
      <c r="AF1001" s="13">
        <f t="shared" si="1253"/>
        <v>9.5233380638361613E-3</v>
      </c>
      <c r="AG1001" s="13">
        <f t="shared" si="1254"/>
        <v>5.2873081403292718E-3</v>
      </c>
      <c r="AH1001" s="13">
        <f t="shared" si="1255"/>
        <v>1.5622069851994633E-2</v>
      </c>
      <c r="AI1001" s="13">
        <f t="shared" si="1256"/>
        <v>2.1185663415310235E-2</v>
      </c>
      <c r="AJ1001" s="13">
        <f t="shared" si="1257"/>
        <v>1.4365328621594517E-2</v>
      </c>
      <c r="AK1001" s="13">
        <f t="shared" si="1258"/>
        <v>6.4937834723731314E-3</v>
      </c>
      <c r="AL1001" s="13">
        <f t="shared" si="1259"/>
        <v>1.989167999652866E-4</v>
      </c>
      <c r="AM1001" s="13">
        <f t="shared" si="1260"/>
        <v>1.8621700433746633E-3</v>
      </c>
      <c r="AN1001" s="13">
        <f t="shared" si="1261"/>
        <v>3.1016015906441801E-3</v>
      </c>
      <c r="AO1001" s="13">
        <f t="shared" si="1262"/>
        <v>2.5829897922890733E-3</v>
      </c>
      <c r="AP1001" s="13">
        <f t="shared" si="1263"/>
        <v>1.4340626011186814E-3</v>
      </c>
      <c r="AQ1001" s="13">
        <f t="shared" si="1264"/>
        <v>5.9713811589575251E-4</v>
      </c>
      <c r="AR1001" s="13">
        <f t="shared" si="1265"/>
        <v>5.2039755310737063E-3</v>
      </c>
      <c r="AS1001" s="13">
        <f t="shared" si="1266"/>
        <v>7.0573025896924369E-3</v>
      </c>
      <c r="AT1001" s="13">
        <f t="shared" si="1267"/>
        <v>4.7853337842466287E-3</v>
      </c>
      <c r="AU1001" s="13">
        <f t="shared" si="1268"/>
        <v>2.1631890405358709E-3</v>
      </c>
      <c r="AV1001" s="13">
        <f t="shared" si="1269"/>
        <v>7.3339505185078665E-4</v>
      </c>
      <c r="AW1001" s="13">
        <f t="shared" si="1270"/>
        <v>1.2480705367010612E-5</v>
      </c>
      <c r="AX1001" s="13">
        <f t="shared" si="1271"/>
        <v>4.2089287927032812E-4</v>
      </c>
      <c r="AY1001" s="13">
        <f t="shared" si="1272"/>
        <v>7.0103266266162748E-4</v>
      </c>
      <c r="AZ1001" s="13">
        <f t="shared" si="1273"/>
        <v>5.8381457411495956E-4</v>
      </c>
      <c r="BA1001" s="13">
        <f t="shared" si="1274"/>
        <v>3.2413083831211537E-4</v>
      </c>
      <c r="BB1001" s="13">
        <f t="shared" si="1275"/>
        <v>1.3496682637314614E-4</v>
      </c>
      <c r="BC1001" s="13">
        <f t="shared" si="1276"/>
        <v>4.4959731239637724E-5</v>
      </c>
      <c r="BD1001" s="13">
        <f t="shared" si="1277"/>
        <v>1.4446101778117935E-3</v>
      </c>
      <c r="BE1001" s="13">
        <f t="shared" si="1278"/>
        <v>1.9590889865048495E-3</v>
      </c>
      <c r="BF1001" s="13">
        <f t="shared" si="1279"/>
        <v>1.3283963092583946E-3</v>
      </c>
      <c r="BG1001" s="13">
        <f t="shared" si="1280"/>
        <v>6.0049569522943006E-4</v>
      </c>
      <c r="BH1001" s="13">
        <f t="shared" si="1281"/>
        <v>2.035885737613874E-4</v>
      </c>
      <c r="BI1001" s="13">
        <f t="shared" si="1282"/>
        <v>5.5218790336686482E-5</v>
      </c>
      <c r="BJ1001" s="14">
        <f t="shared" si="1283"/>
        <v>0.31244997164409355</v>
      </c>
      <c r="BK1001" s="14">
        <f t="shared" si="1284"/>
        <v>0.23959363066808698</v>
      </c>
      <c r="BL1001" s="14">
        <f t="shared" si="1285"/>
        <v>0.40893811444610734</v>
      </c>
      <c r="BM1001" s="14">
        <f t="shared" si="1286"/>
        <v>0.57946922858090877</v>
      </c>
      <c r="BN1001" s="14">
        <f t="shared" si="1287"/>
        <v>0.41834126350240486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1.30322580645161</v>
      </c>
      <c r="F1002" s="10">
        <f>VLOOKUP(B1002,home!$B$2:$E$405,3,FALSE)</f>
        <v>1.1499999999999999</v>
      </c>
      <c r="G1002" s="10">
        <f>VLOOKUP(C1002,away!$B$2:$E$405,4,FALSE)</f>
        <v>0.99</v>
      </c>
      <c r="H1002" s="10">
        <f>VLOOKUP(A1002,away!$A$2:$E$405,3,FALSE)</f>
        <v>1.08387096774194</v>
      </c>
      <c r="I1002" s="10">
        <f>VLOOKUP(C1002,away!$B$2:$E$405,3,FALSE)</f>
        <v>0.77</v>
      </c>
      <c r="J1002" s="10">
        <f>VLOOKUP(B1002,home!$B$2:$E$405,4,FALSE)</f>
        <v>0.92</v>
      </c>
      <c r="K1002" s="12">
        <f t="shared" si="1232"/>
        <v>1.4837225806451577</v>
      </c>
      <c r="L1002" s="12">
        <f t="shared" si="1233"/>
        <v>0.76781419354839031</v>
      </c>
      <c r="M1002" s="13">
        <f t="shared" si="1234"/>
        <v>0.1052373741491596</v>
      </c>
      <c r="N1002" s="13">
        <f t="shared" si="1235"/>
        <v>0.15614306835291109</v>
      </c>
      <c r="O1002" s="13">
        <f t="shared" si="1236"/>
        <v>8.0802749563487195E-2</v>
      </c>
      <c r="P1002" s="13">
        <f t="shared" si="1237"/>
        <v>0.11988886410556161</v>
      </c>
      <c r="Q1002" s="13">
        <f t="shared" si="1238"/>
        <v>0.11583649816321726</v>
      </c>
      <c r="R1002" s="13">
        <f t="shared" si="1239"/>
        <v>3.1020748996290728E-2</v>
      </c>
      <c r="S1002" s="13">
        <f t="shared" si="1240"/>
        <v>3.414504555232814E-2</v>
      </c>
      <c r="T1002" s="13">
        <f t="shared" si="1241"/>
        <v>8.8940907420660256E-2</v>
      </c>
      <c r="U1002" s="13">
        <f t="shared" si="1242"/>
        <v>4.6026185754322164E-2</v>
      </c>
      <c r="V1002" s="13">
        <f t="shared" si="1243"/>
        <v>4.3220922216169518E-3</v>
      </c>
      <c r="W1002" s="13">
        <f t="shared" si="1244"/>
        <v>5.7289742662542262E-2</v>
      </c>
      <c r="X1002" s="13">
        <f t="shared" si="1245"/>
        <v>4.3987877561034699E-2</v>
      </c>
      <c r="Y1002" s="13">
        <f t="shared" si="1246"/>
        <v>1.6887258367715593E-2</v>
      </c>
      <c r="Z1002" s="13">
        <f t="shared" si="1247"/>
        <v>7.9393904579513359E-3</v>
      </c>
      <c r="AA1002" s="13">
        <f t="shared" si="1248"/>
        <v>1.1779852899021096E-2</v>
      </c>
      <c r="AB1002" s="13">
        <f t="shared" si="1249"/>
        <v>8.7390168714779632E-3</v>
      </c>
      <c r="AC1002" s="13">
        <f t="shared" si="1250"/>
        <v>3.0773924853131496E-4</v>
      </c>
      <c r="AD1002" s="13">
        <f t="shared" si="1251"/>
        <v>2.1250521206941039E-2</v>
      </c>
      <c r="AE1002" s="13">
        <f t="shared" si="1252"/>
        <v>1.6316451802990403E-2</v>
      </c>
      <c r="AF1002" s="13">
        <f t="shared" si="1253"/>
        <v>6.2640016413421261E-3</v>
      </c>
      <c r="AG1002" s="13">
        <f t="shared" si="1254"/>
        <v>1.603196456210966E-3</v>
      </c>
      <c r="AH1002" s="13">
        <f t="shared" si="1255"/>
        <v>1.5239941704344219E-3</v>
      </c>
      <c r="AI1002" s="13">
        <f t="shared" si="1256"/>
        <v>2.2611845634451368E-3</v>
      </c>
      <c r="AJ1002" s="13">
        <f t="shared" si="1257"/>
        <v>1.6774852978949067E-3</v>
      </c>
      <c r="AK1002" s="13">
        <f t="shared" si="1258"/>
        <v>8.2964093839564741E-4</v>
      </c>
      <c r="AL1002" s="13">
        <f t="shared" si="1259"/>
        <v>1.4023348357143742E-5</v>
      </c>
      <c r="AM1002" s="13">
        <f t="shared" si="1260"/>
        <v>6.3059756330434398E-3</v>
      </c>
      <c r="AN1002" s="13">
        <f t="shared" si="1261"/>
        <v>4.8418175952210487E-3</v>
      </c>
      <c r="AO1002" s="13">
        <f t="shared" si="1262"/>
        <v>1.8588081360915278E-3</v>
      </c>
      <c r="AP1002" s="13">
        <f t="shared" si="1263"/>
        <v>4.7573975665810101E-4</v>
      </c>
      <c r="AQ1002" s="13">
        <f t="shared" si="1264"/>
        <v>9.1319934399336793E-5</v>
      </c>
      <c r="AR1002" s="13">
        <f t="shared" si="1265"/>
        <v>2.3402887098891083E-4</v>
      </c>
      <c r="AS1002" s="13">
        <f t="shared" si="1266"/>
        <v>3.4723392040913949E-4</v>
      </c>
      <c r="AT1002" s="13">
        <f t="shared" si="1267"/>
        <v>2.5759940423849187E-4</v>
      </c>
      <c r="AU1002" s="13">
        <f t="shared" si="1268"/>
        <v>1.274020176097968E-4</v>
      </c>
      <c r="AV1002" s="13">
        <f t="shared" si="1269"/>
        <v>4.7257312586851861E-5</v>
      </c>
      <c r="AW1002" s="13">
        <f t="shared" si="1270"/>
        <v>4.4377012737140155E-7</v>
      </c>
      <c r="AX1002" s="13">
        <f t="shared" si="1271"/>
        <v>1.5593864066241175E-3</v>
      </c>
      <c r="AY1002" s="13">
        <f t="shared" si="1272"/>
        <v>1.1973190162324191E-3</v>
      </c>
      <c r="AZ1002" s="13">
        <f t="shared" si="1273"/>
        <v>4.5965926743432334E-4</v>
      </c>
      <c r="BA1002" s="13">
        <f t="shared" si="1274"/>
        <v>1.1764430324404295E-4</v>
      </c>
      <c r="BB1002" s="13">
        <f t="shared" si="1275"/>
        <v>2.2582241455221775E-5</v>
      </c>
      <c r="BC1002" s="13">
        <f t="shared" si="1276"/>
        <v>3.467793102291228E-6</v>
      </c>
      <c r="BD1002" s="13">
        <f t="shared" si="1277"/>
        <v>2.9948448140898466E-5</v>
      </c>
      <c r="BE1002" s="13">
        <f t="shared" si="1278"/>
        <v>4.4435188761931552E-5</v>
      </c>
      <c r="BF1002" s="13">
        <f t="shared" si="1279"/>
        <v>3.2964746470653903E-5</v>
      </c>
      <c r="BG1002" s="13">
        <f t="shared" si="1280"/>
        <v>1.6303512901250656E-5</v>
      </c>
      <c r="BH1002" s="13">
        <f t="shared" si="1281"/>
        <v>6.0474725588563078E-6</v>
      </c>
      <c r="BI1002" s="13">
        <f t="shared" si="1282"/>
        <v>1.7945543182814106E-6</v>
      </c>
      <c r="BJ1002" s="14">
        <f t="shared" si="1283"/>
        <v>0.54145324371907155</v>
      </c>
      <c r="BK1002" s="14">
        <f t="shared" si="1284"/>
        <v>0.2651124576417872</v>
      </c>
      <c r="BL1002" s="14">
        <f t="shared" si="1285"/>
        <v>0.18580587450375433</v>
      </c>
      <c r="BM1002" s="14">
        <f t="shared" si="1286"/>
        <v>0.39018478774583193</v>
      </c>
      <c r="BN1002" s="14">
        <f t="shared" si="1287"/>
        <v>0.60892930333062745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1.30322580645161</v>
      </c>
      <c r="F1003" s="10">
        <f>VLOOKUP(B1003,home!$B$2:$E$405,3,FALSE)</f>
        <v>0.66</v>
      </c>
      <c r="G1003" s="10">
        <f>VLOOKUP(C1003,away!$B$2:$E$405,4,FALSE)</f>
        <v>1.1000000000000001</v>
      </c>
      <c r="H1003" s="10">
        <f>VLOOKUP(A1003,away!$A$2:$E$405,3,FALSE)</f>
        <v>1.08387096774194</v>
      </c>
      <c r="I1003" s="10">
        <f>VLOOKUP(C1003,away!$B$2:$E$405,3,FALSE)</f>
        <v>0.55000000000000004</v>
      </c>
      <c r="J1003" s="10">
        <f>VLOOKUP(B1003,home!$B$2:$E$405,4,FALSE)</f>
        <v>1.45</v>
      </c>
      <c r="K1003" s="12">
        <f t="shared" si="1232"/>
        <v>0.94614193548386905</v>
      </c>
      <c r="L1003" s="12">
        <f t="shared" si="1233"/>
        <v>0.86438709677419712</v>
      </c>
      <c r="M1003" s="13">
        <f t="shared" si="1234"/>
        <v>0.16356758138249286</v>
      </c>
      <c r="N1003" s="13">
        <f t="shared" si="1235"/>
        <v>0.15475814803164709</v>
      </c>
      <c r="O1003" s="13">
        <f t="shared" si="1236"/>
        <v>0.14138570679759022</v>
      </c>
      <c r="P1003" s="13">
        <f t="shared" si="1237"/>
        <v>0.13377094627922684</v>
      </c>
      <c r="Q1003" s="13">
        <f t="shared" si="1238"/>
        <v>7.3211586855280841E-2</v>
      </c>
      <c r="R1003" s="13">
        <f t="shared" si="1239"/>
        <v>6.1105990312068439E-2</v>
      </c>
      <c r="S1003" s="13">
        <f t="shared" si="1240"/>
        <v>2.735056958902235E-2</v>
      </c>
      <c r="T1003" s="13">
        <f t="shared" si="1241"/>
        <v>6.3283151012068176E-2</v>
      </c>
      <c r="U1003" s="13">
        <f t="shared" si="1242"/>
        <v>5.7814939943518981E-2</v>
      </c>
      <c r="V1003" s="13">
        <f t="shared" si="1243"/>
        <v>2.4853550130135779E-3</v>
      </c>
      <c r="W1003" s="13">
        <f t="shared" si="1244"/>
        <v>2.3089517495700269E-2</v>
      </c>
      <c r="X1003" s="13">
        <f t="shared" si="1245"/>
        <v>1.9958280994025385E-2</v>
      </c>
      <c r="Y1003" s="13">
        <f t="shared" si="1246"/>
        <v>8.6258402825146203E-3</v>
      </c>
      <c r="Z1003" s="13">
        <f t="shared" si="1247"/>
        <v>1.760640985378702E-2</v>
      </c>
      <c r="AA1003" s="13">
        <f t="shared" si="1248"/>
        <v>1.6658162695984316E-2</v>
      </c>
      <c r="AB1003" s="13">
        <f t="shared" si="1249"/>
        <v>7.8804931473918927E-3</v>
      </c>
      <c r="AC1003" s="13">
        <f t="shared" si="1250"/>
        <v>1.2703781562358824E-4</v>
      </c>
      <c r="AD1003" s="13">
        <f t="shared" si="1251"/>
        <v>5.4614901931926262E-3</v>
      </c>
      <c r="AE1003" s="13">
        <f t="shared" si="1252"/>
        <v>4.720841652154523E-3</v>
      </c>
      <c r="AF1003" s="13">
        <f t="shared" si="1253"/>
        <v>2.0403173050182761E-3</v>
      </c>
      <c r="AG1003" s="13">
        <f t="shared" si="1254"/>
        <v>5.878746505943006E-4</v>
      </c>
      <c r="AH1003" s="13">
        <f t="shared" si="1255"/>
        <v>3.8046883745328935E-3</v>
      </c>
      <c r="AI1003" s="13">
        <f t="shared" si="1256"/>
        <v>3.5997752225935277E-3</v>
      </c>
      <c r="AJ1003" s="13">
        <f t="shared" si="1257"/>
        <v>1.702949148205758E-3</v>
      </c>
      <c r="AK1003" s="13">
        <f t="shared" si="1258"/>
        <v>5.3707720103800076E-4</v>
      </c>
      <c r="AL1003" s="13">
        <f t="shared" si="1259"/>
        <v>4.1558281086211055E-6</v>
      </c>
      <c r="AM1003" s="13">
        <f t="shared" si="1260"/>
        <v>1.0334689804026883E-3</v>
      </c>
      <c r="AN1003" s="13">
        <f t="shared" si="1261"/>
        <v>8.9331725157646943E-4</v>
      </c>
      <c r="AO1003" s="13">
        <f t="shared" si="1262"/>
        <v>3.8608595279424469E-4</v>
      </c>
      <c r="AP1003" s="13">
        <f t="shared" si="1263"/>
        <v>1.1124257194703898E-4</v>
      </c>
      <c r="AQ1003" s="13">
        <f t="shared" si="1264"/>
        <v>2.4039160950748936E-5</v>
      </c>
      <c r="AR1003" s="13">
        <f t="shared" si="1265"/>
        <v>6.5774470763860563E-4</v>
      </c>
      <c r="AS1003" s="13">
        <f t="shared" si="1266"/>
        <v>6.2231985073946193E-4</v>
      </c>
      <c r="AT1003" s="13">
        <f t="shared" si="1267"/>
        <v>2.9440145403433353E-4</v>
      </c>
      <c r="AU1003" s="13">
        <f t="shared" si="1268"/>
        <v>9.2848520509769878E-5</v>
      </c>
      <c r="AV1003" s="13">
        <f t="shared" si="1269"/>
        <v>2.1961969725481842E-5</v>
      </c>
      <c r="AW1003" s="13">
        <f t="shared" si="1270"/>
        <v>9.4410357610338452E-8</v>
      </c>
      <c r="AX1003" s="13">
        <f t="shared" si="1271"/>
        <v>1.6296805689679E-4</v>
      </c>
      <c r="AY1003" s="13">
        <f t="shared" si="1272"/>
        <v>1.4086748556794846E-4</v>
      </c>
      <c r="AZ1003" s="13">
        <f t="shared" si="1273"/>
        <v>6.0882018439980043E-5</v>
      </c>
      <c r="BA1003" s="13">
        <f t="shared" si="1274"/>
        <v>1.7541877055029165E-5</v>
      </c>
      <c r="BB1003" s="13">
        <f t="shared" si="1275"/>
        <v>3.7907430448916397E-6</v>
      </c>
      <c r="BC1003" s="13">
        <f t="shared" si="1276"/>
        <v>6.5533387503817308E-7</v>
      </c>
      <c r="BD1003" s="13">
        <f t="shared" si="1277"/>
        <v>9.4757673042387855E-5</v>
      </c>
      <c r="BE1003" s="13">
        <f t="shared" si="1278"/>
        <v>8.965420817427249E-5</v>
      </c>
      <c r="BF1003" s="13">
        <f t="shared" si="1279"/>
        <v>4.2412803023139947E-5</v>
      </c>
      <c r="BG1003" s="13">
        <f t="shared" si="1280"/>
        <v>1.3376177180536576E-5</v>
      </c>
      <c r="BH1003" s="13">
        <f t="shared" si="1281"/>
        <v>3.1639405417420088E-6</v>
      </c>
      <c r="BI1003" s="13">
        <f t="shared" si="1282"/>
        <v>5.987073655839332E-7</v>
      </c>
      <c r="BJ1003" s="14">
        <f t="shared" si="1283"/>
        <v>0.35857190790474708</v>
      </c>
      <c r="BK1003" s="14">
        <f t="shared" si="1284"/>
        <v>0.32744651339305575</v>
      </c>
      <c r="BL1003" s="14">
        <f t="shared" si="1285"/>
        <v>0.2964230228548993</v>
      </c>
      <c r="BM1003" s="14">
        <f t="shared" si="1286"/>
        <v>0.27210712127297265</v>
      </c>
      <c r="BN1003" s="14">
        <f t="shared" si="1287"/>
        <v>0.72779995965830624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1.30322580645161</v>
      </c>
      <c r="F1004" s="10">
        <f>VLOOKUP(B1004,home!$B$2:$E$405,3,FALSE)</f>
        <v>1.28</v>
      </c>
      <c r="G1004" s="10">
        <f>VLOOKUP(C1004,away!$B$2:$E$405,4,FALSE)</f>
        <v>0.9</v>
      </c>
      <c r="H1004" s="10">
        <f>VLOOKUP(A1004,away!$A$2:$E$405,3,FALSE)</f>
        <v>1.08387096774194</v>
      </c>
      <c r="I1004" s="10">
        <f>VLOOKUP(C1004,away!$B$2:$E$405,3,FALSE)</f>
        <v>1.1499999999999999</v>
      </c>
      <c r="J1004" s="10">
        <f>VLOOKUP(B1004,home!$B$2:$E$405,4,FALSE)</f>
        <v>0.92</v>
      </c>
      <c r="K1004" s="12">
        <f t="shared" si="1232"/>
        <v>1.5013161290322548</v>
      </c>
      <c r="L1004" s="12">
        <f t="shared" si="1233"/>
        <v>1.1467354838709727</v>
      </c>
      <c r="M1004" s="13">
        <f t="shared" si="1234"/>
        <v>7.078900316296674E-2</v>
      </c>
      <c r="N1004" s="13">
        <f t="shared" si="1235"/>
        <v>0.10627667220667728</v>
      </c>
      <c r="O1004" s="13">
        <f t="shared" si="1236"/>
        <v>8.117626179482848E-2</v>
      </c>
      <c r="P1004" s="13">
        <f t="shared" si="1237"/>
        <v>0.12187123112712081</v>
      </c>
      <c r="Q1004" s="13">
        <f t="shared" si="1238"/>
        <v>7.9777441061879284E-2</v>
      </c>
      <c r="R1004" s="13">
        <f t="shared" si="1239"/>
        <v>4.6543849924064698E-2</v>
      </c>
      <c r="S1004" s="13">
        <f t="shared" si="1240"/>
        <v>5.2453758044336461E-2</v>
      </c>
      <c r="T1004" s="13">
        <f t="shared" si="1241"/>
        <v>9.1483622478082144E-2</v>
      </c>
      <c r="U1004" s="13">
        <f t="shared" si="1242"/>
        <v>6.9877032598255021E-2</v>
      </c>
      <c r="V1004" s="13">
        <f t="shared" si="1243"/>
        <v>1.0033893816640611E-2</v>
      </c>
      <c r="W1004" s="13">
        <f t="shared" si="1244"/>
        <v>3.9923719666373148E-2</v>
      </c>
      <c r="X1004" s="13">
        <f t="shared" si="1245"/>
        <v>4.5781945989547476E-2</v>
      </c>
      <c r="Y1004" s="13">
        <f t="shared" si="1246"/>
        <v>2.6249890993439232E-2</v>
      </c>
      <c r="Z1004" s="13">
        <f t="shared" si="1247"/>
        <v>1.7791161421296761E-2</v>
      </c>
      <c r="AA1004" s="13">
        <f t="shared" si="1248"/>
        <v>2.671015759600924E-2</v>
      </c>
      <c r="AB1004" s="13">
        <f t="shared" si="1249"/>
        <v>2.0050195203941037E-2</v>
      </c>
      <c r="AC1004" s="13">
        <f t="shared" si="1250"/>
        <v>1.0796547996459556E-3</v>
      </c>
      <c r="AD1004" s="13">
        <f t="shared" si="1251"/>
        <v>1.4984531066522061E-2</v>
      </c>
      <c r="AE1004" s="13">
        <f t="shared" si="1252"/>
        <v>1.7183293483147798E-2</v>
      </c>
      <c r="AF1004" s="13">
        <f t="shared" si="1253"/>
        <v>9.8523461834472102E-3</v>
      </c>
      <c r="AG1004" s="13">
        <f t="shared" si="1254"/>
        <v>3.7660116559798907E-3</v>
      </c>
      <c r="AH1004" s="13">
        <f t="shared" si="1255"/>
        <v>5.1004390252693292E-3</v>
      </c>
      <c r="AI1004" s="13">
        <f t="shared" si="1256"/>
        <v>7.6573713737823961E-3</v>
      </c>
      <c r="AJ1004" s="13">
        <f t="shared" si="1257"/>
        <v>5.748067574724694E-3</v>
      </c>
      <c r="AK1004" s="13">
        <f t="shared" si="1258"/>
        <v>2.8765555202338324E-3</v>
      </c>
      <c r="AL1004" s="13">
        <f t="shared" si="1259"/>
        <v>7.4349886985832238E-5</v>
      </c>
      <c r="AM1004" s="13">
        <f t="shared" si="1260"/>
        <v>4.499303635230891E-3</v>
      </c>
      <c r="AN1004" s="13">
        <f t="shared" si="1261"/>
        <v>5.1595111312289221E-3</v>
      </c>
      <c r="AO1004" s="13">
        <f t="shared" si="1262"/>
        <v>2.9582972468037336E-3</v>
      </c>
      <c r="AP1004" s="13">
        <f t="shared" si="1263"/>
        <v>1.1307948082492157E-3</v>
      </c>
      <c r="AQ1004" s="13">
        <f t="shared" si="1264"/>
        <v>3.2418063289911195E-4</v>
      </c>
      <c r="AR1004" s="13">
        <f t="shared" si="1265"/>
        <v>1.1697708827193231E-3</v>
      </c>
      <c r="AS1004" s="13">
        <f t="shared" si="1266"/>
        <v>1.7561958934988178E-3</v>
      </c>
      <c r="AT1004" s="13">
        <f t="shared" si="1267"/>
        <v>1.3183026103249938E-3</v>
      </c>
      <c r="AU1004" s="13">
        <f t="shared" si="1268"/>
        <v>6.5972965727541211E-4</v>
      </c>
      <c r="AV1004" s="13">
        <f t="shared" si="1269"/>
        <v>2.4761569381712449E-4</v>
      </c>
      <c r="AW1004" s="13">
        <f t="shared" si="1270"/>
        <v>3.5556025874471183E-6</v>
      </c>
      <c r="AX1004" s="13">
        <f t="shared" si="1271"/>
        <v>1.1258128528309323E-3</v>
      </c>
      <c r="AY1004" s="13">
        <f t="shared" si="1272"/>
        <v>1.2910095465392393E-3</v>
      </c>
      <c r="AZ1004" s="13">
        <f t="shared" si="1273"/>
        <v>7.4022322851635984E-4</v>
      </c>
      <c r="BA1004" s="13">
        <f t="shared" si="1274"/>
        <v>2.8294674737508056E-4</v>
      </c>
      <c r="BB1004" s="13">
        <f t="shared" si="1275"/>
        <v>8.1116268815220206E-5</v>
      </c>
      <c r="BC1004" s="13">
        <f t="shared" si="1276"/>
        <v>1.8603780753925881E-5</v>
      </c>
      <c r="BD1004" s="13">
        <f t="shared" si="1277"/>
        <v>2.2356962986888658E-4</v>
      </c>
      <c r="BE1004" s="13">
        <f t="shared" si="1278"/>
        <v>3.3564869128393073E-4</v>
      </c>
      <c r="BF1004" s="13">
        <f t="shared" si="1279"/>
        <v>2.5195739695656666E-4</v>
      </c>
      <c r="BG1004" s="13">
        <f t="shared" si="1280"/>
        <v>1.2608923462662528E-4</v>
      </c>
      <c r="BH1004" s="13">
        <f t="shared" si="1281"/>
        <v>4.7324950410571203E-5</v>
      </c>
      <c r="BI1004" s="13">
        <f t="shared" si="1282"/>
        <v>1.4209942271408429E-5</v>
      </c>
      <c r="BJ1004" s="14">
        <f t="shared" si="1283"/>
        <v>0.45289127466433809</v>
      </c>
      <c r="BK1004" s="14">
        <f t="shared" si="1284"/>
        <v>0.25759290038423566</v>
      </c>
      <c r="BL1004" s="14">
        <f t="shared" si="1285"/>
        <v>0.27189034519416244</v>
      </c>
      <c r="BM1004" s="14">
        <f t="shared" si="1286"/>
        <v>0.49244376844254401</v>
      </c>
      <c r="BN1004" s="14">
        <f t="shared" si="1287"/>
        <v>0.50643445927753739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1.30322580645161</v>
      </c>
      <c r="F1005" s="10">
        <f>VLOOKUP(B1005,home!$B$2:$E$405,3,FALSE)</f>
        <v>0.9</v>
      </c>
      <c r="G1005" s="10">
        <f>VLOOKUP(C1005,away!$B$2:$E$405,4,FALSE)</f>
        <v>0.33</v>
      </c>
      <c r="H1005" s="10">
        <f>VLOOKUP(A1005,away!$A$2:$E$405,3,FALSE)</f>
        <v>1.08387096774194</v>
      </c>
      <c r="I1005" s="10">
        <f>VLOOKUP(C1005,away!$B$2:$E$405,3,FALSE)</f>
        <v>1.53</v>
      </c>
      <c r="J1005" s="10">
        <f>VLOOKUP(B1005,home!$B$2:$E$405,4,FALSE)</f>
        <v>1.23</v>
      </c>
      <c r="K1005" s="12">
        <f t="shared" si="1232"/>
        <v>0.38705806451612823</v>
      </c>
      <c r="L1005" s="12">
        <f t="shared" si="1233"/>
        <v>2.0397367741935568</v>
      </c>
      <c r="M1005" s="13">
        <f t="shared" si="1234"/>
        <v>8.8319457517586686E-2</v>
      </c>
      <c r="N1005" s="13">
        <f t="shared" si="1235"/>
        <v>3.418475828587151E-2</v>
      </c>
      <c r="O1005" s="13">
        <f t="shared" si="1236"/>
        <v>0.18014844537544711</v>
      </c>
      <c r="P1005" s="13">
        <f t="shared" si="1237"/>
        <v>6.9727908592609994E-2</v>
      </c>
      <c r="Q1005" s="13">
        <f t="shared" si="1238"/>
        <v>6.6157431890405518E-3</v>
      </c>
      <c r="R1005" s="13">
        <f t="shared" si="1239"/>
        <v>0.18372770442304942</v>
      </c>
      <c r="S1005" s="13">
        <f t="shared" si="1240"/>
        <v>1.3762486130905053E-2</v>
      </c>
      <c r="T1005" s="13">
        <f t="shared" si="1241"/>
        <v>1.3494374671306568E-2</v>
      </c>
      <c r="U1005" s="13">
        <f t="shared" si="1242"/>
        <v>7.111328967197679E-2</v>
      </c>
      <c r="V1005" s="13">
        <f t="shared" si="1243"/>
        <v>1.2072706185216871E-3</v>
      </c>
      <c r="W1005" s="13">
        <f t="shared" si="1244"/>
        <v>8.5355891802859805E-4</v>
      </c>
      <c r="X1005" s="13">
        <f t="shared" si="1245"/>
        <v>1.7410355140437949E-3</v>
      </c>
      <c r="Y1005" s="13">
        <f t="shared" si="1246"/>
        <v>1.7756270815860564E-3</v>
      </c>
      <c r="Z1005" s="13">
        <f t="shared" si="1247"/>
        <v>0.124918718383286</v>
      </c>
      <c r="AA1005" s="13">
        <f t="shared" si="1248"/>
        <v>4.8350797359269962E-2</v>
      </c>
      <c r="AB1005" s="13">
        <f t="shared" si="1249"/>
        <v>9.3572830218452783E-3</v>
      </c>
      <c r="AC1005" s="13">
        <f t="shared" si="1250"/>
        <v>5.9571000618735019E-5</v>
      </c>
      <c r="AD1005" s="13">
        <f t="shared" si="1251"/>
        <v>8.2594215690657408E-5</v>
      </c>
      <c r="AE1005" s="13">
        <f t="shared" si="1252"/>
        <v>1.6847045907990836E-4</v>
      </c>
      <c r="AF1005" s="13">
        <f t="shared" si="1253"/>
        <v>1.7181769537528003E-4</v>
      </c>
      <c r="AG1005" s="13">
        <f t="shared" si="1254"/>
        <v>1.1682095723804828E-4</v>
      </c>
      <c r="AH1005" s="13">
        <f t="shared" si="1255"/>
        <v>6.3700325917879302E-2</v>
      </c>
      <c r="AI1005" s="13">
        <f t="shared" si="1256"/>
        <v>2.4655724858820918E-2</v>
      </c>
      <c r="AJ1005" s="13">
        <f t="shared" si="1257"/>
        <v>4.771598571548707E-3</v>
      </c>
      <c r="AK1005" s="13">
        <f t="shared" si="1258"/>
        <v>6.1562856925052162E-4</v>
      </c>
      <c r="AL1005" s="13">
        <f t="shared" si="1259"/>
        <v>1.8812440214938365E-6</v>
      </c>
      <c r="AM1005" s="13">
        <f t="shared" si="1260"/>
        <v>6.3937514530906991E-6</v>
      </c>
      <c r="AN1005" s="13">
        <f t="shared" si="1261"/>
        <v>1.3041569963922587E-5</v>
      </c>
      <c r="AO1005" s="13">
        <f t="shared" si="1262"/>
        <v>1.3300684924315524E-5</v>
      </c>
      <c r="AP1005" s="13">
        <f t="shared" si="1263"/>
        <v>9.0432987206960704E-6</v>
      </c>
      <c r="AQ1005" s="13">
        <f t="shared" si="1264"/>
        <v>4.6114872401553316E-6</v>
      </c>
      <c r="AR1005" s="13">
        <f t="shared" si="1265"/>
        <v>2.5986379460562665E-2</v>
      </c>
      <c r="AS1005" s="13">
        <f t="shared" si="1266"/>
        <v>1.0058237737787051E-2</v>
      </c>
      <c r="AT1005" s="13">
        <f t="shared" si="1267"/>
        <v>1.9465610156154682E-3</v>
      </c>
      <c r="AU1005" s="13">
        <f t="shared" si="1268"/>
        <v>2.5114404638889069E-4</v>
      </c>
      <c r="AV1005" s="13">
        <f t="shared" si="1269"/>
        <v>2.4301832127508185E-5</v>
      </c>
      <c r="AW1005" s="13">
        <f t="shared" si="1270"/>
        <v>4.1256547178618855E-8</v>
      </c>
      <c r="AX1005" s="13">
        <f t="shared" si="1271"/>
        <v>4.124588437384112E-7</v>
      </c>
      <c r="AY1005" s="13">
        <f t="shared" si="1272"/>
        <v>8.4130747141459107E-7</v>
      </c>
      <c r="AZ1005" s="13">
        <f t="shared" si="1273"/>
        <v>8.5802289392406839E-7</v>
      </c>
      <c r="BA1005" s="13">
        <f t="shared" si="1274"/>
        <v>5.8338028327896643E-7</v>
      </c>
      <c r="BB1005" s="13">
        <f t="shared" si="1275"/>
        <v>2.9748555428589063E-7</v>
      </c>
      <c r="BC1005" s="13">
        <f t="shared" si="1276"/>
        <v>1.2135844497365692E-7</v>
      </c>
      <c r="BD1005" s="13">
        <f t="shared" si="1277"/>
        <v>8.8342289689762946E-3</v>
      </c>
      <c r="BE1005" s="13">
        <f t="shared" si="1278"/>
        <v>3.4193595662242748E-3</v>
      </c>
      <c r="BF1005" s="13">
        <f t="shared" si="1279"/>
        <v>6.6174534779373786E-4</v>
      </c>
      <c r="BG1005" s="13">
        <f t="shared" si="1280"/>
        <v>8.537795783986544E-5</v>
      </c>
      <c r="BH1005" s="13">
        <f t="shared" si="1281"/>
        <v>8.2615567784594759E-6</v>
      </c>
      <c r="BI1005" s="13">
        <f t="shared" si="1282"/>
        <v>6.3954043531212509E-7</v>
      </c>
      <c r="BJ1005" s="14">
        <f t="shared" si="1283"/>
        <v>5.9254305793054768E-2</v>
      </c>
      <c r="BK1005" s="14">
        <f t="shared" si="1284"/>
        <v>0.17307941641173508</v>
      </c>
      <c r="BL1005" s="14">
        <f t="shared" si="1285"/>
        <v>0.63771703479961783</v>
      </c>
      <c r="BM1005" s="14">
        <f t="shared" si="1286"/>
        <v>0.4322446579531638</v>
      </c>
      <c r="BN1005" s="14">
        <f t="shared" si="1287"/>
        <v>0.56272401738360533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1.30322580645161</v>
      </c>
      <c r="F1006" s="10">
        <f>VLOOKUP(B1006,home!$B$2:$E$405,3,FALSE)</f>
        <v>1.02</v>
      </c>
      <c r="G1006" s="10">
        <f>VLOOKUP(C1006,away!$B$2:$E$405,4,FALSE)</f>
        <v>1.23</v>
      </c>
      <c r="H1006" s="10">
        <f>VLOOKUP(A1006,away!$A$2:$E$405,3,FALSE)</f>
        <v>1.08387096774194</v>
      </c>
      <c r="I1006" s="10">
        <f>VLOOKUP(C1006,away!$B$2:$E$405,3,FALSE)</f>
        <v>0.77</v>
      </c>
      <c r="J1006" s="10">
        <f>VLOOKUP(B1006,home!$B$2:$E$405,4,FALSE)</f>
        <v>0.31</v>
      </c>
      <c r="K1006" s="12">
        <f t="shared" ref="K1006:K1069" si="1288">E1006*F1006*G1006</f>
        <v>1.63502709677419</v>
      </c>
      <c r="L1006" s="12">
        <f t="shared" ref="L1006:L1069" si="1289">H1006*I1006*J1006</f>
        <v>0.25872000000000106</v>
      </c>
      <c r="M1006" s="13">
        <f t="shared" ref="M1006:M1069" si="1290">_xlfn.POISSON.DIST(0,K1006,FALSE) * _xlfn.POISSON.DIST(0,L1006,FALSE)</f>
        <v>0.15050678740490994</v>
      </c>
      <c r="N1006" s="13">
        <f t="shared" ref="N1006:N1069" si="1291">_xlfn.POISSON.DIST(1,K1006,FALSE) * _xlfn.POISSON.DIST(0,L1006,FALSE)</f>
        <v>0.2460826756554601</v>
      </c>
      <c r="O1006" s="13">
        <f t="shared" ref="O1006:O1069" si="1292">_xlfn.POISSON.DIST(0,K1006,FALSE) * _xlfn.POISSON.DIST(1,L1006,FALSE)</f>
        <v>3.8939116037398455E-2</v>
      </c>
      <c r="P1006" s="13">
        <f t="shared" ref="P1006:P1069" si="1293">_xlfn.POISSON.DIST(1,K1006,FALSE) * _xlfn.POISSON.DIST(1,L1006,FALSE)</f>
        <v>6.3666509845580893E-2</v>
      </c>
      <c r="Q1006" s="13">
        <f t="shared" ref="Q1006:Q1069" si="1294">_xlfn.POISSON.DIST(2,K1006,FALSE) * _xlfn.POISSON.DIST(0,L1006,FALSE)</f>
        <v>0.20117592137168586</v>
      </c>
      <c r="R1006" s="13">
        <f t="shared" ref="R1006:R1069" si="1295">_xlfn.POISSON.DIST(0,K1006,FALSE) * _xlfn.POISSON.DIST(2,L1006,FALSE)</f>
        <v>5.0371640505978837E-3</v>
      </c>
      <c r="S1006" s="13">
        <f t="shared" ref="S1006:S1069" si="1296">_xlfn.POISSON.DIST(2,K1006,FALSE) * _xlfn.POISSON.DIST(2,L1006,FALSE)</f>
        <v>6.7329595990453257E-3</v>
      </c>
      <c r="T1006" s="13">
        <f t="shared" ref="T1006:T1069" si="1297">_xlfn.POISSON.DIST(2,K1006,FALSE) * _xlfn.POISSON.DIST(1,L1006,FALSE)</f>
        <v>5.2048234377282773E-2</v>
      </c>
      <c r="U1006" s="13">
        <f t="shared" ref="U1006:U1069" si="1298">_xlfn.POISSON.DIST(1,K1006,FALSE) * _xlfn.POISSON.DIST(2,L1006,FALSE)</f>
        <v>8.2358997136243763E-3</v>
      </c>
      <c r="V1006" s="13">
        <f t="shared" ref="V1006:V1069" si="1299">_xlfn.POISSON.DIST(3,K1006,FALSE) * _xlfn.POISSON.DIST(3,L1006,FALSE)</f>
        <v>3.1645973210739191E-4</v>
      </c>
      <c r="W1006" s="13">
        <f t="shared" ref="W1006:W1069" si="1300">_xlfn.POISSON.DIST(3,K1006,FALSE) * _xlfn.POISSON.DIST(0,L1006,FALSE)</f>
        <v>0.10964269422040676</v>
      </c>
      <c r="X1006" s="13">
        <f t="shared" ref="X1006:X1069" si="1301">_xlfn.POISSON.DIST(3,K1006,FALSE) * _xlfn.POISSON.DIST(1,L1006,FALSE)</f>
        <v>2.8366757848703752E-2</v>
      </c>
      <c r="Y1006" s="13">
        <f t="shared" ref="Y1006:Y1069" si="1302">_xlfn.POISSON.DIST(3,K1006,FALSE) * _xlfn.POISSON.DIST(2,L1006,FALSE)</f>
        <v>3.6695237953083314E-3</v>
      </c>
      <c r="Z1006" s="13">
        <f t="shared" ref="Z1006:Z1069" si="1303">_xlfn.POISSON.DIST(0,K1006,FALSE) * _xlfn.POISSON.DIST(3,L1006,FALSE)</f>
        <v>4.3440502772356347E-4</v>
      </c>
      <c r="AA1006" s="13">
        <f t="shared" ref="AA1006:AA1069" si="1304">_xlfn.POISSON.DIST(1,K1006,FALSE) * _xlfn.POISSON.DIST(3,L1006,FALSE)</f>
        <v>7.1026399130296933E-4</v>
      </c>
      <c r="AB1006" s="13">
        <f t="shared" ref="AB1006:AB1069" si="1305">_xlfn.POISSON.DIST(2,K1006,FALSE) * _xlfn.POISSON.DIST(3,L1006,FALSE)</f>
        <v>5.8065043582167144E-4</v>
      </c>
      <c r="AC1006" s="13">
        <f t="shared" ref="AC1006:AC1069" si="1306">_xlfn.POISSON.DIST(4,K1006,FALSE) * _xlfn.POISSON.DIST(4,L1006,FALSE)</f>
        <v>8.3666852328315116E-6</v>
      </c>
      <c r="AD1006" s="13">
        <f t="shared" ref="AD1006:AD1069" si="1307">_xlfn.POISSON.DIST(4,K1006,FALSE) * _xlfn.POISSON.DIST(0,L1006,FALSE)</f>
        <v>4.4817194003422975E-2</v>
      </c>
      <c r="AE1006" s="13">
        <f t="shared" ref="AE1006:AE1069" si="1308">_xlfn.POISSON.DIST(4,K1006,FALSE) * _xlfn.POISSON.DIST(1,L1006,FALSE)</f>
        <v>1.159510443256564E-2</v>
      </c>
      <c r="AF1006" s="13">
        <f t="shared" ref="AF1006:AF1069" si="1309">_xlfn.POISSON.DIST(4,K1006,FALSE) * _xlfn.POISSON.DIST(2,L1006,FALSE)</f>
        <v>1.4999427093966968E-3</v>
      </c>
      <c r="AG1006" s="13">
        <f t="shared" ref="AG1006:AG1069" si="1310">_xlfn.POISSON.DIST(4,K1006,FALSE) * _xlfn.POISSON.DIST(3,L1006,FALSE)</f>
        <v>1.2935505925837173E-4</v>
      </c>
      <c r="AH1006" s="13">
        <f t="shared" ref="AH1006:AH1069" si="1311">_xlfn.POISSON.DIST(0,K1006,FALSE) * _xlfn.POISSON.DIST(4,L1006,FALSE)</f>
        <v>2.8097317193160178E-5</v>
      </c>
      <c r="AI1006" s="13">
        <f t="shared" ref="AI1006:AI1069" si="1312">_xlfn.POISSON.DIST(1,K1006,FALSE) * _xlfn.POISSON.DIST(4,L1006,FALSE)</f>
        <v>4.5939874957476217E-5</v>
      </c>
      <c r="AJ1006" s="13">
        <f t="shared" ref="AJ1006:AJ1069" si="1313">_xlfn.POISSON.DIST(2,K1006,FALSE) * _xlfn.POISSON.DIST(4,L1006,FALSE)</f>
        <v>3.755647018894584E-5</v>
      </c>
      <c r="AK1006" s="13">
        <f t="shared" ref="AK1006:AK1069" si="1314">_xlfn.POISSON.DIST(3,K1006,FALSE) * _xlfn.POISSON.DIST(4,L1006,FALSE)</f>
        <v>2.0468615472706178E-5</v>
      </c>
      <c r="AL1006" s="13">
        <f t="shared" ref="AL1006:AL1069" si="1315">_xlfn.POISSON.DIST(5,K1006,FALSE) * _xlfn.POISSON.DIST(5,L1006,FALSE)</f>
        <v>1.415690699231725E-7</v>
      </c>
      <c r="AM1006" s="13">
        <f t="shared" ref="AM1006:AM1069" si="1316">_xlfn.POISSON.DIST(5,K1006,FALSE) * _xlfn.POISSON.DIST(0,L1006,FALSE)</f>
        <v>1.4655465319396467E-2</v>
      </c>
      <c r="AN1006" s="13">
        <f t="shared" ref="AN1006:AN1069" si="1317">_xlfn.POISSON.DIST(5,K1006,FALSE) * _xlfn.POISSON.DIST(1,L1006,FALSE)</f>
        <v>3.7916619874342693E-3</v>
      </c>
      <c r="AO1006" s="13">
        <f t="shared" ref="AO1006:AO1069" si="1318">_xlfn.POISSON.DIST(5,K1006,FALSE) * _xlfn.POISSON.DIST(2,L1006,FALSE)</f>
        <v>4.9048939469449897E-4</v>
      </c>
      <c r="AP1006" s="13">
        <f t="shared" ref="AP1006:AP1069" si="1319">_xlfn.POISSON.DIST(5,K1006,FALSE) * _xlfn.POISSON.DIST(3,L1006,FALSE)</f>
        <v>4.2299805398453776E-5</v>
      </c>
      <c r="AQ1006" s="13">
        <f t="shared" ref="AQ1006:AQ1069" si="1320">_xlfn.POISSON.DIST(5,K1006,FALSE) * _xlfn.POISSON.DIST(4,L1006,FALSE)</f>
        <v>2.7359514131719998E-6</v>
      </c>
      <c r="AR1006" s="13">
        <f t="shared" ref="AR1006:AR1069" si="1321">_xlfn.POISSON.DIST(0,K1006,FALSE) * _xlfn.POISSON.DIST(5,L1006,FALSE)</f>
        <v>1.453867580842886E-6</v>
      </c>
      <c r="AS1006" s="13">
        <f t="shared" ref="AS1006:AS1069" si="1322">_xlfn.POISSON.DIST(1,K1006,FALSE) * _xlfn.POISSON.DIST(5,L1006,FALSE)</f>
        <v>2.3771128897996585E-6</v>
      </c>
      <c r="AT1006" s="13">
        <f t="shared" ref="AT1006:AT1069" si="1323">_xlfn.POISSON.DIST(2,K1006,FALSE) * _xlfn.POISSON.DIST(5,L1006,FALSE)</f>
        <v>1.9433219934568211E-6</v>
      </c>
      <c r="AU1006" s="13">
        <f t="shared" ref="AU1006:AU1069" si="1324">_xlfn.POISSON.DIST(3,K1006,FALSE) * _xlfn.POISSON.DIST(5,L1006,FALSE)</f>
        <v>1.0591280390197127E-6</v>
      </c>
      <c r="AV1006" s="13">
        <f t="shared" ref="AV1006:AV1069" si="1325">_xlfn.POISSON.DIST(4,K1006,FALSE) * _xlfn.POISSON.DIST(5,L1006,FALSE)</f>
        <v>4.329257606876354E-7</v>
      </c>
      <c r="AW1006" s="13">
        <f t="shared" ref="AW1006:AW1069" si="1326">_xlfn.POISSON.DIST(6,K1006,FALSE) * _xlfn.POISSON.DIST(6,L1006,FALSE)</f>
        <v>1.663492453932598E-9</v>
      </c>
      <c r="AX1006" s="13">
        <f t="shared" ref="AX1006:AX1069" si="1327">_xlfn.POISSON.DIST(6,K1006,FALSE) * _xlfn.POISSON.DIST(0,L1006,FALSE)</f>
        <v>3.9936804855079363E-3</v>
      </c>
      <c r="AY1006" s="13">
        <f t="shared" ref="AY1006:AY1069" si="1328">_xlfn.POISSON.DIST(6,K1006,FALSE) * _xlfn.POISSON.DIST(1,L1006,FALSE)</f>
        <v>1.0332450152106174E-3</v>
      </c>
      <c r="AZ1006" s="13">
        <f t="shared" ref="AZ1006:AZ1069" si="1329">_xlfn.POISSON.DIST(6,K1006,FALSE) * _xlfn.POISSON.DIST(2,L1006,FALSE)</f>
        <v>1.3366057516764598E-4</v>
      </c>
      <c r="BA1006" s="13">
        <f t="shared" ref="BA1006:BA1069" si="1330">_xlfn.POISSON.DIST(6,K1006,FALSE) * _xlfn.POISSON.DIST(3,L1006,FALSE)</f>
        <v>1.1526888002457842E-5</v>
      </c>
      <c r="BB1006" s="13">
        <f t="shared" ref="BB1006:BB1069" si="1331">_xlfn.POISSON.DIST(6,K1006,FALSE) * _xlfn.POISSON.DIST(4,L1006,FALSE)</f>
        <v>7.4555911599897576E-7</v>
      </c>
      <c r="BC1006" s="13">
        <f t="shared" ref="BC1006:BC1069" si="1332">_xlfn.POISSON.DIST(6,K1006,FALSE) * _xlfn.POISSON.DIST(5,L1006,FALSE)</f>
        <v>3.8578210898251154E-8</v>
      </c>
      <c r="BD1006" s="13">
        <f t="shared" ref="BD1006:BD1069" si="1333">_xlfn.POISSON.DIST(0,K1006,FALSE) * _xlfn.POISSON.DIST(6,L1006,FALSE)</f>
        <v>6.2690770085945563E-8</v>
      </c>
      <c r="BE1006" s="13">
        <f t="shared" ref="BE1006:BE1069" si="1334">_xlfn.POISSON.DIST(1,K1006,FALSE) * _xlfn.POISSON.DIST(6,L1006,FALSE)</f>
        <v>1.0250110780816179E-7</v>
      </c>
      <c r="BF1006" s="13">
        <f t="shared" ref="BF1006:BF1069" si="1335">_xlfn.POISSON.DIST(2,K1006,FALSE) * _xlfn.POISSON.DIST(6,L1006,FALSE)</f>
        <v>8.3796044357858548E-8</v>
      </c>
      <c r="BG1006" s="13">
        <f t="shared" ref="BG1006:BG1069" si="1336">_xlfn.POISSON.DIST(3,K1006,FALSE) * _xlfn.POISSON.DIST(6,L1006,FALSE)</f>
        <v>4.5669601042530239E-8</v>
      </c>
      <c r="BH1006" s="13">
        <f t="shared" ref="BH1006:BH1069" si="1337">_xlfn.POISSON.DIST(4,K1006,FALSE) * _xlfn.POISSON.DIST(6,L1006,FALSE)</f>
        <v>1.8667758800850932E-8</v>
      </c>
      <c r="BI1006" s="13">
        <f t="shared" ref="BI1006:BI1069" si="1338">_xlfn.POISSON.DIST(5,K1006,FALSE) * _xlfn.POISSON.DIST(6,L1006,FALSE)</f>
        <v>6.1044582950872289E-9</v>
      </c>
      <c r="BJ1006" s="14">
        <f t="shared" ref="BJ1006:BJ1069" si="1339">SUM(N1006,Q1006,T1006,W1006,X1006,Y1006,AD1006,AE1006,AF1006,AG1006,AM1006,AN1006,AO1006,AP1006,AQ1006,AX1006,AY1006,AZ1006,BA1006,BB1006,BC1006)</f>
        <v>0.72318295303304381</v>
      </c>
      <c r="BK1006" s="14">
        <f t="shared" ref="BK1006:BK1069" si="1340">SUM(M1006,P1006,S1006,V1006,AC1006,AL1006,AY1006)</f>
        <v>0.22226446985115692</v>
      </c>
      <c r="BL1006" s="14">
        <f t="shared" ref="BL1006:BL1069" si="1341">SUM(O1006,R1006,U1006,AA1006,AB1006,AH1006,AI1006,AJ1006,AK1006,AR1006,AS1006,AT1006,AU1006,AV1006,BD1006,BE1006,BF1006,BG1006,BH1006,BI1006)</f>
        <v>5.3642742292561843E-2</v>
      </c>
      <c r="BM1006" s="14">
        <f t="shared" ref="BM1006:BM1069" si="1342">SUM(S1006:BI1006)</f>
        <v>0.29308315248713451</v>
      </c>
      <c r="BN1006" s="14">
        <f t="shared" ref="BN1006:BN1069" si="1343">SUM(M1006:R1006)</f>
        <v>0.70540817436563308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1.5546218487395</v>
      </c>
      <c r="F1007" s="10">
        <f>VLOOKUP(B1007,home!$B$2:$E$405,3,FALSE)</f>
        <v>1.61</v>
      </c>
      <c r="G1007" s="10">
        <f>VLOOKUP(C1007,away!$B$2:$E$405,4,FALSE)</f>
        <v>1.39</v>
      </c>
      <c r="H1007" s="10">
        <f>VLOOKUP(A1007,away!$A$2:$E$405,3,FALSE)</f>
        <v>1.3361344537815101</v>
      </c>
      <c r="I1007" s="10">
        <f>VLOOKUP(C1007,away!$B$2:$E$405,3,FALSE)</f>
        <v>0.96</v>
      </c>
      <c r="J1007" s="10">
        <f>VLOOKUP(B1007,home!$B$2:$E$405,4,FALSE)</f>
        <v>0.5</v>
      </c>
      <c r="K1007" s="12">
        <f t="shared" si="1288"/>
        <v>3.4790882352941273</v>
      </c>
      <c r="L1007" s="12">
        <f t="shared" si="1289"/>
        <v>0.64134453781512479</v>
      </c>
      <c r="M1007" s="13">
        <f t="shared" si="1290"/>
        <v>1.6237485773945494E-2</v>
      </c>
      <c r="N1007" s="13">
        <f t="shared" si="1291"/>
        <v>5.6491645726889521E-2</v>
      </c>
      <c r="O1007" s="13">
        <f t="shared" si="1292"/>
        <v>1.0413822808970737E-2</v>
      </c>
      <c r="P1007" s="13">
        <f t="shared" si="1293"/>
        <v>3.6230608419127737E-2</v>
      </c>
      <c r="Q1007" s="13">
        <f t="shared" si="1294"/>
        <v>9.8269710020412571E-2</v>
      </c>
      <c r="R1007" s="13">
        <f t="shared" si="1295"/>
        <v>3.3394241881539708E-3</v>
      </c>
      <c r="S1007" s="13">
        <f t="shared" si="1296"/>
        <v>2.0210286935654253E-2</v>
      </c>
      <c r="T1007" s="13">
        <f t="shared" si="1297"/>
        <v>6.3024741754267852E-2</v>
      </c>
      <c r="U1007" s="13">
        <f t="shared" si="1298"/>
        <v>1.1618151405663121E-2</v>
      </c>
      <c r="V1007" s="13">
        <f t="shared" si="1299"/>
        <v>5.0105663059051E-3</v>
      </c>
      <c r="W1007" s="13">
        <f t="shared" si="1300"/>
        <v>0.11396299733926091</v>
      </c>
      <c r="X1007" s="13">
        <f t="shared" si="1301"/>
        <v>7.3089545856574595E-2</v>
      </c>
      <c r="Y1007" s="13">
        <f t="shared" si="1302"/>
        <v>2.3437790503251101E-2</v>
      </c>
      <c r="Z1007" s="13">
        <f t="shared" si="1303"/>
        <v>7.1390715417341899E-4</v>
      </c>
      <c r="AA1007" s="13">
        <f t="shared" si="1304"/>
        <v>2.4837459811770527E-3</v>
      </c>
      <c r="AB1007" s="13">
        <f t="shared" si="1305"/>
        <v>4.3205857112860778E-3</v>
      </c>
      <c r="AC1007" s="13">
        <f t="shared" si="1306"/>
        <v>6.9875298242991256E-4</v>
      </c>
      <c r="AD1007" s="13">
        <f t="shared" si="1307"/>
        <v>9.9121830825469659E-2</v>
      </c>
      <c r="AE1007" s="13">
        <f t="shared" si="1308"/>
        <v>6.3571244778149835E-2</v>
      </c>
      <c r="AF1007" s="13">
        <f t="shared" si="1309"/>
        <v>2.0385535300287333E-2</v>
      </c>
      <c r="AG1007" s="13">
        <f t="shared" si="1310"/>
        <v>4.3580505717588976E-3</v>
      </c>
      <c r="AH1007" s="13">
        <f t="shared" si="1311"/>
        <v>1.1446511345906558E-4</v>
      </c>
      <c r="AI1007" s="13">
        <f t="shared" si="1312"/>
        <v>3.982342295870426E-4</v>
      </c>
      <c r="AJ1007" s="13">
        <f t="shared" si="1313"/>
        <v>6.9274601152385029E-4</v>
      </c>
      <c r="AK1007" s="13">
        <f t="shared" si="1314"/>
        <v>8.0337483291318572E-4</v>
      </c>
      <c r="AL1007" s="13">
        <f t="shared" si="1315"/>
        <v>6.2364940091249829E-5</v>
      </c>
      <c r="AM1007" s="13">
        <f t="shared" si="1316"/>
        <v>6.8970719097141239E-2</v>
      </c>
      <c r="AN1007" s="13">
        <f t="shared" si="1317"/>
        <v>4.4233993962132852E-2</v>
      </c>
      <c r="AO1007" s="13">
        <f t="shared" si="1318"/>
        <v>1.4184615206680556E-2</v>
      </c>
      <c r="AP1007" s="13">
        <f t="shared" si="1319"/>
        <v>3.0324084946046445E-3</v>
      </c>
      <c r="AQ1007" s="13">
        <f t="shared" si="1320"/>
        <v>4.8620465610971843E-4</v>
      </c>
      <c r="AR1007" s="13">
        <f t="shared" si="1321"/>
        <v>1.4682315057472052E-5</v>
      </c>
      <c r="AS1007" s="13">
        <f t="shared" si="1322"/>
        <v>5.1081069583332837E-5</v>
      </c>
      <c r="AT1007" s="13">
        <f t="shared" si="1323"/>
        <v>8.8857774116807013E-5</v>
      </c>
      <c r="AU1007" s="13">
        <f t="shared" si="1324"/>
        <v>1.0304801218140208E-4</v>
      </c>
      <c r="AV1007" s="13">
        <f t="shared" si="1325"/>
        <v>8.9628281712690478E-5</v>
      </c>
      <c r="AW1007" s="13">
        <f t="shared" si="1326"/>
        <v>3.8654036492145775E-6</v>
      </c>
      <c r="AX1007" s="13">
        <f t="shared" si="1327"/>
        <v>3.999253623177336E-2</v>
      </c>
      <c r="AY1007" s="13">
        <f t="shared" si="1328"/>
        <v>2.5648994665621323E-2</v>
      </c>
      <c r="AZ1007" s="13">
        <f t="shared" si="1329"/>
        <v>8.2249213146227528E-3</v>
      </c>
      <c r="BA1007" s="13">
        <f t="shared" si="1330"/>
        <v>1.7583361196974998E-3</v>
      </c>
      <c r="BB1007" s="13">
        <f t="shared" si="1331"/>
        <v>2.8192481650275817E-4</v>
      </c>
      <c r="BC1007" s="13">
        <f t="shared" si="1332"/>
        <v>3.6162188227715075E-5</v>
      </c>
      <c r="BD1007" s="13">
        <f t="shared" si="1333"/>
        <v>1.5694037607650764E-6</v>
      </c>
      <c r="BE1007" s="13">
        <f t="shared" si="1334"/>
        <v>5.4600941605041367E-6</v>
      </c>
      <c r="BF1007" s="13">
        <f t="shared" si="1335"/>
        <v>9.4980746787040568E-6</v>
      </c>
      <c r="BG1007" s="13">
        <f t="shared" si="1336"/>
        <v>1.1014879957541441E-5</v>
      </c>
      <c r="BH1007" s="13">
        <f t="shared" si="1337"/>
        <v>9.5804348183648769E-6</v>
      </c>
      <c r="BI1007" s="13">
        <f t="shared" si="1338"/>
        <v>6.6662356131150933E-6</v>
      </c>
      <c r="BJ1007" s="14">
        <f t="shared" si="1339"/>
        <v>0.82256390942943658</v>
      </c>
      <c r="BK1007" s="14">
        <f t="shared" si="1340"/>
        <v>0.10409906002277508</v>
      </c>
      <c r="BL1007" s="14">
        <f t="shared" si="1341"/>
        <v>3.4575636858374809E-2</v>
      </c>
      <c r="BM1007" s="14">
        <f t="shared" si="1342"/>
        <v>0.71532468726528753</v>
      </c>
      <c r="BN1007" s="14">
        <f t="shared" si="1343"/>
        <v>0.22098269693750003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1.5546218487395</v>
      </c>
      <c r="F1008" s="10">
        <f>VLOOKUP(B1008,home!$B$2:$E$405,3,FALSE)</f>
        <v>2.06</v>
      </c>
      <c r="G1008" s="10">
        <f>VLOOKUP(C1008,away!$B$2:$E$405,4,FALSE)</f>
        <v>1.03</v>
      </c>
      <c r="H1008" s="10">
        <f>VLOOKUP(A1008,away!$A$2:$E$405,3,FALSE)</f>
        <v>1.3361344537815101</v>
      </c>
      <c r="I1008" s="10">
        <f>VLOOKUP(C1008,away!$B$2:$E$405,3,FALSE)</f>
        <v>0.39</v>
      </c>
      <c r="J1008" s="10">
        <f>VLOOKUP(B1008,home!$B$2:$E$405,4,FALSE)</f>
        <v>0.6</v>
      </c>
      <c r="K1008" s="12">
        <f t="shared" si="1288"/>
        <v>3.2985966386554715</v>
      </c>
      <c r="L1008" s="12">
        <f t="shared" si="1289"/>
        <v>0.31265546218487333</v>
      </c>
      <c r="M1008" s="13">
        <f t="shared" si="1290"/>
        <v>2.7017996422663108E-2</v>
      </c>
      <c r="N1008" s="13">
        <f t="shared" si="1291"/>
        <v>8.9121472183002065E-2</v>
      </c>
      <c r="O1008" s="13">
        <f t="shared" si="1292"/>
        <v>8.4473241588369878E-3</v>
      </c>
      <c r="P1008" s="13">
        <f t="shared" si="1293"/>
        <v>2.7864315075972843E-2</v>
      </c>
      <c r="Q1008" s="13">
        <f t="shared" si="1294"/>
        <v>0.14698789428743894</v>
      </c>
      <c r="R1008" s="13">
        <f t="shared" si="1295"/>
        <v>1.3205510195533122E-3</v>
      </c>
      <c r="S1008" s="13">
        <f t="shared" si="1296"/>
        <v>7.1842860079903521E-3</v>
      </c>
      <c r="T1008" s="13">
        <f t="shared" si="1297"/>
        <v>4.5956568024020518E-2</v>
      </c>
      <c r="U1008" s="13">
        <f t="shared" si="1298"/>
        <v>4.3559651542716109E-3</v>
      </c>
      <c r="V1008" s="13">
        <f t="shared" si="1299"/>
        <v>8.2325871405980488E-4</v>
      </c>
      <c r="W1008" s="13">
        <f t="shared" si="1300"/>
        <v>0.16161792467319722</v>
      </c>
      <c r="X1008" s="13">
        <f t="shared" si="1301"/>
        <v>5.053072693605852E-2</v>
      </c>
      <c r="Y1008" s="13">
        <f t="shared" si="1302"/>
        <v>7.8993538923655005E-3</v>
      </c>
      <c r="Z1008" s="13">
        <f t="shared" si="1303"/>
        <v>1.3762582978571553E-4</v>
      </c>
      <c r="AA1008" s="13">
        <f t="shared" si="1304"/>
        <v>4.5397209952333128E-4</v>
      </c>
      <c r="AB1008" s="13">
        <f t="shared" si="1305"/>
        <v>7.4873542076551427E-4</v>
      </c>
      <c r="AC1008" s="13">
        <f t="shared" si="1306"/>
        <v>5.306541758024433E-5</v>
      </c>
      <c r="AD1008" s="13">
        <f t="shared" si="1307"/>
        <v>0.13327808576837041</v>
      </c>
      <c r="AE1008" s="13">
        <f t="shared" si="1308"/>
        <v>4.167012150502504E-2</v>
      </c>
      <c r="AF1008" s="13">
        <f t="shared" si="1309"/>
        <v>6.5141955492267157E-3</v>
      </c>
      <c r="AG1008" s="13">
        <f t="shared" si="1310"/>
        <v>6.7889960673537468E-4</v>
      </c>
      <c r="AH1008" s="13">
        <f t="shared" si="1311"/>
        <v>1.07573668550574E-5</v>
      </c>
      <c r="AI1008" s="13">
        <f t="shared" si="1312"/>
        <v>3.5484214148876117E-5</v>
      </c>
      <c r="AJ1008" s="13">
        <f t="shared" si="1313"/>
        <v>5.8524054758406865E-5</v>
      </c>
      <c r="AK1008" s="13">
        <f t="shared" si="1314"/>
        <v>6.4349083435523197E-5</v>
      </c>
      <c r="AL1008" s="13">
        <f t="shared" si="1315"/>
        <v>2.1891060935276413E-6</v>
      </c>
      <c r="AM1008" s="13">
        <f t="shared" si="1316"/>
        <v>8.7926129144396389E-2</v>
      </c>
      <c r="AN1008" s="13">
        <f t="shared" si="1317"/>
        <v>2.7490584545768113E-2</v>
      </c>
      <c r="AO1008" s="13">
        <f t="shared" si="1318"/>
        <v>4.2975407084447324E-3</v>
      </c>
      <c r="AP1008" s="13">
        <f t="shared" si="1319"/>
        <v>4.4788319215236536E-4</v>
      </c>
      <c r="AQ1008" s="13">
        <f t="shared" si="1320"/>
        <v>3.5008281611808553E-5</v>
      </c>
      <c r="AR1008" s="13">
        <f t="shared" si="1321"/>
        <v>6.7266990119204165E-7</v>
      </c>
      <c r="AS1008" s="13">
        <f t="shared" si="1322"/>
        <v>2.2188666749967766E-6</v>
      </c>
      <c r="AT1008" s="13">
        <f t="shared" si="1323"/>
        <v>3.6595730778845067E-6</v>
      </c>
      <c r="AU1008" s="13">
        <f t="shared" si="1324"/>
        <v>4.0238184845412956E-6</v>
      </c>
      <c r="AV1008" s="13">
        <f t="shared" si="1325"/>
        <v>3.3182385319169182E-6</v>
      </c>
      <c r="AW1008" s="13">
        <f t="shared" si="1326"/>
        <v>6.2713283738065422E-8</v>
      </c>
      <c r="AX1008" s="13">
        <f t="shared" si="1327"/>
        <v>4.8338805674282156E-2</v>
      </c>
      <c r="AY1008" s="13">
        <f t="shared" si="1328"/>
        <v>1.5113391629557466E-2</v>
      </c>
      <c r="AZ1008" s="13">
        <f t="shared" si="1329"/>
        <v>2.3626422225601421E-3</v>
      </c>
      <c r="BA1008" s="13">
        <f t="shared" si="1330"/>
        <v>2.4623099869067926E-4</v>
      </c>
      <c r="BB1008" s="13">
        <f t="shared" si="1331"/>
        <v>1.9246366674969317E-5</v>
      </c>
      <c r="BC1008" s="13">
        <f t="shared" si="1332"/>
        <v>1.2034963336284152E-6</v>
      </c>
      <c r="BD1008" s="13">
        <f t="shared" si="1333"/>
        <v>3.5052319809175141E-8</v>
      </c>
      <c r="BE1008" s="13">
        <f t="shared" si="1334"/>
        <v>1.156234642996217E-7</v>
      </c>
      <c r="BF1008" s="13">
        <f t="shared" si="1335"/>
        <v>1.9069758534421662E-7</v>
      </c>
      <c r="BG1008" s="13">
        <f t="shared" si="1336"/>
        <v>2.0967813800538253E-7</v>
      </c>
      <c r="BH1008" s="13">
        <f t="shared" si="1337"/>
        <v>1.7291090030602325E-7</v>
      </c>
      <c r="BI1008" s="13">
        <f t="shared" si="1338"/>
        <v>1.1407266290726784E-7</v>
      </c>
      <c r="BJ1008" s="14">
        <f t="shared" si="1339"/>
        <v>0.87053390868591274</v>
      </c>
      <c r="BK1008" s="14">
        <f t="shared" si="1340"/>
        <v>7.8058502373917343E-2</v>
      </c>
      <c r="BL1008" s="14">
        <f t="shared" si="1341"/>
        <v>1.5510393773889823E-2</v>
      </c>
      <c r="BM1008" s="14">
        <f t="shared" si="1342"/>
        <v>0.64836754859976475</v>
      </c>
      <c r="BN1008" s="14">
        <f t="shared" si="1343"/>
        <v>0.30075955314746727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1.5546218487395</v>
      </c>
      <c r="F1009" s="10">
        <f>VLOOKUP(B1009,home!$B$2:$E$405,3,FALSE)</f>
        <v>1.5</v>
      </c>
      <c r="G1009" s="10">
        <f>VLOOKUP(C1009,away!$B$2:$E$405,4,FALSE)</f>
        <v>0.51</v>
      </c>
      <c r="H1009" s="10">
        <f>VLOOKUP(A1009,away!$A$2:$E$405,3,FALSE)</f>
        <v>1.3361344537815101</v>
      </c>
      <c r="I1009" s="10">
        <f>VLOOKUP(C1009,away!$B$2:$E$405,3,FALSE)</f>
        <v>0.64</v>
      </c>
      <c r="J1009" s="10">
        <f>VLOOKUP(B1009,home!$B$2:$E$405,4,FALSE)</f>
        <v>0.62</v>
      </c>
      <c r="K1009" s="12">
        <f t="shared" si="1288"/>
        <v>1.1892857142857176</v>
      </c>
      <c r="L1009" s="12">
        <f t="shared" si="1289"/>
        <v>0.53017815126050316</v>
      </c>
      <c r="M1009" s="13">
        <f t="shared" si="1290"/>
        <v>0.17916217718289437</v>
      </c>
      <c r="N1009" s="13">
        <f t="shared" si="1291"/>
        <v>0.21307501786394281</v>
      </c>
      <c r="O1009" s="13">
        <f t="shared" si="1292"/>
        <v>9.4987871874633617E-2</v>
      </c>
      <c r="P1009" s="13">
        <f t="shared" si="1293"/>
        <v>0.11296771905090386</v>
      </c>
      <c r="Q1009" s="13">
        <f t="shared" si="1294"/>
        <v>0.12670353740838067</v>
      </c>
      <c r="R1009" s="13">
        <f t="shared" si="1295"/>
        <v>2.5180247151331398E-2</v>
      </c>
      <c r="S1009" s="13">
        <f t="shared" si="1296"/>
        <v>1.7807477208954103E-2</v>
      </c>
      <c r="T1009" s="13">
        <f t="shared" si="1297"/>
        <v>6.7175447221341236E-2</v>
      </c>
      <c r="U1009" s="13">
        <f t="shared" si="1298"/>
        <v>2.9946508219262067E-2</v>
      </c>
      <c r="V1009" s="13">
        <f t="shared" si="1299"/>
        <v>1.247578599194656E-3</v>
      </c>
      <c r="W1009" s="13">
        <f t="shared" si="1300"/>
        <v>5.0228902329751045E-2</v>
      </c>
      <c r="X1009" s="13">
        <f t="shared" si="1301"/>
        <v>2.663026657703178E-2</v>
      </c>
      <c r="Y1009" s="13">
        <f t="shared" si="1302"/>
        <v>7.0593927506925388E-3</v>
      </c>
      <c r="Z1009" s="13">
        <f t="shared" si="1303"/>
        <v>4.4500056276584772E-3</v>
      </c>
      <c r="AA1009" s="13">
        <f t="shared" si="1304"/>
        <v>5.2923281214652751E-3</v>
      </c>
      <c r="AB1009" s="13">
        <f t="shared" si="1305"/>
        <v>3.1470451150856101E-3</v>
      </c>
      <c r="AC1009" s="13">
        <f t="shared" si="1306"/>
        <v>4.9164990800440437E-5</v>
      </c>
      <c r="AD1009" s="13">
        <f t="shared" si="1307"/>
        <v>1.4934128996256376E-2</v>
      </c>
      <c r="AE1009" s="13">
        <f t="shared" si="1308"/>
        <v>7.9177489019210765E-3</v>
      </c>
      <c r="AF1009" s="13">
        <f t="shared" si="1309"/>
        <v>2.0989087374826978E-3</v>
      </c>
      <c r="AG1009" s="13">
        <f t="shared" si="1310"/>
        <v>3.7093185136769782E-4</v>
      </c>
      <c r="AH1009" s="13">
        <f t="shared" si="1311"/>
        <v>5.8982393919270154E-4</v>
      </c>
      <c r="AI1009" s="13">
        <f t="shared" si="1312"/>
        <v>7.0146918482560765E-4</v>
      </c>
      <c r="AJ1009" s="13">
        <f t="shared" si="1313"/>
        <v>4.1712364026237148E-4</v>
      </c>
      <c r="AK1009" s="13">
        <f t="shared" si="1314"/>
        <v>1.6535972881829772E-4</v>
      </c>
      <c r="AL1009" s="13">
        <f t="shared" si="1315"/>
        <v>1.2400065583518063E-6</v>
      </c>
      <c r="AM1009" s="13">
        <f t="shared" si="1316"/>
        <v>3.5521892541095649E-3</v>
      </c>
      <c r="AN1009" s="13">
        <f t="shared" si="1317"/>
        <v>1.8832931316712343E-3</v>
      </c>
      <c r="AO1009" s="13">
        <f t="shared" si="1318"/>
        <v>4.9924043541552923E-4</v>
      </c>
      <c r="AP1009" s="13">
        <f t="shared" si="1319"/>
        <v>8.8228790361031298E-5</v>
      </c>
      <c r="AQ1009" s="13">
        <f t="shared" si="1320"/>
        <v>1.1694244240390516E-5</v>
      </c>
      <c r="AR1009" s="13">
        <f t="shared" si="1321"/>
        <v>6.2542353130074781E-5</v>
      </c>
      <c r="AS1009" s="13">
        <f t="shared" si="1322"/>
        <v>7.4380727115410568E-5</v>
      </c>
      <c r="AT1009" s="13">
        <f t="shared" si="1323"/>
        <v>4.4229968088271059E-5</v>
      </c>
      <c r="AU1009" s="13">
        <f t="shared" si="1324"/>
        <v>1.7534023063564647E-5</v>
      </c>
      <c r="AV1009" s="13">
        <f t="shared" si="1325"/>
        <v>5.213240785863431E-6</v>
      </c>
      <c r="AW1009" s="13">
        <f t="shared" si="1326"/>
        <v>2.1718484136018647E-8</v>
      </c>
      <c r="AX1009" s="13">
        <f t="shared" si="1327"/>
        <v>7.0409465572529085E-4</v>
      </c>
      <c r="AY1009" s="13">
        <f t="shared" si="1328"/>
        <v>3.7329560288483504E-4</v>
      </c>
      <c r="AZ1009" s="13">
        <f t="shared" si="1329"/>
        <v>9.8956586305578407E-5</v>
      </c>
      <c r="BA1009" s="13">
        <f t="shared" si="1330"/>
        <v>1.7488206660847326E-5</v>
      </c>
      <c r="BB1009" s="13">
        <f t="shared" si="1331"/>
        <v>2.3179662690774129E-6</v>
      </c>
      <c r="BC1009" s="13">
        <f t="shared" si="1332"/>
        <v>2.4578701424473376E-7</v>
      </c>
      <c r="BD1009" s="13">
        <f t="shared" si="1333"/>
        <v>5.526431526330765E-6</v>
      </c>
      <c r="BE1009" s="13">
        <f t="shared" si="1334"/>
        <v>6.572506065243392E-6</v>
      </c>
      <c r="BF1009" s="13">
        <f t="shared" si="1335"/>
        <v>3.9082937852251E-6</v>
      </c>
      <c r="BG1009" s="13">
        <f t="shared" si="1336"/>
        <v>1.5493593219999547E-6</v>
      </c>
      <c r="BH1009" s="13">
        <f t="shared" si="1337"/>
        <v>4.6065772698748775E-7</v>
      </c>
      <c r="BI1009" s="13">
        <f t="shared" si="1338"/>
        <v>1.0957073077630997E-7</v>
      </c>
      <c r="BJ1009" s="14">
        <f t="shared" si="1339"/>
        <v>0.52342532729882563</v>
      </c>
      <c r="BK1009" s="14">
        <f t="shared" si="1340"/>
        <v>0.31160865264219068</v>
      </c>
      <c r="BL1009" s="14">
        <f t="shared" si="1341"/>
        <v>0.16064980410621671</v>
      </c>
      <c r="BM1009" s="14">
        <f t="shared" si="1342"/>
        <v>0.24768394525840384</v>
      </c>
      <c r="BN1009" s="14">
        <f t="shared" si="1343"/>
        <v>0.75207657053208676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1.5546218487395</v>
      </c>
      <c r="F1010" s="10">
        <f>VLOOKUP(B1010,home!$B$2:$E$405,3,FALSE)</f>
        <v>1.1599999999999999</v>
      </c>
      <c r="G1010" s="10">
        <f>VLOOKUP(C1010,away!$B$2:$E$405,4,FALSE)</f>
        <v>0.9</v>
      </c>
      <c r="H1010" s="10">
        <f>VLOOKUP(A1010,away!$A$2:$E$405,3,FALSE)</f>
        <v>1.3361344537815101</v>
      </c>
      <c r="I1010" s="10">
        <f>VLOOKUP(C1010,away!$B$2:$E$405,3,FALSE)</f>
        <v>0.39</v>
      </c>
      <c r="J1010" s="10">
        <f>VLOOKUP(B1010,home!$B$2:$E$405,4,FALSE)</f>
        <v>1.35</v>
      </c>
      <c r="K1010" s="12">
        <f t="shared" si="1288"/>
        <v>1.6230252100840379</v>
      </c>
      <c r="L1010" s="12">
        <f t="shared" si="1289"/>
        <v>0.70347478991596513</v>
      </c>
      <c r="M1010" s="13">
        <f t="shared" si="1290"/>
        <v>9.7636878836664734E-2</v>
      </c>
      <c r="N1010" s="13">
        <f t="shared" si="1291"/>
        <v>0.15846711578582751</v>
      </c>
      <c r="O1010" s="13">
        <f t="shared" si="1292"/>
        <v>6.8685082827673258E-2</v>
      </c>
      <c r="P1010" s="13">
        <f t="shared" si="1293"/>
        <v>0.11147762098602393</v>
      </c>
      <c r="Q1010" s="13">
        <f t="shared" si="1294"/>
        <v>0.12859806194485215</v>
      </c>
      <c r="R1010" s="13">
        <f t="shared" si="1295"/>
        <v>2.4159112106279058E-2</v>
      </c>
      <c r="S1010" s="13">
        <f t="shared" si="1296"/>
        <v>3.1820097407796559E-2</v>
      </c>
      <c r="T1010" s="13">
        <f t="shared" si="1297"/>
        <v>9.0465494610255145E-2</v>
      </c>
      <c r="U1010" s="13">
        <f t="shared" si="1298"/>
        <v>3.9210848001737381E-2</v>
      </c>
      <c r="V1010" s="13">
        <f t="shared" si="1299"/>
        <v>4.0367587885388788E-3</v>
      </c>
      <c r="W1010" s="13">
        <f t="shared" si="1300"/>
        <v>6.9572632168147935E-2</v>
      </c>
      <c r="X1010" s="13">
        <f t="shared" si="1301"/>
        <v>4.8942592798388584E-2</v>
      </c>
      <c r="Y1010" s="13">
        <f t="shared" si="1302"/>
        <v>1.7214940093394519E-2</v>
      </c>
      <c r="Z1010" s="13">
        <f t="shared" si="1303"/>
        <v>5.6651087711736374E-3</v>
      </c>
      <c r="AA1010" s="13">
        <f t="shared" si="1304"/>
        <v>9.1946143534830174E-3</v>
      </c>
      <c r="AB1010" s="13">
        <f t="shared" si="1305"/>
        <v>7.4615454463517437E-3</v>
      </c>
      <c r="AC1010" s="13">
        <f t="shared" si="1306"/>
        <v>2.8806243066307845E-4</v>
      </c>
      <c r="AD1010" s="13">
        <f t="shared" si="1307"/>
        <v>2.8229533985201942E-2</v>
      </c>
      <c r="AE1010" s="13">
        <f t="shared" si="1308"/>
        <v>1.9858765489665531E-2</v>
      </c>
      <c r="AF1010" s="13">
        <f t="shared" si="1309"/>
        <v>6.9850704404164398E-3</v>
      </c>
      <c r="AG1010" s="13">
        <f t="shared" si="1310"/>
        <v>1.6379403202067245E-3</v>
      </c>
      <c r="AH1010" s="13">
        <f t="shared" si="1311"/>
        <v>9.9631530066311615E-4</v>
      </c>
      <c r="AI1010" s="13">
        <f t="shared" si="1312"/>
        <v>1.6170448501686954E-3</v>
      </c>
      <c r="AJ1010" s="13">
        <f t="shared" si="1313"/>
        <v>1.3122522788301795E-3</v>
      </c>
      <c r="AK1010" s="13">
        <f t="shared" si="1314"/>
        <v>7.0993951017720325E-4</v>
      </c>
      <c r="AL1010" s="13">
        <f t="shared" si="1315"/>
        <v>1.3155895537993185E-5</v>
      </c>
      <c r="AM1010" s="13">
        <f t="shared" si="1316"/>
        <v>9.1634490653813711E-3</v>
      </c>
      <c r="AN1010" s="13">
        <f t="shared" si="1317"/>
        <v>6.446255406174807E-3</v>
      </c>
      <c r="AO1010" s="13">
        <f t="shared" si="1318"/>
        <v>2.2673890838017384E-3</v>
      </c>
      <c r="AP1010" s="13">
        <f t="shared" si="1319"/>
        <v>5.316836864617269E-4</v>
      </c>
      <c r="AQ1010" s="13">
        <f t="shared" si="1320"/>
        <v>9.350651740885229E-5</v>
      </c>
      <c r="AR1010" s="13">
        <f t="shared" si="1321"/>
        <v>1.4017653936480954E-4</v>
      </c>
      <c r="AS1010" s="13">
        <f t="shared" si="1322"/>
        <v>2.2751005725142335E-4</v>
      </c>
      <c r="AT1010" s="13">
        <f t="shared" si="1323"/>
        <v>1.8462727923336148E-4</v>
      </c>
      <c r="AU1010" s="13">
        <f t="shared" si="1324"/>
        <v>9.9884909554990293E-5</v>
      </c>
      <c r="AV1010" s="13">
        <f t="shared" si="1325"/>
        <v>4.0528931578678296E-5</v>
      </c>
      <c r="AW1010" s="13">
        <f t="shared" si="1326"/>
        <v>4.172455559570435E-7</v>
      </c>
      <c r="AX1010" s="13">
        <f t="shared" si="1327"/>
        <v>2.4787514740724987E-3</v>
      </c>
      <c r="AY1010" s="13">
        <f t="shared" si="1328"/>
        <v>1.7437391724770398E-3</v>
      </c>
      <c r="AZ1010" s="13">
        <f t="shared" si="1329"/>
        <v>6.1333827401326222E-4</v>
      </c>
      <c r="BA1010" s="13">
        <f t="shared" si="1330"/>
        <v>1.438226711529668E-4</v>
      </c>
      <c r="BB1010" s="13">
        <f t="shared" si="1331"/>
        <v>2.5293905843621555E-5</v>
      </c>
      <c r="BC1010" s="13">
        <f t="shared" si="1332"/>
        <v>3.5587250198991773E-6</v>
      </c>
      <c r="BD1010" s="13">
        <f t="shared" si="1333"/>
        <v>1.6435110263467723E-5</v>
      </c>
      <c r="BE1010" s="13">
        <f t="shared" si="1334"/>
        <v>2.6674598288119024E-5</v>
      </c>
      <c r="BF1010" s="13">
        <f t="shared" si="1335"/>
        <v>2.1646772745240855E-5</v>
      </c>
      <c r="BG1010" s="13">
        <f t="shared" si="1336"/>
        <v>1.1711085960828655E-5</v>
      </c>
      <c r="BH1010" s="13">
        <f t="shared" si="1337"/>
        <v>4.7518469379715378E-6</v>
      </c>
      <c r="BI1010" s="13">
        <f t="shared" si="1338"/>
        <v>1.5424734749576891E-6</v>
      </c>
      <c r="BJ1010" s="14">
        <f t="shared" si="1339"/>
        <v>0.59348293561816412</v>
      </c>
      <c r="BK1010" s="14">
        <f t="shared" si="1340"/>
        <v>0.24701631351770217</v>
      </c>
      <c r="BL1010" s="14">
        <f t="shared" si="1341"/>
        <v>0.15412224428001745</v>
      </c>
      <c r="BM1010" s="14">
        <f t="shared" si="1342"/>
        <v>0.40951940777281604</v>
      </c>
      <c r="BN1010" s="14">
        <f t="shared" si="1343"/>
        <v>0.58902387248732069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1.5546218487395</v>
      </c>
      <c r="F1011" s="10">
        <f>VLOOKUP(B1011,home!$B$2:$E$405,3,FALSE)</f>
        <v>1.39</v>
      </c>
      <c r="G1011" s="10">
        <f>VLOOKUP(C1011,away!$B$2:$E$405,4,FALSE)</f>
        <v>0.77</v>
      </c>
      <c r="H1011" s="10">
        <f>VLOOKUP(A1011,away!$A$2:$E$405,3,FALSE)</f>
        <v>1.3361344537815101</v>
      </c>
      <c r="I1011" s="10">
        <f>VLOOKUP(C1011,away!$B$2:$E$405,3,FALSE)</f>
        <v>1.03</v>
      </c>
      <c r="J1011" s="10">
        <f>VLOOKUP(B1011,home!$B$2:$E$405,4,FALSE)</f>
        <v>1.1200000000000001</v>
      </c>
      <c r="K1011" s="12">
        <f t="shared" si="1288"/>
        <v>1.6639117647058868</v>
      </c>
      <c r="L1011" s="12">
        <f t="shared" si="1289"/>
        <v>1.5413647058823503</v>
      </c>
      <c r="M1011" s="13">
        <f t="shared" si="1290"/>
        <v>4.0547689844414897E-2</v>
      </c>
      <c r="N1011" s="13">
        <f t="shared" si="1291"/>
        <v>6.7467778163767339E-2</v>
      </c>
      <c r="O1011" s="13">
        <f t="shared" si="1292"/>
        <v>6.2498778031245324E-2</v>
      </c>
      <c r="P1011" s="13">
        <f t="shared" si="1293"/>
        <v>0.1039924520459309</v>
      </c>
      <c r="Q1011" s="13">
        <f t="shared" si="1294"/>
        <v>5.613021491262972E-2</v>
      </c>
      <c r="R1011" s="13">
        <f t="shared" si="1295"/>
        <v>4.8166705309068386E-2</v>
      </c>
      <c r="S1011" s="13">
        <f t="shared" si="1296"/>
        <v>6.6677227013556009E-2</v>
      </c>
      <c r="T1011" s="13">
        <f t="shared" si="1297"/>
        <v>8.651713219991862E-2</v>
      </c>
      <c r="U1011" s="13">
        <f t="shared" si="1298"/>
        <v>8.0145147630880376E-2</v>
      </c>
      <c r="V1011" s="13">
        <f t="shared" si="1299"/>
        <v>1.90007491024601E-2</v>
      </c>
      <c r="W1011" s="13">
        <f t="shared" si="1300"/>
        <v>3.1131908316198133E-2</v>
      </c>
      <c r="X1011" s="13">
        <f t="shared" si="1301"/>
        <v>4.7985624705353024E-2</v>
      </c>
      <c r="Y1011" s="13">
        <f t="shared" si="1302"/>
        <v>3.6981674155273668E-2</v>
      </c>
      <c r="Z1011" s="13">
        <f t="shared" si="1303"/>
        <v>2.474748652067801E-2</v>
      </c>
      <c r="AA1011" s="13">
        <f t="shared" si="1304"/>
        <v>4.1177633968656487E-2</v>
      </c>
      <c r="AB1011" s="13">
        <f t="shared" si="1305"/>
        <v>3.4257974801600151E-2</v>
      </c>
      <c r="AC1011" s="13">
        <f t="shared" si="1306"/>
        <v>3.0456952317385144E-3</v>
      </c>
      <c r="AD1011" s="13">
        <f t="shared" si="1307"/>
        <v>1.2950187126266778E-2</v>
      </c>
      <c r="AE1011" s="13">
        <f t="shared" si="1308"/>
        <v>1.9960961370999588E-2</v>
      </c>
      <c r="AF1011" s="13">
        <f t="shared" si="1309"/>
        <v>1.5383560676369874E-2</v>
      </c>
      <c r="AG1011" s="13">
        <f t="shared" si="1310"/>
        <v>7.9038924924520453E-3</v>
      </c>
      <c r="AH1011" s="13">
        <f t="shared" si="1311"/>
        <v>9.5362255705680674E-3</v>
      </c>
      <c r="AI1011" s="13">
        <f t="shared" si="1312"/>
        <v>1.5867437917757313E-2</v>
      </c>
      <c r="AJ1011" s="13">
        <f t="shared" si="1313"/>
        <v>1.3201008313548339E-2</v>
      </c>
      <c r="AK1011" s="13">
        <f t="shared" si="1314"/>
        <v>7.3217710129644328E-3</v>
      </c>
      <c r="AL1011" s="13">
        <f t="shared" si="1315"/>
        <v>3.1245115719135314E-4</v>
      </c>
      <c r="AM1011" s="13">
        <f t="shared" si="1316"/>
        <v>4.3095937429075996E-3</v>
      </c>
      <c r="AN1011" s="13">
        <f t="shared" si="1317"/>
        <v>6.6426556920091894E-3</v>
      </c>
      <c r="AO1011" s="13">
        <f t="shared" si="1318"/>
        <v>5.1193775184957338E-3</v>
      </c>
      <c r="AP1011" s="13">
        <f t="shared" si="1319"/>
        <v>2.6302759410322973E-3</v>
      </c>
      <c r="AQ1011" s="13">
        <f t="shared" si="1320"/>
        <v>1.0135536255596667E-3</v>
      </c>
      <c r="AR1011" s="13">
        <f t="shared" si="1321"/>
        <v>2.9397603043612793E-3</v>
      </c>
      <c r="AS1011" s="13">
        <f t="shared" si="1322"/>
        <v>4.8915017558420907E-3</v>
      </c>
      <c r="AT1011" s="13">
        <f t="shared" si="1323"/>
        <v>4.0695136593125788E-3</v>
      </c>
      <c r="AU1011" s="13">
        <f t="shared" si="1324"/>
        <v>2.2571038847871683E-3</v>
      </c>
      <c r="AV1011" s="13">
        <f t="shared" si="1325"/>
        <v>9.3890542701518241E-4</v>
      </c>
      <c r="AW1011" s="13">
        <f t="shared" si="1326"/>
        <v>2.2259496647030784E-5</v>
      </c>
      <c r="AX1011" s="13">
        <f t="shared" si="1327"/>
        <v>1.1951306216544738E-3</v>
      </c>
      <c r="AY1011" s="13">
        <f t="shared" si="1328"/>
        <v>1.8421321591374383E-3</v>
      </c>
      <c r="AZ1011" s="13">
        <f t="shared" si="1329"/>
        <v>1.4196987468326487E-3</v>
      </c>
      <c r="BA1011" s="13">
        <f t="shared" si="1330"/>
        <v>7.2942451378441551E-4</v>
      </c>
      <c r="BB1011" s="13">
        <f t="shared" si="1331"/>
        <v>2.8107730028817287E-4</v>
      </c>
      <c r="BC1011" s="13">
        <f t="shared" si="1332"/>
        <v>8.6648526057776931E-5</v>
      </c>
      <c r="BD1011" s="13">
        <f t="shared" si="1333"/>
        <v>7.5520712948273978E-4</v>
      </c>
      <c r="BE1011" s="13">
        <f t="shared" si="1334"/>
        <v>1.2565980275360926E-3</v>
      </c>
      <c r="BF1011" s="13">
        <f t="shared" si="1335"/>
        <v>1.0454341207617583E-3</v>
      </c>
      <c r="BG1011" s="13">
        <f t="shared" si="1336"/>
        <v>5.7983671092014819E-4</v>
      </c>
      <c r="BH1011" s="13">
        <f t="shared" si="1337"/>
        <v>2.4119928122710022E-4</v>
      </c>
      <c r="BI1011" s="13">
        <f t="shared" si="1338"/>
        <v>8.026686433447512E-5</v>
      </c>
      <c r="BJ1011" s="14">
        <f t="shared" si="1339"/>
        <v>0.40768250250698818</v>
      </c>
      <c r="BK1011" s="14">
        <f t="shared" si="1340"/>
        <v>0.23541839655442923</v>
      </c>
      <c r="BL1011" s="14">
        <f t="shared" si="1341"/>
        <v>0.33122800972186944</v>
      </c>
      <c r="BM1011" s="14">
        <f t="shared" si="1342"/>
        <v>0.6184529043344178</v>
      </c>
      <c r="BN1011" s="14">
        <f t="shared" si="1343"/>
        <v>0.37880361830705656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1.5546218487395</v>
      </c>
      <c r="F1012" s="10">
        <f>VLOOKUP(B1012,home!$B$2:$E$405,3,FALSE)</f>
        <v>1.03</v>
      </c>
      <c r="G1012" s="10">
        <f>VLOOKUP(C1012,away!$B$2:$E$405,4,FALSE)</f>
        <v>0.77</v>
      </c>
      <c r="H1012" s="10">
        <f>VLOOKUP(A1012,away!$A$2:$E$405,3,FALSE)</f>
        <v>1.3361344537815101</v>
      </c>
      <c r="I1012" s="10">
        <f>VLOOKUP(C1012,away!$B$2:$E$405,3,FALSE)</f>
        <v>0.26</v>
      </c>
      <c r="J1012" s="10">
        <f>VLOOKUP(B1012,home!$B$2:$E$405,4,FALSE)</f>
        <v>1.5</v>
      </c>
      <c r="K1012" s="12">
        <f t="shared" si="1288"/>
        <v>1.2329705882352977</v>
      </c>
      <c r="L1012" s="12">
        <f t="shared" si="1289"/>
        <v>0.52109243697478891</v>
      </c>
      <c r="M1012" s="13">
        <f t="shared" si="1290"/>
        <v>0.17306932794196303</v>
      </c>
      <c r="N1012" s="13">
        <f t="shared" si="1291"/>
        <v>0.21338939107808977</v>
      </c>
      <c r="O1012" s="13">
        <f t="shared" si="1292"/>
        <v>9.0185117862866426E-2</v>
      </c>
      <c r="P1012" s="13">
        <f t="shared" si="1293"/>
        <v>0.11119559782144807</v>
      </c>
      <c r="Q1012" s="13">
        <f t="shared" si="1294"/>
        <v>0.1315514215203622</v>
      </c>
      <c r="R1012" s="13">
        <f t="shared" si="1295"/>
        <v>2.3497391423009818E-2</v>
      </c>
      <c r="S1012" s="13">
        <f t="shared" si="1296"/>
        <v>1.7860560738722466E-2</v>
      </c>
      <c r="T1012" s="13">
        <f t="shared" si="1297"/>
        <v>6.8550450827543213E-2</v>
      </c>
      <c r="U1012" s="13">
        <f t="shared" si="1298"/>
        <v>2.8971592524823453E-2</v>
      </c>
      <c r="V1012" s="13">
        <f t="shared" si="1299"/>
        <v>1.2750290125446906E-3</v>
      </c>
      <c r="W1012" s="13">
        <f t="shared" si="1300"/>
        <v>5.4066344525050179E-2</v>
      </c>
      <c r="X1012" s="13">
        <f t="shared" si="1301"/>
        <v>2.8173563226876933E-2</v>
      </c>
      <c r="Y1012" s="13">
        <f t="shared" si="1302"/>
        <v>7.3405153600782994E-3</v>
      </c>
      <c r="Z1012" s="13">
        <f t="shared" si="1303"/>
        <v>4.0814376530555639E-3</v>
      </c>
      <c r="AA1012" s="13">
        <f t="shared" si="1304"/>
        <v>5.0322925839336105E-3</v>
      </c>
      <c r="AB1012" s="13">
        <f t="shared" si="1305"/>
        <v>3.1023343736923756E-3</v>
      </c>
      <c r="AC1012" s="13">
        <f t="shared" si="1306"/>
        <v>5.1199718263026484E-5</v>
      </c>
      <c r="AD1012" s="13">
        <f t="shared" si="1307"/>
        <v>1.6665553153195851E-2</v>
      </c>
      <c r="AE1012" s="13">
        <f t="shared" si="1308"/>
        <v>8.6842937061317026E-3</v>
      </c>
      <c r="AF1012" s="13">
        <f t="shared" si="1309"/>
        <v>2.2626598853664952E-3</v>
      </c>
      <c r="AG1012" s="13">
        <f t="shared" si="1310"/>
        <v>3.9301831790357453E-4</v>
      </c>
      <c r="AH1012" s="13">
        <f t="shared" si="1311"/>
        <v>5.3170157324784653E-4</v>
      </c>
      <c r="AI1012" s="13">
        <f t="shared" si="1312"/>
        <v>6.5557240153303056E-4</v>
      </c>
      <c r="AJ1012" s="13">
        <f t="shared" si="1313"/>
        <v>4.0415074477450377E-4</v>
      </c>
      <c r="AK1012" s="13">
        <f t="shared" si="1314"/>
        <v>1.6610199384011783E-4</v>
      </c>
      <c r="AL1012" s="13">
        <f t="shared" si="1315"/>
        <v>1.3158156556674436E-6</v>
      </c>
      <c r="AM1012" s="13">
        <f t="shared" si="1316"/>
        <v>4.1096273749125023E-3</v>
      </c>
      <c r="AN1012" s="13">
        <f t="shared" si="1317"/>
        <v>2.1414957438514602E-3</v>
      </c>
      <c r="AO1012" s="13">
        <f t="shared" si="1318"/>
        <v>5.5795861796734787E-4</v>
      </c>
      <c r="AP1012" s="13">
        <f t="shared" si="1319"/>
        <v>9.6916005322563521E-5</v>
      </c>
      <c r="AQ1012" s="13">
        <f t="shared" si="1320"/>
        <v>1.2625549348849058E-5</v>
      </c>
      <c r="AR1012" s="13">
        <f t="shared" si="1321"/>
        <v>5.5413133709409951E-5</v>
      </c>
      <c r="AS1012" s="13">
        <f t="shared" si="1322"/>
        <v>6.8322764065652383E-5</v>
      </c>
      <c r="AT1012" s="13">
        <f t="shared" si="1323"/>
        <v>4.2119979299944449E-5</v>
      </c>
      <c r="AU1012" s="13">
        <f t="shared" si="1324"/>
        <v>1.7310898551303684E-5</v>
      </c>
      <c r="AV1012" s="13">
        <f t="shared" si="1325"/>
        <v>5.3359571924206187E-6</v>
      </c>
      <c r="AW1012" s="13">
        <f t="shared" si="1326"/>
        <v>2.3483349160745699E-8</v>
      </c>
      <c r="AX1012" s="13">
        <f t="shared" si="1327"/>
        <v>8.4450828031229106E-4</v>
      </c>
      <c r="AY1012" s="13">
        <f t="shared" si="1328"/>
        <v>4.4006687783331984E-4</v>
      </c>
      <c r="AZ1012" s="13">
        <f t="shared" si="1329"/>
        <v>1.1465776090102568E-4</v>
      </c>
      <c r="BA1012" s="13">
        <f t="shared" si="1330"/>
        <v>1.9915764015329384E-5</v>
      </c>
      <c r="BB1012" s="13">
        <f t="shared" si="1331"/>
        <v>2.5944885012406984E-6</v>
      </c>
      <c r="BC1012" s="13">
        <f t="shared" si="1332"/>
        <v>2.7039366716291677E-7</v>
      </c>
      <c r="BD1012" s="13">
        <f t="shared" si="1333"/>
        <v>4.8125608141743734E-6</v>
      </c>
      <c r="BE1012" s="13">
        <f t="shared" si="1334"/>
        <v>5.9337459379707198E-6</v>
      </c>
      <c r="BF1012" s="13">
        <f t="shared" si="1335"/>
        <v>3.6580671097892837E-6</v>
      </c>
      <c r="BG1012" s="13">
        <f t="shared" si="1336"/>
        <v>1.5034297187203627E-6</v>
      </c>
      <c r="BH1012" s="13">
        <f t="shared" si="1337"/>
        <v>4.6342115616526853E-7</v>
      </c>
      <c r="BI1012" s="13">
        <f t="shared" si="1338"/>
        <v>1.1427693110355459E-7</v>
      </c>
      <c r="BJ1012" s="14">
        <f t="shared" si="1339"/>
        <v>0.53941784845723117</v>
      </c>
      <c r="BK1012" s="14">
        <f t="shared" si="1340"/>
        <v>0.30389309792643021</v>
      </c>
      <c r="BL1012" s="14">
        <f t="shared" si="1341"/>
        <v>0.15275124371620785</v>
      </c>
      <c r="BM1012" s="14">
        <f t="shared" si="1342"/>
        <v>0.25681533671070161</v>
      </c>
      <c r="BN1012" s="14">
        <f t="shared" si="1343"/>
        <v>0.74288824764773931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1.5546218487395</v>
      </c>
      <c r="F1013" s="10">
        <f>VLOOKUP(B1013,home!$B$2:$E$405,3,FALSE)</f>
        <v>0.54</v>
      </c>
      <c r="G1013" s="10">
        <f>VLOOKUP(C1013,away!$B$2:$E$405,4,FALSE)</f>
        <v>1.07</v>
      </c>
      <c r="H1013" s="10">
        <f>VLOOKUP(A1013,away!$A$2:$E$405,3,FALSE)</f>
        <v>1.3361344537815101</v>
      </c>
      <c r="I1013" s="10">
        <f>VLOOKUP(C1013,away!$B$2:$E$405,3,FALSE)</f>
        <v>0.96</v>
      </c>
      <c r="J1013" s="10">
        <f>VLOOKUP(B1013,home!$B$2:$E$405,4,FALSE)</f>
        <v>0.75</v>
      </c>
      <c r="K1013" s="12">
        <f t="shared" si="1288"/>
        <v>0.89826050420168324</v>
      </c>
      <c r="L1013" s="12">
        <f t="shared" si="1289"/>
        <v>0.96201680672268719</v>
      </c>
      <c r="M1013" s="13">
        <f t="shared" si="1290"/>
        <v>0.15562946663213514</v>
      </c>
      <c r="N1013" s="13">
        <f t="shared" si="1291"/>
        <v>0.13979580316562074</v>
      </c>
      <c r="O1013" s="13">
        <f t="shared" si="1292"/>
        <v>0.14971816252140163</v>
      </c>
      <c r="P1013" s="13">
        <f t="shared" si="1293"/>
        <v>0.13448591215462377</v>
      </c>
      <c r="Q1013" s="13">
        <f t="shared" si="1294"/>
        <v>6.2786524318414874E-2</v>
      </c>
      <c r="R1013" s="13">
        <f t="shared" si="1295"/>
        <v>7.2015694308613543E-2</v>
      </c>
      <c r="S1013" s="13">
        <f t="shared" si="1296"/>
        <v>2.9053721251279099E-2</v>
      </c>
      <c r="T1013" s="13">
        <f t="shared" si="1297"/>
        <v>6.0401691630017816E-2</v>
      </c>
      <c r="U1013" s="13">
        <f t="shared" si="1298"/>
        <v>6.4688853880089492E-2</v>
      </c>
      <c r="V1013" s="13">
        <f t="shared" si="1299"/>
        <v>2.7896146808183823E-3</v>
      </c>
      <c r="W1013" s="13">
        <f t="shared" si="1300"/>
        <v>1.8799551663776868E-2</v>
      </c>
      <c r="X1013" s="13">
        <f t="shared" si="1301"/>
        <v>1.80854846594048E-2</v>
      </c>
      <c r="Y1013" s="13">
        <f t="shared" si="1302"/>
        <v>8.6992701000363753E-3</v>
      </c>
      <c r="Z1013" s="13">
        <f t="shared" si="1303"/>
        <v>2.3093436090896539E-2</v>
      </c>
      <c r="AA1013" s="13">
        <f t="shared" si="1304"/>
        <v>2.0743921546758071E-2</v>
      </c>
      <c r="AB1013" s="13">
        <f t="shared" si="1305"/>
        <v>9.3167227138555332E-3</v>
      </c>
      <c r="AC1013" s="13">
        <f t="shared" si="1306"/>
        <v>1.5066389861301662E-4</v>
      </c>
      <c r="AD1013" s="13">
        <f t="shared" si="1307"/>
        <v>4.2217236890674508E-3</v>
      </c>
      <c r="AE1013" s="13">
        <f t="shared" si="1308"/>
        <v>4.0613691422221911E-3</v>
      </c>
      <c r="AF1013" s="13">
        <f t="shared" si="1309"/>
        <v>1.9535526865613255E-3</v>
      </c>
      <c r="AG1013" s="13">
        <f t="shared" si="1310"/>
        <v>6.2645017243008439E-4</v>
      </c>
      <c r="AH1013" s="13">
        <f t="shared" si="1311"/>
        <v>5.5540684111046847E-3</v>
      </c>
      <c r="AI1013" s="13">
        <f t="shared" si="1312"/>
        <v>4.9890002913295355E-3</v>
      </c>
      <c r="AJ1013" s="13">
        <f t="shared" si="1313"/>
        <v>2.2407109585760067E-3</v>
      </c>
      <c r="AK1013" s="13">
        <f t="shared" si="1314"/>
        <v>6.7091405180690696E-4</v>
      </c>
      <c r="AL1013" s="13">
        <f t="shared" si="1315"/>
        <v>5.2077983102358008E-6</v>
      </c>
      <c r="AM1013" s="13">
        <f t="shared" si="1316"/>
        <v>7.5844152990838377E-4</v>
      </c>
      <c r="AN1013" s="13">
        <f t="shared" si="1317"/>
        <v>7.2963349868833275E-4</v>
      </c>
      <c r="AO1013" s="13">
        <f t="shared" si="1318"/>
        <v>3.5095984424302588E-4</v>
      </c>
      <c r="AP1013" s="13">
        <f t="shared" si="1319"/>
        <v>1.1254308954885584E-4</v>
      </c>
      <c r="AQ1013" s="13">
        <f t="shared" si="1320"/>
        <v>2.7067085906623924E-5</v>
      </c>
      <c r="AR1013" s="13">
        <f t="shared" si="1321"/>
        <v>1.0686214314340559E-3</v>
      </c>
      <c r="AS1013" s="13">
        <f t="shared" si="1322"/>
        <v>9.5990042580067941E-4</v>
      </c>
      <c r="AT1013" s="13">
        <f t="shared" si="1323"/>
        <v>4.3112032023156436E-4</v>
      </c>
      <c r="AU1013" s="13">
        <f t="shared" si="1324"/>
        <v>1.2908611874093206E-4</v>
      </c>
      <c r="AV1013" s="13">
        <f t="shared" si="1325"/>
        <v>2.8988240526416998E-5</v>
      </c>
      <c r="AW1013" s="13">
        <f t="shared" si="1326"/>
        <v>1.2500765818711906E-7</v>
      </c>
      <c r="AX1013" s="13">
        <f t="shared" si="1327"/>
        <v>1.1354634517716676E-4</v>
      </c>
      <c r="AY1013" s="13">
        <f t="shared" si="1328"/>
        <v>1.0923349240236995E-4</v>
      </c>
      <c r="AZ1013" s="13">
        <f t="shared" si="1329"/>
        <v>5.2542227774047419E-5</v>
      </c>
      <c r="BA1013" s="13">
        <f t="shared" si="1330"/>
        <v>1.684883539376173E-5</v>
      </c>
      <c r="BB1013" s="13">
        <f t="shared" si="1331"/>
        <v>4.0522157056257113E-6</v>
      </c>
      <c r="BC1013" s="13">
        <f t="shared" si="1332"/>
        <v>7.7965992265551373E-7</v>
      </c>
      <c r="BD1013" s="13">
        <f t="shared" si="1333"/>
        <v>1.7133862951060284E-4</v>
      </c>
      <c r="BE1013" s="13">
        <f t="shared" si="1334"/>
        <v>1.5390672373341951E-4</v>
      </c>
      <c r="BF1013" s="13">
        <f t="shared" si="1335"/>
        <v>6.9124165630405276E-5</v>
      </c>
      <c r="BG1013" s="13">
        <f t="shared" si="1336"/>
        <v>2.0697169290562842E-5</v>
      </c>
      <c r="BH1013" s="13">
        <f t="shared" si="1337"/>
        <v>4.6478624306221435E-6</v>
      </c>
      <c r="BI1013" s="13">
        <f t="shared" si="1338"/>
        <v>8.349982500781416E-7</v>
      </c>
      <c r="BJ1013" s="14">
        <f t="shared" si="1339"/>
        <v>0.3217070690522234</v>
      </c>
      <c r="BK1013" s="14">
        <f t="shared" si="1340"/>
        <v>0.32222381990818205</v>
      </c>
      <c r="BL1013" s="14">
        <f t="shared" si="1341"/>
        <v>0.33297631476911477</v>
      </c>
      <c r="BM1013" s="14">
        <f t="shared" si="1342"/>
        <v>0.28545996823486286</v>
      </c>
      <c r="BN1013" s="14">
        <f t="shared" si="1343"/>
        <v>0.71443156310080969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1.5546218487395</v>
      </c>
      <c r="F1014" s="10">
        <f>VLOOKUP(B1014,home!$B$2:$E$405,3,FALSE)</f>
        <v>0.64</v>
      </c>
      <c r="G1014" s="10">
        <f>VLOOKUP(C1014,away!$B$2:$E$405,4,FALSE)</f>
        <v>0.64</v>
      </c>
      <c r="H1014" s="10">
        <f>VLOOKUP(A1014,away!$A$2:$E$405,3,FALSE)</f>
        <v>1.3361344537815101</v>
      </c>
      <c r="I1014" s="10">
        <f>VLOOKUP(C1014,away!$B$2:$E$405,3,FALSE)</f>
        <v>0.75</v>
      </c>
      <c r="J1014" s="10">
        <f>VLOOKUP(B1014,home!$B$2:$E$405,4,FALSE)</f>
        <v>0.37</v>
      </c>
      <c r="K1014" s="12">
        <f t="shared" si="1288"/>
        <v>0.63677310924369923</v>
      </c>
      <c r="L1014" s="12">
        <f t="shared" si="1289"/>
        <v>0.37077731092436911</v>
      </c>
      <c r="M1014" s="13">
        <f t="shared" si="1290"/>
        <v>0.36511225666839747</v>
      </c>
      <c r="N1014" s="13">
        <f t="shared" si="1291"/>
        <v>0.23249366690171899</v>
      </c>
      <c r="O1014" s="13">
        <f t="shared" si="1292"/>
        <v>0.13537534071303647</v>
      </c>
      <c r="P1014" s="13">
        <f t="shared" si="1293"/>
        <v>8.6203376620765368E-2</v>
      </c>
      <c r="Q1014" s="13">
        <f t="shared" si="1294"/>
        <v>7.4022857576238277E-2</v>
      </c>
      <c r="R1014" s="13">
        <f t="shared" si="1295"/>
        <v>2.5097052397524966E-2</v>
      </c>
      <c r="S1014" s="13">
        <f t="shared" si="1296"/>
        <v>5.0881763109164313E-3</v>
      </c>
      <c r="T1014" s="13">
        <f t="shared" si="1297"/>
        <v>2.744599607905519E-2</v>
      </c>
      <c r="U1014" s="13">
        <f t="shared" si="1298"/>
        <v>1.5981128088024005E-2</v>
      </c>
      <c r="V1014" s="13">
        <f t="shared" si="1299"/>
        <v>1.3348040251301177E-4</v>
      </c>
      <c r="W1014" s="13">
        <f t="shared" si="1300"/>
        <v>1.571192172464159E-2</v>
      </c>
      <c r="X1014" s="13">
        <f t="shared" si="1301"/>
        <v>5.8256240865167848E-3</v>
      </c>
      <c r="Y1014" s="13">
        <f t="shared" si="1302"/>
        <v>1.0800046166274638E-3</v>
      </c>
      <c r="Z1014" s="13">
        <f t="shared" si="1303"/>
        <v>3.1018058666940997E-3</v>
      </c>
      <c r="AA1014" s="13">
        <f t="shared" si="1304"/>
        <v>1.9751465660051491E-3</v>
      </c>
      <c r="AB1014" s="13">
        <f t="shared" si="1305"/>
        <v>6.2886011002355718E-4</v>
      </c>
      <c r="AC1014" s="13">
        <f t="shared" si="1306"/>
        <v>1.969678708254601E-6</v>
      </c>
      <c r="AD1014" s="13">
        <f t="shared" si="1307"/>
        <v>2.5012323121984125E-3</v>
      </c>
      <c r="AE1014" s="13">
        <f t="shared" si="1308"/>
        <v>9.2740019071406931E-4</v>
      </c>
      <c r="AF1014" s="13">
        <f t="shared" si="1309"/>
        <v>1.7192947443185486E-4</v>
      </c>
      <c r="AG1014" s="13">
        <f t="shared" si="1310"/>
        <v>2.1249182732827746E-5</v>
      </c>
      <c r="AH1014" s="13">
        <f t="shared" si="1311"/>
        <v>2.8751980956556749E-4</v>
      </c>
      <c r="AI1014" s="13">
        <f t="shared" si="1312"/>
        <v>1.8308488310622267E-4</v>
      </c>
      <c r="AJ1014" s="13">
        <f t="shared" si="1313"/>
        <v>5.8291765135534325E-5</v>
      </c>
      <c r="AK1014" s="13">
        <f t="shared" si="1314"/>
        <v>1.237287617621922E-5</v>
      </c>
      <c r="AL1014" s="13">
        <f t="shared" si="1315"/>
        <v>1.8601726171442505E-8</v>
      </c>
      <c r="AM1014" s="13">
        <f t="shared" si="1316"/>
        <v>3.1854349527587805E-4</v>
      </c>
      <c r="AN1014" s="13">
        <f t="shared" si="1317"/>
        <v>1.1810870059083953E-4</v>
      </c>
      <c r="AO1014" s="13">
        <f t="shared" si="1318"/>
        <v>2.1896013200921464E-5</v>
      </c>
      <c r="AP1014" s="13">
        <f t="shared" si="1319"/>
        <v>2.7061816315340505E-6</v>
      </c>
      <c r="AQ1014" s="13">
        <f t="shared" si="1320"/>
        <v>2.5084768705327914E-7</v>
      </c>
      <c r="AR1014" s="13">
        <f t="shared" si="1321"/>
        <v>2.1321164365641562E-5</v>
      </c>
      <c r="AS1014" s="13">
        <f t="shared" si="1322"/>
        <v>1.357674412580554E-5</v>
      </c>
      <c r="AT1014" s="13">
        <f t="shared" si="1323"/>
        <v>4.3226527851976622E-6</v>
      </c>
      <c r="AU1014" s="13">
        <f t="shared" si="1324"/>
        <v>9.1751635140375067E-7</v>
      </c>
      <c r="AV1014" s="13">
        <f t="shared" si="1325"/>
        <v>1.4606243496632519E-7</v>
      </c>
      <c r="AW1014" s="13">
        <f t="shared" si="1326"/>
        <v>1.2199684843240839E-10</v>
      </c>
      <c r="AX1014" s="13">
        <f t="shared" si="1327"/>
        <v>3.3806655319362747E-5</v>
      </c>
      <c r="AY1014" s="13">
        <f t="shared" si="1328"/>
        <v>1.2534740750660339E-5</v>
      </c>
      <c r="AZ1014" s="13">
        <f t="shared" si="1329"/>
        <v>2.3237987343319742E-6</v>
      </c>
      <c r="BA1014" s="13">
        <f t="shared" si="1330"/>
        <v>2.8720394861502068E-7</v>
      </c>
      <c r="BB1014" s="13">
        <f t="shared" si="1331"/>
        <v>2.6622176938584498E-8</v>
      </c>
      <c r="BC1014" s="13">
        <f t="shared" si="1332"/>
        <v>1.9741798352482229E-9</v>
      </c>
      <c r="BD1014" s="13">
        <f t="shared" si="1333"/>
        <v>1.3175673315448438E-6</v>
      </c>
      <c r="BE1014" s="13">
        <f t="shared" si="1334"/>
        <v>8.389914463457341E-7</v>
      </c>
      <c r="BF1014" s="13">
        <f t="shared" si="1335"/>
        <v>2.671235959592207E-7</v>
      </c>
      <c r="BG1014" s="13">
        <f t="shared" si="1336"/>
        <v>5.6699040917103552E-8</v>
      </c>
      <c r="BH1014" s="13">
        <f t="shared" si="1337"/>
        <v>9.0261061439799358E-9</v>
      </c>
      <c r="BI1014" s="13">
        <f t="shared" si="1338"/>
        <v>1.1495163347331525E-9</v>
      </c>
      <c r="BJ1014" s="14">
        <f t="shared" si="1339"/>
        <v>0.36071236837837134</v>
      </c>
      <c r="BK1014" s="14">
        <f t="shared" si="1340"/>
        <v>0.45655181302377734</v>
      </c>
      <c r="BL1014" s="14">
        <f t="shared" si="1341"/>
        <v>0.17964157190569793</v>
      </c>
      <c r="BM1014" s="14">
        <f t="shared" si="1342"/>
        <v>8.1690473678105502E-2</v>
      </c>
      <c r="BN1014" s="14">
        <f t="shared" si="1343"/>
        <v>0.91830455087768148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1.5546218487395</v>
      </c>
      <c r="F1015" s="10">
        <f>VLOOKUP(B1015,home!$B$2:$E$405,3,FALSE)</f>
        <v>0.32</v>
      </c>
      <c r="G1015" s="10">
        <f>VLOOKUP(C1015,away!$B$2:$E$405,4,FALSE)</f>
        <v>0.37</v>
      </c>
      <c r="H1015" s="10">
        <f>VLOOKUP(A1015,away!$A$2:$E$405,3,FALSE)</f>
        <v>1.3361344537815101</v>
      </c>
      <c r="I1015" s="10">
        <f>VLOOKUP(C1015,away!$B$2:$E$405,3,FALSE)</f>
        <v>1.1000000000000001</v>
      </c>
      <c r="J1015" s="10">
        <f>VLOOKUP(B1015,home!$B$2:$E$405,4,FALSE)</f>
        <v>0.87</v>
      </c>
      <c r="K1015" s="12">
        <f t="shared" si="1288"/>
        <v>0.18406722689075683</v>
      </c>
      <c r="L1015" s="12">
        <f t="shared" si="1289"/>
        <v>1.2786806722689052</v>
      </c>
      <c r="M1015" s="13">
        <f t="shared" si="1290"/>
        <v>0.23159898886524105</v>
      </c>
      <c r="N1015" s="13">
        <f t="shared" si="1291"/>
        <v>4.2629783631128189E-2</v>
      </c>
      <c r="O1015" s="13">
        <f t="shared" si="1292"/>
        <v>0.29614115077900516</v>
      </c>
      <c r="P1015" s="13">
        <f t="shared" si="1293"/>
        <v>5.4509880392128965E-2</v>
      </c>
      <c r="Q1015" s="13">
        <f t="shared" si="1294"/>
        <v>3.9233730279673714E-3</v>
      </c>
      <c r="R1015" s="13">
        <f t="shared" si="1295"/>
        <v>0.18933498288229283</v>
      </c>
      <c r="S1015" s="13">
        <f t="shared" si="1296"/>
        <v>3.207405044083669E-3</v>
      </c>
      <c r="T1015" s="13">
        <f t="shared" si="1297"/>
        <v>5.0167412609630089E-3</v>
      </c>
      <c r="U1015" s="13">
        <f t="shared" si="1298"/>
        <v>3.4850365252552556E-2</v>
      </c>
      <c r="V1015" s="13">
        <f t="shared" si="1299"/>
        <v>8.3878348029615678E-5</v>
      </c>
      <c r="W1015" s="13">
        <f t="shared" si="1300"/>
        <v>2.4072146443864859E-4</v>
      </c>
      <c r="X1015" s="13">
        <f t="shared" si="1301"/>
        <v>3.0780588397796659E-4</v>
      </c>
      <c r="Y1015" s="13">
        <f t="shared" si="1302"/>
        <v>1.9679271732663553E-4</v>
      </c>
      <c r="Z1015" s="13">
        <f t="shared" si="1303"/>
        <v>8.0699661065317313E-2</v>
      </c>
      <c r="AA1015" s="13">
        <f t="shared" si="1304"/>
        <v>1.4854162823316936E-2</v>
      </c>
      <c r="AB1015" s="13">
        <f t="shared" si="1305"/>
        <v>1.3670822793358614E-3</v>
      </c>
      <c r="AC1015" s="13">
        <f t="shared" si="1306"/>
        <v>1.2338673036165839E-6</v>
      </c>
      <c r="AD1015" s="13">
        <f t="shared" si="1307"/>
        <v>1.1077233103075995E-5</v>
      </c>
      <c r="AE1015" s="13">
        <f t="shared" si="1308"/>
        <v>1.4164243871120586E-5</v>
      </c>
      <c r="AF1015" s="13">
        <f t="shared" si="1309"/>
        <v>9.0557724376525987E-6</v>
      </c>
      <c r="AG1015" s="13">
        <f t="shared" si="1310"/>
        <v>3.8598137294972837E-6</v>
      </c>
      <c r="AH1015" s="13">
        <f t="shared" si="1311"/>
        <v>2.5797274215718178E-2</v>
      </c>
      <c r="AI1015" s="13">
        <f t="shared" si="1312"/>
        <v>4.7484327262276686E-3</v>
      </c>
      <c r="AJ1015" s="13">
        <f t="shared" si="1313"/>
        <v>4.370154219970216E-4</v>
      </c>
      <c r="AK1015" s="13">
        <f t="shared" si="1314"/>
        <v>2.681340561182854E-5</v>
      </c>
      <c r="AL1015" s="13">
        <f t="shared" si="1315"/>
        <v>1.1616278545850399E-8</v>
      </c>
      <c r="AM1015" s="13">
        <f t="shared" si="1316"/>
        <v>4.0779111578113807E-7</v>
      </c>
      <c r="AN1015" s="13">
        <f t="shared" si="1317"/>
        <v>5.2143461807231258E-7</v>
      </c>
      <c r="AO1015" s="13">
        <f t="shared" si="1318"/>
        <v>3.3337418399049238E-7</v>
      </c>
      <c r="AP1015" s="13">
        <f t="shared" si="1319"/>
        <v>1.4209304190068689E-7</v>
      </c>
      <c r="AQ1015" s="13">
        <f t="shared" si="1320"/>
        <v>4.5422906585575998E-8</v>
      </c>
      <c r="AR1015" s="13">
        <f t="shared" si="1321"/>
        <v>6.597295187371963E-3</v>
      </c>
      <c r="AS1015" s="13">
        <f t="shared" si="1322"/>
        <v>1.2143458301192931E-3</v>
      </c>
      <c r="AT1015" s="13">
        <f t="shared" si="1323"/>
        <v>1.1176063471820616E-4</v>
      </c>
      <c r="AU1015" s="13">
        <f t="shared" si="1324"/>
        <v>6.8571567027103498E-6</v>
      </c>
      <c r="AV1015" s="13">
        <f t="shared" si="1325"/>
        <v>3.1554445465581498E-7</v>
      </c>
      <c r="AW1015" s="13">
        <f t="shared" si="1326"/>
        <v>7.5945682045605435E-11</v>
      </c>
      <c r="AX1015" s="13">
        <f t="shared" si="1327"/>
        <v>1.2510163305420278E-8</v>
      </c>
      <c r="AY1015" s="13">
        <f t="shared" si="1328"/>
        <v>1.5996504025568591E-8</v>
      </c>
      <c r="AZ1015" s="13">
        <f t="shared" si="1329"/>
        <v>1.0227210260683151E-8</v>
      </c>
      <c r="BA1015" s="13">
        <f t="shared" si="1330"/>
        <v>4.359112030521927E-9</v>
      </c>
      <c r="BB1015" s="13">
        <f t="shared" si="1331"/>
        <v>1.3934780754208123E-9</v>
      </c>
      <c r="BC1015" s="13">
        <f t="shared" si="1332"/>
        <v>3.5636269645421284E-10</v>
      </c>
      <c r="BD1015" s="13">
        <f t="shared" si="1333"/>
        <v>1.4059723075575323E-3</v>
      </c>
      <c r="BE1015" s="13">
        <f t="shared" si="1334"/>
        <v>2.587934237373132E-4</v>
      </c>
      <c r="BF1015" s="13">
        <f t="shared" si="1335"/>
        <v>2.3817693922445898E-5</v>
      </c>
      <c r="BG1015" s="13">
        <f t="shared" si="1336"/>
        <v>1.4613522904124831E-6</v>
      </c>
      <c r="BH1015" s="13">
        <f t="shared" si="1337"/>
        <v>6.7246765901670425E-8</v>
      </c>
      <c r="BI1015" s="13">
        <f t="shared" si="1338"/>
        <v>2.4755851433784744E-9</v>
      </c>
      <c r="BJ1015" s="14">
        <f t="shared" si="1339"/>
        <v>5.2354870007639887E-2</v>
      </c>
      <c r="BK1015" s="14">
        <f t="shared" si="1340"/>
        <v>0.28940141412956949</v>
      </c>
      <c r="BL1015" s="14">
        <f t="shared" si="1341"/>
        <v>0.57717796863928383</v>
      </c>
      <c r="BM1015" s="14">
        <f t="shared" si="1342"/>
        <v>0.18149573834348839</v>
      </c>
      <c r="BN1015" s="14">
        <f t="shared" si="1343"/>
        <v>0.8181381595777637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1.5546218487395</v>
      </c>
      <c r="F1016" s="10">
        <f>VLOOKUP(B1016,home!$B$2:$E$405,3,FALSE)</f>
        <v>0.77</v>
      </c>
      <c r="G1016" s="10">
        <f>VLOOKUP(C1016,away!$B$2:$E$405,4,FALSE)</f>
        <v>2.06</v>
      </c>
      <c r="H1016" s="10">
        <f>VLOOKUP(A1016,away!$A$2:$E$405,3,FALSE)</f>
        <v>1.3361344537815101</v>
      </c>
      <c r="I1016" s="10">
        <f>VLOOKUP(C1016,away!$B$2:$E$405,3,FALSE)</f>
        <v>0.51</v>
      </c>
      <c r="J1016" s="10">
        <f>VLOOKUP(B1016,home!$B$2:$E$405,4,FALSE)</f>
        <v>1.05</v>
      </c>
      <c r="K1016" s="12">
        <f t="shared" si="1288"/>
        <v>2.465941176470595</v>
      </c>
      <c r="L1016" s="12">
        <f t="shared" si="1289"/>
        <v>0.71549999999999869</v>
      </c>
      <c r="M1016" s="13">
        <f t="shared" si="1290"/>
        <v>4.1525766019246339E-2</v>
      </c>
      <c r="N1016" s="13">
        <f t="shared" si="1291"/>
        <v>0.10240009631134298</v>
      </c>
      <c r="O1016" s="13">
        <f t="shared" si="1292"/>
        <v>2.9711685586770696E-2</v>
      </c>
      <c r="P1016" s="13">
        <f t="shared" si="1293"/>
        <v>7.3267268910765751E-2</v>
      </c>
      <c r="Q1016" s="13">
        <f t="shared" si="1294"/>
        <v>0.1262563069843477</v>
      </c>
      <c r="R1016" s="13">
        <f t="shared" si="1295"/>
        <v>1.0629355518667196E-2</v>
      </c>
      <c r="S1016" s="13">
        <f t="shared" si="1296"/>
        <v>3.2317842680821725E-2</v>
      </c>
      <c r="T1016" s="13">
        <f t="shared" si="1297"/>
        <v>9.0336387647300592E-2</v>
      </c>
      <c r="U1016" s="13">
        <f t="shared" si="1298"/>
        <v>2.6211365452826395E-2</v>
      </c>
      <c r="V1016" s="13">
        <f t="shared" si="1299"/>
        <v>6.3356649706062919E-3</v>
      </c>
      <c r="W1016" s="13">
        <f t="shared" si="1300"/>
        <v>0.10378020872727164</v>
      </c>
      <c r="X1016" s="13">
        <f t="shared" si="1301"/>
        <v>7.4254739344362719E-2</v>
      </c>
      <c r="Y1016" s="13">
        <f t="shared" si="1302"/>
        <v>2.6564633000445707E-2</v>
      </c>
      <c r="Z1016" s="13">
        <f t="shared" si="1303"/>
        <v>2.5351012912021224E-3</v>
      </c>
      <c r="AA1016" s="13">
        <f t="shared" si="1304"/>
        <v>6.2514106604990858E-3</v>
      </c>
      <c r="AB1016" s="13">
        <f t="shared" si="1305"/>
        <v>7.7078054793759702E-3</v>
      </c>
      <c r="AC1016" s="13">
        <f t="shared" si="1306"/>
        <v>6.986578960921279E-4</v>
      </c>
      <c r="AD1016" s="13">
        <f t="shared" si="1307"/>
        <v>6.3978972500823045E-2</v>
      </c>
      <c r="AE1016" s="13">
        <f t="shared" si="1308"/>
        <v>4.5776954824338793E-2</v>
      </c>
      <c r="AF1016" s="13">
        <f t="shared" si="1309"/>
        <v>1.6376705588407172E-2</v>
      </c>
      <c r="AG1016" s="13">
        <f t="shared" si="1310"/>
        <v>3.9058442828351042E-3</v>
      </c>
      <c r="AH1016" s="13">
        <f t="shared" si="1311"/>
        <v>4.5346624346377873E-4</v>
      </c>
      <c r="AI1016" s="13">
        <f t="shared" si="1312"/>
        <v>1.1182210818967717E-3</v>
      </c>
      <c r="AJ1016" s="13">
        <f t="shared" si="1313"/>
        <v>1.3787337051233738E-3</v>
      </c>
      <c r="AK1016" s="13">
        <f t="shared" si="1314"/>
        <v>1.1332920716171982E-3</v>
      </c>
      <c r="AL1016" s="13">
        <f t="shared" si="1315"/>
        <v>4.930794622874564E-5</v>
      </c>
      <c r="AM1016" s="13">
        <f t="shared" si="1316"/>
        <v>3.1553676543611874E-2</v>
      </c>
      <c r="AN1016" s="13">
        <f t="shared" si="1317"/>
        <v>2.2576655566954252E-2</v>
      </c>
      <c r="AO1016" s="13">
        <f t="shared" si="1318"/>
        <v>8.0767985290778679E-3</v>
      </c>
      <c r="AP1016" s="13">
        <f t="shared" si="1319"/>
        <v>1.9263164491850684E-3</v>
      </c>
      <c r="AQ1016" s="13">
        <f t="shared" si="1320"/>
        <v>3.445698548479784E-4</v>
      </c>
      <c r="AR1016" s="13">
        <f t="shared" si="1321"/>
        <v>6.4891019439666632E-5</v>
      </c>
      <c r="AS1016" s="13">
        <f t="shared" si="1322"/>
        <v>1.6001743681942778E-4</v>
      </c>
      <c r="AT1016" s="13">
        <f t="shared" si="1323"/>
        <v>1.9729679320315449E-4</v>
      </c>
      <c r="AU1016" s="13">
        <f t="shared" si="1324"/>
        <v>1.6217409544842082E-4</v>
      </c>
      <c r="AV1016" s="13">
        <f t="shared" si="1325"/>
        <v>9.9977944930783341E-5</v>
      </c>
      <c r="AW1016" s="13">
        <f t="shared" si="1326"/>
        <v>2.4166110867866485E-6</v>
      </c>
      <c r="AX1016" s="13">
        <f t="shared" si="1327"/>
        <v>1.2968251709654478E-2</v>
      </c>
      <c r="AY1016" s="13">
        <f t="shared" si="1328"/>
        <v>9.2787840982577596E-3</v>
      </c>
      <c r="AZ1016" s="13">
        <f t="shared" si="1329"/>
        <v>3.3194850111517072E-3</v>
      </c>
      <c r="BA1016" s="13">
        <f t="shared" si="1330"/>
        <v>7.9169717515968098E-4</v>
      </c>
      <c r="BB1016" s="13">
        <f t="shared" si="1331"/>
        <v>1.4161483220668765E-4</v>
      </c>
      <c r="BC1016" s="13">
        <f t="shared" si="1332"/>
        <v>2.0265082488776972E-5</v>
      </c>
      <c r="BD1016" s="13">
        <f t="shared" si="1333"/>
        <v>7.738254068180229E-6</v>
      </c>
      <c r="BE1016" s="13">
        <f t="shared" si="1334"/>
        <v>1.9082079340716724E-5</v>
      </c>
      <c r="BF1016" s="13">
        <f t="shared" si="1335"/>
        <v>2.3527642589476123E-5</v>
      </c>
      <c r="BG1016" s="13">
        <f t="shared" si="1336"/>
        <v>1.9339260882224141E-5</v>
      </c>
      <c r="BH1016" s="13">
        <f t="shared" si="1337"/>
        <v>1.1922369932995888E-5</v>
      </c>
      <c r="BI1016" s="13">
        <f t="shared" si="1338"/>
        <v>5.8799725877779043E-6</v>
      </c>
      <c r="BJ1016" s="14">
        <f t="shared" si="1339"/>
        <v>0.74462896406407153</v>
      </c>
      <c r="BK1016" s="14">
        <f t="shared" si="1340"/>
        <v>0.1634732925220187</v>
      </c>
      <c r="BL1016" s="14">
        <f t="shared" si="1341"/>
        <v>8.536718266948326E-2</v>
      </c>
      <c r="BM1016" s="14">
        <f t="shared" si="1342"/>
        <v>0.60293769372846406</v>
      </c>
      <c r="BN1016" s="14">
        <f t="shared" si="1343"/>
        <v>0.38379047933114063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1.63636363636364</v>
      </c>
      <c r="F1017" s="10">
        <f>VLOOKUP(B1017,home!$B$2:$E$405,3,FALSE)</f>
        <v>0.86</v>
      </c>
      <c r="G1017" s="10">
        <f>VLOOKUP(C1017,away!$B$2:$E$405,4,FALSE)</f>
        <v>0.92</v>
      </c>
      <c r="H1017" s="10">
        <f>VLOOKUP(A1017,away!$A$2:$E$405,3,FALSE)</f>
        <v>1.23232323232323</v>
      </c>
      <c r="I1017" s="10">
        <f>VLOOKUP(C1017,away!$B$2:$E$405,3,FALSE)</f>
        <v>0.71</v>
      </c>
      <c r="J1017" s="10">
        <f>VLOOKUP(B1017,home!$B$2:$E$405,4,FALSE)</f>
        <v>0.81</v>
      </c>
      <c r="K1017" s="12">
        <f t="shared" si="1288"/>
        <v>1.294690909090912</v>
      </c>
      <c r="L1017" s="12">
        <f t="shared" si="1289"/>
        <v>0.70870909090908962</v>
      </c>
      <c r="M1017" s="13">
        <f t="shared" si="1290"/>
        <v>0.13487592462576181</v>
      </c>
      <c r="N1017" s="13">
        <f t="shared" si="1291"/>
        <v>0.17462263346820486</v>
      </c>
      <c r="O1017" s="13">
        <f t="shared" si="1292"/>
        <v>9.5587793927046555E-2</v>
      </c>
      <c r="P1017" s="13">
        <f t="shared" si="1293"/>
        <v>0.12375664781740264</v>
      </c>
      <c r="Q1017" s="13">
        <f t="shared" si="1294"/>
        <v>0.11304116803639966</v>
      </c>
      <c r="R1017" s="13">
        <f t="shared" si="1295"/>
        <v>3.3871969268021281E-2</v>
      </c>
      <c r="S1017" s="13">
        <f t="shared" si="1296"/>
        <v>2.8388513223351192E-2</v>
      </c>
      <c r="T1017" s="13">
        <f t="shared" si="1297"/>
        <v>8.0113303434378447E-2</v>
      </c>
      <c r="U1017" s="13">
        <f t="shared" si="1298"/>
        <v>4.3853730684313898E-2</v>
      </c>
      <c r="V1017" s="13">
        <f t="shared" si="1299"/>
        <v>2.8942379967120493E-3</v>
      </c>
      <c r="W1017" s="13">
        <f t="shared" si="1300"/>
        <v>4.8784457536581595E-2</v>
      </c>
      <c r="X1017" s="13">
        <f t="shared" si="1301"/>
        <v>3.4573988551243828E-2</v>
      </c>
      <c r="Y1017" s="13">
        <f t="shared" si="1302"/>
        <v>1.2251449997626642E-2</v>
      </c>
      <c r="Z1017" s="13">
        <f t="shared" si="1303"/>
        <v>8.0017908490799955E-3</v>
      </c>
      <c r="AA1017" s="13">
        <f t="shared" si="1304"/>
        <v>1.035984586875072E-2</v>
      </c>
      <c r="AB1017" s="13">
        <f t="shared" si="1305"/>
        <v>6.7063991329273003E-3</v>
      </c>
      <c r="AC1017" s="13">
        <f t="shared" si="1306"/>
        <v>1.6597717191405633E-4</v>
      </c>
      <c r="AD1017" s="13">
        <f t="shared" si="1307"/>
        <v>1.5790198419385955E-2</v>
      </c>
      <c r="AE1017" s="13">
        <f t="shared" si="1308"/>
        <v>1.1190657167077164E-2</v>
      </c>
      <c r="AF1017" s="13">
        <f t="shared" si="1309"/>
        <v>3.9654602337772724E-3</v>
      </c>
      <c r="AG1017" s="13">
        <f t="shared" si="1310"/>
        <v>9.3678590577214586E-4</v>
      </c>
      <c r="AH1017" s="13">
        <f t="shared" si="1311"/>
        <v>1.4177354795740385E-3</v>
      </c>
      <c r="AI1017" s="13">
        <f t="shared" si="1312"/>
        <v>1.8355292369001519E-3</v>
      </c>
      <c r="AJ1017" s="13">
        <f t="shared" si="1313"/>
        <v>1.188221508192603E-3</v>
      </c>
      <c r="AK1017" s="13">
        <f t="shared" si="1314"/>
        <v>5.1279319488108511E-4</v>
      </c>
      <c r="AL1017" s="13">
        <f t="shared" si="1315"/>
        <v>6.0917553573154135E-6</v>
      </c>
      <c r="AM1017" s="13">
        <f t="shared" si="1316"/>
        <v>4.0886852692641361E-3</v>
      </c>
      <c r="AN1017" s="13">
        <f t="shared" si="1317"/>
        <v>2.897688420193572E-3</v>
      </c>
      <c r="AO1017" s="13">
        <f t="shared" si="1318"/>
        <v>1.0268090630065911E-3</v>
      </c>
      <c r="AP1017" s="13">
        <f t="shared" si="1319"/>
        <v>2.4256963919353853E-4</v>
      </c>
      <c r="AQ1017" s="13">
        <f t="shared" si="1320"/>
        <v>4.2977827118749622E-5</v>
      </c>
      <c r="AR1017" s="13">
        <f t="shared" si="1321"/>
        <v>2.0095240457569584E-4</v>
      </c>
      <c r="AS1017" s="13">
        <f t="shared" si="1322"/>
        <v>2.6017125136411237E-4</v>
      </c>
      <c r="AT1017" s="13">
        <f t="shared" si="1323"/>
        <v>1.6842067697396144E-4</v>
      </c>
      <c r="AU1017" s="13">
        <f t="shared" si="1324"/>
        <v>7.2684239793708311E-5</v>
      </c>
      <c r="AV1017" s="13">
        <f t="shared" si="1325"/>
        <v>2.3525906123774513E-5</v>
      </c>
      <c r="AW1017" s="13">
        <f t="shared" si="1326"/>
        <v>1.5526517436032859E-7</v>
      </c>
      <c r="AX1017" s="13">
        <f t="shared" si="1327"/>
        <v>8.8226394137503456E-4</v>
      </c>
      <c r="AY1017" s="13">
        <f t="shared" si="1328"/>
        <v>6.2526847583377104E-4</v>
      </c>
      <c r="AZ1017" s="13">
        <f t="shared" si="1329"/>
        <v>2.2156672654113197E-4</v>
      </c>
      <c r="BA1017" s="13">
        <f t="shared" si="1330"/>
        <v>5.2342117780889515E-5</v>
      </c>
      <c r="BB1017" s="13">
        <f t="shared" si="1331"/>
        <v>9.2738336771876721E-6</v>
      </c>
      <c r="BC1017" s="13">
        <f t="shared" si="1332"/>
        <v>1.3144900469203553E-6</v>
      </c>
      <c r="BD1017" s="13">
        <f t="shared" si="1333"/>
        <v>2.3736132660472832E-5</v>
      </c>
      <c r="BE1017" s="13">
        <f t="shared" si="1334"/>
        <v>3.0730955172490052E-5</v>
      </c>
      <c r="BF1017" s="13">
        <f t="shared" si="1335"/>
        <v>1.9893544144751611E-5</v>
      </c>
      <c r="BG1017" s="13">
        <f t="shared" si="1336"/>
        <v>8.5853302512695483E-6</v>
      </c>
      <c r="BH1017" s="13">
        <f t="shared" si="1337"/>
        <v>2.7788372569654702E-6</v>
      </c>
      <c r="BI1017" s="13">
        <f t="shared" si="1338"/>
        <v>7.1954706688726395E-7</v>
      </c>
      <c r="BJ1017" s="14">
        <f t="shared" si="1339"/>
        <v>0.5053608625544791</v>
      </c>
      <c r="BK1017" s="14">
        <f t="shared" si="1340"/>
        <v>0.29071266106633287</v>
      </c>
      <c r="BL1017" s="14">
        <f t="shared" si="1341"/>
        <v>0.1961462171259917</v>
      </c>
      <c r="BM1017" s="14">
        <f t="shared" si="1342"/>
        <v>0.32384028124238745</v>
      </c>
      <c r="BN1017" s="14">
        <f t="shared" si="1343"/>
        <v>0.67575613714283678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1.63636363636364</v>
      </c>
      <c r="F1018" s="10">
        <f>VLOOKUP(B1018,home!$B$2:$E$405,3,FALSE)</f>
        <v>0.49</v>
      </c>
      <c r="G1018" s="10">
        <f>VLOOKUP(C1018,away!$B$2:$E$405,4,FALSE)</f>
        <v>1.59</v>
      </c>
      <c r="H1018" s="10">
        <f>VLOOKUP(A1018,away!$A$2:$E$405,3,FALSE)</f>
        <v>1.23232323232323</v>
      </c>
      <c r="I1018" s="10">
        <f>VLOOKUP(C1018,away!$B$2:$E$405,3,FALSE)</f>
        <v>0.86</v>
      </c>
      <c r="J1018" s="10">
        <f>VLOOKUP(B1018,home!$B$2:$E$405,4,FALSE)</f>
        <v>1.3</v>
      </c>
      <c r="K1018" s="12">
        <f t="shared" si="1288"/>
        <v>1.274890909090912</v>
      </c>
      <c r="L1018" s="12">
        <f t="shared" si="1289"/>
        <v>1.377737373737371</v>
      </c>
      <c r="M1018" s="13">
        <f t="shared" si="1290"/>
        <v>7.0465765501416908E-2</v>
      </c>
      <c r="N1018" s="13">
        <f t="shared" si="1291"/>
        <v>8.9836163839888419E-2</v>
      </c>
      <c r="O1018" s="13">
        <f t="shared" si="1292"/>
        <v>9.7083318700315557E-2</v>
      </c>
      <c r="P1018" s="13">
        <f t="shared" si="1293"/>
        <v>0.12377064043540803</v>
      </c>
      <c r="Q1018" s="13">
        <f t="shared" si="1294"/>
        <v>5.7265654293537735E-2</v>
      </c>
      <c r="R1018" s="13">
        <f t="shared" si="1295"/>
        <v>6.6877658269940507E-2</v>
      </c>
      <c r="S1018" s="13">
        <f t="shared" si="1296"/>
        <v>5.434969493619933E-2</v>
      </c>
      <c r="T1018" s="13">
        <f t="shared" si="1297"/>
        <v>7.889703215173087E-2</v>
      </c>
      <c r="U1018" s="13">
        <f t="shared" si="1298"/>
        <v>8.5261718549635795E-2</v>
      </c>
      <c r="V1018" s="13">
        <f t="shared" si="1299"/>
        <v>1.0607036546762993E-2</v>
      </c>
      <c r="W1018" s="13">
        <f t="shared" si="1300"/>
        <v>2.4335820687324729E-2</v>
      </c>
      <c r="X1018" s="13">
        <f t="shared" si="1301"/>
        <v>3.3528369681498353E-2</v>
      </c>
      <c r="Y1018" s="13">
        <f t="shared" si="1302"/>
        <v>2.3096643995341625E-2</v>
      </c>
      <c r="Z1018" s="13">
        <f t="shared" si="1303"/>
        <v>3.0713283088844388E-2</v>
      </c>
      <c r="AA1018" s="13">
        <f t="shared" si="1304"/>
        <v>3.9156085398303356E-2</v>
      </c>
      <c r="AB1018" s="13">
        <f t="shared" si="1305"/>
        <v>2.4959868654942177E-2</v>
      </c>
      <c r="AC1018" s="13">
        <f t="shared" si="1306"/>
        <v>1.1644304304835068E-3</v>
      </c>
      <c r="AD1018" s="13">
        <f t="shared" si="1307"/>
        <v>7.7563791398842161E-3</v>
      </c>
      <c r="AE1018" s="13">
        <f t="shared" si="1308"/>
        <v>1.0686253425895407E-2</v>
      </c>
      <c r="AF1018" s="13">
        <f t="shared" si="1309"/>
        <v>7.3614253650425643E-3</v>
      </c>
      <c r="AG1018" s="13">
        <f t="shared" si="1310"/>
        <v>3.3807036164658017E-3</v>
      </c>
      <c r="AH1018" s="13">
        <f t="shared" si="1311"/>
        <v>1.0578709495419222E-2</v>
      </c>
      <c r="AI1018" s="13">
        <f t="shared" si="1312"/>
        <v>1.3486700565623674E-2</v>
      </c>
      <c r="AJ1018" s="13">
        <f t="shared" si="1313"/>
        <v>8.5970359723724424E-3</v>
      </c>
      <c r="AK1018" s="13">
        <f t="shared" si="1314"/>
        <v>3.6534276687683904E-3</v>
      </c>
      <c r="AL1018" s="13">
        <f t="shared" si="1315"/>
        <v>8.1811244991313376E-5</v>
      </c>
      <c r="AM1018" s="13">
        <f t="shared" si="1316"/>
        <v>1.9777074505801539E-3</v>
      </c>
      <c r="AN1018" s="13">
        <f t="shared" si="1317"/>
        <v>2.7247614689831319E-3</v>
      </c>
      <c r="AO1018" s="13">
        <f t="shared" si="1318"/>
        <v>1.8770028551688015E-3</v>
      </c>
      <c r="AP1018" s="13">
        <f t="shared" si="1319"/>
        <v>8.6200566139260344E-4</v>
      </c>
      <c r="AQ1018" s="13">
        <f t="shared" si="1320"/>
        <v>2.9690435401844782E-4</v>
      </c>
      <c r="AR1018" s="13">
        <f t="shared" si="1321"/>
        <v>2.9149366875498928E-3</v>
      </c>
      <c r="AS1018" s="13">
        <f t="shared" si="1322"/>
        <v>3.7162262835329345E-3</v>
      </c>
      <c r="AT1018" s="13">
        <f t="shared" si="1323"/>
        <v>2.3688915525004223E-3</v>
      </c>
      <c r="AU1018" s="13">
        <f t="shared" si="1324"/>
        <v>1.0066927683016814E-3</v>
      </c>
      <c r="AV1018" s="13">
        <f t="shared" si="1325"/>
        <v>3.2085586463884451E-4</v>
      </c>
      <c r="AW1018" s="13">
        <f t="shared" si="1326"/>
        <v>3.9916271221840111E-6</v>
      </c>
      <c r="AX1018" s="13">
        <f t="shared" si="1327"/>
        <v>4.2022687493100037E-4</v>
      </c>
      <c r="AY1018" s="13">
        <f t="shared" si="1328"/>
        <v>5.7896227104129903E-4</v>
      </c>
      <c r="AZ1018" s="13">
        <f t="shared" si="1329"/>
        <v>3.9882897939873182E-4</v>
      </c>
      <c r="BA1018" s="13">
        <f t="shared" si="1330"/>
        <v>1.8316053021572154E-4</v>
      </c>
      <c r="BB1018" s="13">
        <f t="shared" si="1331"/>
        <v>6.3086776967938161E-5</v>
      </c>
      <c r="BC1018" s="13">
        <f t="shared" si="1332"/>
        <v>1.7383402083472474E-5</v>
      </c>
      <c r="BD1018" s="13">
        <f t="shared" si="1333"/>
        <v>6.6933620275261567E-4</v>
      </c>
      <c r="BE1018" s="13">
        <f t="shared" si="1334"/>
        <v>8.533306400147412E-4</v>
      </c>
      <c r="BF1018" s="13">
        <f t="shared" si="1335"/>
        <v>5.4395173770176164E-4</v>
      </c>
      <c r="BG1018" s="13">
        <f t="shared" si="1336"/>
        <v>2.3115970846005997E-4</v>
      </c>
      <c r="BH1018" s="13">
        <f t="shared" si="1337"/>
        <v>7.3675852715959057E-5</v>
      </c>
      <c r="BI1018" s="13">
        <f t="shared" si="1338"/>
        <v>1.8785734969419425E-5</v>
      </c>
      <c r="BJ1018" s="14">
        <f t="shared" si="1339"/>
        <v>0.34554447682139106</v>
      </c>
      <c r="BK1018" s="14">
        <f t="shared" si="1340"/>
        <v>0.26101834136630342</v>
      </c>
      <c r="BL1018" s="14">
        <f t="shared" si="1341"/>
        <v>0.36237236630845948</v>
      </c>
      <c r="BM1018" s="14">
        <f t="shared" si="1342"/>
        <v>0.49377429590057198</v>
      </c>
      <c r="BN1018" s="14">
        <f t="shared" si="1343"/>
        <v>0.50529920104050718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1.1583333333333301</v>
      </c>
      <c r="F1019" s="10">
        <f>VLOOKUP(B1019,home!$B$2:$E$405,3,FALSE)</f>
        <v>0.72</v>
      </c>
      <c r="G1019" s="10">
        <f>VLOOKUP(C1019,away!$B$2:$E$405,4,FALSE)</f>
        <v>1.1100000000000001</v>
      </c>
      <c r="H1019" s="10">
        <f>VLOOKUP(A1019,away!$A$2:$E$405,3,FALSE)</f>
        <v>1.05</v>
      </c>
      <c r="I1019" s="10">
        <f>VLOOKUP(C1019,away!$B$2:$E$405,3,FALSE)</f>
        <v>0.99</v>
      </c>
      <c r="J1019" s="10">
        <f>VLOOKUP(B1019,home!$B$2:$E$405,4,FALSE)</f>
        <v>0.32</v>
      </c>
      <c r="K1019" s="12">
        <f t="shared" si="1288"/>
        <v>0.92573999999999745</v>
      </c>
      <c r="L1019" s="12">
        <f t="shared" si="1289"/>
        <v>0.33264000000000005</v>
      </c>
      <c r="M1019" s="13">
        <f t="shared" si="1290"/>
        <v>0.28411391843458955</v>
      </c>
      <c r="N1019" s="13">
        <f t="shared" si="1291"/>
        <v>0.26301561885163621</v>
      </c>
      <c r="O1019" s="13">
        <f t="shared" si="1292"/>
        <v>9.4507653828081878E-2</v>
      </c>
      <c r="P1019" s="13">
        <f t="shared" si="1293"/>
        <v>8.7489515454808264E-2</v>
      </c>
      <c r="Q1019" s="13">
        <f t="shared" si="1294"/>
        <v>0.1217420394978565</v>
      </c>
      <c r="R1019" s="13">
        <f t="shared" si="1295"/>
        <v>1.5718512984686576E-2</v>
      </c>
      <c r="S1019" s="13">
        <f t="shared" si="1296"/>
        <v>6.7353399621280612E-3</v>
      </c>
      <c r="T1019" s="13">
        <f t="shared" si="1297"/>
        <v>4.0496272018566988E-2</v>
      </c>
      <c r="U1019" s="13">
        <f t="shared" si="1298"/>
        <v>1.4551256210443711E-2</v>
      </c>
      <c r="V1019" s="13">
        <f t="shared" si="1299"/>
        <v>2.3045201686733381E-4</v>
      </c>
      <c r="W1019" s="13">
        <f t="shared" si="1300"/>
        <v>3.7567158548248464E-2</v>
      </c>
      <c r="X1019" s="13">
        <f t="shared" si="1301"/>
        <v>1.249633961948937E-2</v>
      </c>
      <c r="Y1019" s="13">
        <f t="shared" si="1302"/>
        <v>2.0783912055134719E-3</v>
      </c>
      <c r="Z1019" s="13">
        <f t="shared" si="1303"/>
        <v>1.7428687197420479E-3</v>
      </c>
      <c r="AA1019" s="13">
        <f t="shared" si="1304"/>
        <v>1.613443288613999E-3</v>
      </c>
      <c r="AB1019" s="13">
        <f t="shared" si="1305"/>
        <v>7.4681449500075951E-4</v>
      </c>
      <c r="AC1019" s="13">
        <f t="shared" si="1306"/>
        <v>4.4353105354701621E-6</v>
      </c>
      <c r="AD1019" s="13">
        <f t="shared" si="1307"/>
        <v>8.6943553386138565E-3</v>
      </c>
      <c r="AE1019" s="13">
        <f t="shared" si="1308"/>
        <v>2.8920903598365134E-3</v>
      </c>
      <c r="AF1019" s="13">
        <f t="shared" si="1309"/>
        <v>4.8101246864800892E-4</v>
      </c>
      <c r="AG1019" s="13">
        <f t="shared" si="1310"/>
        <v>5.3334662523691237E-5</v>
      </c>
      <c r="AH1019" s="13">
        <f t="shared" si="1311"/>
        <v>1.4493696273374867E-4</v>
      </c>
      <c r="AI1019" s="13">
        <f t="shared" si="1312"/>
        <v>1.3417394388114012E-4</v>
      </c>
      <c r="AJ1019" s="13">
        <f t="shared" si="1313"/>
        <v>6.2105093404263154E-5</v>
      </c>
      <c r="AK1019" s="13">
        <f t="shared" si="1314"/>
        <v>1.9164389722687476E-5</v>
      </c>
      <c r="AL1019" s="13">
        <f t="shared" si="1315"/>
        <v>5.4632053477412276E-8</v>
      </c>
      <c r="AM1019" s="13">
        <f t="shared" si="1316"/>
        <v>1.6097425022336747E-3</v>
      </c>
      <c r="AN1019" s="13">
        <f t="shared" si="1317"/>
        <v>5.3546474594300955E-4</v>
      </c>
      <c r="AO1019" s="13">
        <f t="shared" si="1318"/>
        <v>8.9058496545241353E-5</v>
      </c>
      <c r="AP1019" s="13">
        <f t="shared" si="1319"/>
        <v>9.8748060969363619E-6</v>
      </c>
      <c r="AQ1019" s="13">
        <f t="shared" si="1320"/>
        <v>8.2118887502122766E-7</v>
      </c>
      <c r="AR1019" s="13">
        <f t="shared" si="1321"/>
        <v>9.6423662567508377E-6</v>
      </c>
      <c r="AS1019" s="13">
        <f t="shared" si="1322"/>
        <v>8.9263241385244969E-6</v>
      </c>
      <c r="AT1019" s="13">
        <f t="shared" si="1323"/>
        <v>4.1317276539988221E-6</v>
      </c>
      <c r="AU1019" s="13">
        <f t="shared" si="1324"/>
        <v>1.2749685194709532E-6</v>
      </c>
      <c r="AV1019" s="13">
        <f t="shared" si="1325"/>
        <v>2.9507233930375917E-7</v>
      </c>
      <c r="AW1019" s="13">
        <f t="shared" si="1326"/>
        <v>4.6731371320029809E-10</v>
      </c>
      <c r="AX1019" s="13">
        <f t="shared" si="1327"/>
        <v>2.4836717066963287E-4</v>
      </c>
      <c r="AY1019" s="13">
        <f t="shared" si="1328"/>
        <v>8.2616855651546683E-5</v>
      </c>
      <c r="AZ1019" s="13">
        <f t="shared" si="1329"/>
        <v>1.3740835431965244E-5</v>
      </c>
      <c r="BA1019" s="13">
        <f t="shared" si="1330"/>
        <v>1.5235838326963065E-6</v>
      </c>
      <c r="BB1019" s="13">
        <f t="shared" si="1331"/>
        <v>1.2670123152702481E-7</v>
      </c>
      <c r="BC1019" s="13">
        <f t="shared" si="1332"/>
        <v>8.4291795310299137E-9</v>
      </c>
      <c r="BD1019" s="13">
        <f t="shared" si="1333"/>
        <v>5.3457278527426608E-7</v>
      </c>
      <c r="BE1019" s="13">
        <f t="shared" si="1334"/>
        <v>4.9487541023979775E-7</v>
      </c>
      <c r="BF1019" s="13">
        <f t="shared" si="1335"/>
        <v>2.2906298113769452E-7</v>
      </c>
      <c r="BG1019" s="13">
        <f t="shared" si="1336"/>
        <v>7.0684254719469595E-8</v>
      </c>
      <c r="BH1019" s="13">
        <f t="shared" si="1337"/>
        <v>1.6358810491000396E-8</v>
      </c>
      <c r="BI1019" s="13">
        <f t="shared" si="1338"/>
        <v>3.0288010447877344E-9</v>
      </c>
      <c r="BJ1019" s="14">
        <f t="shared" si="1339"/>
        <v>0.49210795788662376</v>
      </c>
      <c r="BK1019" s="14">
        <f t="shared" si="1340"/>
        <v>0.37865633266663368</v>
      </c>
      <c r="BL1019" s="14">
        <f t="shared" si="1341"/>
        <v>0.12752368023851973</v>
      </c>
      <c r="BM1019" s="14">
        <f t="shared" si="1342"/>
        <v>0.13336096407152254</v>
      </c>
      <c r="BN1019" s="14">
        <f t="shared" si="1343"/>
        <v>0.86658725905165901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1.1583333333333301</v>
      </c>
      <c r="F1020" s="10">
        <f>VLOOKUP(B1020,home!$B$2:$E$405,3,FALSE)</f>
        <v>2.2999999999999998</v>
      </c>
      <c r="G1020" s="10">
        <f>VLOOKUP(C1020,away!$B$2:$E$405,4,FALSE)</f>
        <v>1.44</v>
      </c>
      <c r="H1020" s="10">
        <f>VLOOKUP(A1020,away!$A$2:$E$405,3,FALSE)</f>
        <v>1.05</v>
      </c>
      <c r="I1020" s="10">
        <f>VLOOKUP(C1020,away!$B$2:$E$405,3,FALSE)</f>
        <v>0.28999999999999998</v>
      </c>
      <c r="J1020" s="10">
        <f>VLOOKUP(B1020,home!$B$2:$E$405,4,FALSE)</f>
        <v>0.95</v>
      </c>
      <c r="K1020" s="12">
        <f t="shared" si="1288"/>
        <v>3.8363999999999887</v>
      </c>
      <c r="L1020" s="12">
        <f t="shared" si="1289"/>
        <v>0.289275</v>
      </c>
      <c r="M1020" s="13">
        <f t="shared" si="1290"/>
        <v>1.6152587910736791E-2</v>
      </c>
      <c r="N1020" s="13">
        <f t="shared" si="1291"/>
        <v>6.1967788260750445E-2</v>
      </c>
      <c r="O1020" s="13">
        <f t="shared" si="1292"/>
        <v>4.6725398678783853E-3</v>
      </c>
      <c r="P1020" s="13">
        <f t="shared" si="1293"/>
        <v>1.7925731949128585E-2</v>
      </c>
      <c r="Q1020" s="13">
        <f t="shared" si="1294"/>
        <v>0.11886661144177119</v>
      </c>
      <c r="R1020" s="13">
        <f t="shared" si="1295"/>
        <v>6.7582448514026E-4</v>
      </c>
      <c r="S1020" s="13">
        <f t="shared" si="1296"/>
        <v>4.9733805457021652E-3</v>
      </c>
      <c r="T1020" s="13">
        <f t="shared" si="1297"/>
        <v>3.4385139024818365E-2</v>
      </c>
      <c r="U1020" s="13">
        <f t="shared" si="1298"/>
        <v>2.5927330547920856E-3</v>
      </c>
      <c r="V1020" s="13">
        <f t="shared" si="1299"/>
        <v>6.1325905060979923E-4</v>
      </c>
      <c r="W1020" s="13">
        <f t="shared" si="1300"/>
        <v>0.15200662271173651</v>
      </c>
      <c r="X1020" s="13">
        <f t="shared" si="1301"/>
        <v>4.3971715784937582E-2</v>
      </c>
      <c r="Y1020" s="13">
        <f t="shared" si="1302"/>
        <v>6.3599590418439095E-3</v>
      </c>
      <c r="Z1020" s="13">
        <f t="shared" si="1303"/>
        <v>6.5166375979649587E-5</v>
      </c>
      <c r="AA1020" s="13">
        <f t="shared" si="1304"/>
        <v>2.5000428480832695E-4</v>
      </c>
      <c r="AB1020" s="13">
        <f t="shared" si="1305"/>
        <v>4.7955821911933145E-4</v>
      </c>
      <c r="AC1020" s="13">
        <f t="shared" si="1306"/>
        <v>4.2536207732466124E-5</v>
      </c>
      <c r="AD1020" s="13">
        <f t="shared" si="1307"/>
        <v>0.14578955184282608</v>
      </c>
      <c r="AE1020" s="13">
        <f t="shared" si="1308"/>
        <v>4.2173272609333519E-2</v>
      </c>
      <c r="AF1020" s="13">
        <f t="shared" si="1309"/>
        <v>6.0998367170324759E-3</v>
      </c>
      <c r="AG1020" s="13">
        <f t="shared" si="1310"/>
        <v>5.8817675543985676E-4</v>
      </c>
      <c r="AH1020" s="13">
        <f t="shared" si="1311"/>
        <v>4.7127508528782826E-6</v>
      </c>
      <c r="AI1020" s="13">
        <f t="shared" si="1312"/>
        <v>1.8079997371982188E-5</v>
      </c>
      <c r="AJ1020" s="13">
        <f t="shared" si="1313"/>
        <v>3.4681050958936143E-5</v>
      </c>
      <c r="AK1020" s="13">
        <f t="shared" si="1314"/>
        <v>4.4350127966287402E-5</v>
      </c>
      <c r="AL1020" s="13">
        <f t="shared" si="1315"/>
        <v>1.8882241338870571E-6</v>
      </c>
      <c r="AM1020" s="13">
        <f t="shared" si="1316"/>
        <v>0.11186140733796325</v>
      </c>
      <c r="AN1020" s="13">
        <f t="shared" si="1317"/>
        <v>3.2358708607689322E-2</v>
      </c>
      <c r="AO1020" s="13">
        <f t="shared" si="1318"/>
        <v>4.6802827162446634E-3</v>
      </c>
      <c r="AP1020" s="13">
        <f t="shared" si="1319"/>
        <v>4.5129626091389185E-4</v>
      </c>
      <c r="AQ1020" s="13">
        <f t="shared" si="1320"/>
        <v>3.2637181468966508E-5</v>
      </c>
      <c r="AR1020" s="13">
        <f t="shared" si="1321"/>
        <v>2.7265620059327303E-7</v>
      </c>
      <c r="AS1020" s="13">
        <f t="shared" si="1322"/>
        <v>1.0460182479560294E-6</v>
      </c>
      <c r="AT1020" s="13">
        <f t="shared" si="1323"/>
        <v>2.0064722032292506E-6</v>
      </c>
      <c r="AU1020" s="13">
        <f t="shared" si="1324"/>
        <v>2.5658766534895577E-6</v>
      </c>
      <c r="AV1020" s="13">
        <f t="shared" si="1325"/>
        <v>2.4609322983618276E-6</v>
      </c>
      <c r="AW1020" s="13">
        <f t="shared" si="1326"/>
        <v>5.8208422271585851E-8</v>
      </c>
      <c r="AX1020" s="13">
        <f t="shared" si="1327"/>
        <v>7.1524183851893477E-2</v>
      </c>
      <c r="AY1020" s="13">
        <f t="shared" si="1328"/>
        <v>2.0690158283756484E-2</v>
      </c>
      <c r="AZ1020" s="13">
        <f t="shared" si="1329"/>
        <v>2.9925727687668282E-3</v>
      </c>
      <c r="BA1020" s="13">
        <f t="shared" si="1330"/>
        <v>2.8855882922834155E-4</v>
      </c>
      <c r="BB1020" s="13">
        <f t="shared" si="1331"/>
        <v>2.0868213831257118E-5</v>
      </c>
      <c r="BC1020" s="13">
        <f t="shared" si="1332"/>
        <v>1.2073305112073805E-6</v>
      </c>
      <c r="BD1020" s="13">
        <f t="shared" si="1333"/>
        <v>1.314543707110318E-8</v>
      </c>
      <c r="BE1020" s="13">
        <f t="shared" si="1334"/>
        <v>5.0431154779580087E-8</v>
      </c>
      <c r="BF1020" s="13">
        <f t="shared" si="1335"/>
        <v>9.6737041098190274E-8</v>
      </c>
      <c r="BG1020" s="13">
        <f t="shared" si="1336"/>
        <v>1.2370732815636534E-7</v>
      </c>
      <c r="BH1020" s="13">
        <f t="shared" si="1337"/>
        <v>1.1864769843476966E-7</v>
      </c>
      <c r="BI1020" s="13">
        <f t="shared" si="1338"/>
        <v>9.1036006055029776E-8</v>
      </c>
      <c r="BJ1020" s="14">
        <f t="shared" si="1339"/>
        <v>0.85711055557275773</v>
      </c>
      <c r="BK1020" s="14">
        <f t="shared" si="1340"/>
        <v>6.0399542171800179E-2</v>
      </c>
      <c r="BL1020" s="14">
        <f t="shared" si="1341"/>
        <v>8.781329499157697E-3</v>
      </c>
      <c r="BM1020" s="14">
        <f t="shared" si="1342"/>
        <v>0.68540540962895546</v>
      </c>
      <c r="BN1020" s="14">
        <f t="shared" si="1343"/>
        <v>0.22026108391540564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1.1583333333333301</v>
      </c>
      <c r="F1021" s="10">
        <f>VLOOKUP(B1021,home!$B$2:$E$405,3,FALSE)</f>
        <v>0.72</v>
      </c>
      <c r="G1021" s="10">
        <f>VLOOKUP(C1021,away!$B$2:$E$405,4,FALSE)</f>
        <v>0.86</v>
      </c>
      <c r="H1021" s="10">
        <f>VLOOKUP(A1021,away!$A$2:$E$405,3,FALSE)</f>
        <v>1.05</v>
      </c>
      <c r="I1021" s="10">
        <f>VLOOKUP(C1021,away!$B$2:$E$405,3,FALSE)</f>
        <v>0.86</v>
      </c>
      <c r="J1021" s="10">
        <f>VLOOKUP(B1021,home!$B$2:$E$405,4,FALSE)</f>
        <v>0.48</v>
      </c>
      <c r="K1021" s="12">
        <f t="shared" si="1288"/>
        <v>0.71723999999999799</v>
      </c>
      <c r="L1021" s="12">
        <f t="shared" si="1289"/>
        <v>0.43343999999999999</v>
      </c>
      <c r="M1021" s="13">
        <f t="shared" si="1290"/>
        <v>0.31642152956570652</v>
      </c>
      <c r="N1021" s="13">
        <f t="shared" si="1291"/>
        <v>0.22695017786570673</v>
      </c>
      <c r="O1021" s="13">
        <f t="shared" si="1292"/>
        <v>0.13714974777495983</v>
      </c>
      <c r="P1021" s="13">
        <f t="shared" si="1293"/>
        <v>9.8369285094111913E-2</v>
      </c>
      <c r="Q1021" s="13">
        <f t="shared" si="1294"/>
        <v>8.1388872786199509E-2</v>
      </c>
      <c r="R1021" s="13">
        <f t="shared" si="1295"/>
        <v>2.9723093337789292E-2</v>
      </c>
      <c r="S1021" s="13">
        <f t="shared" si="1296"/>
        <v>7.6452732713919915E-3</v>
      </c>
      <c r="T1021" s="13">
        <f t="shared" si="1297"/>
        <v>3.5277193020450313E-2</v>
      </c>
      <c r="U1021" s="13">
        <f t="shared" si="1298"/>
        <v>2.1318591465595931E-2</v>
      </c>
      <c r="V1021" s="13">
        <f t="shared" si="1299"/>
        <v>2.6408515778450031E-4</v>
      </c>
      <c r="W1021" s="13">
        <f t="shared" si="1300"/>
        <v>1.9458451705724529E-2</v>
      </c>
      <c r="X1021" s="13">
        <f t="shared" si="1301"/>
        <v>8.4340713073292398E-3</v>
      </c>
      <c r="Y1021" s="13">
        <f t="shared" si="1302"/>
        <v>1.8278319337243925E-3</v>
      </c>
      <c r="Z1021" s="13">
        <f t="shared" si="1303"/>
        <v>4.294392525443798E-3</v>
      </c>
      <c r="AA1021" s="13">
        <f t="shared" si="1304"/>
        <v>3.0801100949493006E-3</v>
      </c>
      <c r="AB1021" s="13">
        <f t="shared" si="1305"/>
        <v>1.1045890822507151E-3</v>
      </c>
      <c r="AC1021" s="13">
        <f t="shared" si="1306"/>
        <v>5.1311829608438093E-6</v>
      </c>
      <c r="AD1021" s="13">
        <f t="shared" si="1307"/>
        <v>3.4890949753534541E-3</v>
      </c>
      <c r="AE1021" s="13">
        <f t="shared" si="1308"/>
        <v>1.5123133261172011E-3</v>
      </c>
      <c r="AF1021" s="13">
        <f t="shared" si="1309"/>
        <v>3.277485440361198E-4</v>
      </c>
      <c r="AG1021" s="13">
        <f t="shared" si="1310"/>
        <v>4.7353109642338596E-5</v>
      </c>
      <c r="AH1021" s="13">
        <f t="shared" si="1311"/>
        <v>4.6534037405708984E-4</v>
      </c>
      <c r="AI1021" s="13">
        <f t="shared" si="1312"/>
        <v>3.3376072988870617E-4</v>
      </c>
      <c r="AJ1021" s="13">
        <f t="shared" si="1313"/>
        <v>1.1969327295268746E-4</v>
      </c>
      <c r="AK1021" s="13">
        <f t="shared" si="1314"/>
        <v>2.8616267697528446E-5</v>
      </c>
      <c r="AL1021" s="13">
        <f t="shared" si="1315"/>
        <v>6.3807390127729043E-8</v>
      </c>
      <c r="AM1021" s="13">
        <f t="shared" si="1316"/>
        <v>5.0050369602450118E-4</v>
      </c>
      <c r="AN1021" s="13">
        <f t="shared" si="1317"/>
        <v>2.1693832200485978E-4</v>
      </c>
      <c r="AO1021" s="13">
        <f t="shared" si="1318"/>
        <v>4.7014873144893208E-5</v>
      </c>
      <c r="AP1021" s="13">
        <f t="shared" si="1319"/>
        <v>6.7927088719741716E-6</v>
      </c>
      <c r="AQ1021" s="13">
        <f t="shared" si="1320"/>
        <v>7.3605793336712103E-7</v>
      </c>
      <c r="AR1021" s="13">
        <f t="shared" si="1321"/>
        <v>4.0339426346261038E-5</v>
      </c>
      <c r="AS1021" s="13">
        <f t="shared" si="1322"/>
        <v>2.8933050152592185E-5</v>
      </c>
      <c r="AT1021" s="13">
        <f t="shared" si="1323"/>
        <v>1.0375970445722579E-5</v>
      </c>
      <c r="AU1021" s="13">
        <f t="shared" si="1324"/>
        <v>2.4806870141633477E-6</v>
      </c>
      <c r="AV1021" s="13">
        <f t="shared" si="1325"/>
        <v>4.4481198850962853E-7</v>
      </c>
      <c r="AW1021" s="13">
        <f t="shared" si="1326"/>
        <v>5.5101315844235476E-10</v>
      </c>
      <c r="AX1021" s="13">
        <f t="shared" si="1327"/>
        <v>5.9830211822768677E-5</v>
      </c>
      <c r="AY1021" s="13">
        <f t="shared" si="1328"/>
        <v>2.5932807012460853E-5</v>
      </c>
      <c r="AZ1021" s="13">
        <f t="shared" si="1329"/>
        <v>5.6201579357405156E-6</v>
      </c>
      <c r="BA1021" s="13">
        <f t="shared" si="1330"/>
        <v>8.1200041855578983E-7</v>
      </c>
      <c r="BB1021" s="13">
        <f t="shared" si="1331"/>
        <v>8.7988365354705377E-8</v>
      </c>
      <c r="BC1021" s="13">
        <f t="shared" si="1332"/>
        <v>7.6275354158687053E-9</v>
      </c>
      <c r="BD1021" s="13">
        <f t="shared" si="1333"/>
        <v>2.9141201592538945E-6</v>
      </c>
      <c r="BE1021" s="13">
        <f t="shared" si="1334"/>
        <v>2.0901235430232575E-6</v>
      </c>
      <c r="BF1021" s="13">
        <f t="shared" si="1335"/>
        <v>7.495601049989985E-7</v>
      </c>
      <c r="BG1021" s="13">
        <f t="shared" si="1336"/>
        <v>1.7920482990316009E-7</v>
      </c>
      <c r="BH1021" s="13">
        <f t="shared" si="1337"/>
        <v>3.2133218049935534E-8</v>
      </c>
      <c r="BI1021" s="13">
        <f t="shared" si="1338"/>
        <v>4.6094458628271418E-9</v>
      </c>
      <c r="BJ1021" s="14">
        <f t="shared" si="1339"/>
        <v>0.37957738502535376</v>
      </c>
      <c r="BK1021" s="14">
        <f t="shared" si="1340"/>
        <v>0.42273130088635835</v>
      </c>
      <c r="BL1021" s="14">
        <f t="shared" si="1341"/>
        <v>0.19341208609738947</v>
      </c>
      <c r="BM1021" s="14">
        <f t="shared" si="1342"/>
        <v>0.10998652585407216</v>
      </c>
      <c r="BN1021" s="14">
        <f t="shared" si="1343"/>
        <v>0.89000270642447388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1.1583333333333301</v>
      </c>
      <c r="F1022" s="10">
        <f>VLOOKUP(B1022,home!$B$2:$E$405,3,FALSE)</f>
        <v>1.1100000000000001</v>
      </c>
      <c r="G1022" s="10">
        <f>VLOOKUP(C1022,away!$B$2:$E$405,4,FALSE)</f>
        <v>1.29</v>
      </c>
      <c r="H1022" s="10">
        <f>VLOOKUP(A1022,away!$A$2:$E$405,3,FALSE)</f>
        <v>1.05</v>
      </c>
      <c r="I1022" s="10">
        <f>VLOOKUP(C1022,away!$B$2:$E$405,3,FALSE)</f>
        <v>1.1499999999999999</v>
      </c>
      <c r="J1022" s="10">
        <f>VLOOKUP(B1022,home!$B$2:$E$405,4,FALSE)</f>
        <v>1.36</v>
      </c>
      <c r="K1022" s="12">
        <f t="shared" si="1288"/>
        <v>1.6586174999999956</v>
      </c>
      <c r="L1022" s="12">
        <f t="shared" si="1289"/>
        <v>1.6422000000000001</v>
      </c>
      <c r="M1022" s="13">
        <f t="shared" si="1290"/>
        <v>3.6853027733157517E-2</v>
      </c>
      <c r="N1022" s="13">
        <f t="shared" si="1291"/>
        <v>6.1125076726200232E-2</v>
      </c>
      <c r="O1022" s="13">
        <f t="shared" si="1292"/>
        <v>6.0520042143391281E-2</v>
      </c>
      <c r="P1022" s="13">
        <f t="shared" si="1293"/>
        <v>0.10037960099976602</v>
      </c>
      <c r="Q1022" s="13">
        <f t="shared" si="1294"/>
        <v>5.0691560973459081E-2</v>
      </c>
      <c r="R1022" s="13">
        <f t="shared" si="1295"/>
        <v>4.9693006603938598E-2</v>
      </c>
      <c r="S1022" s="13">
        <f t="shared" si="1296"/>
        <v>6.8353029022677592E-2</v>
      </c>
      <c r="T1022" s="13">
        <f t="shared" si="1297"/>
        <v>8.3245681430614504E-2</v>
      </c>
      <c r="U1022" s="13">
        <f t="shared" si="1298"/>
        <v>8.2421690380907922E-2</v>
      </c>
      <c r="V1022" s="13">
        <f t="shared" si="1299"/>
        <v>2.0686525194987433E-2</v>
      </c>
      <c r="W1022" s="13">
        <f t="shared" si="1300"/>
        <v>2.8025970044298677E-2</v>
      </c>
      <c r="X1022" s="13">
        <f t="shared" si="1301"/>
        <v>4.6024248006747287E-2</v>
      </c>
      <c r="Y1022" s="13">
        <f t="shared" si="1302"/>
        <v>3.7790510038340212E-2</v>
      </c>
      <c r="Z1022" s="13">
        <f t="shared" si="1303"/>
        <v>2.7201951814995993E-2</v>
      </c>
      <c r="AA1022" s="13">
        <f t="shared" si="1304"/>
        <v>4.5117633314508993E-2</v>
      </c>
      <c r="AB1022" s="13">
        <f t="shared" si="1305"/>
        <v>3.7416448087013721E-2</v>
      </c>
      <c r="AC1022" s="13">
        <f t="shared" si="1306"/>
        <v>3.5215986190128001E-3</v>
      </c>
      <c r="AD1022" s="13">
        <f t="shared" si="1307"/>
        <v>1.1621091092487369E-2</v>
      </c>
      <c r="AE1022" s="13">
        <f t="shared" si="1308"/>
        <v>1.9084155792082756E-2</v>
      </c>
      <c r="AF1022" s="13">
        <f t="shared" si="1309"/>
        <v>1.5670000320879156E-2</v>
      </c>
      <c r="AG1022" s="13">
        <f t="shared" si="1310"/>
        <v>8.5777581756492517E-3</v>
      </c>
      <c r="AH1022" s="13">
        <f t="shared" si="1311"/>
        <v>1.1167761317646605E-2</v>
      </c>
      <c r="AI1022" s="13">
        <f t="shared" si="1312"/>
        <v>1.852304435727167E-2</v>
      </c>
      <c r="AJ1022" s="13">
        <f t="shared" si="1313"/>
        <v>1.5361322762123483E-2</v>
      </c>
      <c r="AK1022" s="13">
        <f t="shared" si="1314"/>
        <v>8.4928529188020904E-3</v>
      </c>
      <c r="AL1022" s="13">
        <f t="shared" si="1315"/>
        <v>3.8368262908263884E-4</v>
      </c>
      <c r="AM1022" s="13">
        <f t="shared" si="1316"/>
        <v>3.854989011018722E-3</v>
      </c>
      <c r="AN1022" s="13">
        <f t="shared" si="1317"/>
        <v>6.3306629538949447E-3</v>
      </c>
      <c r="AO1022" s="13">
        <f t="shared" si="1318"/>
        <v>5.1981073514431415E-3</v>
      </c>
      <c r="AP1022" s="13">
        <f t="shared" si="1319"/>
        <v>2.8454439641799759E-3</v>
      </c>
      <c r="AQ1022" s="13">
        <f t="shared" si="1320"/>
        <v>1.1681970194940892E-3</v>
      </c>
      <c r="AR1022" s="13">
        <f t="shared" si="1321"/>
        <v>3.6679395271678526E-3</v>
      </c>
      <c r="AS1022" s="13">
        <f t="shared" si="1322"/>
        <v>6.0837086887023098E-3</v>
      </c>
      <c r="AT1022" s="13">
        <f t="shared" si="1323"/>
        <v>5.045272847991839E-3</v>
      </c>
      <c r="AU1022" s="13">
        <f t="shared" si="1324"/>
        <v>2.7893926126513601E-3</v>
      </c>
      <c r="AV1022" s="13">
        <f t="shared" si="1325"/>
        <v>1.1566338504285646E-3</v>
      </c>
      <c r="AW1022" s="13">
        <f t="shared" si="1326"/>
        <v>2.9029658549454063E-5</v>
      </c>
      <c r="AX1022" s="13">
        <f t="shared" si="1327"/>
        <v>1.0656587059972211E-3</v>
      </c>
      <c r="AY1022" s="13">
        <f t="shared" si="1328"/>
        <v>1.7500247269886364E-3</v>
      </c>
      <c r="AZ1022" s="13">
        <f t="shared" si="1329"/>
        <v>1.43694530333037E-3</v>
      </c>
      <c r="BA1022" s="13">
        <f t="shared" si="1330"/>
        <v>7.8658385904304459E-4</v>
      </c>
      <c r="BB1022" s="13">
        <f t="shared" si="1331"/>
        <v>3.2293200333012199E-4</v>
      </c>
      <c r="BC1022" s="13">
        <f t="shared" si="1332"/>
        <v>1.0606378717374531E-4</v>
      </c>
      <c r="BD1022" s="13">
        <f t="shared" si="1333"/>
        <v>1.0039150485858402E-3</v>
      </c>
      <c r="BE1022" s="13">
        <f t="shared" si="1334"/>
        <v>1.6651110680978205E-3</v>
      </c>
      <c r="BF1022" s="13">
        <f t="shared" si="1335"/>
        <v>1.3808911784953649E-3</v>
      </c>
      <c r="BG1022" s="13">
        <f t="shared" si="1336"/>
        <v>7.6345675808267652E-4</v>
      </c>
      <c r="BH1022" s="13">
        <f t="shared" si="1337"/>
        <v>3.1657068486229785E-4</v>
      </c>
      <c r="BI1022" s="13">
        <f t="shared" si="1338"/>
        <v>1.0501393557991814E-4</v>
      </c>
      <c r="BJ1022" s="14">
        <f t="shared" si="1339"/>
        <v>0.3867216612866527</v>
      </c>
      <c r="BK1022" s="14">
        <f t="shared" si="1340"/>
        <v>0.23192748892567261</v>
      </c>
      <c r="BL1022" s="14">
        <f t="shared" si="1341"/>
        <v>0.35269170808625028</v>
      </c>
      <c r="BM1022" s="14">
        <f t="shared" si="1342"/>
        <v>0.63755949986521931</v>
      </c>
      <c r="BN1022" s="14">
        <f t="shared" si="1343"/>
        <v>0.35926231517991269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1.1583333333333301</v>
      </c>
      <c r="F1023" s="10">
        <f>VLOOKUP(B1023,home!$B$2:$E$405,3,FALSE)</f>
        <v>0.72</v>
      </c>
      <c r="G1023" s="10">
        <f>VLOOKUP(C1023,away!$B$2:$E$405,4,FALSE)</f>
        <v>0.43</v>
      </c>
      <c r="H1023" s="10">
        <f>VLOOKUP(A1023,away!$A$2:$E$405,3,FALSE)</f>
        <v>1.05</v>
      </c>
      <c r="I1023" s="10">
        <f>VLOOKUP(C1023,away!$B$2:$E$405,3,FALSE)</f>
        <v>0.86</v>
      </c>
      <c r="J1023" s="10">
        <f>VLOOKUP(B1023,home!$B$2:$E$405,4,FALSE)</f>
        <v>1.9</v>
      </c>
      <c r="K1023" s="12">
        <f t="shared" si="1288"/>
        <v>0.358619999999999</v>
      </c>
      <c r="L1023" s="12">
        <f t="shared" si="1289"/>
        <v>1.7157</v>
      </c>
      <c r="M1023" s="13">
        <f t="shared" si="1290"/>
        <v>0.1256418348991197</v>
      </c>
      <c r="N1023" s="13">
        <f t="shared" si="1291"/>
        <v>4.5057674831522176E-2</v>
      </c>
      <c r="O1023" s="13">
        <f t="shared" si="1292"/>
        <v>0.21556369613641968</v>
      </c>
      <c r="P1023" s="13">
        <f t="shared" si="1293"/>
        <v>7.7305452708442593E-2</v>
      </c>
      <c r="Q1023" s="13">
        <f t="shared" si="1294"/>
        <v>8.0792916740402201E-3</v>
      </c>
      <c r="R1023" s="13">
        <f t="shared" si="1295"/>
        <v>0.18492131673062767</v>
      </c>
      <c r="S1023" s="13">
        <f t="shared" si="1296"/>
        <v>1.1891208496070621E-2</v>
      </c>
      <c r="T1023" s="13">
        <f t="shared" si="1297"/>
        <v>1.3861640725150805E-2</v>
      </c>
      <c r="U1023" s="13">
        <f t="shared" si="1298"/>
        <v>6.6316482605937505E-2</v>
      </c>
      <c r="V1023" s="13">
        <f t="shared" si="1299"/>
        <v>8.1294158888443684E-4</v>
      </c>
      <c r="W1023" s="13">
        <f t="shared" si="1300"/>
        <v>9.6579852671476536E-4</v>
      </c>
      <c r="X1023" s="13">
        <f t="shared" si="1301"/>
        <v>1.657020532284523E-3</v>
      </c>
      <c r="Y1023" s="13">
        <f t="shared" si="1302"/>
        <v>1.4214750636202783E-3</v>
      </c>
      <c r="Z1023" s="13">
        <f t="shared" si="1303"/>
        <v>0.10575650103824592</v>
      </c>
      <c r="AA1023" s="13">
        <f t="shared" si="1304"/>
        <v>3.7926396402335638E-2</v>
      </c>
      <c r="AB1023" s="13">
        <f t="shared" si="1305"/>
        <v>6.8005821389027854E-3</v>
      </c>
      <c r="AC1023" s="13">
        <f t="shared" si="1306"/>
        <v>3.1261889006103824E-5</v>
      </c>
      <c r="AD1023" s="13">
        <f t="shared" si="1307"/>
        <v>8.6588666912612027E-5</v>
      </c>
      <c r="AE1023" s="13">
        <f t="shared" si="1308"/>
        <v>1.4856017582196845E-4</v>
      </c>
      <c r="AF1023" s="13">
        <f t="shared" si="1309"/>
        <v>1.2744234682887567E-4</v>
      </c>
      <c r="AG1023" s="13">
        <f t="shared" si="1310"/>
        <v>7.2884278151433962E-5</v>
      </c>
      <c r="AH1023" s="13">
        <f t="shared" si="1311"/>
        <v>4.5361607207829648E-2</v>
      </c>
      <c r="AI1023" s="13">
        <f t="shared" si="1312"/>
        <v>1.6267579576871818E-2</v>
      </c>
      <c r="AJ1023" s="13">
        <f t="shared" si="1313"/>
        <v>2.9169396939288782E-3</v>
      </c>
      <c r="AK1023" s="13">
        <f t="shared" si="1314"/>
        <v>3.4869097101225717E-4</v>
      </c>
      <c r="AL1023" s="13">
        <f t="shared" si="1315"/>
        <v>7.6939802226809876E-7</v>
      </c>
      <c r="AM1023" s="13">
        <f t="shared" si="1316"/>
        <v>6.2104855456401677E-6</v>
      </c>
      <c r="AN1023" s="13">
        <f t="shared" si="1317"/>
        <v>1.0655330050654835E-5</v>
      </c>
      <c r="AO1023" s="13">
        <f t="shared" si="1318"/>
        <v>9.1406748839542521E-6</v>
      </c>
      <c r="AP1023" s="13">
        <f t="shared" si="1319"/>
        <v>5.227551966133435E-6</v>
      </c>
      <c r="AQ1023" s="13">
        <f t="shared" si="1320"/>
        <v>2.2422277270737844E-6</v>
      </c>
      <c r="AR1023" s="13">
        <f t="shared" si="1321"/>
        <v>1.5565381897294674E-2</v>
      </c>
      <c r="AS1023" s="13">
        <f t="shared" si="1322"/>
        <v>5.5820572560077997E-3</v>
      </c>
      <c r="AT1023" s="13">
        <f t="shared" si="1323"/>
        <v>1.000918686574756E-3</v>
      </c>
      <c r="AU1023" s="13">
        <f t="shared" si="1324"/>
        <v>1.1964981979314601E-4</v>
      </c>
      <c r="AV1023" s="13">
        <f t="shared" si="1325"/>
        <v>1.0727204593554472E-5</v>
      </c>
      <c r="AW1023" s="13">
        <f t="shared" si="1326"/>
        <v>1.3149959714226185E-8</v>
      </c>
      <c r="AX1023" s="13">
        <f t="shared" si="1327"/>
        <v>3.7120072106291174E-7</v>
      </c>
      <c r="AY1023" s="13">
        <f t="shared" si="1328"/>
        <v>6.3686907712763765E-7</v>
      </c>
      <c r="AZ1023" s="13">
        <f t="shared" si="1329"/>
        <v>5.4633813781394416E-7</v>
      </c>
      <c r="BA1023" s="13">
        <f t="shared" si="1330"/>
        <v>3.1245078101579451E-7</v>
      </c>
      <c r="BB1023" s="13">
        <f t="shared" si="1331"/>
        <v>1.3401795124719969E-7</v>
      </c>
      <c r="BC1023" s="13">
        <f t="shared" si="1332"/>
        <v>4.5986919790964135E-8</v>
      </c>
      <c r="BD1023" s="13">
        <f t="shared" si="1333"/>
        <v>4.4509209535314089E-3</v>
      </c>
      <c r="BE1023" s="13">
        <f t="shared" si="1334"/>
        <v>1.5961892723554293E-3</v>
      </c>
      <c r="BF1023" s="13">
        <f t="shared" si="1335"/>
        <v>2.8621269842605125E-4</v>
      </c>
      <c r="BG1023" s="13">
        <f t="shared" si="1336"/>
        <v>3.4213865969850074E-5</v>
      </c>
      <c r="BH1023" s="13">
        <f t="shared" si="1337"/>
        <v>3.0674441535268994E-6</v>
      </c>
      <c r="BI1023" s="13">
        <f t="shared" si="1338"/>
        <v>2.2000936446756271E-7</v>
      </c>
      <c r="BJ1023" s="14">
        <f t="shared" si="1339"/>
        <v>7.1513899954809154E-2</v>
      </c>
      <c r="BK1023" s="14">
        <f t="shared" si="1340"/>
        <v>0.21568410584862283</v>
      </c>
      <c r="BL1023" s="14">
        <f t="shared" si="1341"/>
        <v>0.60507285057193083</v>
      </c>
      <c r="BM1023" s="14">
        <f t="shared" si="1342"/>
        <v>0.34145746671431904</v>
      </c>
      <c r="BN1023" s="14">
        <f t="shared" si="1343"/>
        <v>0.65656926698017193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1.1583333333333301</v>
      </c>
      <c r="F1024" s="10">
        <f>VLOOKUP(B1024,home!$B$2:$E$405,3,FALSE)</f>
        <v>0.72</v>
      </c>
      <c r="G1024" s="10">
        <f>VLOOKUP(C1024,away!$B$2:$E$405,4,FALSE)</f>
        <v>1.1499999999999999</v>
      </c>
      <c r="H1024" s="10">
        <f>VLOOKUP(A1024,away!$A$2:$E$405,3,FALSE)</f>
        <v>1.05</v>
      </c>
      <c r="I1024" s="10">
        <f>VLOOKUP(C1024,away!$B$2:$E$405,3,FALSE)</f>
        <v>1.01</v>
      </c>
      <c r="J1024" s="10">
        <f>VLOOKUP(B1024,home!$B$2:$E$405,4,FALSE)</f>
        <v>1.1100000000000001</v>
      </c>
      <c r="K1024" s="12">
        <f t="shared" si="1288"/>
        <v>0.95909999999999718</v>
      </c>
      <c r="L1024" s="12">
        <f t="shared" si="1289"/>
        <v>1.1771550000000002</v>
      </c>
      <c r="M1024" s="13">
        <f t="shared" si="1290"/>
        <v>0.11809628649586344</v>
      </c>
      <c r="N1024" s="13">
        <f t="shared" si="1291"/>
        <v>0.11326614837818227</v>
      </c>
      <c r="O1024" s="13">
        <f t="shared" si="1292"/>
        <v>0.13901763413003815</v>
      </c>
      <c r="P1024" s="13">
        <f t="shared" si="1293"/>
        <v>0.13333181289411916</v>
      </c>
      <c r="Q1024" s="13">
        <f t="shared" si="1294"/>
        <v>5.431678145475715E-2</v>
      </c>
      <c r="R1024" s="13">
        <f t="shared" si="1295"/>
        <v>8.182265155217254E-2</v>
      </c>
      <c r="S1024" s="13">
        <f t="shared" si="1296"/>
        <v>3.7633216202473681E-2</v>
      </c>
      <c r="T1024" s="13">
        <f t="shared" si="1297"/>
        <v>6.3939270873374657E-2</v>
      </c>
      <c r="U1024" s="13">
        <f t="shared" si="1298"/>
        <v>7.8476105103688437E-2</v>
      </c>
      <c r="V1024" s="13">
        <f t="shared" si="1299"/>
        <v>4.7209170398125489E-3</v>
      </c>
      <c r="W1024" s="13">
        <f t="shared" si="1300"/>
        <v>1.7365075031085812E-2</v>
      </c>
      <c r="X1024" s="13">
        <f t="shared" si="1301"/>
        <v>2.044138489821782E-2</v>
      </c>
      <c r="Y1024" s="13">
        <f t="shared" si="1302"/>
        <v>1.2031339219930803E-2</v>
      </c>
      <c r="Z1024" s="13">
        <f t="shared" si="1303"/>
        <v>3.210598112929923E-2</v>
      </c>
      <c r="AA1024" s="13">
        <f t="shared" si="1304"/>
        <v>3.0792846501110794E-2</v>
      </c>
      <c r="AB1024" s="13">
        <f t="shared" si="1305"/>
        <v>1.4766709539607639E-2</v>
      </c>
      <c r="AC1024" s="13">
        <f t="shared" si="1306"/>
        <v>3.3312247050576915E-4</v>
      </c>
      <c r="AD1024" s="13">
        <f t="shared" si="1307"/>
        <v>4.1637108655785881E-3</v>
      </c>
      <c r="AE1024" s="13">
        <f t="shared" si="1308"/>
        <v>4.9013330639701633E-3</v>
      </c>
      <c r="AF1024" s="13">
        <f t="shared" si="1309"/>
        <v>2.8848143614588991E-3</v>
      </c>
      <c r="AG1024" s="13">
        <f t="shared" si="1310"/>
        <v>1.1319578832210504E-3</v>
      </c>
      <c r="AH1024" s="13">
        <f t="shared" si="1311"/>
        <v>9.4484290540650662E-3</v>
      </c>
      <c r="AI1024" s="13">
        <f t="shared" si="1312"/>
        <v>9.0619883057537765E-3</v>
      </c>
      <c r="AJ1024" s="13">
        <f t="shared" si="1313"/>
        <v>4.345676492024211E-3</v>
      </c>
      <c r="AK1024" s="13">
        <f t="shared" si="1314"/>
        <v>1.3893127745001363E-3</v>
      </c>
      <c r="AL1024" s="13">
        <f t="shared" si="1315"/>
        <v>1.5043935495755898E-5</v>
      </c>
      <c r="AM1024" s="13">
        <f t="shared" si="1316"/>
        <v>7.9868301823528254E-4</v>
      </c>
      <c r="AN1024" s="13">
        <f t="shared" si="1317"/>
        <v>9.4017370833075406E-4</v>
      </c>
      <c r="AO1024" s="13">
        <f t="shared" si="1318"/>
        <v>5.533650908150445E-4</v>
      </c>
      <c r="AP1024" s="13">
        <f t="shared" si="1319"/>
        <v>2.1713216115946127E-4</v>
      </c>
      <c r="AQ1024" s="13">
        <f t="shared" si="1320"/>
        <v>6.3899552292416464E-5</v>
      </c>
      <c r="AR1024" s="13">
        <f t="shared" si="1321"/>
        <v>2.2244531006275921E-3</v>
      </c>
      <c r="AS1024" s="13">
        <f t="shared" si="1322"/>
        <v>2.1334729688119169E-3</v>
      </c>
      <c r="AT1024" s="13">
        <f t="shared" si="1323"/>
        <v>1.0231069621937517E-3</v>
      </c>
      <c r="AU1024" s="13">
        <f t="shared" si="1324"/>
        <v>3.2708729581334154E-4</v>
      </c>
      <c r="AV1024" s="13">
        <f t="shared" si="1325"/>
        <v>7.8427356353643723E-5</v>
      </c>
      <c r="AW1024" s="13">
        <f t="shared" si="1326"/>
        <v>4.7179844426295968E-7</v>
      </c>
      <c r="AX1024" s="13">
        <f t="shared" si="1327"/>
        <v>1.2766948046490949E-4</v>
      </c>
      <c r="AY1024" s="13">
        <f t="shared" si="1328"/>
        <v>1.5028676727667055E-4</v>
      </c>
      <c r="AZ1024" s="13">
        <f t="shared" si="1329"/>
        <v>8.8455409766784583E-5</v>
      </c>
      <c r="BA1024" s="13">
        <f t="shared" si="1330"/>
        <v>3.4708575961339772E-5</v>
      </c>
      <c r="BB1024" s="13">
        <f t="shared" si="1331"/>
        <v>1.021434343394274E-5</v>
      </c>
      <c r="BC1024" s="13">
        <f t="shared" si="1332"/>
        <v>2.4047730889965724E-6</v>
      </c>
      <c r="BD1024" s="13">
        <f t="shared" si="1333"/>
        <v>4.3642101494487849E-4</v>
      </c>
      <c r="BE1024" s="13">
        <f t="shared" si="1334"/>
        <v>4.1857139543363171E-4</v>
      </c>
      <c r="BF1024" s="13">
        <f t="shared" si="1335"/>
        <v>2.0072591268019749E-4</v>
      </c>
      <c r="BG1024" s="13">
        <f t="shared" si="1336"/>
        <v>6.4172074283858952E-5</v>
      </c>
      <c r="BH1024" s="13">
        <f t="shared" si="1337"/>
        <v>1.5386859111412234E-5</v>
      </c>
      <c r="BI1024" s="13">
        <f t="shared" si="1338"/>
        <v>2.9515073147510867E-6</v>
      </c>
      <c r="BJ1024" s="14">
        <f t="shared" si="1339"/>
        <v>0.29742880891060286</v>
      </c>
      <c r="BK1024" s="14">
        <f t="shared" si="1340"/>
        <v>0.294280685805547</v>
      </c>
      <c r="BL1024" s="14">
        <f t="shared" si="1341"/>
        <v>0.37604612990052977</v>
      </c>
      <c r="BM1024" s="14">
        <f t="shared" si="1342"/>
        <v>0.35986047587201375</v>
      </c>
      <c r="BN1024" s="14">
        <f t="shared" si="1343"/>
        <v>0.6398513149051327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1.1583333333333301</v>
      </c>
      <c r="F1025" s="10">
        <f>VLOOKUP(B1025,home!$B$2:$E$405,3,FALSE)</f>
        <v>1.21</v>
      </c>
      <c r="G1025" s="10">
        <f>VLOOKUP(C1025,away!$B$2:$E$405,4,FALSE)</f>
        <v>0.86</v>
      </c>
      <c r="H1025" s="10">
        <f>VLOOKUP(A1025,away!$A$2:$E$405,3,FALSE)</f>
        <v>1.05</v>
      </c>
      <c r="I1025" s="10">
        <f>VLOOKUP(C1025,away!$B$2:$E$405,3,FALSE)</f>
        <v>0.74</v>
      </c>
      <c r="J1025" s="10">
        <f>VLOOKUP(B1025,home!$B$2:$E$405,4,FALSE)</f>
        <v>0.38</v>
      </c>
      <c r="K1025" s="12">
        <f t="shared" si="1288"/>
        <v>1.2053616666666633</v>
      </c>
      <c r="L1025" s="12">
        <f t="shared" si="1289"/>
        <v>0.29526000000000002</v>
      </c>
      <c r="M1025" s="13">
        <f t="shared" si="1290"/>
        <v>0.22299149067309951</v>
      </c>
      <c r="N1025" s="13">
        <f t="shared" si="1291"/>
        <v>0.26878539485021091</v>
      </c>
      <c r="O1025" s="13">
        <f t="shared" si="1292"/>
        <v>6.5840467536139369E-2</v>
      </c>
      <c r="P1025" s="13">
        <f t="shared" si="1293"/>
        <v>7.9361575683473282E-2</v>
      </c>
      <c r="Q1025" s="13">
        <f t="shared" si="1294"/>
        <v>0.16199180575615374</v>
      </c>
      <c r="R1025" s="13">
        <f t="shared" si="1295"/>
        <v>9.7200282223602538E-3</v>
      </c>
      <c r="S1025" s="13">
        <f t="shared" si="1296"/>
        <v>7.0610986947891715E-3</v>
      </c>
      <c r="T1025" s="13">
        <f t="shared" si="1297"/>
        <v>4.7829700567561959E-2</v>
      </c>
      <c r="U1025" s="13">
        <f t="shared" si="1298"/>
        <v>1.1716149418151158E-2</v>
      </c>
      <c r="V1025" s="13">
        <f t="shared" si="1299"/>
        <v>2.7922336945757163E-4</v>
      </c>
      <c r="W1025" s="13">
        <f t="shared" si="1300"/>
        <v>6.5086237657526649E-2</v>
      </c>
      <c r="X1025" s="13">
        <f t="shared" si="1301"/>
        <v>1.9217362530761319E-2</v>
      </c>
      <c r="Y1025" s="13">
        <f t="shared" si="1302"/>
        <v>2.8370592304162931E-3</v>
      </c>
      <c r="Z1025" s="13">
        <f t="shared" si="1303"/>
        <v>9.5664517764469626E-4</v>
      </c>
      <c r="AA1025" s="13">
        <f t="shared" si="1304"/>
        <v>1.1531034257344372E-3</v>
      </c>
      <c r="AB1025" s="13">
        <f t="shared" si="1305"/>
        <v>6.9495333354115032E-4</v>
      </c>
      <c r="AC1025" s="13">
        <f t="shared" si="1306"/>
        <v>6.2108890626590556E-6</v>
      </c>
      <c r="AD1025" s="13">
        <f t="shared" si="1307"/>
        <v>1.9613113974984706E-2</v>
      </c>
      <c r="AE1025" s="13">
        <f t="shared" si="1308"/>
        <v>5.7909680322539847E-3</v>
      </c>
      <c r="AF1025" s="13">
        <f t="shared" si="1309"/>
        <v>8.5492061060165572E-4</v>
      </c>
      <c r="AG1025" s="13">
        <f t="shared" si="1310"/>
        <v>8.4141286495414963E-5</v>
      </c>
      <c r="AH1025" s="13">
        <f t="shared" si="1311"/>
        <v>7.061476378784326E-5</v>
      </c>
      <c r="AI1025" s="13">
        <f t="shared" si="1312"/>
        <v>8.5116329370587488E-5</v>
      </c>
      <c r="AJ1025" s="13">
        <f t="shared" si="1313"/>
        <v>5.1297980315340013E-5</v>
      </c>
      <c r="AK1025" s="13">
        <f t="shared" si="1314"/>
        <v>2.061087301651065E-5</v>
      </c>
      <c r="AL1025" s="13">
        <f t="shared" si="1315"/>
        <v>8.841699580912928E-8</v>
      </c>
      <c r="AM1025" s="13">
        <f t="shared" si="1316"/>
        <v>4.7281791498821561E-3</v>
      </c>
      <c r="AN1025" s="13">
        <f t="shared" si="1317"/>
        <v>1.3960421757942057E-3</v>
      </c>
      <c r="AO1025" s="13">
        <f t="shared" si="1318"/>
        <v>2.0609770641249857E-4</v>
      </c>
      <c r="AP1025" s="13">
        <f t="shared" si="1319"/>
        <v>2.028413626511811E-5</v>
      </c>
      <c r="AQ1025" s="13">
        <f t="shared" si="1320"/>
        <v>1.4972735184096934E-6</v>
      </c>
      <c r="AR1025" s="13">
        <f t="shared" si="1321"/>
        <v>4.1699430311997232E-6</v>
      </c>
      <c r="AS1025" s="13">
        <f t="shared" si="1322"/>
        <v>5.0262894819919356E-6</v>
      </c>
      <c r="AT1025" s="13">
        <f t="shared" si="1323"/>
        <v>3.0292483335814606E-6</v>
      </c>
      <c r="AU1025" s="13">
        <f t="shared" si="1324"/>
        <v>1.2171132733709879E-6</v>
      </c>
      <c r="AV1025" s="13">
        <f t="shared" si="1325"/>
        <v>3.6676542092814281E-7</v>
      </c>
      <c r="AW1025" s="13">
        <f t="shared" si="1326"/>
        <v>8.7408817502295878E-10</v>
      </c>
      <c r="AX1025" s="13">
        <f t="shared" si="1327"/>
        <v>9.4986098340008789E-4</v>
      </c>
      <c r="AY1025" s="13">
        <f t="shared" si="1328"/>
        <v>2.8045595395870997E-4</v>
      </c>
      <c r="AZ1025" s="13">
        <f t="shared" si="1329"/>
        <v>4.1403712482924347E-5</v>
      </c>
      <c r="BA1025" s="13">
        <f t="shared" si="1330"/>
        <v>4.074953382569415E-6</v>
      </c>
      <c r="BB1025" s="13">
        <f t="shared" si="1331"/>
        <v>3.0079268393436138E-7</v>
      </c>
      <c r="BC1025" s="13">
        <f t="shared" si="1332"/>
        <v>1.7762409571691923E-8</v>
      </c>
      <c r="BD1025" s="13">
        <f t="shared" si="1333"/>
        <v>2.0520289656533823E-7</v>
      </c>
      <c r="BE1025" s="13">
        <f t="shared" si="1334"/>
        <v>2.4734370540882298E-7</v>
      </c>
      <c r="BF1025" s="13">
        <f t="shared" si="1335"/>
        <v>1.4906931049554356E-7</v>
      </c>
      <c r="BG1025" s="13">
        <f t="shared" si="1336"/>
        <v>5.9894144182586263E-8</v>
      </c>
      <c r="BH1025" s="13">
        <f t="shared" si="1337"/>
        <v>1.8048526363873896E-8</v>
      </c>
      <c r="BI1025" s="13">
        <f t="shared" si="1338"/>
        <v>4.3510003637672488E-9</v>
      </c>
      <c r="BJ1025" s="14">
        <f t="shared" si="1339"/>
        <v>0.59971891909715691</v>
      </c>
      <c r="BK1025" s="14">
        <f t="shared" si="1340"/>
        <v>0.30998014368083671</v>
      </c>
      <c r="BL1025" s="14">
        <f t="shared" si="1341"/>
        <v>8.9366835151541091E-2</v>
      </c>
      <c r="BM1025" s="14">
        <f t="shared" si="1342"/>
        <v>0.19105132530587168</v>
      </c>
      <c r="BN1025" s="14">
        <f t="shared" si="1343"/>
        <v>0.80869076272143714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1.1583333333333301</v>
      </c>
      <c r="F1026" s="10">
        <f>VLOOKUP(B1026,home!$B$2:$E$405,3,FALSE)</f>
        <v>1.1100000000000001</v>
      </c>
      <c r="G1026" s="10">
        <f>VLOOKUP(C1026,away!$B$2:$E$405,4,FALSE)</f>
        <v>0.57999999999999996</v>
      </c>
      <c r="H1026" s="10">
        <f>VLOOKUP(A1026,away!$A$2:$E$405,3,FALSE)</f>
        <v>1.05</v>
      </c>
      <c r="I1026" s="10">
        <f>VLOOKUP(C1026,away!$B$2:$E$405,3,FALSE)</f>
        <v>0.86</v>
      </c>
      <c r="J1026" s="10">
        <f>VLOOKUP(B1026,home!$B$2:$E$405,4,FALSE)</f>
        <v>0.68</v>
      </c>
      <c r="K1026" s="12">
        <f t="shared" si="1288"/>
        <v>0.74573499999999804</v>
      </c>
      <c r="L1026" s="12">
        <f t="shared" si="1289"/>
        <v>0.61404000000000003</v>
      </c>
      <c r="M1026" s="13">
        <f t="shared" si="1290"/>
        <v>0.25671853212558415</v>
      </c>
      <c r="N1026" s="13">
        <f t="shared" si="1291"/>
        <v>0.19144399455467193</v>
      </c>
      <c r="O1026" s="13">
        <f t="shared" si="1292"/>
        <v>0.15763544746639366</v>
      </c>
      <c r="P1026" s="13">
        <f t="shared" si="1293"/>
        <v>0.11755427041635075</v>
      </c>
      <c r="Q1026" s="13">
        <f t="shared" si="1294"/>
        <v>7.1383243639613958E-2</v>
      </c>
      <c r="R1026" s="13">
        <f t="shared" si="1295"/>
        <v>4.8397235081132181E-2</v>
      </c>
      <c r="S1026" s="13">
        <f t="shared" si="1296"/>
        <v>1.3457351889150334E-2</v>
      </c>
      <c r="T1026" s="13">
        <f t="shared" si="1297"/>
        <v>4.3832166924468556E-2</v>
      </c>
      <c r="U1026" s="13">
        <f t="shared" si="1298"/>
        <v>3.6091512103228002E-2</v>
      </c>
      <c r="V1026" s="13">
        <f t="shared" si="1299"/>
        <v>6.8469678530227996E-4</v>
      </c>
      <c r="W1026" s="13">
        <f t="shared" si="1300"/>
        <v>1.774432773186246E-2</v>
      </c>
      <c r="X1026" s="13">
        <f t="shared" si="1301"/>
        <v>1.0895727000472824E-2</v>
      </c>
      <c r="Y1026" s="13">
        <f t="shared" si="1302"/>
        <v>3.3452061036851662E-3</v>
      </c>
      <c r="Z1026" s="13">
        <f t="shared" si="1303"/>
        <v>9.9059460764061372E-3</v>
      </c>
      <c r="AA1026" s="13">
        <f t="shared" si="1304"/>
        <v>7.3872106972887094E-3</v>
      </c>
      <c r="AB1026" s="13">
        <f t="shared" si="1305"/>
        <v>2.7544507846712914E-3</v>
      </c>
      <c r="AC1026" s="13">
        <f t="shared" si="1306"/>
        <v>1.959564196295922E-5</v>
      </c>
      <c r="AD1026" s="13">
        <f t="shared" si="1307"/>
        <v>3.3081415602801037E-3</v>
      </c>
      <c r="AE1026" s="13">
        <f t="shared" si="1308"/>
        <v>2.0313312436743948E-3</v>
      </c>
      <c r="AF1026" s="13">
        <f t="shared" si="1309"/>
        <v>6.2365931843291257E-4</v>
      </c>
      <c r="AG1026" s="13">
        <f t="shared" si="1310"/>
        <v>1.2765058929684858E-4</v>
      </c>
      <c r="AH1026" s="13">
        <f t="shared" si="1311"/>
        <v>1.5206617821891056E-3</v>
      </c>
      <c r="AI1026" s="13">
        <f t="shared" si="1312"/>
        <v>1.1340107141407894E-3</v>
      </c>
      <c r="AJ1026" s="13">
        <f t="shared" si="1313"/>
        <v>4.2283573995488977E-4</v>
      </c>
      <c r="AK1026" s="13">
        <f t="shared" si="1314"/>
        <v>1.0510780351175296E-4</v>
      </c>
      <c r="AL1026" s="13">
        <f t="shared" si="1315"/>
        <v>3.5892249386481008E-7</v>
      </c>
      <c r="AM1026" s="13">
        <f t="shared" si="1316"/>
        <v>4.933993892910954E-4</v>
      </c>
      <c r="AN1026" s="13">
        <f t="shared" si="1317"/>
        <v>3.0296696100030418E-4</v>
      </c>
      <c r="AO1026" s="13">
        <f t="shared" si="1318"/>
        <v>9.3016916366313389E-5</v>
      </c>
      <c r="AP1026" s="13">
        <f t="shared" si="1319"/>
        <v>1.9038702441857027E-5</v>
      </c>
      <c r="AQ1026" s="13">
        <f t="shared" si="1320"/>
        <v>2.9226312118494716E-6</v>
      </c>
      <c r="AR1026" s="13">
        <f t="shared" si="1321"/>
        <v>1.8674943214707976E-4</v>
      </c>
      <c r="AS1026" s="13">
        <f t="shared" si="1322"/>
        <v>1.3926558778220213E-4</v>
      </c>
      <c r="AT1026" s="13">
        <f t="shared" si="1323"/>
        <v>5.1927611552380127E-5</v>
      </c>
      <c r="AU1026" s="13">
        <f t="shared" si="1324"/>
        <v>1.2908079133671364E-5</v>
      </c>
      <c r="AV1026" s="13">
        <f t="shared" si="1325"/>
        <v>2.4065015981870971E-6</v>
      </c>
      <c r="AW1026" s="13">
        <f t="shared" si="1326"/>
        <v>4.565405581763174E-9</v>
      </c>
      <c r="AX1026" s="13">
        <f t="shared" si="1327"/>
        <v>6.1324198928832321E-5</v>
      </c>
      <c r="AY1026" s="13">
        <f t="shared" si="1328"/>
        <v>3.7655511110260199E-5</v>
      </c>
      <c r="AZ1026" s="13">
        <f t="shared" si="1329"/>
        <v>1.1560995021072085E-5</v>
      </c>
      <c r="BA1026" s="13">
        <f t="shared" si="1330"/>
        <v>2.3663044609130348E-6</v>
      </c>
      <c r="BB1026" s="13">
        <f t="shared" si="1331"/>
        <v>3.6325139779475991E-7</v>
      </c>
      <c r="BC1026" s="13">
        <f t="shared" si="1332"/>
        <v>4.4610177660378895E-8</v>
      </c>
      <c r="BD1026" s="13">
        <f t="shared" si="1333"/>
        <v>1.9111936885932137E-5</v>
      </c>
      <c r="BE1026" s="13">
        <f t="shared" si="1334"/>
        <v>1.425244025363056E-5</v>
      </c>
      <c r="BF1026" s="13">
        <f t="shared" si="1335"/>
        <v>5.31427176627058E-6</v>
      </c>
      <c r="BG1026" s="13">
        <f t="shared" si="1336"/>
        <v>1.3210128185399268E-6</v>
      </c>
      <c r="BH1026" s="13">
        <f t="shared" si="1337"/>
        <v>2.4628137355846741E-7</v>
      </c>
      <c r="BI1026" s="13">
        <f t="shared" si="1338"/>
        <v>3.6732128022124648E-8</v>
      </c>
      <c r="BJ1026" s="14">
        <f t="shared" si="1339"/>
        <v>0.34576010813786712</v>
      </c>
      <c r="BK1026" s="14">
        <f t="shared" si="1340"/>
        <v>0.38847246129195451</v>
      </c>
      <c r="BL1026" s="14">
        <f t="shared" si="1341"/>
        <v>0.2558820120599497</v>
      </c>
      <c r="BM1026" s="14">
        <f t="shared" si="1342"/>
        <v>0.15685015333672636</v>
      </c>
      <c r="BN1026" s="14">
        <f t="shared" si="1343"/>
        <v>0.84313272328374667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1.1583333333333301</v>
      </c>
      <c r="F1027" s="10">
        <f>VLOOKUP(B1027,home!$B$2:$E$405,3,FALSE)</f>
        <v>0.72</v>
      </c>
      <c r="G1027" s="10">
        <f>VLOOKUP(C1027,away!$B$2:$E$405,4,FALSE)</f>
        <v>1.29</v>
      </c>
      <c r="H1027" s="10">
        <f>VLOOKUP(A1027,away!$A$2:$E$405,3,FALSE)</f>
        <v>1.05</v>
      </c>
      <c r="I1027" s="10">
        <f>VLOOKUP(C1027,away!$B$2:$E$405,3,FALSE)</f>
        <v>1.01</v>
      </c>
      <c r="J1027" s="10">
        <f>VLOOKUP(B1027,home!$B$2:$E$405,4,FALSE)</f>
        <v>1.43</v>
      </c>
      <c r="K1027" s="12">
        <f t="shared" si="1288"/>
        <v>1.0758599999999969</v>
      </c>
      <c r="L1027" s="12">
        <f t="shared" si="1289"/>
        <v>1.5165149999999998</v>
      </c>
      <c r="M1027" s="13">
        <f t="shared" si="1290"/>
        <v>7.4842078902679965E-2</v>
      </c>
      <c r="N1027" s="13">
        <f t="shared" si="1291"/>
        <v>8.0519599008237033E-2</v>
      </c>
      <c r="O1027" s="13">
        <f t="shared" si="1292"/>
        <v>0.11349913528709771</v>
      </c>
      <c r="P1027" s="13">
        <f t="shared" si="1293"/>
        <v>0.12210917968997657</v>
      </c>
      <c r="Q1027" s="13">
        <f t="shared" si="1294"/>
        <v>4.3313907894500819E-2</v>
      </c>
      <c r="R1027" s="13">
        <f t="shared" si="1295"/>
        <v>8.6061570574956503E-2</v>
      </c>
      <c r="S1027" s="13">
        <f t="shared" si="1296"/>
        <v>4.9807046995407098E-2</v>
      </c>
      <c r="T1027" s="13">
        <f t="shared" si="1297"/>
        <v>6.5686191030628893E-2</v>
      </c>
      <c r="U1027" s="13">
        <f t="shared" si="1298"/>
        <v>9.2590201318772436E-2</v>
      </c>
      <c r="V1027" s="13">
        <f t="shared" si="1299"/>
        <v>9.0292308233265971E-3</v>
      </c>
      <c r="W1027" s="13">
        <f t="shared" si="1300"/>
        <v>1.553323364912584E-2</v>
      </c>
      <c r="X1027" s="13">
        <f t="shared" si="1301"/>
        <v>2.355638182740407E-2</v>
      </c>
      <c r="Y1027" s="13">
        <f t="shared" si="1302"/>
        <v>1.7861803193492846E-2</v>
      </c>
      <c r="Z1027" s="13">
        <f t="shared" si="1303"/>
        <v>4.3504554233493371E-2</v>
      </c>
      <c r="AA1027" s="13">
        <f t="shared" si="1304"/>
        <v>4.6804809717646043E-2</v>
      </c>
      <c r="AB1027" s="13">
        <f t="shared" si="1305"/>
        <v>2.5177711291413257E-2</v>
      </c>
      <c r="AC1027" s="13">
        <f t="shared" si="1306"/>
        <v>9.2073201435715214E-4</v>
      </c>
      <c r="AD1027" s="13">
        <f t="shared" si="1307"/>
        <v>4.1778961884371196E-3</v>
      </c>
      <c r="AE1027" s="13">
        <f t="shared" si="1308"/>
        <v>6.3358422382077178E-3</v>
      </c>
      <c r="AF1027" s="13">
        <f t="shared" si="1309"/>
        <v>4.8041998959377896E-3</v>
      </c>
      <c r="AG1027" s="13">
        <f t="shared" si="1310"/>
        <v>2.4285470683960315E-3</v>
      </c>
      <c r="AH1027" s="13">
        <f t="shared" si="1311"/>
        <v>1.6493827265851555E-2</v>
      </c>
      <c r="AI1027" s="13">
        <f t="shared" si="1312"/>
        <v>1.7745049002239003E-2</v>
      </c>
      <c r="AJ1027" s="13">
        <f t="shared" si="1313"/>
        <v>9.5455942097743968E-3</v>
      </c>
      <c r="AK1027" s="13">
        <f t="shared" si="1314"/>
        <v>3.423240995509285E-3</v>
      </c>
      <c r="AL1027" s="13">
        <f t="shared" si="1315"/>
        <v>6.0089101016901685E-5</v>
      </c>
      <c r="AM1027" s="13">
        <f t="shared" si="1316"/>
        <v>8.9896627865838962E-4</v>
      </c>
      <c r="AN1027" s="13">
        <f t="shared" si="1317"/>
        <v>1.3632958460796276E-3</v>
      </c>
      <c r="AO1027" s="13">
        <f t="shared" si="1318"/>
        <v>1.0337293000087233E-3</v>
      </c>
      <c r="AP1027" s="13">
        <f t="shared" si="1319"/>
        <v>5.2255532980090952E-4</v>
      </c>
      <c r="AQ1027" s="13">
        <f t="shared" si="1320"/>
        <v>1.9811574899325664E-4</v>
      </c>
      <c r="AR1027" s="13">
        <f t="shared" si="1321"/>
        <v>5.0026272912145706E-3</v>
      </c>
      <c r="AS1027" s="13">
        <f t="shared" si="1322"/>
        <v>5.3821265975260929E-3</v>
      </c>
      <c r="AT1027" s="13">
        <f t="shared" si="1323"/>
        <v>2.895207360607202E-3</v>
      </c>
      <c r="AU1027" s="13">
        <f t="shared" si="1324"/>
        <v>1.038279263660952E-3</v>
      </c>
      <c r="AV1027" s="13">
        <f t="shared" si="1325"/>
        <v>2.7926078215056717E-4</v>
      </c>
      <c r="AW1027" s="13">
        <f t="shared" si="1326"/>
        <v>2.7233011982110977E-6</v>
      </c>
      <c r="AX1027" s="13">
        <f t="shared" si="1327"/>
        <v>1.6119364342623535E-4</v>
      </c>
      <c r="AY1027" s="13">
        <f t="shared" si="1328"/>
        <v>2.4445257816053728E-4</v>
      </c>
      <c r="AZ1027" s="13">
        <f t="shared" si="1329"/>
        <v>1.853580007845636E-4</v>
      </c>
      <c r="BA1027" s="13">
        <f t="shared" si="1330"/>
        <v>9.3699396186600791E-5</v>
      </c>
      <c r="BB1027" s="13">
        <f t="shared" si="1331"/>
        <v>3.5524134951980737E-5</v>
      </c>
      <c r="BC1027" s="13">
        <f t="shared" si="1332"/>
        <v>1.0774576703340606E-5</v>
      </c>
      <c r="BD1027" s="13">
        <f t="shared" si="1333"/>
        <v>1.2644265544227112E-3</v>
      </c>
      <c r="BE1027" s="13">
        <f t="shared" si="1334"/>
        <v>1.3603459528412141E-3</v>
      </c>
      <c r="BF1027" s="13">
        <f t="shared" si="1335"/>
        <v>7.317708984118721E-4</v>
      </c>
      <c r="BG1027" s="13">
        <f t="shared" si="1336"/>
        <v>2.6242767958846485E-4</v>
      </c>
      <c r="BH1027" s="13">
        <f t="shared" si="1337"/>
        <v>7.0583860840511245E-5</v>
      </c>
      <c r="BI1027" s="13">
        <f t="shared" si="1338"/>
        <v>1.5187670504774448E-5</v>
      </c>
      <c r="BJ1027" s="14">
        <f t="shared" si="1339"/>
        <v>0.26896526682812233</v>
      </c>
      <c r="BK1027" s="14">
        <f t="shared" si="1340"/>
        <v>0.25701281010492483</v>
      </c>
      <c r="BL1027" s="14">
        <f t="shared" si="1341"/>
        <v>0.42964338357502924</v>
      </c>
      <c r="BM1027" s="14">
        <f t="shared" si="1342"/>
        <v>0.47853881410715882</v>
      </c>
      <c r="BN1027" s="14">
        <f t="shared" si="1343"/>
        <v>0.52034547135744869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1.1583333333333301</v>
      </c>
      <c r="F1028" s="10">
        <f>VLOOKUP(B1028,home!$B$2:$E$405,3,FALSE)</f>
        <v>0.57999999999999996</v>
      </c>
      <c r="G1028" s="10">
        <f>VLOOKUP(C1028,away!$B$2:$E$405,4,FALSE)</f>
        <v>0.72</v>
      </c>
      <c r="H1028" s="10">
        <f>VLOOKUP(A1028,away!$A$2:$E$405,3,FALSE)</f>
        <v>1.05</v>
      </c>
      <c r="I1028" s="10">
        <f>VLOOKUP(C1028,away!$B$2:$E$405,3,FALSE)</f>
        <v>1.01</v>
      </c>
      <c r="J1028" s="10">
        <f>VLOOKUP(B1028,home!$B$2:$E$405,4,FALSE)</f>
        <v>0.95</v>
      </c>
      <c r="K1028" s="12">
        <f t="shared" si="1288"/>
        <v>0.4837199999999986</v>
      </c>
      <c r="L1028" s="12">
        <f t="shared" si="1289"/>
        <v>1.0074749999999999</v>
      </c>
      <c r="M1028" s="13">
        <f t="shared" si="1290"/>
        <v>0.22510349607088243</v>
      </c>
      <c r="N1028" s="13">
        <f t="shared" si="1291"/>
        <v>0.10888706311940693</v>
      </c>
      <c r="O1028" s="13">
        <f t="shared" si="1292"/>
        <v>0.22678614470401223</v>
      </c>
      <c r="P1028" s="13">
        <f t="shared" si="1293"/>
        <v>0.10970099391622448</v>
      </c>
      <c r="Q1028" s="13">
        <f t="shared" si="1294"/>
        <v>2.6335425086059686E-2</v>
      </c>
      <c r="R1028" s="13">
        <f t="shared" si="1295"/>
        <v>0.11424068556783734</v>
      </c>
      <c r="S1028" s="13">
        <f t="shared" si="1296"/>
        <v>1.3365305599716297E-2</v>
      </c>
      <c r="T1028" s="13">
        <f t="shared" si="1297"/>
        <v>2.653228238857798E-2</v>
      </c>
      <c r="U1028" s="13">
        <f t="shared" si="1298"/>
        <v>5.526050442287412E-2</v>
      </c>
      <c r="V1028" s="13">
        <f t="shared" si="1299"/>
        <v>7.2371022113770485E-4</v>
      </c>
      <c r="W1028" s="13">
        <f t="shared" si="1300"/>
        <v>4.2463239408762525E-3</v>
      </c>
      <c r="X1028" s="13">
        <f t="shared" si="1301"/>
        <v>4.2780652123343022E-3</v>
      </c>
      <c r="Y1028" s="13">
        <f t="shared" si="1302"/>
        <v>2.1550218748982502E-3</v>
      </c>
      <c r="Z1028" s="13">
        <f t="shared" si="1303"/>
        <v>3.8364878230818973E-2</v>
      </c>
      <c r="AA1028" s="13">
        <f t="shared" si="1304"/>
        <v>1.85578588978117E-2</v>
      </c>
      <c r="AB1028" s="13">
        <f t="shared" si="1305"/>
        <v>4.4884037530247252E-3</v>
      </c>
      <c r="AC1028" s="13">
        <f t="shared" si="1306"/>
        <v>2.2043119040768161E-5</v>
      </c>
      <c r="AD1028" s="13">
        <f t="shared" si="1307"/>
        <v>5.1350795417016363E-4</v>
      </c>
      <c r="AE1028" s="13">
        <f t="shared" si="1308"/>
        <v>5.1734642612758549E-4</v>
      </c>
      <c r="AF1028" s="13">
        <f t="shared" si="1309"/>
        <v>2.6060679533144456E-4</v>
      </c>
      <c r="AG1028" s="13">
        <f t="shared" si="1310"/>
        <v>8.7518277042182365E-5</v>
      </c>
      <c r="AH1028" s="13">
        <f t="shared" si="1311"/>
        <v>9.662913923898583E-3</v>
      </c>
      <c r="AI1028" s="13">
        <f t="shared" si="1312"/>
        <v>4.6741447232682091E-3</v>
      </c>
      <c r="AJ1028" s="13">
        <f t="shared" si="1313"/>
        <v>1.1304886427696459E-3</v>
      </c>
      <c r="AK1028" s="13">
        <f t="shared" si="1314"/>
        <v>1.8227998876017723E-4</v>
      </c>
      <c r="AL1028" s="13">
        <f t="shared" si="1315"/>
        <v>4.2969604826119177E-7</v>
      </c>
      <c r="AM1028" s="13">
        <f t="shared" si="1316"/>
        <v>4.9678813518238181E-5</v>
      </c>
      <c r="AN1028" s="13">
        <f t="shared" si="1317"/>
        <v>5.0050162649287007E-5</v>
      </c>
      <c r="AO1028" s="13">
        <f t="shared" si="1318"/>
        <v>2.5212143807545209E-5</v>
      </c>
      <c r="AP1028" s="13">
        <f t="shared" si="1319"/>
        <v>8.4668681941688685E-6</v>
      </c>
      <c r="AQ1028" s="13">
        <f t="shared" si="1320"/>
        <v>2.1325395084800696E-6</v>
      </c>
      <c r="AR1028" s="13">
        <f t="shared" si="1321"/>
        <v>1.9470288410959457E-3</v>
      </c>
      <c r="AS1028" s="13">
        <f t="shared" si="1322"/>
        <v>9.4181679101492809E-4</v>
      </c>
      <c r="AT1028" s="13">
        <f t="shared" si="1323"/>
        <v>2.2778780907486986E-4</v>
      </c>
      <c r="AU1028" s="13">
        <f t="shared" si="1324"/>
        <v>3.6728506335231919E-5</v>
      </c>
      <c r="AV1028" s="13">
        <f t="shared" si="1325"/>
        <v>4.441578271119582E-6</v>
      </c>
      <c r="AW1028" s="13">
        <f t="shared" si="1326"/>
        <v>5.8168408456688358E-9</v>
      </c>
      <c r="AX1028" s="13">
        <f t="shared" si="1327"/>
        <v>4.0051059458403506E-6</v>
      </c>
      <c r="AY1028" s="13">
        <f t="shared" si="1328"/>
        <v>4.0350441127855064E-6</v>
      </c>
      <c r="AZ1028" s="13">
        <f t="shared" si="1329"/>
        <v>2.0326030337642885E-6</v>
      </c>
      <c r="BA1028" s="13">
        <f t="shared" si="1330"/>
        <v>6.8259891381389227E-7</v>
      </c>
      <c r="BB1028" s="13">
        <f t="shared" si="1331"/>
        <v>1.7192533517366272E-7</v>
      </c>
      <c r="BC1028" s="13">
        <f t="shared" si="1332"/>
        <v>3.4642095410817174E-8</v>
      </c>
      <c r="BD1028" s="13">
        <f t="shared" si="1333"/>
        <v>3.2693048028052278E-4</v>
      </c>
      <c r="BE1028" s="13">
        <f t="shared" si="1334"/>
        <v>1.5814281192129401E-4</v>
      </c>
      <c r="BF1028" s="13">
        <f t="shared" si="1335"/>
        <v>3.8248420491284062E-5</v>
      </c>
      <c r="BG1028" s="13">
        <f t="shared" si="1336"/>
        <v>6.167175320014626E-6</v>
      </c>
      <c r="BH1028" s="13">
        <f t="shared" si="1337"/>
        <v>7.457965114493663E-7</v>
      </c>
      <c r="BI1028" s="13">
        <f t="shared" si="1338"/>
        <v>7.2151337703657308E-8</v>
      </c>
      <c r="BJ1028" s="14">
        <f t="shared" si="1339"/>
        <v>0.17395966352193926</v>
      </c>
      <c r="BK1028" s="14">
        <f t="shared" si="1340"/>
        <v>0.34892001366716263</v>
      </c>
      <c r="BL1028" s="14">
        <f t="shared" si="1341"/>
        <v>0.43867153498591105</v>
      </c>
      <c r="BM1028" s="14">
        <f t="shared" si="1342"/>
        <v>0.18885825271413698</v>
      </c>
      <c r="BN1028" s="14">
        <f t="shared" si="1343"/>
        <v>0.81105380846442299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1.3571428571428601</v>
      </c>
      <c r="F1029" s="10">
        <f>VLOOKUP(B1029,home!$B$2:$E$405,3,FALSE)</f>
        <v>0</v>
      </c>
      <c r="G1029" s="10">
        <f>VLOOKUP(C1029,away!$B$2:$E$405,4,FALSE)</f>
        <v>0.49</v>
      </c>
      <c r="H1029" s="10">
        <f>VLOOKUP(A1029,away!$A$2:$E$405,3,FALSE)</f>
        <v>1.0952380952381</v>
      </c>
      <c r="I1029" s="10">
        <f>VLOOKUP(C1029,away!$B$2:$E$405,3,FALSE)</f>
        <v>0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1.7124999999999999</v>
      </c>
      <c r="F1030" s="10">
        <f>VLOOKUP(B1030,home!$B$2:$E$405,3,FALSE)</f>
        <v>1.02</v>
      </c>
      <c r="G1030" s="10">
        <f>VLOOKUP(C1030,away!$B$2:$E$405,4,FALSE)</f>
        <v>0.7</v>
      </c>
      <c r="H1030" s="10">
        <f>VLOOKUP(A1030,away!$A$2:$E$405,3,FALSE)</f>
        <v>1.4624999999999999</v>
      </c>
      <c r="I1030" s="10">
        <f>VLOOKUP(C1030,away!$B$2:$E$405,3,FALSE)</f>
        <v>0.7</v>
      </c>
      <c r="J1030" s="10">
        <f>VLOOKUP(B1030,home!$B$2:$E$405,4,FALSE)</f>
        <v>1.54</v>
      </c>
      <c r="K1030" s="12">
        <f t="shared" si="1288"/>
        <v>1.2227249999999998</v>
      </c>
      <c r="L1030" s="12">
        <f t="shared" si="1289"/>
        <v>1.5765749999999998</v>
      </c>
      <c r="M1030" s="13">
        <f t="shared" si="1290"/>
        <v>6.0852644570997899E-2</v>
      </c>
      <c r="N1030" s="13">
        <f t="shared" si="1291"/>
        <v>7.4406049833073404E-2</v>
      </c>
      <c r="O1030" s="13">
        <f t="shared" si="1292"/>
        <v>9.5938758114520989E-2</v>
      </c>
      <c r="P1030" s="13">
        <f t="shared" si="1293"/>
        <v>0.11730671801557767</v>
      </c>
      <c r="Q1030" s="13">
        <f t="shared" si="1294"/>
        <v>4.5489068641072335E-2</v>
      </c>
      <c r="R1030" s="13">
        <f t="shared" si="1295"/>
        <v>7.5627323787200482E-2</v>
      </c>
      <c r="S1030" s="13">
        <f t="shared" si="1296"/>
        <v>5.6533558190438239E-2</v>
      </c>
      <c r="T1030" s="13">
        <f t="shared" si="1297"/>
        <v>7.1716928392798598E-2</v>
      </c>
      <c r="U1030" s="13">
        <f t="shared" si="1298"/>
        <v>9.2471419477704694E-2</v>
      </c>
      <c r="V1030" s="13">
        <f t="shared" si="1299"/>
        <v>1.2108970988334852E-2</v>
      </c>
      <c r="W1030" s="13">
        <f t="shared" si="1300"/>
        <v>1.854020715138506E-2</v>
      </c>
      <c r="X1030" s="13">
        <f t="shared" si="1301"/>
        <v>2.9230027089694896E-2</v>
      </c>
      <c r="Y1030" s="13">
        <f t="shared" si="1302"/>
        <v>2.3041664979467871E-2</v>
      </c>
      <c r="Z1030" s="13">
        <f t="shared" si="1303"/>
        <v>3.9744049333268527E-2</v>
      </c>
      <c r="AA1030" s="13">
        <f t="shared" si="1304"/>
        <v>4.8596042721020756E-2</v>
      </c>
      <c r="AB1030" s="13">
        <f t="shared" si="1305"/>
        <v>2.9709798168030051E-2</v>
      </c>
      <c r="AC1030" s="13">
        <f t="shared" si="1306"/>
        <v>1.4589173313681201E-3</v>
      </c>
      <c r="AD1030" s="13">
        <f t="shared" si="1307"/>
        <v>5.6673936972943244E-3</v>
      </c>
      <c r="AE1030" s="13">
        <f t="shared" si="1308"/>
        <v>8.9350712183117985E-3</v>
      </c>
      <c r="AF1030" s="13">
        <f t="shared" si="1309"/>
        <v>7.0434049530049628E-3</v>
      </c>
      <c r="AG1030" s="13">
        <f t="shared" si="1310"/>
        <v>3.7014853879279329E-3</v>
      </c>
      <c r="AH1030" s="13">
        <f t="shared" si="1311"/>
        <v>1.5664868644399456E-2</v>
      </c>
      <c r="AI1030" s="13">
        <f t="shared" si="1312"/>
        <v>1.9153826513223324E-2</v>
      </c>
      <c r="AJ1030" s="13">
        <f t="shared" si="1313"/>
        <v>1.1709931261690494E-2</v>
      </c>
      <c r="AK1030" s="13">
        <f t="shared" si="1314"/>
        <v>4.7726752339835041E-3</v>
      </c>
      <c r="AL1030" s="13">
        <f t="shared" si="1315"/>
        <v>1.1249522856753794E-4</v>
      </c>
      <c r="AM1030" s="13">
        <f t="shared" si="1316"/>
        <v>1.3859327917048387E-3</v>
      </c>
      <c r="AN1030" s="13">
        <f t="shared" si="1317"/>
        <v>2.1850269910820555E-3</v>
      </c>
      <c r="AO1030" s="13">
        <f t="shared" si="1318"/>
        <v>1.7224294642325963E-3</v>
      </c>
      <c r="AP1030" s="13">
        <f t="shared" si="1319"/>
        <v>9.0517974419083503E-4</v>
      </c>
      <c r="AQ1030" s="13">
        <f t="shared" si="1320"/>
        <v>3.5677093879941642E-4</v>
      </c>
      <c r="AR1030" s="13">
        <f t="shared" si="1321"/>
        <v>4.9393680566088127E-3</v>
      </c>
      <c r="AS1030" s="13">
        <f t="shared" si="1322"/>
        <v>6.0394888070170096E-3</v>
      </c>
      <c r="AT1030" s="13">
        <f t="shared" si="1323"/>
        <v>3.6923169757799366E-3</v>
      </c>
      <c r="AU1030" s="13">
        <f t="shared" si="1324"/>
        <v>1.504896091403508E-3</v>
      </c>
      <c r="AV1030" s="13">
        <f t="shared" si="1325"/>
        <v>4.6001851834033861E-4</v>
      </c>
      <c r="AW1030" s="13">
        <f t="shared" si="1326"/>
        <v>6.0238622096884435E-6</v>
      </c>
      <c r="AX1030" s="13">
        <f t="shared" si="1327"/>
        <v>2.8243577878954993E-4</v>
      </c>
      <c r="AY1030" s="13">
        <f t="shared" si="1328"/>
        <v>4.4528118794513456E-4</v>
      </c>
      <c r="AZ1030" s="13">
        <f t="shared" si="1329"/>
        <v>3.5100959444230034E-4</v>
      </c>
      <c r="BA1030" s="13">
        <f t="shared" si="1330"/>
        <v>1.8446431711928985E-4</v>
      </c>
      <c r="BB1030" s="13">
        <f t="shared" si="1331"/>
        <v>7.2705457690586104E-5</v>
      </c>
      <c r="BC1030" s="13">
        <f t="shared" si="1332"/>
        <v>2.2925121391707147E-5</v>
      </c>
      <c r="BD1030" s="13">
        <f t="shared" si="1333"/>
        <v>1.2978806989746719E-3</v>
      </c>
      <c r="BE1030" s="13">
        <f t="shared" si="1334"/>
        <v>1.5869511776538056E-3</v>
      </c>
      <c r="BF1030" s="13">
        <f t="shared" si="1335"/>
        <v>9.7020243934837472E-4</v>
      </c>
      <c r="BG1030" s="13">
        <f t="shared" si="1336"/>
        <v>3.9543025921741392E-4</v>
      </c>
      <c r="BH1030" s="13">
        <f t="shared" si="1337"/>
        <v>1.2087561592540311E-4</v>
      </c>
      <c r="BI1030" s="13">
        <f t="shared" si="1338"/>
        <v>2.955952749647766E-5</v>
      </c>
      <c r="BJ1030" s="14">
        <f t="shared" si="1339"/>
        <v>0.29568546273141938</v>
      </c>
      <c r="BK1030" s="14">
        <f t="shared" si="1340"/>
        <v>0.24881858551322944</v>
      </c>
      <c r="BL1030" s="14">
        <f t="shared" si="1341"/>
        <v>0.41468163208953951</v>
      </c>
      <c r="BM1030" s="14">
        <f t="shared" si="1342"/>
        <v>0.52886990937927869</v>
      </c>
      <c r="BN1030" s="14">
        <f t="shared" si="1343"/>
        <v>0.46962056296244276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1.7124999999999999</v>
      </c>
      <c r="F1031" s="10">
        <f>VLOOKUP(B1031,home!$B$2:$E$405,3,FALSE)</f>
        <v>2.34</v>
      </c>
      <c r="G1031" s="10">
        <f>VLOOKUP(C1031,away!$B$2:$E$405,4,FALSE)</f>
        <v>1.61</v>
      </c>
      <c r="H1031" s="10">
        <f>VLOOKUP(A1031,away!$A$2:$E$405,3,FALSE)</f>
        <v>1.4624999999999999</v>
      </c>
      <c r="I1031" s="10">
        <f>VLOOKUP(C1031,away!$B$2:$E$405,3,FALSE)</f>
        <v>0.57999999999999996</v>
      </c>
      <c r="J1031" s="10">
        <f>VLOOKUP(B1031,home!$B$2:$E$405,4,FALSE)</f>
        <v>0.68</v>
      </c>
      <c r="K1031" s="12">
        <f t="shared" si="1288"/>
        <v>6.4516724999999999</v>
      </c>
      <c r="L1031" s="12">
        <f t="shared" si="1289"/>
        <v>0.57680999999999993</v>
      </c>
      <c r="M1031" s="13">
        <f t="shared" si="1290"/>
        <v>8.862756840016825E-4</v>
      </c>
      <c r="N1031" s="13">
        <f t="shared" si="1291"/>
        <v>5.7179604578923449E-3</v>
      </c>
      <c r="O1031" s="13">
        <f t="shared" si="1292"/>
        <v>5.112126772890104E-4</v>
      </c>
      <c r="P1031" s="13">
        <f t="shared" si="1293"/>
        <v>3.2981767717168826E-3</v>
      </c>
      <c r="Q1031" s="13">
        <f t="shared" si="1294"/>
        <v>1.844520412113573E-2</v>
      </c>
      <c r="R1031" s="13">
        <f t="shared" si="1295"/>
        <v>1.47436292193537E-4</v>
      </c>
      <c r="S1031" s="13">
        <f t="shared" si="1296"/>
        <v>3.0684498666309315E-3</v>
      </c>
      <c r="T1031" s="13">
        <f t="shared" si="1297"/>
        <v>1.0639378189112297E-2</v>
      </c>
      <c r="U1031" s="13">
        <f t="shared" si="1298"/>
        <v>9.5121067184700736E-4</v>
      </c>
      <c r="V1031" s="13">
        <f t="shared" si="1299"/>
        <v>1.2687662488449678E-3</v>
      </c>
      <c r="W1031" s="13">
        <f t="shared" si="1300"/>
        <v>3.9667472061739345E-2</v>
      </c>
      <c r="X1031" s="13">
        <f t="shared" si="1301"/>
        <v>2.2880594559931865E-2</v>
      </c>
      <c r="Y1031" s="13">
        <f t="shared" si="1302"/>
        <v>6.5988778740571482E-3</v>
      </c>
      <c r="Z1031" s="13">
        <f t="shared" si="1303"/>
        <v>2.834757590005136E-5</v>
      </c>
      <c r="AA1031" s="13">
        <f t="shared" si="1304"/>
        <v>1.8288927587602411E-4</v>
      </c>
      <c r="AB1031" s="13">
        <f t="shared" si="1305"/>
        <v>5.8997085585712919E-4</v>
      </c>
      <c r="AC1031" s="13">
        <f t="shared" si="1306"/>
        <v>2.9509831465367246E-4</v>
      </c>
      <c r="AD1031" s="13">
        <f t="shared" si="1307"/>
        <v>6.3980384661310521E-2</v>
      </c>
      <c r="AE1031" s="13">
        <f t="shared" si="1308"/>
        <v>3.6904525676490517E-2</v>
      </c>
      <c r="AF1031" s="13">
        <f t="shared" si="1309"/>
        <v>1.0643449727728245E-2</v>
      </c>
      <c r="AG1031" s="13">
        <f t="shared" si="1310"/>
        <v>2.0464160791503097E-3</v>
      </c>
      <c r="AH1031" s="13">
        <f t="shared" si="1311"/>
        <v>4.0877913137271551E-6</v>
      </c>
      <c r="AI1031" s="13">
        <f t="shared" si="1312"/>
        <v>2.6373090804512357E-5</v>
      </c>
      <c r="AJ1031" s="13">
        <f t="shared" si="1313"/>
        <v>8.5075272341737643E-5</v>
      </c>
      <c r="AK1031" s="13">
        <f t="shared" si="1314"/>
        <v>1.8295926499906643E-4</v>
      </c>
      <c r="AL1031" s="13">
        <f t="shared" si="1315"/>
        <v>4.392702741742803E-5</v>
      </c>
      <c r="AM1031" s="13">
        <f t="shared" si="1316"/>
        <v>8.2556097651759766E-2</v>
      </c>
      <c r="AN1031" s="13">
        <f t="shared" si="1317"/>
        <v>4.7619182686511538E-2</v>
      </c>
      <c r="AO1031" s="13">
        <f t="shared" si="1318"/>
        <v>1.3733610382703357E-2</v>
      </c>
      <c r="AP1031" s="13">
        <f t="shared" si="1319"/>
        <v>2.6405612682823747E-3</v>
      </c>
      <c r="AQ1031" s="13">
        <f t="shared" si="1320"/>
        <v>3.8077553628948897E-4</v>
      </c>
      <c r="AR1031" s="13">
        <f t="shared" si="1321"/>
        <v>4.7157578153419206E-7</v>
      </c>
      <c r="AS1031" s="13">
        <f t="shared" si="1322"/>
        <v>3.0424525013901544E-6</v>
      </c>
      <c r="AT1031" s="13">
        <f t="shared" si="1323"/>
        <v>9.8144535678875377E-6</v>
      </c>
      <c r="AU1031" s="13">
        <f t="shared" si="1324"/>
        <v>2.1106546728822301E-5</v>
      </c>
      <c r="AV1031" s="13">
        <f t="shared" si="1325"/>
        <v>3.4043131775076961E-5</v>
      </c>
      <c r="AW1031" s="13">
        <f t="shared" si="1326"/>
        <v>4.5408212796151666E-6</v>
      </c>
      <c r="AX1031" s="13">
        <f t="shared" si="1327"/>
        <v>8.8770817487862169E-2</v>
      </c>
      <c r="AY1031" s="13">
        <f t="shared" si="1328"/>
        <v>5.1203895235173769E-2</v>
      </c>
      <c r="AZ1031" s="13">
        <f t="shared" si="1329"/>
        <v>1.4767459405300287E-2</v>
      </c>
      <c r="BA1031" s="13">
        <f t="shared" si="1330"/>
        <v>2.8393394198570859E-3</v>
      </c>
      <c r="BB1031" s="13">
        <f t="shared" si="1331"/>
        <v>4.0943984269194134E-4</v>
      </c>
      <c r="BC1031" s="13">
        <f t="shared" si="1332"/>
        <v>4.723379913262774E-5</v>
      </c>
      <c r="BD1031" s="13">
        <f t="shared" si="1333"/>
        <v>4.5334937757789548E-8</v>
      </c>
      <c r="BE1031" s="13">
        <f t="shared" si="1334"/>
        <v>2.9248617122114244E-7</v>
      </c>
      <c r="BF1031" s="13">
        <f t="shared" si="1335"/>
        <v>9.4351249374886834E-7</v>
      </c>
      <c r="BG1031" s="13">
        <f t="shared" si="1336"/>
        <v>2.0290778697753315E-6</v>
      </c>
      <c r="BH1031" s="13">
        <f t="shared" si="1337"/>
        <v>3.2727364731970229E-6</v>
      </c>
      <c r="BI1031" s="13">
        <f t="shared" si="1338"/>
        <v>4.2229247807744426E-6</v>
      </c>
      <c r="BJ1031" s="14">
        <f t="shared" si="1339"/>
        <v>0.52249267612411276</v>
      </c>
      <c r="BK1031" s="14">
        <f t="shared" si="1340"/>
        <v>6.0064589148439332E-2</v>
      </c>
      <c r="BL1031" s="14">
        <f t="shared" si="1341"/>
        <v>2.7604994256029379E-3</v>
      </c>
      <c r="BM1031" s="14">
        <f t="shared" si="1342"/>
        <v>0.50514049185593168</v>
      </c>
      <c r="BN1031" s="14">
        <f t="shared" si="1343"/>
        <v>2.9006266004229186E-2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1.7124999999999999</v>
      </c>
      <c r="F1032" s="10">
        <f>VLOOKUP(B1032,home!$B$2:$E$405,3,FALSE)</f>
        <v>0.44</v>
      </c>
      <c r="G1032" s="10">
        <f>VLOOKUP(C1032,away!$B$2:$E$405,4,FALSE)</f>
        <v>0.57999999999999996</v>
      </c>
      <c r="H1032" s="10">
        <f>VLOOKUP(A1032,away!$A$2:$E$405,3,FALSE)</f>
        <v>1.4624999999999999</v>
      </c>
      <c r="I1032" s="10">
        <f>VLOOKUP(C1032,away!$B$2:$E$405,3,FALSE)</f>
        <v>1.31</v>
      </c>
      <c r="J1032" s="10">
        <f>VLOOKUP(B1032,home!$B$2:$E$405,4,FALSE)</f>
        <v>1.2</v>
      </c>
      <c r="K1032" s="12">
        <f t="shared" si="1288"/>
        <v>0.43702999999999992</v>
      </c>
      <c r="L1032" s="12">
        <f t="shared" si="1289"/>
        <v>2.2990499999999998</v>
      </c>
      <c r="M1032" s="13">
        <f t="shared" si="1290"/>
        <v>6.4823959408761095E-2</v>
      </c>
      <c r="N1032" s="13">
        <f t="shared" si="1291"/>
        <v>2.8330014980410857E-2</v>
      </c>
      <c r="O1032" s="13">
        <f t="shared" si="1292"/>
        <v>0.14903352387871216</v>
      </c>
      <c r="P1032" s="13">
        <f t="shared" si="1293"/>
        <v>6.5132120940713578E-2</v>
      </c>
      <c r="Q1032" s="13">
        <f t="shared" si="1294"/>
        <v>6.1905332234444771E-3</v>
      </c>
      <c r="R1032" s="13">
        <f t="shared" si="1295"/>
        <v>0.17131776153667663</v>
      </c>
      <c r="S1032" s="13">
        <f t="shared" si="1296"/>
        <v>1.6360436854395533E-2</v>
      </c>
      <c r="T1032" s="13">
        <f t="shared" si="1297"/>
        <v>1.4232345407360023E-2</v>
      </c>
      <c r="U1032" s="13">
        <f t="shared" si="1298"/>
        <v>7.4871001324373784E-2</v>
      </c>
      <c r="V1032" s="13">
        <f t="shared" si="1299"/>
        <v>1.8264679389848159E-3</v>
      </c>
      <c r="W1032" s="13">
        <f t="shared" si="1300"/>
        <v>9.0181624488064652E-4</v>
      </c>
      <c r="X1032" s="13">
        <f t="shared" si="1301"/>
        <v>2.0733206377928502E-3</v>
      </c>
      <c r="Y1032" s="13">
        <f t="shared" si="1302"/>
        <v>2.3833339061588264E-3</v>
      </c>
      <c r="Z1032" s="13">
        <f t="shared" si="1303"/>
        <v>0.13128936655363208</v>
      </c>
      <c r="AA1032" s="13">
        <f t="shared" si="1304"/>
        <v>5.7377391864933826E-2</v>
      </c>
      <c r="AB1032" s="13">
        <f t="shared" si="1305"/>
        <v>1.2537820783366013E-2</v>
      </c>
      <c r="AC1032" s="13">
        <f t="shared" si="1306"/>
        <v>1.1469691509638894E-4</v>
      </c>
      <c r="AD1032" s="13">
        <f t="shared" si="1307"/>
        <v>9.8530188375047203E-5</v>
      </c>
      <c r="AE1032" s="13">
        <f t="shared" si="1308"/>
        <v>2.2652582958365225E-4</v>
      </c>
      <c r="AF1032" s="13">
        <f t="shared" si="1309"/>
        <v>2.6039710425214787E-4</v>
      </c>
      <c r="AG1032" s="13">
        <f t="shared" si="1310"/>
        <v>1.9955532084363348E-4</v>
      </c>
      <c r="AH1032" s="13">
        <f t="shared" si="1311"/>
        <v>7.5460204543781995E-2</v>
      </c>
      <c r="AI1032" s="13">
        <f t="shared" si="1312"/>
        <v>3.2978373191769043E-2</v>
      </c>
      <c r="AJ1032" s="13">
        <f t="shared" si="1313"/>
        <v>7.2062692179994106E-3</v>
      </c>
      <c r="AK1032" s="13">
        <f t="shared" si="1314"/>
        <v>1.0497852787807608E-3</v>
      </c>
      <c r="AL1032" s="13">
        <f t="shared" si="1315"/>
        <v>4.6096865502943107E-6</v>
      </c>
      <c r="AM1032" s="13">
        <f t="shared" si="1316"/>
        <v>8.6121296451093807E-6</v>
      </c>
      <c r="AN1032" s="13">
        <f t="shared" si="1317"/>
        <v>1.979971666058872E-5</v>
      </c>
      <c r="AO1032" s="13">
        <f t="shared" si="1318"/>
        <v>2.2760269294263249E-5</v>
      </c>
      <c r="AP1032" s="13">
        <f t="shared" si="1319"/>
        <v>1.7442332373658635E-5</v>
      </c>
      <c r="AQ1032" s="13">
        <f t="shared" si="1320"/>
        <v>1.0025198560914975E-5</v>
      </c>
      <c r="AR1032" s="13">
        <f t="shared" si="1321"/>
        <v>3.4697356651276365E-2</v>
      </c>
      <c r="AS1032" s="13">
        <f t="shared" si="1322"/>
        <v>1.516378577730731E-2</v>
      </c>
      <c r="AT1032" s="13">
        <f t="shared" si="1323"/>
        <v>3.3135146491283058E-3</v>
      </c>
      <c r="AU1032" s="13">
        <f t="shared" si="1324"/>
        <v>4.8270176903618118E-4</v>
      </c>
      <c r="AV1032" s="13">
        <f t="shared" si="1325"/>
        <v>5.2738788530470549E-5</v>
      </c>
      <c r="AW1032" s="13">
        <f t="shared" si="1326"/>
        <v>1.2865556048126001E-7</v>
      </c>
      <c r="AX1032" s="13">
        <f t="shared" si="1327"/>
        <v>6.2729316980035826E-7</v>
      </c>
      <c r="AY1032" s="13">
        <f t="shared" si="1328"/>
        <v>1.4421783620295136E-6</v>
      </c>
      <c r="AZ1032" s="13">
        <f t="shared" si="1329"/>
        <v>1.6578200816119768E-6</v>
      </c>
      <c r="BA1032" s="13">
        <f t="shared" si="1330"/>
        <v>1.2704704195433379E-6</v>
      </c>
      <c r="BB1032" s="13">
        <f t="shared" si="1331"/>
        <v>7.3021875451277815E-7</v>
      </c>
      <c r="BC1032" s="13">
        <f t="shared" si="1332"/>
        <v>3.357618855125202E-7</v>
      </c>
      <c r="BD1032" s="13">
        <f t="shared" si="1333"/>
        <v>1.3295159634852831E-2</v>
      </c>
      <c r="BE1032" s="13">
        <f t="shared" si="1334"/>
        <v>5.8103836152197325E-3</v>
      </c>
      <c r="BF1032" s="13">
        <f t="shared" si="1335"/>
        <v>1.2696559756797394E-3</v>
      </c>
      <c r="BG1032" s="13">
        <f t="shared" si="1336"/>
        <v>1.8495925035043884E-4</v>
      </c>
      <c r="BH1032" s="13">
        <f t="shared" si="1337"/>
        <v>2.0208185295163064E-5</v>
      </c>
      <c r="BI1032" s="13">
        <f t="shared" si="1338"/>
        <v>1.7663166439090237E-6</v>
      </c>
      <c r="BJ1032" s="14">
        <f t="shared" si="1339"/>
        <v>5.4981076232309682E-2</v>
      </c>
      <c r="BK1032" s="14">
        <f t="shared" si="1340"/>
        <v>0.14826373392286374</v>
      </c>
      <c r="BL1032" s="14">
        <f t="shared" si="1341"/>
        <v>0.65612436223371406</v>
      </c>
      <c r="BM1032" s="14">
        <f t="shared" si="1342"/>
        <v>0.5058293114509993</v>
      </c>
      <c r="BN1032" s="14">
        <f t="shared" si="1343"/>
        <v>0.48482791396871883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</v>
      </c>
      <c r="F1033" s="10">
        <f>VLOOKUP(B1033,home!$B$2:$E$405,3,FALSE)</f>
        <v>0.71</v>
      </c>
      <c r="G1033" s="10">
        <f>VLOOKUP(C1033,away!$B$2:$E$405,4,FALSE)</f>
        <v>0.54</v>
      </c>
      <c r="H1033" s="10">
        <f>VLOOKUP(A1033,away!$A$2:$E$405,3,FALSE)</f>
        <v>1.25</v>
      </c>
      <c r="I1033" s="10">
        <f>VLOOKUP(C1033,away!$B$2:$E$405,3,FALSE)</f>
        <v>0.71</v>
      </c>
      <c r="J1033" s="10">
        <f>VLOOKUP(B1033,home!$B$2:$E$405,4,FALSE)</f>
        <v>1.2</v>
      </c>
      <c r="K1033" s="12">
        <f t="shared" si="1288"/>
        <v>0.53676000000000001</v>
      </c>
      <c r="L1033" s="12">
        <f t="shared" si="1289"/>
        <v>1.0649999999999999</v>
      </c>
      <c r="M1033" s="13">
        <f t="shared" si="1290"/>
        <v>0.20154149263694349</v>
      </c>
      <c r="N1033" s="13">
        <f t="shared" si="1291"/>
        <v>0.10817941158780578</v>
      </c>
      <c r="O1033" s="13">
        <f t="shared" si="1292"/>
        <v>0.21464168965834479</v>
      </c>
      <c r="P1033" s="13">
        <f t="shared" si="1293"/>
        <v>0.11521107334101315</v>
      </c>
      <c r="Q1033" s="13">
        <f t="shared" si="1294"/>
        <v>2.9033190481935308E-2</v>
      </c>
      <c r="R1033" s="13">
        <f t="shared" si="1295"/>
        <v>0.11429669974306861</v>
      </c>
      <c r="S1033" s="13">
        <f t="shared" si="1296"/>
        <v>1.6465085237186535E-2</v>
      </c>
      <c r="T1033" s="13">
        <f t="shared" si="1297"/>
        <v>3.0920347863261102E-2</v>
      </c>
      <c r="U1033" s="13">
        <f t="shared" si="1298"/>
        <v>6.1349896554089497E-2</v>
      </c>
      <c r="V1033" s="13">
        <f t="shared" si="1299"/>
        <v>1.0458062329762826E-3</v>
      </c>
      <c r="W1033" s="13">
        <f t="shared" si="1300"/>
        <v>5.1946184410278668E-3</v>
      </c>
      <c r="X1033" s="13">
        <f t="shared" si="1301"/>
        <v>5.5322686396946773E-3</v>
      </c>
      <c r="Y1033" s="13">
        <f t="shared" si="1302"/>
        <v>2.9459330506374157E-3</v>
      </c>
      <c r="Z1033" s="13">
        <f t="shared" si="1303"/>
        <v>4.0575328408789357E-2</v>
      </c>
      <c r="AA1033" s="13">
        <f t="shared" si="1304"/>
        <v>2.1779213276701771E-2</v>
      </c>
      <c r="AB1033" s="13">
        <f t="shared" si="1305"/>
        <v>5.8451052592012201E-3</v>
      </c>
      <c r="AC1033" s="13">
        <f t="shared" si="1306"/>
        <v>3.7364656599821988E-5</v>
      </c>
      <c r="AD1033" s="13">
        <f t="shared" si="1307"/>
        <v>6.9706584860152929E-4</v>
      </c>
      <c r="AE1033" s="13">
        <f t="shared" si="1308"/>
        <v>7.4237512876062855E-4</v>
      </c>
      <c r="AF1033" s="13">
        <f t="shared" si="1309"/>
        <v>3.9531475606503471E-4</v>
      </c>
      <c r="AG1033" s="13">
        <f t="shared" si="1310"/>
        <v>1.4033673840308734E-4</v>
      </c>
      <c r="AH1033" s="13">
        <f t="shared" si="1311"/>
        <v>1.0803181188840162E-2</v>
      </c>
      <c r="AI1033" s="13">
        <f t="shared" si="1312"/>
        <v>5.798715534921845E-3</v>
      </c>
      <c r="AJ1033" s="13">
        <f t="shared" si="1313"/>
        <v>1.5562592752623246E-3</v>
      </c>
      <c r="AK1033" s="13">
        <f t="shared" si="1314"/>
        <v>2.7844590952993514E-4</v>
      </c>
      <c r="AL1033" s="13">
        <f t="shared" si="1315"/>
        <v>8.5437934105977209E-7</v>
      </c>
      <c r="AM1033" s="13">
        <f t="shared" si="1316"/>
        <v>7.4831412979071407E-5</v>
      </c>
      <c r="AN1033" s="13">
        <f t="shared" si="1317"/>
        <v>7.9695454822711044E-5</v>
      </c>
      <c r="AO1033" s="13">
        <f t="shared" si="1318"/>
        <v>4.2437829693093628E-5</v>
      </c>
      <c r="AP1033" s="13">
        <f t="shared" si="1319"/>
        <v>1.5065429541048239E-5</v>
      </c>
      <c r="AQ1033" s="13">
        <f t="shared" si="1320"/>
        <v>4.0111706153040921E-6</v>
      </c>
      <c r="AR1033" s="13">
        <f t="shared" si="1321"/>
        <v>2.3010775932229559E-3</v>
      </c>
      <c r="AS1033" s="13">
        <f t="shared" si="1322"/>
        <v>1.2351264089383537E-3</v>
      </c>
      <c r="AT1033" s="13">
        <f t="shared" si="1323"/>
        <v>3.314832256308753E-4</v>
      </c>
      <c r="AU1033" s="13">
        <f t="shared" si="1324"/>
        <v>5.9308978729876219E-5</v>
      </c>
      <c r="AV1033" s="13">
        <f t="shared" si="1325"/>
        <v>7.9586718557620872E-6</v>
      </c>
      <c r="AW1033" s="13">
        <f t="shared" si="1326"/>
        <v>1.3566817713589267E-8</v>
      </c>
      <c r="AX1033" s="13">
        <f t="shared" si="1327"/>
        <v>6.6944182051077253E-6</v>
      </c>
      <c r="AY1033" s="13">
        <f t="shared" si="1328"/>
        <v>7.129555388439726E-6</v>
      </c>
      <c r="AZ1033" s="13">
        <f t="shared" si="1329"/>
        <v>3.7964882443441543E-6</v>
      </c>
      <c r="BA1033" s="13">
        <f t="shared" si="1330"/>
        <v>1.3477533267421749E-6</v>
      </c>
      <c r="BB1033" s="13">
        <f t="shared" si="1331"/>
        <v>3.5883932324510395E-7</v>
      </c>
      <c r="BC1033" s="13">
        <f t="shared" si="1332"/>
        <v>7.6432775851207177E-8</v>
      </c>
      <c r="BD1033" s="13">
        <f t="shared" si="1333"/>
        <v>4.0844127279707443E-4</v>
      </c>
      <c r="BE1033" s="13">
        <f t="shared" si="1334"/>
        <v>2.1923493758655766E-4</v>
      </c>
      <c r="BF1033" s="13">
        <f t="shared" si="1335"/>
        <v>5.8838272549480334E-5</v>
      </c>
      <c r="BG1033" s="13">
        <f t="shared" si="1336"/>
        <v>1.0527343724553023E-5</v>
      </c>
      <c r="BH1033" s="13">
        <f t="shared" si="1337"/>
        <v>1.4126642543977698E-6</v>
      </c>
      <c r="BI1033" s="13">
        <f t="shared" si="1338"/>
        <v>1.5165233303810947E-7</v>
      </c>
      <c r="BJ1033" s="14">
        <f t="shared" si="1339"/>
        <v>0.18401630732110738</v>
      </c>
      <c r="BK1033" s="14">
        <f t="shared" si="1340"/>
        <v>0.33430880603944879</v>
      </c>
      <c r="BL1033" s="14">
        <f t="shared" si="1341"/>
        <v>0.4409827674215831</v>
      </c>
      <c r="BM1033" s="14">
        <f t="shared" si="1342"/>
        <v>0.21697253575324674</v>
      </c>
      <c r="BN1033" s="14">
        <f t="shared" si="1343"/>
        <v>0.782903557449111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</v>
      </c>
      <c r="F1034" s="10">
        <f>VLOOKUP(B1034,home!$B$2:$E$405,3,FALSE)</f>
        <v>1.67</v>
      </c>
      <c r="G1034" s="10">
        <f>VLOOKUP(C1034,away!$B$2:$E$405,4,FALSE)</f>
        <v>1.71</v>
      </c>
      <c r="H1034" s="10">
        <f>VLOOKUP(A1034,away!$A$2:$E$405,3,FALSE)</f>
        <v>1.25</v>
      </c>
      <c r="I1034" s="10">
        <f>VLOOKUP(C1034,away!$B$2:$E$405,3,FALSE)</f>
        <v>0.86</v>
      </c>
      <c r="J1034" s="10">
        <f>VLOOKUP(B1034,home!$B$2:$E$405,4,FALSE)</f>
        <v>0.8</v>
      </c>
      <c r="K1034" s="12">
        <f t="shared" si="1288"/>
        <v>3.9979799999999992</v>
      </c>
      <c r="L1034" s="12">
        <f t="shared" si="1289"/>
        <v>0.86</v>
      </c>
      <c r="M1034" s="13">
        <f t="shared" si="1290"/>
        <v>7.766155691786519E-3</v>
      </c>
      <c r="N1034" s="13">
        <f t="shared" si="1291"/>
        <v>3.1048935132648666E-2</v>
      </c>
      <c r="O1034" s="13">
        <f t="shared" si="1292"/>
        <v>6.6788938949364062E-3</v>
      </c>
      <c r="P1034" s="13">
        <f t="shared" si="1293"/>
        <v>2.6702084214077854E-2</v>
      </c>
      <c r="Q1034" s="13">
        <f t="shared" si="1294"/>
        <v>6.2066510840813348E-2</v>
      </c>
      <c r="R1034" s="13">
        <f t="shared" si="1295"/>
        <v>2.8719243748226548E-3</v>
      </c>
      <c r="S1034" s="13">
        <f t="shared" si="1296"/>
        <v>2.2952195708932775E-2</v>
      </c>
      <c r="T1034" s="13">
        <f t="shared" si="1297"/>
        <v>5.3377199323099478E-2</v>
      </c>
      <c r="U1034" s="13">
        <f t="shared" si="1298"/>
        <v>1.1481896212053477E-2</v>
      </c>
      <c r="V1034" s="13">
        <f t="shared" si="1299"/>
        <v>8.7684089649270169E-3</v>
      </c>
      <c r="W1034" s="13">
        <f t="shared" si="1300"/>
        <v>8.2713556337118285E-2</v>
      </c>
      <c r="X1034" s="13">
        <f t="shared" si="1301"/>
        <v>7.1133658449921713E-2</v>
      </c>
      <c r="Y1034" s="13">
        <f t="shared" si="1302"/>
        <v>3.0587473133466339E-2</v>
      </c>
      <c r="Z1034" s="13">
        <f t="shared" si="1303"/>
        <v>8.2328498744916093E-4</v>
      </c>
      <c r="AA1034" s="13">
        <f t="shared" si="1304"/>
        <v>3.2914769141219962E-3</v>
      </c>
      <c r="AB1034" s="13">
        <f t="shared" si="1305"/>
        <v>6.5796294365607286E-3</v>
      </c>
      <c r="AC1034" s="13">
        <f t="shared" si="1306"/>
        <v>1.8842558974559412E-3</v>
      </c>
      <c r="AD1034" s="13">
        <f t="shared" si="1307"/>
        <v>8.2671785991168034E-2</v>
      </c>
      <c r="AE1034" s="13">
        <f t="shared" si="1308"/>
        <v>7.1097735952404498E-2</v>
      </c>
      <c r="AF1034" s="13">
        <f t="shared" si="1309"/>
        <v>3.0572026459533937E-2</v>
      </c>
      <c r="AG1034" s="13">
        <f t="shared" si="1310"/>
        <v>8.7639809183997271E-3</v>
      </c>
      <c r="AH1034" s="13">
        <f t="shared" si="1311"/>
        <v>1.7700627230156956E-4</v>
      </c>
      <c r="AI1034" s="13">
        <f t="shared" si="1312"/>
        <v>7.0766753653622911E-4</v>
      </c>
      <c r="AJ1034" s="13">
        <f t="shared" si="1313"/>
        <v>1.4146203288605563E-3</v>
      </c>
      <c r="AK1034" s="13">
        <f t="shared" si="1314"/>
        <v>1.8852079274593082E-3</v>
      </c>
      <c r="AL1034" s="13">
        <f t="shared" si="1315"/>
        <v>2.5914267831613511E-4</v>
      </c>
      <c r="AM1034" s="13">
        <f t="shared" si="1316"/>
        <v>6.6104029391393967E-2</v>
      </c>
      <c r="AN1034" s="13">
        <f t="shared" si="1317"/>
        <v>5.6849465276598808E-2</v>
      </c>
      <c r="AO1034" s="13">
        <f t="shared" si="1318"/>
        <v>2.4445270068937489E-2</v>
      </c>
      <c r="AP1034" s="13">
        <f t="shared" si="1319"/>
        <v>7.0076440864287456E-3</v>
      </c>
      <c r="AQ1034" s="13">
        <f t="shared" si="1320"/>
        <v>1.5066434785821802E-3</v>
      </c>
      <c r="AR1034" s="13">
        <f t="shared" si="1321"/>
        <v>3.0445078835869979E-5</v>
      </c>
      <c r="AS1034" s="13">
        <f t="shared" si="1322"/>
        <v>1.2171881628423145E-4</v>
      </c>
      <c r="AT1034" s="13">
        <f t="shared" si="1323"/>
        <v>2.4331469656401579E-4</v>
      </c>
      <c r="AU1034" s="13">
        <f t="shared" si="1324"/>
        <v>3.2425576352300114E-4</v>
      </c>
      <c r="AV1034" s="13">
        <f t="shared" si="1325"/>
        <v>3.24092014362422E-4</v>
      </c>
      <c r="AW1034" s="13">
        <f t="shared" si="1326"/>
        <v>2.4750017520742597E-5</v>
      </c>
      <c r="AX1034" s="13">
        <f t="shared" si="1327"/>
        <v>4.404709790436754E-2</v>
      </c>
      <c r="AY1034" s="13">
        <f t="shared" si="1328"/>
        <v>3.7880504197756078E-2</v>
      </c>
      <c r="AZ1034" s="13">
        <f t="shared" si="1329"/>
        <v>1.6288616805035114E-2</v>
      </c>
      <c r="BA1034" s="13">
        <f t="shared" si="1330"/>
        <v>4.6694034841100653E-3</v>
      </c>
      <c r="BB1034" s="13">
        <f t="shared" si="1331"/>
        <v>1.0039217490836641E-3</v>
      </c>
      <c r="BC1034" s="13">
        <f t="shared" si="1332"/>
        <v>1.7267454084239026E-4</v>
      </c>
      <c r="BD1034" s="13">
        <f t="shared" si="1333"/>
        <v>4.3637946331413621E-6</v>
      </c>
      <c r="BE1034" s="13">
        <f t="shared" si="1334"/>
        <v>1.74463636674065E-5</v>
      </c>
      <c r="BF1034" s="13">
        <f t="shared" si="1335"/>
        <v>3.4875106507508915E-5</v>
      </c>
      <c r="BG1034" s="13">
        <f t="shared" si="1336"/>
        <v>4.6476659438296815E-5</v>
      </c>
      <c r="BH1034" s="13">
        <f t="shared" si="1337"/>
        <v>4.645318872528047E-5</v>
      </c>
      <c r="BI1034" s="13">
        <f t="shared" si="1338"/>
        <v>3.714378389197935E-5</v>
      </c>
      <c r="BJ1034" s="14">
        <f t="shared" si="1339"/>
        <v>0.78400813352171006</v>
      </c>
      <c r="BK1034" s="14">
        <f t="shared" si="1340"/>
        <v>0.10621274735325231</v>
      </c>
      <c r="BL1034" s="14">
        <f t="shared" si="1341"/>
        <v>3.6318908164086096E-2</v>
      </c>
      <c r="BM1034" s="14">
        <f t="shared" si="1342"/>
        <v>0.75237281569717684</v>
      </c>
      <c r="BN1034" s="14">
        <f t="shared" si="1343"/>
        <v>0.13713450414908543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</v>
      </c>
      <c r="F1035" s="10">
        <f>VLOOKUP(B1035,home!$B$2:$E$405,3,FALSE)</f>
        <v>1.19</v>
      </c>
      <c r="G1035" s="10">
        <f>VLOOKUP(C1035,away!$B$2:$E$405,4,FALSE)</f>
        <v>1.25</v>
      </c>
      <c r="H1035" s="10">
        <f>VLOOKUP(A1035,away!$A$2:$E$405,3,FALSE)</f>
        <v>1.25</v>
      </c>
      <c r="I1035" s="10">
        <f>VLOOKUP(C1035,away!$B$2:$E$405,3,FALSE)</f>
        <v>1.07</v>
      </c>
      <c r="J1035" s="10">
        <f>VLOOKUP(B1035,home!$B$2:$E$405,4,FALSE)</f>
        <v>0.53</v>
      </c>
      <c r="K1035" s="12">
        <f t="shared" si="1288"/>
        <v>2.0825</v>
      </c>
      <c r="L1035" s="12">
        <f t="shared" si="1289"/>
        <v>0.70887500000000014</v>
      </c>
      <c r="M1035" s="13">
        <f t="shared" si="1290"/>
        <v>6.1336817781505557E-2</v>
      </c>
      <c r="N1035" s="13">
        <f t="shared" si="1291"/>
        <v>0.12773392302998532</v>
      </c>
      <c r="O1035" s="13">
        <f t="shared" si="1292"/>
        <v>4.3480136704864759E-2</v>
      </c>
      <c r="P1035" s="13">
        <f t="shared" si="1293"/>
        <v>9.0547384687880858E-2</v>
      </c>
      <c r="Q1035" s="13">
        <f t="shared" si="1294"/>
        <v>0.13300294735497226</v>
      </c>
      <c r="R1035" s="13">
        <f t="shared" si="1295"/>
        <v>1.5410990953330506E-2</v>
      </c>
      <c r="S1035" s="13">
        <f t="shared" si="1296"/>
        <v>3.3417240942548609E-2</v>
      </c>
      <c r="T1035" s="13">
        <f t="shared" si="1297"/>
        <v>9.4282464306255975E-2</v>
      </c>
      <c r="U1035" s="13">
        <f t="shared" si="1298"/>
        <v>3.2093388660310779E-2</v>
      </c>
      <c r="V1035" s="13">
        <f t="shared" si="1299"/>
        <v>5.4812896329814566E-3</v>
      </c>
      <c r="W1035" s="13">
        <f t="shared" si="1300"/>
        <v>9.2326212622243234E-2</v>
      </c>
      <c r="X1035" s="13">
        <f t="shared" si="1301"/>
        <v>6.5447743972592676E-2</v>
      </c>
      <c r="Y1035" s="13">
        <f t="shared" si="1302"/>
        <v>2.3197134754285822E-2</v>
      </c>
      <c r="Z1035" s="13">
        <f t="shared" si="1303"/>
        <v>3.6414887373473889E-3</v>
      </c>
      <c r="AA1035" s="13">
        <f t="shared" si="1304"/>
        <v>7.5834002955259367E-3</v>
      </c>
      <c r="AB1035" s="13">
        <f t="shared" si="1305"/>
        <v>7.8962155577163851E-3</v>
      </c>
      <c r="AC1035" s="13">
        <f t="shared" si="1306"/>
        <v>5.0572851157608064E-4</v>
      </c>
      <c r="AD1035" s="13">
        <f t="shared" si="1307"/>
        <v>4.8067334446455397E-2</v>
      </c>
      <c r="AE1035" s="13">
        <f t="shared" si="1308"/>
        <v>3.4073731705731074E-2</v>
      </c>
      <c r="AF1035" s="13">
        <f t="shared" si="1309"/>
        <v>1.207700828145006E-2</v>
      </c>
      <c r="AG1035" s="13">
        <f t="shared" si="1310"/>
        <v>2.8536964151709716E-3</v>
      </c>
      <c r="AH1035" s="13">
        <f t="shared" si="1311"/>
        <v>6.4534008217178261E-4</v>
      </c>
      <c r="AI1035" s="13">
        <f t="shared" si="1312"/>
        <v>1.3439207211227372E-3</v>
      </c>
      <c r="AJ1035" s="13">
        <f t="shared" si="1313"/>
        <v>1.3993574508690506E-3</v>
      </c>
      <c r="AK1035" s="13">
        <f t="shared" si="1314"/>
        <v>9.7138729714493245E-4</v>
      </c>
      <c r="AL1035" s="13">
        <f t="shared" si="1315"/>
        <v>2.9862908277003067E-5</v>
      </c>
      <c r="AM1035" s="13">
        <f t="shared" si="1316"/>
        <v>2.0020044796948664E-2</v>
      </c>
      <c r="AN1035" s="13">
        <f t="shared" si="1317"/>
        <v>1.4191709255436988E-2</v>
      </c>
      <c r="AO1035" s="13">
        <f t="shared" si="1318"/>
        <v>5.0300739492239489E-3</v>
      </c>
      <c r="AP1035" s="13">
        <f t="shared" si="1319"/>
        <v>1.1885645569187093E-3</v>
      </c>
      <c r="AQ1035" s="13">
        <f t="shared" si="1320"/>
        <v>2.1063592507143751E-4</v>
      </c>
      <c r="AR1035" s="13">
        <f t="shared" si="1321"/>
        <v>9.1493090149904522E-5</v>
      </c>
      <c r="AS1035" s="13">
        <f t="shared" si="1322"/>
        <v>1.9053436023717615E-4</v>
      </c>
      <c r="AT1035" s="13">
        <f t="shared" si="1323"/>
        <v>1.9839390259695973E-4</v>
      </c>
      <c r="AU1035" s="13">
        <f t="shared" si="1324"/>
        <v>1.3771843405272285E-4</v>
      </c>
      <c r="AV1035" s="13">
        <f t="shared" si="1325"/>
        <v>7.1699659728698869E-5</v>
      </c>
      <c r="AW1035" s="13">
        <f t="shared" si="1326"/>
        <v>1.2245718447464465E-6</v>
      </c>
      <c r="AX1035" s="13">
        <f t="shared" si="1327"/>
        <v>6.9486238816075978E-3</v>
      </c>
      <c r="AY1035" s="13">
        <f t="shared" si="1328"/>
        <v>4.9257057540745873E-3</v>
      </c>
      <c r="AZ1035" s="13">
        <f t="shared" si="1329"/>
        <v>1.7458548332098117E-3</v>
      </c>
      <c r="BA1035" s="13">
        <f t="shared" si="1330"/>
        <v>4.1253094829720192E-4</v>
      </c>
      <c r="BB1035" s="13">
        <f t="shared" si="1331"/>
        <v>7.3108218993544753E-5</v>
      </c>
      <c r="BC1035" s="13">
        <f t="shared" si="1332"/>
        <v>1.0364917747809812E-5</v>
      </c>
      <c r="BD1035" s="13">
        <f t="shared" si="1333"/>
        <v>1.0809527380002258E-5</v>
      </c>
      <c r="BE1035" s="13">
        <f t="shared" si="1334"/>
        <v>2.25108407688547E-5</v>
      </c>
      <c r="BF1035" s="13">
        <f t="shared" si="1335"/>
        <v>2.3439412950569966E-5</v>
      </c>
      <c r="BG1035" s="13">
        <f t="shared" si="1336"/>
        <v>1.6270859156520648E-5</v>
      </c>
      <c r="BH1035" s="13">
        <f t="shared" si="1337"/>
        <v>8.4710160483635665E-6</v>
      </c>
      <c r="BI1035" s="13">
        <f t="shared" si="1338"/>
        <v>3.5281781841434239E-6</v>
      </c>
      <c r="BJ1035" s="14">
        <f t="shared" si="1339"/>
        <v>0.68781941392667301</v>
      </c>
      <c r="BK1035" s="14">
        <f t="shared" si="1340"/>
        <v>0.19624403021884412</v>
      </c>
      <c r="BL1035" s="14">
        <f t="shared" si="1341"/>
        <v>0.1115990070043108</v>
      </c>
      <c r="BM1035" s="14">
        <f t="shared" si="1342"/>
        <v>0.52286725819240631</v>
      </c>
      <c r="BN1035" s="14">
        <f t="shared" si="1343"/>
        <v>0.47151220051253923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</v>
      </c>
      <c r="F1036" s="10">
        <f>VLOOKUP(B1036,home!$B$2:$E$405,3,FALSE)</f>
        <v>0.89</v>
      </c>
      <c r="G1036" s="10">
        <f>VLOOKUP(C1036,away!$B$2:$E$405,4,FALSE)</f>
        <v>1.43</v>
      </c>
      <c r="H1036" s="10">
        <f>VLOOKUP(A1036,away!$A$2:$E$405,3,FALSE)</f>
        <v>1.25</v>
      </c>
      <c r="I1036" s="10">
        <f>VLOOKUP(C1036,away!$B$2:$E$405,3,FALSE)</f>
        <v>0.36</v>
      </c>
      <c r="J1036" s="10">
        <f>VLOOKUP(B1036,home!$B$2:$E$405,4,FALSE)</f>
        <v>1</v>
      </c>
      <c r="K1036" s="12">
        <f t="shared" si="1288"/>
        <v>1.7817799999999999</v>
      </c>
      <c r="L1036" s="12">
        <f t="shared" si="1289"/>
        <v>0.44999999999999996</v>
      </c>
      <c r="M1036" s="13">
        <f t="shared" si="1290"/>
        <v>0.10733719977566496</v>
      </c>
      <c r="N1036" s="13">
        <f t="shared" si="1291"/>
        <v>0.19125127581628429</v>
      </c>
      <c r="O1036" s="13">
        <f t="shared" si="1292"/>
        <v>4.8301739899049227E-2</v>
      </c>
      <c r="P1036" s="13">
        <f t="shared" si="1293"/>
        <v>8.6063074117327915E-2</v>
      </c>
      <c r="Q1036" s="13">
        <f t="shared" si="1294"/>
        <v>0.17038384911196955</v>
      </c>
      <c r="R1036" s="13">
        <f t="shared" si="1295"/>
        <v>1.0867891477286073E-2</v>
      </c>
      <c r="S1036" s="13">
        <f t="shared" si="1296"/>
        <v>1.7251364722586909E-2</v>
      </c>
      <c r="T1036" s="13">
        <f t="shared" si="1297"/>
        <v>7.667273210038629E-2</v>
      </c>
      <c r="U1036" s="13">
        <f t="shared" si="1298"/>
        <v>1.936419167639878E-2</v>
      </c>
      <c r="V1036" s="13">
        <f t="shared" si="1299"/>
        <v>1.5369068317705448E-3</v>
      </c>
      <c r="W1036" s="13">
        <f t="shared" si="1300"/>
        <v>0.10119551155690834</v>
      </c>
      <c r="X1036" s="13">
        <f t="shared" si="1301"/>
        <v>4.5537980200608751E-2</v>
      </c>
      <c r="Y1036" s="13">
        <f t="shared" si="1302"/>
        <v>1.0246045545136967E-2</v>
      </c>
      <c r="Z1036" s="13">
        <f t="shared" si="1303"/>
        <v>1.6301837215929108E-3</v>
      </c>
      <c r="AA1036" s="13">
        <f t="shared" si="1304"/>
        <v>2.9046287514598165E-3</v>
      </c>
      <c r="AB1036" s="13">
        <f t="shared" si="1305"/>
        <v>2.5877047083880363E-3</v>
      </c>
      <c r="AC1036" s="13">
        <f t="shared" si="1306"/>
        <v>7.7018339663778373E-5</v>
      </c>
      <c r="AD1036" s="13">
        <f t="shared" si="1307"/>
        <v>4.5077034645467036E-2</v>
      </c>
      <c r="AE1036" s="13">
        <f t="shared" si="1308"/>
        <v>2.0284665590460164E-2</v>
      </c>
      <c r="AF1036" s="13">
        <f t="shared" si="1309"/>
        <v>4.5640497578535357E-3</v>
      </c>
      <c r="AG1036" s="13">
        <f t="shared" si="1310"/>
        <v>6.8460746367803027E-4</v>
      </c>
      <c r="AH1036" s="13">
        <f t="shared" si="1311"/>
        <v>1.8339566867920241E-4</v>
      </c>
      <c r="AI1036" s="13">
        <f t="shared" si="1312"/>
        <v>3.2677073453922924E-4</v>
      </c>
      <c r="AJ1036" s="13">
        <f t="shared" si="1313"/>
        <v>2.91116779693654E-4</v>
      </c>
      <c r="AK1036" s="13">
        <f t="shared" si="1314"/>
        <v>1.7290201857418622E-4</v>
      </c>
      <c r="AL1036" s="13">
        <f t="shared" si="1315"/>
        <v>2.4701352704302873E-6</v>
      </c>
      <c r="AM1036" s="13">
        <f t="shared" si="1316"/>
        <v>1.6063471758120049E-2</v>
      </c>
      <c r="AN1036" s="13">
        <f t="shared" si="1317"/>
        <v>7.228562291154021E-3</v>
      </c>
      <c r="AO1036" s="13">
        <f t="shared" si="1318"/>
        <v>1.6264265155096543E-3</v>
      </c>
      <c r="AP1036" s="13">
        <f t="shared" si="1319"/>
        <v>2.4396397732644813E-4</v>
      </c>
      <c r="AQ1036" s="13">
        <f t="shared" si="1320"/>
        <v>2.7445947449225407E-5</v>
      </c>
      <c r="AR1036" s="13">
        <f t="shared" si="1321"/>
        <v>1.6505610181128222E-5</v>
      </c>
      <c r="AS1036" s="13">
        <f t="shared" si="1322"/>
        <v>2.940936610853064E-5</v>
      </c>
      <c r="AT1036" s="13">
        <f t="shared" si="1323"/>
        <v>2.6200510172428866E-5</v>
      </c>
      <c r="AU1036" s="13">
        <f t="shared" si="1324"/>
        <v>1.5561181671676765E-5</v>
      </c>
      <c r="AV1036" s="13">
        <f t="shared" si="1325"/>
        <v>6.9316505697400559E-6</v>
      </c>
      <c r="AW1036" s="13">
        <f t="shared" si="1326"/>
        <v>5.5015470276840984E-8</v>
      </c>
      <c r="AX1036" s="13">
        <f t="shared" si="1327"/>
        <v>4.7702621181971942E-3</v>
      </c>
      <c r="AY1036" s="13">
        <f t="shared" si="1328"/>
        <v>2.1466179531887371E-3</v>
      </c>
      <c r="AZ1036" s="13">
        <f t="shared" si="1329"/>
        <v>4.8298903946746577E-4</v>
      </c>
      <c r="BA1036" s="13">
        <f t="shared" si="1330"/>
        <v>7.2448355920119855E-5</v>
      </c>
      <c r="BB1036" s="13">
        <f t="shared" si="1331"/>
        <v>8.1504400410134812E-6</v>
      </c>
      <c r="BC1036" s="13">
        <f t="shared" si="1332"/>
        <v>7.3353960369121354E-7</v>
      </c>
      <c r="BD1036" s="13">
        <f t="shared" si="1333"/>
        <v>1.2379207635846161E-6</v>
      </c>
      <c r="BE1036" s="13">
        <f t="shared" si="1334"/>
        <v>2.205702458139797E-6</v>
      </c>
      <c r="BF1036" s="13">
        <f t="shared" si="1335"/>
        <v>1.9650382629321639E-6</v>
      </c>
      <c r="BG1036" s="13">
        <f t="shared" si="1336"/>
        <v>1.1670886253757569E-6</v>
      </c>
      <c r="BH1036" s="13">
        <f t="shared" si="1337"/>
        <v>5.1987379273050398E-7</v>
      </c>
      <c r="BI1036" s="13">
        <f t="shared" si="1338"/>
        <v>1.8526014528227146E-7</v>
      </c>
      <c r="BJ1036" s="14">
        <f t="shared" si="1339"/>
        <v>0.6985688237247305</v>
      </c>
      <c r="BK1036" s="14">
        <f t="shared" si="1340"/>
        <v>0.21441465187547326</v>
      </c>
      <c r="BL1036" s="14">
        <f t="shared" si="1341"/>
        <v>8.5102230916819732E-2</v>
      </c>
      <c r="BM1036" s="14">
        <f t="shared" si="1342"/>
        <v>0.38336429710331599</v>
      </c>
      <c r="BN1036" s="14">
        <f t="shared" si="1343"/>
        <v>0.61420503019758199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</v>
      </c>
      <c r="F1037" s="10">
        <f>VLOOKUP(B1037,home!$B$2:$E$405,3,FALSE)</f>
        <v>0.89</v>
      </c>
      <c r="G1037" s="10">
        <f>VLOOKUP(C1037,away!$B$2:$E$405,4,FALSE)</f>
        <v>0.71</v>
      </c>
      <c r="H1037" s="10">
        <f>VLOOKUP(A1037,away!$A$2:$E$405,3,FALSE)</f>
        <v>1.25</v>
      </c>
      <c r="I1037" s="10">
        <f>VLOOKUP(C1037,away!$B$2:$E$405,3,FALSE)</f>
        <v>0.18</v>
      </c>
      <c r="J1037" s="10">
        <f>VLOOKUP(B1037,home!$B$2:$E$405,4,FALSE)</f>
        <v>0.6</v>
      </c>
      <c r="K1037" s="12">
        <f t="shared" si="1288"/>
        <v>0.88466</v>
      </c>
      <c r="L1037" s="12">
        <f t="shared" si="1289"/>
        <v>0.13499999999999998</v>
      </c>
      <c r="M1037" s="13">
        <f t="shared" si="1290"/>
        <v>0.36071756329748705</v>
      </c>
      <c r="N1037" s="13">
        <f t="shared" si="1291"/>
        <v>0.31911239954675485</v>
      </c>
      <c r="O1037" s="13">
        <f t="shared" si="1292"/>
        <v>4.8696871045160753E-2</v>
      </c>
      <c r="P1037" s="13">
        <f t="shared" si="1293"/>
        <v>4.3080173938811903E-2</v>
      </c>
      <c r="Q1037" s="13">
        <f t="shared" si="1294"/>
        <v>0.14115298769151607</v>
      </c>
      <c r="R1037" s="13">
        <f t="shared" si="1295"/>
        <v>3.2870387955483502E-3</v>
      </c>
      <c r="S1037" s="13">
        <f t="shared" si="1296"/>
        <v>1.28625660033894E-3</v>
      </c>
      <c r="T1037" s="13">
        <f t="shared" si="1297"/>
        <v>1.9055653338354669E-2</v>
      </c>
      <c r="U1037" s="13">
        <f t="shared" si="1298"/>
        <v>2.907911740869803E-3</v>
      </c>
      <c r="V1037" s="13">
        <f t="shared" si="1299"/>
        <v>1.7068496460837714E-5</v>
      </c>
      <c r="W1037" s="13">
        <f t="shared" si="1300"/>
        <v>4.162413403039221E-2</v>
      </c>
      <c r="X1037" s="13">
        <f t="shared" si="1301"/>
        <v>5.6192580941029488E-3</v>
      </c>
      <c r="Y1037" s="13">
        <f t="shared" si="1302"/>
        <v>3.7929992135194899E-4</v>
      </c>
      <c r="Z1037" s="13">
        <f t="shared" si="1303"/>
        <v>1.4791674579967584E-4</v>
      </c>
      <c r="AA1037" s="13">
        <f t="shared" si="1304"/>
        <v>1.3085602833914122E-4</v>
      </c>
      <c r="AB1037" s="13">
        <f t="shared" si="1305"/>
        <v>5.7881547015252332E-5</v>
      </c>
      <c r="AC1037" s="13">
        <f t="shared" si="1306"/>
        <v>1.2740469816693943E-7</v>
      </c>
      <c r="AD1037" s="13">
        <f t="shared" si="1307"/>
        <v>9.2058016028316904E-3</v>
      </c>
      <c r="AE1037" s="13">
        <f t="shared" si="1308"/>
        <v>1.2427832163822781E-3</v>
      </c>
      <c r="AF1037" s="13">
        <f t="shared" si="1309"/>
        <v>8.3887867105803763E-5</v>
      </c>
      <c r="AG1037" s="13">
        <f t="shared" si="1310"/>
        <v>3.7749540197611718E-6</v>
      </c>
      <c r="AH1037" s="13">
        <f t="shared" si="1311"/>
        <v>4.9921901707390557E-6</v>
      </c>
      <c r="AI1037" s="13">
        <f t="shared" si="1312"/>
        <v>4.4163909564460124E-6</v>
      </c>
      <c r="AJ1037" s="13">
        <f t="shared" si="1313"/>
        <v>1.9535022117647645E-6</v>
      </c>
      <c r="AK1037" s="13">
        <f t="shared" si="1314"/>
        <v>5.7606175555327244E-7</v>
      </c>
      <c r="AL1037" s="13">
        <f t="shared" si="1315"/>
        <v>6.0863313751396939E-10</v>
      </c>
      <c r="AM1037" s="13">
        <f t="shared" si="1316"/>
        <v>1.6288008891922174E-3</v>
      </c>
      <c r="AN1037" s="13">
        <f t="shared" si="1317"/>
        <v>2.1988812004094935E-4</v>
      </c>
      <c r="AO1037" s="13">
        <f t="shared" si="1318"/>
        <v>1.4842448102764079E-5</v>
      </c>
      <c r="AP1037" s="13">
        <f t="shared" si="1319"/>
        <v>6.6791016462438389E-7</v>
      </c>
      <c r="AQ1037" s="13">
        <f t="shared" si="1320"/>
        <v>2.254196805607294E-8</v>
      </c>
      <c r="AR1037" s="13">
        <f t="shared" si="1321"/>
        <v>1.347891346099545E-7</v>
      </c>
      <c r="AS1037" s="13">
        <f t="shared" si="1322"/>
        <v>1.1924255582404233E-7</v>
      </c>
      <c r="AT1037" s="13">
        <f t="shared" si="1323"/>
        <v>5.2744559717648647E-8</v>
      </c>
      <c r="AU1037" s="13">
        <f t="shared" si="1324"/>
        <v>1.5553667399938357E-8</v>
      </c>
      <c r="AV1037" s="13">
        <f t="shared" si="1325"/>
        <v>3.4399268505073648E-9</v>
      </c>
      <c r="AW1037" s="13">
        <f t="shared" si="1326"/>
        <v>2.0191252178741563E-12</v>
      </c>
      <c r="AX1037" s="13">
        <f t="shared" si="1327"/>
        <v>2.4015583243879772E-4</v>
      </c>
      <c r="AY1037" s="13">
        <f t="shared" si="1328"/>
        <v>3.2421037379237692E-5</v>
      </c>
      <c r="AZ1037" s="13">
        <f t="shared" si="1329"/>
        <v>2.1884200230985438E-6</v>
      </c>
      <c r="BA1037" s="13">
        <f t="shared" si="1330"/>
        <v>9.8478901039434535E-8</v>
      </c>
      <c r="BB1037" s="13">
        <f t="shared" si="1331"/>
        <v>3.3236629100809128E-9</v>
      </c>
      <c r="BC1037" s="13">
        <f t="shared" si="1332"/>
        <v>8.9738898572184652E-11</v>
      </c>
      <c r="BD1037" s="13">
        <f t="shared" si="1333"/>
        <v>3.0327555287239791E-9</v>
      </c>
      <c r="BE1037" s="13">
        <f t="shared" si="1334"/>
        <v>2.6829575060409551E-9</v>
      </c>
      <c r="BF1037" s="13">
        <f t="shared" si="1335"/>
        <v>1.1867525936470956E-9</v>
      </c>
      <c r="BG1037" s="13">
        <f t="shared" si="1336"/>
        <v>3.4995751649861329E-10</v>
      </c>
      <c r="BH1037" s="13">
        <f t="shared" si="1337"/>
        <v>7.7398354136415775E-11</v>
      </c>
      <c r="BI1037" s="13">
        <f t="shared" si="1338"/>
        <v>1.3694245594064323E-11</v>
      </c>
      <c r="BJ1037" s="14">
        <f t="shared" si="1339"/>
        <v>0.53961906935442472</v>
      </c>
      <c r="BK1037" s="14">
        <f t="shared" si="1340"/>
        <v>0.40513361138380927</v>
      </c>
      <c r="BL1037" s="14">
        <f t="shared" si="1341"/>
        <v>5.5092830415387949E-2</v>
      </c>
      <c r="BM1037" s="14">
        <f t="shared" si="1342"/>
        <v>8.3913972548782648E-2</v>
      </c>
      <c r="BN1037" s="14">
        <f t="shared" si="1343"/>
        <v>0.91604703431527901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</v>
      </c>
      <c r="F1038" s="10">
        <f>VLOOKUP(B1038,home!$B$2:$E$405,3,FALSE)</f>
        <v>0.18</v>
      </c>
      <c r="G1038" s="10">
        <f>VLOOKUP(C1038,away!$B$2:$E$405,4,FALSE)</f>
        <v>0.89</v>
      </c>
      <c r="H1038" s="10">
        <f>VLOOKUP(A1038,away!$A$2:$E$405,3,FALSE)</f>
        <v>1.25</v>
      </c>
      <c r="I1038" s="10">
        <f>VLOOKUP(C1038,away!$B$2:$E$405,3,FALSE)</f>
        <v>1.61</v>
      </c>
      <c r="J1038" s="10">
        <f>VLOOKUP(B1038,home!$B$2:$E$405,4,FALSE)</f>
        <v>1.4</v>
      </c>
      <c r="K1038" s="12">
        <f t="shared" si="1288"/>
        <v>0.22428000000000001</v>
      </c>
      <c r="L1038" s="12">
        <f t="shared" si="1289"/>
        <v>2.8174999999999999</v>
      </c>
      <c r="M1038" s="13">
        <f t="shared" si="1290"/>
        <v>4.7749819125987816E-2</v>
      </c>
      <c r="N1038" s="13">
        <f t="shared" si="1291"/>
        <v>1.070932943357655E-2</v>
      </c>
      <c r="O1038" s="13">
        <f t="shared" si="1292"/>
        <v>0.13453511538747068</v>
      </c>
      <c r="P1038" s="13">
        <f t="shared" si="1293"/>
        <v>3.0173535679101925E-2</v>
      </c>
      <c r="Q1038" s="13">
        <f t="shared" si="1294"/>
        <v>1.2009442026812743E-3</v>
      </c>
      <c r="R1038" s="13">
        <f t="shared" si="1295"/>
        <v>0.18952634380209935</v>
      </c>
      <c r="S1038" s="13">
        <f t="shared" si="1296"/>
        <v>4.7667314350230139E-3</v>
      </c>
      <c r="T1038" s="13">
        <f t="shared" si="1297"/>
        <v>3.3836602910544901E-3</v>
      </c>
      <c r="U1038" s="13">
        <f t="shared" si="1298"/>
        <v>4.250696838793485E-2</v>
      </c>
      <c r="V1038" s="13">
        <f t="shared" si="1299"/>
        <v>3.3468222418897922E-4</v>
      </c>
      <c r="W1038" s="13">
        <f t="shared" si="1300"/>
        <v>8.9782588592452056E-5</v>
      </c>
      <c r="X1038" s="13">
        <f t="shared" si="1301"/>
        <v>2.5296244335923363E-4</v>
      </c>
      <c r="Y1038" s="13">
        <f t="shared" si="1302"/>
        <v>3.5636084208232044E-4</v>
      </c>
      <c r="Z1038" s="13">
        <f t="shared" si="1303"/>
        <v>0.17799682455413826</v>
      </c>
      <c r="AA1038" s="13">
        <f t="shared" si="1304"/>
        <v>3.9921127811002134E-2</v>
      </c>
      <c r="AB1038" s="13">
        <f t="shared" si="1305"/>
        <v>4.4767552727257801E-3</v>
      </c>
      <c r="AC1038" s="13">
        <f t="shared" si="1306"/>
        <v>1.3218042258550708E-5</v>
      </c>
      <c r="AD1038" s="13">
        <f t="shared" si="1307"/>
        <v>5.0341097423787878E-6</v>
      </c>
      <c r="AE1038" s="13">
        <f t="shared" si="1308"/>
        <v>1.4183604199152234E-5</v>
      </c>
      <c r="AF1038" s="13">
        <f t="shared" si="1309"/>
        <v>1.9981152415555712E-5</v>
      </c>
      <c r="AG1038" s="13">
        <f t="shared" si="1310"/>
        <v>1.8765632310276069E-5</v>
      </c>
      <c r="AH1038" s="13">
        <f t="shared" si="1311"/>
        <v>0.12537651329532115</v>
      </c>
      <c r="AI1038" s="13">
        <f t="shared" si="1312"/>
        <v>2.8119444401874631E-2</v>
      </c>
      <c r="AJ1038" s="13">
        <f t="shared" si="1313"/>
        <v>3.1533144952262215E-3</v>
      </c>
      <c r="AK1038" s="13">
        <f t="shared" si="1314"/>
        <v>2.3574179166311227E-4</v>
      </c>
      <c r="AL1038" s="13">
        <f t="shared" si="1315"/>
        <v>3.3410394175017188E-7</v>
      </c>
      <c r="AM1038" s="13">
        <f t="shared" si="1316"/>
        <v>2.2581002660414312E-7</v>
      </c>
      <c r="AN1038" s="13">
        <f t="shared" si="1317"/>
        <v>6.3621974995717318E-7</v>
      </c>
      <c r="AO1038" s="13">
        <f t="shared" si="1318"/>
        <v>8.9627457275216788E-7</v>
      </c>
      <c r="AP1038" s="13">
        <f t="shared" si="1319"/>
        <v>8.4175120290974414E-7</v>
      </c>
      <c r="AQ1038" s="13">
        <f t="shared" si="1320"/>
        <v>5.9290850354955117E-7</v>
      </c>
      <c r="AR1038" s="13">
        <f t="shared" si="1321"/>
        <v>7.0649665241913434E-2</v>
      </c>
      <c r="AS1038" s="13">
        <f t="shared" si="1322"/>
        <v>1.5845306920456347E-2</v>
      </c>
      <c r="AT1038" s="13">
        <f t="shared" si="1323"/>
        <v>1.7768927180599747E-3</v>
      </c>
      <c r="AU1038" s="13">
        <f t="shared" si="1324"/>
        <v>1.3284049960216368E-4</v>
      </c>
      <c r="AV1038" s="13">
        <f t="shared" si="1325"/>
        <v>7.4483668126933202E-6</v>
      </c>
      <c r="AW1038" s="13">
        <f t="shared" si="1326"/>
        <v>5.8645348421392999E-9</v>
      </c>
      <c r="AX1038" s="13">
        <f t="shared" si="1327"/>
        <v>8.4407787944628562E-9</v>
      </c>
      <c r="AY1038" s="13">
        <f t="shared" si="1328"/>
        <v>2.3781894253399095E-8</v>
      </c>
      <c r="AZ1038" s="13">
        <f t="shared" si="1329"/>
        <v>3.3502743529475981E-8</v>
      </c>
      <c r="BA1038" s="13">
        <f t="shared" si="1330"/>
        <v>3.1464659964766184E-8</v>
      </c>
      <c r="BB1038" s="13">
        <f t="shared" si="1331"/>
        <v>2.2162919862682184E-8</v>
      </c>
      <c r="BC1038" s="13">
        <f t="shared" si="1332"/>
        <v>1.2488805342621404E-8</v>
      </c>
      <c r="BD1038" s="13">
        <f t="shared" si="1333"/>
        <v>3.3175905303181839E-2</v>
      </c>
      <c r="BE1038" s="13">
        <f t="shared" si="1334"/>
        <v>7.4406920413976245E-3</v>
      </c>
      <c r="BF1038" s="13">
        <f t="shared" si="1335"/>
        <v>8.3439920552232962E-4</v>
      </c>
      <c r="BG1038" s="13">
        <f t="shared" si="1336"/>
        <v>6.2379684604849353E-5</v>
      </c>
      <c r="BH1038" s="13">
        <f t="shared" si="1337"/>
        <v>3.4976289157939042E-6</v>
      </c>
      <c r="BI1038" s="13">
        <f t="shared" si="1338"/>
        <v>1.568896426468515E-7</v>
      </c>
      <c r="BJ1038" s="14">
        <f t="shared" si="1339"/>
        <v>1.605432910587121E-2</v>
      </c>
      <c r="BK1038" s="14">
        <f t="shared" si="1340"/>
        <v>8.3038344392396296E-2</v>
      </c>
      <c r="BL1038" s="14">
        <f t="shared" si="1341"/>
        <v>0.69778050914542766</v>
      </c>
      <c r="BM1038" s="14">
        <f t="shared" si="1342"/>
        <v>0.56097490164955643</v>
      </c>
      <c r="BN1038" s="14">
        <f t="shared" si="1343"/>
        <v>0.41389508763091759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</v>
      </c>
      <c r="F1039" s="10">
        <f>VLOOKUP(B1039,home!$B$2:$E$405,3,FALSE)</f>
        <v>1</v>
      </c>
      <c r="G1039" s="10">
        <f>VLOOKUP(C1039,away!$B$2:$E$405,4,FALSE)</f>
        <v>2.14</v>
      </c>
      <c r="H1039" s="10">
        <f>VLOOKUP(A1039,away!$A$2:$E$405,3,FALSE)</f>
        <v>1.25</v>
      </c>
      <c r="I1039" s="10">
        <f>VLOOKUP(C1039,away!$B$2:$E$405,3,FALSE)</f>
        <v>0.24</v>
      </c>
      <c r="J1039" s="10">
        <f>VLOOKUP(B1039,home!$B$2:$E$405,4,FALSE)</f>
        <v>0.64</v>
      </c>
      <c r="K1039" s="12">
        <f t="shared" si="1288"/>
        <v>2.996</v>
      </c>
      <c r="L1039" s="12">
        <f t="shared" si="1289"/>
        <v>0.192</v>
      </c>
      <c r="M1039" s="13">
        <f t="shared" si="1290"/>
        <v>4.1254297079611035E-2</v>
      </c>
      <c r="N1039" s="13">
        <f t="shared" si="1291"/>
        <v>0.12359787405051464</v>
      </c>
      <c r="O1039" s="13">
        <f t="shared" si="1292"/>
        <v>7.9208250392853192E-3</v>
      </c>
      <c r="P1039" s="13">
        <f t="shared" si="1293"/>
        <v>2.3730791817698813E-2</v>
      </c>
      <c r="Q1039" s="13">
        <f t="shared" si="1294"/>
        <v>0.18514961532767099</v>
      </c>
      <c r="R1039" s="13">
        <f t="shared" si="1295"/>
        <v>7.6039920377139064E-4</v>
      </c>
      <c r="S1039" s="13">
        <f t="shared" si="1296"/>
        <v>3.4126777097196314E-3</v>
      </c>
      <c r="T1039" s="13">
        <f t="shared" si="1297"/>
        <v>3.554872614291283E-2</v>
      </c>
      <c r="U1039" s="13">
        <f t="shared" si="1298"/>
        <v>2.2781560144990859E-3</v>
      </c>
      <c r="V1039" s="13">
        <f t="shared" si="1299"/>
        <v>2.1812015825749368E-4</v>
      </c>
      <c r="W1039" s="13">
        <f t="shared" si="1300"/>
        <v>0.18490274917390076</v>
      </c>
      <c r="X1039" s="13">
        <f t="shared" si="1301"/>
        <v>3.5501327841388951E-2</v>
      </c>
      <c r="Y1039" s="13">
        <f t="shared" si="1302"/>
        <v>3.4081274727733391E-3</v>
      </c>
      <c r="Z1039" s="13">
        <f t="shared" si="1303"/>
        <v>4.8665549041368992E-5</v>
      </c>
      <c r="AA1039" s="13">
        <f t="shared" si="1304"/>
        <v>1.4580198492794149E-4</v>
      </c>
      <c r="AB1039" s="13">
        <f t="shared" si="1305"/>
        <v>2.1841137342205639E-4</v>
      </c>
      <c r="AC1039" s="13">
        <f t="shared" si="1306"/>
        <v>7.8418559296734123E-6</v>
      </c>
      <c r="AD1039" s="13">
        <f t="shared" si="1307"/>
        <v>0.13849215913125168</v>
      </c>
      <c r="AE1039" s="13">
        <f t="shared" si="1308"/>
        <v>2.6590494553200322E-2</v>
      </c>
      <c r="AF1039" s="13">
        <f t="shared" si="1309"/>
        <v>2.5526874771072306E-3</v>
      </c>
      <c r="AG1039" s="13">
        <f t="shared" si="1310"/>
        <v>1.6337199853486275E-4</v>
      </c>
      <c r="AH1039" s="13">
        <f t="shared" si="1311"/>
        <v>2.3359463539857116E-6</v>
      </c>
      <c r="AI1039" s="13">
        <f t="shared" si="1312"/>
        <v>6.9984952765411907E-6</v>
      </c>
      <c r="AJ1039" s="13">
        <f t="shared" si="1313"/>
        <v>1.0483745924258707E-5</v>
      </c>
      <c r="AK1039" s="13">
        <f t="shared" si="1314"/>
        <v>1.0469767596359697E-5</v>
      </c>
      <c r="AL1039" s="13">
        <f t="shared" si="1315"/>
        <v>1.8043545880551574E-7</v>
      </c>
      <c r="AM1039" s="13">
        <f t="shared" si="1316"/>
        <v>8.2984501751445991E-2</v>
      </c>
      <c r="AN1039" s="13">
        <f t="shared" si="1317"/>
        <v>1.5933024336277631E-2</v>
      </c>
      <c r="AO1039" s="13">
        <f t="shared" si="1318"/>
        <v>1.5295703362826524E-3</v>
      </c>
      <c r="AP1039" s="13">
        <f t="shared" si="1319"/>
        <v>9.7892501522089744E-5</v>
      </c>
      <c r="AQ1039" s="13">
        <f t="shared" si="1320"/>
        <v>4.6988400730603077E-6</v>
      </c>
      <c r="AR1039" s="13">
        <f t="shared" si="1321"/>
        <v>8.9700339993051278E-8</v>
      </c>
      <c r="AS1039" s="13">
        <f t="shared" si="1322"/>
        <v>2.6874221861918162E-7</v>
      </c>
      <c r="AT1039" s="13">
        <f t="shared" si="1323"/>
        <v>4.0257584349153418E-7</v>
      </c>
      <c r="AU1039" s="13">
        <f t="shared" si="1324"/>
        <v>4.0203907570021212E-7</v>
      </c>
      <c r="AV1039" s="13">
        <f t="shared" si="1325"/>
        <v>3.0112726769945888E-7</v>
      </c>
      <c r="AW1039" s="13">
        <f t="shared" si="1326"/>
        <v>2.8831180511004013E-9</v>
      </c>
      <c r="AX1039" s="13">
        <f t="shared" si="1327"/>
        <v>4.1436927874555378E-2</v>
      </c>
      <c r="AY1039" s="13">
        <f t="shared" si="1328"/>
        <v>7.9558901519146338E-3</v>
      </c>
      <c r="AZ1039" s="13">
        <f t="shared" si="1329"/>
        <v>7.6376545458380475E-4</v>
      </c>
      <c r="BA1039" s="13">
        <f t="shared" si="1330"/>
        <v>4.8880989093363493E-5</v>
      </c>
      <c r="BB1039" s="13">
        <f t="shared" si="1331"/>
        <v>2.3462874764814478E-6</v>
      </c>
      <c r="BC1039" s="13">
        <f t="shared" si="1332"/>
        <v>9.0097439096887553E-8</v>
      </c>
      <c r="BD1039" s="13">
        <f t="shared" si="1333"/>
        <v>2.8704108797776406E-9</v>
      </c>
      <c r="BE1039" s="13">
        <f t="shared" si="1334"/>
        <v>8.5997509958138103E-9</v>
      </c>
      <c r="BF1039" s="13">
        <f t="shared" si="1335"/>
        <v>1.2882426991729092E-8</v>
      </c>
      <c r="BG1039" s="13">
        <f t="shared" si="1336"/>
        <v>1.2865250422406788E-8</v>
      </c>
      <c r="BH1039" s="13">
        <f t="shared" si="1337"/>
        <v>9.6360725663826828E-9</v>
      </c>
      <c r="BI1039" s="13">
        <f t="shared" si="1338"/>
        <v>5.773934681776503E-9</v>
      </c>
      <c r="BJ1039" s="14">
        <f t="shared" si="1339"/>
        <v>0.88666472178991973</v>
      </c>
      <c r="BK1039" s="14">
        <f t="shared" si="1340"/>
        <v>7.6579799208590094E-2</v>
      </c>
      <c r="BL1039" s="14">
        <f t="shared" si="1341"/>
        <v>1.1355398383648982E-2</v>
      </c>
      <c r="BM1039" s="14">
        <f t="shared" si="1342"/>
        <v>0.58427889514385145</v>
      </c>
      <c r="BN1039" s="14">
        <f t="shared" si="1343"/>
        <v>0.38241380251855223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1.78481012658228</v>
      </c>
      <c r="F1040" s="10">
        <f>VLOOKUP(B1040,home!$B$2:$E$405,3,FALSE)</f>
        <v>0.78</v>
      </c>
      <c r="G1040" s="10">
        <f>VLOOKUP(C1040,away!$B$2:$E$405,4,FALSE)</f>
        <v>0.93</v>
      </c>
      <c r="H1040" s="10">
        <f>VLOOKUP(A1040,away!$A$2:$E$405,3,FALSE)</f>
        <v>1.36708860759494</v>
      </c>
      <c r="I1040" s="10">
        <f>VLOOKUP(C1040,away!$B$2:$E$405,3,FALSE)</f>
        <v>0.37</v>
      </c>
      <c r="J1040" s="10">
        <f>VLOOKUP(B1040,home!$B$2:$E$405,4,FALSE)</f>
        <v>1.46</v>
      </c>
      <c r="K1040" s="12">
        <f t="shared" si="1288"/>
        <v>1.2947012658227861</v>
      </c>
      <c r="L1040" s="12">
        <f t="shared" si="1289"/>
        <v>0.73850126582278652</v>
      </c>
      <c r="M1040" s="13">
        <f t="shared" si="1290"/>
        <v>0.13091558776970486</v>
      </c>
      <c r="N1040" s="13">
        <f t="shared" si="1291"/>
        <v>0.16949657720137093</v>
      </c>
      <c r="O1040" s="13">
        <f t="shared" si="1292"/>
        <v>9.668132728386114E-2</v>
      </c>
      <c r="P1040" s="13">
        <f t="shared" si="1293"/>
        <v>0.12517343681584209</v>
      </c>
      <c r="Q1040" s="13">
        <f t="shared" si="1294"/>
        <v>0.10972371652762229</v>
      </c>
      <c r="R1040" s="13">
        <f t="shared" si="1295"/>
        <v>3.5699641290279277E-2</v>
      </c>
      <c r="S1040" s="13">
        <f t="shared" si="1296"/>
        <v>2.9920786270027793E-2</v>
      </c>
      <c r="T1040" s="13">
        <f t="shared" si="1297"/>
        <v>8.1031103546429659E-2</v>
      </c>
      <c r="U1040" s="13">
        <f t="shared" si="1298"/>
        <v>4.6220370767943983E-2</v>
      </c>
      <c r="V1040" s="13">
        <f t="shared" si="1299"/>
        <v>3.1787129345938374E-3</v>
      </c>
      <c r="W1040" s="13">
        <f t="shared" si="1300"/>
        <v>4.7353144893031052E-2</v>
      </c>
      <c r="X1040" s="13">
        <f t="shared" si="1301"/>
        <v>3.4970357444193245E-2</v>
      </c>
      <c r="Y1040" s="13">
        <f t="shared" si="1302"/>
        <v>1.2912826619406008E-2</v>
      </c>
      <c r="Z1040" s="13">
        <f t="shared" si="1303"/>
        <v>8.7880767607635569E-3</v>
      </c>
      <c r="AA1040" s="13">
        <f t="shared" si="1304"/>
        <v>1.1377934106308387E-2</v>
      </c>
      <c r="AB1040" s="13">
        <f t="shared" si="1305"/>
        <v>7.3655128449428607E-3</v>
      </c>
      <c r="AC1040" s="13">
        <f t="shared" si="1306"/>
        <v>1.8995561827882531E-4</v>
      </c>
      <c r="AD1040" s="13">
        <f t="shared" si="1307"/>
        <v>1.5327044158424279E-2</v>
      </c>
      <c r="AE1040" s="13">
        <f t="shared" si="1308"/>
        <v>1.1319041512318074E-2</v>
      </c>
      <c r="AF1040" s="13">
        <f t="shared" si="1309"/>
        <v>4.1795632423737824E-3</v>
      </c>
      <c r="AG1040" s="13">
        <f t="shared" si="1310"/>
        <v>1.0288709150264763E-3</v>
      </c>
      <c r="AH1040" s="13">
        <f t="shared" si="1311"/>
        <v>1.6225014529929246E-3</v>
      </c>
      <c r="AI1040" s="13">
        <f t="shared" si="1312"/>
        <v>2.1006546849892493E-3</v>
      </c>
      <c r="AJ1040" s="13">
        <f t="shared" si="1313"/>
        <v>1.3598601398560738E-3</v>
      </c>
      <c r="AK1040" s="13">
        <f t="shared" si="1314"/>
        <v>5.8687088147120329E-4</v>
      </c>
      <c r="AL1040" s="13">
        <f t="shared" si="1315"/>
        <v>7.2649553769764568E-6</v>
      </c>
      <c r="AM1040" s="13">
        <f t="shared" si="1316"/>
        <v>3.9687886946467299E-3</v>
      </c>
      <c r="AN1040" s="13">
        <f t="shared" si="1317"/>
        <v>2.9309554747797744E-3</v>
      </c>
      <c r="AO1040" s="13">
        <f t="shared" si="1318"/>
        <v>1.0822571640975447E-3</v>
      </c>
      <c r="AP1040" s="13">
        <f t="shared" si="1319"/>
        <v>2.6641609521060541E-4</v>
      </c>
      <c r="AQ1040" s="13">
        <f t="shared" si="1320"/>
        <v>4.9187155887149016E-5</v>
      </c>
      <c r="AR1040" s="13">
        <f t="shared" si="1321"/>
        <v>2.396438753669171E-4</v>
      </c>
      <c r="AS1040" s="13">
        <f t="shared" si="1322"/>
        <v>3.1026722878422559E-4</v>
      </c>
      <c r="AT1040" s="13">
        <f t="shared" si="1323"/>
        <v>2.0085168692513244E-4</v>
      </c>
      <c r="AU1040" s="13">
        <f t="shared" si="1324"/>
        <v>8.6680977768203646E-5</v>
      </c>
      <c r="AV1040" s="13">
        <f t="shared" si="1325"/>
        <v>2.8056492909812515E-5</v>
      </c>
      <c r="AW1040" s="13">
        <f t="shared" si="1326"/>
        <v>1.9295288079691092E-7</v>
      </c>
      <c r="AX1040" s="13">
        <f t="shared" si="1327"/>
        <v>8.5639929112371344E-4</v>
      </c>
      <c r="AY1040" s="13">
        <f t="shared" si="1328"/>
        <v>6.3245196054459939E-4</v>
      </c>
      <c r="AZ1040" s="13">
        <f t="shared" si="1329"/>
        <v>2.3353328671714483E-4</v>
      </c>
      <c r="BA1040" s="13">
        <f t="shared" si="1330"/>
        <v>5.748820928412241E-5</v>
      </c>
      <c r="BB1040" s="13">
        <f t="shared" si="1331"/>
        <v>1.0613778831552415E-5</v>
      </c>
      <c r="BC1040" s="13">
        <f t="shared" si="1332"/>
        <v>1.5676578204529114E-6</v>
      </c>
      <c r="BD1040" s="13">
        <f t="shared" si="1333"/>
        <v>2.9496217550857727E-5</v>
      </c>
      <c r="BE1040" s="13">
        <f t="shared" si="1334"/>
        <v>3.8188790200079775E-5</v>
      </c>
      <c r="BF1040" s="13">
        <f t="shared" si="1335"/>
        <v>2.4721537506142052E-5</v>
      </c>
      <c r="BG1040" s="13">
        <f t="shared" si="1336"/>
        <v>1.0669001967429201E-5</v>
      </c>
      <c r="BH1040" s="13">
        <f t="shared" si="1337"/>
        <v>3.4532925880740962E-6</v>
      </c>
      <c r="BI1040" s="13">
        <f t="shared" si="1338"/>
        <v>8.9419645700719535E-7</v>
      </c>
      <c r="BJ1040" s="14">
        <f t="shared" si="1339"/>
        <v>0.49743190482913918</v>
      </c>
      <c r="BK1040" s="14">
        <f t="shared" si="1340"/>
        <v>0.29001819632436898</v>
      </c>
      <c r="BL1040" s="14">
        <f t="shared" si="1341"/>
        <v>0.20398759675066891</v>
      </c>
      <c r="BM1040" s="14">
        <f t="shared" si="1342"/>
        <v>0.33190322876859624</v>
      </c>
      <c r="BN1040" s="14">
        <f t="shared" si="1343"/>
        <v>0.6676902868886806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1.78481012658228</v>
      </c>
      <c r="F1041" s="10">
        <f>VLOOKUP(B1041,home!$B$2:$E$405,3,FALSE)</f>
        <v>0.7</v>
      </c>
      <c r="G1041" s="10">
        <f>VLOOKUP(C1041,away!$B$2:$E$405,4,FALSE)</f>
        <v>1.34</v>
      </c>
      <c r="H1041" s="10">
        <f>VLOOKUP(A1041,away!$A$2:$E$405,3,FALSE)</f>
        <v>1.36708860759494</v>
      </c>
      <c r="I1041" s="10">
        <f>VLOOKUP(C1041,away!$B$2:$E$405,3,FALSE)</f>
        <v>0.67</v>
      </c>
      <c r="J1041" s="10">
        <f>VLOOKUP(B1041,home!$B$2:$E$405,4,FALSE)</f>
        <v>1.1000000000000001</v>
      </c>
      <c r="K1041" s="12">
        <f t="shared" si="1288"/>
        <v>1.6741518987341786</v>
      </c>
      <c r="L1041" s="12">
        <f t="shared" si="1289"/>
        <v>1.007544303797471</v>
      </c>
      <c r="M1041" s="13">
        <f t="shared" si="1290"/>
        <v>6.8446955734510012E-2</v>
      </c>
      <c r="N1041" s="13">
        <f t="shared" si="1291"/>
        <v>0.11459060090550421</v>
      </c>
      <c r="O1041" s="13">
        <f t="shared" si="1292"/>
        <v>6.8963340362583198E-2</v>
      </c>
      <c r="P1041" s="13">
        <f t="shared" si="1293"/>
        <v>0.11545510721107009</v>
      </c>
      <c r="Q1041" s="13">
        <f t="shared" si="1294"/>
        <v>9.5921036041520205E-2</v>
      </c>
      <c r="R1041" s="13">
        <f t="shared" si="1295"/>
        <v>3.4741810376583464E-2</v>
      </c>
      <c r="S1041" s="13">
        <f t="shared" si="1296"/>
        <v>4.8686905202998489E-2</v>
      </c>
      <c r="T1041" s="13">
        <f t="shared" si="1297"/>
        <v>9.6644693477985585E-2</v>
      </c>
      <c r="U1041" s="13">
        <f t="shared" si="1298"/>
        <v>5.8163067807419991E-2</v>
      </c>
      <c r="V1041" s="13">
        <f t="shared" si="1299"/>
        <v>9.1249117244901461E-3</v>
      </c>
      <c r="W1041" s="13">
        <f t="shared" si="1300"/>
        <v>5.3528794872486865E-2</v>
      </c>
      <c r="X1041" s="13">
        <f t="shared" si="1301"/>
        <v>5.3932632362917406E-2</v>
      </c>
      <c r="Y1041" s="13">
        <f t="shared" si="1302"/>
        <v>2.7169758263030287E-2</v>
      </c>
      <c r="Z1041" s="13">
        <f t="shared" si="1303"/>
        <v>1.1667971049512848E-2</v>
      </c>
      <c r="AA1041" s="13">
        <f t="shared" si="1304"/>
        <v>1.9533955886917361E-2</v>
      </c>
      <c r="AB1041" s="13">
        <f t="shared" si="1305"/>
        <v>1.6351404668936195E-2</v>
      </c>
      <c r="AC1041" s="13">
        <f t="shared" si="1306"/>
        <v>9.6198367237188811E-4</v>
      </c>
      <c r="AD1041" s="13">
        <f t="shared" si="1307"/>
        <v>2.2403833393181569E-2</v>
      </c>
      <c r="AE1041" s="13">
        <f t="shared" si="1308"/>
        <v>2.2572854718527654E-2</v>
      </c>
      <c r="AF1041" s="13">
        <f t="shared" si="1309"/>
        <v>1.1371575596050202E-2</v>
      </c>
      <c r="AG1041" s="13">
        <f t="shared" si="1310"/>
        <v>3.8191220723342374E-3</v>
      </c>
      <c r="AH1041" s="13">
        <f t="shared" si="1311"/>
        <v>2.9389994419526163E-3</v>
      </c>
      <c r="AI1041" s="13">
        <f t="shared" si="1312"/>
        <v>4.9203314961236639E-3</v>
      </c>
      <c r="AJ1041" s="13">
        <f t="shared" si="1313"/>
        <v>4.1186911583185075E-3</v>
      </c>
      <c r="AK1041" s="13">
        <f t="shared" si="1314"/>
        <v>2.2984382076662001E-3</v>
      </c>
      <c r="AL1041" s="13">
        <f t="shared" si="1315"/>
        <v>6.4906277766271699E-5</v>
      </c>
      <c r="AM1041" s="13">
        <f t="shared" si="1316"/>
        <v>7.5014840428238218E-3</v>
      </c>
      <c r="AN1041" s="13">
        <f t="shared" si="1317"/>
        <v>7.5580775173747644E-3</v>
      </c>
      <c r="AO1041" s="13">
        <f t="shared" si="1318"/>
        <v>3.8075489751453378E-3</v>
      </c>
      <c r="AP1041" s="13">
        <f t="shared" si="1319"/>
        <v>1.2787580937791945E-3</v>
      </c>
      <c r="AQ1041" s="13">
        <f t="shared" si="1320"/>
        <v>3.2210135833053483E-4</v>
      </c>
      <c r="AR1041" s="13">
        <f t="shared" si="1321"/>
        <v>5.9223442932066102E-4</v>
      </c>
      <c r="AS1041" s="13">
        <f t="shared" si="1322"/>
        <v>9.9149039434293746E-4</v>
      </c>
      <c r="AT1041" s="13">
        <f t="shared" si="1323"/>
        <v>8.2995276313296417E-4</v>
      </c>
      <c r="AU1041" s="13">
        <f t="shared" si="1324"/>
        <v>4.6315566475290987E-4</v>
      </c>
      <c r="AV1041" s="13">
        <f t="shared" si="1325"/>
        <v>1.9384823388889376E-4</v>
      </c>
      <c r="AW1041" s="13">
        <f t="shared" si="1326"/>
        <v>3.0411876279311674E-6</v>
      </c>
      <c r="AX1041" s="13">
        <f t="shared" si="1327"/>
        <v>2.0931039589362731E-3</v>
      </c>
      <c r="AY1041" s="13">
        <f t="shared" si="1328"/>
        <v>2.1088949710821774E-3</v>
      </c>
      <c r="AZ1041" s="13">
        <f t="shared" si="1329"/>
        <v>1.06240255771049E-3</v>
      </c>
      <c r="BA1041" s="13">
        <f t="shared" si="1330"/>
        <v>3.5680588178702276E-4</v>
      </c>
      <c r="BB1041" s="13">
        <f t="shared" si="1331"/>
        <v>8.9874433438987108E-5</v>
      </c>
      <c r="BC1041" s="13">
        <f t="shared" si="1332"/>
        <v>1.811049469369529E-5</v>
      </c>
      <c r="BD1041" s="13">
        <f t="shared" si="1333"/>
        <v>9.9450404295796282E-5</v>
      </c>
      <c r="BE1041" s="13">
        <f t="shared" si="1334"/>
        <v>1.6649508318168906E-4</v>
      </c>
      <c r="BF1041" s="13">
        <f t="shared" si="1335"/>
        <v>1.393690298192649E-4</v>
      </c>
      <c r="BG1041" s="13">
        <f t="shared" si="1336"/>
        <v>7.777497529888754E-5</v>
      </c>
      <c r="BH1041" s="13">
        <f t="shared" si="1337"/>
        <v>3.2551780642659117E-5</v>
      </c>
      <c r="BI1041" s="13">
        <f t="shared" si="1338"/>
        <v>1.0899325074017245E-5</v>
      </c>
      <c r="BJ1041" s="14">
        <f t="shared" si="1339"/>
        <v>0.52815206398864045</v>
      </c>
      <c r="BK1041" s="14">
        <f t="shared" si="1340"/>
        <v>0.24484966479428905</v>
      </c>
      <c r="BL1041" s="14">
        <f t="shared" si="1341"/>
        <v>0.21562726149025191</v>
      </c>
      <c r="BM1041" s="14">
        <f t="shared" si="1342"/>
        <v>0.50007225690746904</v>
      </c>
      <c r="BN1041" s="14">
        <f t="shared" si="1343"/>
        <v>0.49811885063177119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1.78481012658228</v>
      </c>
      <c r="F1042" s="10">
        <f>VLOOKUP(B1042,home!$B$2:$E$405,3,FALSE)</f>
        <v>2.4700000000000002</v>
      </c>
      <c r="G1042" s="10">
        <f>VLOOKUP(C1042,away!$B$2:$E$405,4,FALSE)</f>
        <v>1.96</v>
      </c>
      <c r="H1042" s="10">
        <f>VLOOKUP(A1042,away!$A$2:$E$405,3,FALSE)</f>
        <v>1.36708860759494</v>
      </c>
      <c r="I1042" s="10">
        <f>VLOOKUP(C1042,away!$B$2:$E$405,3,FALSE)</f>
        <v>0.7</v>
      </c>
      <c r="J1042" s="10">
        <f>VLOOKUP(B1042,home!$B$2:$E$405,4,FALSE)</f>
        <v>0.15</v>
      </c>
      <c r="K1042" s="12">
        <f t="shared" si="1288"/>
        <v>8.6406227848101338</v>
      </c>
      <c r="L1042" s="12">
        <f t="shared" si="1289"/>
        <v>0.14354430379746869</v>
      </c>
      <c r="M1042" s="13">
        <f t="shared" si="1290"/>
        <v>1.5313861158877716E-4</v>
      </c>
      <c r="N1042" s="13">
        <f t="shared" si="1291"/>
        <v>1.3232129765281772E-3</v>
      </c>
      <c r="O1042" s="13">
        <f t="shared" si="1292"/>
        <v>2.198217538502199E-5</v>
      </c>
      <c r="P1042" s="13">
        <f t="shared" si="1293"/>
        <v>1.8993968549151349E-4</v>
      </c>
      <c r="Q1042" s="13">
        <f t="shared" si="1294"/>
        <v>5.7166920970729024E-3</v>
      </c>
      <c r="R1042" s="13">
        <f t="shared" si="1295"/>
        <v>1.5777080307984173E-6</v>
      </c>
      <c r="S1042" s="13">
        <f t="shared" si="1296"/>
        <v>5.8896126441143376E-5</v>
      </c>
      <c r="T1042" s="13">
        <f t="shared" si="1297"/>
        <v>8.2059858709882124E-4</v>
      </c>
      <c r="U1042" s="13">
        <f t="shared" si="1298"/>
        <v>1.3632379958694734E-5</v>
      </c>
      <c r="V1042" s="13">
        <f t="shared" si="1299"/>
        <v>8.1166203443183366E-6</v>
      </c>
      <c r="W1042" s="13">
        <f t="shared" si="1300"/>
        <v>1.6465259995904053E-2</v>
      </c>
      <c r="X1042" s="13">
        <f t="shared" si="1301"/>
        <v>2.36349428295636E-3</v>
      </c>
      <c r="Y1042" s="13">
        <f t="shared" si="1302"/>
        <v>1.6963307068813406E-4</v>
      </c>
      <c r="Z1042" s="13">
        <f t="shared" si="1303"/>
        <v>7.5490333625544737E-8</v>
      </c>
      <c r="AA1042" s="13">
        <f t="shared" si="1304"/>
        <v>6.5228349675780051E-7</v>
      </c>
      <c r="AB1042" s="13">
        <f t="shared" si="1305"/>
        <v>2.8180678221205393E-6</v>
      </c>
      <c r="AC1042" s="13">
        <f t="shared" si="1306"/>
        <v>6.2919644311916045E-7</v>
      </c>
      <c r="AD1042" s="13">
        <f t="shared" si="1307"/>
        <v>3.5567525169607837E-2</v>
      </c>
      <c r="AE1042" s="13">
        <f t="shared" si="1308"/>
        <v>5.1055156382703026E-3</v>
      </c>
      <c r="AF1042" s="13">
        <f t="shared" si="1309"/>
        <v>3.6643384391129978E-4</v>
      </c>
      <c r="AG1042" s="13">
        <f t="shared" si="1310"/>
        <v>1.753316367069262E-5</v>
      </c>
      <c r="AH1042" s="13">
        <f t="shared" si="1311"/>
        <v>2.709051845929364E-9</v>
      </c>
      <c r="AI1042" s="13">
        <f t="shared" si="1312"/>
        <v>2.3407895105169215E-8</v>
      </c>
      <c r="AJ1042" s="13">
        <f t="shared" si="1313"/>
        <v>1.0112939589508536E-7</v>
      </c>
      <c r="AK1042" s="13">
        <f t="shared" si="1314"/>
        <v>2.9127365412838643E-7</v>
      </c>
      <c r="AL1042" s="13">
        <f t="shared" si="1315"/>
        <v>3.1216000531427194E-8</v>
      </c>
      <c r="AM1042" s="13">
        <f t="shared" si="1316"/>
        <v>6.1465113675964279E-2</v>
      </c>
      <c r="AN1042" s="13">
        <f t="shared" si="1317"/>
        <v>8.8229669504485651E-3</v>
      </c>
      <c r="AO1042" s="13">
        <f t="shared" si="1318"/>
        <v>6.3324332416510732E-4</v>
      </c>
      <c r="AP1042" s="13">
        <f t="shared" si="1319"/>
        <v>3.0299490700558385E-5</v>
      </c>
      <c r="AQ1042" s="13">
        <f t="shared" si="1320"/>
        <v>1.0873298245073822E-6</v>
      </c>
      <c r="AR1042" s="13">
        <f t="shared" si="1321"/>
        <v>7.7773792235035576E-11</v>
      </c>
      <c r="AS1042" s="13">
        <f t="shared" si="1322"/>
        <v>6.7201400124713791E-10</v>
      </c>
      <c r="AT1042" s="13">
        <f t="shared" si="1323"/>
        <v>2.9033097454437228E-9</v>
      </c>
      <c r="AU1042" s="13">
        <f t="shared" si="1324"/>
        <v>8.362134779280784E-9</v>
      </c>
      <c r="AV1042" s="13">
        <f t="shared" si="1325"/>
        <v>1.8063513075876694E-8</v>
      </c>
      <c r="AW1042" s="13">
        <f t="shared" si="1326"/>
        <v>1.0754884925871669E-9</v>
      </c>
      <c r="AX1042" s="13">
        <f t="shared" si="1327"/>
        <v>8.8516143616580306E-2</v>
      </c>
      <c r="AY1042" s="13">
        <f t="shared" si="1328"/>
        <v>1.2705988210278773E-2</v>
      </c>
      <c r="AZ1042" s="13">
        <f t="shared" si="1329"/>
        <v>9.1193611585165576E-4</v>
      </c>
      <c r="BA1042" s="13">
        <f t="shared" si="1330"/>
        <v>4.3634411619231249E-5</v>
      </c>
      <c r="BB1042" s="13">
        <f t="shared" si="1331"/>
        <v>1.5658678093736812E-6</v>
      </c>
      <c r="BC1042" s="13">
        <f t="shared" si="1332"/>
        <v>4.4954280907082498E-8</v>
      </c>
      <c r="BD1042" s="13">
        <f t="shared" si="1333"/>
        <v>1.8606641433445281E-12</v>
      </c>
      <c r="BE1042" s="13">
        <f t="shared" si="1334"/>
        <v>1.6077296991861959E-11</v>
      </c>
      <c r="BF1042" s="13">
        <f t="shared" si="1335"/>
        <v>6.9458929353020931E-11</v>
      </c>
      <c r="BG1042" s="13">
        <f t="shared" si="1336"/>
        <v>2.0005613585874342E-10</v>
      </c>
      <c r="BH1042" s="13">
        <f t="shared" si="1337"/>
        <v>4.3215240143553245E-10</v>
      </c>
      <c r="BI1042" s="13">
        <f t="shared" si="1338"/>
        <v>7.4681317727085543E-10</v>
      </c>
      <c r="BJ1042" s="14">
        <f t="shared" si="1339"/>
        <v>0.24104792277323184</v>
      </c>
      <c r="BK1042" s="14">
        <f t="shared" si="1340"/>
        <v>1.3116739666588176E-2</v>
      </c>
      <c r="BL1042" s="14">
        <f t="shared" si="1341"/>
        <v>4.1112679854367175E-5</v>
      </c>
      <c r="BM1042" s="14">
        <f t="shared" si="1342"/>
        <v>0.23409332022112056</v>
      </c>
      <c r="BN1042" s="14">
        <f t="shared" si="1343"/>
        <v>7.4065432540971901E-3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1.78481012658228</v>
      </c>
      <c r="F1043" s="10">
        <f>VLOOKUP(B1043,home!$B$2:$E$405,3,FALSE)</f>
        <v>1.96</v>
      </c>
      <c r="G1043" s="10">
        <f>VLOOKUP(C1043,away!$B$2:$E$405,4,FALSE)</f>
        <v>1.1200000000000001</v>
      </c>
      <c r="H1043" s="10">
        <f>VLOOKUP(A1043,away!$A$2:$E$405,3,FALSE)</f>
        <v>1.36708860759494</v>
      </c>
      <c r="I1043" s="10">
        <f>VLOOKUP(C1043,away!$B$2:$E$405,3,FALSE)</f>
        <v>0.9</v>
      </c>
      <c r="J1043" s="10">
        <f>VLOOKUP(B1043,home!$B$2:$E$405,4,FALSE)</f>
        <v>0.73</v>
      </c>
      <c r="K1043" s="12">
        <f t="shared" si="1288"/>
        <v>3.9180151898734215</v>
      </c>
      <c r="L1043" s="12">
        <f t="shared" si="1289"/>
        <v>0.89817721518987559</v>
      </c>
      <c r="M1043" s="13">
        <f t="shared" si="1290"/>
        <v>8.097560746502707E-3</v>
      </c>
      <c r="N1043" s="13">
        <f t="shared" si="1291"/>
        <v>3.1726366005720368E-2</v>
      </c>
      <c r="O1043" s="13">
        <f t="shared" si="1292"/>
        <v>7.2730445611246513E-3</v>
      </c>
      <c r="P1043" s="13">
        <f t="shared" si="1293"/>
        <v>2.8495899067112654E-2</v>
      </c>
      <c r="Q1043" s="13">
        <f t="shared" si="1294"/>
        <v>6.2152191964948103E-2</v>
      </c>
      <c r="R1043" s="13">
        <f t="shared" si="1295"/>
        <v>3.2662414549314051E-3</v>
      </c>
      <c r="S1043" s="13">
        <f t="shared" si="1296"/>
        <v>2.5069779933227971E-2</v>
      </c>
      <c r="T1043" s="13">
        <f t="shared" si="1297"/>
        <v>5.5823682697023647E-2</v>
      </c>
      <c r="U1043" s="13">
        <f t="shared" si="1298"/>
        <v>1.2797183634215508E-2</v>
      </c>
      <c r="V1043" s="13">
        <f t="shared" si="1299"/>
        <v>9.8024844350062101E-3</v>
      </c>
      <c r="W1043" s="13">
        <f t="shared" si="1300"/>
        <v>8.1171077400865127E-2</v>
      </c>
      <c r="X1043" s="13">
        <f t="shared" si="1301"/>
        <v>7.2906012253870889E-2</v>
      </c>
      <c r="Y1043" s="13">
        <f t="shared" si="1302"/>
        <v>3.2741259528390347E-2</v>
      </c>
      <c r="Z1043" s="13">
        <f t="shared" si="1303"/>
        <v>9.7788788470933919E-4</v>
      </c>
      <c r="AA1043" s="13">
        <f t="shared" si="1304"/>
        <v>3.8313795862843798E-3</v>
      </c>
      <c r="AB1043" s="13">
        <f t="shared" si="1305"/>
        <v>7.505701708616576E-3</v>
      </c>
      <c r="AC1043" s="13">
        <f t="shared" si="1306"/>
        <v>2.155978014641023E-3</v>
      </c>
      <c r="AD1043" s="13">
        <f t="shared" si="1307"/>
        <v>7.9507378558745206E-2</v>
      </c>
      <c r="AE1043" s="13">
        <f t="shared" si="1308"/>
        <v>7.1411715860940986E-2</v>
      </c>
      <c r="AF1043" s="13">
        <f t="shared" si="1309"/>
        <v>3.2070188041955328E-2</v>
      </c>
      <c r="AG1043" s="13">
        <f t="shared" si="1310"/>
        <v>9.6015707287130294E-3</v>
      </c>
      <c r="AH1043" s="13">
        <f t="shared" si="1311"/>
        <v>2.1957915426403806E-4</v>
      </c>
      <c r="AI1043" s="13">
        <f t="shared" si="1312"/>
        <v>8.6031446178606028E-4</v>
      </c>
      <c r="AJ1043" s="13">
        <f t="shared" si="1313"/>
        <v>1.6853625646727813E-3</v>
      </c>
      <c r="AK1043" s="13">
        <f t="shared" si="1314"/>
        <v>2.2010920429439938E-3</v>
      </c>
      <c r="AL1043" s="13">
        <f t="shared" si="1315"/>
        <v>3.0348167216977603E-4</v>
      </c>
      <c r="AM1043" s="13">
        <f t="shared" si="1316"/>
        <v>6.230222338003602E-2</v>
      </c>
      <c r="AN1043" s="13">
        <f t="shared" si="1317"/>
        <v>5.5958437495618303E-2</v>
      </c>
      <c r="AO1043" s="13">
        <f t="shared" si="1318"/>
        <v>2.5130296778095584E-2</v>
      </c>
      <c r="AP1043" s="13">
        <f t="shared" si="1319"/>
        <v>7.523819992348333E-3</v>
      </c>
      <c r="AQ1043" s="13">
        <f t="shared" si="1320"/>
        <v>1.6894309220793337E-3</v>
      </c>
      <c r="AR1043" s="13">
        <f t="shared" si="1321"/>
        <v>3.9444198658124372E-5</v>
      </c>
      <c r="AS1043" s="13">
        <f t="shared" si="1322"/>
        <v>1.545429694949161E-4</v>
      </c>
      <c r="AT1043" s="13">
        <f t="shared" si="1323"/>
        <v>3.0275085098461319E-4</v>
      </c>
      <c r="AU1043" s="13">
        <f t="shared" si="1324"/>
        <v>3.9539414430160623E-4</v>
      </c>
      <c r="AV1043" s="13">
        <f t="shared" si="1325"/>
        <v>3.8729006584017428E-4</v>
      </c>
      <c r="AW1043" s="13">
        <f t="shared" si="1326"/>
        <v>2.966594018453E-5</v>
      </c>
      <c r="AX1043" s="13">
        <f t="shared" si="1327"/>
        <v>4.0683509594311357E-2</v>
      </c>
      <c r="AY1043" s="13">
        <f t="shared" si="1328"/>
        <v>3.6541001351569159E-2</v>
      </c>
      <c r="AZ1043" s="13">
        <f t="shared" si="1329"/>
        <v>1.6410147417100934E-2</v>
      </c>
      <c r="BA1043" s="13">
        <f t="shared" si="1330"/>
        <v>4.9130735026490166E-3</v>
      </c>
      <c r="BB1043" s="13">
        <f t="shared" si="1331"/>
        <v>1.1032026691581149E-3</v>
      </c>
      <c r="BC1043" s="13">
        <f t="shared" si="1332"/>
        <v>1.9817430023489474E-4</v>
      </c>
      <c r="BD1043" s="13">
        <f t="shared" si="1333"/>
        <v>5.9046467510250595E-6</v>
      </c>
      <c r="BE1043" s="13">
        <f t="shared" si="1334"/>
        <v>2.313449566135293E-5</v>
      </c>
      <c r="BF1043" s="13">
        <f t="shared" si="1335"/>
        <v>4.5320652705620793E-5</v>
      </c>
      <c r="BG1043" s="13">
        <f t="shared" si="1336"/>
        <v>5.9189001905200056E-5</v>
      </c>
      <c r="BH1043" s="13">
        <f t="shared" si="1337"/>
        <v>5.797585213450519E-5</v>
      </c>
      <c r="BI1043" s="13">
        <f t="shared" si="1338"/>
        <v>4.5430053861769344E-5</v>
      </c>
      <c r="BJ1043" s="14">
        <f t="shared" si="1339"/>
        <v>0.78156476044437395</v>
      </c>
      <c r="BK1043" s="14">
        <f t="shared" si="1340"/>
        <v>0.1104661852202295</v>
      </c>
      <c r="BL1043" s="14">
        <f t="shared" si="1341"/>
        <v>4.1156276101138291E-2</v>
      </c>
      <c r="BM1043" s="14">
        <f t="shared" si="1342"/>
        <v>0.75664247043872646</v>
      </c>
      <c r="BN1043" s="14">
        <f t="shared" si="1343"/>
        <v>0.14101130380033988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1.3611111111111101</v>
      </c>
      <c r="F1044" s="10">
        <f>VLOOKUP(B1044,home!$B$2:$E$405,3,FALSE)</f>
        <v>0.55000000000000004</v>
      </c>
      <c r="G1044" s="10">
        <f>VLOOKUP(C1044,away!$B$2:$E$405,4,FALSE)</f>
        <v>0.73</v>
      </c>
      <c r="H1044" s="10">
        <f>VLOOKUP(A1044,away!$A$2:$E$405,3,FALSE)</f>
        <v>1.1666666666666701</v>
      </c>
      <c r="I1044" s="10">
        <f>VLOOKUP(C1044,away!$B$2:$E$405,3,FALSE)</f>
        <v>0.55000000000000004</v>
      </c>
      <c r="J1044" s="10">
        <f>VLOOKUP(B1044,home!$B$2:$E$405,4,FALSE)</f>
        <v>1.07</v>
      </c>
      <c r="K1044" s="12">
        <f t="shared" si="1288"/>
        <v>0.54648611111111067</v>
      </c>
      <c r="L1044" s="12">
        <f t="shared" si="1289"/>
        <v>0.68658333333333543</v>
      </c>
      <c r="M1044" s="13">
        <f t="shared" si="1290"/>
        <v>0.29139677736011727</v>
      </c>
      <c r="N1044" s="13">
        <f t="shared" si="1291"/>
        <v>0.15924429164984061</v>
      </c>
      <c r="O1044" s="13">
        <f t="shared" si="1292"/>
        <v>0.2000681707225011</v>
      </c>
      <c r="P1044" s="13">
        <f t="shared" si="1293"/>
        <v>0.1093344765752534</v>
      </c>
      <c r="Q1044" s="13">
        <f t="shared" si="1294"/>
        <v>4.3512396830182445E-2</v>
      </c>
      <c r="R1044" s="13">
        <f t="shared" si="1295"/>
        <v>6.8681735774278815E-2</v>
      </c>
      <c r="S1044" s="13">
        <f t="shared" si="1296"/>
        <v>1.0255799563297391E-2</v>
      </c>
      <c r="T1044" s="13">
        <f t="shared" si="1297"/>
        <v>2.9874886456989522E-2</v>
      </c>
      <c r="U1044" s="13">
        <f t="shared" si="1298"/>
        <v>3.7533614687646474E-2</v>
      </c>
      <c r="V1044" s="13">
        <f t="shared" si="1299"/>
        <v>4.2756229620514221E-4</v>
      </c>
      <c r="W1044" s="13">
        <f t="shared" si="1300"/>
        <v>7.9263068429499418E-3</v>
      </c>
      <c r="X1044" s="13">
        <f t="shared" si="1301"/>
        <v>5.4420701732553981E-3</v>
      </c>
      <c r="Y1044" s="13">
        <f t="shared" si="1302"/>
        <v>1.8682173398938064E-3</v>
      </c>
      <c r="Z1044" s="13">
        <f t="shared" si="1303"/>
        <v>1.5718578362341248E-2</v>
      </c>
      <c r="AA1044" s="13">
        <f t="shared" si="1304"/>
        <v>8.589984761431118E-3</v>
      </c>
      <c r="AB1044" s="13">
        <f t="shared" si="1305"/>
        <v>2.3471536833890964E-3</v>
      </c>
      <c r="AC1044" s="13">
        <f t="shared" si="1306"/>
        <v>1.0026556462464512E-5</v>
      </c>
      <c r="AD1044" s="13">
        <f t="shared" si="1307"/>
        <v>1.0829041505192745E-3</v>
      </c>
      <c r="AE1044" s="13">
        <f t="shared" si="1308"/>
        <v>7.4350394134402753E-4</v>
      </c>
      <c r="AF1044" s="13">
        <f t="shared" si="1309"/>
        <v>2.5523870719722756E-4</v>
      </c>
      <c r="AG1044" s="13">
        <f t="shared" si="1310"/>
        <v>5.8414214127721231E-5</v>
      </c>
      <c r="AH1044" s="13">
        <f t="shared" si="1311"/>
        <v>2.6980284818193729E-3</v>
      </c>
      <c r="AI1044" s="13">
        <f t="shared" si="1312"/>
        <v>1.4744350926964829E-3</v>
      </c>
      <c r="AJ1044" s="13">
        <f t="shared" si="1313"/>
        <v>4.0287914994672542E-4</v>
      </c>
      <c r="AK1044" s="13">
        <f t="shared" si="1314"/>
        <v>7.3389286634045341E-5</v>
      </c>
      <c r="AL1044" s="13">
        <f t="shared" si="1315"/>
        <v>1.5048187047326263E-7</v>
      </c>
      <c r="AM1044" s="13">
        <f t="shared" si="1316"/>
        <v>1.1835841558467187E-4</v>
      </c>
      <c r="AN1044" s="13">
        <f t="shared" si="1317"/>
        <v>8.1262915500176206E-5</v>
      </c>
      <c r="AO1044" s="13">
        <f t="shared" si="1318"/>
        <v>2.7896881700248072E-5</v>
      </c>
      <c r="AP1044" s="13">
        <f t="shared" si="1319"/>
        <v>6.3845113424540167E-6</v>
      </c>
      <c r="AQ1044" s="13">
        <f t="shared" si="1320"/>
        <v>1.0958747698016415E-6</v>
      </c>
      <c r="AR1044" s="13">
        <f t="shared" si="1321"/>
        <v>3.704842776951649E-4</v>
      </c>
      <c r="AS1044" s="13">
        <f t="shared" si="1322"/>
        <v>2.0246451214543947E-4</v>
      </c>
      <c r="AT1044" s="13">
        <f t="shared" si="1323"/>
        <v>5.5322021940184719E-5</v>
      </c>
      <c r="AU1044" s="13">
        <f t="shared" si="1324"/>
        <v>1.0077572209631698E-5</v>
      </c>
      <c r="AV1044" s="13">
        <f t="shared" si="1325"/>
        <v>1.3768133115707568E-6</v>
      </c>
      <c r="AW1044" s="13">
        <f t="shared" si="1326"/>
        <v>1.568390004106771E-9</v>
      </c>
      <c r="AX1044" s="13">
        <f t="shared" si="1327"/>
        <v>1.0780205041689997E-5</v>
      </c>
      <c r="AY1044" s="13">
        <f t="shared" si="1328"/>
        <v>7.4015091115403459E-6</v>
      </c>
      <c r="AZ1044" s="13">
        <f t="shared" si="1329"/>
        <v>2.5408763987492123E-6</v>
      </c>
      <c r="BA1044" s="13">
        <f t="shared" si="1330"/>
        <v>5.8150779581374515E-7</v>
      </c>
      <c r="BB1044" s="13">
        <f t="shared" si="1331"/>
        <v>9.9813390202280408E-8</v>
      </c>
      <c r="BC1044" s="13">
        <f t="shared" si="1332"/>
        <v>1.3706042031276522E-8</v>
      </c>
      <c r="BD1044" s="13">
        <f t="shared" si="1333"/>
        <v>4.2394721721256537E-5</v>
      </c>
      <c r="BE1044" s="13">
        <f t="shared" si="1334"/>
        <v>2.3168126605087216E-5</v>
      </c>
      <c r="BF1044" s="13">
        <f t="shared" si="1335"/>
        <v>6.3305297050719845E-6</v>
      </c>
      <c r="BG1044" s="13">
        <f t="shared" si="1336"/>
        <v>1.1531821865993853E-6</v>
      </c>
      <c r="BH1044" s="13">
        <f t="shared" si="1337"/>
        <v>1.5754951213932629E-7</v>
      </c>
      <c r="BI1044" s="13">
        <f t="shared" si="1338"/>
        <v>1.7219724039294632E-8</v>
      </c>
      <c r="BJ1044" s="14">
        <f t="shared" si="1339"/>
        <v>0.25026464652297736</v>
      </c>
      <c r="BK1044" s="14">
        <f t="shared" si="1340"/>
        <v>0.4114321943423177</v>
      </c>
      <c r="BL1044" s="14">
        <f t="shared" si="1341"/>
        <v>0.32258233816709941</v>
      </c>
      <c r="BM1044" s="14">
        <f t="shared" si="1342"/>
        <v>0.12775250854184053</v>
      </c>
      <c r="BN1044" s="14">
        <f t="shared" si="1343"/>
        <v>0.87223784891217371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1.3611111111111101</v>
      </c>
      <c r="F1045" s="10">
        <f>VLOOKUP(B1045,home!$B$2:$E$405,3,FALSE)</f>
        <v>0.55000000000000004</v>
      </c>
      <c r="G1045" s="10">
        <f>VLOOKUP(C1045,away!$B$2:$E$405,4,FALSE)</f>
        <v>0.73</v>
      </c>
      <c r="H1045" s="10">
        <f>VLOOKUP(A1045,away!$A$2:$E$405,3,FALSE)</f>
        <v>1.1666666666666701</v>
      </c>
      <c r="I1045" s="10">
        <f>VLOOKUP(C1045,away!$B$2:$E$405,3,FALSE)</f>
        <v>0.73</v>
      </c>
      <c r="J1045" s="10">
        <f>VLOOKUP(B1045,home!$B$2:$E$405,4,FALSE)</f>
        <v>1.29</v>
      </c>
      <c r="K1045" s="12">
        <f t="shared" si="1288"/>
        <v>0.54648611111111067</v>
      </c>
      <c r="L1045" s="12">
        <f t="shared" si="1289"/>
        <v>1.0986500000000032</v>
      </c>
      <c r="M1045" s="13">
        <f t="shared" si="1290"/>
        <v>0.19298629342719778</v>
      </c>
      <c r="N1045" s="13">
        <f t="shared" si="1291"/>
        <v>0.10546432899277701</v>
      </c>
      <c r="O1045" s="13">
        <f t="shared" si="1292"/>
        <v>0.2120243912737915</v>
      </c>
      <c r="P1045" s="13">
        <f t="shared" si="1293"/>
        <v>0.1158683850479148</v>
      </c>
      <c r="Q1045" s="13">
        <f t="shared" si="1294"/>
        <v>2.8817395506102728E-2</v>
      </c>
      <c r="R1045" s="13">
        <f t="shared" si="1295"/>
        <v>0.11647029873647584</v>
      </c>
      <c r="S1045" s="13">
        <f t="shared" si="1296"/>
        <v>1.7391756708717343E-2</v>
      </c>
      <c r="T1045" s="13">
        <f t="shared" si="1297"/>
        <v>3.1660231572779855E-2</v>
      </c>
      <c r="U1045" s="13">
        <f t="shared" si="1298"/>
        <v>6.3649400616445986E-2</v>
      </c>
      <c r="V1045" s="13">
        <f t="shared" si="1299"/>
        <v>1.160217551204551E-3</v>
      </c>
      <c r="W1045" s="13">
        <f t="shared" si="1300"/>
        <v>5.2494354674936265E-3</v>
      </c>
      <c r="X1045" s="13">
        <f t="shared" si="1301"/>
        <v>5.7672922763618902E-3</v>
      </c>
      <c r="Y1045" s="13">
        <f t="shared" si="1302"/>
        <v>3.1681178297125042E-3</v>
      </c>
      <c r="Z1045" s="13">
        <f t="shared" si="1303"/>
        <v>4.2653364568943183E-2</v>
      </c>
      <c r="AA1045" s="13">
        <f t="shared" si="1304"/>
        <v>2.3309471329086194E-2</v>
      </c>
      <c r="AB1045" s="13">
        <f t="shared" si="1305"/>
        <v>6.369151169344122E-3</v>
      </c>
      <c r="AC1045" s="13">
        <f t="shared" si="1306"/>
        <v>4.3536943600683448E-5</v>
      </c>
      <c r="AD1045" s="13">
        <f t="shared" si="1307"/>
        <v>7.171858935398316E-4</v>
      </c>
      <c r="AE1045" s="13">
        <f t="shared" si="1308"/>
        <v>7.8793628193753846E-4</v>
      </c>
      <c r="AF1045" s="13">
        <f t="shared" si="1309"/>
        <v>4.328330980753395E-4</v>
      </c>
      <c r="AG1045" s="13">
        <f t="shared" si="1310"/>
        <v>1.5851069440015771E-4</v>
      </c>
      <c r="AH1045" s="13">
        <f t="shared" si="1311"/>
        <v>1.1715279745917391E-2</v>
      </c>
      <c r="AI1045" s="13">
        <f t="shared" si="1312"/>
        <v>6.4022376689251556E-3</v>
      </c>
      <c r="AJ1045" s="13">
        <f t="shared" si="1313"/>
        <v>1.749366983049985E-3</v>
      </c>
      <c r="AK1045" s="13">
        <f t="shared" si="1314"/>
        <v>3.1866825315772089E-4</v>
      </c>
      <c r="AL1045" s="13">
        <f t="shared" si="1315"/>
        <v>1.0455779538221668E-6</v>
      </c>
      <c r="AM1045" s="13">
        <f t="shared" si="1316"/>
        <v>7.8386425980865942E-5</v>
      </c>
      <c r="AN1045" s="13">
        <f t="shared" si="1317"/>
        <v>8.6119246903878629E-5</v>
      </c>
      <c r="AO1045" s="13">
        <f t="shared" si="1318"/>
        <v>4.7307455305473262E-5</v>
      </c>
      <c r="AP1045" s="13">
        <f t="shared" si="1319"/>
        <v>1.7324778590452783E-5</v>
      </c>
      <c r="AQ1045" s="13">
        <f t="shared" si="1320"/>
        <v>4.7584669996002513E-6</v>
      </c>
      <c r="AR1045" s="13">
        <f t="shared" si="1321"/>
        <v>2.5741984185704368E-3</v>
      </c>
      <c r="AS1045" s="13">
        <f t="shared" si="1322"/>
        <v>1.406763682992929E-3</v>
      </c>
      <c r="AT1045" s="13">
        <f t="shared" si="1323"/>
        <v>3.8438840718557448E-4</v>
      </c>
      <c r="AU1045" s="13">
        <f t="shared" si="1324"/>
        <v>7.0020975266346248E-5</v>
      </c>
      <c r="AV1045" s="13">
        <f t="shared" si="1325"/>
        <v>9.5663726173782058E-6</v>
      </c>
      <c r="AW1045" s="13">
        <f t="shared" si="1326"/>
        <v>1.7437828643396501E-8</v>
      </c>
      <c r="AX1045" s="13">
        <f t="shared" si="1327"/>
        <v>7.1395155163637235E-6</v>
      </c>
      <c r="AY1045" s="13">
        <f t="shared" si="1328"/>
        <v>7.8438287220530285E-6</v>
      </c>
      <c r="AZ1045" s="13">
        <f t="shared" si="1329"/>
        <v>4.3088112127417922E-6</v>
      </c>
      <c r="BA1045" s="13">
        <f t="shared" si="1330"/>
        <v>1.5779584796262612E-6</v>
      </c>
      <c r="BB1045" s="13">
        <f t="shared" si="1331"/>
        <v>4.3340602091034922E-7</v>
      </c>
      <c r="BC1045" s="13">
        <f t="shared" si="1332"/>
        <v>9.523230497463136E-8</v>
      </c>
      <c r="BD1045" s="13">
        <f t="shared" si="1333"/>
        <v>4.7135718209373624E-4</v>
      </c>
      <c r="BE1045" s="13">
        <f t="shared" si="1334"/>
        <v>2.5759015338669758E-4</v>
      </c>
      <c r="BF1045" s="13">
        <f t="shared" si="1335"/>
        <v>7.0384720592405416E-5</v>
      </c>
      <c r="BG1045" s="13">
        <f t="shared" si="1336"/>
        <v>1.2821424079395249E-5</v>
      </c>
      <c r="BH1045" s="13">
        <f t="shared" si="1337"/>
        <v>1.7516825460137652E-6</v>
      </c>
      <c r="BI1045" s="13">
        <f t="shared" si="1338"/>
        <v>1.9145403649445438E-7</v>
      </c>
      <c r="BJ1045" s="14">
        <f t="shared" si="1339"/>
        <v>0.18247856273921745</v>
      </c>
      <c r="BK1045" s="14">
        <f t="shared" si="1340"/>
        <v>0.32745907908531108</v>
      </c>
      <c r="BL1045" s="14">
        <f t="shared" si="1341"/>
        <v>0.44726730024956135</v>
      </c>
      <c r="BM1045" s="14">
        <f t="shared" si="1342"/>
        <v>0.2282193872678798</v>
      </c>
      <c r="BN1045" s="14">
        <f t="shared" si="1343"/>
        <v>0.77163109298425969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1.3611111111111101</v>
      </c>
      <c r="F1046" s="10">
        <f>VLOOKUP(B1046,home!$B$2:$E$405,3,FALSE)</f>
        <v>0.92</v>
      </c>
      <c r="G1046" s="10">
        <f>VLOOKUP(C1046,away!$B$2:$E$405,4,FALSE)</f>
        <v>0.55000000000000004</v>
      </c>
      <c r="H1046" s="10">
        <f>VLOOKUP(A1046,away!$A$2:$E$405,3,FALSE)</f>
        <v>1.1666666666666701</v>
      </c>
      <c r="I1046" s="10">
        <f>VLOOKUP(C1046,away!$B$2:$E$405,3,FALSE)</f>
        <v>0.73</v>
      </c>
      <c r="J1046" s="10">
        <f>VLOOKUP(B1046,home!$B$2:$E$405,4,FALSE)</f>
        <v>1.5</v>
      </c>
      <c r="K1046" s="12">
        <f t="shared" si="1288"/>
        <v>0.68872222222222179</v>
      </c>
      <c r="L1046" s="12">
        <f t="shared" si="1289"/>
        <v>1.2775000000000036</v>
      </c>
      <c r="M1046" s="13">
        <f t="shared" si="1290"/>
        <v>0.13998468961831673</v>
      </c>
      <c r="N1046" s="13">
        <f t="shared" si="1291"/>
        <v>9.6410566511015081E-2</v>
      </c>
      <c r="O1046" s="13">
        <f t="shared" si="1292"/>
        <v>0.17883044098740011</v>
      </c>
      <c r="P1046" s="13">
        <f t="shared" si="1293"/>
        <v>0.12316449871782209</v>
      </c>
      <c r="Q1046" s="13">
        <f t="shared" si="1294"/>
        <v>3.3200049806584808E-2</v>
      </c>
      <c r="R1046" s="13">
        <f t="shared" si="1295"/>
        <v>0.11422794418070217</v>
      </c>
      <c r="S1046" s="13">
        <f t="shared" si="1296"/>
        <v>2.7091344392329009E-2</v>
      </c>
      <c r="T1046" s="13">
        <f t="shared" si="1297"/>
        <v>4.2413063627912209E-2</v>
      </c>
      <c r="U1046" s="13">
        <f t="shared" si="1298"/>
        <v>7.8671323556009101E-2</v>
      </c>
      <c r="V1046" s="13">
        <f t="shared" si="1299"/>
        <v>2.6484577712438347E-3</v>
      </c>
      <c r="W1046" s="13">
        <f t="shared" si="1300"/>
        <v>7.621870693559846E-3</v>
      </c>
      <c r="X1046" s="13">
        <f t="shared" si="1301"/>
        <v>9.7369398110227282E-3</v>
      </c>
      <c r="Y1046" s="13">
        <f t="shared" si="1302"/>
        <v>6.2194703042907874E-3</v>
      </c>
      <c r="Z1046" s="13">
        <f t="shared" si="1303"/>
        <v>4.8642066230282492E-2</v>
      </c>
      <c r="AA1046" s="13">
        <f t="shared" si="1304"/>
        <v>3.3500871947600645E-2</v>
      </c>
      <c r="AB1046" s="13">
        <f t="shared" si="1305"/>
        <v>1.1536397487066804E-2</v>
      </c>
      <c r="AC1046" s="13">
        <f t="shared" si="1306"/>
        <v>1.4563912965231046E-4</v>
      </c>
      <c r="AD1046" s="13">
        <f t="shared" si="1307"/>
        <v>1.3123379303897407E-3</v>
      </c>
      <c r="AE1046" s="13">
        <f t="shared" si="1308"/>
        <v>1.6765117060728982E-3</v>
      </c>
      <c r="AF1046" s="13">
        <f t="shared" si="1309"/>
        <v>1.0708718522540669E-3</v>
      </c>
      <c r="AG1046" s="13">
        <f t="shared" si="1310"/>
        <v>4.560129304181916E-4</v>
      </c>
      <c r="AH1046" s="13">
        <f t="shared" si="1311"/>
        <v>1.5535059902296524E-2</v>
      </c>
      <c r="AI1046" s="13">
        <f t="shared" si="1312"/>
        <v>1.0699340978264995E-2</v>
      </c>
      <c r="AJ1046" s="13">
        <f t="shared" si="1313"/>
        <v>3.6844369474319737E-3</v>
      </c>
      <c r="AK1046" s="13">
        <f t="shared" si="1314"/>
        <v>8.4585120069100277E-4</v>
      </c>
      <c r="AL1046" s="13">
        <f t="shared" si="1315"/>
        <v>5.1255806463508021E-6</v>
      </c>
      <c r="AM1046" s="13">
        <f t="shared" si="1316"/>
        <v>1.8076725914490681E-4</v>
      </c>
      <c r="AN1046" s="13">
        <f t="shared" si="1317"/>
        <v>2.3093017355761905E-4</v>
      </c>
      <c r="AO1046" s="13">
        <f t="shared" si="1318"/>
        <v>1.4750664835992965E-4</v>
      </c>
      <c r="AP1046" s="13">
        <f t="shared" si="1319"/>
        <v>6.2813247759936898E-5</v>
      </c>
      <c r="AQ1046" s="13">
        <f t="shared" si="1320"/>
        <v>2.0060981003329918E-5</v>
      </c>
      <c r="AR1046" s="13">
        <f t="shared" si="1321"/>
        <v>3.9692078050367688E-3</v>
      </c>
      <c r="AS1046" s="13">
        <f t="shared" si="1322"/>
        <v>2.7336816199467107E-3</v>
      </c>
      <c r="AT1046" s="13">
        <f t="shared" si="1323"/>
        <v>9.4137364006887075E-4</v>
      </c>
      <c r="AU1046" s="13">
        <f t="shared" si="1324"/>
        <v>2.1611498177655157E-4</v>
      </c>
      <c r="AV1046" s="13">
        <f t="shared" si="1325"/>
        <v>3.7210797626165384E-5</v>
      </c>
      <c r="AW1046" s="13">
        <f t="shared" si="1326"/>
        <v>1.2526956671453092E-7</v>
      </c>
      <c r="AX1046" s="13">
        <f t="shared" si="1327"/>
        <v>2.0749738070550065E-5</v>
      </c>
      <c r="AY1046" s="13">
        <f t="shared" si="1328"/>
        <v>2.6507790385127778E-5</v>
      </c>
      <c r="AZ1046" s="13">
        <f t="shared" si="1329"/>
        <v>1.693185110850042E-5</v>
      </c>
      <c r="BA1046" s="13">
        <f t="shared" si="1330"/>
        <v>7.2101465970364505E-6</v>
      </c>
      <c r="BB1046" s="13">
        <f t="shared" si="1331"/>
        <v>2.3027405694285246E-6</v>
      </c>
      <c r="BC1046" s="13">
        <f t="shared" si="1332"/>
        <v>5.8835021548898903E-7</v>
      </c>
      <c r="BD1046" s="13">
        <f t="shared" si="1333"/>
        <v>8.4511049515574761E-4</v>
      </c>
      <c r="BE1046" s="13">
        <f t="shared" si="1334"/>
        <v>5.8204637824698865E-4</v>
      </c>
      <c r="BF1046" s="13">
        <f t="shared" si="1335"/>
        <v>2.0043413753133095E-4</v>
      </c>
      <c r="BG1046" s="13">
        <f t="shared" si="1336"/>
        <v>4.6014481536590899E-5</v>
      </c>
      <c r="BH1046" s="13">
        <f t="shared" si="1337"/>
        <v>7.9227989945710681E-6</v>
      </c>
      <c r="BI1046" s="13">
        <f t="shared" si="1338"/>
        <v>1.0913215459521946E-6</v>
      </c>
      <c r="BJ1046" s="14">
        <f t="shared" si="1339"/>
        <v>0.20083406410029223</v>
      </c>
      <c r="BK1046" s="14">
        <f t="shared" si="1340"/>
        <v>0.29306626300039551</v>
      </c>
      <c r="BL1046" s="14">
        <f t="shared" si="1341"/>
        <v>0.45711187564492956</v>
      </c>
      <c r="BM1046" s="14">
        <f t="shared" si="1342"/>
        <v>0.31380969663324043</v>
      </c>
      <c r="BN1046" s="14">
        <f t="shared" si="1343"/>
        <v>0.68581818982184095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1.44444444444444</v>
      </c>
      <c r="F1047" s="10">
        <f>VLOOKUP(B1047,home!$B$2:$E$405,3,FALSE)</f>
        <v>0.69</v>
      </c>
      <c r="G1047" s="10">
        <f>VLOOKUP(C1047,away!$B$2:$E$405,4,FALSE)</f>
        <v>0.17</v>
      </c>
      <c r="H1047" s="10">
        <f>VLOOKUP(A1047,away!$A$2:$E$405,3,FALSE)</f>
        <v>1.0185185185185199</v>
      </c>
      <c r="I1047" s="10">
        <f>VLOOKUP(C1047,away!$B$2:$E$405,3,FALSE)</f>
        <v>0.17</v>
      </c>
      <c r="J1047" s="10">
        <f>VLOOKUP(B1047,home!$B$2:$E$405,4,FALSE)</f>
        <v>0.98</v>
      </c>
      <c r="K1047" s="12">
        <f t="shared" si="1288"/>
        <v>0.1694333333333328</v>
      </c>
      <c r="L1047" s="12">
        <f t="shared" si="1289"/>
        <v>0.16968518518518544</v>
      </c>
      <c r="M1047" s="13">
        <f t="shared" si="1290"/>
        <v>0.71239801172864969</v>
      </c>
      <c r="N1047" s="13">
        <f t="shared" si="1291"/>
        <v>0.12070396978722384</v>
      </c>
      <c r="O1047" s="13">
        <f t="shared" si="1292"/>
        <v>0.12088338854573383</v>
      </c>
      <c r="P1047" s="13">
        <f t="shared" si="1293"/>
        <v>2.0481675465932103E-2</v>
      </c>
      <c r="Q1047" s="13">
        <f t="shared" si="1294"/>
        <v>1.0225637973807614E-2</v>
      </c>
      <c r="R1047" s="13">
        <f t="shared" si="1295"/>
        <v>1.0256060085597783E-2</v>
      </c>
      <c r="S1047" s="13">
        <f t="shared" si="1296"/>
        <v>1.4721371444939931E-4</v>
      </c>
      <c r="T1047" s="13">
        <f t="shared" si="1297"/>
        <v>1.7351392732222093E-3</v>
      </c>
      <c r="U1047" s="13">
        <f t="shared" si="1298"/>
        <v>1.7377184471697789E-3</v>
      </c>
      <c r="V1047" s="13">
        <f t="shared" si="1299"/>
        <v>4.702713735621198E-7</v>
      </c>
      <c r="W1047" s="13">
        <f t="shared" si="1300"/>
        <v>5.7752130912071058E-4</v>
      </c>
      <c r="X1047" s="13">
        <f t="shared" si="1301"/>
        <v>9.7996810286538484E-5</v>
      </c>
      <c r="Y1047" s="13">
        <f t="shared" si="1302"/>
        <v>8.3143034505143825E-6</v>
      </c>
      <c r="Z1047" s="13">
        <f t="shared" si="1303"/>
        <v>5.8010048496501623E-4</v>
      </c>
      <c r="AA1047" s="13">
        <f t="shared" si="1304"/>
        <v>9.8288358835905615E-5</v>
      </c>
      <c r="AB1047" s="13">
        <f t="shared" si="1305"/>
        <v>8.3266621327151115E-6</v>
      </c>
      <c r="AC1047" s="13">
        <f t="shared" si="1306"/>
        <v>8.4502847211467218E-10</v>
      </c>
      <c r="AD1047" s="13">
        <f t="shared" si="1307"/>
        <v>2.4462840118838016E-5</v>
      </c>
      <c r="AE1047" s="13">
        <f t="shared" si="1308"/>
        <v>4.1509815557206123E-6</v>
      </c>
      <c r="AF1047" s="13">
        <f t="shared" si="1309"/>
        <v>3.5218003699137058E-7</v>
      </c>
      <c r="AG1047" s="13">
        <f t="shared" si="1310"/>
        <v>1.9919911598468724E-8</v>
      </c>
      <c r="AH1047" s="13">
        <f t="shared" si="1311"/>
        <v>2.4608614554326162E-5</v>
      </c>
      <c r="AI1047" s="13">
        <f t="shared" si="1312"/>
        <v>4.1695195926546501E-6</v>
      </c>
      <c r="AJ1047" s="13">
        <f t="shared" si="1313"/>
        <v>3.5322780149105868E-7</v>
      </c>
      <c r="AK1047" s="13">
        <f t="shared" si="1314"/>
        <v>1.9949521277544953E-8</v>
      </c>
      <c r="AL1047" s="13">
        <f t="shared" si="1315"/>
        <v>9.7179378046426142E-13</v>
      </c>
      <c r="AM1047" s="13">
        <f t="shared" si="1316"/>
        <v>8.2896410882702238E-7</v>
      </c>
      <c r="AN1047" s="13">
        <f t="shared" si="1317"/>
        <v>1.4066292831818552E-7</v>
      </c>
      <c r="AO1047" s="13">
        <f t="shared" si="1318"/>
        <v>1.1934207520180885E-8</v>
      </c>
      <c r="AP1047" s="13">
        <f t="shared" si="1319"/>
        <v>6.750194043667754E-10</v>
      </c>
      <c r="AQ1047" s="13">
        <f t="shared" si="1320"/>
        <v>2.8635198158392461E-11</v>
      </c>
      <c r="AR1047" s="13">
        <f t="shared" si="1321"/>
        <v>8.3514346356033724E-7</v>
      </c>
      <c r="AS1047" s="13">
        <f t="shared" si="1322"/>
        <v>1.4150114084257271E-7</v>
      </c>
      <c r="AT1047" s="13">
        <f t="shared" si="1323"/>
        <v>1.1987504981713246E-8</v>
      </c>
      <c r="AU1047" s="13">
        <f t="shared" si="1324"/>
        <v>6.7702764246720268E-10</v>
      </c>
      <c r="AV1047" s="13">
        <f t="shared" si="1325"/>
        <v>2.86777625555065E-11</v>
      </c>
      <c r="AW1047" s="13">
        <f t="shared" si="1326"/>
        <v>7.7609412558355167E-16</v>
      </c>
      <c r="AX1047" s="13">
        <f t="shared" si="1327"/>
        <v>2.3409025362042997E-8</v>
      </c>
      <c r="AY1047" s="13">
        <f t="shared" si="1328"/>
        <v>3.9721648035629683E-9</v>
      </c>
      <c r="AZ1047" s="13">
        <f t="shared" si="1329"/>
        <v>3.3700876013932897E-10</v>
      </c>
      <c r="BA1047" s="13">
        <f t="shared" si="1330"/>
        <v>1.906179795775726E-11</v>
      </c>
      <c r="BB1047" s="13">
        <f t="shared" si="1331"/>
        <v>8.0862617910615755E-13</v>
      </c>
      <c r="BC1047" s="13">
        <f t="shared" si="1332"/>
        <v>2.7442376589443462E-14</v>
      </c>
      <c r="BD1047" s="13">
        <f t="shared" si="1333"/>
        <v>2.3618578878405488E-8</v>
      </c>
      <c r="BE1047" s="13">
        <f t="shared" si="1334"/>
        <v>4.0017745479644906E-9</v>
      </c>
      <c r="BF1047" s="13">
        <f t="shared" si="1335"/>
        <v>3.390170004550574E-10</v>
      </c>
      <c r="BG1047" s="13">
        <f t="shared" si="1336"/>
        <v>1.9146926814589462E-11</v>
      </c>
      <c r="BH1047" s="13">
        <f t="shared" si="1337"/>
        <v>8.1103190832131591E-13</v>
      </c>
      <c r="BI1047" s="13">
        <f t="shared" si="1338"/>
        <v>2.7483167933314932E-14</v>
      </c>
      <c r="BJ1047" s="14">
        <f t="shared" si="1339"/>
        <v>0.13337857538173067</v>
      </c>
      <c r="BK1047" s="14">
        <f t="shared" si="1340"/>
        <v>0.73302737599856971</v>
      </c>
      <c r="BL1047" s="14">
        <f t="shared" si="1341"/>
        <v>0.13301395072811042</v>
      </c>
      <c r="BM1047" s="14">
        <f t="shared" si="1342"/>
        <v>5.0512550342670113E-3</v>
      </c>
      <c r="BN1047" s="14">
        <f t="shared" si="1343"/>
        <v>0.99494874358694485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1.44444444444444</v>
      </c>
      <c r="F1048" s="10">
        <f>VLOOKUP(B1048,home!$B$2:$E$405,3,FALSE)</f>
        <v>1.1100000000000001</v>
      </c>
      <c r="G1048" s="10">
        <f>VLOOKUP(C1048,away!$B$2:$E$405,4,FALSE)</f>
        <v>1.66</v>
      </c>
      <c r="H1048" s="10">
        <f>VLOOKUP(A1048,away!$A$2:$E$405,3,FALSE)</f>
        <v>1.0185185185185199</v>
      </c>
      <c r="I1048" s="10">
        <f>VLOOKUP(C1048,away!$B$2:$E$405,3,FALSE)</f>
        <v>1.1100000000000001</v>
      </c>
      <c r="J1048" s="10">
        <f>VLOOKUP(B1048,home!$B$2:$E$405,4,FALSE)</f>
        <v>0.98</v>
      </c>
      <c r="K1048" s="12">
        <f t="shared" si="1288"/>
        <v>2.6615333333333253</v>
      </c>
      <c r="L1048" s="12">
        <f t="shared" si="1289"/>
        <v>1.1079444444444462</v>
      </c>
      <c r="M1048" s="13">
        <f t="shared" si="1290"/>
        <v>2.3064104730823435E-2</v>
      </c>
      <c r="N1048" s="13">
        <f t="shared" si="1291"/>
        <v>6.138588354457742E-2</v>
      </c>
      <c r="O1048" s="13">
        <f t="shared" si="1292"/>
        <v>2.5553746702600692E-2</v>
      </c>
      <c r="P1048" s="13">
        <f t="shared" si="1293"/>
        <v>6.8012148640528292E-2</v>
      </c>
      <c r="Q1048" s="13">
        <f t="shared" si="1294"/>
        <v>8.1690287625005242E-2</v>
      </c>
      <c r="R1048" s="13">
        <f t="shared" si="1295"/>
        <v>1.4156065846943514E-2</v>
      </c>
      <c r="S1048" s="13">
        <f t="shared" si="1296"/>
        <v>5.0139084268459387E-2</v>
      </c>
      <c r="T1048" s="13">
        <f t="shared" si="1297"/>
        <v>9.0508300339193451E-2</v>
      </c>
      <c r="U1048" s="13">
        <f t="shared" si="1298"/>
        <v>3.7676841120501611E-2</v>
      </c>
      <c r="V1048" s="13">
        <f t="shared" si="1299"/>
        <v>1.642796550341678E-2</v>
      </c>
      <c r="W1048" s="13">
        <f t="shared" si="1300"/>
        <v>7.2473807841179433E-2</v>
      </c>
      <c r="X1048" s="13">
        <f t="shared" si="1301"/>
        <v>8.0296952765369078E-2</v>
      </c>
      <c r="Y1048" s="13">
        <f t="shared" si="1302"/>
        <v>4.4482281361104402E-2</v>
      </c>
      <c r="Z1048" s="13">
        <f t="shared" si="1303"/>
        <v>5.2280448367702749E-3</v>
      </c>
      <c r="AA1048" s="13">
        <f t="shared" si="1304"/>
        <v>1.3914615601225269E-2</v>
      </c>
      <c r="AB1048" s="13">
        <f t="shared" si="1305"/>
        <v>1.8517106621590496E-2</v>
      </c>
      <c r="AC1048" s="13">
        <f t="shared" si="1306"/>
        <v>3.0277059437154971E-3</v>
      </c>
      <c r="AD1048" s="13">
        <f t="shared" si="1307"/>
        <v>4.8222863840723301E-2</v>
      </c>
      <c r="AE1048" s="13">
        <f t="shared" si="1308"/>
        <v>5.3428254087530345E-2</v>
      </c>
      <c r="AF1048" s="13">
        <f t="shared" si="1309"/>
        <v>2.9597768646322766E-2</v>
      </c>
      <c r="AG1048" s="13">
        <f t="shared" si="1310"/>
        <v>1.0930894446548437E-2</v>
      </c>
      <c r="AH1048" s="13">
        <f t="shared" si="1311"/>
        <v>1.4480958080515241E-3</v>
      </c>
      <c r="AI1048" s="13">
        <f t="shared" si="1312"/>
        <v>3.8541552629893878E-3</v>
      </c>
      <c r="AJ1048" s="13">
        <f t="shared" si="1313"/>
        <v>5.128981352144164E-3</v>
      </c>
      <c r="AK1048" s="13">
        <f t="shared" si="1314"/>
        <v>4.5503182782589066E-3</v>
      </c>
      <c r="AL1048" s="13">
        <f t="shared" si="1315"/>
        <v>3.57127734350932E-4</v>
      </c>
      <c r="AM1048" s="13">
        <f t="shared" si="1316"/>
        <v>2.5669351908175882E-2</v>
      </c>
      <c r="AN1048" s="13">
        <f t="shared" si="1317"/>
        <v>2.8440215839152908E-2</v>
      </c>
      <c r="AO1048" s="13">
        <f t="shared" si="1318"/>
        <v>1.5755089568895205E-2</v>
      </c>
      <c r="AP1048" s="13">
        <f t="shared" si="1319"/>
        <v>5.8185879865273607E-3</v>
      </c>
      <c r="AQ1048" s="13">
        <f t="shared" si="1320"/>
        <v>1.611668058546046E-3</v>
      </c>
      <c r="AR1048" s="13">
        <f t="shared" si="1321"/>
        <v>3.2088194111079576E-4</v>
      </c>
      <c r="AS1048" s="13">
        <f t="shared" si="1322"/>
        <v>8.5403798233108408E-4</v>
      </c>
      <c r="AT1048" s="13">
        <f t="shared" si="1323"/>
        <v>1.1365252789534591E-3</v>
      </c>
      <c r="AU1048" s="13">
        <f t="shared" si="1324"/>
        <v>1.0082999713701957E-3</v>
      </c>
      <c r="AV1048" s="13">
        <f t="shared" si="1325"/>
        <v>6.7090599595020356E-4</v>
      </c>
      <c r="AW1048" s="13">
        <f t="shared" si="1326"/>
        <v>2.9253037754027768E-5</v>
      </c>
      <c r="AX1048" s="13">
        <f t="shared" si="1327"/>
        <v>1.138663929144558E-2</v>
      </c>
      <c r="AY1048" s="13">
        <f t="shared" si="1328"/>
        <v>1.2615763743849975E-2</v>
      </c>
      <c r="AZ1048" s="13">
        <f t="shared" si="1329"/>
        <v>6.9887826762111242E-3</v>
      </c>
      <c r="BA1048" s="13">
        <f t="shared" si="1330"/>
        <v>2.5810609798459002E-3</v>
      </c>
      <c r="BB1048" s="13">
        <f t="shared" si="1331"/>
        <v>7.1491804334815085E-4</v>
      </c>
      <c r="BC1048" s="13">
        <f t="shared" si="1332"/>
        <v>1.5841789487213567E-4</v>
      </c>
      <c r="BD1048" s="13">
        <f t="shared" si="1333"/>
        <v>5.9253227329375874E-5</v>
      </c>
      <c r="BE1048" s="13">
        <f t="shared" si="1334"/>
        <v>1.5770443964471106E-4</v>
      </c>
      <c r="BF1048" s="13">
        <f t="shared" si="1335"/>
        <v>2.0986781146452608E-4</v>
      </c>
      <c r="BG1048" s="13">
        <f t="shared" si="1336"/>
        <v>1.861900586021833E-4</v>
      </c>
      <c r="BH1048" s="13">
        <f t="shared" si="1337"/>
        <v>1.2388776182624905E-4</v>
      </c>
      <c r="BI1048" s="13">
        <f t="shared" si="1338"/>
        <v>6.5946281538524355E-5</v>
      </c>
      <c r="BJ1048" s="14">
        <f t="shared" si="1339"/>
        <v>0.68475779048842422</v>
      </c>
      <c r="BK1048" s="14">
        <f t="shared" si="1340"/>
        <v>0.17364390056514428</v>
      </c>
      <c r="BL1048" s="14">
        <f t="shared" si="1341"/>
        <v>0.12959342734442694</v>
      </c>
      <c r="BM1048" s="14">
        <f t="shared" si="1342"/>
        <v>0.70677441543819097</v>
      </c>
      <c r="BN1048" s="14">
        <f t="shared" si="1343"/>
        <v>0.27386223709047858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1.44444444444444</v>
      </c>
      <c r="F1049" s="10">
        <f>VLOOKUP(B1049,home!$B$2:$E$405,3,FALSE)</f>
        <v>1.04</v>
      </c>
      <c r="G1049" s="10">
        <f>VLOOKUP(C1049,away!$B$2:$E$405,4,FALSE)</f>
        <v>0.69</v>
      </c>
      <c r="H1049" s="10">
        <f>VLOOKUP(A1049,away!$A$2:$E$405,3,FALSE)</f>
        <v>1.0185185185185199</v>
      </c>
      <c r="I1049" s="10">
        <f>VLOOKUP(C1049,away!$B$2:$E$405,3,FALSE)</f>
        <v>1.21</v>
      </c>
      <c r="J1049" s="10">
        <f>VLOOKUP(B1049,home!$B$2:$E$405,4,FALSE)</f>
        <v>2.21</v>
      </c>
      <c r="K1049" s="12">
        <f t="shared" si="1288"/>
        <v>1.0365333333333302</v>
      </c>
      <c r="L1049" s="12">
        <f t="shared" si="1289"/>
        <v>2.7236203703703743</v>
      </c>
      <c r="M1049" s="13">
        <f t="shared" si="1290"/>
        <v>2.3280161852788386E-2</v>
      </c>
      <c r="N1049" s="13">
        <f t="shared" si="1291"/>
        <v>2.4130663765810179E-2</v>
      </c>
      <c r="O1049" s="13">
        <f t="shared" si="1292"/>
        <v>6.3406323047773758E-2</v>
      </c>
      <c r="P1049" s="13">
        <f t="shared" si="1293"/>
        <v>6.5722767383118885E-2</v>
      </c>
      <c r="Q1049" s="13">
        <f t="shared" si="1294"/>
        <v>1.2506118674360517E-2</v>
      </c>
      <c r="R1049" s="13">
        <f t="shared" si="1295"/>
        <v>8.6347376531600614E-2</v>
      </c>
      <c r="S1049" s="13">
        <f t="shared" si="1296"/>
        <v>4.6385869005225483E-2</v>
      </c>
      <c r="T1049" s="13">
        <f t="shared" si="1297"/>
        <v>3.4061919575757646E-2</v>
      </c>
      <c r="U1049" s="13">
        <f t="shared" si="1298"/>
        <v>8.9501934020888144E-2</v>
      </c>
      <c r="V1049" s="13">
        <f t="shared" si="1299"/>
        <v>1.4550336404074018E-2</v>
      </c>
      <c r="W1049" s="13">
        <f t="shared" si="1300"/>
        <v>4.3210029588657056E-3</v>
      </c>
      <c r="X1049" s="13">
        <f t="shared" si="1301"/>
        <v>1.1768771679197295E-2</v>
      </c>
      <c r="Y1049" s="13">
        <f t="shared" si="1302"/>
        <v>1.6026833139849858E-2</v>
      </c>
      <c r="Z1049" s="13">
        <f t="shared" si="1303"/>
        <v>7.8392491216502727E-2</v>
      </c>
      <c r="AA1049" s="13">
        <f t="shared" si="1304"/>
        <v>8.1256430228945367E-2</v>
      </c>
      <c r="AB1049" s="13">
        <f t="shared" si="1305"/>
        <v>4.2112499239987958E-2</v>
      </c>
      <c r="AC1049" s="13">
        <f t="shared" si="1306"/>
        <v>2.5673371089464307E-3</v>
      </c>
      <c r="AD1049" s="13">
        <f t="shared" si="1307"/>
        <v>1.1197159000740629E-3</v>
      </c>
      <c r="AE1049" s="13">
        <f t="shared" si="1308"/>
        <v>3.0496810344693161E-3</v>
      </c>
      <c r="AF1049" s="13">
        <f t="shared" si="1309"/>
        <v>4.1530866943064139E-3</v>
      </c>
      <c r="AG1049" s="13">
        <f t="shared" si="1310"/>
        <v>3.7704771735090356E-3</v>
      </c>
      <c r="AH1049" s="13">
        <f t="shared" si="1311"/>
        <v>5.3377846490336875E-2</v>
      </c>
      <c r="AI1049" s="13">
        <f t="shared" si="1312"/>
        <v>5.5327917148783677E-2</v>
      </c>
      <c r="AJ1049" s="13">
        <f t="shared" si="1313"/>
        <v>2.8674615194309531E-2</v>
      </c>
      <c r="AK1049" s="13">
        <f t="shared" si="1314"/>
        <v>9.9073981564694047E-3</v>
      </c>
      <c r="AL1049" s="13">
        <f t="shared" si="1315"/>
        <v>2.8991636857563402E-4</v>
      </c>
      <c r="AM1049" s="13">
        <f t="shared" si="1316"/>
        <v>2.3212457085801982E-4</v>
      </c>
      <c r="AN1049" s="13">
        <f t="shared" si="1317"/>
        <v>6.3221920965238405E-4</v>
      </c>
      <c r="AO1049" s="13">
        <f t="shared" si="1318"/>
        <v>8.6096255897434614E-4</v>
      </c>
      <c r="AP1049" s="13">
        <f t="shared" si="1319"/>
        <v>7.8164505458291108E-4</v>
      </c>
      <c r="AQ1049" s="13">
        <f t="shared" si="1320"/>
        <v>5.3222609826532004E-4</v>
      </c>
      <c r="AR1049" s="13">
        <f t="shared" si="1321"/>
        <v>2.9076198005516859E-2</v>
      </c>
      <c r="AS1049" s="13">
        <f t="shared" si="1322"/>
        <v>3.0138448439318316E-2</v>
      </c>
      <c r="AT1049" s="13">
        <f t="shared" si="1323"/>
        <v>1.5619753211150656E-2</v>
      </c>
      <c r="AU1049" s="13">
        <f t="shared" si="1324"/>
        <v>5.3967982872659926E-3</v>
      </c>
      <c r="AV1049" s="13">
        <f t="shared" si="1325"/>
        <v>1.3984903295068568E-3</v>
      </c>
      <c r="AW1049" s="13">
        <f t="shared" si="1326"/>
        <v>2.2735268209310564E-5</v>
      </c>
      <c r="AX1049" s="13">
        <f t="shared" si="1327"/>
        <v>4.0100809196671989E-5</v>
      </c>
      <c r="AY1049" s="13">
        <f t="shared" si="1328"/>
        <v>1.0921938079639146E-4</v>
      </c>
      <c r="AZ1049" s="13">
        <f t="shared" si="1329"/>
        <v>1.4873606518814539E-4</v>
      </c>
      <c r="BA1049" s="13">
        <f t="shared" si="1330"/>
        <v>1.3503352565172287E-4</v>
      </c>
      <c r="BB1049" s="13">
        <f t="shared" si="1331"/>
        <v>9.1945015286990737E-5</v>
      </c>
      <c r="BC1049" s="13">
        <f t="shared" si="1332"/>
        <v>5.0084663317932682E-5</v>
      </c>
      <c r="BD1049" s="13">
        <f t="shared" si="1333"/>
        <v>1.3198754196791368E-2</v>
      </c>
      <c r="BE1049" s="13">
        <f t="shared" si="1334"/>
        <v>1.3680948683447438E-2</v>
      </c>
      <c r="BF1049" s="13">
        <f t="shared" si="1335"/>
        <v>7.0903796710080026E-3</v>
      </c>
      <c r="BG1049" s="13">
        <f t="shared" si="1336"/>
        <v>2.4498049583296022E-3</v>
      </c>
      <c r="BH1049" s="13">
        <f t="shared" si="1337"/>
        <v>6.348261248684756E-4</v>
      </c>
      <c r="BI1049" s="13">
        <f t="shared" si="1338"/>
        <v>1.3160368785940045E-4</v>
      </c>
      <c r="BJ1049" s="14">
        <f t="shared" si="1339"/>
        <v>0.11852256754797084</v>
      </c>
      <c r="BK1049" s="14">
        <f t="shared" si="1340"/>
        <v>0.15290560750352525</v>
      </c>
      <c r="BL1049" s="14">
        <f t="shared" si="1341"/>
        <v>0.62872834565415825</v>
      </c>
      <c r="BM1049" s="14">
        <f t="shared" si="1342"/>
        <v>0.70306911655411775</v>
      </c>
      <c r="BN1049" s="14">
        <f t="shared" si="1343"/>
        <v>0.27539341125545236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1.3333333333333299</v>
      </c>
      <c r="F1050" s="10">
        <f>VLOOKUP(B1050,home!$B$2:$E$405,3,FALSE)</f>
        <v>0.3</v>
      </c>
      <c r="G1050" s="10">
        <f>VLOOKUP(C1050,away!$B$2:$E$405,4,FALSE)</f>
        <v>0.38</v>
      </c>
      <c r="H1050" s="10">
        <f>VLOOKUP(A1050,away!$A$2:$E$405,3,FALSE)</f>
        <v>1.3333333333333299</v>
      </c>
      <c r="I1050" s="10">
        <f>VLOOKUP(C1050,away!$B$2:$E$405,3,FALSE)</f>
        <v>0.56000000000000005</v>
      </c>
      <c r="J1050" s="10">
        <f>VLOOKUP(B1050,home!$B$2:$E$405,4,FALSE)</f>
        <v>1.2</v>
      </c>
      <c r="K1050" s="12">
        <f t="shared" si="1288"/>
        <v>0.15199999999999961</v>
      </c>
      <c r="L1050" s="12">
        <f t="shared" si="1289"/>
        <v>0.8959999999999978</v>
      </c>
      <c r="M1050" s="13">
        <f t="shared" si="1290"/>
        <v>0.35063832495169384</v>
      </c>
      <c r="N1050" s="13">
        <f t="shared" si="1291"/>
        <v>5.3297025392657321E-2</v>
      </c>
      <c r="O1050" s="13">
        <f t="shared" si="1292"/>
        <v>0.31417193915671687</v>
      </c>
      <c r="P1050" s="13">
        <f t="shared" si="1293"/>
        <v>4.7754134751820845E-2</v>
      </c>
      <c r="Q1050" s="13">
        <f t="shared" si="1294"/>
        <v>4.0505739298419456E-3</v>
      </c>
      <c r="R1050" s="13">
        <f t="shared" si="1295"/>
        <v>0.14074902874220879</v>
      </c>
      <c r="S1050" s="13">
        <f t="shared" si="1296"/>
        <v>1.6259327800299873E-3</v>
      </c>
      <c r="T1050" s="13">
        <f t="shared" si="1297"/>
        <v>3.6293142411383743E-3</v>
      </c>
      <c r="U1050" s="13">
        <f t="shared" si="1298"/>
        <v>2.1393852368815681E-2</v>
      </c>
      <c r="V1050" s="13">
        <f t="shared" si="1299"/>
        <v>2.4604337464204774E-5</v>
      </c>
      <c r="W1050" s="13">
        <f t="shared" si="1300"/>
        <v>2.0522907911199137E-4</v>
      </c>
      <c r="X1050" s="13">
        <f t="shared" si="1301"/>
        <v>1.8388525488434381E-4</v>
      </c>
      <c r="Y1050" s="13">
        <f t="shared" si="1302"/>
        <v>8.2380594188185803E-5</v>
      </c>
      <c r="Z1050" s="13">
        <f t="shared" si="1303"/>
        <v>4.2037043251006267E-2</v>
      </c>
      <c r="AA1050" s="13">
        <f t="shared" si="1304"/>
        <v>6.3896305741529364E-3</v>
      </c>
      <c r="AB1050" s="13">
        <f t="shared" si="1305"/>
        <v>4.8561192363562181E-4</v>
      </c>
      <c r="AC1050" s="13">
        <f t="shared" si="1306"/>
        <v>2.0943212049530996E-7</v>
      </c>
      <c r="AD1050" s="13">
        <f t="shared" si="1307"/>
        <v>7.7987050062556525E-6</v>
      </c>
      <c r="AE1050" s="13">
        <f t="shared" si="1308"/>
        <v>6.987639685605048E-6</v>
      </c>
      <c r="AF1050" s="13">
        <f t="shared" si="1309"/>
        <v>3.1304625791510533E-6</v>
      </c>
      <c r="AG1050" s="13">
        <f t="shared" si="1310"/>
        <v>9.3496482363977926E-7</v>
      </c>
      <c r="AH1050" s="13">
        <f t="shared" si="1311"/>
        <v>9.4162976882253783E-3</v>
      </c>
      <c r="AI1050" s="13">
        <f t="shared" si="1312"/>
        <v>1.4312772486102538E-3</v>
      </c>
      <c r="AJ1050" s="13">
        <f t="shared" si="1313"/>
        <v>1.0877707089437898E-4</v>
      </c>
      <c r="AK1050" s="13">
        <f t="shared" si="1314"/>
        <v>5.5113715919818537E-6</v>
      </c>
      <c r="AL1050" s="13">
        <f t="shared" si="1315"/>
        <v>1.1409191741798853E-9</v>
      </c>
      <c r="AM1050" s="13">
        <f t="shared" si="1316"/>
        <v>2.3708063219017138E-7</v>
      </c>
      <c r="AN1050" s="13">
        <f t="shared" si="1317"/>
        <v>2.1242424644239302E-7</v>
      </c>
      <c r="AO1050" s="13">
        <f t="shared" si="1318"/>
        <v>9.5166062406191824E-8</v>
      </c>
      <c r="AP1050" s="13">
        <f t="shared" si="1319"/>
        <v>2.842293063864923E-8</v>
      </c>
      <c r="AQ1050" s="13">
        <f t="shared" si="1320"/>
        <v>6.3667364630574095E-9</v>
      </c>
      <c r="AR1050" s="13">
        <f t="shared" si="1321"/>
        <v>1.6874005457299839E-3</v>
      </c>
      <c r="AS1050" s="13">
        <f t="shared" si="1322"/>
        <v>2.5648488295095689E-4</v>
      </c>
      <c r="AT1050" s="13">
        <f t="shared" si="1323"/>
        <v>1.949285110427267E-5</v>
      </c>
      <c r="AU1050" s="13">
        <f t="shared" si="1324"/>
        <v>9.8763778928314601E-7</v>
      </c>
      <c r="AV1050" s="13">
        <f t="shared" si="1325"/>
        <v>3.7530235992759458E-8</v>
      </c>
      <c r="AW1050" s="13">
        <f t="shared" si="1326"/>
        <v>4.3162240047196105E-12</v>
      </c>
      <c r="AX1050" s="13">
        <f t="shared" si="1327"/>
        <v>6.0060426821509864E-9</v>
      </c>
      <c r="AY1050" s="13">
        <f t="shared" si="1328"/>
        <v>5.3814142432072706E-9</v>
      </c>
      <c r="AZ1050" s="13">
        <f t="shared" si="1329"/>
        <v>2.4108735809568509E-9</v>
      </c>
      <c r="BA1050" s="13">
        <f t="shared" si="1330"/>
        <v>7.2004757617911118E-10</v>
      </c>
      <c r="BB1050" s="13">
        <f t="shared" si="1331"/>
        <v>1.6129065706412046E-10</v>
      </c>
      <c r="BC1050" s="13">
        <f t="shared" si="1332"/>
        <v>2.8903285745890321E-11</v>
      </c>
      <c r="BD1050" s="13">
        <f t="shared" si="1333"/>
        <v>2.5198514816234359E-4</v>
      </c>
      <c r="BE1050" s="13">
        <f t="shared" si="1334"/>
        <v>3.8301742520676134E-5</v>
      </c>
      <c r="BF1050" s="13">
        <f t="shared" si="1335"/>
        <v>2.9109324315713779E-6</v>
      </c>
      <c r="BG1050" s="13">
        <f t="shared" si="1336"/>
        <v>1.4748724319961608E-7</v>
      </c>
      <c r="BH1050" s="13">
        <f t="shared" si="1337"/>
        <v>5.6045152415853982E-9</v>
      </c>
      <c r="BI1050" s="13">
        <f t="shared" si="1338"/>
        <v>1.7037726334419576E-10</v>
      </c>
      <c r="BJ1050" s="14">
        <f t="shared" si="1339"/>
        <v>6.1467854433096984E-2</v>
      </c>
      <c r="BK1050" s="14">
        <f t="shared" si="1340"/>
        <v>0.40004321277546279</v>
      </c>
      <c r="BL1050" s="14">
        <f t="shared" si="1341"/>
        <v>0.49640968067791263</v>
      </c>
      <c r="BM1050" s="14">
        <f t="shared" si="1342"/>
        <v>8.9296758835441081E-2</v>
      </c>
      <c r="BN1050" s="14">
        <f t="shared" si="1343"/>
        <v>0.91066102692493978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1.3333333333333299</v>
      </c>
      <c r="F1051" s="10">
        <f>VLOOKUP(B1051,home!$B$2:$E$405,3,FALSE)</f>
        <v>0.45</v>
      </c>
      <c r="G1051" s="10">
        <f>VLOOKUP(C1051,away!$B$2:$E$405,4,FALSE)</f>
        <v>1.31</v>
      </c>
      <c r="H1051" s="10">
        <f>VLOOKUP(A1051,away!$A$2:$E$405,3,FALSE)</f>
        <v>1.3333333333333299</v>
      </c>
      <c r="I1051" s="10">
        <f>VLOOKUP(C1051,away!$B$2:$E$405,3,FALSE)</f>
        <v>0.38</v>
      </c>
      <c r="J1051" s="10">
        <f>VLOOKUP(B1051,home!$B$2:$E$405,4,FALSE)</f>
        <v>1.8</v>
      </c>
      <c r="K1051" s="12">
        <f t="shared" si="1288"/>
        <v>0.78599999999999814</v>
      </c>
      <c r="L1051" s="12">
        <f t="shared" si="1289"/>
        <v>0.9119999999999977</v>
      </c>
      <c r="M1051" s="13">
        <f t="shared" si="1290"/>
        <v>0.18304925671158886</v>
      </c>
      <c r="N1051" s="13">
        <f t="shared" si="1291"/>
        <v>0.14387671577530847</v>
      </c>
      <c r="O1051" s="13">
        <f t="shared" si="1292"/>
        <v>0.16694092212096862</v>
      </c>
      <c r="P1051" s="13">
        <f t="shared" si="1293"/>
        <v>0.13121556478708099</v>
      </c>
      <c r="Q1051" s="13">
        <f t="shared" si="1294"/>
        <v>5.6543549299696107E-2</v>
      </c>
      <c r="R1051" s="13">
        <f t="shared" si="1295"/>
        <v>7.61250604871615E-2</v>
      </c>
      <c r="S1051" s="13">
        <f t="shared" si="1296"/>
        <v>2.35148789343631E-2</v>
      </c>
      <c r="T1051" s="13">
        <f t="shared" si="1297"/>
        <v>5.1567716961322722E-2</v>
      </c>
      <c r="U1051" s="13">
        <f t="shared" si="1298"/>
        <v>5.9834297542908782E-2</v>
      </c>
      <c r="V1051" s="13">
        <f t="shared" si="1299"/>
        <v>1.8729130773641432E-3</v>
      </c>
      <c r="W1051" s="13">
        <f t="shared" si="1300"/>
        <v>1.4814409916520346E-2</v>
      </c>
      <c r="X1051" s="13">
        <f t="shared" si="1301"/>
        <v>1.3510741843866522E-2</v>
      </c>
      <c r="Y1051" s="13">
        <f t="shared" si="1302"/>
        <v>6.1608982808031175E-3</v>
      </c>
      <c r="Z1051" s="13">
        <f t="shared" si="1303"/>
        <v>2.3142018388097037E-2</v>
      </c>
      <c r="AA1051" s="13">
        <f t="shared" si="1304"/>
        <v>1.8189626453044224E-2</v>
      </c>
      <c r="AB1051" s="13">
        <f t="shared" si="1305"/>
        <v>7.1485231960463644E-3</v>
      </c>
      <c r="AC1051" s="13">
        <f t="shared" si="1306"/>
        <v>8.3910251692067918E-5</v>
      </c>
      <c r="AD1051" s="13">
        <f t="shared" si="1307"/>
        <v>2.9110315485962406E-3</v>
      </c>
      <c r="AE1051" s="13">
        <f t="shared" si="1308"/>
        <v>2.6548607723197643E-3</v>
      </c>
      <c r="AF1051" s="13">
        <f t="shared" si="1309"/>
        <v>1.2106165121778096E-3</v>
      </c>
      <c r="AG1051" s="13">
        <f t="shared" si="1310"/>
        <v>3.6802741970205316E-4</v>
      </c>
      <c r="AH1051" s="13">
        <f t="shared" si="1311"/>
        <v>5.276380192486111E-3</v>
      </c>
      <c r="AI1051" s="13">
        <f t="shared" si="1312"/>
        <v>4.1472348312940732E-3</v>
      </c>
      <c r="AJ1051" s="13">
        <f t="shared" si="1313"/>
        <v>1.6298632886985671E-3</v>
      </c>
      <c r="AK1051" s="13">
        <f t="shared" si="1314"/>
        <v>4.2702418163902356E-4</v>
      </c>
      <c r="AL1051" s="13">
        <f t="shared" si="1315"/>
        <v>2.405982141637127E-6</v>
      </c>
      <c r="AM1051" s="13">
        <f t="shared" si="1316"/>
        <v>4.5761415943932813E-4</v>
      </c>
      <c r="AN1051" s="13">
        <f t="shared" si="1317"/>
        <v>4.1734411340866619E-4</v>
      </c>
      <c r="AO1051" s="13">
        <f t="shared" si="1318"/>
        <v>1.9030891571435128E-4</v>
      </c>
      <c r="AP1051" s="13">
        <f t="shared" si="1319"/>
        <v>5.7853910377162649E-5</v>
      </c>
      <c r="AQ1051" s="13">
        <f t="shared" si="1320"/>
        <v>1.3190691565993051E-5</v>
      </c>
      <c r="AR1051" s="13">
        <f t="shared" si="1321"/>
        <v>9.624117471094645E-4</v>
      </c>
      <c r="AS1051" s="13">
        <f t="shared" si="1322"/>
        <v>7.5645563322803723E-4</v>
      </c>
      <c r="AT1051" s="13">
        <f t="shared" si="1323"/>
        <v>2.9728706385861797E-4</v>
      </c>
      <c r="AU1051" s="13">
        <f t="shared" si="1324"/>
        <v>7.7889210730957721E-5</v>
      </c>
      <c r="AV1051" s="13">
        <f t="shared" si="1325"/>
        <v>1.5305229908633154E-5</v>
      </c>
      <c r="AW1051" s="13">
        <f t="shared" si="1326"/>
        <v>4.7907916404278199E-8</v>
      </c>
      <c r="AX1051" s="13">
        <f t="shared" si="1327"/>
        <v>5.9947454886551814E-5</v>
      </c>
      <c r="AY1051" s="13">
        <f t="shared" si="1328"/>
        <v>5.4672078856535113E-5</v>
      </c>
      <c r="AZ1051" s="13">
        <f t="shared" si="1329"/>
        <v>2.493046795857995E-5</v>
      </c>
      <c r="BA1051" s="13">
        <f t="shared" si="1330"/>
        <v>7.5788622594082859E-6</v>
      </c>
      <c r="BB1051" s="13">
        <f t="shared" si="1331"/>
        <v>1.7279805951450847E-6</v>
      </c>
      <c r="BC1051" s="13">
        <f t="shared" si="1332"/>
        <v>3.1518366055446277E-7</v>
      </c>
      <c r="BD1051" s="13">
        <f t="shared" si="1333"/>
        <v>1.4628658556063817E-4</v>
      </c>
      <c r="BE1051" s="13">
        <f t="shared" si="1334"/>
        <v>1.1498125625066132E-4</v>
      </c>
      <c r="BF1051" s="13">
        <f t="shared" si="1335"/>
        <v>4.51876337065098E-5</v>
      </c>
      <c r="BG1051" s="13">
        <f t="shared" si="1336"/>
        <v>1.1839160031105539E-5</v>
      </c>
      <c r="BH1051" s="13">
        <f t="shared" si="1337"/>
        <v>2.3263949461122327E-6</v>
      </c>
      <c r="BI1051" s="13">
        <f t="shared" si="1338"/>
        <v>3.6570928552884223E-7</v>
      </c>
      <c r="BJ1051" s="14">
        <f t="shared" si="1339"/>
        <v>0.29490405214903537</v>
      </c>
      <c r="BK1051" s="14">
        <f t="shared" si="1340"/>
        <v>0.33979360182308732</v>
      </c>
      <c r="BL1051" s="14">
        <f t="shared" si="1341"/>
        <v>0.34214926791886352</v>
      </c>
      <c r="BM1051" s="14">
        <f t="shared" si="1342"/>
        <v>0.24218324692633861</v>
      </c>
      <c r="BN1051" s="14">
        <f t="shared" si="1343"/>
        <v>0.75775106918180457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1.3333333333333299</v>
      </c>
      <c r="F1052" s="10">
        <f>VLOOKUP(B1052,home!$B$2:$E$405,3,FALSE)</f>
        <v>1.1299999999999999</v>
      </c>
      <c r="G1052" s="10">
        <f>VLOOKUP(C1052,away!$B$2:$E$405,4,FALSE)</f>
        <v>0.38</v>
      </c>
      <c r="H1052" s="10">
        <f>VLOOKUP(A1052,away!$A$2:$E$405,3,FALSE)</f>
        <v>1.3333333333333299</v>
      </c>
      <c r="I1052" s="10">
        <f>VLOOKUP(C1052,away!$B$2:$E$405,3,FALSE)</f>
        <v>1.1299999999999999</v>
      </c>
      <c r="J1052" s="10">
        <f>VLOOKUP(B1052,home!$B$2:$E$405,4,FALSE)</f>
        <v>1.5</v>
      </c>
      <c r="K1052" s="12">
        <f t="shared" si="1288"/>
        <v>0.57253333333333178</v>
      </c>
      <c r="L1052" s="12">
        <f t="shared" si="1289"/>
        <v>2.259999999999994</v>
      </c>
      <c r="M1052" s="13">
        <f t="shared" si="1290"/>
        <v>5.8863543646035223E-2</v>
      </c>
      <c r="N1052" s="13">
        <f t="shared" si="1291"/>
        <v>3.3701340855476596E-2</v>
      </c>
      <c r="O1052" s="13">
        <f t="shared" si="1292"/>
        <v>0.13303160864003921</v>
      </c>
      <c r="P1052" s="13">
        <f t="shared" si="1293"/>
        <v>7.6165030333376904E-2</v>
      </c>
      <c r="Q1052" s="13">
        <f t="shared" si="1294"/>
        <v>9.6475705088944087E-3</v>
      </c>
      <c r="R1052" s="13">
        <f t="shared" si="1295"/>
        <v>0.15032571776324399</v>
      </c>
      <c r="S1052" s="13">
        <f t="shared" si="1296"/>
        <v>2.4637965565614414E-2</v>
      </c>
      <c r="T1052" s="13">
        <f t="shared" si="1297"/>
        <v>2.1803509350101301E-2</v>
      </c>
      <c r="U1052" s="13">
        <f t="shared" si="1298"/>
        <v>8.6066484276715705E-2</v>
      </c>
      <c r="V1052" s="13">
        <f t="shared" si="1299"/>
        <v>3.5421875341269593E-3</v>
      </c>
      <c r="W1052" s="13">
        <f t="shared" si="1300"/>
        <v>1.8411852340085542E-3</v>
      </c>
      <c r="X1052" s="13">
        <f t="shared" si="1301"/>
        <v>4.1610786288593209E-3</v>
      </c>
      <c r="Y1052" s="13">
        <f t="shared" si="1302"/>
        <v>4.7020188506110214E-3</v>
      </c>
      <c r="Z1052" s="13">
        <f t="shared" si="1303"/>
        <v>0.11324537404831013</v>
      </c>
      <c r="AA1052" s="13">
        <f t="shared" si="1304"/>
        <v>6.4836751488458966E-2</v>
      </c>
      <c r="AB1052" s="13">
        <f t="shared" si="1305"/>
        <v>1.8560600726096138E-2</v>
      </c>
      <c r="AC1052" s="13">
        <f t="shared" si="1306"/>
        <v>2.8645788661402373E-4</v>
      </c>
      <c r="AD1052" s="13">
        <f t="shared" si="1307"/>
        <v>2.6353497982775702E-4</v>
      </c>
      <c r="AE1052" s="13">
        <f t="shared" si="1308"/>
        <v>5.9558905441072917E-4</v>
      </c>
      <c r="AF1052" s="13">
        <f t="shared" si="1309"/>
        <v>6.7301563148412238E-4</v>
      </c>
      <c r="AG1052" s="13">
        <f t="shared" si="1310"/>
        <v>5.0700510905137073E-4</v>
      </c>
      <c r="AH1052" s="13">
        <f t="shared" si="1311"/>
        <v>6.3983636337295063E-2</v>
      </c>
      <c r="AI1052" s="13">
        <f t="shared" si="1312"/>
        <v>3.6632764590979222E-2</v>
      </c>
      <c r="AJ1052" s="13">
        <f t="shared" si="1313"/>
        <v>1.048673941024429E-2</v>
      </c>
      <c r="AK1052" s="13">
        <f t="shared" si="1314"/>
        <v>2.0013359567817267E-3</v>
      </c>
      <c r="AL1052" s="13">
        <f t="shared" si="1315"/>
        <v>1.4826204656920449E-5</v>
      </c>
      <c r="AM1052" s="13">
        <f t="shared" si="1316"/>
        <v>3.0176512090143629E-5</v>
      </c>
      <c r="AN1052" s="13">
        <f t="shared" si="1317"/>
        <v>6.8198917323724414E-5</v>
      </c>
      <c r="AO1052" s="13">
        <f t="shared" si="1318"/>
        <v>7.7064776575808399E-5</v>
      </c>
      <c r="AP1052" s="13">
        <f t="shared" si="1319"/>
        <v>5.8055465020442162E-5</v>
      </c>
      <c r="AQ1052" s="13">
        <f t="shared" si="1320"/>
        <v>3.2801337736549739E-5</v>
      </c>
      <c r="AR1052" s="13">
        <f t="shared" si="1321"/>
        <v>2.8920603624457305E-2</v>
      </c>
      <c r="AS1052" s="13">
        <f t="shared" si="1322"/>
        <v>1.6558009595122575E-2</v>
      </c>
      <c r="AT1052" s="13">
        <f t="shared" si="1323"/>
        <v>4.7400062134304094E-3</v>
      </c>
      <c r="AU1052" s="13">
        <f t="shared" si="1324"/>
        <v>9.0460385246533858E-4</v>
      </c>
      <c r="AV1052" s="13">
        <f t="shared" si="1325"/>
        <v>1.2947896474953843E-4</v>
      </c>
      <c r="AW1052" s="13">
        <f t="shared" si="1326"/>
        <v>5.3288893896594104E-7</v>
      </c>
      <c r="AX1052" s="13">
        <f t="shared" si="1327"/>
        <v>2.8795098425572503E-6</v>
      </c>
      <c r="AY1052" s="13">
        <f t="shared" si="1328"/>
        <v>6.5076922441793675E-6</v>
      </c>
      <c r="AZ1052" s="13">
        <f t="shared" si="1329"/>
        <v>7.3536922359226691E-6</v>
      </c>
      <c r="BA1052" s="13">
        <f t="shared" si="1330"/>
        <v>5.5397814843950613E-6</v>
      </c>
      <c r="BB1052" s="13">
        <f t="shared" si="1331"/>
        <v>3.1299765386832014E-6</v>
      </c>
      <c r="BC1052" s="13">
        <f t="shared" si="1332"/>
        <v>1.4147493954848039E-6</v>
      </c>
      <c r="BD1052" s="13">
        <f t="shared" si="1333"/>
        <v>1.0893427365212214E-2</v>
      </c>
      <c r="BE1052" s="13">
        <f t="shared" si="1334"/>
        <v>6.2368502808294816E-3</v>
      </c>
      <c r="BF1052" s="13">
        <f t="shared" si="1335"/>
        <v>1.7854023403921146E-3</v>
      </c>
      <c r="BG1052" s="13">
        <f t="shared" si="1336"/>
        <v>3.4073411776194303E-4</v>
      </c>
      <c r="BH1052" s="13">
        <f t="shared" si="1337"/>
        <v>4.8770410055659311E-5</v>
      </c>
      <c r="BI1052" s="13">
        <f t="shared" si="1338"/>
        <v>5.5845370874400167E-6</v>
      </c>
      <c r="BJ1052" s="14">
        <f t="shared" si="1339"/>
        <v>7.818897061321306E-2</v>
      </c>
      <c r="BK1052" s="14">
        <f t="shared" si="1340"/>
        <v>0.1635165188626686</v>
      </c>
      <c r="BL1052" s="14">
        <f t="shared" si="1341"/>
        <v>0.63648911049141832</v>
      </c>
      <c r="BM1052" s="14">
        <f t="shared" si="1342"/>
        <v>0.52969918746523892</v>
      </c>
      <c r="BN1052" s="14">
        <f t="shared" si="1343"/>
        <v>0.46173481174706632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1.3333333333333299</v>
      </c>
      <c r="F1053" s="10">
        <f>VLOOKUP(B1053,home!$B$2:$E$405,3,FALSE)</f>
        <v>1.88</v>
      </c>
      <c r="G1053" s="10">
        <f>VLOOKUP(C1053,away!$B$2:$E$405,4,FALSE)</f>
        <v>0.3</v>
      </c>
      <c r="H1053" s="10">
        <f>VLOOKUP(A1053,away!$A$2:$E$405,3,FALSE)</f>
        <v>1.3333333333333299</v>
      </c>
      <c r="I1053" s="10">
        <f>VLOOKUP(C1053,away!$B$2:$E$405,3,FALSE)</f>
        <v>1.05</v>
      </c>
      <c r="J1053" s="10">
        <f>VLOOKUP(B1053,home!$B$2:$E$405,4,FALSE)</f>
        <v>0.75</v>
      </c>
      <c r="K1053" s="12">
        <f t="shared" si="1288"/>
        <v>0.751999999999998</v>
      </c>
      <c r="L1053" s="12">
        <f t="shared" si="1289"/>
        <v>1.0499999999999974</v>
      </c>
      <c r="M1053" s="13">
        <f t="shared" si="1290"/>
        <v>0.16496862082263222</v>
      </c>
      <c r="N1053" s="13">
        <f t="shared" si="1291"/>
        <v>0.12405640285861907</v>
      </c>
      <c r="O1053" s="13">
        <f t="shared" si="1292"/>
        <v>0.17321705186376338</v>
      </c>
      <c r="P1053" s="13">
        <f t="shared" si="1293"/>
        <v>0.13025922300154971</v>
      </c>
      <c r="Q1053" s="13">
        <f t="shared" si="1294"/>
        <v>4.6645207474840654E-2</v>
      </c>
      <c r="R1053" s="13">
        <f t="shared" si="1295"/>
        <v>9.0938952228475547E-2</v>
      </c>
      <c r="S1053" s="13">
        <f t="shared" si="1296"/>
        <v>2.5713170620505779E-2</v>
      </c>
      <c r="T1053" s="13">
        <f t="shared" si="1297"/>
        <v>4.8977467848582562E-2</v>
      </c>
      <c r="U1053" s="13">
        <f t="shared" si="1298"/>
        <v>6.8386092075813421E-2</v>
      </c>
      <c r="V1053" s="13">
        <f t="shared" si="1299"/>
        <v>2.2559021691056958E-3</v>
      </c>
      <c r="W1053" s="13">
        <f t="shared" si="1300"/>
        <v>1.1692398673693361E-2</v>
      </c>
      <c r="X1053" s="13">
        <f t="shared" si="1301"/>
        <v>1.2277018607377998E-2</v>
      </c>
      <c r="Y1053" s="13">
        <f t="shared" si="1302"/>
        <v>6.4454347688734327E-3</v>
      </c>
      <c r="Z1053" s="13">
        <f t="shared" si="1303"/>
        <v>3.1828633279966365E-2</v>
      </c>
      <c r="AA1053" s="13">
        <f t="shared" si="1304"/>
        <v>2.393513222653464E-2</v>
      </c>
      <c r="AB1053" s="13">
        <f t="shared" si="1305"/>
        <v>8.9996097171770005E-3</v>
      </c>
      <c r="AC1053" s="13">
        <f t="shared" si="1306"/>
        <v>1.1132877204536547E-4</v>
      </c>
      <c r="AD1053" s="13">
        <f t="shared" si="1307"/>
        <v>2.1981709506543453E-3</v>
      </c>
      <c r="AE1053" s="13">
        <f t="shared" si="1308"/>
        <v>2.3080794981870569E-3</v>
      </c>
      <c r="AF1053" s="13">
        <f t="shared" si="1309"/>
        <v>1.2117417365482017E-3</v>
      </c>
      <c r="AG1053" s="13">
        <f t="shared" si="1310"/>
        <v>4.2410960779186956E-4</v>
      </c>
      <c r="AH1053" s="13">
        <f t="shared" si="1311"/>
        <v>8.3550162359911483E-3</v>
      </c>
      <c r="AI1053" s="13">
        <f t="shared" si="1312"/>
        <v>6.2829722094653257E-3</v>
      </c>
      <c r="AJ1053" s="13">
        <f t="shared" si="1313"/>
        <v>2.3623975507589563E-3</v>
      </c>
      <c r="AK1053" s="13">
        <f t="shared" si="1314"/>
        <v>5.9217431939024353E-4</v>
      </c>
      <c r="AL1053" s="13">
        <f t="shared" si="1315"/>
        <v>3.5162079362808066E-6</v>
      </c>
      <c r="AM1053" s="13">
        <f t="shared" si="1316"/>
        <v>3.3060491097841274E-4</v>
      </c>
      <c r="AN1053" s="13">
        <f t="shared" si="1317"/>
        <v>3.4713515652733253E-4</v>
      </c>
      <c r="AO1053" s="13">
        <f t="shared" si="1318"/>
        <v>1.8224595717684911E-4</v>
      </c>
      <c r="AP1053" s="13">
        <f t="shared" si="1319"/>
        <v>6.3786085011897033E-5</v>
      </c>
      <c r="AQ1053" s="13">
        <f t="shared" si="1320"/>
        <v>1.6743847315622927E-5</v>
      </c>
      <c r="AR1053" s="13">
        <f t="shared" si="1321"/>
        <v>1.7545534095581372E-3</v>
      </c>
      <c r="AS1053" s="13">
        <f t="shared" si="1322"/>
        <v>1.3194241639877156E-3</v>
      </c>
      <c r="AT1053" s="13">
        <f t="shared" si="1323"/>
        <v>4.961034856593797E-4</v>
      </c>
      <c r="AU1053" s="13">
        <f t="shared" si="1324"/>
        <v>1.2435660707195087E-4</v>
      </c>
      <c r="AV1053" s="13">
        <f t="shared" si="1325"/>
        <v>2.3379042129526695E-5</v>
      </c>
      <c r="AW1053" s="13">
        <f t="shared" si="1326"/>
        <v>7.7122160735758578E-8</v>
      </c>
      <c r="AX1053" s="13">
        <f t="shared" si="1327"/>
        <v>4.1435815509294269E-5</v>
      </c>
      <c r="AY1053" s="13">
        <f t="shared" si="1328"/>
        <v>4.3507606284758877E-5</v>
      </c>
      <c r="AZ1053" s="13">
        <f t="shared" si="1329"/>
        <v>2.284149329949835E-5</v>
      </c>
      <c r="BA1053" s="13">
        <f t="shared" si="1330"/>
        <v>7.9945226548244033E-6</v>
      </c>
      <c r="BB1053" s="13">
        <f t="shared" si="1331"/>
        <v>2.0985621968914003E-6</v>
      </c>
      <c r="BC1053" s="13">
        <f t="shared" si="1332"/>
        <v>4.4069806134719312E-7</v>
      </c>
      <c r="BD1053" s="13">
        <f t="shared" si="1333"/>
        <v>3.0704684667267316E-4</v>
      </c>
      <c r="BE1053" s="13">
        <f t="shared" si="1334"/>
        <v>2.3089922869784957E-4</v>
      </c>
      <c r="BF1053" s="13">
        <f t="shared" si="1335"/>
        <v>8.6818109990391206E-5</v>
      </c>
      <c r="BG1053" s="13">
        <f t="shared" si="1336"/>
        <v>2.1762406237591342E-5</v>
      </c>
      <c r="BH1053" s="13">
        <f t="shared" si="1337"/>
        <v>4.0913323726671606E-6</v>
      </c>
      <c r="BI1053" s="13">
        <f t="shared" si="1338"/>
        <v>6.1533638884913944E-7</v>
      </c>
      <c r="BJ1053" s="14">
        <f t="shared" si="1339"/>
        <v>0.25729486668018536</v>
      </c>
      <c r="BK1053" s="14">
        <f t="shared" si="1340"/>
        <v>0.32335526920005975</v>
      </c>
      <c r="BL1053" s="14">
        <f t="shared" si="1341"/>
        <v>0.38743844839613639</v>
      </c>
      <c r="BM1053" s="14">
        <f t="shared" si="1342"/>
        <v>0.26978832882234327</v>
      </c>
      <c r="BN1053" s="14">
        <f t="shared" si="1343"/>
        <v>0.73008545824988058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1.3333333333333299</v>
      </c>
      <c r="F1054" s="10">
        <f>VLOOKUP(B1054,home!$B$2:$E$405,3,FALSE)</f>
        <v>0.38</v>
      </c>
      <c r="G1054" s="10">
        <f>VLOOKUP(C1054,away!$B$2:$E$405,4,FALSE)</f>
        <v>0.9</v>
      </c>
      <c r="H1054" s="10">
        <f>VLOOKUP(A1054,away!$A$2:$E$405,3,FALSE)</f>
        <v>1.3333333333333299</v>
      </c>
      <c r="I1054" s="10">
        <f>VLOOKUP(C1054,away!$B$2:$E$405,3,FALSE)</f>
        <v>1.5</v>
      </c>
      <c r="J1054" s="10">
        <f>VLOOKUP(B1054,home!$B$2:$E$405,4,FALSE)</f>
        <v>0.94</v>
      </c>
      <c r="K1054" s="12">
        <f t="shared" si="1288"/>
        <v>0.45599999999999885</v>
      </c>
      <c r="L1054" s="12">
        <f t="shared" si="1289"/>
        <v>1.879999999999995</v>
      </c>
      <c r="M1054" s="13">
        <f t="shared" si="1290"/>
        <v>9.6713720433044562E-2</v>
      </c>
      <c r="N1054" s="13">
        <f t="shared" si="1291"/>
        <v>4.4101456517468204E-2</v>
      </c>
      <c r="O1054" s="13">
        <f t="shared" si="1292"/>
        <v>0.18182179441412327</v>
      </c>
      <c r="P1054" s="13">
        <f t="shared" si="1293"/>
        <v>8.2910738252839997E-2</v>
      </c>
      <c r="Q1054" s="13">
        <f t="shared" si="1294"/>
        <v>1.0055132085982726E-2</v>
      </c>
      <c r="R1054" s="13">
        <f t="shared" si="1295"/>
        <v>0.17091248674927545</v>
      </c>
      <c r="S1054" s="13">
        <f t="shared" si="1296"/>
        <v>1.7769429422348583E-2</v>
      </c>
      <c r="T1054" s="13">
        <f t="shared" si="1297"/>
        <v>1.8903648321647471E-2</v>
      </c>
      <c r="U1054" s="13">
        <f t="shared" si="1298"/>
        <v>7.7936093957669414E-2</v>
      </c>
      <c r="V1054" s="13">
        <f t="shared" si="1299"/>
        <v>1.6925973839101017E-3</v>
      </c>
      <c r="W1054" s="13">
        <f t="shared" si="1300"/>
        <v>1.5283800770693708E-3</v>
      </c>
      <c r="X1054" s="13">
        <f t="shared" si="1301"/>
        <v>2.8733545448904091E-3</v>
      </c>
      <c r="Y1054" s="13">
        <f t="shared" si="1302"/>
        <v>2.7009532721969779E-3</v>
      </c>
      <c r="Z1054" s="13">
        <f t="shared" si="1303"/>
        <v>0.10710515836287901</v>
      </c>
      <c r="AA1054" s="13">
        <f t="shared" si="1304"/>
        <v>4.8839952213472704E-2</v>
      </c>
      <c r="AB1054" s="13">
        <f t="shared" si="1305"/>
        <v>1.1135509104671749E-2</v>
      </c>
      <c r="AC1054" s="13">
        <f t="shared" si="1306"/>
        <v>9.0689367829902766E-5</v>
      </c>
      <c r="AD1054" s="13">
        <f t="shared" si="1307"/>
        <v>1.742353287859078E-4</v>
      </c>
      <c r="AE1054" s="13">
        <f t="shared" si="1308"/>
        <v>3.2756241811750578E-4</v>
      </c>
      <c r="AF1054" s="13">
        <f t="shared" si="1309"/>
        <v>3.0790867303045468E-4</v>
      </c>
      <c r="AG1054" s="13">
        <f t="shared" si="1310"/>
        <v>1.9295610176575109E-4</v>
      </c>
      <c r="AH1054" s="13">
        <f t="shared" si="1311"/>
        <v>5.0339424430552997E-2</v>
      </c>
      <c r="AI1054" s="13">
        <f t="shared" si="1312"/>
        <v>2.2954777540332108E-2</v>
      </c>
      <c r="AJ1054" s="13">
        <f t="shared" si="1313"/>
        <v>5.2336892791957071E-3</v>
      </c>
      <c r="AK1054" s="13">
        <f t="shared" si="1314"/>
        <v>7.9552077043774569E-4</v>
      </c>
      <c r="AL1054" s="13">
        <f t="shared" si="1315"/>
        <v>3.1098472501287468E-6</v>
      </c>
      <c r="AM1054" s="13">
        <f t="shared" si="1316"/>
        <v>1.5890261985274758E-5</v>
      </c>
      <c r="AN1054" s="13">
        <f t="shared" si="1317"/>
        <v>2.9873692532316463E-5</v>
      </c>
      <c r="AO1054" s="13">
        <f t="shared" si="1318"/>
        <v>2.8081270980377407E-5</v>
      </c>
      <c r="AP1054" s="13">
        <f t="shared" si="1319"/>
        <v>1.7597596481036463E-5</v>
      </c>
      <c r="AQ1054" s="13">
        <f t="shared" si="1320"/>
        <v>8.2708703460871153E-6</v>
      </c>
      <c r="AR1054" s="13">
        <f t="shared" si="1321"/>
        <v>1.8927623585887877E-2</v>
      </c>
      <c r="AS1054" s="13">
        <f t="shared" si="1322"/>
        <v>8.6309963551648491E-3</v>
      </c>
      <c r="AT1054" s="13">
        <f t="shared" si="1323"/>
        <v>1.9678671689775809E-3</v>
      </c>
      <c r="AU1054" s="13">
        <f t="shared" si="1324"/>
        <v>2.9911580968459159E-4</v>
      </c>
      <c r="AV1054" s="13">
        <f t="shared" si="1325"/>
        <v>3.409920230404335E-5</v>
      </c>
      <c r="AW1054" s="13">
        <f t="shared" si="1326"/>
        <v>7.4055829183065472E-8</v>
      </c>
      <c r="AX1054" s="13">
        <f t="shared" si="1327"/>
        <v>1.207659910880878E-6</v>
      </c>
      <c r="AY1054" s="13">
        <f t="shared" si="1328"/>
        <v>2.2704006324560443E-6</v>
      </c>
      <c r="AZ1054" s="13">
        <f t="shared" si="1329"/>
        <v>2.1341765945086766E-6</v>
      </c>
      <c r="BA1054" s="13">
        <f t="shared" si="1330"/>
        <v>1.3374173325587672E-6</v>
      </c>
      <c r="BB1054" s="13">
        <f t="shared" si="1331"/>
        <v>6.2858614630261887E-7</v>
      </c>
      <c r="BC1054" s="13">
        <f t="shared" si="1332"/>
        <v>2.3634839100978406E-7</v>
      </c>
      <c r="BD1054" s="13">
        <f t="shared" si="1333"/>
        <v>5.930655390244852E-3</v>
      </c>
      <c r="BE1054" s="13">
        <f t="shared" si="1334"/>
        <v>2.7043788579516458E-3</v>
      </c>
      <c r="BF1054" s="13">
        <f t="shared" si="1335"/>
        <v>6.1659837961297375E-4</v>
      </c>
      <c r="BG1054" s="13">
        <f t="shared" si="1336"/>
        <v>9.3722953701171782E-5</v>
      </c>
      <c r="BH1054" s="13">
        <f t="shared" si="1337"/>
        <v>1.0684416721933555E-5</v>
      </c>
      <c r="BI1054" s="13">
        <f t="shared" si="1338"/>
        <v>9.7441880504033811E-7</v>
      </c>
      <c r="BJ1054" s="14">
        <f t="shared" si="1339"/>
        <v>8.1273115622287603E-2</v>
      </c>
      <c r="BK1054" s="14">
        <f t="shared" si="1340"/>
        <v>0.19918255510785571</v>
      </c>
      <c r="BL1054" s="14">
        <f t="shared" si="1341"/>
        <v>0.60918596499878752</v>
      </c>
      <c r="BM1054" s="14">
        <f t="shared" si="1342"/>
        <v>0.4102292692942725</v>
      </c>
      <c r="BN1054" s="14">
        <f t="shared" si="1343"/>
        <v>0.58651532845273424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1.66</v>
      </c>
      <c r="F1055" s="10">
        <f>VLOOKUP(B1055,home!$B$2:$E$405,3,FALSE)</f>
        <v>0.96</v>
      </c>
      <c r="G1055" s="10">
        <f>VLOOKUP(C1055,away!$B$2:$E$405,4,FALSE)</f>
        <v>2.17</v>
      </c>
      <c r="H1055" s="10">
        <f>VLOOKUP(A1055,away!$A$2:$E$405,3,FALSE)</f>
        <v>1.46</v>
      </c>
      <c r="I1055" s="10">
        <f>VLOOKUP(C1055,away!$B$2:$E$405,3,FALSE)</f>
        <v>0.48</v>
      </c>
      <c r="J1055" s="10">
        <f>VLOOKUP(B1055,home!$B$2:$E$405,4,FALSE)</f>
        <v>0.96</v>
      </c>
      <c r="K1055" s="12">
        <f t="shared" si="1288"/>
        <v>3.4581119999999999</v>
      </c>
      <c r="L1055" s="12">
        <f t="shared" si="1289"/>
        <v>0.67276799999999992</v>
      </c>
      <c r="M1055" s="13">
        <f t="shared" si="1290"/>
        <v>1.6068732114688965E-2</v>
      </c>
      <c r="N1055" s="13">
        <f t="shared" si="1291"/>
        <v>5.5567475350591297E-2</v>
      </c>
      <c r="O1055" s="13">
        <f t="shared" si="1292"/>
        <v>1.0810528767335067E-2</v>
      </c>
      <c r="P1055" s="13">
        <f t="shared" si="1293"/>
        <v>3.7384019256666602E-2</v>
      </c>
      <c r="Q1055" s="13">
        <f t="shared" si="1294"/>
        <v>9.6079276659791976E-2</v>
      </c>
      <c r="R1055" s="13">
        <f t="shared" si="1295"/>
        <v>3.6364889088712376E-3</v>
      </c>
      <c r="S1055" s="13">
        <f t="shared" si="1296"/>
        <v>2.1743546500866389E-2</v>
      </c>
      <c r="T1055" s="13">
        <f t="shared" si="1297"/>
        <v>6.4639062799854929E-2</v>
      </c>
      <c r="U1055" s="13">
        <f t="shared" si="1298"/>
        <v>1.2575385933634534E-2</v>
      </c>
      <c r="V1055" s="13">
        <f t="shared" si="1299"/>
        <v>5.6207239092591586E-3</v>
      </c>
      <c r="W1055" s="13">
        <f t="shared" si="1300"/>
        <v>0.11075096652284885</v>
      </c>
      <c r="X1055" s="13">
        <f t="shared" si="1301"/>
        <v>7.4509706245643972E-2</v>
      </c>
      <c r="Y1055" s="13">
        <f t="shared" si="1302"/>
        <v>2.5063873025734693E-2</v>
      </c>
      <c r="Z1055" s="13">
        <f t="shared" si="1303"/>
        <v>8.1550445674782813E-4</v>
      </c>
      <c r="AA1055" s="13">
        <f t="shared" si="1304"/>
        <v>2.8201057479331458E-3</v>
      </c>
      <c r="AB1055" s="13">
        <f t="shared" si="1305"/>
        <v>4.8761207640982927E-3</v>
      </c>
      <c r="AC1055" s="13">
        <f t="shared" si="1306"/>
        <v>8.1729087802479841E-4</v>
      </c>
      <c r="AD1055" s="13">
        <f t="shared" si="1307"/>
        <v>9.5747311586065489E-2</v>
      </c>
      <c r="AE1055" s="13">
        <f t="shared" si="1308"/>
        <v>6.4415727321134097E-2</v>
      </c>
      <c r="AF1055" s="13">
        <f t="shared" si="1309"/>
        <v>2.1668420019192367E-2</v>
      </c>
      <c r="AG1055" s="13">
        <f t="shared" si="1310"/>
        <v>4.8592731998240027E-3</v>
      </c>
      <c r="AH1055" s="13">
        <f t="shared" si="1311"/>
        <v>1.3716132558933068E-4</v>
      </c>
      <c r="AI1055" s="13">
        <f t="shared" si="1312"/>
        <v>4.7431922595637152E-4</v>
      </c>
      <c r="AJ1055" s="13">
        <f t="shared" si="1313"/>
        <v>8.2012450355521986E-4</v>
      </c>
      <c r="AK1055" s="13">
        <f t="shared" si="1314"/>
        <v>9.4536079574611615E-4</v>
      </c>
      <c r="AL1055" s="13">
        <f t="shared" si="1315"/>
        <v>7.605732102397034E-5</v>
      </c>
      <c r="AM1055" s="13">
        <f t="shared" si="1316"/>
        <v>6.6220985432702398E-2</v>
      </c>
      <c r="AN1055" s="13">
        <f t="shared" si="1317"/>
        <v>4.4551359927588324E-2</v>
      </c>
      <c r="AO1055" s="13">
        <f t="shared" si="1318"/>
        <v>1.4986364657881864E-2</v>
      </c>
      <c r="AP1055" s="13">
        <f t="shared" si="1319"/>
        <v>3.360782192717955E-3</v>
      </c>
      <c r="AQ1055" s="13">
        <f t="shared" si="1320"/>
        <v>5.6525667855761806E-4</v>
      </c>
      <c r="AR1055" s="13">
        <f t="shared" si="1321"/>
        <v>1.8455550138816567E-5</v>
      </c>
      <c r="AS1055" s="13">
        <f t="shared" si="1322"/>
        <v>6.382135940164325E-5</v>
      </c>
      <c r="AT1055" s="13">
        <f t="shared" si="1323"/>
        <v>1.1035070440156765E-4</v>
      </c>
      <c r="AU1055" s="13">
        <f t="shared" si="1324"/>
        <v>1.2720169836650464E-4</v>
      </c>
      <c r="AV1055" s="13">
        <f t="shared" si="1325"/>
        <v>1.0996942988539755E-4</v>
      </c>
      <c r="AW1055" s="13">
        <f t="shared" si="1326"/>
        <v>4.9152193587255329E-6</v>
      </c>
      <c r="AX1055" s="13">
        <f t="shared" si="1327"/>
        <v>3.8166597396108892E-2</v>
      </c>
      <c r="AY1055" s="13">
        <f t="shared" si="1328"/>
        <v>2.5677265396985387E-2</v>
      </c>
      <c r="AZ1055" s="13">
        <f t="shared" si="1329"/>
        <v>8.6374212432995291E-3</v>
      </c>
      <c r="BA1055" s="13">
        <f t="shared" si="1330"/>
        <v>1.9369935383373791E-3</v>
      </c>
      <c r="BB1055" s="13">
        <f t="shared" si="1331"/>
        <v>3.2578681720004039E-4</v>
      </c>
      <c r="BC1055" s="13">
        <f t="shared" si="1332"/>
        <v>4.383578908680736E-5</v>
      </c>
      <c r="BD1055" s="13">
        <f t="shared" si="1333"/>
        <v>2.0693839259652229E-6</v>
      </c>
      <c r="BE1055" s="13">
        <f t="shared" si="1334"/>
        <v>7.1561613869874495E-6</v>
      </c>
      <c r="BF1055" s="13">
        <f t="shared" si="1335"/>
        <v>1.2373403783138971E-5</v>
      </c>
      <c r="BG1055" s="13">
        <f t="shared" si="1336"/>
        <v>1.4262872034439425E-5</v>
      </c>
      <c r="BH1055" s="13">
        <f t="shared" si="1337"/>
        <v>1.2330652234189849E-5</v>
      </c>
      <c r="BI1055" s="13">
        <f t="shared" si="1338"/>
        <v>8.5281552917757412E-6</v>
      </c>
      <c r="BJ1055" s="14">
        <f t="shared" si="1339"/>
        <v>0.81777374180114804</v>
      </c>
      <c r="BK1055" s="14">
        <f t="shared" si="1340"/>
        <v>0.10738763537751528</v>
      </c>
      <c r="BL1055" s="14">
        <f t="shared" si="1341"/>
        <v>3.7582115343569741E-2</v>
      </c>
      <c r="BM1055" s="14">
        <f t="shared" si="1342"/>
        <v>0.71834012574340922</v>
      </c>
      <c r="BN1055" s="14">
        <f t="shared" si="1343"/>
        <v>0.21954652105794514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1.66</v>
      </c>
      <c r="F1056" s="10">
        <f>VLOOKUP(B1056,home!$B$2:$E$405,3,FALSE)</f>
        <v>0.72</v>
      </c>
      <c r="G1056" s="10">
        <f>VLOOKUP(C1056,away!$B$2:$E$405,4,FALSE)</f>
        <v>0.48</v>
      </c>
      <c r="H1056" s="10">
        <f>VLOOKUP(A1056,away!$A$2:$E$405,3,FALSE)</f>
        <v>1.46</v>
      </c>
      <c r="I1056" s="10">
        <f>VLOOKUP(C1056,away!$B$2:$E$405,3,FALSE)</f>
        <v>0.96</v>
      </c>
      <c r="J1056" s="10">
        <f>VLOOKUP(B1056,home!$B$2:$E$405,4,FALSE)</f>
        <v>1.64</v>
      </c>
      <c r="K1056" s="12">
        <f t="shared" si="1288"/>
        <v>0.57369599999999987</v>
      </c>
      <c r="L1056" s="12">
        <f t="shared" si="1289"/>
        <v>2.2986239999999998</v>
      </c>
      <c r="M1056" s="13">
        <f t="shared" si="1290"/>
        <v>5.6567537540399809E-2</v>
      </c>
      <c r="N1056" s="13">
        <f t="shared" si="1291"/>
        <v>3.2452570016777198E-2</v>
      </c>
      <c r="O1056" s="13">
        <f t="shared" si="1292"/>
        <v>0.13002749941126396</v>
      </c>
      <c r="P1056" s="13">
        <f t="shared" si="1293"/>
        <v>7.4596256302244465E-2</v>
      </c>
      <c r="Q1056" s="13">
        <f t="shared" si="1294"/>
        <v>9.3089548041725041E-3</v>
      </c>
      <c r="R1056" s="13">
        <f t="shared" si="1295"/>
        <v>0.14944216540335861</v>
      </c>
      <c r="S1056" s="13">
        <f t="shared" si="1296"/>
        <v>2.4592733289547829E-2</v>
      </c>
      <c r="T1056" s="13">
        <f t="shared" si="1297"/>
        <v>2.1397786927786214E-2</v>
      </c>
      <c r="U1056" s="13">
        <f t="shared" si="1298"/>
        <v>8.5734372523245186E-2</v>
      </c>
      <c r="V1056" s="13">
        <f t="shared" si="1299"/>
        <v>3.603413067334001E-3</v>
      </c>
      <c r="W1056" s="13">
        <f t="shared" si="1300"/>
        <v>1.7801700451115163E-3</v>
      </c>
      <c r="X1056" s="13">
        <f t="shared" si="1301"/>
        <v>4.0919415897744133E-3</v>
      </c>
      <c r="Y1056" s="13">
        <f t="shared" si="1302"/>
        <v>4.7029175724268108E-3</v>
      </c>
      <c r="Z1056" s="13">
        <f t="shared" si="1303"/>
        <v>0.11450378266937657</v>
      </c>
      <c r="AA1056" s="13">
        <f t="shared" si="1304"/>
        <v>6.5690362102290636E-2</v>
      </c>
      <c r="AB1056" s="13">
        <f t="shared" si="1305"/>
        <v>1.8843148988317859E-2</v>
      </c>
      <c r="AC1056" s="13">
        <f t="shared" si="1306"/>
        <v>2.9699136689232954E-4</v>
      </c>
      <c r="AD1056" s="13">
        <f t="shared" si="1307"/>
        <v>2.5531910855007393E-4</v>
      </c>
      <c r="AE1056" s="13">
        <f t="shared" si="1308"/>
        <v>5.8688263057180511E-4</v>
      </c>
      <c r="AF1056" s="13">
        <f t="shared" si="1309"/>
        <v>6.7451124990774243E-4</v>
      </c>
      <c r="AG1056" s="13">
        <f t="shared" si="1310"/>
        <v>5.1681591576931141E-4</v>
      </c>
      <c r="AH1056" s="13">
        <f t="shared" si="1311"/>
        <v>6.5800285733653291E-2</v>
      </c>
      <c r="AI1056" s="13">
        <f t="shared" si="1312"/>
        <v>3.7749360724253944E-2</v>
      </c>
      <c r="AJ1056" s="13">
        <f t="shared" si="1313"/>
        <v>1.0828328625030793E-2</v>
      </c>
      <c r="AK1056" s="13">
        <f t="shared" si="1314"/>
        <v>2.0707229396218886E-3</v>
      </c>
      <c r="AL1056" s="13">
        <f t="shared" si="1315"/>
        <v>1.5665835981233382E-5</v>
      </c>
      <c r="AM1056" s="13">
        <f t="shared" si="1316"/>
        <v>2.9295110259748651E-5</v>
      </c>
      <c r="AN1056" s="13">
        <f t="shared" si="1317"/>
        <v>6.733844352570447E-5</v>
      </c>
      <c r="AO1056" s="13">
        <f t="shared" si="1318"/>
        <v>7.7392881205414458E-5</v>
      </c>
      <c r="AP1056" s="13">
        <f t="shared" si="1319"/>
        <v>5.9299044722638186E-5</v>
      </c>
      <c r="AQ1056" s="13">
        <f t="shared" si="1320"/>
        <v>3.4076551844132386E-5</v>
      </c>
      <c r="AR1056" s="13">
        <f t="shared" si="1321"/>
        <v>3.0250023198846593E-2</v>
      </c>
      <c r="AS1056" s="13">
        <f t="shared" si="1322"/>
        <v>1.7354317309085487E-2</v>
      </c>
      <c r="AT1056" s="13">
        <f t="shared" si="1323"/>
        <v>4.9780512114765531E-3</v>
      </c>
      <c r="AU1056" s="13">
        <f t="shared" si="1324"/>
        <v>9.5196268927308424E-4</v>
      </c>
      <c r="AV1056" s="13">
        <f t="shared" si="1325"/>
        <v>1.3653429674630275E-4</v>
      </c>
      <c r="AW1056" s="13">
        <f t="shared" si="1326"/>
        <v>5.7385323360416742E-7</v>
      </c>
      <c r="AX1056" s="13">
        <f t="shared" si="1327"/>
        <v>2.801081262596125E-6</v>
      </c>
      <c r="AY1056" s="13">
        <f t="shared" si="1328"/>
        <v>6.4386326161537553E-6</v>
      </c>
      <c r="AZ1056" s="13">
        <f t="shared" si="1329"/>
        <v>7.3999977293369048E-6</v>
      </c>
      <c r="BA1056" s="13">
        <f t="shared" si="1330"/>
        <v>5.6699374601997698E-6</v>
      </c>
      <c r="BB1056" s="13">
        <f t="shared" si="1331"/>
        <v>3.2582635811285603E-6</v>
      </c>
      <c r="BC1056" s="13">
        <f t="shared" si="1332"/>
        <v>1.4979045731816103E-6</v>
      </c>
      <c r="BD1056" s="13">
        <f t="shared" si="1333"/>
        <v>1.1588904887570922E-2</v>
      </c>
      <c r="BE1056" s="13">
        <f t="shared" si="1334"/>
        <v>6.6485083783798847E-3</v>
      </c>
      <c r="BF1056" s="13">
        <f t="shared" si="1335"/>
        <v>1.9071113313215129E-3</v>
      </c>
      <c r="BG1056" s="13">
        <f t="shared" si="1336"/>
        <v>3.6470071411127557E-4</v>
      </c>
      <c r="BH1056" s="13">
        <f t="shared" si="1337"/>
        <v>5.2306835220695547E-5</v>
      </c>
      <c r="BI1056" s="13">
        <f t="shared" si="1338"/>
        <v>6.0016444277544325E-6</v>
      </c>
      <c r="BJ1056" s="14">
        <f t="shared" si="1339"/>
        <v>7.6062337709627809E-2</v>
      </c>
      <c r="BK1056" s="14">
        <f t="shared" si="1340"/>
        <v>0.15967903603501579</v>
      </c>
      <c r="BL1056" s="14">
        <f t="shared" si="1341"/>
        <v>0.64042466894749628</v>
      </c>
      <c r="BM1056" s="14">
        <f t="shared" si="1342"/>
        <v>0.53826897710391752</v>
      </c>
      <c r="BN1056" s="14">
        <f t="shared" si="1343"/>
        <v>0.45239498347821649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1.66</v>
      </c>
      <c r="F1057" s="10">
        <f>VLOOKUP(B1057,home!$B$2:$E$405,3,FALSE)</f>
        <v>0.8</v>
      </c>
      <c r="G1057" s="10">
        <f>VLOOKUP(C1057,away!$B$2:$E$405,4,FALSE)</f>
        <v>1.2</v>
      </c>
      <c r="H1057" s="10">
        <f>VLOOKUP(A1057,away!$A$2:$E$405,3,FALSE)</f>
        <v>1.46</v>
      </c>
      <c r="I1057" s="10">
        <f>VLOOKUP(C1057,away!$B$2:$E$405,3,FALSE)</f>
        <v>0.84</v>
      </c>
      <c r="J1057" s="10">
        <f>VLOOKUP(B1057,home!$B$2:$E$405,4,FALSE)</f>
        <v>0.91</v>
      </c>
      <c r="K1057" s="12">
        <f t="shared" si="1288"/>
        <v>1.5936000000000001</v>
      </c>
      <c r="L1057" s="12">
        <f t="shared" si="1289"/>
        <v>1.1160239999999999</v>
      </c>
      <c r="M1057" s="13">
        <f t="shared" si="1290"/>
        <v>6.6561829258285035E-2</v>
      </c>
      <c r="N1057" s="13">
        <f t="shared" si="1291"/>
        <v>0.10607293110600303</v>
      </c>
      <c r="O1057" s="13">
        <f t="shared" si="1292"/>
        <v>7.4284598936148291E-2</v>
      </c>
      <c r="P1057" s="13">
        <f t="shared" si="1293"/>
        <v>0.11837993686464592</v>
      </c>
      <c r="Q1057" s="13">
        <f t="shared" si="1294"/>
        <v>8.4518911505263236E-2</v>
      </c>
      <c r="R1057" s="13">
        <f t="shared" si="1295"/>
        <v>4.1451697621557981E-2</v>
      </c>
      <c r="S1057" s="13">
        <f t="shared" si="1296"/>
        <v>5.2634556502716763E-2</v>
      </c>
      <c r="T1057" s="13">
        <f t="shared" si="1297"/>
        <v>9.4325133693749882E-2</v>
      </c>
      <c r="U1057" s="13">
        <f t="shared" si="1298"/>
        <v>6.60574253297148E-2</v>
      </c>
      <c r="V1057" s="13">
        <f t="shared" si="1299"/>
        <v>1.040114890190977E-2</v>
      </c>
      <c r="W1057" s="13">
        <f t="shared" si="1300"/>
        <v>4.4896445791595845E-2</v>
      </c>
      <c r="X1057" s="13">
        <f t="shared" si="1301"/>
        <v>5.0105511018119955E-2</v>
      </c>
      <c r="Y1057" s="13">
        <f t="shared" si="1302"/>
        <v>2.7959476414243154E-2</v>
      </c>
      <c r="Z1057" s="13">
        <f t="shared" si="1303"/>
        <v>1.5420363128800544E-2</v>
      </c>
      <c r="AA1057" s="13">
        <f t="shared" si="1304"/>
        <v>2.4573890682056548E-2</v>
      </c>
      <c r="AB1057" s="13">
        <f t="shared" si="1305"/>
        <v>1.9580476095462662E-2</v>
      </c>
      <c r="AC1057" s="13">
        <f t="shared" si="1306"/>
        <v>1.1561500074896524E-3</v>
      </c>
      <c r="AD1057" s="13">
        <f t="shared" si="1307"/>
        <v>1.7886744003371782E-2</v>
      </c>
      <c r="AE1057" s="13">
        <f t="shared" si="1308"/>
        <v>1.9962035589618989E-2</v>
      </c>
      <c r="AF1057" s="13">
        <f t="shared" si="1309"/>
        <v>1.1139055403434472E-2</v>
      </c>
      <c r="AG1057" s="13">
        <f t="shared" si="1310"/>
        <v>4.1438177225208515E-3</v>
      </c>
      <c r="AH1057" s="13">
        <f t="shared" si="1311"/>
        <v>4.3023738351141236E-3</v>
      </c>
      <c r="AI1057" s="13">
        <f t="shared" si="1312"/>
        <v>6.8562629436378676E-3</v>
      </c>
      <c r="AJ1057" s="13">
        <f t="shared" si="1313"/>
        <v>5.463070313490654E-3</v>
      </c>
      <c r="AK1057" s="13">
        <f t="shared" si="1314"/>
        <v>2.9019829505262363E-3</v>
      </c>
      <c r="AL1057" s="13">
        <f t="shared" si="1315"/>
        <v>8.2248319445426914E-5</v>
      </c>
      <c r="AM1057" s="13">
        <f t="shared" si="1316"/>
        <v>5.7008630487546501E-3</v>
      </c>
      <c r="AN1057" s="13">
        <f t="shared" si="1317"/>
        <v>6.362299983123358E-3</v>
      </c>
      <c r="AO1057" s="13">
        <f t="shared" si="1318"/>
        <v>3.5502397381826315E-3</v>
      </c>
      <c r="AP1057" s="13">
        <f t="shared" si="1319"/>
        <v>1.3207175845218447E-3</v>
      </c>
      <c r="AQ1057" s="13">
        <f t="shared" si="1320"/>
        <v>3.6848813038710171E-4</v>
      </c>
      <c r="AR1057" s="13">
        <f t="shared" si="1321"/>
        <v>9.6031049139188045E-4</v>
      </c>
      <c r="AS1057" s="13">
        <f t="shared" si="1322"/>
        <v>1.5303507990821008E-3</v>
      </c>
      <c r="AT1057" s="13">
        <f t="shared" si="1323"/>
        <v>1.219383516708618E-3</v>
      </c>
      <c r="AU1057" s="13">
        <f t="shared" si="1324"/>
        <v>6.4773652407561818E-4</v>
      </c>
      <c r="AV1057" s="13">
        <f t="shared" si="1325"/>
        <v>2.5805823119172627E-4</v>
      </c>
      <c r="AW1057" s="13">
        <f t="shared" si="1326"/>
        <v>4.0632859585297833E-6</v>
      </c>
      <c r="AX1057" s="13">
        <f t="shared" si="1327"/>
        <v>1.514149225749237E-3</v>
      </c>
      <c r="AY1057" s="13">
        <f t="shared" si="1328"/>
        <v>1.6898268755175664E-3</v>
      </c>
      <c r="AZ1057" s="13">
        <f t="shared" si="1329"/>
        <v>9.4294367446130832E-4</v>
      </c>
      <c r="BA1057" s="13">
        <f t="shared" si="1330"/>
        <v>3.5078259044900247E-4</v>
      </c>
      <c r="BB1057" s="13">
        <f t="shared" si="1331"/>
        <v>9.7870447430814346E-5</v>
      </c>
      <c r="BC1057" s="13">
        <f t="shared" si="1332"/>
        <v>2.184515364470542E-5</v>
      </c>
      <c r="BD1057" s="13">
        <f t="shared" si="1333"/>
        <v>1.7862159264085518E-4</v>
      </c>
      <c r="BE1057" s="13">
        <f t="shared" si="1334"/>
        <v>2.8465137003246682E-4</v>
      </c>
      <c r="BF1057" s="13">
        <f t="shared" si="1335"/>
        <v>2.2681021164186959E-4</v>
      </c>
      <c r="BG1057" s="13">
        <f t="shared" si="1336"/>
        <v>1.2048158442416118E-4</v>
      </c>
      <c r="BH1057" s="13">
        <f t="shared" si="1337"/>
        <v>4.7999863234585808E-5</v>
      </c>
      <c r="BI1057" s="13">
        <f t="shared" si="1338"/>
        <v>1.5298516410127176E-5</v>
      </c>
      <c r="BJ1057" s="14">
        <f t="shared" si="1339"/>
        <v>0.48293008870014348</v>
      </c>
      <c r="BK1057" s="14">
        <f t="shared" si="1340"/>
        <v>0.25090569673001012</v>
      </c>
      <c r="BL1057" s="14">
        <f t="shared" si="1341"/>
        <v>0.25096148140854319</v>
      </c>
      <c r="BM1057" s="14">
        <f t="shared" si="1342"/>
        <v>0.50726196108603439</v>
      </c>
      <c r="BN1057" s="14">
        <f t="shared" si="1343"/>
        <v>0.49126990529190351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1.66</v>
      </c>
      <c r="F1058" s="10">
        <f>VLOOKUP(B1058,home!$B$2:$E$405,3,FALSE)</f>
        <v>0.72</v>
      </c>
      <c r="G1058" s="10">
        <f>VLOOKUP(C1058,away!$B$2:$E$405,4,FALSE)</f>
        <v>0.84</v>
      </c>
      <c r="H1058" s="10">
        <f>VLOOKUP(A1058,away!$A$2:$E$405,3,FALSE)</f>
        <v>1.46</v>
      </c>
      <c r="I1058" s="10">
        <f>VLOOKUP(C1058,away!$B$2:$E$405,3,FALSE)</f>
        <v>0.6</v>
      </c>
      <c r="J1058" s="10">
        <f>VLOOKUP(B1058,home!$B$2:$E$405,4,FALSE)</f>
        <v>1.1000000000000001</v>
      </c>
      <c r="K1058" s="12">
        <f t="shared" si="1288"/>
        <v>1.0039679999999997</v>
      </c>
      <c r="L1058" s="12">
        <f t="shared" si="1289"/>
        <v>0.96360000000000012</v>
      </c>
      <c r="M1058" s="13">
        <f t="shared" si="1290"/>
        <v>0.13979642804133677</v>
      </c>
      <c r="N1058" s="13">
        <f t="shared" si="1291"/>
        <v>0.14035114026780476</v>
      </c>
      <c r="O1058" s="13">
        <f t="shared" si="1292"/>
        <v>0.13470783806063213</v>
      </c>
      <c r="P1058" s="13">
        <f t="shared" si="1293"/>
        <v>0.13524235876205667</v>
      </c>
      <c r="Q1058" s="13">
        <f t="shared" si="1294"/>
        <v>7.0454026796193683E-2</v>
      </c>
      <c r="R1058" s="13">
        <f t="shared" si="1295"/>
        <v>6.4902236377612554E-2</v>
      </c>
      <c r="S1058" s="13">
        <f t="shared" si="1296"/>
        <v>3.2709161206387331E-2</v>
      </c>
      <c r="T1058" s="13">
        <f t="shared" si="1297"/>
        <v>6.7889500220812235E-2</v>
      </c>
      <c r="U1058" s="13">
        <f t="shared" si="1298"/>
        <v>6.5159768451558908E-2</v>
      </c>
      <c r="V1058" s="13">
        <f t="shared" si="1299"/>
        <v>3.5159570373223454E-3</v>
      </c>
      <c r="W1058" s="13">
        <f t="shared" si="1300"/>
        <v>2.357786279150699E-2</v>
      </c>
      <c r="X1058" s="13">
        <f t="shared" si="1301"/>
        <v>2.2719628585896136E-2</v>
      </c>
      <c r="Y1058" s="13">
        <f t="shared" si="1302"/>
        <v>1.0946317052684758E-2</v>
      </c>
      <c r="Z1058" s="13">
        <f t="shared" si="1303"/>
        <v>2.0846598324489162E-2</v>
      </c>
      <c r="AA1058" s="13">
        <f t="shared" si="1304"/>
        <v>2.0929317626640728E-2</v>
      </c>
      <c r="AB1058" s="13">
        <f t="shared" si="1305"/>
        <v>1.0506182579491615E-2</v>
      </c>
      <c r="AC1058" s="13">
        <f t="shared" si="1306"/>
        <v>2.1258873067062678E-4</v>
      </c>
      <c r="AD1058" s="13">
        <f t="shared" si="1307"/>
        <v>5.9178549377659198E-3</v>
      </c>
      <c r="AE1058" s="13">
        <f t="shared" si="1308"/>
        <v>5.702445018031241E-3</v>
      </c>
      <c r="AF1058" s="13">
        <f t="shared" si="1309"/>
        <v>2.7474380096874518E-3</v>
      </c>
      <c r="AG1058" s="13">
        <f t="shared" si="1310"/>
        <v>8.8247708871160978E-4</v>
      </c>
      <c r="AH1058" s="13">
        <f t="shared" si="1311"/>
        <v>5.0219455363694383E-3</v>
      </c>
      <c r="AI1058" s="13">
        <f t="shared" si="1312"/>
        <v>5.0418726162577508E-3</v>
      </c>
      <c r="AJ1058" s="13">
        <f t="shared" si="1313"/>
        <v>2.5309393833995299E-3</v>
      </c>
      <c r="AK1058" s="13">
        <f t="shared" si="1314"/>
        <v>8.4699405029095294E-4</v>
      </c>
      <c r="AL1058" s="13">
        <f t="shared" si="1315"/>
        <v>8.2265339064673994E-6</v>
      </c>
      <c r="AM1058" s="13">
        <f t="shared" si="1316"/>
        <v>1.1882673972317952E-3</v>
      </c>
      <c r="AN1058" s="13">
        <f t="shared" si="1317"/>
        <v>1.1450144639725578E-3</v>
      </c>
      <c r="AO1058" s="13">
        <f t="shared" si="1318"/>
        <v>5.5166796874197839E-4</v>
      </c>
      <c r="AP1058" s="13">
        <f t="shared" si="1319"/>
        <v>1.7719575155992351E-4</v>
      </c>
      <c r="AQ1058" s="13">
        <f t="shared" si="1320"/>
        <v>4.2686456550785571E-5</v>
      </c>
      <c r="AR1058" s="13">
        <f t="shared" si="1321"/>
        <v>9.6782934376911855E-4</v>
      </c>
      <c r="AS1058" s="13">
        <f t="shared" si="1322"/>
        <v>9.7166969060519422E-4</v>
      </c>
      <c r="AT1058" s="13">
        <f t="shared" si="1323"/>
        <v>4.8776263796875761E-4</v>
      </c>
      <c r="AU1058" s="13">
        <f t="shared" si="1324"/>
        <v>1.6323269337207254E-4</v>
      </c>
      <c r="AV1058" s="13">
        <f t="shared" si="1325"/>
        <v>4.0970100174843209E-5</v>
      </c>
      <c r="AW1058" s="13">
        <f t="shared" si="1326"/>
        <v>2.2107063215952092E-7</v>
      </c>
      <c r="AX1058" s="13">
        <f t="shared" si="1327"/>
        <v>1.9883040704400166E-4</v>
      </c>
      <c r="AY1058" s="13">
        <f t="shared" si="1328"/>
        <v>1.9159298022759999E-4</v>
      </c>
      <c r="AZ1058" s="13">
        <f t="shared" si="1329"/>
        <v>9.2309497873657679E-5</v>
      </c>
      <c r="BA1058" s="13">
        <f t="shared" si="1330"/>
        <v>2.9649810717018858E-5</v>
      </c>
      <c r="BB1058" s="13">
        <f t="shared" si="1331"/>
        <v>7.1426394017298418E-6</v>
      </c>
      <c r="BC1058" s="13">
        <f t="shared" si="1332"/>
        <v>1.3765294655013757E-6</v>
      </c>
      <c r="BD1058" s="13">
        <f t="shared" si="1333"/>
        <v>1.5543339260932042E-4</v>
      </c>
      <c r="BE1058" s="13">
        <f t="shared" si="1334"/>
        <v>1.5605015231119417E-4</v>
      </c>
      <c r="BF1058" s="13">
        <f t="shared" si="1335"/>
        <v>7.8334679657782459E-5</v>
      </c>
      <c r="BG1058" s="13">
        <f t="shared" si="1336"/>
        <v>2.6215170555554847E-5</v>
      </c>
      <c r="BH1058" s="13">
        <f t="shared" si="1337"/>
        <v>6.5797980880798192E-6</v>
      </c>
      <c r="BI1058" s="13">
        <f t="shared" si="1338"/>
        <v>1.3211813453786641E-6</v>
      </c>
      <c r="BJ1058" s="14">
        <f t="shared" si="1339"/>
        <v>0.35481442467188135</v>
      </c>
      <c r="BK1058" s="14">
        <f t="shared" si="1340"/>
        <v>0.31167631329190781</v>
      </c>
      <c r="BL1058" s="14">
        <f t="shared" si="1341"/>
        <v>0.3127024935227109</v>
      </c>
      <c r="BM1058" s="14">
        <f t="shared" si="1342"/>
        <v>0.31439442959575714</v>
      </c>
      <c r="BN1058" s="14">
        <f t="shared" si="1343"/>
        <v>0.68545402830563673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1.66</v>
      </c>
      <c r="F1059" s="10">
        <f>VLOOKUP(B1059,home!$B$2:$E$405,3,FALSE)</f>
        <v>1.45</v>
      </c>
      <c r="G1059" s="10">
        <f>VLOOKUP(C1059,away!$B$2:$E$405,4,FALSE)</f>
        <v>1</v>
      </c>
      <c r="H1059" s="10">
        <f>VLOOKUP(A1059,away!$A$2:$E$405,3,FALSE)</f>
        <v>1.46</v>
      </c>
      <c r="I1059" s="10">
        <f>VLOOKUP(C1059,away!$B$2:$E$405,3,FALSE)</f>
        <v>1</v>
      </c>
      <c r="J1059" s="10">
        <f>VLOOKUP(B1059,home!$B$2:$E$405,4,FALSE)</f>
        <v>0.82</v>
      </c>
      <c r="K1059" s="12">
        <f t="shared" si="1288"/>
        <v>2.407</v>
      </c>
      <c r="L1059" s="12">
        <f t="shared" si="1289"/>
        <v>1.1971999999999998</v>
      </c>
      <c r="M1059" s="13">
        <f t="shared" si="1290"/>
        <v>2.7209203471206561E-2</v>
      </c>
      <c r="N1059" s="13">
        <f t="shared" si="1291"/>
        <v>6.5492552755194194E-2</v>
      </c>
      <c r="O1059" s="13">
        <f t="shared" si="1292"/>
        <v>3.257485839572849E-2</v>
      </c>
      <c r="P1059" s="13">
        <f t="shared" si="1293"/>
        <v>7.8407684158518468E-2</v>
      </c>
      <c r="Q1059" s="13">
        <f t="shared" si="1294"/>
        <v>7.8820287240876211E-2</v>
      </c>
      <c r="R1059" s="13">
        <f t="shared" si="1295"/>
        <v>1.949931023568308E-2</v>
      </c>
      <c r="S1059" s="13">
        <f t="shared" si="1296"/>
        <v>5.6486079623827519E-2</v>
      </c>
      <c r="T1059" s="13">
        <f t="shared" si="1297"/>
        <v>9.4363647884776997E-2</v>
      </c>
      <c r="U1059" s="13">
        <f t="shared" si="1298"/>
        <v>4.6934839737289166E-2</v>
      </c>
      <c r="V1059" s="13">
        <f t="shared" si="1299"/>
        <v>1.8085966533692287E-2</v>
      </c>
      <c r="W1059" s="13">
        <f t="shared" si="1300"/>
        <v>6.3240143796263026E-2</v>
      </c>
      <c r="X1059" s="13">
        <f t="shared" si="1301"/>
        <v>7.5711100152886082E-2</v>
      </c>
      <c r="Y1059" s="13">
        <f t="shared" si="1302"/>
        <v>4.532066455151762E-2</v>
      </c>
      <c r="Z1059" s="13">
        <f t="shared" si="1303"/>
        <v>7.7815247380532554E-3</v>
      </c>
      <c r="AA1059" s="13">
        <f t="shared" si="1304"/>
        <v>1.8730130044494184E-2</v>
      </c>
      <c r="AB1059" s="13">
        <f t="shared" si="1305"/>
        <v>2.2541711508548751E-2</v>
      </c>
      <c r="AC1059" s="13">
        <f t="shared" si="1306"/>
        <v>3.2573508472416471E-3</v>
      </c>
      <c r="AD1059" s="13">
        <f t="shared" si="1307"/>
        <v>3.8054756529401282E-2</v>
      </c>
      <c r="AE1059" s="13">
        <f t="shared" si="1308"/>
        <v>4.5559154516999212E-2</v>
      </c>
      <c r="AF1059" s="13">
        <f t="shared" si="1309"/>
        <v>2.7271709893875732E-2</v>
      </c>
      <c r="AG1059" s="13">
        <f t="shared" si="1310"/>
        <v>1.0883230361649334E-2</v>
      </c>
      <c r="AH1059" s="13">
        <f t="shared" si="1311"/>
        <v>2.32901035409934E-3</v>
      </c>
      <c r="AI1059" s="13">
        <f t="shared" si="1312"/>
        <v>5.6059279223171117E-3</v>
      </c>
      <c r="AJ1059" s="13">
        <f t="shared" si="1313"/>
        <v>6.7467342545086441E-3</v>
      </c>
      <c r="AK1059" s="13">
        <f t="shared" si="1314"/>
        <v>5.4131297835341031E-3</v>
      </c>
      <c r="AL1059" s="13">
        <f t="shared" si="1315"/>
        <v>3.7546315781610793E-4</v>
      </c>
      <c r="AM1059" s="13">
        <f t="shared" si="1316"/>
        <v>1.8319559793253774E-2</v>
      </c>
      <c r="AN1059" s="13">
        <f t="shared" si="1317"/>
        <v>2.1932176984483416E-2</v>
      </c>
      <c r="AO1059" s="13">
        <f t="shared" si="1318"/>
        <v>1.3128601142911776E-2</v>
      </c>
      <c r="AP1059" s="13">
        <f t="shared" si="1319"/>
        <v>5.2391870960979891E-3</v>
      </c>
      <c r="AQ1059" s="13">
        <f t="shared" si="1320"/>
        <v>1.5680886978621286E-3</v>
      </c>
      <c r="AR1059" s="13">
        <f t="shared" si="1321"/>
        <v>5.5765823918554577E-4</v>
      </c>
      <c r="AS1059" s="13">
        <f t="shared" si="1322"/>
        <v>1.3422833817196087E-3</v>
      </c>
      <c r="AT1059" s="13">
        <f t="shared" si="1323"/>
        <v>1.6154380498995492E-3</v>
      </c>
      <c r="AU1059" s="13">
        <f t="shared" si="1324"/>
        <v>1.2961197953694052E-3</v>
      </c>
      <c r="AV1059" s="13">
        <f t="shared" si="1325"/>
        <v>7.7994008686353971E-4</v>
      </c>
      <c r="AW1059" s="13">
        <f t="shared" si="1326"/>
        <v>3.0054369820489659E-5</v>
      </c>
      <c r="AX1059" s="13">
        <f t="shared" si="1327"/>
        <v>7.3491967370603048E-3</v>
      </c>
      <c r="AY1059" s="13">
        <f t="shared" si="1328"/>
        <v>8.7984583336085959E-3</v>
      </c>
      <c r="AZ1059" s="13">
        <f t="shared" si="1329"/>
        <v>5.2667571584981065E-3</v>
      </c>
      <c r="BA1059" s="13">
        <f t="shared" si="1330"/>
        <v>2.1017872233846427E-3</v>
      </c>
      <c r="BB1059" s="13">
        <f t="shared" si="1331"/>
        <v>6.2906491595902383E-4</v>
      </c>
      <c r="BC1059" s="13">
        <f t="shared" si="1332"/>
        <v>1.5062330347722863E-4</v>
      </c>
      <c r="BD1059" s="13">
        <f t="shared" si="1333"/>
        <v>1.1127140732548915E-4</v>
      </c>
      <c r="BE1059" s="13">
        <f t="shared" si="1334"/>
        <v>2.6783027743245233E-4</v>
      </c>
      <c r="BF1059" s="13">
        <f t="shared" si="1335"/>
        <v>3.2233373888995644E-4</v>
      </c>
      <c r="BG1059" s="13">
        <f t="shared" si="1336"/>
        <v>2.5861910316937509E-4</v>
      </c>
      <c r="BH1059" s="13">
        <f t="shared" si="1337"/>
        <v>1.5562404533217149E-4</v>
      </c>
      <c r="BI1059" s="13">
        <f t="shared" si="1338"/>
        <v>7.4917415422907338E-5</v>
      </c>
      <c r="BJ1059" s="14">
        <f t="shared" si="1339"/>
        <v>0.62920074907003676</v>
      </c>
      <c r="BK1059" s="14">
        <f t="shared" si="1340"/>
        <v>0.19262020612591121</v>
      </c>
      <c r="BL1059" s="14">
        <f t="shared" si="1341"/>
        <v>0.16715768777681292</v>
      </c>
      <c r="BM1059" s="14">
        <f t="shared" si="1342"/>
        <v>0.68598786748981888</v>
      </c>
      <c r="BN1059" s="14">
        <f t="shared" si="1343"/>
        <v>0.30200389625720697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</v>
      </c>
      <c r="F1060" s="10">
        <f>VLOOKUP(B1060,home!$B$2:$E$405,3,FALSE)</f>
        <v>1.03</v>
      </c>
      <c r="G1060" s="10">
        <f>VLOOKUP(C1060,away!$B$2:$E$405,4,FALSE)</f>
        <v>0.92</v>
      </c>
      <c r="H1060" s="10">
        <f>VLOOKUP(A1060,away!$A$2:$E$405,3,FALSE)</f>
        <v>1.26</v>
      </c>
      <c r="I1060" s="10">
        <f>VLOOKUP(C1060,away!$B$2:$E$405,3,FALSE)</f>
        <v>2.31</v>
      </c>
      <c r="J1060" s="10">
        <f>VLOOKUP(B1060,home!$B$2:$E$405,4,FALSE)</f>
        <v>0.93</v>
      </c>
      <c r="K1060" s="12">
        <f t="shared" si="1288"/>
        <v>1.2318800000000003</v>
      </c>
      <c r="L1060" s="12">
        <f t="shared" si="1289"/>
        <v>2.7068580000000004</v>
      </c>
      <c r="M1060" s="13">
        <f t="shared" si="1290"/>
        <v>1.9472773885952251E-2</v>
      </c>
      <c r="N1060" s="13">
        <f t="shared" si="1291"/>
        <v>2.3988120694626868E-2</v>
      </c>
      <c r="O1060" s="13">
        <f t="shared" si="1292"/>
        <v>5.2710033775380936E-2</v>
      </c>
      <c r="P1060" s="13">
        <f t="shared" si="1293"/>
        <v>6.4932436407216299E-2</v>
      </c>
      <c r="Q1060" s="13">
        <f t="shared" si="1294"/>
        <v>1.4775243060648478E-2</v>
      </c>
      <c r="R1060" s="13">
        <f t="shared" si="1295"/>
        <v>7.1339288302580087E-2</v>
      </c>
      <c r="S1060" s="13">
        <f t="shared" si="1296"/>
        <v>5.4129695677547912E-2</v>
      </c>
      <c r="T1060" s="13">
        <f t="shared" si="1297"/>
        <v>3.9994484880660819E-2</v>
      </c>
      <c r="U1060" s="13">
        <f t="shared" si="1298"/>
        <v>8.7881442474182392E-2</v>
      </c>
      <c r="V1060" s="13">
        <f t="shared" si="1299"/>
        <v>2.0055197995984899E-2</v>
      </c>
      <c r="W1060" s="13">
        <f t="shared" si="1300"/>
        <v>6.067108807183883E-3</v>
      </c>
      <c r="X1060" s="13">
        <f t="shared" si="1301"/>
        <v>1.6422802011596151E-2</v>
      </c>
      <c r="Y1060" s="13">
        <f t="shared" si="1302"/>
        <v>2.2227096503752576E-2</v>
      </c>
      <c r="Z1060" s="13">
        <f t="shared" si="1303"/>
        <v>6.4368441085381783E-2</v>
      </c>
      <c r="AA1060" s="13">
        <f t="shared" si="1304"/>
        <v>7.9294195204260134E-2</v>
      </c>
      <c r="AB1060" s="13">
        <f t="shared" si="1305"/>
        <v>4.8840466594112002E-2</v>
      </c>
      <c r="AC1060" s="13">
        <f t="shared" si="1306"/>
        <v>4.1796589822516821E-3</v>
      </c>
      <c r="AD1060" s="13">
        <f t="shared" si="1307"/>
        <v>1.8684874993484205E-3</v>
      </c>
      <c r="AE1060" s="13">
        <f t="shared" si="1308"/>
        <v>5.0577303355112671E-3</v>
      </c>
      <c r="AF1060" s="13">
        <f t="shared" si="1309"/>
        <v>6.8452789102606817E-3</v>
      </c>
      <c r="AG1060" s="13">
        <f t="shared" si="1310"/>
        <v>6.1763993268234701E-3</v>
      </c>
      <c r="AH1060" s="13">
        <f t="shared" si="1311"/>
        <v>4.3559057424873593E-2</v>
      </c>
      <c r="AI1060" s="13">
        <f t="shared" si="1312"/>
        <v>5.3659531660553303E-2</v>
      </c>
      <c r="AJ1060" s="13">
        <f t="shared" si="1313"/>
        <v>3.3051051931001212E-2</v>
      </c>
      <c r="AK1060" s="13">
        <f t="shared" si="1314"/>
        <v>1.3571643284253926E-2</v>
      </c>
      <c r="AL1060" s="13">
        <f t="shared" si="1315"/>
        <v>5.5748696648646231E-4</v>
      </c>
      <c r="AM1060" s="13">
        <f t="shared" si="1316"/>
        <v>4.6035047613946693E-4</v>
      </c>
      <c r="AN1060" s="13">
        <f t="shared" si="1317"/>
        <v>1.2461033691419251E-3</v>
      </c>
      <c r="AO1060" s="13">
        <f t="shared" si="1318"/>
        <v>1.6865124367943874E-3</v>
      </c>
      <c r="AP1060" s="13">
        <f t="shared" si="1319"/>
        <v>1.5217165605454607E-3</v>
      </c>
      <c r="AQ1060" s="13">
        <f t="shared" si="1320"/>
        <v>1.0297676614112413E-3</v>
      </c>
      <c r="AR1060" s="13">
        <f t="shared" si="1321"/>
        <v>2.3581636612595713E-2</v>
      </c>
      <c r="AS1060" s="13">
        <f t="shared" si="1322"/>
        <v>2.9049746510324416E-2</v>
      </c>
      <c r="AT1060" s="13">
        <f t="shared" si="1323"/>
        <v>1.7892900865569227E-2</v>
      </c>
      <c r="AU1060" s="13">
        <f t="shared" si="1324"/>
        <v>7.3473022394258073E-3</v>
      </c>
      <c r="AV1060" s="13">
        <f t="shared" si="1325"/>
        <v>2.2627486706759659E-3</v>
      </c>
      <c r="AW1060" s="13">
        <f t="shared" si="1326"/>
        <v>5.1637605537585129E-5</v>
      </c>
      <c r="AX1060" s="13">
        <f t="shared" si="1327"/>
        <v>9.4516090757780944E-5</v>
      </c>
      <c r="AY1060" s="13">
        <f t="shared" si="1328"/>
        <v>2.5584163639642539E-4</v>
      </c>
      <c r="AZ1060" s="13">
        <f t="shared" si="1329"/>
        <v>3.4626349010637782E-4</v>
      </c>
      <c r="BA1060" s="13">
        <f t="shared" si="1330"/>
        <v>3.1242869943412326E-4</v>
      </c>
      <c r="BB1060" s="13">
        <f t="shared" si="1331"/>
        <v>2.1142503112321303E-4</v>
      </c>
      <c r="BC1060" s="13">
        <f t="shared" si="1332"/>
        <v>1.144595073792237E-4</v>
      </c>
      <c r="BD1060" s="13">
        <f t="shared" si="1333"/>
        <v>1.063869028631627E-2</v>
      </c>
      <c r="BE1060" s="13">
        <f t="shared" si="1334"/>
        <v>1.3105589789907291E-2</v>
      </c>
      <c r="BF1060" s="13">
        <f t="shared" si="1335"/>
        <v>8.0722569751954989E-3</v>
      </c>
      <c r="BG1060" s="13">
        <f t="shared" si="1336"/>
        <v>3.3146839742012775E-3</v>
      </c>
      <c r="BH1060" s="13">
        <f t="shared" si="1337"/>
        <v>1.0208232235347674E-3</v>
      </c>
      <c r="BI1060" s="13">
        <f t="shared" si="1338"/>
        <v>2.5150634252160215E-4</v>
      </c>
      <c r="BJ1060" s="14">
        <f t="shared" si="1339"/>
        <v>0.15070213698964222</v>
      </c>
      <c r="BK1060" s="14">
        <f t="shared" si="1340"/>
        <v>0.16358309155183592</v>
      </c>
      <c r="BL1060" s="14">
        <f t="shared" si="1341"/>
        <v>0.60044459614146561</v>
      </c>
      <c r="BM1060" s="14">
        <f t="shared" si="1342"/>
        <v>0.73167616561106197</v>
      </c>
      <c r="BN1060" s="14">
        <f t="shared" si="1343"/>
        <v>0.24721789612640493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</v>
      </c>
      <c r="F1061" s="10">
        <f>VLOOKUP(B1061,home!$B$2:$E$405,3,FALSE)</f>
        <v>0.92</v>
      </c>
      <c r="G1061" s="10">
        <f>VLOOKUP(C1061,away!$B$2:$E$405,4,FALSE)</f>
        <v>0.62</v>
      </c>
      <c r="H1061" s="10">
        <f>VLOOKUP(A1061,away!$A$2:$E$405,3,FALSE)</f>
        <v>1.26</v>
      </c>
      <c r="I1061" s="10">
        <f>VLOOKUP(C1061,away!$B$2:$E$405,3,FALSE)</f>
        <v>0.77</v>
      </c>
      <c r="J1061" s="10">
        <f>VLOOKUP(B1061,home!$B$2:$E$405,4,FALSE)</f>
        <v>1.43</v>
      </c>
      <c r="K1061" s="12">
        <f t="shared" si="1288"/>
        <v>0.74152000000000007</v>
      </c>
      <c r="L1061" s="12">
        <f t="shared" si="1289"/>
        <v>1.387386</v>
      </c>
      <c r="M1061" s="13">
        <f t="shared" si="1290"/>
        <v>0.11896737299220002</v>
      </c>
      <c r="N1061" s="13">
        <f t="shared" si="1291"/>
        <v>8.8216686421176166E-2</v>
      </c>
      <c r="O1061" s="13">
        <f t="shared" si="1292"/>
        <v>0.1650536677461564</v>
      </c>
      <c r="P1061" s="13">
        <f t="shared" si="1293"/>
        <v>0.1223905957071299</v>
      </c>
      <c r="Q1061" s="13">
        <f t="shared" si="1294"/>
        <v>3.2707218657515275E-2</v>
      </c>
      <c r="R1061" s="13">
        <f t="shared" si="1295"/>
        <v>0.11449657393983451</v>
      </c>
      <c r="S1061" s="13">
        <f t="shared" si="1296"/>
        <v>3.1478079957536431E-2</v>
      </c>
      <c r="T1061" s="13">
        <f t="shared" si="1297"/>
        <v>4.5377537264375475E-2</v>
      </c>
      <c r="U1061" s="13">
        <f t="shared" si="1298"/>
        <v>8.4901499507866088E-2</v>
      </c>
      <c r="V1061" s="13">
        <f t="shared" si="1299"/>
        <v>3.5982049912982282E-3</v>
      </c>
      <c r="W1061" s="13">
        <f t="shared" si="1300"/>
        <v>8.0843522596402428E-3</v>
      </c>
      <c r="X1061" s="13">
        <f t="shared" si="1301"/>
        <v>1.1216117144093237E-2</v>
      </c>
      <c r="Y1061" s="13">
        <f t="shared" si="1302"/>
        <v>7.7805419500374716E-3</v>
      </c>
      <c r="Z1061" s="13">
        <f t="shared" si="1303"/>
        <v>5.2950314577363732E-2</v>
      </c>
      <c r="AA1061" s="13">
        <f t="shared" si="1304"/>
        <v>3.9263717265406756E-2</v>
      </c>
      <c r="AB1061" s="13">
        <f t="shared" si="1305"/>
        <v>1.4557415813322207E-2</v>
      </c>
      <c r="AC1061" s="13">
        <f t="shared" si="1306"/>
        <v>2.3135883881700485E-4</v>
      </c>
      <c r="AD1061" s="13">
        <f t="shared" si="1307"/>
        <v>1.4986772218921083E-3</v>
      </c>
      <c r="AE1061" s="13">
        <f t="shared" si="1308"/>
        <v>2.0792437961720043E-3</v>
      </c>
      <c r="AF1061" s="13">
        <f t="shared" si="1309"/>
        <v>1.4423568666979466E-3</v>
      </c>
      <c r="AG1061" s="13">
        <f t="shared" si="1310"/>
        <v>6.6703524128686555E-4</v>
      </c>
      <c r="AH1061" s="13">
        <f t="shared" si="1311"/>
        <v>1.8365631285057592E-2</v>
      </c>
      <c r="AI1061" s="13">
        <f t="shared" si="1312"/>
        <v>1.3618482910495907E-2</v>
      </c>
      <c r="AJ1061" s="13">
        <f t="shared" si="1313"/>
        <v>5.0491887238954614E-3</v>
      </c>
      <c r="AK1061" s="13">
        <f t="shared" si="1314"/>
        <v>1.2480248075143212E-3</v>
      </c>
      <c r="AL1061" s="13">
        <f t="shared" si="1315"/>
        <v>9.5206426409969091E-6</v>
      </c>
      <c r="AM1061" s="13">
        <f t="shared" si="1316"/>
        <v>2.2225982671548731E-4</v>
      </c>
      <c r="AN1061" s="13">
        <f t="shared" si="1317"/>
        <v>3.0836017194749301E-4</v>
      </c>
      <c r="AO1061" s="13">
        <f t="shared" si="1318"/>
        <v>2.1390729275877235E-4</v>
      </c>
      <c r="AP1061" s="13">
        <f t="shared" si="1319"/>
        <v>9.8923994423807352E-5</v>
      </c>
      <c r="AQ1061" s="13">
        <f t="shared" si="1320"/>
        <v>3.4311441231917103E-5</v>
      </c>
      <c r="AR1061" s="13">
        <f t="shared" si="1321"/>
        <v>5.0960439452101824E-3</v>
      </c>
      <c r="AS1061" s="13">
        <f t="shared" si="1322"/>
        <v>3.7788185062522552E-3</v>
      </c>
      <c r="AT1061" s="13">
        <f t="shared" si="1323"/>
        <v>1.4010347493780858E-3</v>
      </c>
      <c r="AU1061" s="13">
        <f t="shared" si="1324"/>
        <v>3.4629842911961282E-4</v>
      </c>
      <c r="AV1061" s="13">
        <f t="shared" si="1325"/>
        <v>6.4196802790193825E-5</v>
      </c>
      <c r="AW1061" s="13">
        <f t="shared" si="1326"/>
        <v>2.7207205710620213E-7</v>
      </c>
      <c r="AX1061" s="13">
        <f t="shared" si="1327"/>
        <v>2.7468351117678018E-5</v>
      </c>
      <c r="AY1061" s="13">
        <f t="shared" si="1328"/>
        <v>3.8109205783750829E-5</v>
      </c>
      <c r="AZ1061" s="13">
        <f t="shared" si="1329"/>
        <v>2.6436089287747473E-5</v>
      </c>
      <c r="BA1061" s="13">
        <f t="shared" si="1330"/>
        <v>1.2225686724190268E-5</v>
      </c>
      <c r="BB1061" s="13">
        <f t="shared" si="1331"/>
        <v>4.2404366503818609E-6</v>
      </c>
      <c r="BC1061" s="13">
        <f t="shared" si="1332"/>
        <v>1.1766244885253377E-6</v>
      </c>
      <c r="BD1061" s="13">
        <f t="shared" si="1333"/>
        <v>1.1783633374948949E-3</v>
      </c>
      <c r="BE1061" s="13">
        <f t="shared" si="1334"/>
        <v>8.7377998201921452E-4</v>
      </c>
      <c r="BF1061" s="13">
        <f t="shared" si="1335"/>
        <v>3.2396266613344394E-4</v>
      </c>
      <c r="BG1061" s="13">
        <f t="shared" si="1336"/>
        <v>8.0074932063757128E-5</v>
      </c>
      <c r="BH1061" s="13">
        <f t="shared" si="1337"/>
        <v>1.4844290905979297E-5</v>
      </c>
      <c r="BI1061" s="13">
        <f t="shared" si="1338"/>
        <v>2.2014677185203544E-6</v>
      </c>
      <c r="BJ1061" s="14">
        <f t="shared" si="1339"/>
        <v>0.2000571859440165</v>
      </c>
      <c r="BK1061" s="14">
        <f t="shared" si="1340"/>
        <v>0.27671324233540628</v>
      </c>
      <c r="BL1061" s="14">
        <f t="shared" si="1341"/>
        <v>0.4697138211086353</v>
      </c>
      <c r="BM1061" s="14">
        <f t="shared" si="1342"/>
        <v>0.35756461136768303</v>
      </c>
      <c r="BN1061" s="14">
        <f t="shared" si="1343"/>
        <v>0.64183211546401231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</v>
      </c>
      <c r="F1062" s="10">
        <f>VLOOKUP(B1062,home!$B$2:$E$405,3,FALSE)</f>
        <v>0.77</v>
      </c>
      <c r="G1062" s="10">
        <f>VLOOKUP(C1062,away!$B$2:$E$405,4,FALSE)</f>
        <v>0.64</v>
      </c>
      <c r="H1062" s="10">
        <f>VLOOKUP(A1062,away!$A$2:$E$405,3,FALSE)</f>
        <v>1.26</v>
      </c>
      <c r="I1062" s="10">
        <f>VLOOKUP(C1062,away!$B$2:$E$405,3,FALSE)</f>
        <v>1.28</v>
      </c>
      <c r="J1062" s="10">
        <f>VLOOKUP(B1062,home!$B$2:$E$405,4,FALSE)</f>
        <v>0.95</v>
      </c>
      <c r="K1062" s="12">
        <f t="shared" si="1288"/>
        <v>0.6406400000000001</v>
      </c>
      <c r="L1062" s="12">
        <f t="shared" si="1289"/>
        <v>1.53216</v>
      </c>
      <c r="M1062" s="13">
        <f t="shared" si="1290"/>
        <v>0.11385836674229884</v>
      </c>
      <c r="N1062" s="13">
        <f t="shared" si="1291"/>
        <v>7.2942224069786343E-2</v>
      </c>
      <c r="O1062" s="13">
        <f t="shared" si="1292"/>
        <v>0.17444923518788055</v>
      </c>
      <c r="P1062" s="13">
        <f t="shared" si="1293"/>
        <v>0.11175915803076382</v>
      </c>
      <c r="Q1062" s="13">
        <f t="shared" si="1294"/>
        <v>2.3364853214033962E-2</v>
      </c>
      <c r="R1062" s="13">
        <f t="shared" si="1295"/>
        <v>0.13364207009273155</v>
      </c>
      <c r="S1062" s="13">
        <f t="shared" si="1296"/>
        <v>2.7424663116797369E-2</v>
      </c>
      <c r="T1062" s="13">
        <f t="shared" si="1297"/>
        <v>3.5798693500414272E-2</v>
      </c>
      <c r="U1062" s="13">
        <f t="shared" si="1298"/>
        <v>8.5616455784207568E-2</v>
      </c>
      <c r="V1062" s="13">
        <f t="shared" si="1299"/>
        <v>2.9910037911376583E-3</v>
      </c>
      <c r="W1062" s="13">
        <f t="shared" si="1300"/>
        <v>4.9894865210129077E-3</v>
      </c>
      <c r="X1062" s="13">
        <f t="shared" si="1301"/>
        <v>7.6446916680351354E-3</v>
      </c>
      <c r="Y1062" s="13">
        <f t="shared" si="1302"/>
        <v>5.8564453930483578E-3</v>
      </c>
      <c r="Z1062" s="13">
        <f t="shared" si="1303"/>
        <v>6.8253678037759877E-2</v>
      </c>
      <c r="AA1062" s="13">
        <f t="shared" si="1304"/>
        <v>4.3726036298110504E-2</v>
      </c>
      <c r="AB1062" s="13">
        <f t="shared" si="1305"/>
        <v>1.4006323947010757E-2</v>
      </c>
      <c r="AC1062" s="13">
        <f t="shared" si="1306"/>
        <v>1.8349116259992412E-4</v>
      </c>
      <c r="AD1062" s="13">
        <f t="shared" si="1307"/>
        <v>7.9911616120542726E-4</v>
      </c>
      <c r="AE1062" s="13">
        <f t="shared" si="1308"/>
        <v>1.2243738175525072E-3</v>
      </c>
      <c r="AF1062" s="13">
        <f t="shared" si="1309"/>
        <v>9.3796829415062493E-4</v>
      </c>
      <c r="AG1062" s="13">
        <f t="shared" si="1310"/>
        <v>4.7903916718860731E-4</v>
      </c>
      <c r="AH1062" s="13">
        <f t="shared" si="1311"/>
        <v>2.614388883558354E-2</v>
      </c>
      <c r="AI1062" s="13">
        <f t="shared" si="1312"/>
        <v>1.6748820943628246E-2</v>
      </c>
      <c r="AJ1062" s="13">
        <f t="shared" si="1313"/>
        <v>5.3649823246629995E-3</v>
      </c>
      <c r="AK1062" s="13">
        <f t="shared" si="1314"/>
        <v>1.1456740921573683E-3</v>
      </c>
      <c r="AL1062" s="13">
        <f t="shared" si="1315"/>
        <v>7.2043253122249924E-6</v>
      </c>
      <c r="AM1062" s="13">
        <f t="shared" si="1316"/>
        <v>1.0238915550292903E-4</v>
      </c>
      <c r="AN1062" s="13">
        <f t="shared" si="1317"/>
        <v>1.5687656849536772E-4</v>
      </c>
      <c r="AO1062" s="13">
        <f t="shared" si="1318"/>
        <v>1.2018000159293133E-4</v>
      </c>
      <c r="AP1062" s="13">
        <f t="shared" si="1319"/>
        <v>6.1378330413541912E-5</v>
      </c>
      <c r="AQ1062" s="13">
        <f t="shared" si="1320"/>
        <v>2.3510355681603087E-5</v>
      </c>
      <c r="AR1062" s="13">
        <f t="shared" si="1321"/>
        <v>8.0113241436655311E-3</v>
      </c>
      <c r="AS1062" s="13">
        <f t="shared" si="1322"/>
        <v>5.1323746993978871E-3</v>
      </c>
      <c r="AT1062" s="13">
        <f t="shared" si="1323"/>
        <v>1.6440022637111312E-3</v>
      </c>
      <c r="AU1062" s="13">
        <f t="shared" si="1324"/>
        <v>3.5107120340796647E-4</v>
      </c>
      <c r="AV1062" s="13">
        <f t="shared" si="1325"/>
        <v>5.6227563937819913E-5</v>
      </c>
      <c r="AW1062" s="13">
        <f t="shared" si="1326"/>
        <v>1.9643052887909378E-7</v>
      </c>
      <c r="AX1062" s="13">
        <f t="shared" si="1327"/>
        <v>1.0932431430232741E-5</v>
      </c>
      <c r="AY1062" s="13">
        <f t="shared" si="1328"/>
        <v>1.675023414014539E-5</v>
      </c>
      <c r="AZ1062" s="13">
        <f t="shared" si="1329"/>
        <v>1.2832019370082585E-5</v>
      </c>
      <c r="BA1062" s="13">
        <f t="shared" si="1330"/>
        <v>6.55356893268858E-6</v>
      </c>
      <c r="BB1062" s="13">
        <f t="shared" si="1331"/>
        <v>2.5102790439770333E-6</v>
      </c>
      <c r="BC1062" s="13">
        <f t="shared" si="1332"/>
        <v>7.692298280039697E-7</v>
      </c>
      <c r="BD1062" s="13">
        <f t="shared" si="1333"/>
        <v>2.0457717333264304E-3</v>
      </c>
      <c r="BE1062" s="13">
        <f t="shared" si="1334"/>
        <v>1.3106032032382448E-3</v>
      </c>
      <c r="BF1062" s="13">
        <f t="shared" si="1335"/>
        <v>4.198124180612746E-4</v>
      </c>
      <c r="BG1062" s="13">
        <f t="shared" si="1336"/>
        <v>8.9649542502258348E-5</v>
      </c>
      <c r="BH1062" s="13">
        <f t="shared" si="1337"/>
        <v>1.4358270727161697E-5</v>
      </c>
      <c r="BI1062" s="13">
        <f t="shared" si="1338"/>
        <v>1.8396965117297749E-6</v>
      </c>
      <c r="BJ1062" s="14">
        <f t="shared" si="1339"/>
        <v>0.15455157398085961</v>
      </c>
      <c r="BK1062" s="14">
        <f t="shared" si="1340"/>
        <v>0.25624063740304998</v>
      </c>
      <c r="BL1062" s="14">
        <f t="shared" si="1341"/>
        <v>0.5199205222444605</v>
      </c>
      <c r="BM1062" s="14">
        <f t="shared" si="1342"/>
        <v>0.36893395052502359</v>
      </c>
      <c r="BN1062" s="14">
        <f t="shared" si="1343"/>
        <v>0.63001590733749502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</v>
      </c>
      <c r="F1063" s="10">
        <f>VLOOKUP(B1063,home!$B$2:$E$405,3,FALSE)</f>
        <v>0.46</v>
      </c>
      <c r="G1063" s="10">
        <f>VLOOKUP(C1063,away!$B$2:$E$405,4,FALSE)</f>
        <v>0.92</v>
      </c>
      <c r="H1063" s="10">
        <f>VLOOKUP(A1063,away!$A$2:$E$405,3,FALSE)</f>
        <v>1.26</v>
      </c>
      <c r="I1063" s="10">
        <f>VLOOKUP(C1063,away!$B$2:$E$405,3,FALSE)</f>
        <v>0.92</v>
      </c>
      <c r="J1063" s="10">
        <f>VLOOKUP(B1063,home!$B$2:$E$405,4,FALSE)</f>
        <v>1.1100000000000001</v>
      </c>
      <c r="K1063" s="12">
        <f t="shared" si="1288"/>
        <v>0.55016000000000009</v>
      </c>
      <c r="L1063" s="12">
        <f t="shared" si="1289"/>
        <v>1.2867120000000001</v>
      </c>
      <c r="M1063" s="13">
        <f t="shared" si="1290"/>
        <v>0.15931498479187436</v>
      </c>
      <c r="N1063" s="13">
        <f t="shared" si="1291"/>
        <v>8.7648732033097601E-2</v>
      </c>
      <c r="O1063" s="13">
        <f t="shared" si="1292"/>
        <v>0.2049925027115222</v>
      </c>
      <c r="P1063" s="13">
        <f t="shared" si="1293"/>
        <v>0.11277867529177107</v>
      </c>
      <c r="Q1063" s="13">
        <f t="shared" si="1294"/>
        <v>2.4110413207664487E-2</v>
      </c>
      <c r="R1063" s="13">
        <f t="shared" si="1295"/>
        <v>0.13188315657447414</v>
      </c>
      <c r="S1063" s="13">
        <f t="shared" si="1296"/>
        <v>1.9958934837772172E-2</v>
      </c>
      <c r="T1063" s="13">
        <f t="shared" si="1297"/>
        <v>3.1023157999260382E-2</v>
      </c>
      <c r="U1063" s="13">
        <f t="shared" si="1298"/>
        <v>7.2556837421012696E-2</v>
      </c>
      <c r="V1063" s="13">
        <f t="shared" si="1299"/>
        <v>1.5698755059769789E-3</v>
      </c>
      <c r="W1063" s="13">
        <f t="shared" si="1300"/>
        <v>4.4215283101095666E-3</v>
      </c>
      <c r="X1063" s="13">
        <f t="shared" si="1301"/>
        <v>5.6892335349576998E-3</v>
      </c>
      <c r="Y1063" s="13">
        <f t="shared" si="1302"/>
        <v>3.6602025301162478E-3</v>
      </c>
      <c r="Z1063" s="13">
        <f t="shared" si="1303"/>
        <v>5.656521338741826E-2</v>
      </c>
      <c r="AA1063" s="13">
        <f t="shared" si="1304"/>
        <v>3.1119917797222032E-2</v>
      </c>
      <c r="AB1063" s="13">
        <f t="shared" si="1305"/>
        <v>8.5604669876598351E-3</v>
      </c>
      <c r="AC1063" s="13">
        <f t="shared" si="1306"/>
        <v>6.9456931565624059E-5</v>
      </c>
      <c r="AD1063" s="13">
        <f t="shared" si="1307"/>
        <v>6.0813700377246966E-4</v>
      </c>
      <c r="AE1063" s="13">
        <f t="shared" si="1308"/>
        <v>7.8249718039808194E-4</v>
      </c>
      <c r="AF1063" s="13">
        <f t="shared" si="1309"/>
        <v>5.0342425599218864E-4</v>
      </c>
      <c r="AG1063" s="13">
        <f t="shared" si="1310"/>
        <v>2.1592067709207366E-4</v>
      </c>
      <c r="AH1063" s="13">
        <f t="shared" si="1311"/>
        <v>1.8195784712037928E-2</v>
      </c>
      <c r="AI1063" s="13">
        <f t="shared" si="1312"/>
        <v>1.0010592917174786E-2</v>
      </c>
      <c r="AJ1063" s="13">
        <f t="shared" si="1313"/>
        <v>2.7537138996564401E-3</v>
      </c>
      <c r="AK1063" s="13">
        <f t="shared" si="1314"/>
        <v>5.0499441301166256E-4</v>
      </c>
      <c r="AL1063" s="13">
        <f t="shared" si="1315"/>
        <v>1.9667354560615844E-6</v>
      </c>
      <c r="AM1063" s="13">
        <f t="shared" si="1316"/>
        <v>6.6914530799092414E-5</v>
      </c>
      <c r="AN1063" s="13">
        <f t="shared" si="1317"/>
        <v>8.6099729753561795E-5</v>
      </c>
      <c r="AO1063" s="13">
        <f t="shared" si="1318"/>
        <v>5.5392777735332523E-5</v>
      </c>
      <c r="AP1063" s="13">
        <f t="shared" si="1319"/>
        <v>2.3758183941795062E-5</v>
      </c>
      <c r="AQ1063" s="13">
        <f t="shared" si="1320"/>
        <v>7.6424850940287504E-6</v>
      </c>
      <c r="AR1063" s="13">
        <f t="shared" si="1321"/>
        <v>4.6825469076791498E-3</v>
      </c>
      <c r="AS1063" s="13">
        <f t="shared" si="1322"/>
        <v>2.5761500067287614E-3</v>
      </c>
      <c r="AT1063" s="13">
        <f t="shared" si="1323"/>
        <v>7.0864734385094757E-4</v>
      </c>
      <c r="AU1063" s="13">
        <f t="shared" si="1324"/>
        <v>1.2995647423101251E-4</v>
      </c>
      <c r="AV1063" s="13">
        <f t="shared" si="1325"/>
        <v>1.7874213465733454E-5</v>
      </c>
      <c r="AW1063" s="13">
        <f t="shared" si="1326"/>
        <v>3.8673529478191509E-8</v>
      </c>
      <c r="AX1063" s="13">
        <f t="shared" si="1327"/>
        <v>6.1356163774047807E-6</v>
      </c>
      <c r="AY1063" s="13">
        <f t="shared" si="1328"/>
        <v>7.8947712202032587E-6</v>
      </c>
      <c r="AZ1063" s="13">
        <f t="shared" si="1329"/>
        <v>5.07914843314509E-6</v>
      </c>
      <c r="BA1063" s="13">
        <f t="shared" si="1330"/>
        <v>2.1784670795696619E-6</v>
      </c>
      <c r="BB1063" s="13">
        <f t="shared" si="1331"/>
        <v>7.0076493322180954E-7</v>
      </c>
      <c r="BC1063" s="13">
        <f t="shared" si="1332"/>
        <v>1.8033652975114024E-7</v>
      </c>
      <c r="BD1063" s="13">
        <f t="shared" si="1333"/>
        <v>1.0041815494456086E-3</v>
      </c>
      <c r="BE1063" s="13">
        <f t="shared" si="1334"/>
        <v>5.5246052124299609E-4</v>
      </c>
      <c r="BF1063" s="13">
        <f t="shared" si="1335"/>
        <v>1.5197084018352334E-4</v>
      </c>
      <c r="BG1063" s="13">
        <f t="shared" si="1336"/>
        <v>2.7869425811789078E-5</v>
      </c>
      <c r="BH1063" s="13">
        <f t="shared" si="1337"/>
        <v>3.8331608261534696E-6</v>
      </c>
      <c r="BI1063" s="13">
        <f t="shared" si="1338"/>
        <v>4.2177035202331877E-7</v>
      </c>
      <c r="BJ1063" s="14">
        <f t="shared" si="1339"/>
        <v>0.15892522354435795</v>
      </c>
      <c r="BK1063" s="14">
        <f t="shared" si="1340"/>
        <v>0.29370178886563647</v>
      </c>
      <c r="BL1063" s="14">
        <f t="shared" si="1341"/>
        <v>0.49043387964758939</v>
      </c>
      <c r="BM1063" s="14">
        <f t="shared" si="1342"/>
        <v>0.27888978473690751</v>
      </c>
      <c r="BN1063" s="14">
        <f t="shared" si="1343"/>
        <v>0.72072846461040385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1.30232558139535</v>
      </c>
      <c r="F1064" s="10">
        <f>VLOOKUP(B1064,home!$B$2:$E$405,3,FALSE)</f>
        <v>2.2999999999999998</v>
      </c>
      <c r="G1064" s="10">
        <f>VLOOKUP(C1064,away!$B$2:$E$405,4,FALSE)</f>
        <v>1.23</v>
      </c>
      <c r="H1064" s="10">
        <f>VLOOKUP(A1064,away!$A$2:$E$405,3,FALSE)</f>
        <v>0.918604651162791</v>
      </c>
      <c r="I1064" s="10">
        <f>VLOOKUP(C1064,away!$B$2:$E$405,3,FALSE)</f>
        <v>0.15</v>
      </c>
      <c r="J1064" s="10">
        <f>VLOOKUP(B1064,home!$B$2:$E$405,4,FALSE)</f>
        <v>0.54</v>
      </c>
      <c r="K1064" s="12">
        <f t="shared" si="1288"/>
        <v>3.6842790697674448</v>
      </c>
      <c r="L1064" s="12">
        <f t="shared" si="1289"/>
        <v>7.4406976744186074E-2</v>
      </c>
      <c r="M1064" s="13">
        <f t="shared" si="1290"/>
        <v>2.3314354234974497E-2</v>
      </c>
      <c r="N1064" s="13">
        <f t="shared" si="1291"/>
        <v>8.589658733306052E-2</v>
      </c>
      <c r="O1064" s="13">
        <f t="shared" si="1292"/>
        <v>1.7347506133674638E-3</v>
      </c>
      <c r="P1064" s="13">
        <f t="shared" si="1293"/>
        <v>6.3913053760959833E-3</v>
      </c>
      <c r="Q1064" s="13">
        <f t="shared" si="1294"/>
        <v>0.15823349943782322</v>
      </c>
      <c r="R1064" s="13">
        <f t="shared" si="1295"/>
        <v>6.4538774272897707E-5</v>
      </c>
      <c r="S1064" s="13">
        <f t="shared" si="1296"/>
        <v>4.3802182980083425E-4</v>
      </c>
      <c r="T1064" s="13">
        <f t="shared" si="1297"/>
        <v>1.1773676312821293E-2</v>
      </c>
      <c r="U1064" s="13">
        <f t="shared" si="1298"/>
        <v>2.3777885524208265E-4</v>
      </c>
      <c r="V1064" s="13">
        <f t="shared" si="1299"/>
        <v>1.3341953523273458E-5</v>
      </c>
      <c r="W1064" s="13">
        <f t="shared" si="1300"/>
        <v>0.19432545670494358</v>
      </c>
      <c r="X1064" s="13">
        <f t="shared" si="1301"/>
        <v>1.4459169737848075E-2</v>
      </c>
      <c r="Y1064" s="13">
        <f t="shared" si="1302"/>
        <v>5.3793155321215052E-4</v>
      </c>
      <c r="Z1064" s="13">
        <f t="shared" si="1303"/>
        <v>1.6007116921405914E-6</v>
      </c>
      <c r="AA1064" s="13">
        <f t="shared" si="1304"/>
        <v>5.8974685840856099E-6</v>
      </c>
      <c r="AB1064" s="13">
        <f t="shared" si="1305"/>
        <v>1.0863960034478836E-5</v>
      </c>
      <c r="AC1064" s="13">
        <f t="shared" si="1306"/>
        <v>2.2859441661320187E-7</v>
      </c>
      <c r="AD1064" s="13">
        <f t="shared" si="1307"/>
        <v>0.17898730321525588</v>
      </c>
      <c r="AE1064" s="13">
        <f t="shared" si="1308"/>
        <v>1.3317904107842126E-2</v>
      </c>
      <c r="AF1064" s="13">
        <f t="shared" si="1309"/>
        <v>4.9547249061675474E-4</v>
      </c>
      <c r="AG1064" s="13">
        <f t="shared" si="1310"/>
        <v>1.2288870028901606E-5</v>
      </c>
      <c r="AH1064" s="13">
        <f t="shared" si="1311"/>
        <v>2.9776029412812943E-8</v>
      </c>
      <c r="AI1064" s="13">
        <f t="shared" si="1312"/>
        <v>1.0970320194640654E-7</v>
      </c>
      <c r="AJ1064" s="13">
        <f t="shared" si="1313"/>
        <v>2.0208860540880849E-7</v>
      </c>
      <c r="AK1064" s="13">
        <f t="shared" si="1314"/>
        <v>2.48183606382055E-7</v>
      </c>
      <c r="AL1064" s="13">
        <f t="shared" si="1315"/>
        <v>2.5066389729187044E-9</v>
      </c>
      <c r="AM1064" s="13">
        <f t="shared" si="1316"/>
        <v>0.13188783499801726</v>
      </c>
      <c r="AN1064" s="13">
        <f t="shared" si="1317"/>
        <v>9.8133750715385208E-3</v>
      </c>
      <c r="AO1064" s="13">
        <f t="shared" si="1318"/>
        <v>3.6509178536497114E-4</v>
      </c>
      <c r="AP1064" s="13">
        <f t="shared" si="1319"/>
        <v>9.0551253277149271E-6</v>
      </c>
      <c r="AQ1064" s="13">
        <f t="shared" si="1320"/>
        <v>1.6844112491874378E-7</v>
      </c>
      <c r="AR1064" s="13">
        <f t="shared" si="1321"/>
        <v>4.4310886561067513E-10</v>
      </c>
      <c r="AS1064" s="13">
        <f t="shared" si="1322"/>
        <v>1.6325367191978057E-9</v>
      </c>
      <c r="AT1064" s="13">
        <f t="shared" si="1323"/>
        <v>3.0073604325836448E-9</v>
      </c>
      <c r="AU1064" s="13">
        <f t="shared" si="1324"/>
        <v>3.6933183656715634E-9</v>
      </c>
      <c r="AV1064" s="13">
        <f t="shared" si="1325"/>
        <v>3.4018038881578623E-9</v>
      </c>
      <c r="AW1064" s="13">
        <f t="shared" si="1326"/>
        <v>1.9087781932874072E-11</v>
      </c>
      <c r="AX1064" s="13">
        <f t="shared" si="1327"/>
        <v>8.0985265006689552E-2</v>
      </c>
      <c r="AY1064" s="13">
        <f t="shared" si="1328"/>
        <v>6.0258687299744968E-3</v>
      </c>
      <c r="AZ1064" s="13">
        <f t="shared" si="1329"/>
        <v>2.2418333722736526E-4</v>
      </c>
      <c r="BA1064" s="13">
        <f t="shared" si="1330"/>
        <v>5.5602681198368635E-6</v>
      </c>
      <c r="BB1064" s="13">
        <f t="shared" si="1331"/>
        <v>1.0343068517103523E-7</v>
      </c>
      <c r="BC1064" s="13">
        <f t="shared" si="1332"/>
        <v>1.5391929172312916E-9</v>
      </c>
      <c r="BD1064" s="13">
        <f t="shared" si="1333"/>
        <v>5.4950651764393532E-12</v>
      </c>
      <c r="BE1064" s="13">
        <f t="shared" si="1334"/>
        <v>2.0245353616563459E-11</v>
      </c>
      <c r="BF1064" s="13">
        <f t="shared" si="1335"/>
        <v>3.7294766294772713E-11</v>
      </c>
      <c r="BG1064" s="13">
        <f t="shared" si="1336"/>
        <v>4.5801442290566479E-11</v>
      </c>
      <c r="BH1064" s="13">
        <f t="shared" si="1337"/>
        <v>4.2186323799073903E-11</v>
      </c>
      <c r="BI1064" s="13">
        <f t="shared" si="1338"/>
        <v>3.1085237960672037E-11</v>
      </c>
      <c r="BJ1064" s="14">
        <f t="shared" si="1339"/>
        <v>0.88735579749671512</v>
      </c>
      <c r="BK1064" s="14">
        <f t="shared" si="1340"/>
        <v>3.6183123225424677E-2</v>
      </c>
      <c r="BL1064" s="14">
        <f t="shared" si="1341"/>
        <v>2.0544317831806195E-3</v>
      </c>
      <c r="BM1064" s="14">
        <f t="shared" si="1342"/>
        <v>0.64393404873653126</v>
      </c>
      <c r="BN1064" s="14">
        <f t="shared" si="1343"/>
        <v>0.27563503576959453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1.30232558139535</v>
      </c>
      <c r="F1065" s="10">
        <f>VLOOKUP(B1065,home!$B$2:$E$405,3,FALSE)</f>
        <v>0.96</v>
      </c>
      <c r="G1065" s="10">
        <f>VLOOKUP(C1065,away!$B$2:$E$405,4,FALSE)</f>
        <v>0.19</v>
      </c>
      <c r="H1065" s="10">
        <f>VLOOKUP(A1065,away!$A$2:$E$405,3,FALSE)</f>
        <v>0.918604651162791</v>
      </c>
      <c r="I1065" s="10">
        <f>VLOOKUP(C1065,away!$B$2:$E$405,3,FALSE)</f>
        <v>0.38</v>
      </c>
      <c r="J1065" s="10">
        <f>VLOOKUP(B1065,home!$B$2:$E$405,4,FALSE)</f>
        <v>0.54</v>
      </c>
      <c r="K1065" s="12">
        <f t="shared" si="1288"/>
        <v>0.23754418604651184</v>
      </c>
      <c r="L1065" s="12">
        <f t="shared" si="1289"/>
        <v>0.18849767441860474</v>
      </c>
      <c r="M1065" s="13">
        <f t="shared" si="1290"/>
        <v>0.6530890029390386</v>
      </c>
      <c r="N1065" s="13">
        <f t="shared" si="1291"/>
        <v>0.15513749561908186</v>
      </c>
      <c r="O1065" s="13">
        <f t="shared" si="1292"/>
        <v>0.12310575824237407</v>
      </c>
      <c r="P1065" s="13">
        <f t="shared" si="1293"/>
        <v>2.924305713932341E-2</v>
      </c>
      <c r="Q1065" s="13">
        <f t="shared" si="1294"/>
        <v>1.8426005061064545E-2</v>
      </c>
      <c r="R1065" s="13">
        <f t="shared" si="1295"/>
        <v>1.1602574568113248E-2</v>
      </c>
      <c r="S1065" s="13">
        <f t="shared" si="1296"/>
        <v>3.2735063176892793E-4</v>
      </c>
      <c r="T1065" s="13">
        <f t="shared" si="1297"/>
        <v>3.4732591028361075E-3</v>
      </c>
      <c r="U1065" s="13">
        <f t="shared" si="1298"/>
        <v>2.7561241318264196E-3</v>
      </c>
      <c r="V1065" s="13">
        <f t="shared" si="1299"/>
        <v>1.6286249204988502E-6</v>
      </c>
      <c r="W1065" s="13">
        <f t="shared" si="1300"/>
        <v>1.4589967914398294E-3</v>
      </c>
      <c r="X1065" s="13">
        <f t="shared" si="1301"/>
        <v>2.7501750217061386E-4</v>
      </c>
      <c r="Y1065" s="13">
        <f t="shared" si="1302"/>
        <v>2.592007979178715E-5</v>
      </c>
      <c r="Z1065" s="13">
        <f t="shared" si="1303"/>
        <v>7.2901944111926494E-4</v>
      </c>
      <c r="AA1065" s="13">
        <f t="shared" si="1304"/>
        <v>1.7317432975275871E-4</v>
      </c>
      <c r="AB1065" s="13">
        <f t="shared" si="1305"/>
        <v>2.056827760263465E-5</v>
      </c>
      <c r="AC1065" s="13">
        <f t="shared" si="1306"/>
        <v>4.557760446350628E-9</v>
      </c>
      <c r="AD1065" s="13">
        <f t="shared" si="1307"/>
        <v>8.664405131676161E-5</v>
      </c>
      <c r="AE1065" s="13">
        <f t="shared" si="1308"/>
        <v>1.6332202175415809E-5</v>
      </c>
      <c r="AF1065" s="13">
        <f t="shared" si="1309"/>
        <v>1.5392910641001788E-6</v>
      </c>
      <c r="AG1065" s="13">
        <f t="shared" si="1310"/>
        <v>9.6717595278741053E-8</v>
      </c>
      <c r="AH1065" s="13">
        <f t="shared" si="1311"/>
        <v>3.4354617314233094E-5</v>
      </c>
      <c r="AI1065" s="13">
        <f t="shared" si="1312"/>
        <v>8.160739606848901E-6</v>
      </c>
      <c r="AJ1065" s="13">
        <f t="shared" si="1313"/>
        <v>9.6926812372322645E-7</v>
      </c>
      <c r="AK1065" s="13">
        <f t="shared" si="1314"/>
        <v>7.6748002503554563E-8</v>
      </c>
      <c r="AL1065" s="13">
        <f t="shared" si="1315"/>
        <v>8.1632272820506018E-12</v>
      </c>
      <c r="AM1065" s="13">
        <f t="shared" si="1316"/>
        <v>4.1163581291624678E-6</v>
      </c>
      <c r="AN1065" s="13">
        <f t="shared" si="1317"/>
        <v>7.7592393442124363E-7</v>
      </c>
      <c r="AO1065" s="13">
        <f t="shared" si="1318"/>
        <v>7.3129928582069207E-8</v>
      </c>
      <c r="AP1065" s="13">
        <f t="shared" si="1319"/>
        <v>4.5949404893728997E-9</v>
      </c>
      <c r="AQ1065" s="13">
        <f t="shared" si="1320"/>
        <v>2.1653389908466926E-10</v>
      </c>
      <c r="AR1065" s="13">
        <f t="shared" si="1321"/>
        <v>1.2951530938548143E-6</v>
      </c>
      <c r="AS1065" s="13">
        <f t="shared" si="1322"/>
        <v>3.0765608748536336E-7</v>
      </c>
      <c r="AT1065" s="13">
        <f t="shared" si="1323"/>
        <v>3.6540957441982532E-8</v>
      </c>
      <c r="AU1065" s="13">
        <f t="shared" si="1324"/>
        <v>2.8933639976386583E-9</v>
      </c>
      <c r="AV1065" s="13">
        <f t="shared" si="1325"/>
        <v>1.7182544893883906E-10</v>
      </c>
      <c r="AW1065" s="13">
        <f t="shared" si="1326"/>
        <v>1.0153360107632484E-14</v>
      </c>
      <c r="AX1065" s="13">
        <f t="shared" si="1327"/>
        <v>1.6296949021130681E-7</v>
      </c>
      <c r="AY1065" s="13">
        <f t="shared" si="1328"/>
        <v>3.0719369906016894E-8</v>
      </c>
      <c r="AZ1065" s="13">
        <f t="shared" si="1329"/>
        <v>2.8952648934445292E-9</v>
      </c>
      <c r="BA1065" s="13">
        <f t="shared" si="1330"/>
        <v>1.8191689974670773E-10</v>
      </c>
      <c r="BB1065" s="13">
        <f t="shared" si="1331"/>
        <v>8.572728134924217E-12</v>
      </c>
      <c r="BC1065" s="13">
        <f t="shared" si="1332"/>
        <v>3.231878633712316E-13</v>
      </c>
      <c r="BD1065" s="13">
        <f t="shared" si="1333"/>
        <v>4.0688891034615553E-8</v>
      </c>
      <c r="BE1065" s="13">
        <f t="shared" si="1334"/>
        <v>9.6654095019529625E-9</v>
      </c>
      <c r="BF1065" s="13">
        <f t="shared" si="1335"/>
        <v>1.1479809164738188E-9</v>
      </c>
      <c r="BG1065" s="13">
        <f t="shared" si="1336"/>
        <v>9.0898730800234049E-11</v>
      </c>
      <c r="BH1065" s="13">
        <f t="shared" si="1337"/>
        <v>5.3981162551506447E-12</v>
      </c>
      <c r="BI1065" s="13">
        <f t="shared" si="1338"/>
        <v>2.564582264028409E-13</v>
      </c>
      <c r="BJ1065" s="14">
        <f t="shared" si="1339"/>
        <v>0.17890647341694066</v>
      </c>
      <c r="BK1065" s="14">
        <f t="shared" si="1340"/>
        <v>0.68266107462034498</v>
      </c>
      <c r="BL1065" s="14">
        <f t="shared" si="1341"/>
        <v>0.13770345493687947</v>
      </c>
      <c r="BM1065" s="14">
        <f t="shared" si="1342"/>
        <v>9.3960981269289E-3</v>
      </c>
      <c r="BN1065" s="14">
        <f t="shared" si="1343"/>
        <v>0.99060389356899559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1.30232558139535</v>
      </c>
      <c r="F1066" s="10">
        <f>VLOOKUP(B1066,home!$B$2:$E$405,3,FALSE)</f>
        <v>0.57999999999999996</v>
      </c>
      <c r="G1066" s="10">
        <f>VLOOKUP(C1066,away!$B$2:$E$405,4,FALSE)</f>
        <v>1.08</v>
      </c>
      <c r="H1066" s="10">
        <f>VLOOKUP(A1066,away!$A$2:$E$405,3,FALSE)</f>
        <v>0.918604651162791</v>
      </c>
      <c r="I1066" s="10">
        <f>VLOOKUP(C1066,away!$B$2:$E$405,3,FALSE)</f>
        <v>0.31</v>
      </c>
      <c r="J1066" s="10">
        <f>VLOOKUP(B1066,home!$B$2:$E$405,4,FALSE)</f>
        <v>0.54</v>
      </c>
      <c r="K1066" s="12">
        <f t="shared" si="1288"/>
        <v>0.81577674418604729</v>
      </c>
      <c r="L1066" s="12">
        <f t="shared" si="1289"/>
        <v>0.15377441860465121</v>
      </c>
      <c r="M1066" s="13">
        <f t="shared" si="1290"/>
        <v>0.37925322286608459</v>
      </c>
      <c r="N1066" s="13">
        <f t="shared" si="1291"/>
        <v>0.30938595937175983</v>
      </c>
      <c r="O1066" s="13">
        <f t="shared" si="1292"/>
        <v>5.8319443850172376E-2</v>
      </c>
      <c r="P1066" s="13">
        <f t="shared" si="1293"/>
        <v>4.7575646026834617E-2</v>
      </c>
      <c r="Q1066" s="13">
        <f t="shared" si="1294"/>
        <v>0.12619493531658549</v>
      </c>
      <c r="R1066" s="13">
        <f t="shared" si="1295"/>
        <v>4.4840192857034293E-3</v>
      </c>
      <c r="S1066" s="13">
        <f t="shared" si="1296"/>
        <v>1.492038800465179E-3</v>
      </c>
      <c r="T1066" s="13">
        <f t="shared" si="1297"/>
        <v>1.9405552809159499E-2</v>
      </c>
      <c r="U1066" s="13">
        <f t="shared" si="1298"/>
        <v>3.6579586537585883E-3</v>
      </c>
      <c r="V1066" s="13">
        <f t="shared" si="1299"/>
        <v>2.0796632712626993E-5</v>
      </c>
      <c r="W1066" s="13">
        <f t="shared" si="1300"/>
        <v>3.4315631155110986E-2</v>
      </c>
      <c r="X1066" s="13">
        <f t="shared" si="1301"/>
        <v>5.2768662299288484E-3</v>
      </c>
      <c r="Y1066" s="13">
        <f t="shared" si="1302"/>
        <v>4.0572351828091312E-4</v>
      </c>
      <c r="Z1066" s="13">
        <f t="shared" si="1303"/>
        <v>2.2984248622369603E-4</v>
      </c>
      <c r="AA1066" s="13">
        <f t="shared" si="1304"/>
        <v>1.8750015508719317E-4</v>
      </c>
      <c r="AB1066" s="13">
        <f t="shared" si="1305"/>
        <v>7.6479133025704693E-5</v>
      </c>
      <c r="AC1066" s="13">
        <f t="shared" si="1306"/>
        <v>1.6305287220251847E-7</v>
      </c>
      <c r="AD1066" s="13">
        <f t="shared" si="1307"/>
        <v>6.998473464601431E-3</v>
      </c>
      <c r="AE1066" s="13">
        <f t="shared" si="1308"/>
        <v>1.0761861881391642E-3</v>
      </c>
      <c r="AF1066" s="13">
        <f t="shared" si="1309"/>
        <v>8.2744952695727882E-5</v>
      </c>
      <c r="AG1066" s="13">
        <f t="shared" si="1310"/>
        <v>4.2413523310849732E-6</v>
      </c>
      <c r="AH1066" s="13">
        <f t="shared" si="1311"/>
        <v>8.8359736724241043E-6</v>
      </c>
      <c r="AI1066" s="13">
        <f t="shared" si="1312"/>
        <v>7.2081818342037663E-6</v>
      </c>
      <c r="AJ1066" s="13">
        <f t="shared" si="1313"/>
        <v>2.9401335541038797E-6</v>
      </c>
      <c r="AK1066" s="13">
        <f t="shared" si="1314"/>
        <v>7.9949752607967166E-7</v>
      </c>
      <c r="AL1066" s="13">
        <f t="shared" si="1315"/>
        <v>8.1817057985079996E-10</v>
      </c>
      <c r="AM1066" s="13">
        <f t="shared" si="1316"/>
        <v>1.1418383794450006E-3</v>
      </c>
      <c r="AN1066" s="13">
        <f t="shared" si="1317"/>
        <v>1.7558553293963212E-4</v>
      </c>
      <c r="AO1066" s="13">
        <f t="shared" si="1318"/>
        <v>1.350028162158988E-5</v>
      </c>
      <c r="AP1066" s="13">
        <f t="shared" si="1319"/>
        <v>6.9199931911968043E-7</v>
      </c>
      <c r="AQ1066" s="13">
        <f t="shared" si="1320"/>
        <v>2.660294824311084E-8</v>
      </c>
      <c r="AR1066" s="13">
        <f t="shared" si="1321"/>
        <v>2.717493428566045E-7</v>
      </c>
      <c r="AS1066" s="13">
        <f t="shared" si="1322"/>
        <v>2.2168679415025868E-7</v>
      </c>
      <c r="AT1066" s="13">
        <f t="shared" si="1323"/>
        <v>9.0423465580470244E-8</v>
      </c>
      <c r="AU1066" s="13">
        <f t="shared" si="1324"/>
        <v>2.4588453449751715E-8</v>
      </c>
      <c r="AV1066" s="13">
        <f t="shared" si="1325"/>
        <v>5.0146721249521582E-9</v>
      </c>
      <c r="AW1066" s="13">
        <f t="shared" si="1326"/>
        <v>2.8509970786499027E-12</v>
      </c>
      <c r="AX1066" s="13">
        <f t="shared" si="1327"/>
        <v>1.5524753259505246E-4</v>
      </c>
      <c r="AY1066" s="13">
        <f t="shared" si="1328"/>
        <v>2.3873099064610837E-5</v>
      </c>
      <c r="AZ1066" s="13">
        <f t="shared" si="1329"/>
        <v>1.8355359644758869E-6</v>
      </c>
      <c r="BA1066" s="13">
        <f t="shared" si="1330"/>
        <v>9.4086158588402386E-8</v>
      </c>
      <c r="BB1066" s="13">
        <f t="shared" si="1331"/>
        <v>3.617011083919147E-9</v>
      </c>
      <c r="BC1066" s="13">
        <f t="shared" si="1332"/>
        <v>1.1124075530324931E-10</v>
      </c>
      <c r="BD1066" s="13">
        <f t="shared" si="1333"/>
        <v>6.9646828673283896E-9</v>
      </c>
      <c r="BE1066" s="13">
        <f t="shared" si="1334"/>
        <v>5.6816263137974975E-9</v>
      </c>
      <c r="BF1066" s="13">
        <f t="shared" si="1335"/>
        <v>2.3174693079757479E-9</v>
      </c>
      <c r="BG1066" s="13">
        <f t="shared" si="1336"/>
        <v>6.3017918893718272E-10</v>
      </c>
      <c r="BH1066" s="13">
        <f t="shared" si="1337"/>
        <v>1.2852138175124471E-10</v>
      </c>
      <c r="BI1066" s="13">
        <f t="shared" si="1338"/>
        <v>2.09689508726645E-11</v>
      </c>
      <c r="BJ1066" s="14">
        <f t="shared" si="1339"/>
        <v>0.50465901113690148</v>
      </c>
      <c r="BK1066" s="14">
        <f t="shared" si="1340"/>
        <v>0.42836574129620442</v>
      </c>
      <c r="BL1066" s="14">
        <f t="shared" si="1341"/>
        <v>6.6745814070510279E-2</v>
      </c>
      <c r="BM1066" s="14">
        <f t="shared" si="1342"/>
        <v>7.4763309176485535E-2</v>
      </c>
      <c r="BN1066" s="14">
        <f t="shared" si="1343"/>
        <v>0.92521322671714024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1.30232558139535</v>
      </c>
      <c r="F1067" s="10">
        <f>VLOOKUP(B1067,home!$B$2:$E$405,3,FALSE)</f>
        <v>0.31</v>
      </c>
      <c r="G1067" s="10">
        <f>VLOOKUP(C1067,away!$B$2:$E$405,4,FALSE)</f>
        <v>0.96</v>
      </c>
      <c r="H1067" s="10">
        <f>VLOOKUP(A1067,away!$A$2:$E$405,3,FALSE)</f>
        <v>0.918604651162791</v>
      </c>
      <c r="I1067" s="10">
        <f>VLOOKUP(C1067,away!$B$2:$E$405,3,FALSE)</f>
        <v>1.92</v>
      </c>
      <c r="J1067" s="10">
        <f>VLOOKUP(B1067,home!$B$2:$E$405,4,FALSE)</f>
        <v>1.74</v>
      </c>
      <c r="K1067" s="12">
        <f t="shared" si="1288"/>
        <v>0.38757209302325613</v>
      </c>
      <c r="L1067" s="12">
        <f t="shared" si="1289"/>
        <v>3.0688744186046519</v>
      </c>
      <c r="M1067" s="13">
        <f t="shared" si="1290"/>
        <v>3.1541645983690011E-2</v>
      </c>
      <c r="N1067" s="13">
        <f t="shared" si="1291"/>
        <v>1.2224661751297317E-2</v>
      </c>
      <c r="O1067" s="13">
        <f t="shared" si="1292"/>
        <v>9.6797350480030422E-2</v>
      </c>
      <c r="P1067" s="13">
        <f t="shared" si="1293"/>
        <v>3.7515951724651074E-2</v>
      </c>
      <c r="Q1067" s="13">
        <f t="shared" si="1294"/>
        <v>2.3689688707258221E-3</v>
      </c>
      <c r="R1067" s="13">
        <f t="shared" si="1295"/>
        <v>0.14852945633843709</v>
      </c>
      <c r="S1067" s="13">
        <f t="shared" si="1296"/>
        <v>1.115546280094365E-2</v>
      </c>
      <c r="T1067" s="13">
        <f t="shared" si="1297"/>
        <v>7.2700679658412246E-3</v>
      </c>
      <c r="U1067" s="13">
        <f t="shared" si="1298"/>
        <v>5.7565872268694397E-2</v>
      </c>
      <c r="V1067" s="13">
        <f t="shared" si="1299"/>
        <v>1.4742688800942754E-3</v>
      </c>
      <c r="W1067" s="13">
        <f t="shared" si="1300"/>
        <v>3.0604874117804879E-4</v>
      </c>
      <c r="X1067" s="13">
        <f t="shared" si="1301"/>
        <v>9.3922515264746999E-4</v>
      </c>
      <c r="Y1067" s="13">
        <f t="shared" si="1302"/>
        <v>1.4411820221349354E-3</v>
      </c>
      <c r="Z1067" s="13">
        <f t="shared" si="1303"/>
        <v>0.15193941632209537</v>
      </c>
      <c r="AA1067" s="13">
        <f t="shared" si="1304"/>
        <v>5.8887477596686388E-2</v>
      </c>
      <c r="AB1067" s="13">
        <f t="shared" si="1305"/>
        <v>1.1411571472503922E-2</v>
      </c>
      <c r="AC1067" s="13">
        <f t="shared" si="1306"/>
        <v>1.0959439181489607E-4</v>
      </c>
      <c r="AD1067" s="13">
        <f t="shared" si="1307"/>
        <v>2.9653987796377293E-5</v>
      </c>
      <c r="AE1067" s="13">
        <f t="shared" si="1308"/>
        <v>9.1004364557916798E-5</v>
      </c>
      <c r="AF1067" s="13">
        <f t="shared" si="1309"/>
        <v>1.3964048318658139E-4</v>
      </c>
      <c r="AG1067" s="13">
        <f t="shared" si="1310"/>
        <v>1.4284636888429753E-4</v>
      </c>
      <c r="AH1067" s="13">
        <f t="shared" si="1311"/>
        <v>0.11657074698215017</v>
      </c>
      <c r="AI1067" s="13">
        <f t="shared" si="1312"/>
        <v>4.5179568393156358E-2</v>
      </c>
      <c r="AJ1067" s="13">
        <f t="shared" si="1313"/>
        <v>8.7551699420114776E-3</v>
      </c>
      <c r="AK1067" s="13">
        <f t="shared" si="1314"/>
        <v>1.1310865130665629E-3</v>
      </c>
      <c r="AL1067" s="13">
        <f t="shared" si="1315"/>
        <v>5.214106980651786E-6</v>
      </c>
      <c r="AM1067" s="13">
        <f t="shared" si="1316"/>
        <v>2.2986116233456087E-6</v>
      </c>
      <c r="AN1067" s="13">
        <f t="shared" si="1317"/>
        <v>7.0541504091926493E-6</v>
      </c>
      <c r="AO1067" s="13">
        <f t="shared" si="1318"/>
        <v>1.0824150867880433E-5</v>
      </c>
      <c r="AP1067" s="13">
        <f t="shared" si="1319"/>
        <v>1.1072653233851866E-5</v>
      </c>
      <c r="AQ1067" s="13">
        <f t="shared" si="1320"/>
        <v>8.4951455638620174E-6</v>
      </c>
      <c r="AR1067" s="13">
        <f t="shared" si="1321"/>
        <v>7.1548196674231193E-2</v>
      </c>
      <c r="AS1067" s="13">
        <f t="shared" si="1322"/>
        <v>2.7730084337071356E-2</v>
      </c>
      <c r="AT1067" s="13">
        <f t="shared" si="1323"/>
        <v>5.3737034131150774E-3</v>
      </c>
      <c r="AU1067" s="13">
        <f t="shared" si="1324"/>
        <v>6.9423249303574204E-4</v>
      </c>
      <c r="AV1067" s="13">
        <f t="shared" si="1325"/>
        <v>6.7266285092653901E-5</v>
      </c>
      <c r="AW1067" s="13">
        <f t="shared" si="1326"/>
        <v>1.7226976137661907E-7</v>
      </c>
      <c r="AX1067" s="13">
        <f t="shared" si="1327"/>
        <v>1.4847961965127361E-7</v>
      </c>
      <c r="AY1067" s="13">
        <f t="shared" si="1328"/>
        <v>4.5566530643194214E-7</v>
      </c>
      <c r="AZ1067" s="13">
        <f t="shared" si="1329"/>
        <v>6.9918980117731869E-7</v>
      </c>
      <c r="BA1067" s="13">
        <f t="shared" si="1330"/>
        <v>7.1524189819411538E-7</v>
      </c>
      <c r="BB1067" s="13">
        <f t="shared" si="1331"/>
        <v>5.4874689112053839E-7</v>
      </c>
      <c r="BC1067" s="13">
        <f t="shared" si="1332"/>
        <v>3.3680705928973041E-7</v>
      </c>
      <c r="BD1067" s="13">
        <f t="shared" si="1333"/>
        <v>3.6595405078473781E-2</v>
      </c>
      <c r="BE1067" s="13">
        <f t="shared" si="1334"/>
        <v>1.4183357741297978E-2</v>
      </c>
      <c r="BF1067" s="13">
        <f t="shared" si="1335"/>
        <v>2.7485368229462292E-3</v>
      </c>
      <c r="BG1067" s="13">
        <f t="shared" si="1336"/>
        <v>3.5508538974025368E-4</v>
      </c>
      <c r="BH1067" s="13">
        <f t="shared" si="1337"/>
        <v>3.4405296925902187E-5</v>
      </c>
      <c r="BI1067" s="13">
        <f t="shared" si="1338"/>
        <v>2.6669065881317026E-6</v>
      </c>
      <c r="BJ1067" s="14">
        <f t="shared" si="1339"/>
        <v>2.4995948550523988E-2</v>
      </c>
      <c r="BK1067" s="14">
        <f t="shared" si="1340"/>
        <v>8.1802593553480976E-2</v>
      </c>
      <c r="BL1067" s="14">
        <f t="shared" si="1341"/>
        <v>0.7041612404252553</v>
      </c>
      <c r="BM1067" s="14">
        <f t="shared" si="1342"/>
        <v>0.63392088030697846</v>
      </c>
      <c r="BN1067" s="14">
        <f t="shared" si="1343"/>
        <v>0.32897803514883173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1.26495726495726</v>
      </c>
      <c r="F1068" s="10">
        <f>VLOOKUP(B1068,home!$B$2:$E$405,3,FALSE)</f>
        <v>0.95</v>
      </c>
      <c r="G1068" s="10">
        <f>VLOOKUP(C1068,away!$B$2:$E$405,4,FALSE)</f>
        <v>0.79</v>
      </c>
      <c r="H1068" s="10">
        <f>VLOOKUP(A1068,away!$A$2:$E$405,3,FALSE)</f>
        <v>0.97435897435897401</v>
      </c>
      <c r="I1068" s="10">
        <f>VLOOKUP(C1068,away!$B$2:$E$405,3,FALSE)</f>
        <v>0.79</v>
      </c>
      <c r="J1068" s="10">
        <f>VLOOKUP(B1068,home!$B$2:$E$405,4,FALSE)</f>
        <v>1.23</v>
      </c>
      <c r="K1068" s="12">
        <f t="shared" si="1288"/>
        <v>0.94935042735042363</v>
      </c>
      <c r="L1068" s="12">
        <f t="shared" si="1289"/>
        <v>0.946784615384615</v>
      </c>
      <c r="M1068" s="13">
        <f t="shared" si="1290"/>
        <v>0.1501478141048479</v>
      </c>
      <c r="N1068" s="13">
        <f t="shared" si="1291"/>
        <v>0.14254289148616933</v>
      </c>
      <c r="O1068" s="13">
        <f t="shared" si="1292"/>
        <v>0.14215764042809906</v>
      </c>
      <c r="P1068" s="13">
        <f t="shared" si="1293"/>
        <v>0.13495741669154374</v>
      </c>
      <c r="Q1068" s="13">
        <f t="shared" si="1294"/>
        <v>6.7661577474079942E-2</v>
      </c>
      <c r="R1068" s="13">
        <f t="shared" si="1295"/>
        <v>6.7296333458351079E-2</v>
      </c>
      <c r="S1068" s="13">
        <f t="shared" si="1296"/>
        <v>3.0325956505994338E-2</v>
      </c>
      <c r="T1068" s="13">
        <f t="shared" si="1297"/>
        <v>6.4060940605113109E-2</v>
      </c>
      <c r="U1068" s="13">
        <f t="shared" si="1298"/>
        <v>6.3887802927802217E-2</v>
      </c>
      <c r="V1068" s="13">
        <f t="shared" si="1299"/>
        <v>3.0286545540688012E-3</v>
      </c>
      <c r="W1068" s="13">
        <f t="shared" si="1300"/>
        <v>2.1411515830073866E-2</v>
      </c>
      <c r="X1068" s="13">
        <f t="shared" si="1301"/>
        <v>2.027209377997808E-2</v>
      </c>
      <c r="Y1068" s="13">
        <f t="shared" si="1302"/>
        <v>9.5966532562586949E-3</v>
      </c>
      <c r="Z1068" s="13">
        <f t="shared" si="1303"/>
        <v>2.1238377730053246E-2</v>
      </c>
      <c r="AA1068" s="13">
        <f t="shared" si="1304"/>
        <v>2.0162662974255771E-2</v>
      </c>
      <c r="AB1068" s="13">
        <f t="shared" si="1305"/>
        <v>9.570716355566139E-3</v>
      </c>
      <c r="AC1068" s="13">
        <f t="shared" si="1306"/>
        <v>1.7014042008579576E-4</v>
      </c>
      <c r="AD1068" s="13">
        <f t="shared" si="1307"/>
        <v>5.0817579258752464E-3</v>
      </c>
      <c r="AE1068" s="13">
        <f t="shared" si="1308"/>
        <v>4.8113302233275135E-3</v>
      </c>
      <c r="AF1068" s="13">
        <f t="shared" si="1309"/>
        <v>2.2776467174907568E-3</v>
      </c>
      <c r="AG1068" s="13">
        <f t="shared" si="1310"/>
        <v>7.1881362380050572E-4</v>
      </c>
      <c r="AH1068" s="13">
        <f t="shared" si="1311"/>
        <v>5.0270423226354078E-3</v>
      </c>
      <c r="AI1068" s="13">
        <f t="shared" si="1312"/>
        <v>4.7724247773025912E-3</v>
      </c>
      <c r="AJ1068" s="13">
        <f t="shared" si="1313"/>
        <v>2.2653517509149822E-3</v>
      </c>
      <c r="AK1068" s="13">
        <f t="shared" si="1314"/>
        <v>7.168708842767229E-4</v>
      </c>
      <c r="AL1068" s="13">
        <f t="shared" si="1315"/>
        <v>6.1170951322831597E-6</v>
      </c>
      <c r="AM1068" s="13">
        <f t="shared" si="1316"/>
        <v>9.6487381172421377E-4</v>
      </c>
      <c r="AN1068" s="13">
        <f t="shared" si="1317"/>
        <v>9.13527680727997E-4</v>
      </c>
      <c r="AO1068" s="13">
        <f t="shared" si="1318"/>
        <v>4.3245697692062801E-4</v>
      </c>
      <c r="AP1068" s="13">
        <f t="shared" si="1319"/>
        <v>1.3648120418806339E-4</v>
      </c>
      <c r="AQ1068" s="13">
        <f t="shared" si="1320"/>
        <v>3.2304576103606167E-5</v>
      </c>
      <c r="AR1068" s="13">
        <f t="shared" si="1321"/>
        <v>9.5190526639170943E-4</v>
      </c>
      <c r="AS1068" s="13">
        <f t="shared" si="1322"/>
        <v>9.0369167144608838E-4</v>
      </c>
      <c r="AT1068" s="13">
        <f t="shared" si="1323"/>
        <v>4.2896003724018125E-4</v>
      </c>
      <c r="AU1068" s="13">
        <f t="shared" si="1324"/>
        <v>1.3574446489007325E-4</v>
      </c>
      <c r="AV1068" s="13">
        <f t="shared" si="1325"/>
        <v>3.2217266438461402E-5</v>
      </c>
      <c r="AW1068" s="13">
        <f t="shared" si="1326"/>
        <v>1.5272863715279222E-7</v>
      </c>
      <c r="AX1068" s="13">
        <f t="shared" si="1327"/>
        <v>1.5266722758326904E-4</v>
      </c>
      <c r="AY1068" s="13">
        <f t="shared" si="1328"/>
        <v>1.4454298234926083E-4</v>
      </c>
      <c r="AZ1068" s="13">
        <f t="shared" si="1329"/>
        <v>6.842553597504505E-5</v>
      </c>
      <c r="BA1068" s="13">
        <f t="shared" si="1330"/>
        <v>2.1594748253539726E-5</v>
      </c>
      <c r="BB1068" s="13">
        <f t="shared" si="1331"/>
        <v>5.1113938548887974E-6</v>
      </c>
      <c r="BC1068" s="13">
        <f t="shared" si="1332"/>
        <v>9.6787781299603521E-7</v>
      </c>
      <c r="BD1068" s="13">
        <f t="shared" si="1333"/>
        <v>1.5020821025387731E-4</v>
      </c>
      <c r="BE1068" s="13">
        <f t="shared" si="1334"/>
        <v>1.4260022859606072E-4</v>
      </c>
      <c r="BF1068" s="13">
        <f t="shared" si="1335"/>
        <v>6.7688793978969166E-5</v>
      </c>
      <c r="BG1068" s="13">
        <f t="shared" si="1336"/>
        <v>2.1420128496923054E-5</v>
      </c>
      <c r="BH1068" s="13">
        <f t="shared" si="1337"/>
        <v>5.0838020356137222E-6</v>
      </c>
      <c r="BI1068" s="13">
        <f t="shared" si="1338"/>
        <v>9.6526192701496851E-7</v>
      </c>
      <c r="BJ1068" s="14">
        <f t="shared" si="1339"/>
        <v>0.34130817493766058</v>
      </c>
      <c r="BK1068" s="14">
        <f t="shared" si="1340"/>
        <v>0.31878064235402209</v>
      </c>
      <c r="BL1068" s="14">
        <f t="shared" si="1341"/>
        <v>0.31869733101089903</v>
      </c>
      <c r="BM1068" s="14">
        <f t="shared" si="1342"/>
        <v>0.29511646213583165</v>
      </c>
      <c r="BN1068" s="14">
        <f t="shared" si="1343"/>
        <v>0.704763673643091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1.26495726495726</v>
      </c>
      <c r="F1069" s="10">
        <f>VLOOKUP(B1069,home!$B$2:$E$405,3,FALSE)</f>
        <v>0.47</v>
      </c>
      <c r="G1069" s="10">
        <f>VLOOKUP(C1069,away!$B$2:$E$405,4,FALSE)</f>
        <v>1.05</v>
      </c>
      <c r="H1069" s="10">
        <f>VLOOKUP(A1069,away!$A$2:$E$405,3,FALSE)</f>
        <v>0.97435897435897401</v>
      </c>
      <c r="I1069" s="10">
        <f>VLOOKUP(C1069,away!$B$2:$E$405,3,FALSE)</f>
        <v>0.26</v>
      </c>
      <c r="J1069" s="10">
        <f>VLOOKUP(B1069,home!$B$2:$E$405,4,FALSE)</f>
        <v>1.03</v>
      </c>
      <c r="K1069" s="12">
        <f t="shared" si="1288"/>
        <v>0.62425641025640788</v>
      </c>
      <c r="L1069" s="12">
        <f t="shared" si="1289"/>
        <v>0.26093333333333324</v>
      </c>
      <c r="M1069" s="13">
        <f t="shared" si="1290"/>
        <v>0.41263587083920267</v>
      </c>
      <c r="N1069" s="13">
        <f t="shared" si="1291"/>
        <v>0.25759058747310742</v>
      </c>
      <c r="O1069" s="13">
        <f t="shared" si="1292"/>
        <v>0.10767045323097589</v>
      </c>
      <c r="P1069" s="13">
        <f t="shared" si="1293"/>
        <v>6.7213970624649455E-2</v>
      </c>
      <c r="Q1069" s="13">
        <f t="shared" si="1294"/>
        <v>8.0401287725900619E-2</v>
      </c>
      <c r="R1069" s="13">
        <f t="shared" si="1295"/>
        <v>1.4047405131534648E-2</v>
      </c>
      <c r="S1069" s="13">
        <f t="shared" si="1296"/>
        <v>2.737109256851133E-3</v>
      </c>
      <c r="T1069" s="13">
        <f t="shared" si="1297"/>
        <v>2.0979376010611655E-2</v>
      </c>
      <c r="U1069" s="13">
        <f t="shared" si="1298"/>
        <v>8.7691827008292613E-3</v>
      </c>
      <c r="V1069" s="13">
        <f t="shared" si="1299"/>
        <v>4.9538425249762967E-5</v>
      </c>
      <c r="W1069" s="13">
        <f t="shared" si="1300"/>
        <v>1.6730339751921106E-2</v>
      </c>
      <c r="X1069" s="13">
        <f t="shared" si="1301"/>
        <v>4.3655033192679452E-3</v>
      </c>
      <c r="Y1069" s="13">
        <f t="shared" si="1302"/>
        <v>5.6955266638715767E-4</v>
      </c>
      <c r="Z1069" s="13">
        <f t="shared" si="1303"/>
        <v>1.2218120818850351E-3</v>
      </c>
      <c r="AA1069" s="13">
        <f t="shared" si="1304"/>
        <v>7.6272402424546024E-4</v>
      </c>
      <c r="AB1069" s="13">
        <f t="shared" si="1305"/>
        <v>2.3806768069589617E-4</v>
      </c>
      <c r="AC1069" s="13">
        <f t="shared" si="1306"/>
        <v>5.0432998177624503E-7</v>
      </c>
      <c r="AD1069" s="13">
        <f t="shared" si="1307"/>
        <v>2.6110054589760867E-3</v>
      </c>
      <c r="AE1069" s="13">
        <f t="shared" si="1308"/>
        <v>6.8129835776215984E-4</v>
      </c>
      <c r="AF1069" s="13">
        <f t="shared" si="1309"/>
        <v>8.8886725742703092E-5</v>
      </c>
      <c r="AG1069" s="13">
        <f t="shared" si="1310"/>
        <v>7.7311698790431033E-6</v>
      </c>
      <c r="AH1069" s="13">
        <f t="shared" si="1311"/>
        <v>7.9702874808300442E-5</v>
      </c>
      <c r="AI1069" s="13">
        <f t="shared" si="1312"/>
        <v>4.9755030514945511E-5</v>
      </c>
      <c r="AJ1069" s="13">
        <f t="shared" si="1313"/>
        <v>1.5529948370728957E-5</v>
      </c>
      <c r="AK1069" s="13">
        <f t="shared" si="1314"/>
        <v>3.2315566071262036E-6</v>
      </c>
      <c r="AL1069" s="13">
        <f t="shared" si="1315"/>
        <v>3.2859984287161556E-9</v>
      </c>
      <c r="AM1069" s="13">
        <f t="shared" si="1316"/>
        <v>3.2598737899605949E-4</v>
      </c>
      <c r="AN1069" s="13">
        <f t="shared" si="1317"/>
        <v>8.5060973426038413E-5</v>
      </c>
      <c r="AO1069" s="13">
        <f t="shared" si="1318"/>
        <v>1.1097621666317139E-5</v>
      </c>
      <c r="AP1069" s="13">
        <f t="shared" si="1319"/>
        <v>9.6524647115478363E-7</v>
      </c>
      <c r="AQ1069" s="13">
        <f t="shared" si="1320"/>
        <v>6.29662448016637E-8</v>
      </c>
      <c r="AR1069" s="13">
        <f t="shared" si="1321"/>
        <v>4.1594273599958382E-6</v>
      </c>
      <c r="AS1069" s="13">
        <f t="shared" si="1322"/>
        <v>2.5965491924732892E-6</v>
      </c>
      <c r="AT1069" s="13">
        <f t="shared" si="1323"/>
        <v>8.1045623897377499E-7</v>
      </c>
      <c r="AU1069" s="13">
        <f t="shared" si="1324"/>
        <v>1.6864416747055945E-7</v>
      </c>
      <c r="AV1069" s="13">
        <f t="shared" si="1325"/>
        <v>2.631930064896297E-8</v>
      </c>
      <c r="AW1069" s="13">
        <f t="shared" si="1326"/>
        <v>1.4868166764291419E-11</v>
      </c>
      <c r="AX1069" s="13">
        <f t="shared" si="1327"/>
        <v>3.3916618500162522E-5</v>
      </c>
      <c r="AY1069" s="13">
        <f t="shared" si="1328"/>
        <v>8.8499763206424038E-6</v>
      </c>
      <c r="AZ1069" s="13">
        <f t="shared" si="1329"/>
        <v>1.154626910633145E-6</v>
      </c>
      <c r="BA1069" s="13">
        <f t="shared" si="1330"/>
        <v>1.0042688284929172E-7</v>
      </c>
      <c r="BB1069" s="13">
        <f t="shared" si="1331"/>
        <v>6.5511803245354614E-9</v>
      </c>
      <c r="BC1069" s="13">
        <f t="shared" si="1332"/>
        <v>3.418842638697572E-10</v>
      </c>
      <c r="BD1069" s="13">
        <f t="shared" si="1333"/>
        <v>1.8088887430026319E-7</v>
      </c>
      <c r="BE1069" s="13">
        <f t="shared" si="1334"/>
        <v>1.1292103932600488E-7</v>
      </c>
      <c r="BF1069" s="13">
        <f t="shared" si="1335"/>
        <v>3.5245841326037231E-8</v>
      </c>
      <c r="BG1069" s="13">
        <f t="shared" si="1336"/>
        <v>7.3341474608863193E-9</v>
      </c>
      <c r="BH1069" s="13">
        <f t="shared" si="1337"/>
        <v>1.1445971415560101E-9</v>
      </c>
      <c r="BI1069" s="13">
        <f t="shared" si="1338"/>
        <v>1.4290442055550016E-10</v>
      </c>
      <c r="BJ1069" s="14">
        <f t="shared" si="1339"/>
        <v>0.38449277138803917</v>
      </c>
      <c r="BK1069" s="14">
        <f t="shared" si="1340"/>
        <v>0.48264584673825384</v>
      </c>
      <c r="BL1069" s="14">
        <f t="shared" si="1341"/>
        <v>0.13164415125224574</v>
      </c>
      <c r="BM1069" s="14">
        <f t="shared" si="1342"/>
        <v>6.0436156473600663E-2</v>
      </c>
      <c r="BN1069" s="14">
        <f t="shared" si="1343"/>
        <v>0.93955957502537069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1.26495726495726</v>
      </c>
      <c r="F1070" s="10">
        <f>VLOOKUP(B1070,home!$B$2:$E$405,3,FALSE)</f>
        <v>0.16</v>
      </c>
      <c r="G1070" s="10">
        <f>VLOOKUP(C1070,away!$B$2:$E$405,4,FALSE)</f>
        <v>0.59</v>
      </c>
      <c r="H1070" s="10">
        <f>VLOOKUP(A1070,away!$A$2:$E$405,3,FALSE)</f>
        <v>0.97435897435897401</v>
      </c>
      <c r="I1070" s="10">
        <f>VLOOKUP(C1070,away!$B$2:$E$405,3,FALSE)</f>
        <v>0.99</v>
      </c>
      <c r="J1070" s="10">
        <f>VLOOKUP(B1070,home!$B$2:$E$405,4,FALSE)</f>
        <v>0.41</v>
      </c>
      <c r="K1070" s="12">
        <f t="shared" ref="K1070:K1133" si="1344">E1070*F1070*G1070</f>
        <v>0.11941196581196534</v>
      </c>
      <c r="L1070" s="12">
        <f t="shared" ref="L1070:L1133" si="1345">H1070*I1070*J1070</f>
        <v>0.39549230769230748</v>
      </c>
      <c r="M1070" s="13">
        <f t="shared" ref="M1070:M1133" si="1346">_xlfn.POISSON.DIST(0,K1070,FALSE) * _xlfn.POISSON.DIST(0,L1070,FALSE)</f>
        <v>0.59755779399405939</v>
      </c>
      <c r="N1070" s="13">
        <f t="shared" ref="N1070:N1133" si="1347">_xlfn.POISSON.DIST(1,K1070,FALSE) * _xlfn.POISSON.DIST(0,L1070,FALSE)</f>
        <v>7.1355550867092055E-2</v>
      </c>
      <c r="O1070" s="13">
        <f t="shared" ref="O1070:O1133" si="1348">_xlfn.POISSON.DIST(0,K1070,FALSE) * _xlfn.POISSON.DIST(1,L1070,FALSE)</f>
        <v>0.23632951092623505</v>
      </c>
      <c r="P1070" s="13">
        <f t="shared" ref="P1070:P1133" si="1349">_xlfn.POISSON.DIST(1,K1070,FALSE) * _xlfn.POISSON.DIST(1,L1070,FALSE)</f>
        <v>2.8220571479082066E-2</v>
      </c>
      <c r="Q1070" s="13">
        <f t="shared" ref="Q1070:Q1133" si="1350">_xlfn.POISSON.DIST(2,K1070,FALSE) * _xlfn.POISSON.DIST(0,L1070,FALSE)</f>
        <v>4.2603533003175752E-3</v>
      </c>
      <c r="R1070" s="13">
        <f t="shared" ref="R1070:R1133" si="1351">_xlfn.POISSON.DIST(0,K1070,FALSE) * _xlfn.POISSON.DIST(2,L1070,FALSE)</f>
        <v>4.6733251826005545E-2</v>
      </c>
      <c r="S1070" s="13">
        <f t="shared" ref="S1070:S1133" si="1352">_xlfn.POISSON.DIST(2,K1070,FALSE) * _xlfn.POISSON.DIST(2,L1070,FALSE)</f>
        <v>3.3318980298242812E-4</v>
      </c>
      <c r="T1070" s="13">
        <f t="shared" ref="T1070:T1133" si="1353">_xlfn.POISSON.DIST(2,K1070,FALSE) * _xlfn.POISSON.DIST(1,L1070,FALSE)</f>
        <v>1.6849369583271359E-3</v>
      </c>
      <c r="U1070" s="13">
        <f t="shared" ref="U1070:U1133" si="1354">_xlfn.POISSON.DIST(1,K1070,FALSE) * _xlfn.POISSON.DIST(2,L1070,FALSE)</f>
        <v>5.5805094693289403E-3</v>
      </c>
      <c r="V1070" s="13">
        <f t="shared" ref="V1070:V1133" si="1355">_xlfn.POISSON.DIST(3,K1070,FALSE) * _xlfn.POISSON.DIST(3,L1070,FALSE)</f>
        <v>1.748376985581556E-6</v>
      </c>
      <c r="W1070" s="13">
        <f t="shared" ref="W1070:W1133" si="1356">_xlfn.POISSON.DIST(3,K1070,FALSE) * _xlfn.POISSON.DIST(0,L1070,FALSE)</f>
        <v>1.6957905421480525E-4</v>
      </c>
      <c r="X1070" s="13">
        <f t="shared" ref="X1070:X1133" si="1357">_xlfn.POISSON.DIST(3,K1070,FALSE) * _xlfn.POISSON.DIST(1,L1070,FALSE)</f>
        <v>6.7067211487692254E-5</v>
      </c>
      <c r="Y1070" s="13">
        <f t="shared" ref="Y1070:Y1133" si="1358">_xlfn.POISSON.DIST(3,K1070,FALSE) * _xlfn.POISSON.DIST(2,L1070,FALSE)</f>
        <v>1.3262283120877721E-5</v>
      </c>
      <c r="Z1070" s="13">
        <f t="shared" ref="Z1070:Z1133" si="1359">_xlfn.POISSON.DIST(0,K1070,FALSE) * _xlfn.POISSON.DIST(3,L1070,FALSE)</f>
        <v>6.1608805368775586E-3</v>
      </c>
      <c r="AA1070" s="13">
        <f t="shared" ref="AA1070:AA1133" si="1360">_xlfn.POISSON.DIST(1,K1070,FALSE) * _xlfn.POISSON.DIST(3,L1070,FALSE)</f>
        <v>7.3568285604122562E-4</v>
      </c>
      <c r="AB1070" s="13">
        <f t="shared" ref="AB1070:AB1133" si="1361">_xlfn.POISSON.DIST(2,K1070,FALSE) * _xlfn.POISSON.DIST(3,L1070,FALSE)</f>
        <v>4.3924668027021925E-5</v>
      </c>
      <c r="AC1070" s="13">
        <f t="shared" ref="AC1070:AC1133" si="1362">_xlfn.POISSON.DIST(4,K1070,FALSE) * _xlfn.POISSON.DIST(4,L1070,FALSE)</f>
        <v>5.1606093784876712E-9</v>
      </c>
      <c r="AD1070" s="13">
        <f t="shared" ref="AD1070:AD1133" si="1363">_xlfn.POISSON.DIST(4,K1070,FALSE) * _xlfn.POISSON.DIST(0,L1070,FALSE)</f>
        <v>5.0624420560809375E-6</v>
      </c>
      <c r="AE1070" s="13">
        <f t="shared" ref="AE1070:AE1133" si="1364">_xlfn.POISSON.DIST(4,K1070,FALSE) * _xlfn.POISSON.DIST(1,L1070,FALSE)</f>
        <v>2.0021568913180398E-6</v>
      </c>
      <c r="AF1070" s="13">
        <f t="shared" ref="AF1070:AF1133" si="1365">_xlfn.POISSON.DIST(4,K1070,FALSE) * _xlfn.POISSON.DIST(2,L1070,FALSE)</f>
        <v>3.9591882465471399E-7</v>
      </c>
      <c r="AG1070" s="13">
        <f t="shared" ref="AG1070:AG1133" si="1366">_xlfn.POISSON.DIST(4,K1070,FALSE) * _xlfn.POISSON.DIST(3,L1070,FALSE)</f>
        <v>5.2194283207172961E-8</v>
      </c>
      <c r="AH1070" s="13">
        <f t="shared" ref="AH1070:AH1133" si="1367">_xlfn.POISSON.DIST(0,K1070,FALSE) * _xlfn.POISSON.DIST(4,L1070,FALSE)</f>
        <v>6.0914521523658188E-4</v>
      </c>
      <c r="AI1070" s="13">
        <f t="shared" ref="AI1070:AI1133" si="1368">_xlfn.POISSON.DIST(1,K1070,FALSE) * _xlfn.POISSON.DIST(4,L1070,FALSE)</f>
        <v>7.2739227616352981E-5</v>
      </c>
      <c r="AJ1070" s="13">
        <f t="shared" ref="AJ1070:AJ1133" si="1369">_xlfn.POISSON.DIST(2,K1070,FALSE) * _xlfn.POISSON.DIST(4,L1070,FALSE)</f>
        <v>4.3429670806563537E-6</v>
      </c>
      <c r="AK1070" s="13">
        <f t="shared" ref="AK1070:AK1133" si="1370">_xlfn.POISSON.DIST(3,K1070,FALSE) * _xlfn.POISSON.DIST(4,L1070,FALSE)</f>
        <v>1.7286741218594241E-7</v>
      </c>
      <c r="AL1070" s="13">
        <f t="shared" ref="AL1070:AL1133" si="1371">_xlfn.POISSON.DIST(5,K1070,FALSE) * _xlfn.POISSON.DIST(5,L1070,FALSE)</f>
        <v>9.7487036269954916E-12</v>
      </c>
      <c r="AM1070" s="13">
        <f t="shared" ref="AM1070:AM1133" si="1372">_xlfn.POISSON.DIST(5,K1070,FALSE) * _xlfn.POISSON.DIST(0,L1070,FALSE)</f>
        <v>1.2090323154515858E-7</v>
      </c>
      <c r="AN1070" s="13">
        <f t="shared" ref="AN1070:AN1133" si="1373">_xlfn.POISSON.DIST(5,K1070,FALSE) * _xlfn.POISSON.DIST(1,L1070,FALSE)</f>
        <v>4.7816298051252156E-8</v>
      </c>
      <c r="AO1070" s="13">
        <f t="shared" ref="AO1070:AO1133" si="1374">_xlfn.POISSON.DIST(5,K1070,FALSE) * _xlfn.POISSON.DIST(2,L1070,FALSE)</f>
        <v>9.4554890307964484E-9</v>
      </c>
      <c r="AP1070" s="13">
        <f t="shared" ref="AP1070:AP1133" si="1375">_xlfn.POISSON.DIST(5,K1070,FALSE) * _xlfn.POISSON.DIST(3,L1070,FALSE)</f>
        <v>1.246524392382996E-9</v>
      </c>
      <c r="AQ1070" s="13">
        <f t="shared" ref="AQ1070:AQ1133" si="1376">_xlfn.POISSON.DIST(5,K1070,FALSE) * _xlfn.POISSON.DIST(4,L1070,FALSE)</f>
        <v>1.2324770213457561E-10</v>
      </c>
      <c r="AR1070" s="13">
        <f t="shared" ref="AR1070:AR1133" si="1377">_xlfn.POISSON.DIST(0,K1070,FALSE) * _xlfn.POISSON.DIST(5,L1070,FALSE)</f>
        <v>4.8182449378728646E-5</v>
      </c>
      <c r="AS1070" s="13">
        <f t="shared" ref="AS1070:AS1133" si="1378">_xlfn.POISSON.DIST(1,K1070,FALSE) * _xlfn.POISSON.DIST(5,L1070,FALSE)</f>
        <v>5.7535609979494953E-6</v>
      </c>
      <c r="AT1070" s="13">
        <f t="shared" ref="AT1070:AT1133" si="1379">_xlfn.POISSON.DIST(2,K1070,FALSE) * _xlfn.POISSON.DIST(5,L1070,FALSE)</f>
        <v>3.4352201459210117E-7</v>
      </c>
      <c r="AU1070" s="13">
        <f t="shared" ref="AU1070:AU1133" si="1380">_xlfn.POISSON.DIST(3,K1070,FALSE) * _xlfn.POISSON.DIST(5,L1070,FALSE)</f>
        <v>1.3673546354043144E-8</v>
      </c>
      <c r="AV1070" s="13">
        <f t="shared" ref="AV1070:AV1133" si="1381">_xlfn.POISSON.DIST(4,K1070,FALSE) * _xlfn.POISSON.DIST(5,L1070,FALSE)</f>
        <v>4.0819626243933095E-10</v>
      </c>
      <c r="AW1070" s="13">
        <f t="shared" ref="AW1070:AW1133" si="1382">_xlfn.POISSON.DIST(6,K1070,FALSE) * _xlfn.POISSON.DIST(6,L1070,FALSE)</f>
        <v>1.2788813544207725E-14</v>
      </c>
      <c r="AX1070" s="13">
        <f t="shared" ref="AX1070:AX1133" si="1383">_xlfn.POISSON.DIST(6,K1070,FALSE) * _xlfn.POISSON.DIST(0,L1070,FALSE)</f>
        <v>2.4062154253044299E-9</v>
      </c>
      <c r="AY1070" s="13">
        <f t="shared" ref="AY1070:AY1133" si="1384">_xlfn.POISSON.DIST(6,K1070,FALSE) * _xlfn.POISSON.DIST(1,L1070,FALSE)</f>
        <v>9.5163969135847613E-10</v>
      </c>
      <c r="AZ1070" s="13">
        <f t="shared" ref="AZ1070:AZ1133" si="1385">_xlfn.POISSON.DIST(6,K1070,FALSE) * _xlfn.POISSON.DIST(2,L1070,FALSE)</f>
        <v>1.8818308881347947E-10</v>
      </c>
      <c r="BA1070" s="13">
        <f t="shared" ref="BA1070:BA1133" si="1386">_xlfn.POISSON.DIST(6,K1070,FALSE) * _xlfn.POISSON.DIST(3,L1070,FALSE)</f>
        <v>2.480832135450315E-11</v>
      </c>
      <c r="BB1070" s="13">
        <f t="shared" ref="BB1070:BB1133" si="1387">_xlfn.POISSON.DIST(6,K1070,FALSE) * _xlfn.POISSON.DIST(4,L1070,FALSE)</f>
        <v>2.4528750656162005E-12</v>
      </c>
      <c r="BC1070" s="13">
        <f t="shared" ref="BC1070:BC1133" si="1388">_xlfn.POISSON.DIST(6,K1070,FALSE) * _xlfn.POISSON.DIST(5,L1070,FALSE)</f>
        <v>1.9401864403629435E-13</v>
      </c>
      <c r="BD1070" s="13">
        <f t="shared" ref="BD1070:BD1133" si="1389">_xlfn.POISSON.DIST(0,K1070,FALSE) * _xlfn.POISSON.DIST(6,L1070,FALSE)</f>
        <v>3.1759646825101944E-6</v>
      </c>
      <c r="BE1070" s="13">
        <f t="shared" ref="BE1070:BE1133" si="1390">_xlfn.POISSON.DIST(1,K1070,FALSE) * _xlfn.POISSON.DIST(6,L1070,FALSE)</f>
        <v>3.7924818608791667E-7</v>
      </c>
      <c r="BF1070" s="13">
        <f t="shared" ref="BF1070:BF1133" si="1391">_xlfn.POISSON.DIST(2,K1070,FALSE) * _xlfn.POISSON.DIST(6,L1070,FALSE)</f>
        <v>2.2643385715690086E-8</v>
      </c>
      <c r="BG1070" s="13">
        <f t="shared" ref="BG1070:BG1133" si="1392">_xlfn.POISSON.DIST(3,K1070,FALSE) * _xlfn.POISSON.DIST(6,L1070,FALSE)</f>
        <v>9.0129706698304272E-10</v>
      </c>
      <c r="BH1070" s="13">
        <f t="shared" ref="BH1070:BH1133" si="1393">_xlfn.POISSON.DIST(4,K1070,FALSE) * _xlfn.POISSON.DIST(6,L1070,FALSE)</f>
        <v>2.6906413637250943E-11</v>
      </c>
      <c r="BI1070" s="13">
        <f t="shared" ref="BI1070:BI1133" si="1394">_xlfn.POISSON.DIST(5,K1070,FALSE) * _xlfn.POISSON.DIST(6,L1070,FALSE)</f>
        <v>6.4258954907480195E-13</v>
      </c>
      <c r="BJ1070" s="14">
        <f t="shared" ref="BJ1070:BJ1133" si="1395">SUM(N1070,Q1070,T1070,W1070,X1070,Y1070,AD1070,AE1070,AF1070,AG1070,AM1070,AN1070,AO1070,AP1070,AQ1070,AX1070,AY1070,AZ1070,BA1070,BB1070,BC1070)</f>
        <v>7.7558445504899556E-2</v>
      </c>
      <c r="BK1070" s="14">
        <f t="shared" ref="BK1070:BK1133" si="1396">SUM(M1070,P1070,S1070,V1070,AC1070,AL1070,AY1070)</f>
        <v>0.62611330977510737</v>
      </c>
      <c r="BL1070" s="14">
        <f t="shared" ref="BL1070:BL1133" si="1397">SUM(O1070,R1070,U1070,AA1070,AB1070,AH1070,AI1070,AJ1070,AK1070,AR1070,AS1070,AT1070,AU1070,AV1070,BD1070,BE1070,BF1070,BG1070,BH1070,BI1070)</f>
        <v>0.29016715242221791</v>
      </c>
      <c r="BM1070" s="14">
        <f t="shared" ref="BM1070:BM1133" si="1398">SUM(S1070:BI1070)</f>
        <v>1.554275489468359E-2</v>
      </c>
      <c r="BN1070" s="14">
        <f t="shared" ref="BN1070:BN1133" si="1399">SUM(M1070:R1070)</f>
        <v>0.98445703239279181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1.26495726495726</v>
      </c>
      <c r="F1071" s="10">
        <f>VLOOKUP(B1071,home!$B$2:$E$405,3,FALSE)</f>
        <v>0.79</v>
      </c>
      <c r="G1071" s="10">
        <f>VLOOKUP(C1071,away!$B$2:$E$405,4,FALSE)</f>
        <v>0.92</v>
      </c>
      <c r="H1071" s="10">
        <f>VLOOKUP(A1071,away!$A$2:$E$405,3,FALSE)</f>
        <v>0.97435897435897401</v>
      </c>
      <c r="I1071" s="10">
        <f>VLOOKUP(C1071,away!$B$2:$E$405,3,FALSE)</f>
        <v>0.92</v>
      </c>
      <c r="J1071" s="10">
        <f>VLOOKUP(B1071,home!$B$2:$E$405,4,FALSE)</f>
        <v>1.2</v>
      </c>
      <c r="K1071" s="12">
        <f t="shared" si="1344"/>
        <v>0.91937094017093668</v>
      </c>
      <c r="L1071" s="12">
        <f t="shared" si="1345"/>
        <v>1.0756923076923073</v>
      </c>
      <c r="M1071" s="13">
        <f t="shared" si="1346"/>
        <v>0.13600505186589257</v>
      </c>
      <c r="N1071" s="13">
        <f t="shared" si="1347"/>
        <v>0.12503909240194264</v>
      </c>
      <c r="O1071" s="13">
        <f t="shared" si="1348"/>
        <v>0.14629958809943389</v>
      </c>
      <c r="P1071" s="13">
        <f t="shared" si="1349"/>
        <v>0.13450358985759731</v>
      </c>
      <c r="Q1071" s="13">
        <f t="shared" si="1350"/>
        <v>5.7478653969847311E-2</v>
      </c>
      <c r="R1071" s="13">
        <f t="shared" si="1351"/>
        <v>7.8686670768557024E-2</v>
      </c>
      <c r="S1071" s="13">
        <f t="shared" si="1352"/>
        <v>3.3254675904281029E-2</v>
      </c>
      <c r="T1071" s="13">
        <f t="shared" si="1353"/>
        <v>6.1829345931872649E-2</v>
      </c>
      <c r="U1071" s="13">
        <f t="shared" si="1354"/>
        <v>7.2342238483409232E-2</v>
      </c>
      <c r="V1071" s="13">
        <f t="shared" si="1355"/>
        <v>3.6541725042253141E-3</v>
      </c>
      <c r="W1071" s="13">
        <f t="shared" si="1356"/>
        <v>1.7614734713339492E-2</v>
      </c>
      <c r="X1071" s="13">
        <f t="shared" si="1357"/>
        <v>1.8948034633179948E-2</v>
      </c>
      <c r="Y1071" s="13">
        <f t="shared" si="1358"/>
        <v>1.019112755039955E-2</v>
      </c>
      <c r="Z1071" s="13">
        <f t="shared" si="1359"/>
        <v>2.8214215487884643E-2</v>
      </c>
      <c r="AA1071" s="13">
        <f t="shared" si="1360"/>
        <v>2.5939329819281907E-2</v>
      </c>
      <c r="AB1071" s="13">
        <f t="shared" si="1361"/>
        <v>1.1923933021678608E-2</v>
      </c>
      <c r="AC1071" s="13">
        <f t="shared" si="1362"/>
        <v>2.2586445918470021E-4</v>
      </c>
      <c r="AD1071" s="13">
        <f t="shared" si="1363"/>
        <v>4.0486188035661393E-3</v>
      </c>
      <c r="AE1071" s="13">
        <f t="shared" si="1364"/>
        <v>4.3550681037745282E-3</v>
      </c>
      <c r="AF1071" s="13">
        <f t="shared" si="1365"/>
        <v>2.3423566293531914E-3</v>
      </c>
      <c r="AG1071" s="13">
        <f t="shared" si="1366"/>
        <v>8.3988500268910291E-4</v>
      </c>
      <c r="AH1071" s="13">
        <f t="shared" si="1367"/>
        <v>7.5874536419726669E-3</v>
      </c>
      <c r="AI1071" s="13">
        <f t="shared" si="1368"/>
        <v>6.9756843883238082E-3</v>
      </c>
      <c r="AJ1071" s="13">
        <f t="shared" si="1369"/>
        <v>3.2066207572144924E-3</v>
      </c>
      <c r="AK1071" s="13">
        <f t="shared" si="1370"/>
        <v>9.8269131344397645E-4</v>
      </c>
      <c r="AL1071" s="13">
        <f t="shared" si="1371"/>
        <v>8.9348388651158862E-6</v>
      </c>
      <c r="AM1071" s="13">
        <f t="shared" si="1372"/>
        <v>7.4443649516566716E-4</v>
      </c>
      <c r="AN1071" s="13">
        <f t="shared" si="1373"/>
        <v>8.0078461141512959E-4</v>
      </c>
      <c r="AO1071" s="13">
        <f t="shared" si="1374"/>
        <v>4.3069892330881415E-4</v>
      </c>
      <c r="AP1071" s="13">
        <f t="shared" si="1375"/>
        <v>1.5443317291155011E-4</v>
      </c>
      <c r="AQ1071" s="13">
        <f t="shared" si="1376"/>
        <v>4.1530644038367617E-5</v>
      </c>
      <c r="AR1071" s="13">
        <f t="shared" si="1377"/>
        <v>1.6323531035283962E-3</v>
      </c>
      <c r="AS1071" s="13">
        <f t="shared" si="1378"/>
        <v>1.500738007481848E-3</v>
      </c>
      <c r="AT1071" s="13">
        <f t="shared" si="1379"/>
        <v>6.8986745644442234E-4</v>
      </c>
      <c r="AU1071" s="13">
        <f t="shared" si="1380"/>
        <v>2.1141469734154713E-4</v>
      </c>
      <c r="AV1071" s="13">
        <f t="shared" si="1381"/>
        <v>4.8592132265213035E-5</v>
      </c>
      <c r="AW1071" s="13">
        <f t="shared" si="1382"/>
        <v>2.4545001283854823E-7</v>
      </c>
      <c r="AX1071" s="13">
        <f t="shared" si="1383"/>
        <v>1.1406888007633602E-4</v>
      </c>
      <c r="AY1071" s="13">
        <f t="shared" si="1384"/>
        <v>1.2270301684519093E-4</v>
      </c>
      <c r="AZ1071" s="13">
        <f t="shared" si="1385"/>
        <v>6.5995345675505738E-5</v>
      </c>
      <c r="BA1071" s="13">
        <f t="shared" si="1386"/>
        <v>2.3663561895545436E-5</v>
      </c>
      <c r="BB1071" s="13">
        <f t="shared" si="1387"/>
        <v>6.3636778759097549E-6</v>
      </c>
      <c r="BC1071" s="13">
        <f t="shared" si="1388"/>
        <v>1.3690718679495691E-6</v>
      </c>
      <c r="BD1071" s="13">
        <f t="shared" si="1389"/>
        <v>2.9265161281719331E-4</v>
      </c>
      <c r="BE1071" s="13">
        <f t="shared" si="1390"/>
        <v>2.6905538841828395E-4</v>
      </c>
      <c r="BF1071" s="13">
        <f t="shared" si="1391"/>
        <v>1.2368085270408712E-4</v>
      </c>
      <c r="BG1071" s="13">
        <f t="shared" si="1392"/>
        <v>3.7902860610566573E-5</v>
      </c>
      <c r="BH1071" s="13">
        <f t="shared" si="1393"/>
        <v>8.7116971486761358E-6</v>
      </c>
      <c r="BI1071" s="13">
        <f t="shared" si="1394"/>
        <v>1.60185623961257E-6</v>
      </c>
      <c r="BJ1071" s="14">
        <f t="shared" si="1395"/>
        <v>0.3051929651410405</v>
      </c>
      <c r="BK1071" s="14">
        <f t="shared" si="1396"/>
        <v>0.30777499244689127</v>
      </c>
      <c r="BL1071" s="14">
        <f t="shared" si="1397"/>
        <v>0.3587607799583154</v>
      </c>
      <c r="BM1071" s="14">
        <f t="shared" si="1398"/>
        <v>0.32180784850402872</v>
      </c>
      <c r="BN1071" s="14">
        <f t="shared" si="1399"/>
        <v>0.67801264696327068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1.26495726495726</v>
      </c>
      <c r="F1072" s="10">
        <f>VLOOKUP(B1072,home!$B$2:$E$405,3,FALSE)</f>
        <v>1.58</v>
      </c>
      <c r="G1072" s="10">
        <f>VLOOKUP(C1072,away!$B$2:$E$405,4,FALSE)</f>
        <v>1.1100000000000001</v>
      </c>
      <c r="H1072" s="10">
        <f>VLOOKUP(A1072,away!$A$2:$E$405,3,FALSE)</f>
        <v>0.97435897435897401</v>
      </c>
      <c r="I1072" s="10">
        <f>VLOOKUP(C1072,away!$B$2:$E$405,3,FALSE)</f>
        <v>0.95</v>
      </c>
      <c r="J1072" s="10">
        <f>VLOOKUP(B1072,home!$B$2:$E$405,4,FALSE)</f>
        <v>1.03</v>
      </c>
      <c r="K1072" s="12">
        <f t="shared" si="1344"/>
        <v>2.2184820512820429</v>
      </c>
      <c r="L1072" s="12">
        <f t="shared" si="1345"/>
        <v>0.95341025641025601</v>
      </c>
      <c r="M1072" s="13">
        <f t="shared" si="1346"/>
        <v>4.1924189328452988E-2</v>
      </c>
      <c r="N1072" s="13">
        <f t="shared" si="1347"/>
        <v>9.3008061539723103E-2</v>
      </c>
      <c r="O1072" s="13">
        <f t="shared" si="1348"/>
        <v>3.9970952097432483E-2</v>
      </c>
      <c r="P1072" s="13">
        <f t="shared" si="1349"/>
        <v>8.8674839800808286E-2</v>
      </c>
      <c r="Q1072" s="13">
        <f t="shared" si="1350"/>
        <v>0.10316835757520573</v>
      </c>
      <c r="R1072" s="13">
        <f t="shared" si="1351"/>
        <v>1.9054357844087575E-2</v>
      </c>
      <c r="S1072" s="13">
        <f t="shared" si="1352"/>
        <v>4.688956029712911E-2</v>
      </c>
      <c r="T1072" s="13">
        <f t="shared" si="1353"/>
        <v>9.8361770249201869E-2</v>
      </c>
      <c r="U1072" s="13">
        <f t="shared" si="1354"/>
        <v>4.2271750875813488E-2</v>
      </c>
      <c r="V1072" s="13">
        <f t="shared" si="1355"/>
        <v>1.1019690314245852E-2</v>
      </c>
      <c r="W1072" s="13">
        <f t="shared" si="1356"/>
        <v>7.6292383180280546E-2</v>
      </c>
      <c r="X1072" s="13">
        <f t="shared" si="1357"/>
        <v>7.2737940610060781E-2</v>
      </c>
      <c r="Y1072" s="13">
        <f t="shared" si="1358"/>
        <v>3.4674549303896005E-2</v>
      </c>
      <c r="Z1072" s="13">
        <f t="shared" si="1359"/>
        <v>6.0555400659547702E-3</v>
      </c>
      <c r="AA1072" s="13">
        <f t="shared" si="1360"/>
        <v>1.3434106947139937E-2</v>
      </c>
      <c r="AB1072" s="13">
        <f t="shared" si="1361"/>
        <v>1.4901662568616678E-2</v>
      </c>
      <c r="AC1072" s="13">
        <f t="shared" si="1362"/>
        <v>1.4567504001310042E-3</v>
      </c>
      <c r="AD1072" s="13">
        <f t="shared" si="1363"/>
        <v>4.2313320683746124E-2</v>
      </c>
      <c r="AE1072" s="13">
        <f t="shared" si="1364"/>
        <v>4.0341953922659782E-2</v>
      </c>
      <c r="AF1072" s="13">
        <f t="shared" si="1365"/>
        <v>1.9231216316746895E-2</v>
      </c>
      <c r="AG1072" s="13">
        <f t="shared" si="1366"/>
        <v>6.1117462932102525E-3</v>
      </c>
      <c r="AH1072" s="13">
        <f t="shared" si="1367"/>
        <v>1.4433535017461287E-3</v>
      </c>
      <c r="AI1072" s="13">
        <f t="shared" si="1368"/>
        <v>3.2020538372788711E-3</v>
      </c>
      <c r="AJ1072" s="13">
        <f t="shared" si="1369"/>
        <v>3.5518494826209841E-3</v>
      </c>
      <c r="AK1072" s="13">
        <f t="shared" si="1370"/>
        <v>2.6265714420166874E-3</v>
      </c>
      <c r="AL1072" s="13">
        <f t="shared" si="1371"/>
        <v>1.2324828260777901E-4</v>
      </c>
      <c r="AM1072" s="13">
        <f t="shared" si="1372"/>
        <v>1.8774268493406389E-2</v>
      </c>
      <c r="AN1072" s="13">
        <f t="shared" si="1373"/>
        <v>1.7899580138213574E-2</v>
      </c>
      <c r="AO1072" s="13">
        <f t="shared" si="1374"/>
        <v>8.5328216446050632E-3</v>
      </c>
      <c r="AP1072" s="13">
        <f t="shared" si="1375"/>
        <v>2.711759890695299E-3</v>
      </c>
      <c r="AQ1072" s="13">
        <f t="shared" si="1376"/>
        <v>6.4635492317771301E-4</v>
      </c>
      <c r="AR1072" s="13">
        <f t="shared" si="1377"/>
        <v>2.7522160643808359E-4</v>
      </c>
      <c r="AS1072" s="13">
        <f t="shared" si="1378"/>
        <v>6.1057419400789884E-4</v>
      </c>
      <c r="AT1072" s="13">
        <f t="shared" si="1379"/>
        <v>6.7727394519126189E-4</v>
      </c>
      <c r="AU1072" s="13">
        <f t="shared" si="1380"/>
        <v>5.0084003040259744E-4</v>
      </c>
      <c r="AV1072" s="13">
        <f t="shared" si="1381"/>
        <v>2.7777615450292887E-4</v>
      </c>
      <c r="AW1072" s="13">
        <f t="shared" si="1382"/>
        <v>7.2412595548669061E-6</v>
      </c>
      <c r="AX1072" s="13">
        <f t="shared" si="1383"/>
        <v>6.9417296130953347E-3</v>
      </c>
      <c r="AY1072" s="13">
        <f t="shared" si="1384"/>
        <v>6.6183162103518904E-3</v>
      </c>
      <c r="AZ1072" s="13">
        <f t="shared" si="1385"/>
        <v>3.1549852775578742E-3</v>
      </c>
      <c r="BA1072" s="13">
        <f t="shared" si="1386"/>
        <v>1.0026651074823453E-3</v>
      </c>
      <c r="BB1072" s="13">
        <f t="shared" si="1387"/>
        <v>2.3898779930458988E-4</v>
      </c>
      <c r="BC1072" s="13">
        <f t="shared" si="1388"/>
        <v>4.5570683802782388E-5</v>
      </c>
      <c r="BD1072" s="13">
        <f t="shared" si="1389"/>
        <v>4.373318372729596E-5</v>
      </c>
      <c r="BE1072" s="13">
        <f t="shared" si="1390"/>
        <v>9.7021283144426001E-5</v>
      </c>
      <c r="BF1072" s="13">
        <f t="shared" si="1391"/>
        <v>1.0761998762413106E-4</v>
      </c>
      <c r="BG1072" s="13">
        <f t="shared" si="1392"/>
        <v>7.9584336967776764E-5</v>
      </c>
      <c r="BH1072" s="13">
        <f t="shared" si="1393"/>
        <v>4.4139105781548701E-5</v>
      </c>
      <c r="BI1072" s="13">
        <f t="shared" si="1394"/>
        <v>1.9584362787201038E-5</v>
      </c>
      <c r="BJ1072" s="14">
        <f t="shared" si="1395"/>
        <v>0.6528083394564238</v>
      </c>
      <c r="BK1072" s="14">
        <f t="shared" si="1396"/>
        <v>0.19670659463372692</v>
      </c>
      <c r="BL1072" s="14">
        <f t="shared" si="1397"/>
        <v>0.14319002678732798</v>
      </c>
      <c r="BM1072" s="14">
        <f t="shared" si="1398"/>
        <v>0.6063486678069262</v>
      </c>
      <c r="BN1072" s="14">
        <f t="shared" si="1399"/>
        <v>0.38580075818571014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1.62222222222222</v>
      </c>
      <c r="F1073" s="10">
        <f>VLOOKUP(B1073,home!$B$2:$E$405,3,FALSE)</f>
        <v>1.1100000000000001</v>
      </c>
      <c r="G1073" s="10">
        <f>VLOOKUP(C1073,away!$B$2:$E$405,4,FALSE)</f>
        <v>1.48</v>
      </c>
      <c r="H1073" s="10">
        <f>VLOOKUP(A1073,away!$A$2:$E$405,3,FALSE)</f>
        <v>1.13333333333333</v>
      </c>
      <c r="I1073" s="10">
        <f>VLOOKUP(C1073,away!$B$2:$E$405,3,FALSE)</f>
        <v>0.49</v>
      </c>
      <c r="J1073" s="10">
        <f>VLOOKUP(B1073,home!$B$2:$E$405,4,FALSE)</f>
        <v>1.06</v>
      </c>
      <c r="K1073" s="12">
        <f t="shared" si="1344"/>
        <v>2.6649866666666635</v>
      </c>
      <c r="L1073" s="12">
        <f t="shared" si="1345"/>
        <v>0.58865333333333159</v>
      </c>
      <c r="M1073" s="13">
        <f t="shared" si="1346"/>
        <v>3.8633326275199588E-2</v>
      </c>
      <c r="N1073" s="13">
        <f t="shared" si="1347"/>
        <v>0.10295729941238978</v>
      </c>
      <c r="O1073" s="13">
        <f t="shared" si="1348"/>
        <v>2.2741636289650421E-2</v>
      </c>
      <c r="P1073" s="13">
        <f t="shared" si="1349"/>
        <v>6.0606157490101106E-2</v>
      </c>
      <c r="Q1073" s="13">
        <f t="shared" si="1350"/>
        <v>0.13718991508501316</v>
      </c>
      <c r="R1073" s="13">
        <f t="shared" si="1351"/>
        <v>6.6934700036784889E-3</v>
      </c>
      <c r="S1073" s="13">
        <f t="shared" si="1352"/>
        <v>2.3769027157731857E-2</v>
      </c>
      <c r="T1073" s="13">
        <f t="shared" si="1353"/>
        <v>8.0757300814509714E-2</v>
      </c>
      <c r="U1073" s="13">
        <f t="shared" si="1354"/>
        <v>1.7838008313536435E-2</v>
      </c>
      <c r="V1073" s="13">
        <f t="shared" si="1355"/>
        <v>4.1430821584407225E-3</v>
      </c>
      <c r="W1073" s="13">
        <f t="shared" si="1356"/>
        <v>0.12186976483423061</v>
      </c>
      <c r="X1073" s="13">
        <f t="shared" si="1357"/>
        <v>7.1739043302219085E-2</v>
      </c>
      <c r="Y1073" s="13">
        <f t="shared" si="1358"/>
        <v>2.1114713484997737E-2</v>
      </c>
      <c r="Z1073" s="13">
        <f t="shared" si="1359"/>
        <v>1.3133778097440035E-3</v>
      </c>
      <c r="AA1073" s="13">
        <f t="shared" si="1360"/>
        <v>3.5001343512636356E-3</v>
      </c>
      <c r="AB1073" s="13">
        <f t="shared" si="1361"/>
        <v>4.6639056888297817E-3</v>
      </c>
      <c r="AC1073" s="13">
        <f t="shared" si="1362"/>
        <v>4.0621710903209878E-4</v>
      </c>
      <c r="AD1073" s="13">
        <f t="shared" si="1363"/>
        <v>8.1195324588256582E-2</v>
      </c>
      <c r="AE1073" s="13">
        <f t="shared" si="1364"/>
        <v>4.7795898469959061E-2</v>
      </c>
      <c r="AF1073" s="13">
        <f t="shared" si="1365"/>
        <v>1.4067607477001439E-2</v>
      </c>
      <c r="AG1073" s="13">
        <f t="shared" si="1366"/>
        <v>2.7603146777872662E-3</v>
      </c>
      <c r="AH1073" s="13">
        <f t="shared" si="1367"/>
        <v>1.9328105640795945E-4</v>
      </c>
      <c r="AI1073" s="13">
        <f t="shared" si="1368"/>
        <v>5.1509143824645916E-4</v>
      </c>
      <c r="AJ1073" s="13">
        <f t="shared" si="1369"/>
        <v>6.8635590752048458E-4</v>
      </c>
      <c r="AK1073" s="13">
        <f t="shared" si="1370"/>
        <v>6.0970978070999627E-4</v>
      </c>
      <c r="AL1073" s="13">
        <f t="shared" si="1371"/>
        <v>2.5490176962553835E-5</v>
      </c>
      <c r="AM1073" s="13">
        <f t="shared" si="1372"/>
        <v>4.3276891484675131E-2</v>
      </c>
      <c r="AN1073" s="13">
        <f t="shared" si="1373"/>
        <v>2.5475086428758894E-2</v>
      </c>
      <c r="AO1073" s="13">
        <f t="shared" si="1374"/>
        <v>7.4979972716218198E-3</v>
      </c>
      <c r="AP1073" s="13">
        <f t="shared" si="1375"/>
        <v>1.4712403624214702E-3</v>
      </c>
      <c r="AQ1073" s="13">
        <f t="shared" si="1376"/>
        <v>2.1651263586848428E-4</v>
      </c>
      <c r="AR1073" s="13">
        <f t="shared" si="1377"/>
        <v>2.2755107624946612E-5</v>
      </c>
      <c r="AS1073" s="13">
        <f t="shared" si="1378"/>
        <v>6.0642058419047648E-5</v>
      </c>
      <c r="AT1073" s="13">
        <f t="shared" si="1379"/>
        <v>8.0805138562991454E-5</v>
      </c>
      <c r="AU1073" s="13">
        <f t="shared" si="1380"/>
        <v>7.1781538956174824E-5</v>
      </c>
      <c r="AV1073" s="13">
        <f t="shared" si="1381"/>
        <v>4.7824211057754886E-5</v>
      </c>
      <c r="AW1073" s="13">
        <f t="shared" si="1382"/>
        <v>1.1107721898779952E-6</v>
      </c>
      <c r="AX1073" s="13">
        <f t="shared" si="1383"/>
        <v>1.9222056463573209E-2</v>
      </c>
      <c r="AY1073" s="13">
        <f t="shared" si="1384"/>
        <v>1.1315127610803883E-2</v>
      </c>
      <c r="AZ1073" s="13">
        <f t="shared" si="1385"/>
        <v>3.3303437925958604E-3</v>
      </c>
      <c r="BA1073" s="13">
        <f t="shared" si="1386"/>
        <v>6.5347265821917436E-4</v>
      </c>
      <c r="BB1073" s="13">
        <f t="shared" si="1387"/>
        <v>9.6167214625727458E-5</v>
      </c>
      <c r="BC1073" s="13">
        <f t="shared" si="1388"/>
        <v>1.1321830289363281E-5</v>
      </c>
      <c r="BD1073" s="13">
        <f t="shared" si="1389"/>
        <v>2.2324783256305879E-6</v>
      </c>
      <c r="BE1073" s="13">
        <f t="shared" si="1390"/>
        <v>5.9495249714278351E-6</v>
      </c>
      <c r="BF1073" s="13">
        <f t="shared" si="1391"/>
        <v>7.9277023609277734E-6</v>
      </c>
      <c r="BG1073" s="13">
        <f t="shared" si="1392"/>
        <v>7.0424070297247812E-6</v>
      </c>
      <c r="BH1073" s="13">
        <f t="shared" si="1393"/>
        <v>4.6919802088640299E-6</v>
      </c>
      <c r="BI1073" s="13">
        <f t="shared" si="1394"/>
        <v>2.500812939377301E-6</v>
      </c>
      <c r="BJ1073" s="14">
        <f t="shared" si="1395"/>
        <v>0.79401339989981745</v>
      </c>
      <c r="BK1073" s="14">
        <f t="shared" si="1396"/>
        <v>0.13889842797827182</v>
      </c>
      <c r="BL1073" s="14">
        <f t="shared" si="1397"/>
        <v>5.7755745790300544E-2</v>
      </c>
      <c r="BM1073" s="14">
        <f t="shared" si="1398"/>
        <v>0.6118451300834874</v>
      </c>
      <c r="BN1073" s="14">
        <f t="shared" si="1399"/>
        <v>0.36882180455603253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1.62222222222222</v>
      </c>
      <c r="F1074" s="10">
        <f>VLOOKUP(B1074,home!$B$2:$E$405,3,FALSE)</f>
        <v>0.86</v>
      </c>
      <c r="G1074" s="10">
        <f>VLOOKUP(C1074,away!$B$2:$E$405,4,FALSE)</f>
        <v>0.49</v>
      </c>
      <c r="H1074" s="10">
        <f>VLOOKUP(A1074,away!$A$2:$E$405,3,FALSE)</f>
        <v>1.13333333333333</v>
      </c>
      <c r="I1074" s="10">
        <f>VLOOKUP(C1074,away!$B$2:$E$405,3,FALSE)</f>
        <v>1.36</v>
      </c>
      <c r="J1074" s="10">
        <f>VLOOKUP(B1074,home!$B$2:$E$405,4,FALSE)</f>
        <v>1.24</v>
      </c>
      <c r="K1074" s="12">
        <f t="shared" si="1344"/>
        <v>0.68360444444444346</v>
      </c>
      <c r="L1074" s="12">
        <f t="shared" si="1345"/>
        <v>1.9112533333333277</v>
      </c>
      <c r="M1074" s="13">
        <f t="shared" si="1346"/>
        <v>7.4656493131783963E-2</v>
      </c>
      <c r="N1074" s="13">
        <f t="shared" si="1347"/>
        <v>5.103551051152358E-2</v>
      </c>
      <c r="O1074" s="13">
        <f t="shared" si="1348"/>
        <v>0.14268747135309878</v>
      </c>
      <c r="P1074" s="13">
        <f t="shared" si="1349"/>
        <v>9.754178958351753E-2</v>
      </c>
      <c r="Q1074" s="13">
        <f t="shared" si="1350"/>
        <v>1.7444050905084312E-2</v>
      </c>
      <c r="R1074" s="13">
        <f t="shared" si="1351"/>
        <v>0.1363559526242569</v>
      </c>
      <c r="S1074" s="13">
        <f t="shared" si="1352"/>
        <v>3.1860593486357405E-2</v>
      </c>
      <c r="T1074" s="13">
        <f t="shared" si="1353"/>
        <v>3.3340000439178646E-2</v>
      </c>
      <c r="U1074" s="13">
        <f t="shared" si="1354"/>
        <v>9.3213535240397979E-2</v>
      </c>
      <c r="V1074" s="13">
        <f t="shared" si="1355"/>
        <v>4.6252422640236449E-3</v>
      </c>
      <c r="W1074" s="13">
        <f t="shared" si="1356"/>
        <v>3.9749435759435844E-3</v>
      </c>
      <c r="X1074" s="13">
        <f t="shared" si="1357"/>
        <v>7.597124159334074E-3</v>
      </c>
      <c r="Y1074" s="13">
        <f t="shared" si="1358"/>
        <v>7.2600144366372034E-3</v>
      </c>
      <c r="Z1074" s="13">
        <f t="shared" si="1359"/>
        <v>8.6870256324317441E-2</v>
      </c>
      <c r="AA1074" s="13">
        <f t="shared" si="1360"/>
        <v>5.9384893313331417E-2</v>
      </c>
      <c r="AB1074" s="13">
        <f t="shared" si="1361"/>
        <v>2.0297888500926231E-2</v>
      </c>
      <c r="AC1074" s="13">
        <f t="shared" si="1362"/>
        <v>3.7769186975957918E-4</v>
      </c>
      <c r="AD1074" s="13">
        <f t="shared" si="1363"/>
        <v>6.7932227373273082E-4</v>
      </c>
      <c r="AE1074" s="13">
        <f t="shared" si="1364"/>
        <v>1.2983569600792571E-3</v>
      </c>
      <c r="AF1074" s="13">
        <f t="shared" si="1365"/>
        <v>1.2407445339040033E-3</v>
      </c>
      <c r="AG1074" s="13">
        <f t="shared" si="1366"/>
        <v>7.9045904207971078E-4</v>
      </c>
      <c r="AH1074" s="13">
        <f t="shared" si="1367"/>
        <v>4.1507766741843082E-2</v>
      </c>
      <c r="AI1074" s="13">
        <f t="shared" si="1368"/>
        <v>2.8374893823687183E-2</v>
      </c>
      <c r="AJ1074" s="13">
        <f t="shared" si="1369"/>
        <v>9.6986017642558715E-3</v>
      </c>
      <c r="AK1074" s="13">
        <f t="shared" si="1370"/>
        <v>2.210002423647345E-3</v>
      </c>
      <c r="AL1074" s="13">
        <f t="shared" si="1371"/>
        <v>1.9738800654599603E-5</v>
      </c>
      <c r="AM1074" s="13">
        <f t="shared" si="1372"/>
        <v>9.2877545106759941E-5</v>
      </c>
      <c r="AN1074" s="13">
        <f t="shared" si="1373"/>
        <v>1.7751251767711147E-4</v>
      </c>
      <c r="AO1074" s="13">
        <f t="shared" si="1374"/>
        <v>1.696356955593853E-4</v>
      </c>
      <c r="AP1074" s="13">
        <f t="shared" si="1375"/>
        <v>1.0807226286339757E-4</v>
      </c>
      <c r="AQ1074" s="13">
        <f t="shared" si="1376"/>
        <v>5.163836815963606E-5</v>
      </c>
      <c r="AR1074" s="13">
        <f t="shared" si="1377"/>
        <v>1.5866371508913967E-2</v>
      </c>
      <c r="AS1074" s="13">
        <f t="shared" si="1378"/>
        <v>1.0846322080700278E-2</v>
      </c>
      <c r="AT1074" s="13">
        <f t="shared" si="1379"/>
        <v>3.7072969901213062E-3</v>
      </c>
      <c r="AU1074" s="13">
        <f t="shared" si="1380"/>
        <v>8.4477489977414437E-4</v>
      </c>
      <c r="AV1074" s="13">
        <f t="shared" si="1381"/>
        <v>1.4437296901017858E-4</v>
      </c>
      <c r="AW1074" s="13">
        <f t="shared" si="1382"/>
        <v>7.1637660381220165E-7</v>
      </c>
      <c r="AX1074" s="13">
        <f t="shared" si="1383"/>
        <v>1.0581917104011722E-5</v>
      </c>
      <c r="AY1074" s="13">
        <f t="shared" si="1384"/>
        <v>2.0224724338099359E-5</v>
      </c>
      <c r="AZ1074" s="13">
        <f t="shared" si="1385"/>
        <v>1.9327285903470044E-5</v>
      </c>
      <c r="BA1074" s="13">
        <f t="shared" si="1386"/>
        <v>1.2313113202431118E-5</v>
      </c>
      <c r="BB1074" s="13">
        <f t="shared" si="1387"/>
        <v>5.8833696629642713E-6</v>
      </c>
      <c r="BC1074" s="13">
        <f t="shared" si="1388"/>
        <v>2.2489219759145283E-6</v>
      </c>
      <c r="BD1074" s="13">
        <f t="shared" si="1389"/>
        <v>5.0541092390527865E-3</v>
      </c>
      <c r="BE1074" s="13">
        <f t="shared" si="1390"/>
        <v>3.4550115385242088E-3</v>
      </c>
      <c r="BF1074" s="13">
        <f t="shared" si="1391"/>
        <v>1.1809306216709916E-3</v>
      </c>
      <c r="BG1074" s="13">
        <f t="shared" si="1392"/>
        <v>2.6909647385160983E-4</v>
      </c>
      <c r="BH1074" s="13">
        <f t="shared" si="1393"/>
        <v>4.5988886377322107E-5</v>
      </c>
      <c r="BI1074" s="13">
        <f t="shared" si="1394"/>
        <v>6.2876414245175846E-6</v>
      </c>
      <c r="BJ1074" s="14">
        <f t="shared" si="1395"/>
        <v>0.12533084255905028</v>
      </c>
      <c r="BK1074" s="14">
        <f t="shared" si="1396"/>
        <v>0.20910177386043483</v>
      </c>
      <c r="BL1074" s="14">
        <f t="shared" si="1397"/>
        <v>0.57515156863486616</v>
      </c>
      <c r="BM1074" s="14">
        <f t="shared" si="1398"/>
        <v>0.47671366492166922</v>
      </c>
      <c r="BN1074" s="14">
        <f t="shared" si="1399"/>
        <v>0.51972126810926511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1.62222222222222</v>
      </c>
      <c r="F1075" s="10">
        <f>VLOOKUP(B1075,home!$B$2:$E$405,3,FALSE)</f>
        <v>0.99</v>
      </c>
      <c r="G1075" s="10">
        <f>VLOOKUP(C1075,away!$B$2:$E$405,4,FALSE)</f>
        <v>1.73</v>
      </c>
      <c r="H1075" s="10">
        <f>VLOOKUP(A1075,away!$A$2:$E$405,3,FALSE)</f>
        <v>1.13333333333333</v>
      </c>
      <c r="I1075" s="10">
        <f>VLOOKUP(C1075,away!$B$2:$E$405,3,FALSE)</f>
        <v>0.37</v>
      </c>
      <c r="J1075" s="10">
        <f>VLOOKUP(B1075,home!$B$2:$E$405,4,FALSE)</f>
        <v>0.88</v>
      </c>
      <c r="K1075" s="12">
        <f t="shared" si="1344"/>
        <v>2.7783799999999963</v>
      </c>
      <c r="L1075" s="12">
        <f t="shared" si="1345"/>
        <v>0.36901333333333219</v>
      </c>
      <c r="M1075" s="13">
        <f t="shared" si="1346"/>
        <v>4.296397378823047E-2</v>
      </c>
      <c r="N1075" s="13">
        <f t="shared" si="1347"/>
        <v>0.11937024549374362</v>
      </c>
      <c r="O1075" s="13">
        <f t="shared" si="1348"/>
        <v>1.5854279180840838E-2</v>
      </c>
      <c r="P1075" s="13">
        <f t="shared" si="1349"/>
        <v>4.404921219046451E-2</v>
      </c>
      <c r="Q1075" s="13">
        <f t="shared" si="1350"/>
        <v>0.16582795133745351</v>
      </c>
      <c r="R1075" s="13">
        <f t="shared" si="1351"/>
        <v>2.9252202040596642E-3</v>
      </c>
      <c r="S1075" s="13">
        <f t="shared" si="1352"/>
        <v>1.1290465729290275E-2</v>
      </c>
      <c r="T1075" s="13">
        <f t="shared" si="1353"/>
        <v>6.1192725082871324E-2</v>
      </c>
      <c r="U1075" s="13">
        <f t="shared" si="1354"/>
        <v>8.1273733105552796E-3</v>
      </c>
      <c r="V1075" s="13">
        <f t="shared" si="1355"/>
        <v>1.2861838439858317E-3</v>
      </c>
      <c r="W1075" s="13">
        <f t="shared" si="1356"/>
        <v>0.15357768781231781</v>
      </c>
      <c r="X1075" s="13">
        <f t="shared" si="1357"/>
        <v>5.6672214505249265E-2</v>
      </c>
      <c r="Y1075" s="13">
        <f t="shared" si="1358"/>
        <v>1.0456401390981824E-2</v>
      </c>
      <c r="Z1075" s="13">
        <f t="shared" si="1359"/>
        <v>3.5981508607802241E-4</v>
      </c>
      <c r="AA1075" s="13">
        <f t="shared" si="1360"/>
        <v>9.9970303885745459E-4</v>
      </c>
      <c r="AB1075" s="13">
        <f t="shared" si="1361"/>
        <v>1.3887774645503857E-3</v>
      </c>
      <c r="AC1075" s="13">
        <f t="shared" si="1362"/>
        <v>8.2416993914095495E-5</v>
      </c>
      <c r="AD1075" s="13">
        <f t="shared" si="1363"/>
        <v>0.10667429406599674</v>
      </c>
      <c r="AE1075" s="13">
        <f t="shared" si="1364"/>
        <v>3.9364236834273557E-2</v>
      </c>
      <c r="AF1075" s="13">
        <f t="shared" si="1365"/>
        <v>7.2629641241690095E-3</v>
      </c>
      <c r="AG1075" s="13">
        <f t="shared" si="1366"/>
        <v>8.933768671133376E-4</v>
      </c>
      <c r="AH1075" s="13">
        <f t="shared" si="1367"/>
        <v>3.3194141074317715E-5</v>
      </c>
      <c r="AI1075" s="13">
        <f t="shared" si="1368"/>
        <v>9.2225937678062738E-5</v>
      </c>
      <c r="AJ1075" s="13">
        <f t="shared" si="1369"/>
        <v>1.2811935036298783E-4</v>
      </c>
      <c r="AK1075" s="13">
        <f t="shared" si="1370"/>
        <v>1.1865474688717254E-4</v>
      </c>
      <c r="AL1075" s="13">
        <f t="shared" si="1371"/>
        <v>3.3799514643747659E-6</v>
      </c>
      <c r="AM1075" s="13">
        <f t="shared" si="1372"/>
        <v>5.9276345029416713E-2</v>
      </c>
      <c r="AN1075" s="13">
        <f t="shared" si="1373"/>
        <v>2.1873761667121759E-2</v>
      </c>
      <c r="AO1075" s="13">
        <f t="shared" si="1374"/>
        <v>4.0358548526617322E-3</v>
      </c>
      <c r="AP1075" s="13">
        <f t="shared" si="1375"/>
        <v>4.9642808401007021E-4</v>
      </c>
      <c r="AQ1075" s="13">
        <f t="shared" si="1376"/>
        <v>4.5797145510208858E-5</v>
      </c>
      <c r="AR1075" s="13">
        <f t="shared" si="1377"/>
        <v>2.449816128994173E-6</v>
      </c>
      <c r="AS1075" s="13">
        <f t="shared" si="1378"/>
        <v>6.8065201364748214E-6</v>
      </c>
      <c r="AT1075" s="13">
        <f t="shared" si="1379"/>
        <v>9.4555497083894461E-6</v>
      </c>
      <c r="AU1075" s="13">
        <f t="shared" si="1380"/>
        <v>8.7570367329316778E-6</v>
      </c>
      <c r="AV1075" s="13">
        <f t="shared" si="1381"/>
        <v>6.0825939295106706E-6</v>
      </c>
      <c r="AW1075" s="13">
        <f t="shared" si="1382"/>
        <v>9.6259070953496073E-8</v>
      </c>
      <c r="AX1075" s="13">
        <f t="shared" si="1383"/>
        <v>2.7448701917138423E-2</v>
      </c>
      <c r="AY1075" s="13">
        <f t="shared" si="1384"/>
        <v>1.0128936990116277E-2</v>
      </c>
      <c r="AZ1075" s="13">
        <f t="shared" si="1385"/>
        <v>1.8688564009230477E-3</v>
      </c>
      <c r="BA1075" s="13">
        <f t="shared" si="1386"/>
        <v>2.2987764334198276E-4</v>
      </c>
      <c r="BB1075" s="13">
        <f t="shared" si="1387"/>
        <v>2.1206978857108982E-5</v>
      </c>
      <c r="BC1075" s="13">
        <f t="shared" si="1388"/>
        <v>1.5651315915982579E-6</v>
      </c>
      <c r="BD1075" s="13">
        <f t="shared" si="1389"/>
        <v>1.5066913596898332E-7</v>
      </c>
      <c r="BE1075" s="13">
        <f t="shared" si="1390"/>
        <v>4.1861611399350332E-7</v>
      </c>
      <c r="BF1075" s="13">
        <f t="shared" si="1391"/>
        <v>5.8153731939863427E-7</v>
      </c>
      <c r="BG1075" s="13">
        <f t="shared" si="1392"/>
        <v>5.385772191569251E-7</v>
      </c>
      <c r="BH1075" s="13">
        <f t="shared" si="1393"/>
        <v>3.740930435403038E-7</v>
      </c>
      <c r="BI1075" s="13">
        <f t="shared" si="1394"/>
        <v>2.0787452606230152E-7</v>
      </c>
      <c r="BJ1075" s="14">
        <f t="shared" si="1395"/>
        <v>0.846719429354859</v>
      </c>
      <c r="BK1075" s="14">
        <f t="shared" si="1396"/>
        <v>0.10980456948746584</v>
      </c>
      <c r="BL1075" s="14">
        <f t="shared" si="1397"/>
        <v>2.9703370258860582E-2</v>
      </c>
      <c r="BM1075" s="14">
        <f t="shared" si="1398"/>
        <v>0.58546746126142557</v>
      </c>
      <c r="BN1075" s="14">
        <f t="shared" si="1399"/>
        <v>0.39099088219479261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1.62222222222222</v>
      </c>
      <c r="F1076" s="10">
        <f>VLOOKUP(B1076,home!$B$2:$E$405,3,FALSE)</f>
        <v>0.99</v>
      </c>
      <c r="G1076" s="10">
        <f>VLOOKUP(C1076,away!$B$2:$E$405,4,FALSE)</f>
        <v>1.08</v>
      </c>
      <c r="H1076" s="10">
        <f>VLOOKUP(A1076,away!$A$2:$E$405,3,FALSE)</f>
        <v>1.13333333333333</v>
      </c>
      <c r="I1076" s="10">
        <f>VLOOKUP(C1076,away!$B$2:$E$405,3,FALSE)</f>
        <v>0.92</v>
      </c>
      <c r="J1076" s="10">
        <f>VLOOKUP(B1076,home!$B$2:$E$405,4,FALSE)</f>
        <v>1.41</v>
      </c>
      <c r="K1076" s="12">
        <f t="shared" si="1344"/>
        <v>1.7344799999999978</v>
      </c>
      <c r="L1076" s="12">
        <f t="shared" si="1345"/>
        <v>1.4701599999999955</v>
      </c>
      <c r="M1076" s="13">
        <f t="shared" si="1346"/>
        <v>4.0573505470994128E-2</v>
      </c>
      <c r="N1076" s="13">
        <f t="shared" si="1347"/>
        <v>7.0373933769329822E-2</v>
      </c>
      <c r="O1076" s="13">
        <f t="shared" si="1348"/>
        <v>5.9649544803236546E-2</v>
      </c>
      <c r="P1076" s="13">
        <f t="shared" si="1349"/>
        <v>0.1034609424703176</v>
      </c>
      <c r="Q1076" s="13">
        <f t="shared" si="1350"/>
        <v>6.103109032211352E-2</v>
      </c>
      <c r="R1076" s="13">
        <f t="shared" si="1351"/>
        <v>4.384718739396299E-2</v>
      </c>
      <c r="S1076" s="13">
        <f t="shared" si="1352"/>
        <v>6.5955396832168875E-2</v>
      </c>
      <c r="T1076" s="13">
        <f t="shared" si="1353"/>
        <v>8.9725467747958143E-2</v>
      </c>
      <c r="U1076" s="13">
        <f t="shared" si="1354"/>
        <v>7.6052069591080837E-2</v>
      </c>
      <c r="V1076" s="13">
        <f t="shared" si="1355"/>
        <v>1.8687092141770834E-2</v>
      </c>
      <c r="W1076" s="13">
        <f t="shared" si="1356"/>
        <v>3.5285735180633104E-2</v>
      </c>
      <c r="X1076" s="13">
        <f t="shared" si="1357"/>
        <v>5.18756764331594E-2</v>
      </c>
      <c r="Y1076" s="13">
        <f t="shared" si="1358"/>
        <v>3.8132772232486699E-2</v>
      </c>
      <c r="Z1076" s="13">
        <f t="shared" si="1359"/>
        <v>2.1487460339702821E-2</v>
      </c>
      <c r="AA1076" s="13">
        <f t="shared" si="1360"/>
        <v>3.7269570210007708E-2</v>
      </c>
      <c r="AB1076" s="13">
        <f t="shared" si="1361"/>
        <v>3.2321662068927046E-2</v>
      </c>
      <c r="AC1076" s="13">
        <f t="shared" si="1362"/>
        <v>2.9782122326099088E-3</v>
      </c>
      <c r="AD1076" s="13">
        <f t="shared" si="1363"/>
        <v>1.5300600489026114E-2</v>
      </c>
      <c r="AE1076" s="13">
        <f t="shared" si="1364"/>
        <v>2.2494330814946562E-2</v>
      </c>
      <c r="AF1076" s="13">
        <f t="shared" si="1365"/>
        <v>1.6535132695450871E-2</v>
      </c>
      <c r="AG1076" s="13">
        <f t="shared" si="1366"/>
        <v>8.1030968945146626E-3</v>
      </c>
      <c r="AH1076" s="13">
        <f t="shared" si="1367"/>
        <v>7.8975011732543478E-3</v>
      </c>
      <c r="AI1076" s="13">
        <f t="shared" si="1368"/>
        <v>1.3698057834986186E-2</v>
      </c>
      <c r="AJ1076" s="13">
        <f t="shared" si="1369"/>
        <v>1.1879503676813405E-2</v>
      </c>
      <c r="AK1076" s="13">
        <f t="shared" si="1370"/>
        <v>6.8682538457864283E-3</v>
      </c>
      <c r="AL1076" s="13">
        <f t="shared" si="1371"/>
        <v>3.0377325388631249E-4</v>
      </c>
      <c r="AM1076" s="13">
        <f t="shared" si="1372"/>
        <v>5.3077171072411925E-3</v>
      </c>
      <c r="AN1076" s="13">
        <f t="shared" si="1373"/>
        <v>7.803193382381687E-3</v>
      </c>
      <c r="AO1076" s="13">
        <f t="shared" si="1374"/>
        <v>5.7359713915211136E-3</v>
      </c>
      <c r="AP1076" s="13">
        <f t="shared" si="1375"/>
        <v>2.8109319003195529E-3</v>
      </c>
      <c r="AQ1076" s="13">
        <f t="shared" si="1376"/>
        <v>1.033129910643445E-3</v>
      </c>
      <c r="AR1076" s="13">
        <f t="shared" si="1377"/>
        <v>2.3221180649743156E-3</v>
      </c>
      <c r="AS1076" s="13">
        <f t="shared" si="1378"/>
        <v>4.027667341336646E-3</v>
      </c>
      <c r="AT1076" s="13">
        <f t="shared" si="1379"/>
        <v>3.4929542251007891E-3</v>
      </c>
      <c r="AU1076" s="13">
        <f t="shared" si="1380"/>
        <v>2.0194864147842695E-3</v>
      </c>
      <c r="AV1076" s="13">
        <f t="shared" si="1381"/>
        <v>8.756896991787542E-4</v>
      </c>
      <c r="AW1076" s="13">
        <f t="shared" si="1382"/>
        <v>2.1516960924455999E-5</v>
      </c>
      <c r="AX1076" s="13">
        <f t="shared" si="1383"/>
        <v>1.5343548613612828E-3</v>
      </c>
      <c r="AY1076" s="13">
        <f t="shared" si="1384"/>
        <v>2.2557471429788967E-3</v>
      </c>
      <c r="AZ1076" s="13">
        <f t="shared" si="1385"/>
        <v>1.6581546098609224E-3</v>
      </c>
      <c r="BA1076" s="13">
        <f t="shared" si="1386"/>
        <v>8.1258419374437578E-4</v>
      </c>
      <c r="BB1076" s="13">
        <f t="shared" si="1387"/>
        <v>2.9865719456880684E-4</v>
      </c>
      <c r="BC1076" s="13">
        <f t="shared" si="1388"/>
        <v>8.7814772233455157E-5</v>
      </c>
      <c r="BD1076" s="13">
        <f t="shared" si="1389"/>
        <v>5.6898084906710467E-4</v>
      </c>
      <c r="BE1076" s="13">
        <f t="shared" si="1390"/>
        <v>9.8688590308991064E-4</v>
      </c>
      <c r="BF1076" s="13">
        <f t="shared" si="1391"/>
        <v>8.5586693059569311E-4</v>
      </c>
      <c r="BG1076" s="13">
        <f t="shared" si="1392"/>
        <v>4.9482802459320518E-4</v>
      </c>
      <c r="BH1076" s="13">
        <f t="shared" si="1393"/>
        <v>2.1456732802410547E-4</v>
      </c>
      <c r="BI1076" s="13">
        <f t="shared" si="1394"/>
        <v>7.4432547822249947E-5</v>
      </c>
      <c r="BJ1076" s="14">
        <f t="shared" si="1395"/>
        <v>0.4381960930464735</v>
      </c>
      <c r="BK1076" s="14">
        <f t="shared" si="1396"/>
        <v>0.23421466954472656</v>
      </c>
      <c r="BL1076" s="14">
        <f t="shared" si="1397"/>
        <v>0.3054168279266225</v>
      </c>
      <c r="BM1076" s="14">
        <f t="shared" si="1398"/>
        <v>0.61814461644551644</v>
      </c>
      <c r="BN1076" s="14">
        <f t="shared" si="1399"/>
        <v>0.37893620422995461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1.60606060606061</v>
      </c>
      <c r="F1077" s="10">
        <f>VLOOKUP(B1077,home!$B$2:$E$405,3,FALSE)</f>
        <v>0.73</v>
      </c>
      <c r="G1077" s="10">
        <f>VLOOKUP(C1077,away!$B$2:$E$405,4,FALSE)</f>
        <v>1.25</v>
      </c>
      <c r="H1077" s="10">
        <f>VLOOKUP(A1077,away!$A$2:$E$405,3,FALSE)</f>
        <v>1.4242424242424201</v>
      </c>
      <c r="I1077" s="10">
        <f>VLOOKUP(C1077,away!$B$2:$E$405,3,FALSE)</f>
        <v>0.93</v>
      </c>
      <c r="J1077" s="10">
        <f>VLOOKUP(B1077,home!$B$2:$E$405,4,FALSE)</f>
        <v>1.29</v>
      </c>
      <c r="K1077" s="12">
        <f t="shared" si="1344"/>
        <v>1.4655303030303066</v>
      </c>
      <c r="L1077" s="12">
        <f t="shared" si="1345"/>
        <v>1.7086636363636314</v>
      </c>
      <c r="M1077" s="13">
        <f t="shared" si="1346"/>
        <v>4.1827806246956208E-2</v>
      </c>
      <c r="N1077" s="13">
        <f t="shared" si="1347"/>
        <v>6.1299917564194686E-2</v>
      </c>
      <c r="O1077" s="13">
        <f t="shared" si="1348"/>
        <v>7.1469651523037608E-2</v>
      </c>
      <c r="P1077" s="13">
        <f t="shared" si="1349"/>
        <v>0.10474094005402772</v>
      </c>
      <c r="Q1077" s="13">
        <f t="shared" si="1350"/>
        <v>4.4918443381793544E-2</v>
      </c>
      <c r="R1077" s="13">
        <f t="shared" si="1351"/>
        <v>6.1058797330497509E-2</v>
      </c>
      <c r="S1077" s="13">
        <f t="shared" si="1352"/>
        <v>6.5570403445433897E-2</v>
      </c>
      <c r="T1077" s="13">
        <f t="shared" si="1353"/>
        <v>7.6750510808529238E-2</v>
      </c>
      <c r="U1077" s="13">
        <f t="shared" si="1354"/>
        <v>8.9483517754430086E-2</v>
      </c>
      <c r="V1077" s="13">
        <f t="shared" si="1355"/>
        <v>1.8243859801055397E-2</v>
      </c>
      <c r="W1077" s="13">
        <f t="shared" si="1356"/>
        <v>2.1943113313656518E-2</v>
      </c>
      <c r="X1077" s="13">
        <f t="shared" si="1357"/>
        <v>3.7493399787651552E-2</v>
      </c>
      <c r="Y1077" s="13">
        <f t="shared" si="1358"/>
        <v>3.2031804410402064E-2</v>
      </c>
      <c r="Z1077" s="13">
        <f t="shared" si="1359"/>
        <v>3.4776315559572613E-2</v>
      </c>
      <c r="AA1077" s="13">
        <f t="shared" si="1360"/>
        <v>5.0965744280298021E-2</v>
      </c>
      <c r="AB1077" s="13">
        <f t="shared" si="1361"/>
        <v>3.734592132963515E-2</v>
      </c>
      <c r="AC1077" s="13">
        <f t="shared" si="1362"/>
        <v>2.8552761865133116E-3</v>
      </c>
      <c r="AD1077" s="13">
        <f t="shared" si="1363"/>
        <v>8.0395743759978447E-3</v>
      </c>
      <c r="AE1077" s="13">
        <f t="shared" si="1364"/>
        <v>1.373692838810835E-2</v>
      </c>
      <c r="AF1077" s="13">
        <f t="shared" si="1365"/>
        <v>1.1735895006046009E-2</v>
      </c>
      <c r="AG1077" s="13">
        <f t="shared" si="1366"/>
        <v>6.6842323456707837E-3</v>
      </c>
      <c r="AH1077" s="13">
        <f t="shared" si="1367"/>
        <v>1.485525645083712E-2</v>
      </c>
      <c r="AI1077" s="13">
        <f t="shared" si="1368"/>
        <v>2.1770828487988239E-2</v>
      </c>
      <c r="AJ1077" s="13">
        <f t="shared" si="1369"/>
        <v>1.5952904435611124E-2</v>
      </c>
      <c r="AK1077" s="13">
        <f t="shared" si="1370"/>
        <v>7.7931549572448971E-3</v>
      </c>
      <c r="AL1077" s="13">
        <f t="shared" si="1371"/>
        <v>2.8599569398746178E-4</v>
      </c>
      <c r="AM1077" s="13">
        <f t="shared" si="1372"/>
        <v>2.356447974298161E-3</v>
      </c>
      <c r="AN1077" s="13">
        <f t="shared" si="1373"/>
        <v>4.0263769646660084E-3</v>
      </c>
      <c r="AO1077" s="13">
        <f t="shared" si="1374"/>
        <v>3.4398619529084919E-3</v>
      </c>
      <c r="AP1077" s="13">
        <f t="shared" si="1375"/>
        <v>1.959189011015175E-3</v>
      </c>
      <c r="AQ1077" s="13">
        <f t="shared" si="1376"/>
        <v>8.36898754971214E-4</v>
      </c>
      <c r="AR1077" s="13">
        <f t="shared" si="1377"/>
        <v>5.0765273012803244E-3</v>
      </c>
      <c r="AS1077" s="13">
        <f t="shared" si="1378"/>
        <v>7.4398045941869786E-3</v>
      </c>
      <c r="AT1077" s="13">
        <f t="shared" si="1379"/>
        <v>5.4516295407025569E-3</v>
      </c>
      <c r="AU1077" s="13">
        <f t="shared" si="1380"/>
        <v>2.663176097598263E-3</v>
      </c>
      <c r="AV1077" s="13">
        <f t="shared" si="1381"/>
        <v>9.7574131833406258E-4</v>
      </c>
      <c r="AW1077" s="13">
        <f t="shared" si="1382"/>
        <v>1.9893370601092953E-5</v>
      </c>
      <c r="AX1077" s="13">
        <f t="shared" si="1383"/>
        <v>5.7557431897472253E-4</v>
      </c>
      <c r="AY1077" s="13">
        <f t="shared" si="1384"/>
        <v>9.8346290885687002E-4</v>
      </c>
      <c r="AZ1077" s="13">
        <f t="shared" si="1385"/>
        <v>8.4020365503806739E-4</v>
      </c>
      <c r="BA1077" s="13">
        <f t="shared" si="1386"/>
        <v>4.7854181083445267E-4</v>
      </c>
      <c r="BB1077" s="13">
        <f t="shared" si="1387"/>
        <v>2.0441674766310823E-4</v>
      </c>
      <c r="BC1077" s="13">
        <f t="shared" si="1388"/>
        <v>6.9855892679134606E-5</v>
      </c>
      <c r="BD1077" s="13">
        <f t="shared" si="1389"/>
        <v>1.4456795997841486E-3</v>
      </c>
      <c r="BE1077" s="13">
        <f t="shared" si="1390"/>
        <v>2.1186872619563956E-3</v>
      </c>
      <c r="BF1077" s="13">
        <f t="shared" si="1391"/>
        <v>1.5525001925207041E-3</v>
      </c>
      <c r="BG1077" s="13">
        <f t="shared" si="1392"/>
        <v>7.5841202586649219E-4</v>
      </c>
      <c r="BH1077" s="13">
        <f t="shared" si="1393"/>
        <v>2.7786895152248718E-4</v>
      </c>
      <c r="BI1077" s="13">
        <f t="shared" si="1394"/>
        <v>8.1445073745492803E-5</v>
      </c>
      <c r="BJ1077" s="14">
        <f t="shared" si="1395"/>
        <v>0.33040464937395597</v>
      </c>
      <c r="BK1077" s="14">
        <f t="shared" si="1396"/>
        <v>0.23450774433683089</v>
      </c>
      <c r="BL1077" s="14">
        <f t="shared" si="1397"/>
        <v>0.39853724850707767</v>
      </c>
      <c r="BM1077" s="14">
        <f t="shared" si="1398"/>
        <v>0.61194683213867418</v>
      </c>
      <c r="BN1077" s="14">
        <f t="shared" si="1399"/>
        <v>0.38531555610050733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1.60606060606061</v>
      </c>
      <c r="F1078" s="10">
        <f>VLOOKUP(B1078,home!$B$2:$E$405,3,FALSE)</f>
        <v>1.1200000000000001</v>
      </c>
      <c r="G1078" s="10">
        <f>VLOOKUP(C1078,away!$B$2:$E$405,4,FALSE)</f>
        <v>1.56</v>
      </c>
      <c r="H1078" s="10">
        <f>VLOOKUP(A1078,away!$A$2:$E$405,3,FALSE)</f>
        <v>1.4242424242424201</v>
      </c>
      <c r="I1078" s="10">
        <f>VLOOKUP(C1078,away!$B$2:$E$405,3,FALSE)</f>
        <v>0.52</v>
      </c>
      <c r="J1078" s="10">
        <f>VLOOKUP(B1078,home!$B$2:$E$405,4,FALSE)</f>
        <v>0.84</v>
      </c>
      <c r="K1078" s="12">
        <f t="shared" si="1344"/>
        <v>2.8061090909090978</v>
      </c>
      <c r="L1078" s="12">
        <f t="shared" si="1345"/>
        <v>0.62210909090908906</v>
      </c>
      <c r="M1078" s="13">
        <f t="shared" si="1346"/>
        <v>3.2444699855639914E-2</v>
      </c>
      <c r="N1078" s="13">
        <f t="shared" si="1347"/>
        <v>9.104336721672826E-2</v>
      </c>
      <c r="O1078" s="13">
        <f t="shared" si="1348"/>
        <v>2.0184142732010399E-2</v>
      </c>
      <c r="P1078" s="13">
        <f t="shared" si="1349"/>
        <v>5.6638906412501175E-2</v>
      </c>
      <c r="Q1078" s="13">
        <f t="shared" si="1350"/>
        <v>0.12773881020691824</v>
      </c>
      <c r="R1078" s="13">
        <f t="shared" si="1351"/>
        <v>6.2783693428951426E-3</v>
      </c>
      <c r="S1078" s="13">
        <f t="shared" si="1352"/>
        <v>2.4718719343048732E-2</v>
      </c>
      <c r="T1078" s="13">
        <f t="shared" si="1353"/>
        <v>7.9467475091634585E-2</v>
      </c>
      <c r="U1078" s="13">
        <f t="shared" si="1354"/>
        <v>1.761778928918304E-2</v>
      </c>
      <c r="V1078" s="13">
        <f t="shared" si="1355"/>
        <v>4.7946240071985403E-3</v>
      </c>
      <c r="W1078" s="13">
        <f t="shared" si="1356"/>
        <v>0.11948301219451506</v>
      </c>
      <c r="X1078" s="13">
        <f t="shared" si="1357"/>
        <v>7.4331468095409359E-2</v>
      </c>
      <c r="Y1078" s="13">
        <f t="shared" si="1358"/>
        <v>2.3121141021386536E-2</v>
      </c>
      <c r="Z1078" s="13">
        <f t="shared" si="1359"/>
        <v>1.3019435480999971E-3</v>
      </c>
      <c r="AA1078" s="13">
        <f t="shared" si="1360"/>
        <v>3.6533956261738483E-3</v>
      </c>
      <c r="AB1078" s="13">
        <f t="shared" si="1361"/>
        <v>5.1259133396469861E-3</v>
      </c>
      <c r="AC1078" s="13">
        <f t="shared" si="1362"/>
        <v>5.2312523623878465E-4</v>
      </c>
      <c r="AD1078" s="13">
        <f t="shared" si="1363"/>
        <v>8.3820591682057799E-2</v>
      </c>
      <c r="AE1078" s="13">
        <f t="shared" si="1364"/>
        <v>5.2145552090786931E-2</v>
      </c>
      <c r="AF1078" s="13">
        <f t="shared" si="1365"/>
        <v>1.6220111003076E-2</v>
      </c>
      <c r="AG1078" s="13">
        <f t="shared" si="1366"/>
        <v>3.3635595035227074E-3</v>
      </c>
      <c r="AH1078" s="13">
        <f t="shared" si="1367"/>
        <v>2.0248772928086075E-4</v>
      </c>
      <c r="AI1078" s="13">
        <f t="shared" si="1368"/>
        <v>5.6820265793256376E-4</v>
      </c>
      <c r="AJ1078" s="13">
        <f t="shared" si="1369"/>
        <v>7.9721932195163977E-4</v>
      </c>
      <c r="AK1078" s="13">
        <f t="shared" si="1370"/>
        <v>7.4569479559229439E-4</v>
      </c>
      <c r="AL1078" s="13">
        <f t="shared" si="1371"/>
        <v>3.6528914034254013E-5</v>
      </c>
      <c r="AM1078" s="13">
        <f t="shared" si="1372"/>
        <v>4.7041944864880385E-2</v>
      </c>
      <c r="AN1078" s="13">
        <f t="shared" si="1373"/>
        <v>2.9265221554486225E-2</v>
      </c>
      <c r="AO1078" s="13">
        <f t="shared" si="1374"/>
        <v>9.1030801882572513E-3</v>
      </c>
      <c r="AP1078" s="13">
        <f t="shared" si="1375"/>
        <v>1.8877029801297521E-3</v>
      </c>
      <c r="AQ1078" s="13">
        <f t="shared" si="1376"/>
        <v>2.935892962187246E-4</v>
      </c>
      <c r="AR1078" s="13">
        <f t="shared" si="1377"/>
        <v>2.5193891436632411E-5</v>
      </c>
      <c r="AS1078" s="13">
        <f t="shared" si="1378"/>
        <v>7.0696807795711088E-5</v>
      </c>
      <c r="AT1078" s="13">
        <f t="shared" si="1379"/>
        <v>9.9191477526899038E-5</v>
      </c>
      <c r="AU1078" s="13">
        <f t="shared" si="1380"/>
        <v>9.2780702276312288E-5</v>
      </c>
      <c r="AV1078" s="13">
        <f t="shared" si="1381"/>
        <v>6.5088193029622571E-5</v>
      </c>
      <c r="AW1078" s="13">
        <f t="shared" si="1382"/>
        <v>1.7713539863744867E-6</v>
      </c>
      <c r="AX1078" s="13">
        <f t="shared" si="1383"/>
        <v>2.2000804856564245E-2</v>
      </c>
      <c r="AY1078" s="13">
        <f t="shared" si="1384"/>
        <v>1.3686900708585454E-2</v>
      </c>
      <c r="AZ1078" s="13">
        <f t="shared" si="1385"/>
        <v>4.2573726785905316E-3</v>
      </c>
      <c r="BA1078" s="13">
        <f t="shared" si="1386"/>
        <v>8.8285008224638279E-4</v>
      </c>
      <c r="BB1078" s="13">
        <f t="shared" si="1387"/>
        <v>1.3730726551882793E-4</v>
      </c>
      <c r="BC1078" s="13">
        <f t="shared" si="1388"/>
        <v>1.7084019625426197E-5</v>
      </c>
      <c r="BD1078" s="13">
        <f t="shared" si="1389"/>
        <v>2.6122248163509439E-6</v>
      </c>
      <c r="BE1078" s="13">
        <f t="shared" si="1390"/>
        <v>7.3301878046607331E-6</v>
      </c>
      <c r="BF1078" s="13">
        <f t="shared" si="1391"/>
        <v>1.0284653318364743E-5</v>
      </c>
      <c r="BG1078" s="13">
        <f t="shared" si="1392"/>
        <v>9.6199530578372418E-6</v>
      </c>
      <c r="BH1078" s="13">
        <f t="shared" si="1393"/>
        <v>6.7486594324289634E-6</v>
      </c>
      <c r="BI1078" s="13">
        <f t="shared" si="1394"/>
        <v>3.7874949169576694E-6</v>
      </c>
      <c r="BJ1078" s="14">
        <f t="shared" si="1395"/>
        <v>0.7993089466011386</v>
      </c>
      <c r="BK1078" s="14">
        <f t="shared" si="1396"/>
        <v>0.13284350447724685</v>
      </c>
      <c r="BL1078" s="14">
        <f t="shared" si="1397"/>
        <v>5.5566549080078555E-2</v>
      </c>
      <c r="BM1078" s="14">
        <f t="shared" si="1398"/>
        <v>0.64100751858527161</v>
      </c>
      <c r="BN1078" s="14">
        <f t="shared" si="1399"/>
        <v>0.33432829576669315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1.60606060606061</v>
      </c>
      <c r="F1079" s="10">
        <f>VLOOKUP(B1079,home!$B$2:$E$405,3,FALSE)</f>
        <v>0.73</v>
      </c>
      <c r="G1079" s="10">
        <f>VLOOKUP(C1079,away!$B$2:$E$405,4,FALSE)</f>
        <v>0.73</v>
      </c>
      <c r="H1079" s="10">
        <f>VLOOKUP(A1079,away!$A$2:$E$405,3,FALSE)</f>
        <v>1.4242424242424201</v>
      </c>
      <c r="I1079" s="10">
        <f>VLOOKUP(C1079,away!$B$2:$E$405,3,FALSE)</f>
        <v>0.83</v>
      </c>
      <c r="J1079" s="10">
        <f>VLOOKUP(B1079,home!$B$2:$E$405,4,FALSE)</f>
        <v>1.29</v>
      </c>
      <c r="K1079" s="12">
        <f t="shared" si="1344"/>
        <v>0.85586969696969906</v>
      </c>
      <c r="L1079" s="12">
        <f t="shared" si="1345"/>
        <v>1.5249363636363591</v>
      </c>
      <c r="M1079" s="13">
        <f t="shared" si="1346"/>
        <v>9.2476006194281993E-2</v>
      </c>
      <c r="N1079" s="13">
        <f t="shared" si="1347"/>
        <v>7.9147411398468148E-2</v>
      </c>
      <c r="O1079" s="13">
        <f t="shared" si="1348"/>
        <v>0.14102002460952179</v>
      </c>
      <c r="P1079" s="13">
        <f t="shared" si="1349"/>
        <v>0.12069476572921092</v>
      </c>
      <c r="Q1079" s="13">
        <f t="shared" si="1350"/>
        <v>3.386993550477152E-2</v>
      </c>
      <c r="R1079" s="13">
        <f t="shared" si="1351"/>
        <v>0.10752328176397703</v>
      </c>
      <c r="S1079" s="13">
        <f t="shared" si="1352"/>
        <v>3.9381097524435034E-2</v>
      </c>
      <c r="T1079" s="13">
        <f t="shared" si="1353"/>
        <v>5.1649496285244283E-2</v>
      </c>
      <c r="U1079" s="13">
        <f t="shared" si="1354"/>
        <v>9.20259185805226E-2</v>
      </c>
      <c r="V1079" s="13">
        <f t="shared" si="1355"/>
        <v>5.7109015930817859E-3</v>
      </c>
      <c r="W1079" s="13">
        <f t="shared" si="1356"/>
        <v>9.6627504789506824E-3</v>
      </c>
      <c r="X1079" s="13">
        <f t="shared" si="1357"/>
        <v>1.4735079578096539E-2</v>
      </c>
      <c r="Y1079" s="13">
        <f t="shared" si="1358"/>
        <v>1.1235029334857458E-2</v>
      </c>
      <c r="Z1079" s="13">
        <f t="shared" si="1359"/>
        <v>5.4655387433135603E-2</v>
      </c>
      <c r="AA1079" s="13">
        <f t="shared" si="1360"/>
        <v>4.6777889880159268E-2</v>
      </c>
      <c r="AB1079" s="13">
        <f t="shared" si="1361"/>
        <v>2.0017889218306932E-2</v>
      </c>
      <c r="AC1079" s="13">
        <f t="shared" si="1362"/>
        <v>4.6584781707557861E-4</v>
      </c>
      <c r="AD1079" s="13">
        <f t="shared" si="1363"/>
        <v>2.0675138310783333E-3</v>
      </c>
      <c r="AE1079" s="13">
        <f t="shared" si="1364"/>
        <v>3.1528270233324705E-3</v>
      </c>
      <c r="AF1079" s="13">
        <f t="shared" si="1365"/>
        <v>2.4039302880675324E-3</v>
      </c>
      <c r="AG1079" s="13">
        <f t="shared" si="1366"/>
        <v>1.2219469039736696E-3</v>
      </c>
      <c r="AH1079" s="13">
        <f t="shared" si="1367"/>
        <v>2.0836496941355535E-2</v>
      </c>
      <c r="AI1079" s="13">
        <f t="shared" si="1368"/>
        <v>1.7833326323108023E-2</v>
      </c>
      <c r="AJ1079" s="13">
        <f t="shared" si="1369"/>
        <v>7.6315017980601108E-3</v>
      </c>
      <c r="AK1079" s="13">
        <f t="shared" si="1370"/>
        <v>2.1771903771098068E-3</v>
      </c>
      <c r="AL1079" s="13">
        <f t="shared" si="1371"/>
        <v>2.4319991946571685E-5</v>
      </c>
      <c r="AM1079" s="13">
        <f t="shared" si="1372"/>
        <v>3.5390448721713512E-4</v>
      </c>
      <c r="AN1079" s="13">
        <f t="shared" si="1373"/>
        <v>5.396818218114883E-4</v>
      </c>
      <c r="AO1079" s="13">
        <f t="shared" si="1374"/>
        <v>4.114902174369283E-4</v>
      </c>
      <c r="AP1079" s="13">
        <f t="shared" si="1375"/>
        <v>2.0916546528340144E-4</v>
      </c>
      <c r="AQ1079" s="13">
        <f t="shared" si="1376"/>
        <v>7.9741006006894304E-5</v>
      </c>
      <c r="AR1079" s="13">
        <f t="shared" si="1377"/>
        <v>6.3548663753341637E-3</v>
      </c>
      <c r="AS1079" s="13">
        <f t="shared" si="1378"/>
        <v>5.4389375589401811E-3</v>
      </c>
      <c r="AT1079" s="13">
        <f t="shared" si="1379"/>
        <v>2.3275109202036235E-3</v>
      </c>
      <c r="AU1079" s="13">
        <f t="shared" si="1380"/>
        <v>6.6401535532278021E-4</v>
      </c>
      <c r="AV1079" s="13">
        <f t="shared" si="1381"/>
        <v>1.4207765523583369E-4</v>
      </c>
      <c r="AW1079" s="13">
        <f t="shared" si="1382"/>
        <v>8.8169889542333847E-7</v>
      </c>
      <c r="AX1079" s="13">
        <f t="shared" si="1383"/>
        <v>5.0482687705124342E-5</v>
      </c>
      <c r="AY1079" s="13">
        <f t="shared" si="1384"/>
        <v>7.6982886215642228E-5</v>
      </c>
      <c r="AZ1079" s="13">
        <f t="shared" si="1385"/>
        <v>5.869700128395654E-5</v>
      </c>
      <c r="BA1079" s="13">
        <f t="shared" si="1386"/>
        <v>2.9836397231438471E-5</v>
      </c>
      <c r="BB1079" s="13">
        <f t="shared" si="1387"/>
        <v>1.1374651774529924E-5</v>
      </c>
      <c r="BC1079" s="13">
        <f t="shared" si="1388"/>
        <v>3.4691240229363035E-6</v>
      </c>
      <c r="BD1079" s="13">
        <f t="shared" si="1389"/>
        <v>1.6151278036328437E-3</v>
      </c>
      <c r="BE1079" s="13">
        <f t="shared" si="1390"/>
        <v>1.3823389438625776E-3</v>
      </c>
      <c r="BF1079" s="13">
        <f t="shared" si="1391"/>
        <v>5.9155100649653904E-4</v>
      </c>
      <c r="BG1079" s="13">
        <f t="shared" si="1392"/>
        <v>1.6876352689077111E-4</v>
      </c>
      <c r="BH1079" s="13">
        <f t="shared" si="1393"/>
        <v>3.6109897154885473E-5</v>
      </c>
      <c r="BI1079" s="13">
        <f t="shared" si="1394"/>
        <v>6.1810733471117685E-6</v>
      </c>
      <c r="BJ1079" s="14">
        <f t="shared" si="1395"/>
        <v>0.21097074637283014</v>
      </c>
      <c r="BK1079" s="14">
        <f t="shared" si="1396"/>
        <v>0.25882992173624758</v>
      </c>
      <c r="BL1079" s="14">
        <f t="shared" si="1397"/>
        <v>0.47457099960854243</v>
      </c>
      <c r="BM1079" s="14">
        <f t="shared" si="1398"/>
        <v>0.42421952876320401</v>
      </c>
      <c r="BN1079" s="14">
        <f t="shared" si="1399"/>
        <v>0.57473142520023135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1.60606060606061</v>
      </c>
      <c r="F1080" s="10">
        <f>VLOOKUP(B1080,home!$B$2:$E$405,3,FALSE)</f>
        <v>1</v>
      </c>
      <c r="G1080" s="10">
        <f>VLOOKUP(C1080,away!$B$2:$E$405,4,FALSE)</f>
        <v>0.75</v>
      </c>
      <c r="H1080" s="10">
        <f>VLOOKUP(A1080,away!$A$2:$E$405,3,FALSE)</f>
        <v>1.4242424242424201</v>
      </c>
      <c r="I1080" s="10">
        <f>VLOOKUP(C1080,away!$B$2:$E$405,3,FALSE)</f>
        <v>0.25</v>
      </c>
      <c r="J1080" s="10">
        <f>VLOOKUP(B1080,home!$B$2:$E$405,4,FALSE)</f>
        <v>0.84</v>
      </c>
      <c r="K1080" s="12">
        <f t="shared" si="1344"/>
        <v>1.2045454545454575</v>
      </c>
      <c r="L1080" s="12">
        <f t="shared" si="1345"/>
        <v>0.29909090909090819</v>
      </c>
      <c r="M1080" s="13">
        <f t="shared" si="1346"/>
        <v>0.22232025120207172</v>
      </c>
      <c r="N1080" s="13">
        <f t="shared" si="1347"/>
        <v>0.26779484803885978</v>
      </c>
      <c r="O1080" s="13">
        <f t="shared" si="1348"/>
        <v>6.6493966041346705E-2</v>
      </c>
      <c r="P1080" s="13">
        <f t="shared" si="1349"/>
        <v>8.0095004549804186E-2</v>
      </c>
      <c r="Q1080" s="13">
        <f t="shared" si="1350"/>
        <v>0.1612855334779501</v>
      </c>
      <c r="R1080" s="13">
        <f t="shared" si="1351"/>
        <v>9.9438703761831806E-3</v>
      </c>
      <c r="S1080" s="13">
        <f t="shared" si="1352"/>
        <v>7.2139286897465659E-3</v>
      </c>
      <c r="T1080" s="13">
        <f t="shared" si="1353"/>
        <v>4.8239036831132204E-2</v>
      </c>
      <c r="U1080" s="13">
        <f t="shared" si="1354"/>
        <v>1.1977843862220679E-2</v>
      </c>
      <c r="V1080" s="13">
        <f t="shared" si="1355"/>
        <v>2.8877243930925338E-4</v>
      </c>
      <c r="W1080" s="13">
        <f t="shared" si="1356"/>
        <v>6.4758585411601302E-2</v>
      </c>
      <c r="X1080" s="13">
        <f t="shared" si="1357"/>
        <v>1.9368704182197057E-2</v>
      </c>
      <c r="Y1080" s="13">
        <f t="shared" si="1358"/>
        <v>2.8965016708830961E-3</v>
      </c>
      <c r="Z1080" s="13">
        <f t="shared" si="1359"/>
        <v>9.9137374356492668E-4</v>
      </c>
      <c r="AA1080" s="13">
        <f t="shared" si="1360"/>
        <v>1.1941547365668464E-3</v>
      </c>
      <c r="AB1080" s="13">
        <f t="shared" si="1361"/>
        <v>7.1920682997776188E-4</v>
      </c>
      <c r="AC1080" s="13">
        <f t="shared" si="1362"/>
        <v>6.5022275622875126E-6</v>
      </c>
      <c r="AD1080" s="13">
        <f t="shared" si="1363"/>
        <v>1.9501164925084542E-2</v>
      </c>
      <c r="AE1080" s="13">
        <f t="shared" si="1364"/>
        <v>5.8326211457752682E-3</v>
      </c>
      <c r="AF1080" s="13">
        <f t="shared" si="1365"/>
        <v>8.7224198043638957E-4</v>
      </c>
      <c r="AG1080" s="13">
        <f t="shared" si="1366"/>
        <v>8.6959882291991344E-5</v>
      </c>
      <c r="AH1080" s="13">
        <f t="shared" si="1367"/>
        <v>7.4127718552922665E-5</v>
      </c>
      <c r="AI1080" s="13">
        <f t="shared" si="1368"/>
        <v>8.929020643874798E-5</v>
      </c>
      <c r="AJ1080" s="13">
        <f t="shared" si="1369"/>
        <v>5.3777056150609732E-5</v>
      </c>
      <c r="AK1080" s="13">
        <f t="shared" si="1370"/>
        <v>2.1592302848350919E-5</v>
      </c>
      <c r="AL1080" s="13">
        <f t="shared" si="1371"/>
        <v>9.3701935540171257E-8</v>
      </c>
      <c r="AM1080" s="13">
        <f t="shared" si="1372"/>
        <v>4.698007913770375E-3</v>
      </c>
      <c r="AN1080" s="13">
        <f t="shared" si="1373"/>
        <v>1.4051314578458624E-3</v>
      </c>
      <c r="AO1080" s="13">
        <f t="shared" si="1374"/>
        <v>2.1013102255967604E-4</v>
      </c>
      <c r="AP1080" s="13">
        <f t="shared" si="1375"/>
        <v>2.0949426188525222E-5</v>
      </c>
      <c r="AQ1080" s="13">
        <f t="shared" si="1376"/>
        <v>1.5664457309147215E-6</v>
      </c>
      <c r="AR1080" s="13">
        <f t="shared" si="1377"/>
        <v>4.4341853461657252E-6</v>
      </c>
      <c r="AS1080" s="13">
        <f t="shared" si="1378"/>
        <v>5.3411778033360009E-6</v>
      </c>
      <c r="AT1080" s="13">
        <f t="shared" si="1379"/>
        <v>3.2168457224637369E-6</v>
      </c>
      <c r="AU1080" s="13">
        <f t="shared" si="1380"/>
        <v>1.2916122976558967E-6</v>
      </c>
      <c r="AV1080" s="13">
        <f t="shared" si="1381"/>
        <v>3.8895143054410643E-7</v>
      </c>
      <c r="AW1080" s="13">
        <f t="shared" si="1382"/>
        <v>9.3771846304749955E-10</v>
      </c>
      <c r="AX1080" s="13">
        <f t="shared" si="1383"/>
        <v>9.4316067965844732E-4</v>
      </c>
      <c r="AY1080" s="13">
        <f t="shared" si="1384"/>
        <v>2.8209078509784386E-4</v>
      </c>
      <c r="AZ1080" s="13">
        <f t="shared" si="1385"/>
        <v>4.218539468054106E-5</v>
      </c>
      <c r="BA1080" s="13">
        <f t="shared" si="1386"/>
        <v>4.2057560151205978E-6</v>
      </c>
      <c r="BB1080" s="13">
        <f t="shared" si="1387"/>
        <v>3.1447584749424364E-7</v>
      </c>
      <c r="BC1080" s="13">
        <f t="shared" si="1388"/>
        <v>1.881137342283743E-8</v>
      </c>
      <c r="BD1080" s="13">
        <f t="shared" si="1389"/>
        <v>2.2103742104371507E-7</v>
      </c>
      <c r="BE1080" s="13">
        <f t="shared" si="1390"/>
        <v>2.6624962080265746E-7</v>
      </c>
      <c r="BF1080" s="13">
        <f t="shared" si="1391"/>
        <v>1.6035488525614643E-7</v>
      </c>
      <c r="BG1080" s="13">
        <f t="shared" si="1392"/>
        <v>6.4384916049816486E-8</v>
      </c>
      <c r="BH1080" s="13">
        <f t="shared" si="1393"/>
        <v>1.9388639492274343E-8</v>
      </c>
      <c r="BI1080" s="13">
        <f t="shared" si="1394"/>
        <v>4.6708995140479177E-9</v>
      </c>
      <c r="BJ1080" s="14">
        <f t="shared" si="1395"/>
        <v>0.59824395971498012</v>
      </c>
      <c r="BK1080" s="14">
        <f t="shared" si="1396"/>
        <v>0.31020664359552735</v>
      </c>
      <c r="BL1080" s="14">
        <f t="shared" si="1397"/>
        <v>9.0583237989268123E-2</v>
      </c>
      <c r="BM1080" s="14">
        <f t="shared" si="1398"/>
        <v>0.19180965150974527</v>
      </c>
      <c r="BN1080" s="14">
        <f t="shared" si="1399"/>
        <v>0.8079334736862156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1.80555555555556</v>
      </c>
      <c r="F1081" s="10">
        <f>VLOOKUP(B1081,home!$B$2:$E$405,3,FALSE)</f>
        <v>1.52</v>
      </c>
      <c r="G1081" s="10">
        <f>VLOOKUP(C1081,away!$B$2:$E$405,4,FALSE)</f>
        <v>0.42</v>
      </c>
      <c r="H1081" s="10">
        <f>VLOOKUP(A1081,away!$A$2:$E$405,3,FALSE)</f>
        <v>1.2361111111111101</v>
      </c>
      <c r="I1081" s="10">
        <f>VLOOKUP(C1081,away!$B$2:$E$405,3,FALSE)</f>
        <v>1.66</v>
      </c>
      <c r="J1081" s="10">
        <f>VLOOKUP(B1081,home!$B$2:$E$405,4,FALSE)</f>
        <v>1.62</v>
      </c>
      <c r="K1081" s="12">
        <f t="shared" si="1344"/>
        <v>1.1526666666666694</v>
      </c>
      <c r="L1081" s="12">
        <f t="shared" si="1345"/>
        <v>3.3241499999999977</v>
      </c>
      <c r="M1081" s="13">
        <f t="shared" si="1346"/>
        <v>1.1369548671725795E-2</v>
      </c>
      <c r="N1081" s="13">
        <f t="shared" si="1347"/>
        <v>1.3105299768942631E-2</v>
      </c>
      <c r="O1081" s="13">
        <f t="shared" si="1348"/>
        <v>3.7794085217117274E-2</v>
      </c>
      <c r="P1081" s="13">
        <f t="shared" si="1349"/>
        <v>4.3563982226930621E-2</v>
      </c>
      <c r="Q1081" s="13">
        <f t="shared" si="1350"/>
        <v>7.5530211001672894E-3</v>
      </c>
      <c r="R1081" s="13">
        <f t="shared" si="1351"/>
        <v>6.2816604187240152E-2</v>
      </c>
      <c r="S1081" s="13">
        <f t="shared" si="1352"/>
        <v>4.1730340452912962E-2</v>
      </c>
      <c r="T1081" s="13">
        <f t="shared" si="1353"/>
        <v>2.5107375090121078E-2</v>
      </c>
      <c r="U1081" s="13">
        <f t="shared" si="1354"/>
        <v>7.240660575982566E-2</v>
      </c>
      <c r="V1081" s="13">
        <f t="shared" si="1355"/>
        <v>1.776616803654937E-2</v>
      </c>
      <c r="W1081" s="13">
        <f t="shared" si="1356"/>
        <v>2.902038551597617E-3</v>
      </c>
      <c r="X1081" s="13">
        <f t="shared" si="1357"/>
        <v>9.6468114512932128E-3</v>
      </c>
      <c r="Y1081" s="13">
        <f t="shared" si="1358"/>
        <v>1.6033724142908153E-2</v>
      </c>
      <c r="Z1081" s="13">
        <f t="shared" si="1359"/>
        <v>6.9603938269671414E-2</v>
      </c>
      <c r="AA1081" s="13">
        <f t="shared" si="1360"/>
        <v>8.0230139512174781E-2</v>
      </c>
      <c r="AB1081" s="13">
        <f t="shared" si="1361"/>
        <v>4.6239303738850185E-2</v>
      </c>
      <c r="AC1081" s="13">
        <f t="shared" si="1362"/>
        <v>4.2545940637777032E-3</v>
      </c>
      <c r="AD1081" s="13">
        <f t="shared" si="1363"/>
        <v>8.3627077595204878E-4</v>
      </c>
      <c r="AE1081" s="13">
        <f t="shared" si="1364"/>
        <v>2.7798894998810014E-3</v>
      </c>
      <c r="AF1081" s="13">
        <f t="shared" si="1365"/>
        <v>4.6203848405147116E-3</v>
      </c>
      <c r="AG1081" s="13">
        <f t="shared" si="1366"/>
        <v>5.1196174225323233E-3</v>
      </c>
      <c r="AH1081" s="13">
        <f t="shared" si="1367"/>
        <v>5.7843482849782024E-2</v>
      </c>
      <c r="AI1081" s="13">
        <f t="shared" si="1368"/>
        <v>6.6674254564848906E-2</v>
      </c>
      <c r="AJ1081" s="13">
        <f t="shared" si="1369"/>
        <v>3.8426595380874687E-2</v>
      </c>
      <c r="AK1081" s="13">
        <f t="shared" si="1370"/>
        <v>1.4764351869673889E-2</v>
      </c>
      <c r="AL1081" s="13">
        <f t="shared" si="1371"/>
        <v>6.5208238437166536E-4</v>
      </c>
      <c r="AM1081" s="13">
        <f t="shared" si="1372"/>
        <v>1.9278828954947952E-4</v>
      </c>
      <c r="AN1081" s="13">
        <f t="shared" si="1373"/>
        <v>6.408571927059019E-4</v>
      </c>
      <c r="AO1081" s="13">
        <f t="shared" si="1374"/>
        <v>1.065152718566661E-3</v>
      </c>
      <c r="AP1081" s="13">
        <f t="shared" si="1375"/>
        <v>1.1802424698077881E-3</v>
      </c>
      <c r="AQ1081" s="13">
        <f t="shared" si="1376"/>
        <v>9.8082575150288927E-4</v>
      </c>
      <c r="AR1081" s="13">
        <f t="shared" si="1377"/>
        <v>3.8456082703020554E-2</v>
      </c>
      <c r="AS1081" s="13">
        <f t="shared" si="1378"/>
        <v>4.4327044662348464E-2</v>
      </c>
      <c r="AT1081" s="13">
        <f t="shared" si="1379"/>
        <v>2.5547153407066901E-2</v>
      </c>
      <c r="AU1081" s="13">
        <f t="shared" si="1380"/>
        <v>9.8157840535152835E-3</v>
      </c>
      <c r="AV1081" s="13">
        <f t="shared" si="1381"/>
        <v>2.8285817714213284E-3</v>
      </c>
      <c r="AW1081" s="13">
        <f t="shared" si="1382"/>
        <v>6.9403970161068234E-5</v>
      </c>
      <c r="AX1081" s="13">
        <f t="shared" si="1383"/>
        <v>3.7036772514561159E-5</v>
      </c>
      <c r="AY1081" s="13">
        <f t="shared" si="1384"/>
        <v>1.231157873542784E-4</v>
      </c>
      <c r="AZ1081" s="13">
        <f t="shared" si="1385"/>
        <v>2.0462767226686211E-4</v>
      </c>
      <c r="BA1081" s="13">
        <f t="shared" si="1386"/>
        <v>2.2673769225529643E-4</v>
      </c>
      <c r="BB1081" s="13">
        <f t="shared" si="1387"/>
        <v>1.8842752492761081E-4</v>
      </c>
      <c r="BC1081" s="13">
        <f t="shared" si="1388"/>
        <v>1.252722713976234E-4</v>
      </c>
      <c r="BD1081" s="13">
        <f t="shared" si="1389"/>
        <v>2.1305631219540939E-2</v>
      </c>
      <c r="BE1081" s="13">
        <f t="shared" si="1390"/>
        <v>2.4558290919057583E-2</v>
      </c>
      <c r="BF1081" s="13">
        <f t="shared" si="1391"/>
        <v>1.4153761666350224E-2</v>
      </c>
      <c r="BG1081" s="13">
        <f t="shared" si="1392"/>
        <v>5.4381897602488001E-3</v>
      </c>
      <c r="BH1081" s="13">
        <f t="shared" si="1393"/>
        <v>1.5671050159116998E-3</v>
      </c>
      <c r="BI1081" s="13">
        <f t="shared" si="1394"/>
        <v>3.6126994300151151E-4</v>
      </c>
      <c r="BJ1081" s="14">
        <f t="shared" si="1395"/>
        <v>9.2669516786759026E-2</v>
      </c>
      <c r="BK1081" s="14">
        <f t="shared" si="1396"/>
        <v>0.11945983162362239</v>
      </c>
      <c r="BL1081" s="14">
        <f t="shared" si="1397"/>
        <v>0.66555431820187083</v>
      </c>
      <c r="BM1081" s="14">
        <f t="shared" si="1398"/>
        <v>0.77103135189260663</v>
      </c>
      <c r="BN1081" s="14">
        <f t="shared" si="1399"/>
        <v>0.17620254117212375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1.80555555555556</v>
      </c>
      <c r="F1082" s="10">
        <f>VLOOKUP(B1082,home!$B$2:$E$405,3,FALSE)</f>
        <v>1.88</v>
      </c>
      <c r="G1082" s="10">
        <f>VLOOKUP(C1082,away!$B$2:$E$405,4,FALSE)</f>
        <v>1.29</v>
      </c>
      <c r="H1082" s="10">
        <f>VLOOKUP(A1082,away!$A$2:$E$405,3,FALSE)</f>
        <v>1.2361111111111101</v>
      </c>
      <c r="I1082" s="10">
        <f>VLOOKUP(C1082,away!$B$2:$E$405,3,FALSE)</f>
        <v>1.1100000000000001</v>
      </c>
      <c r="J1082" s="10">
        <f>VLOOKUP(B1082,home!$B$2:$E$405,4,FALSE)</f>
        <v>1.29</v>
      </c>
      <c r="K1082" s="12">
        <f t="shared" si="1344"/>
        <v>4.3788333333333442</v>
      </c>
      <c r="L1082" s="12">
        <f t="shared" si="1345"/>
        <v>1.7699874999999985</v>
      </c>
      <c r="M1082" s="13">
        <f t="shared" si="1346"/>
        <v>2.1359989844408483E-3</v>
      </c>
      <c r="N1082" s="13">
        <f t="shared" si="1347"/>
        <v>9.3531835530357588E-3</v>
      </c>
      <c r="O1082" s="13">
        <f t="shared" si="1348"/>
        <v>3.780691502472993E-3</v>
      </c>
      <c r="P1082" s="13">
        <f t="shared" si="1349"/>
        <v>1.6555017974078868E-2</v>
      </c>
      <c r="Q1082" s="13">
        <f t="shared" si="1350"/>
        <v>2.0478015957409092E-2</v>
      </c>
      <c r="R1082" s="13">
        <f t="shared" si="1351"/>
        <v>3.3458883503667061E-3</v>
      </c>
      <c r="S1082" s="13">
        <f t="shared" si="1352"/>
        <v>3.2077335021980215E-2</v>
      </c>
      <c r="T1082" s="13">
        <f t="shared" si="1353"/>
        <v>3.6245832269414593E-2</v>
      </c>
      <c r="U1082" s="13">
        <f t="shared" si="1354"/>
        <v>1.4651087438197449E-2</v>
      </c>
      <c r="V1082" s="13">
        <f t="shared" si="1355"/>
        <v>2.7623861336476201E-2</v>
      </c>
      <c r="W1082" s="13">
        <f t="shared" si="1356"/>
        <v>2.9889939624945031E-2</v>
      </c>
      <c r="X1082" s="13">
        <f t="shared" si="1357"/>
        <v>5.2904819511907342E-2</v>
      </c>
      <c r="Y1082" s="13">
        <f t="shared" si="1358"/>
        <v>4.6820434612916018E-2</v>
      </c>
      <c r="Z1082" s="13">
        <f t="shared" si="1359"/>
        <v>1.9740601855148948E-3</v>
      </c>
      <c r="AA1082" s="13">
        <f t="shared" si="1360"/>
        <v>8.6440805423388268E-3</v>
      </c>
      <c r="AB1082" s="13">
        <f t="shared" si="1361"/>
        <v>1.8925494007405712E-2</v>
      </c>
      <c r="AC1082" s="13">
        <f t="shared" si="1362"/>
        <v>1.3381137007496614E-2</v>
      </c>
      <c r="AD1082" s="13">
        <f t="shared" si="1363"/>
        <v>3.2720765990257611E-2</v>
      </c>
      <c r="AE1082" s="13">
        <f t="shared" si="1364"/>
        <v>5.7915346793181041E-2</v>
      </c>
      <c r="AF1082" s="13">
        <f t="shared" si="1365"/>
        <v>5.125471994104773E-2</v>
      </c>
      <c r="AG1082" s="13">
        <f t="shared" si="1366"/>
        <v>3.0240071203885041E-2</v>
      </c>
      <c r="AH1082" s="13">
        <f t="shared" si="1367"/>
        <v>8.7351546315226085E-4</v>
      </c>
      <c r="AI1082" s="13">
        <f t="shared" si="1368"/>
        <v>3.8249786272332347E-3</v>
      </c>
      <c r="AJ1082" s="13">
        <f t="shared" si="1369"/>
        <v>8.3744719561082512E-3</v>
      </c>
      <c r="AK1082" s="13">
        <f t="shared" si="1370"/>
        <v>1.2223472316824038E-2</v>
      </c>
      <c r="AL1082" s="13">
        <f t="shared" si="1371"/>
        <v>4.1484095317715318E-3</v>
      </c>
      <c r="AM1082" s="13">
        <f t="shared" si="1372"/>
        <v>2.8655756162068009E-2</v>
      </c>
      <c r="AN1082" s="13">
        <f t="shared" si="1373"/>
        <v>5.0720330209908307E-2</v>
      </c>
      <c r="AO1082" s="13">
        <f t="shared" si="1374"/>
        <v>4.4887175233705008E-2</v>
      </c>
      <c r="AP1082" s="13">
        <f t="shared" si="1375"/>
        <v>2.6483246357989119E-2</v>
      </c>
      <c r="AQ1082" s="13">
        <f t="shared" si="1376"/>
        <v>1.1718753753265311E-2</v>
      </c>
      <c r="AR1082" s="13">
        <f t="shared" si="1377"/>
        <v>3.0922229016724207E-4</v>
      </c>
      <c r="AS1082" s="13">
        <f t="shared" si="1378"/>
        <v>1.3540328715939951E-3</v>
      </c>
      <c r="AT1082" s="13">
        <f t="shared" si="1379"/>
        <v>2.9645421362824269E-3</v>
      </c>
      <c r="AU1082" s="13">
        <f t="shared" si="1380"/>
        <v>4.3270786414749112E-3</v>
      </c>
      <c r="AV1082" s="13">
        <f t="shared" si="1381"/>
        <v>4.736889047811276E-3</v>
      </c>
      <c r="AW1082" s="13">
        <f t="shared" si="1382"/>
        <v>8.9311572792790761E-4</v>
      </c>
      <c r="AX1082" s="13">
        <f t="shared" si="1383"/>
        <v>2.0913130045722626E-2</v>
      </c>
      <c r="AY1082" s="13">
        <f t="shared" si="1384"/>
        <v>3.7015978766803445E-2</v>
      </c>
      <c r="AZ1082" s="13">
        <f t="shared" si="1385"/>
        <v>3.2758909858753731E-2</v>
      </c>
      <c r="BA1082" s="13">
        <f t="shared" si="1386"/>
        <v>1.9327620321206936E-2</v>
      </c>
      <c r="BB1082" s="13">
        <f t="shared" si="1387"/>
        <v>8.5524115933205622E-3</v>
      </c>
      <c r="BC1082" s="13">
        <f t="shared" si="1388"/>
        <v>3.0275323230064921E-3</v>
      </c>
      <c r="BD1082" s="13">
        <f t="shared" si="1389"/>
        <v>9.1219931386231766E-5</v>
      </c>
      <c r="BE1082" s="13">
        <f t="shared" si="1390"/>
        <v>3.994368762184122E-4</v>
      </c>
      <c r="BF1082" s="13">
        <f t="shared" si="1391"/>
        <v>8.7453375407386415E-4</v>
      </c>
      <c r="BG1082" s="13">
        <f t="shared" si="1392"/>
        <v>1.2764791844879274E-3</v>
      </c>
      <c r="BH1082" s="13">
        <f t="shared" si="1393"/>
        <v>1.397372400585475E-3</v>
      </c>
      <c r="BI1082" s="13">
        <f t="shared" si="1394"/>
        <v>1.2237721693527425E-3</v>
      </c>
      <c r="BJ1082" s="14">
        <f t="shared" si="1395"/>
        <v>0.65188397408374876</v>
      </c>
      <c r="BK1082" s="14">
        <f t="shared" si="1396"/>
        <v>0.13293773862304772</v>
      </c>
      <c r="BL1082" s="14">
        <f t="shared" si="1397"/>
        <v>9.3598259507533962E-2</v>
      </c>
      <c r="BM1082" s="14">
        <f t="shared" si="1398"/>
        <v>0.7886223730391656</v>
      </c>
      <c r="BN1082" s="14">
        <f t="shared" si="1399"/>
        <v>5.5648796321804264E-2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1.80555555555556</v>
      </c>
      <c r="F1083" s="10">
        <f>VLOOKUP(B1083,home!$B$2:$E$405,3,FALSE)</f>
        <v>0.55000000000000004</v>
      </c>
      <c r="G1083" s="10">
        <f>VLOOKUP(C1083,away!$B$2:$E$405,4,FALSE)</f>
        <v>1.1100000000000001</v>
      </c>
      <c r="H1083" s="10">
        <f>VLOOKUP(A1083,away!$A$2:$E$405,3,FALSE)</f>
        <v>1.2361111111111101</v>
      </c>
      <c r="I1083" s="10">
        <f>VLOOKUP(C1083,away!$B$2:$E$405,3,FALSE)</f>
        <v>0.83</v>
      </c>
      <c r="J1083" s="10">
        <f>VLOOKUP(B1083,home!$B$2:$E$405,4,FALSE)</f>
        <v>0.81</v>
      </c>
      <c r="K1083" s="12">
        <f t="shared" si="1344"/>
        <v>1.1022916666666696</v>
      </c>
      <c r="L1083" s="12">
        <f t="shared" si="1345"/>
        <v>0.83103749999999943</v>
      </c>
      <c r="M1083" s="13">
        <f t="shared" si="1346"/>
        <v>0.14466577941181985</v>
      </c>
      <c r="N1083" s="13">
        <f t="shared" si="1347"/>
        <v>0.15946388309748763</v>
      </c>
      <c r="O1083" s="13">
        <f t="shared" si="1348"/>
        <v>0.12022268765795012</v>
      </c>
      <c r="P1083" s="13">
        <f t="shared" si="1349"/>
        <v>0.13252046674962828</v>
      </c>
      <c r="Q1083" s="13">
        <f t="shared" si="1350"/>
        <v>8.7887854736334328E-2</v>
      </c>
      <c r="R1083" s="13">
        <f t="shared" si="1351"/>
        <v>4.995478089727183E-2</v>
      </c>
      <c r="S1083" s="13">
        <f t="shared" si="1352"/>
        <v>3.034870129435821E-2</v>
      </c>
      <c r="T1083" s="13">
        <f t="shared" si="1353"/>
        <v>7.3038103080446379E-2</v>
      </c>
      <c r="U1083" s="13">
        <f t="shared" si="1354"/>
        <v>5.5064738693222065E-2</v>
      </c>
      <c r="V1083" s="13">
        <f t="shared" si="1355"/>
        <v>3.088977517024472E-3</v>
      </c>
      <c r="W1083" s="13">
        <f t="shared" si="1356"/>
        <v>3.229268329235737E-2</v>
      </c>
      <c r="X1083" s="13">
        <f t="shared" si="1357"/>
        <v>2.6836430791572413E-2</v>
      </c>
      <c r="Y1083" s="13">
        <f t="shared" si="1358"/>
        <v>1.1151040176975673E-2</v>
      </c>
      <c r="Z1083" s="13">
        <f t="shared" si="1359"/>
        <v>1.3838098743305506E-2</v>
      </c>
      <c r="AA1083" s="13">
        <f t="shared" si="1360"/>
        <v>1.5253620927256168E-2</v>
      </c>
      <c r="AB1083" s="13">
        <f t="shared" si="1361"/>
        <v>8.4069696173033979E-3</v>
      </c>
      <c r="AC1083" s="13">
        <f t="shared" si="1362"/>
        <v>1.7685278785329001E-4</v>
      </c>
      <c r="AD1083" s="13">
        <f t="shared" si="1363"/>
        <v>8.8989889218678772E-3</v>
      </c>
      <c r="AE1083" s="13">
        <f t="shared" si="1364"/>
        <v>7.3953935061567694E-3</v>
      </c>
      <c r="AF1083" s="13">
        <f t="shared" si="1365"/>
        <v>3.072924665436376E-3</v>
      </c>
      <c r="AG1083" s="13">
        <f t="shared" si="1366"/>
        <v>8.5123854388419369E-4</v>
      </c>
      <c r="AH1083" s="13">
        <f t="shared" si="1367"/>
        <v>2.8749947460974348E-3</v>
      </c>
      <c r="AI1083" s="13">
        <f t="shared" si="1368"/>
        <v>3.1690827503336595E-3</v>
      </c>
      <c r="AJ1083" s="13">
        <f t="shared" si="1369"/>
        <v>1.7466267533349418E-3</v>
      </c>
      <c r="AK1083" s="13">
        <f t="shared" si="1370"/>
        <v>6.4176403832605562E-4</v>
      </c>
      <c r="AL1083" s="13">
        <f t="shared" si="1371"/>
        <v>6.4802095112138476E-6</v>
      </c>
      <c r="AM1083" s="13">
        <f t="shared" si="1372"/>
        <v>1.9618562660667937E-3</v>
      </c>
      <c r="AN1083" s="13">
        <f t="shared" si="1373"/>
        <v>1.6303761267114816E-3</v>
      </c>
      <c r="AO1083" s="13">
        <f t="shared" si="1374"/>
        <v>6.7745185020099601E-4</v>
      </c>
      <c r="AP1083" s="13">
        <f t="shared" si="1375"/>
        <v>1.876626306538033E-4</v>
      </c>
      <c r="AQ1083" s="13">
        <f t="shared" si="1376"/>
        <v>3.8988670855489981E-5</v>
      </c>
      <c r="AR1083" s="13">
        <f t="shared" si="1377"/>
        <v>4.7784568926198913E-4</v>
      </c>
      <c r="AS1083" s="13">
        <f t="shared" si="1378"/>
        <v>5.2672532122608146E-4</v>
      </c>
      <c r="AT1083" s="13">
        <f t="shared" si="1379"/>
        <v>2.9030246610491718E-4</v>
      </c>
      <c r="AU1083" s="13">
        <f t="shared" si="1380"/>
        <v>1.0666599640007783E-4</v>
      </c>
      <c r="AV1083" s="13">
        <f t="shared" si="1381"/>
        <v>2.9394259737125684E-5</v>
      </c>
      <c r="AW1083" s="13">
        <f t="shared" si="1382"/>
        <v>1.6489355913121812E-7</v>
      </c>
      <c r="AX1083" s="13">
        <f t="shared" si="1383"/>
        <v>3.6042296888053602E-4</v>
      </c>
      <c r="AY1083" s="13">
        <f t="shared" si="1384"/>
        <v>2.995250030010582E-4</v>
      </c>
      <c r="AZ1083" s="13">
        <f t="shared" si="1385"/>
        <v>1.2445825484074587E-4</v>
      </c>
      <c r="BA1083" s="13">
        <f t="shared" si="1386"/>
        <v>3.4476492319072099E-5</v>
      </c>
      <c r="BB1083" s="13">
        <f t="shared" si="1387"/>
        <v>7.1628144964027137E-6</v>
      </c>
      <c r="BC1083" s="13">
        <f t="shared" si="1388"/>
        <v>1.1905134904108534E-6</v>
      </c>
      <c r="BD1083" s="13">
        <f t="shared" si="1389"/>
        <v>6.6184614498343325E-5</v>
      </c>
      <c r="BE1083" s="13">
        <f t="shared" si="1390"/>
        <v>7.295474902306988E-5</v>
      </c>
      <c r="BF1083" s="13">
        <f t="shared" si="1391"/>
        <v>4.0208705945944149E-5</v>
      </c>
      <c r="BG1083" s="13">
        <f t="shared" si="1392"/>
        <v>1.4773907163888266E-5</v>
      </c>
      <c r="BH1083" s="13">
        <f t="shared" si="1393"/>
        <v>4.0712886877152605E-6</v>
      </c>
      <c r="BI1083" s="13">
        <f t="shared" si="1394"/>
        <v>8.975495186125622E-7</v>
      </c>
      <c r="BJ1083" s="14">
        <f t="shared" si="1395"/>
        <v>0.41621211240403577</v>
      </c>
      <c r="BK1083" s="14">
        <f t="shared" si="1396"/>
        <v>0.31110678297319638</v>
      </c>
      <c r="BL1083" s="14">
        <f t="shared" si="1397"/>
        <v>0.25896529062866347</v>
      </c>
      <c r="BM1083" s="14">
        <f t="shared" si="1398"/>
        <v>0.30510747208926725</v>
      </c>
      <c r="BN1083" s="14">
        <f t="shared" si="1399"/>
        <v>0.69471545255049205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1.43333333333333</v>
      </c>
      <c r="F1084" s="10">
        <f>VLOOKUP(B1084,home!$B$2:$E$405,3,FALSE)</f>
        <v>1.95</v>
      </c>
      <c r="G1084" s="10">
        <f>VLOOKUP(C1084,away!$B$2:$E$405,4,FALSE)</f>
        <v>1.1200000000000001</v>
      </c>
      <c r="H1084" s="10">
        <f>VLOOKUP(A1084,away!$A$2:$E$405,3,FALSE)</f>
        <v>1.3888888888888899</v>
      </c>
      <c r="I1084" s="10">
        <f>VLOOKUP(C1084,away!$B$2:$E$405,3,FALSE)</f>
        <v>0.7</v>
      </c>
      <c r="J1084" s="10">
        <f>VLOOKUP(B1084,home!$B$2:$E$405,4,FALSE)</f>
        <v>0.43</v>
      </c>
      <c r="K1084" s="12">
        <f t="shared" si="1344"/>
        <v>3.1303999999999927</v>
      </c>
      <c r="L1084" s="12">
        <f t="shared" si="1345"/>
        <v>0.41805555555555585</v>
      </c>
      <c r="M1084" s="13">
        <f t="shared" si="1346"/>
        <v>2.8769037540581521E-2</v>
      </c>
      <c r="N1084" s="13">
        <f t="shared" si="1347"/>
        <v>9.0058595117036191E-2</v>
      </c>
      <c r="O1084" s="13">
        <f t="shared" si="1348"/>
        <v>1.2027055971826447E-2</v>
      </c>
      <c r="P1084" s="13">
        <f t="shared" si="1349"/>
        <v>3.7649496014205426E-2</v>
      </c>
      <c r="Q1084" s="13">
        <f t="shared" si="1350"/>
        <v>0.14095971307718472</v>
      </c>
      <c r="R1084" s="13">
        <f t="shared" si="1351"/>
        <v>2.5139887829998355E-3</v>
      </c>
      <c r="S1084" s="13">
        <f t="shared" si="1352"/>
        <v>1.2317796069160907E-2</v>
      </c>
      <c r="T1084" s="13">
        <f t="shared" si="1353"/>
        <v>5.8928991161434199E-2</v>
      </c>
      <c r="U1084" s="13">
        <f t="shared" si="1354"/>
        <v>7.869790486302668E-3</v>
      </c>
      <c r="V1084" s="13">
        <f t="shared" si="1355"/>
        <v>1.7911185606921719E-3</v>
      </c>
      <c r="W1084" s="13">
        <f t="shared" si="1356"/>
        <v>0.14708676193893935</v>
      </c>
      <c r="X1084" s="13">
        <f t="shared" si="1357"/>
        <v>6.1490437977251067E-2</v>
      </c>
      <c r="Y1084" s="13">
        <f t="shared" si="1358"/>
        <v>1.2853209604967072E-2</v>
      </c>
      <c r="Z1084" s="13">
        <f t="shared" si="1359"/>
        <v>3.5032899244581066E-4</v>
      </c>
      <c r="AA1084" s="13">
        <f t="shared" si="1360"/>
        <v>1.0966698779523631E-3</v>
      </c>
      <c r="AB1084" s="13">
        <f t="shared" si="1361"/>
        <v>1.7165076929710351E-3</v>
      </c>
      <c r="AC1084" s="13">
        <f t="shared" si="1362"/>
        <v>1.4650018925864758E-4</v>
      </c>
      <c r="AD1084" s="13">
        <f t="shared" si="1363"/>
        <v>0.11511009989341367</v>
      </c>
      <c r="AE1084" s="13">
        <f t="shared" si="1364"/>
        <v>4.8122416760996573E-2</v>
      </c>
      <c r="AF1084" s="13">
        <f t="shared" si="1365"/>
        <v>1.0058921836847208E-2</v>
      </c>
      <c r="AG1084" s="13">
        <f t="shared" si="1366"/>
        <v>1.4017293855976905E-3</v>
      </c>
      <c r="AH1084" s="13">
        <f t="shared" si="1367"/>
        <v>3.6614245391037872E-5</v>
      </c>
      <c r="AI1084" s="13">
        <f t="shared" si="1368"/>
        <v>1.1461723377210469E-4</v>
      </c>
      <c r="AJ1084" s="13">
        <f t="shared" si="1369"/>
        <v>1.7939889430009786E-4</v>
      </c>
      <c r="AK1084" s="13">
        <f t="shared" si="1370"/>
        <v>1.8719676623900835E-4</v>
      </c>
      <c r="AL1084" s="13">
        <f t="shared" si="1371"/>
        <v>7.6688812182797875E-6</v>
      </c>
      <c r="AM1084" s="13">
        <f t="shared" si="1372"/>
        <v>7.206813134126823E-2</v>
      </c>
      <c r="AN1084" s="13">
        <f t="shared" si="1373"/>
        <v>3.0128482685724649E-2</v>
      </c>
      <c r="AO1084" s="13">
        <f t="shared" si="1374"/>
        <v>6.2976897836132823E-3</v>
      </c>
      <c r="AP1084" s="13">
        <f t="shared" si="1375"/>
        <v>8.7759473373499961E-4</v>
      </c>
      <c r="AQ1084" s="13">
        <f t="shared" si="1376"/>
        <v>9.1720838491053834E-5</v>
      </c>
      <c r="AR1084" s="13">
        <f t="shared" si="1377"/>
        <v>3.0613577396395587E-6</v>
      </c>
      <c r="AS1084" s="13">
        <f t="shared" si="1378"/>
        <v>9.5832742681676537E-6</v>
      </c>
      <c r="AT1084" s="13">
        <f t="shared" si="1379"/>
        <v>1.4999740884535977E-5</v>
      </c>
      <c r="AU1084" s="13">
        <f t="shared" si="1380"/>
        <v>1.565172962165044E-5</v>
      </c>
      <c r="AV1084" s="13">
        <f t="shared" si="1381"/>
        <v>1.2249043601903605E-5</v>
      </c>
      <c r="AW1084" s="13">
        <f t="shared" si="1382"/>
        <v>2.7878111093659743E-7</v>
      </c>
      <c r="AX1084" s="13">
        <f t="shared" si="1383"/>
        <v>3.7600346391784292E-2</v>
      </c>
      <c r="AY1084" s="13">
        <f t="shared" si="1384"/>
        <v>1.5719033699898719E-2</v>
      </c>
      <c r="AZ1084" s="13">
        <f t="shared" si="1385"/>
        <v>3.2857146831038317E-3</v>
      </c>
      <c r="BA1084" s="13">
        <f t="shared" si="1386"/>
        <v>4.5787042574733981E-4</v>
      </c>
      <c r="BB1084" s="13">
        <f t="shared" si="1387"/>
        <v>4.7853818802065752E-5</v>
      </c>
      <c r="BC1084" s="13">
        <f t="shared" si="1388"/>
        <v>4.0011109609505019E-6</v>
      </c>
      <c r="BD1084" s="13">
        <f t="shared" si="1389"/>
        <v>2.1330293509988587E-7</v>
      </c>
      <c r="BE1084" s="13">
        <f t="shared" si="1390"/>
        <v>6.6772350803668131E-7</v>
      </c>
      <c r="BF1084" s="13">
        <f t="shared" si="1391"/>
        <v>1.0451208347790113E-6</v>
      </c>
      <c r="BG1084" s="13">
        <f t="shared" si="1392"/>
        <v>1.0905487537307365E-6</v>
      </c>
      <c r="BH1084" s="13">
        <f t="shared" si="1393"/>
        <v>8.5346345466967235E-7</v>
      </c>
      <c r="BI1084" s="13">
        <f t="shared" si="1394"/>
        <v>5.3433639969958698E-7</v>
      </c>
      <c r="BJ1084" s="14">
        <f t="shared" si="1395"/>
        <v>0.85264931626679719</v>
      </c>
      <c r="BK1084" s="14">
        <f t="shared" si="1396"/>
        <v>9.6400650955015654E-2</v>
      </c>
      <c r="BL1084" s="14">
        <f t="shared" si="1397"/>
        <v>2.5801789593756501E-2</v>
      </c>
      <c r="BM1084" s="14">
        <f t="shared" si="1398"/>
        <v>0.64750544438539337</v>
      </c>
      <c r="BN1084" s="14">
        <f t="shared" si="1399"/>
        <v>0.31197788650383412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1.43333333333333</v>
      </c>
      <c r="F1085" s="10">
        <f>VLOOKUP(B1085,home!$B$2:$E$405,3,FALSE)</f>
        <v>0.42</v>
      </c>
      <c r="G1085" s="10">
        <f>VLOOKUP(C1085,away!$B$2:$E$405,4,FALSE)</f>
        <v>0.56000000000000005</v>
      </c>
      <c r="H1085" s="10">
        <f>VLOOKUP(A1085,away!$A$2:$E$405,3,FALSE)</f>
        <v>1.3888888888888899</v>
      </c>
      <c r="I1085" s="10">
        <f>VLOOKUP(C1085,away!$B$2:$E$405,3,FALSE)</f>
        <v>1.95</v>
      </c>
      <c r="J1085" s="10">
        <f>VLOOKUP(B1085,home!$B$2:$E$405,4,FALSE)</f>
        <v>1.3</v>
      </c>
      <c r="K1085" s="12">
        <f t="shared" si="1344"/>
        <v>0.3371199999999992</v>
      </c>
      <c r="L1085" s="12">
        <f t="shared" si="1345"/>
        <v>3.5208333333333361</v>
      </c>
      <c r="M1085" s="13">
        <f t="shared" si="1346"/>
        <v>2.1111162850803583E-2</v>
      </c>
      <c r="N1085" s="13">
        <f t="shared" si="1347"/>
        <v>7.116995220262887E-3</v>
      </c>
      <c r="O1085" s="13">
        <f t="shared" si="1348"/>
        <v>7.4328885870537695E-2</v>
      </c>
      <c r="P1085" s="13">
        <f t="shared" si="1349"/>
        <v>2.5057754004675605E-2</v>
      </c>
      <c r="Q1085" s="13">
        <f t="shared" si="1350"/>
        <v>1.1996407143275091E-3</v>
      </c>
      <c r="R1085" s="13">
        <f t="shared" si="1351"/>
        <v>0.13084980950125918</v>
      </c>
      <c r="S1085" s="13">
        <f t="shared" si="1352"/>
        <v>7.4355335160390737E-3</v>
      </c>
      <c r="T1085" s="13">
        <f t="shared" si="1353"/>
        <v>4.2237350150281091E-3</v>
      </c>
      <c r="U1085" s="13">
        <f t="shared" si="1354"/>
        <v>4.4112087779064384E-2</v>
      </c>
      <c r="V1085" s="13">
        <f t="shared" si="1355"/>
        <v>9.8061743740434715E-4</v>
      </c>
      <c r="W1085" s="13">
        <f t="shared" si="1356"/>
        <v>1.3480762587136298E-4</v>
      </c>
      <c r="X1085" s="13">
        <f t="shared" si="1357"/>
        <v>4.7463518275542434E-4</v>
      </c>
      <c r="Y1085" s="13">
        <f t="shared" si="1358"/>
        <v>8.3555568630902901E-4</v>
      </c>
      <c r="Z1085" s="13">
        <f t="shared" si="1359"/>
        <v>0.15356679031745013</v>
      </c>
      <c r="AA1085" s="13">
        <f t="shared" si="1360"/>
        <v>5.1770436351818654E-2</v>
      </c>
      <c r="AB1085" s="13">
        <f t="shared" si="1361"/>
        <v>8.7264247514625311E-3</v>
      </c>
      <c r="AC1085" s="13">
        <f t="shared" si="1362"/>
        <v>7.2746083117344046E-5</v>
      </c>
      <c r="AD1085" s="13">
        <f t="shared" si="1363"/>
        <v>1.136158670843844E-5</v>
      </c>
      <c r="AE1085" s="13">
        <f t="shared" si="1364"/>
        <v>4.0002253202627052E-5</v>
      </c>
      <c r="AF1085" s="13">
        <f t="shared" si="1365"/>
        <v>7.0420633242124759E-5</v>
      </c>
      <c r="AG1085" s="13">
        <f t="shared" si="1366"/>
        <v>8.2646437624438147E-5</v>
      </c>
      <c r="AH1085" s="13">
        <f t="shared" si="1367"/>
        <v>0.13517076856067234</v>
      </c>
      <c r="AI1085" s="13">
        <f t="shared" si="1368"/>
        <v>4.5568769497173749E-2</v>
      </c>
      <c r="AJ1085" s="13">
        <f t="shared" si="1369"/>
        <v>7.6810717864435876E-3</v>
      </c>
      <c r="AK1085" s="13">
        <f t="shared" si="1370"/>
        <v>8.631476402152855E-4</v>
      </c>
      <c r="AL1085" s="13">
        <f t="shared" si="1371"/>
        <v>3.4538191352897572E-6</v>
      </c>
      <c r="AM1085" s="13">
        <f t="shared" si="1372"/>
        <v>7.6604362222975166E-7</v>
      </c>
      <c r="AN1085" s="13">
        <f t="shared" si="1373"/>
        <v>2.69711191993392E-6</v>
      </c>
      <c r="AO1085" s="13">
        <f t="shared" si="1374"/>
        <v>4.7480407757170086E-6</v>
      </c>
      <c r="AP1085" s="13">
        <f t="shared" si="1375"/>
        <v>5.5723534103901048E-6</v>
      </c>
      <c r="AQ1085" s="13">
        <f t="shared" si="1376"/>
        <v>4.9048319081037939E-6</v>
      </c>
      <c r="AR1085" s="13">
        <f t="shared" si="1377"/>
        <v>9.5182749528140168E-2</v>
      </c>
      <c r="AS1085" s="13">
        <f t="shared" si="1378"/>
        <v>3.2088008520926539E-2</v>
      </c>
      <c r="AT1085" s="13">
        <f t="shared" si="1379"/>
        <v>5.4087547162873627E-3</v>
      </c>
      <c r="AU1085" s="13">
        <f t="shared" si="1380"/>
        <v>6.0779979665159724E-4</v>
      </c>
      <c r="AV1085" s="13">
        <f t="shared" si="1381"/>
        <v>5.1225366861796474E-5</v>
      </c>
      <c r="AW1085" s="13">
        <f t="shared" si="1382"/>
        <v>1.1387465547697966E-7</v>
      </c>
      <c r="AX1085" s="13">
        <f t="shared" si="1383"/>
        <v>4.3041437654348885E-8</v>
      </c>
      <c r="AY1085" s="13">
        <f t="shared" si="1384"/>
        <v>1.5154172840802018E-7</v>
      </c>
      <c r="AZ1085" s="13">
        <f t="shared" si="1385"/>
        <v>2.6677658438495239E-7</v>
      </c>
      <c r="BA1085" s="13">
        <f t="shared" si="1386"/>
        <v>3.1309196361845135E-7</v>
      </c>
      <c r="BB1085" s="13">
        <f t="shared" si="1387"/>
        <v>2.7558615547665786E-7</v>
      </c>
      <c r="BC1085" s="13">
        <f t="shared" si="1388"/>
        <v>1.9405858448148005E-7</v>
      </c>
      <c r="BD1085" s="13">
        <f t="shared" si="1389"/>
        <v>5.5853766216165605E-2</v>
      </c>
      <c r="BE1085" s="13">
        <f t="shared" si="1390"/>
        <v>1.8829421666793703E-2</v>
      </c>
      <c r="BF1085" s="13">
        <f t="shared" si="1391"/>
        <v>3.1738873161547385E-3</v>
      </c>
      <c r="BG1085" s="13">
        <f t="shared" si="1392"/>
        <v>3.5666029734069435E-4</v>
      </c>
      <c r="BH1085" s="13">
        <f t="shared" si="1393"/>
        <v>3.0059329859873633E-5</v>
      </c>
      <c r="BI1085" s="13">
        <f t="shared" si="1394"/>
        <v>2.0267202564721152E-6</v>
      </c>
      <c r="BJ1085" s="14">
        <f t="shared" si="1395"/>
        <v>1.4209732833422344E-2</v>
      </c>
      <c r="BK1085" s="14">
        <f t="shared" si="1396"/>
        <v>5.4661419252903652E-2</v>
      </c>
      <c r="BL1085" s="14">
        <f t="shared" si="1397"/>
        <v>0.71065576121408591</v>
      </c>
      <c r="BM1085" s="14">
        <f t="shared" si="1398"/>
        <v>0.67342941778892251</v>
      </c>
      <c r="BN1085" s="14">
        <f t="shared" si="1399"/>
        <v>0.25966424816186651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1.43333333333333</v>
      </c>
      <c r="F1086" s="10">
        <f>VLOOKUP(B1086,home!$B$2:$E$405,3,FALSE)</f>
        <v>2.09</v>
      </c>
      <c r="G1086" s="10">
        <f>VLOOKUP(C1086,away!$B$2:$E$405,4,FALSE)</f>
        <v>2.23</v>
      </c>
      <c r="H1086" s="10">
        <f>VLOOKUP(A1086,away!$A$2:$E$405,3,FALSE)</f>
        <v>1.3888888888888899</v>
      </c>
      <c r="I1086" s="10">
        <f>VLOOKUP(C1086,away!$B$2:$E$405,3,FALSE)</f>
        <v>0.56000000000000005</v>
      </c>
      <c r="J1086" s="10">
        <f>VLOOKUP(B1086,home!$B$2:$E$405,4,FALSE)</f>
        <v>0.43</v>
      </c>
      <c r="K1086" s="12">
        <f t="shared" si="1344"/>
        <v>6.6803366666666513</v>
      </c>
      <c r="L1086" s="12">
        <f t="shared" si="1345"/>
        <v>0.33444444444444471</v>
      </c>
      <c r="M1086" s="13">
        <f t="shared" si="1346"/>
        <v>8.9850246245903799E-4</v>
      </c>
      <c r="N1086" s="13">
        <f t="shared" si="1347"/>
        <v>6.0022989450553878E-3</v>
      </c>
      <c r="O1086" s="13">
        <f t="shared" si="1348"/>
        <v>3.0049915688907852E-4</v>
      </c>
      <c r="P1086" s="13">
        <f t="shared" si="1349"/>
        <v>2.0074355360685256E-3</v>
      </c>
      <c r="Q1086" s="13">
        <f t="shared" si="1350"/>
        <v>2.0048688863474034E-2</v>
      </c>
      <c r="R1086" s="13">
        <f t="shared" si="1351"/>
        <v>5.0250136790895941E-5</v>
      </c>
      <c r="S1086" s="13">
        <f t="shared" si="1352"/>
        <v>1.1212538640244529E-3</v>
      </c>
      <c r="T1086" s="13">
        <f t="shared" si="1353"/>
        <v>6.7051726087840983E-3</v>
      </c>
      <c r="U1086" s="13">
        <f t="shared" si="1354"/>
        <v>3.3568783130923704E-4</v>
      </c>
      <c r="V1086" s="13">
        <f t="shared" si="1355"/>
        <v>2.7834522758589522E-4</v>
      </c>
      <c r="W1086" s="13">
        <f t="shared" si="1356"/>
        <v>4.4643997111085652E-2</v>
      </c>
      <c r="X1086" s="13">
        <f t="shared" si="1357"/>
        <v>1.4930936811596435E-2</v>
      </c>
      <c r="Y1086" s="13">
        <f t="shared" si="1358"/>
        <v>2.496784433494739E-3</v>
      </c>
      <c r="Z1086" s="13">
        <f t="shared" si="1359"/>
        <v>5.6019596940961827E-6</v>
      </c>
      <c r="AA1086" s="13">
        <f t="shared" si="1360"/>
        <v>3.7422976749659427E-5</v>
      </c>
      <c r="AB1086" s="13">
        <f t="shared" si="1361"/>
        <v>1.249990418782817E-4</v>
      </c>
      <c r="AC1086" s="13">
        <f t="shared" si="1362"/>
        <v>3.88674575541634E-5</v>
      </c>
      <c r="AD1086" s="13">
        <f t="shared" si="1363"/>
        <v>7.4559232711936374E-2</v>
      </c>
      <c r="AE1086" s="13">
        <f t="shared" si="1364"/>
        <v>2.4935921162547628E-2</v>
      </c>
      <c r="AF1086" s="13">
        <f t="shared" si="1365"/>
        <v>4.1698401499593567E-3</v>
      </c>
      <c r="AG1086" s="13">
        <f t="shared" si="1366"/>
        <v>4.6485995745843239E-4</v>
      </c>
      <c r="AH1086" s="13">
        <f t="shared" si="1367"/>
        <v>4.6838607442304221E-7</v>
      </c>
      <c r="AI1086" s="13">
        <f t="shared" si="1368"/>
        <v>3.128976667124304E-6</v>
      </c>
      <c r="AJ1086" s="13">
        <f t="shared" si="1369"/>
        <v>1.045130877926745E-5</v>
      </c>
      <c r="AK1086" s="13">
        <f t="shared" si="1370"/>
        <v>2.3272753750931811E-5</v>
      </c>
      <c r="AL1086" s="13">
        <f t="shared" si="1371"/>
        <v>3.4735092557153558E-6</v>
      </c>
      <c r="AM1086" s="13">
        <f t="shared" si="1372"/>
        <v>9.9616155224816053E-2</v>
      </c>
      <c r="AN1086" s="13">
        <f t="shared" si="1373"/>
        <v>3.3316069691855174E-2</v>
      </c>
      <c r="AO1086" s="13">
        <f t="shared" si="1374"/>
        <v>5.571187209582453E-3</v>
      </c>
      <c r="AP1086" s="13">
        <f t="shared" si="1375"/>
        <v>6.2108420373493327E-4</v>
      </c>
      <c r="AQ1086" s="13">
        <f t="shared" si="1376"/>
        <v>5.1929540367837509E-5</v>
      </c>
      <c r="AR1086" s="13">
        <f t="shared" si="1377"/>
        <v>3.1329824089185734E-8</v>
      </c>
      <c r="AS1086" s="13">
        <f t="shared" si="1378"/>
        <v>2.0929377262320358E-7</v>
      </c>
      <c r="AT1086" s="13">
        <f t="shared" si="1379"/>
        <v>6.990764316798899E-7</v>
      </c>
      <c r="AU1086" s="13">
        <f t="shared" si="1380"/>
        <v>1.556688639784551E-6</v>
      </c>
      <c r="AV1086" s="13">
        <f t="shared" si="1381"/>
        <v>2.5998010497340425E-6</v>
      </c>
      <c r="AW1086" s="13">
        <f t="shared" si="1382"/>
        <v>2.1556998716454779E-7</v>
      </c>
      <c r="AX1086" s="13">
        <f t="shared" si="1383"/>
        <v>0.1109115757234492</v>
      </c>
      <c r="AY1086" s="13">
        <f t="shared" si="1384"/>
        <v>3.7093760325286926E-2</v>
      </c>
      <c r="AZ1086" s="13">
        <f t="shared" si="1385"/>
        <v>6.202901032172985E-3</v>
      </c>
      <c r="BA1086" s="13">
        <f t="shared" si="1386"/>
        <v>6.9150859654965567E-4</v>
      </c>
      <c r="BB1086" s="13">
        <f t="shared" si="1387"/>
        <v>5.7817802100401803E-5</v>
      </c>
      <c r="BC1086" s="13">
        <f t="shared" si="1388"/>
        <v>3.8673685404935452E-6</v>
      </c>
      <c r="BD1086" s="13">
        <f t="shared" si="1389"/>
        <v>1.7463476020083173E-9</v>
      </c>
      <c r="BE1086" s="13">
        <f t="shared" si="1390"/>
        <v>1.1666189918441543E-8</v>
      </c>
      <c r="BF1086" s="13">
        <f t="shared" si="1391"/>
        <v>3.8967038136230936E-8</v>
      </c>
      <c r="BG1086" s="13">
        <f t="shared" si="1392"/>
        <v>8.6770977884287083E-8</v>
      </c>
      <c r="BH1086" s="13">
        <f t="shared" si="1393"/>
        <v>1.4491483629073102E-7</v>
      </c>
      <c r="BI1086" s="13">
        <f t="shared" si="1394"/>
        <v>1.9361597888339314E-7</v>
      </c>
      <c r="BJ1086" s="14">
        <f t="shared" si="1395"/>
        <v>0.49309558947384813</v>
      </c>
      <c r="BK1086" s="14">
        <f t="shared" si="1396"/>
        <v>4.1441638382234719E-2</v>
      </c>
      <c r="BL1086" s="14">
        <f t="shared" si="1397"/>
        <v>8.9175443997552522E-4</v>
      </c>
      <c r="BM1086" s="14">
        <f t="shared" si="1398"/>
        <v>0.46903336439971582</v>
      </c>
      <c r="BN1086" s="14">
        <f t="shared" si="1399"/>
        <v>2.9307675100736959E-2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1.4750000000000001</v>
      </c>
      <c r="F1087" s="10">
        <f>VLOOKUP(B1087,home!$B$2:$E$405,3,FALSE)</f>
        <v>0.68</v>
      </c>
      <c r="G1087" s="10">
        <f>VLOOKUP(C1087,away!$B$2:$E$405,4,FALSE)</f>
        <v>1.53</v>
      </c>
      <c r="H1087" s="10">
        <f>VLOOKUP(A1087,away!$A$2:$E$405,3,FALSE)</f>
        <v>1.175</v>
      </c>
      <c r="I1087" s="10">
        <f>VLOOKUP(C1087,away!$B$2:$E$405,3,FALSE)</f>
        <v>1.02</v>
      </c>
      <c r="J1087" s="10">
        <f>VLOOKUP(B1087,home!$B$2:$E$405,4,FALSE)</f>
        <v>0.64</v>
      </c>
      <c r="K1087" s="12">
        <f t="shared" si="1344"/>
        <v>1.5345900000000001</v>
      </c>
      <c r="L1087" s="12">
        <f t="shared" si="1345"/>
        <v>0.76704000000000006</v>
      </c>
      <c r="M1087" s="13">
        <f t="shared" si="1346"/>
        <v>0.10009555492406003</v>
      </c>
      <c r="N1087" s="13">
        <f t="shared" si="1347"/>
        <v>0.15360563763091326</v>
      </c>
      <c r="O1087" s="13">
        <f t="shared" si="1348"/>
        <v>7.6777294448950997E-2</v>
      </c>
      <c r="P1087" s="13">
        <f t="shared" si="1349"/>
        <v>0.11782166828841571</v>
      </c>
      <c r="Q1087" s="13">
        <f t="shared" si="1350"/>
        <v>0.11786083772601165</v>
      </c>
      <c r="R1087" s="13">
        <f t="shared" si="1351"/>
        <v>2.944562796706169E-2</v>
      </c>
      <c r="S1087" s="13">
        <f t="shared" si="1352"/>
        <v>3.4671733247288943E-2</v>
      </c>
      <c r="T1087" s="13">
        <f t="shared" si="1353"/>
        <v>9.0403976969359978E-2</v>
      </c>
      <c r="U1087" s="13">
        <f t="shared" si="1354"/>
        <v>4.5186966221973199E-2</v>
      </c>
      <c r="V1087" s="13">
        <f t="shared" si="1355"/>
        <v>4.534646315097788E-3</v>
      </c>
      <c r="W1087" s="13">
        <f t="shared" si="1356"/>
        <v>6.0289354321986739E-2</v>
      </c>
      <c r="X1087" s="13">
        <f t="shared" si="1357"/>
        <v>4.624434633913671E-2</v>
      </c>
      <c r="Y1087" s="13">
        <f t="shared" si="1358"/>
        <v>1.7735631707985713E-2</v>
      </c>
      <c r="Z1087" s="13">
        <f t="shared" si="1359"/>
        <v>7.5286581586183343E-3</v>
      </c>
      <c r="AA1087" s="13">
        <f t="shared" si="1360"/>
        <v>1.155340352363411E-2</v>
      </c>
      <c r="AB1087" s="13">
        <f t="shared" si="1361"/>
        <v>8.8648687566668383E-3</v>
      </c>
      <c r="AC1087" s="13">
        <f t="shared" si="1362"/>
        <v>3.3360596928360266E-4</v>
      </c>
      <c r="AD1087" s="13">
        <f t="shared" si="1363"/>
        <v>2.3129860062244403E-2</v>
      </c>
      <c r="AE1087" s="13">
        <f t="shared" si="1364"/>
        <v>1.774152786214395E-2</v>
      </c>
      <c r="AF1087" s="13">
        <f t="shared" si="1365"/>
        <v>6.8042307656894473E-3</v>
      </c>
      <c r="AG1087" s="13">
        <f t="shared" si="1366"/>
        <v>1.7397057221714782E-3</v>
      </c>
      <c r="AH1087" s="13">
        <f t="shared" si="1367"/>
        <v>1.4436954884966518E-3</v>
      </c>
      <c r="AI1087" s="13">
        <f t="shared" si="1368"/>
        <v>2.2154806596920767E-3</v>
      </c>
      <c r="AJ1087" s="13">
        <f t="shared" si="1369"/>
        <v>1.699927232778433E-3</v>
      </c>
      <c r="AK1087" s="13">
        <f t="shared" si="1370"/>
        <v>8.6956377738315184E-4</v>
      </c>
      <c r="AL1087" s="13">
        <f t="shared" si="1371"/>
        <v>1.5707395550896745E-5</v>
      </c>
      <c r="AM1087" s="13">
        <f t="shared" si="1372"/>
        <v>7.0989703905839259E-3</v>
      </c>
      <c r="AN1087" s="13">
        <f t="shared" si="1373"/>
        <v>5.4451942483934946E-3</v>
      </c>
      <c r="AO1087" s="13">
        <f t="shared" si="1374"/>
        <v>2.0883408981438732E-3</v>
      </c>
      <c r="AP1087" s="13">
        <f t="shared" si="1375"/>
        <v>5.3394700083742562E-4</v>
      </c>
      <c r="AQ1087" s="13">
        <f t="shared" si="1376"/>
        <v>1.0238967688058473E-4</v>
      </c>
      <c r="AR1087" s="13">
        <f t="shared" si="1377"/>
        <v>2.2147443749929438E-4</v>
      </c>
      <c r="AS1087" s="13">
        <f t="shared" si="1378"/>
        <v>3.3987245704204214E-4</v>
      </c>
      <c r="AT1087" s="13">
        <f t="shared" si="1379"/>
        <v>2.6078243692607386E-4</v>
      </c>
      <c r="AU1087" s="13">
        <f t="shared" si="1380"/>
        <v>1.3339803996079456E-4</v>
      </c>
      <c r="AV1087" s="13">
        <f t="shared" si="1381"/>
        <v>5.1177824535858923E-5</v>
      </c>
      <c r="AW1087" s="13">
        <f t="shared" si="1382"/>
        <v>5.1358467462992129E-7</v>
      </c>
      <c r="AX1087" s="13">
        <f t="shared" si="1383"/>
        <v>1.8156681619476971E-3</v>
      </c>
      <c r="AY1087" s="13">
        <f t="shared" si="1384"/>
        <v>1.3926901069403618E-3</v>
      </c>
      <c r="AZ1087" s="13">
        <f t="shared" si="1385"/>
        <v>5.3412450981376756E-4</v>
      </c>
      <c r="BA1087" s="13">
        <f t="shared" si="1386"/>
        <v>1.3656495466918411E-4</v>
      </c>
      <c r="BB1087" s="13">
        <f t="shared" si="1387"/>
        <v>2.6187695707362747E-5</v>
      </c>
      <c r="BC1087" s="13">
        <f t="shared" si="1388"/>
        <v>4.0174020230751048E-6</v>
      </c>
      <c r="BD1087" s="13">
        <f t="shared" si="1389"/>
        <v>2.8313292089909793E-5</v>
      </c>
      <c r="BE1087" s="13">
        <f t="shared" si="1390"/>
        <v>4.3449294908254667E-5</v>
      </c>
      <c r="BF1087" s="13">
        <f t="shared" si="1391"/>
        <v>3.3338426736629281E-5</v>
      </c>
      <c r="BG1087" s="13">
        <f t="shared" si="1392"/>
        <v>1.7053605428587978E-5</v>
      </c>
      <c r="BH1087" s="13">
        <f t="shared" si="1393"/>
        <v>6.5425730886642047E-6</v>
      </c>
      <c r="BI1087" s="13">
        <f t="shared" si="1394"/>
        <v>2.0080334472266397E-6</v>
      </c>
      <c r="BJ1087" s="14">
        <f t="shared" si="1395"/>
        <v>0.55473320415358418</v>
      </c>
      <c r="BK1087" s="14">
        <f t="shared" si="1396"/>
        <v>0.2588656062466374</v>
      </c>
      <c r="BL1087" s="14">
        <f t="shared" si="1397"/>
        <v>0.17919423849830043</v>
      </c>
      <c r="BM1087" s="14">
        <f t="shared" si="1398"/>
        <v>0.40332290954946109</v>
      </c>
      <c r="BN1087" s="14">
        <f t="shared" si="1399"/>
        <v>0.59560662098541339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1.4750000000000001</v>
      </c>
      <c r="F1088" s="10">
        <f>VLOOKUP(B1088,home!$B$2:$E$405,3,FALSE)</f>
        <v>1.36</v>
      </c>
      <c r="G1088" s="10">
        <f>VLOOKUP(C1088,away!$B$2:$E$405,4,FALSE)</f>
        <v>1.02</v>
      </c>
      <c r="H1088" s="10">
        <f>VLOOKUP(A1088,away!$A$2:$E$405,3,FALSE)</f>
        <v>1.175</v>
      </c>
      <c r="I1088" s="10">
        <f>VLOOKUP(C1088,away!$B$2:$E$405,3,FALSE)</f>
        <v>1.02</v>
      </c>
      <c r="J1088" s="10">
        <f>VLOOKUP(B1088,home!$B$2:$E$405,4,FALSE)</f>
        <v>1.49</v>
      </c>
      <c r="K1088" s="12">
        <f t="shared" si="1344"/>
        <v>2.0461200000000002</v>
      </c>
      <c r="L1088" s="12">
        <f t="shared" si="1345"/>
        <v>1.7857650000000003</v>
      </c>
      <c r="M1088" s="13">
        <f t="shared" si="1346"/>
        <v>2.1668731549737665E-2</v>
      </c>
      <c r="N1088" s="13">
        <f t="shared" si="1347"/>
        <v>4.4336824998549233E-2</v>
      </c>
      <c r="O1088" s="13">
        <f t="shared" si="1348"/>
        <v>3.8695262395917286E-2</v>
      </c>
      <c r="P1088" s="13">
        <f t="shared" si="1349"/>
        <v>7.917515029353428E-2</v>
      </c>
      <c r="Q1088" s="13">
        <f t="shared" si="1350"/>
        <v>4.5359232183015789E-2</v>
      </c>
      <c r="R1088" s="13">
        <f t="shared" si="1351"/>
        <v>3.4550322626222631E-2</v>
      </c>
      <c r="S1088" s="13">
        <f t="shared" si="1352"/>
        <v>7.2324312219369816E-2</v>
      </c>
      <c r="T1088" s="13">
        <f t="shared" si="1353"/>
        <v>8.1000929259303189E-2</v>
      </c>
      <c r="U1088" s="13">
        <f t="shared" si="1354"/>
        <v>7.0694106131966652E-2</v>
      </c>
      <c r="V1088" s="13">
        <f t="shared" si="1355"/>
        <v>2.9362782632974965E-2</v>
      </c>
      <c r="W1088" s="13">
        <f t="shared" si="1356"/>
        <v>3.0936810718104096E-2</v>
      </c>
      <c r="X1088" s="13">
        <f t="shared" si="1357"/>
        <v>5.524587379201517E-2</v>
      </c>
      <c r="Y1088" s="13">
        <f t="shared" si="1358"/>
        <v>4.9328073906099008E-2</v>
      </c>
      <c r="Z1088" s="13">
        <f t="shared" si="1359"/>
        <v>2.0566252294872155E-2</v>
      </c>
      <c r="AA1088" s="13">
        <f t="shared" si="1360"/>
        <v>4.2081020145583813E-2</v>
      </c>
      <c r="AB1088" s="13">
        <f t="shared" si="1361"/>
        <v>4.3051408470140981E-2</v>
      </c>
      <c r="AC1088" s="13">
        <f t="shared" si="1362"/>
        <v>6.7055226636879338E-3</v>
      </c>
      <c r="AD1088" s="13">
        <f t="shared" si="1363"/>
        <v>1.5825106786631789E-2</v>
      </c>
      <c r="AE1088" s="13">
        <f t="shared" si="1364"/>
        <v>2.8259921820829519E-2</v>
      </c>
      <c r="AF1088" s="13">
        <f t="shared" si="1365"/>
        <v>2.5232789645186826E-2</v>
      </c>
      <c r="AG1088" s="13">
        <f t="shared" si="1366"/>
        <v>1.5019944200245683E-2</v>
      </c>
      <c r="AH1088" s="13">
        <f t="shared" si="1367"/>
        <v>9.1816233823380933E-3</v>
      </c>
      <c r="AI1088" s="13">
        <f t="shared" si="1368"/>
        <v>1.8786703235069618E-2</v>
      </c>
      <c r="AJ1088" s="13">
        <f t="shared" si="1369"/>
        <v>1.9219924611670328E-2</v>
      </c>
      <c r="AK1088" s="13">
        <f t="shared" si="1370"/>
        <v>1.3108757382143635E-2</v>
      </c>
      <c r="AL1088" s="13">
        <f t="shared" si="1371"/>
        <v>9.8004954923283541E-4</v>
      </c>
      <c r="AM1088" s="13">
        <f t="shared" si="1372"/>
        <v>6.476013499652605E-3</v>
      </c>
      <c r="AN1088" s="13">
        <f t="shared" si="1373"/>
        <v>1.1564638247207135E-2</v>
      </c>
      <c r="AO1088" s="13">
        <f t="shared" si="1374"/>
        <v>1.032586310976193E-2</v>
      </c>
      <c r="AP1088" s="13">
        <f t="shared" si="1375"/>
        <v>6.1465216454013377E-3</v>
      </c>
      <c r="AQ1088" s="13">
        <f t="shared" si="1376"/>
        <v>2.7440608065250303E-3</v>
      </c>
      <c r="AR1088" s="13">
        <f t="shared" si="1377"/>
        <v>3.2792443358722013E-3</v>
      </c>
      <c r="AS1088" s="13">
        <f t="shared" si="1378"/>
        <v>6.7097274205148282E-3</v>
      </c>
      <c r="AT1088" s="13">
        <f t="shared" si="1379"/>
        <v>6.8644537348319015E-3</v>
      </c>
      <c r="AU1088" s="13">
        <f t="shared" si="1380"/>
        <v>4.6818320253047517E-3</v>
      </c>
      <c r="AV1088" s="13">
        <f t="shared" si="1381"/>
        <v>2.3948975359041396E-3</v>
      </c>
      <c r="AW1088" s="13">
        <f t="shared" si="1382"/>
        <v>9.9472020544018918E-5</v>
      </c>
      <c r="AX1088" s="13">
        <f t="shared" si="1383"/>
        <v>2.2084501236515311E-3</v>
      </c>
      <c r="AY1088" s="13">
        <f t="shared" si="1384"/>
        <v>3.9437729350625767E-3</v>
      </c>
      <c r="AZ1088" s="13">
        <f t="shared" si="1385"/>
        <v>3.521325837691013E-3</v>
      </c>
      <c r="BA1088" s="13">
        <f t="shared" si="1386"/>
        <v>2.0960868115147639E-3</v>
      </c>
      <c r="BB1088" s="13">
        <f t="shared" si="1387"/>
        <v>9.3577961624116571E-4</v>
      </c>
      <c r="BC1088" s="13">
        <f t="shared" si="1388"/>
        <v>3.3421649727938149E-4</v>
      </c>
      <c r="BD1088" s="13">
        <f t="shared" si="1389"/>
        <v>9.7599329357480182E-4</v>
      </c>
      <c r="BE1088" s="13">
        <f t="shared" si="1390"/>
        <v>1.9969993978492732E-3</v>
      </c>
      <c r="BF1088" s="13">
        <f t="shared" si="1391"/>
        <v>2.0430502039636782E-3</v>
      </c>
      <c r="BG1088" s="13">
        <f t="shared" si="1392"/>
        <v>1.3934419611113873E-3</v>
      </c>
      <c r="BH1088" s="13">
        <f t="shared" si="1393"/>
        <v>7.1278736636730801E-4</v>
      </c>
      <c r="BI1088" s="13">
        <f t="shared" si="1394"/>
        <v>2.9168969721429517E-4</v>
      </c>
      <c r="BJ1088" s="14">
        <f t="shared" si="1395"/>
        <v>0.44084223643996867</v>
      </c>
      <c r="BK1088" s="14">
        <f t="shared" si="1396"/>
        <v>0.21416032184360007</v>
      </c>
      <c r="BL1088" s="14">
        <f t="shared" si="1397"/>
        <v>0.3207132453535616</v>
      </c>
      <c r="BM1088" s="14">
        <f t="shared" si="1398"/>
        <v>0.7286522309705068</v>
      </c>
      <c r="BN1088" s="14">
        <f t="shared" si="1399"/>
        <v>0.26378552404697692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1.4750000000000001</v>
      </c>
      <c r="F1089" s="10">
        <f>VLOOKUP(B1089,home!$B$2:$E$405,3,FALSE)</f>
        <v>0.68</v>
      </c>
      <c r="G1089" s="10">
        <f>VLOOKUP(C1089,away!$B$2:$E$405,4,FALSE)</f>
        <v>0.17</v>
      </c>
      <c r="H1089" s="10">
        <f>VLOOKUP(A1089,away!$A$2:$E$405,3,FALSE)</f>
        <v>1.175</v>
      </c>
      <c r="I1089" s="10">
        <f>VLOOKUP(C1089,away!$B$2:$E$405,3,FALSE)</f>
        <v>1.19</v>
      </c>
      <c r="J1089" s="10">
        <f>VLOOKUP(B1089,home!$B$2:$E$405,4,FALSE)</f>
        <v>0.85</v>
      </c>
      <c r="K1089" s="12">
        <f t="shared" si="1344"/>
        <v>0.17051000000000002</v>
      </c>
      <c r="L1089" s="12">
        <f t="shared" si="1345"/>
        <v>1.1885124999999999</v>
      </c>
      <c r="M1089" s="13">
        <f t="shared" si="1346"/>
        <v>0.25691178552347987</v>
      </c>
      <c r="N1089" s="13">
        <f t="shared" si="1347"/>
        <v>4.3806028549608557E-2</v>
      </c>
      <c r="O1089" s="13">
        <f t="shared" si="1348"/>
        <v>0.30534286849197484</v>
      </c>
      <c r="P1089" s="13">
        <f t="shared" si="1349"/>
        <v>5.2064012506566636E-2</v>
      </c>
      <c r="Q1089" s="13">
        <f t="shared" si="1350"/>
        <v>3.7346829639968789E-3</v>
      </c>
      <c r="R1089" s="13">
        <f t="shared" si="1351"/>
        <v>0.18145190799428415</v>
      </c>
      <c r="S1089" s="13">
        <f t="shared" si="1352"/>
        <v>2.6377355487611463E-3</v>
      </c>
      <c r="T1089" s="13">
        <f t="shared" si="1353"/>
        <v>4.4387173862473405E-3</v>
      </c>
      <c r="U1089" s="13">
        <f t="shared" si="1354"/>
        <v>3.0939364832105392E-2</v>
      </c>
      <c r="V1089" s="13">
        <f t="shared" si="1355"/>
        <v>5.9393969421099939E-5</v>
      </c>
      <c r="W1089" s="13">
        <f t="shared" si="1356"/>
        <v>2.1226693073036931E-4</v>
      </c>
      <c r="X1089" s="13">
        <f t="shared" si="1357"/>
        <v>2.5228190050967803E-4</v>
      </c>
      <c r="Y1089" s="13">
        <f t="shared" si="1358"/>
        <v>1.4992009613975439E-4</v>
      </c>
      <c r="Z1089" s="13">
        <f t="shared" si="1359"/>
        <v>7.188595360001887E-2</v>
      </c>
      <c r="AA1089" s="13">
        <f t="shared" si="1360"/>
        <v>1.225727394833922E-2</v>
      </c>
      <c r="AB1089" s="13">
        <f t="shared" si="1361"/>
        <v>1.0449938904656605E-3</v>
      </c>
      <c r="AC1089" s="13">
        <f t="shared" si="1362"/>
        <v>7.5227386913517339E-7</v>
      </c>
      <c r="AD1089" s="13">
        <f t="shared" si="1363"/>
        <v>9.0484085897088185E-6</v>
      </c>
      <c r="AE1089" s="13">
        <f t="shared" si="1364"/>
        <v>1.0754146713976302E-5</v>
      </c>
      <c r="AF1089" s="13">
        <f t="shared" si="1365"/>
        <v>6.3907188981973809E-6</v>
      </c>
      <c r="AG1089" s="13">
        <f t="shared" si="1366"/>
        <v>2.5318164314979381E-6</v>
      </c>
      <c r="AH1089" s="13">
        <f t="shared" si="1367"/>
        <v>2.1359338607010614E-2</v>
      </c>
      <c r="AI1089" s="13">
        <f t="shared" si="1368"/>
        <v>3.6419808258813802E-3</v>
      </c>
      <c r="AJ1089" s="13">
        <f t="shared" si="1369"/>
        <v>3.1049707531051717E-4</v>
      </c>
      <c r="AK1089" s="13">
        <f t="shared" si="1370"/>
        <v>1.7647618770398766E-5</v>
      </c>
      <c r="AL1089" s="13">
        <f t="shared" si="1371"/>
        <v>6.0980302715520767E-9</v>
      </c>
      <c r="AM1089" s="13">
        <f t="shared" si="1372"/>
        <v>3.0856882972625002E-7</v>
      </c>
      <c r="AN1089" s="13">
        <f t="shared" si="1373"/>
        <v>3.6673791124001971E-7</v>
      </c>
      <c r="AO1089" s="13">
        <f t="shared" si="1374"/>
        <v>2.1793629586632699E-7</v>
      </c>
      <c r="AP1089" s="13">
        <f t="shared" si="1375"/>
        <v>8.6340003946942656E-8</v>
      </c>
      <c r="AQ1089" s="13">
        <f t="shared" si="1376"/>
        <v>2.5654043485247675E-8</v>
      </c>
      <c r="AR1089" s="13">
        <f t="shared" si="1377"/>
        <v>5.0771681852329331E-3</v>
      </c>
      <c r="AS1089" s="13">
        <f t="shared" si="1378"/>
        <v>8.657079472640676E-4</v>
      </c>
      <c r="AT1089" s="13">
        <f t="shared" si="1379"/>
        <v>7.3805931043998112E-5</v>
      </c>
      <c r="AU1089" s="13">
        <f t="shared" si="1380"/>
        <v>4.1948831007707063E-6</v>
      </c>
      <c r="AV1089" s="13">
        <f t="shared" si="1381"/>
        <v>1.7881737937810331E-7</v>
      </c>
      <c r="AW1089" s="13">
        <f t="shared" si="1382"/>
        <v>3.4327382027323812E-11</v>
      </c>
      <c r="AX1089" s="13">
        <f t="shared" si="1383"/>
        <v>8.769011859437155E-9</v>
      </c>
      <c r="AY1089" s="13">
        <f t="shared" si="1384"/>
        <v>1.0422080207589302E-8</v>
      </c>
      <c r="AZ1089" s="13">
        <f t="shared" si="1385"/>
        <v>6.193386301361241E-9</v>
      </c>
      <c r="BA1089" s="13">
        <f t="shared" si="1386"/>
        <v>2.4536390121655338E-9</v>
      </c>
      <c r="BB1089" s="13">
        <f t="shared" si="1387"/>
        <v>7.290451591115974E-10</v>
      </c>
      <c r="BC1089" s="13">
        <f t="shared" si="1388"/>
        <v>1.7329585693372424E-10</v>
      </c>
      <c r="BD1089" s="13">
        <f t="shared" si="1389"/>
        <v>1.005712975458609E-3</v>
      </c>
      <c r="BE1089" s="13">
        <f t="shared" si="1390"/>
        <v>1.7148411944544747E-4</v>
      </c>
      <c r="BF1089" s="13">
        <f t="shared" si="1391"/>
        <v>1.4619878603321629E-5</v>
      </c>
      <c r="BG1089" s="13">
        <f t="shared" si="1392"/>
        <v>8.3094516688412389E-7</v>
      </c>
      <c r="BH1089" s="13">
        <f t="shared" si="1393"/>
        <v>3.5421115101352995E-8</v>
      </c>
      <c r="BI1089" s="13">
        <f t="shared" si="1394"/>
        <v>1.2079308671863393E-9</v>
      </c>
      <c r="BJ1089" s="14">
        <f t="shared" si="1395"/>
        <v>5.262365689540862E-2</v>
      </c>
      <c r="BK1089" s="14">
        <f t="shared" si="1396"/>
        <v>0.31167369634220832</v>
      </c>
      <c r="BL1089" s="14">
        <f t="shared" si="1397"/>
        <v>0.5635796135958836</v>
      </c>
      <c r="BM1089" s="14">
        <f t="shared" si="1398"/>
        <v>0.15645162401585569</v>
      </c>
      <c r="BN1089" s="14">
        <f t="shared" si="1399"/>
        <v>0.84331128602991101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1.63636363636364</v>
      </c>
      <c r="F1090" s="10">
        <f>VLOOKUP(B1090,home!$B$2:$E$405,3,FALSE)</f>
        <v>1.22</v>
      </c>
      <c r="G1090" s="10">
        <f>VLOOKUP(C1090,away!$B$2:$E$405,4,FALSE)</f>
        <v>0.86</v>
      </c>
      <c r="H1090" s="10">
        <f>VLOOKUP(A1090,away!$A$2:$E$405,3,FALSE)</f>
        <v>1.23232323232323</v>
      </c>
      <c r="I1090" s="10">
        <f>VLOOKUP(C1090,away!$B$2:$E$405,3,FALSE)</f>
        <v>0.86</v>
      </c>
      <c r="J1090" s="10">
        <f>VLOOKUP(B1090,home!$B$2:$E$405,4,FALSE)</f>
        <v>0.61</v>
      </c>
      <c r="K1090" s="12">
        <f t="shared" si="1344"/>
        <v>1.7168727272727311</v>
      </c>
      <c r="L1090" s="12">
        <f t="shared" si="1345"/>
        <v>0.64647676767676643</v>
      </c>
      <c r="M1090" s="13">
        <f t="shared" si="1346"/>
        <v>9.4104492200449072E-2</v>
      </c>
      <c r="N1090" s="13">
        <f t="shared" si="1347"/>
        <v>0.16156543617280045</v>
      </c>
      <c r="O1090" s="13">
        <f t="shared" si="1348"/>
        <v>6.0836367941609799E-2</v>
      </c>
      <c r="P1090" s="13">
        <f t="shared" si="1349"/>
        <v>0.10444830094527895</v>
      </c>
      <c r="Q1090" s="13">
        <f t="shared" si="1350"/>
        <v>0.13869364551750216</v>
      </c>
      <c r="R1090" s="13">
        <f t="shared" si="1351"/>
        <v>1.9664649252043177E-2</v>
      </c>
      <c r="S1090" s="13">
        <f t="shared" si="1352"/>
        <v>2.8982270971500711E-2</v>
      </c>
      <c r="T1090" s="13">
        <f t="shared" si="1353"/>
        <v>8.9662219651462038E-2</v>
      </c>
      <c r="U1090" s="13">
        <f t="shared" si="1354"/>
        <v>3.3761699992217037E-2</v>
      </c>
      <c r="V1090" s="13">
        <f t="shared" si="1355"/>
        <v>3.5742170924693332E-3</v>
      </c>
      <c r="W1090" s="13">
        <f t="shared" si="1356"/>
        <v>7.9373112478343791E-2</v>
      </c>
      <c r="X1090" s="13">
        <f t="shared" si="1357"/>
        <v>5.1312873195444107E-2</v>
      </c>
      <c r="Y1090" s="13">
        <f t="shared" si="1358"/>
        <v>1.6586290201799248E-2</v>
      </c>
      <c r="Z1090" s="13">
        <f t="shared" si="1359"/>
        <v>4.2375796286527392E-3</v>
      </c>
      <c r="AA1090" s="13">
        <f t="shared" si="1360"/>
        <v>7.2753848940803941E-3</v>
      </c>
      <c r="AB1090" s="13">
        <f t="shared" si="1361"/>
        <v>6.2454549525293194E-3</v>
      </c>
      <c r="AC1090" s="13">
        <f t="shared" si="1362"/>
        <v>2.4794306692261657E-4</v>
      </c>
      <c r="AD1090" s="13">
        <f t="shared" si="1363"/>
        <v>3.4068383023204828E-2</v>
      </c>
      <c r="AE1090" s="13">
        <f t="shared" si="1364"/>
        <v>2.202441813681548E-2</v>
      </c>
      <c r="AF1090" s="13">
        <f t="shared" si="1365"/>
        <v>7.1191373235250108E-3</v>
      </c>
      <c r="AG1090" s="13">
        <f t="shared" si="1366"/>
        <v>1.5341189618531584E-3</v>
      </c>
      <c r="AH1090" s="13">
        <f t="shared" si="1367"/>
        <v>6.8487419527608364E-4</v>
      </c>
      <c r="AI1090" s="13">
        <f t="shared" si="1368"/>
        <v>1.1758418274823667E-3</v>
      </c>
      <c r="AJ1090" s="13">
        <f t="shared" si="1369"/>
        <v>1.0093853825955017E-3</v>
      </c>
      <c r="AK1090" s="13">
        <f t="shared" si="1370"/>
        <v>5.7766207822865614E-4</v>
      </c>
      <c r="AL1090" s="13">
        <f t="shared" si="1371"/>
        <v>1.1007862203247856E-5</v>
      </c>
      <c r="AM1090" s="13">
        <f t="shared" si="1372"/>
        <v>1.1698215534964333E-2</v>
      </c>
      <c r="AN1090" s="13">
        <f t="shared" si="1373"/>
        <v>7.5626245666298771E-3</v>
      </c>
      <c r="AO1090" s="13">
        <f t="shared" si="1374"/>
        <v>2.4445305424938947E-3</v>
      </c>
      <c r="AP1090" s="13">
        <f t="shared" si="1375"/>
        <v>5.2677740119952843E-4</v>
      </c>
      <c r="AQ1090" s="13">
        <f t="shared" si="1376"/>
        <v>8.5137337903159576E-5</v>
      </c>
      <c r="AR1090" s="13">
        <f t="shared" si="1377"/>
        <v>8.8551051205461854E-5</v>
      </c>
      <c r="AS1090" s="13">
        <f t="shared" si="1378"/>
        <v>1.5203088478598855E-4</v>
      </c>
      <c r="AT1090" s="13">
        <f t="shared" si="1379"/>
        <v>1.3050883989610329E-4</v>
      </c>
      <c r="AU1090" s="13">
        <f t="shared" si="1380"/>
        <v>7.4689022628541039E-5</v>
      </c>
      <c r="AV1090" s="13">
        <f t="shared" si="1381"/>
        <v>3.2057886494399482E-5</v>
      </c>
      <c r="AW1090" s="13">
        <f t="shared" si="1382"/>
        <v>3.3938411242069691E-7</v>
      </c>
      <c r="AX1090" s="13">
        <f t="shared" si="1383"/>
        <v>3.3473912016230745E-3</v>
      </c>
      <c r="AY1090" s="13">
        <f t="shared" si="1384"/>
        <v>2.1640106441749326E-3</v>
      </c>
      <c r="AZ1090" s="13">
        <f t="shared" si="1385"/>
        <v>6.9949130323216366E-4</v>
      </c>
      <c r="BA1090" s="13">
        <f t="shared" si="1386"/>
        <v>1.507349589105127E-4</v>
      </c>
      <c r="BB1090" s="13">
        <f t="shared" si="1387"/>
        <v>2.436166225308961E-5</v>
      </c>
      <c r="BC1090" s="13">
        <f t="shared" si="1388"/>
        <v>3.1498497337220937E-6</v>
      </c>
      <c r="BD1090" s="13">
        <f t="shared" si="1389"/>
        <v>9.5410328929477978E-6</v>
      </c>
      <c r="BE1090" s="13">
        <f t="shared" si="1390"/>
        <v>1.6380739163914117E-5</v>
      </c>
      <c r="BF1090" s="13">
        <f t="shared" si="1391"/>
        <v>1.4061822161546237E-5</v>
      </c>
      <c r="BG1090" s="13">
        <f t="shared" si="1392"/>
        <v>8.0474529883060073E-6</v>
      </c>
      <c r="BH1090" s="13">
        <f t="shared" si="1393"/>
        <v>3.4541131399080054E-6</v>
      </c>
      <c r="BI1090" s="13">
        <f t="shared" si="1394"/>
        <v>1.1860545293644864E-6</v>
      </c>
      <c r="BJ1090" s="14">
        <f t="shared" si="1395"/>
        <v>0.63064605966586851</v>
      </c>
      <c r="BK1090" s="14">
        <f t="shared" si="1396"/>
        <v>0.23353224278299886</v>
      </c>
      <c r="BL1090" s="14">
        <f t="shared" si="1397"/>
        <v>0.1317618294159488</v>
      </c>
      <c r="BM1090" s="14">
        <f t="shared" si="1398"/>
        <v>0.41870114820372301</v>
      </c>
      <c r="BN1090" s="14">
        <f t="shared" si="1399"/>
        <v>0.57931289202968361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1.63636363636364</v>
      </c>
      <c r="F1091" s="10">
        <f>VLOOKUP(B1091,home!$B$2:$E$405,3,FALSE)</f>
        <v>1.1000000000000001</v>
      </c>
      <c r="G1091" s="10">
        <f>VLOOKUP(C1091,away!$B$2:$E$405,4,FALSE)</f>
        <v>0.86</v>
      </c>
      <c r="H1091" s="10">
        <f>VLOOKUP(A1091,away!$A$2:$E$405,3,FALSE)</f>
        <v>1.23232323232323</v>
      </c>
      <c r="I1091" s="10">
        <f>VLOOKUP(C1091,away!$B$2:$E$405,3,FALSE)</f>
        <v>0.86</v>
      </c>
      <c r="J1091" s="10">
        <f>VLOOKUP(B1091,home!$B$2:$E$405,4,FALSE)</f>
        <v>0.97</v>
      </c>
      <c r="K1091" s="12">
        <f t="shared" si="1344"/>
        <v>1.5480000000000036</v>
      </c>
      <c r="L1091" s="12">
        <f t="shared" si="1345"/>
        <v>1.0280040404040385</v>
      </c>
      <c r="M1091" s="13">
        <f t="shared" si="1346"/>
        <v>7.6077399655979941E-2</v>
      </c>
      <c r="N1091" s="13">
        <f t="shared" si="1347"/>
        <v>0.11776781466745721</v>
      </c>
      <c r="O1091" s="13">
        <f t="shared" si="1348"/>
        <v>7.8207874229780192E-2</v>
      </c>
      <c r="P1091" s="13">
        <f t="shared" si="1349"/>
        <v>0.12106578930770001</v>
      </c>
      <c r="Q1091" s="13">
        <f t="shared" si="1350"/>
        <v>9.1152288552612121E-2</v>
      </c>
      <c r="R1091" s="13">
        <f t="shared" si="1351"/>
        <v>4.0199005349812453E-2</v>
      </c>
      <c r="S1091" s="13">
        <f t="shared" si="1352"/>
        <v>4.8164518657888719E-2</v>
      </c>
      <c r="T1091" s="13">
        <f t="shared" si="1353"/>
        <v>9.3704920924160051E-2</v>
      </c>
      <c r="U1091" s="13">
        <f t="shared" si="1354"/>
        <v>6.2228060281509817E-2</v>
      </c>
      <c r="V1091" s="13">
        <f t="shared" si="1355"/>
        <v>8.5162910029211707E-3</v>
      </c>
      <c r="W1091" s="13">
        <f t="shared" si="1356"/>
        <v>4.7034580893147958E-2</v>
      </c>
      <c r="X1091" s="13">
        <f t="shared" si="1357"/>
        <v>4.8351739196866694E-2</v>
      </c>
      <c r="Y1091" s="13">
        <f t="shared" si="1358"/>
        <v>2.4852891627470636E-2</v>
      </c>
      <c r="Z1091" s="13">
        <f t="shared" si="1359"/>
        <v>1.3774913306610253E-2</v>
      </c>
      <c r="AA1091" s="13">
        <f t="shared" si="1360"/>
        <v>2.1323565798632718E-2</v>
      </c>
      <c r="AB1091" s="13">
        <f t="shared" si="1361"/>
        <v>1.6504439928141768E-2</v>
      </c>
      <c r="AC1091" s="13">
        <f t="shared" si="1362"/>
        <v>8.4702511595511113E-4</v>
      </c>
      <c r="AD1091" s="13">
        <f t="shared" si="1363"/>
        <v>1.8202382805648305E-2</v>
      </c>
      <c r="AE1091" s="13">
        <f t="shared" si="1364"/>
        <v>1.8712123069187458E-2</v>
      </c>
      <c r="AF1091" s="13">
        <f t="shared" si="1365"/>
        <v>9.6180690598311608E-3</v>
      </c>
      <c r="AG1091" s="13">
        <f t="shared" si="1366"/>
        <v>3.2958046181305015E-3</v>
      </c>
      <c r="AH1091" s="13">
        <f t="shared" si="1367"/>
        <v>3.540166633852673E-3</v>
      </c>
      <c r="AI1091" s="13">
        <f t="shared" si="1368"/>
        <v>5.4801779492039508E-3</v>
      </c>
      <c r="AJ1091" s="13">
        <f t="shared" si="1369"/>
        <v>4.2416577326838687E-3</v>
      </c>
      <c r="AK1091" s="13">
        <f t="shared" si="1370"/>
        <v>2.1886953900648811E-3</v>
      </c>
      <c r="AL1091" s="13">
        <f t="shared" si="1371"/>
        <v>5.3916545355262343E-5</v>
      </c>
      <c r="AM1091" s="13">
        <f t="shared" si="1372"/>
        <v>5.6354577166287216E-3</v>
      </c>
      <c r="AN1091" s="13">
        <f t="shared" si="1373"/>
        <v>5.7932733022204429E-3</v>
      </c>
      <c r="AO1091" s="13">
        <f t="shared" si="1374"/>
        <v>2.9777541809237304E-3</v>
      </c>
      <c r="AP1091" s="13">
        <f t="shared" si="1375"/>
        <v>1.0203811097732043E-3</v>
      </c>
      <c r="AQ1091" s="13">
        <f t="shared" si="1376"/>
        <v>2.6223897589970266E-4</v>
      </c>
      <c r="AR1091" s="13">
        <f t="shared" si="1377"/>
        <v>7.2786112066082259E-4</v>
      </c>
      <c r="AS1091" s="13">
        <f t="shared" si="1378"/>
        <v>1.126729014782956E-3</v>
      </c>
      <c r="AT1091" s="13">
        <f t="shared" si="1379"/>
        <v>8.7208825744201023E-4</v>
      </c>
      <c r="AU1091" s="13">
        <f t="shared" si="1380"/>
        <v>4.4999754084007828E-4</v>
      </c>
      <c r="AV1091" s="13">
        <f t="shared" si="1381"/>
        <v>1.7414904830511074E-4</v>
      </c>
      <c r="AW1091" s="13">
        <f t="shared" si="1382"/>
        <v>2.3833363382030088E-6</v>
      </c>
      <c r="AX1091" s="13">
        <f t="shared" si="1383"/>
        <v>1.453948090890214E-3</v>
      </c>
      <c r="AY1091" s="13">
        <f t="shared" si="1384"/>
        <v>1.4946645119728783E-3</v>
      </c>
      <c r="AZ1091" s="13">
        <f t="shared" si="1385"/>
        <v>7.6826057867832454E-4</v>
      </c>
      <c r="BA1091" s="13">
        <f t="shared" si="1386"/>
        <v>2.6325832632148746E-4</v>
      </c>
      <c r="BB1091" s="13">
        <f t="shared" si="1387"/>
        <v>6.7657655782123475E-5</v>
      </c>
      <c r="BC1091" s="13">
        <f t="shared" si="1388"/>
        <v>1.3910468701657722E-5</v>
      </c>
      <c r="BD1091" s="13">
        <f t="shared" si="1389"/>
        <v>1.2470736214872279E-4</v>
      </c>
      <c r="BE1091" s="13">
        <f t="shared" si="1390"/>
        <v>1.9304699660622335E-4</v>
      </c>
      <c r="BF1091" s="13">
        <f t="shared" si="1391"/>
        <v>1.4941837537321725E-4</v>
      </c>
      <c r="BG1091" s="13">
        <f t="shared" si="1392"/>
        <v>7.7099881692580275E-5</v>
      </c>
      <c r="BH1091" s="13">
        <f t="shared" si="1393"/>
        <v>2.9837654215028643E-5</v>
      </c>
      <c r="BI1091" s="13">
        <f t="shared" si="1394"/>
        <v>9.2377377449728777E-6</v>
      </c>
      <c r="BJ1091" s="14">
        <f t="shared" si="1395"/>
        <v>0.49244342033230459</v>
      </c>
      <c r="BK1091" s="14">
        <f t="shared" si="1396"/>
        <v>0.25621960479777312</v>
      </c>
      <c r="BL1091" s="14">
        <f t="shared" si="1397"/>
        <v>0.237847816283494</v>
      </c>
      <c r="BM1091" s="14">
        <f t="shared" si="1398"/>
        <v>0.47432330178120541</v>
      </c>
      <c r="BN1091" s="14">
        <f t="shared" si="1399"/>
        <v>0.52447017176334199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1.63636363636364</v>
      </c>
      <c r="F1092" s="10">
        <f>VLOOKUP(B1092,home!$B$2:$E$405,3,FALSE)</f>
        <v>0.86</v>
      </c>
      <c r="G1092" s="10">
        <f>VLOOKUP(C1092,away!$B$2:$E$405,4,FALSE)</f>
        <v>1.22</v>
      </c>
      <c r="H1092" s="10">
        <f>VLOOKUP(A1092,away!$A$2:$E$405,3,FALSE)</f>
        <v>1.23232323232323</v>
      </c>
      <c r="I1092" s="10">
        <f>VLOOKUP(C1092,away!$B$2:$E$405,3,FALSE)</f>
        <v>0.61</v>
      </c>
      <c r="J1092" s="10">
        <f>VLOOKUP(B1092,home!$B$2:$E$405,4,FALSE)</f>
        <v>0.97</v>
      </c>
      <c r="K1092" s="12">
        <f t="shared" si="1344"/>
        <v>1.7168727272727309</v>
      </c>
      <c r="L1092" s="12">
        <f t="shared" si="1345"/>
        <v>0.72916565656565524</v>
      </c>
      <c r="M1092" s="13">
        <f t="shared" si="1346"/>
        <v>8.6636126624541218E-2</v>
      </c>
      <c r="N1092" s="13">
        <f t="shared" si="1347"/>
        <v>0.14874320299822172</v>
      </c>
      <c r="O1092" s="13">
        <f t="shared" si="1348"/>
        <v>6.3172088152488842E-2</v>
      </c>
      <c r="P1092" s="13">
        <f t="shared" si="1349"/>
        <v>0.10845843527387687</v>
      </c>
      <c r="Q1092" s="13">
        <f t="shared" si="1350"/>
        <v>0.1276865742974192</v>
      </c>
      <c r="R1092" s="13">
        <f t="shared" si="1351"/>
        <v>2.3031458567166482E-2</v>
      </c>
      <c r="S1092" s="13">
        <f t="shared" si="1352"/>
        <v>3.3944362012617947E-2</v>
      </c>
      <c r="T1092" s="13">
        <f t="shared" si="1353"/>
        <v>9.3104664782196991E-2</v>
      </c>
      <c r="U1092" s="13">
        <f t="shared" si="1354"/>
        <v>3.954208308328002E-2</v>
      </c>
      <c r="V1092" s="13">
        <f t="shared" si="1355"/>
        <v>4.7216027843461177E-3</v>
      </c>
      <c r="W1092" s="13">
        <f t="shared" si="1356"/>
        <v>7.3073865683374095E-2</v>
      </c>
      <c r="X1092" s="13">
        <f t="shared" si="1357"/>
        <v>5.3282953248807975E-2</v>
      </c>
      <c r="Y1092" s="13">
        <f t="shared" si="1358"/>
        <v>1.9426049794712085E-2</v>
      </c>
      <c r="Z1092" s="13">
        <f t="shared" si="1359"/>
        <v>5.5979162025975452E-3</v>
      </c>
      <c r="AA1092" s="13">
        <f t="shared" si="1360"/>
        <v>9.6109096577978552E-3</v>
      </c>
      <c r="AB1092" s="13">
        <f t="shared" si="1361"/>
        <v>8.2503543378776179E-3</v>
      </c>
      <c r="AC1092" s="13">
        <f t="shared" si="1362"/>
        <v>3.6943137199728766E-4</v>
      </c>
      <c r="AD1092" s="13">
        <f t="shared" si="1363"/>
        <v>3.1364631767043918E-2</v>
      </c>
      <c r="AE1092" s="13">
        <f t="shared" si="1364"/>
        <v>2.2870012315356587E-2</v>
      </c>
      <c r="AF1092" s="13">
        <f t="shared" si="1365"/>
        <v>8.3380137727958013E-3</v>
      </c>
      <c r="AG1092" s="13">
        <f t="shared" si="1366"/>
        <v>2.0265977623647089E-3</v>
      </c>
      <c r="AH1092" s="13">
        <f t="shared" si="1367"/>
        <v>1.0204520608166395E-3</v>
      </c>
      <c r="AI1092" s="13">
        <f t="shared" si="1368"/>
        <v>1.7519863127053424E-3</v>
      </c>
      <c r="AJ1092" s="13">
        <f t="shared" si="1369"/>
        <v>1.5039687594194588E-3</v>
      </c>
      <c r="AK1092" s="13">
        <f t="shared" si="1370"/>
        <v>8.6070764857249058E-4</v>
      </c>
      <c r="AL1092" s="13">
        <f t="shared" si="1371"/>
        <v>1.8499418249179858E-5</v>
      </c>
      <c r="AM1092" s="13">
        <f t="shared" si="1372"/>
        <v>1.0769816176357923E-2</v>
      </c>
      <c r="AN1092" s="13">
        <f t="shared" si="1373"/>
        <v>7.8529800833254393E-3</v>
      </c>
      <c r="AO1092" s="13">
        <f t="shared" si="1374"/>
        <v>2.8630616892275033E-3</v>
      </c>
      <c r="AP1092" s="13">
        <f t="shared" si="1375"/>
        <v>6.958820854711822E-4</v>
      </c>
      <c r="AQ1092" s="13">
        <f t="shared" si="1376"/>
        <v>1.2685332943621798E-4</v>
      </c>
      <c r="AR1092" s="13">
        <f t="shared" si="1377"/>
        <v>1.4881571938382825E-4</v>
      </c>
      <c r="AS1092" s="13">
        <f t="shared" si="1378"/>
        <v>2.5549764999956658E-4</v>
      </c>
      <c r="AT1092" s="13">
        <f t="shared" si="1379"/>
        <v>2.1932847358326481E-4</v>
      </c>
      <c r="AU1092" s="13">
        <f t="shared" si="1380"/>
        <v>1.2551969153648833E-4</v>
      </c>
      <c r="AV1092" s="13">
        <f t="shared" si="1381"/>
        <v>5.387533378367064E-5</v>
      </c>
      <c r="AW1092" s="13">
        <f t="shared" si="1382"/>
        <v>6.4330937109410055E-7</v>
      </c>
      <c r="AX1092" s="13">
        <f t="shared" si="1383"/>
        <v>3.0817339451549332E-3</v>
      </c>
      <c r="AY1092" s="13">
        <f t="shared" si="1384"/>
        <v>2.2470945554795636E-3</v>
      </c>
      <c r="AZ1092" s="13">
        <f t="shared" si="1385"/>
        <v>8.1925208845568247E-4</v>
      </c>
      <c r="BA1092" s="13">
        <f t="shared" si="1386"/>
        <v>1.9912349565719069E-4</v>
      </c>
      <c r="BB1092" s="13">
        <f t="shared" si="1387"/>
        <v>3.6298503612130958E-5</v>
      </c>
      <c r="BC1092" s="13">
        <f t="shared" si="1388"/>
        <v>5.293524443738058E-6</v>
      </c>
      <c r="BD1092" s="13">
        <f t="shared" si="1389"/>
        <v>1.8085218621966559E-5</v>
      </c>
      <c r="BE1092" s="13">
        <f t="shared" si="1390"/>
        <v>3.1050018618819305E-5</v>
      </c>
      <c r="BF1092" s="13">
        <f t="shared" si="1391"/>
        <v>2.6654465073980692E-5</v>
      </c>
      <c r="BG1092" s="13">
        <f t="shared" si="1392"/>
        <v>1.5254108048520328E-5</v>
      </c>
      <c r="BH1092" s="13">
        <f t="shared" si="1393"/>
        <v>6.5473405218440013E-6</v>
      </c>
      <c r="BI1092" s="13">
        <f t="shared" si="1394"/>
        <v>2.2481900756243146E-6</v>
      </c>
      <c r="BJ1092" s="14">
        <f t="shared" si="1395"/>
        <v>0.60861395589891465</v>
      </c>
      <c r="BK1092" s="14">
        <f t="shared" si="1396"/>
        <v>0.23639555204110818</v>
      </c>
      <c r="BL1092" s="14">
        <f t="shared" si="1397"/>
        <v>0.14964688478937235</v>
      </c>
      <c r="BM1092" s="14">
        <f t="shared" si="1398"/>
        <v>0.44027997177216982</v>
      </c>
      <c r="BN1092" s="14">
        <f t="shared" si="1399"/>
        <v>0.55772788591371425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1.63636363636364</v>
      </c>
      <c r="F1093" s="10">
        <f>VLOOKUP(B1093,home!$B$2:$E$405,3,FALSE)</f>
        <v>0.92</v>
      </c>
      <c r="G1093" s="10">
        <f>VLOOKUP(C1093,away!$B$2:$E$405,4,FALSE)</f>
        <v>1.1200000000000001</v>
      </c>
      <c r="H1093" s="10">
        <f>VLOOKUP(A1093,away!$A$2:$E$405,3,FALSE)</f>
        <v>1.23232323232323</v>
      </c>
      <c r="I1093" s="10">
        <f>VLOOKUP(C1093,away!$B$2:$E$405,3,FALSE)</f>
        <v>0.61</v>
      </c>
      <c r="J1093" s="10">
        <f>VLOOKUP(B1093,home!$B$2:$E$405,4,FALSE)</f>
        <v>1.22</v>
      </c>
      <c r="K1093" s="12">
        <f t="shared" si="1344"/>
        <v>1.686109090909095</v>
      </c>
      <c r="L1093" s="12">
        <f t="shared" si="1345"/>
        <v>0.91709494949494774</v>
      </c>
      <c r="M1093" s="13">
        <f t="shared" si="1346"/>
        <v>7.4035983503568617E-2</v>
      </c>
      <c r="N1093" s="13">
        <f t="shared" si="1347"/>
        <v>0.12483274483976284</v>
      </c>
      <c r="O1093" s="13">
        <f t="shared" si="1348"/>
        <v>6.789802655201406E-2</v>
      </c>
      <c r="P1093" s="13">
        <f t="shared" si="1349"/>
        <v>0.11448347982413801</v>
      </c>
      <c r="Q1093" s="13">
        <f t="shared" si="1350"/>
        <v>0.10524081295872981</v>
      </c>
      <c r="R1093" s="13">
        <f t="shared" si="1351"/>
        <v>3.113446861576297E-2</v>
      </c>
      <c r="S1093" s="13">
        <f t="shared" si="1352"/>
        <v>4.4257084637810168E-2</v>
      </c>
      <c r="T1093" s="13">
        <f t="shared" si="1353"/>
        <v>9.651581804519356E-2</v>
      </c>
      <c r="U1093" s="13">
        <f t="shared" si="1354"/>
        <v>5.2496110573661846E-2</v>
      </c>
      <c r="V1093" s="13">
        <f t="shared" si="1355"/>
        <v>7.603967717135951E-3</v>
      </c>
      <c r="W1093" s="13">
        <f t="shared" si="1356"/>
        <v>5.914916382145935E-2</v>
      </c>
      <c r="X1093" s="13">
        <f t="shared" si="1357"/>
        <v>5.4245399407509651E-2</v>
      </c>
      <c r="Y1093" s="13">
        <f t="shared" si="1358"/>
        <v>2.4874090914981661E-2</v>
      </c>
      <c r="Z1093" s="13">
        <f t="shared" si="1359"/>
        <v>9.5177546409083956E-3</v>
      </c>
      <c r="AA1093" s="13">
        <f t="shared" si="1360"/>
        <v>1.6047972625077876E-2</v>
      </c>
      <c r="AB1093" s="13">
        <f t="shared" si="1361"/>
        <v>1.3529316266902052E-2</v>
      </c>
      <c r="AC1093" s="13">
        <f t="shared" si="1362"/>
        <v>7.3488647304706357E-4</v>
      </c>
      <c r="AD1093" s="13">
        <f t="shared" si="1363"/>
        <v>2.4932985709758486E-2</v>
      </c>
      <c r="AE1093" s="13">
        <f t="shared" si="1364"/>
        <v>2.2865915270249212E-2</v>
      </c>
      <c r="AF1093" s="13">
        <f t="shared" si="1365"/>
        <v>1.0485107704962476E-2</v>
      </c>
      <c r="AG1093" s="13">
        <f t="shared" si="1366"/>
        <v>3.205279773710551E-3</v>
      </c>
      <c r="AH1093" s="13">
        <f t="shared" si="1367"/>
        <v>2.1821711779272967E-3</v>
      </c>
      <c r="AI1093" s="13">
        <f t="shared" si="1368"/>
        <v>3.6793786610230233E-3</v>
      </c>
      <c r="AJ1093" s="13">
        <f t="shared" si="1369"/>
        <v>3.1019169046239271E-3</v>
      </c>
      <c r="AK1093" s="13">
        <f t="shared" si="1370"/>
        <v>1.7433900973770017E-3</v>
      </c>
      <c r="AL1093" s="13">
        <f t="shared" si="1371"/>
        <v>4.5454848698571126E-5</v>
      </c>
      <c r="AM1093" s="13">
        <f t="shared" si="1372"/>
        <v>8.4079467737460684E-3</v>
      </c>
      <c r="AN1093" s="13">
        <f t="shared" si="1373"/>
        <v>7.7108855218248609E-3</v>
      </c>
      <c r="AO1093" s="13">
        <f t="shared" si="1374"/>
        <v>3.5358070840996463E-3</v>
      </c>
      <c r="AP1093" s="13">
        <f t="shared" si="1375"/>
        <v>1.0808902730720816E-3</v>
      </c>
      <c r="AQ1093" s="13">
        <f t="shared" si="1376"/>
        <v>2.4781975259815516E-4</v>
      </c>
      <c r="AR1093" s="13">
        <f t="shared" si="1377"/>
        <v>4.0025163324211311E-4</v>
      </c>
      <c r="AS1093" s="13">
        <f t="shared" si="1378"/>
        <v>6.7486791746073987E-4</v>
      </c>
      <c r="AT1093" s="13">
        <f t="shared" si="1379"/>
        <v>5.689504653967213E-4</v>
      </c>
      <c r="AU1093" s="13">
        <f t="shared" si="1380"/>
        <v>3.1977085066079076E-4</v>
      </c>
      <c r="AV1093" s="13">
        <f t="shared" si="1381"/>
        <v>1.3479213457672347E-4</v>
      </c>
      <c r="AW1093" s="13">
        <f t="shared" si="1382"/>
        <v>1.9524399591604868E-6</v>
      </c>
      <c r="AX1093" s="13">
        <f t="shared" si="1383"/>
        <v>2.3627859151821706E-3</v>
      </c>
      <c r="AY1093" s="13">
        <f t="shared" si="1384"/>
        <v>2.1668990295513665E-3</v>
      </c>
      <c r="AZ1093" s="13">
        <f t="shared" si="1385"/>
        <v>9.9362607803353065E-4</v>
      </c>
      <c r="BA1093" s="13">
        <f t="shared" si="1386"/>
        <v>3.0374981928367472E-4</v>
      </c>
      <c r="BB1093" s="13">
        <f t="shared" si="1387"/>
        <v>6.9641856293765284E-5</v>
      </c>
      <c r="BC1093" s="13">
        <f t="shared" si="1388"/>
        <v>1.277363893609302E-5</v>
      </c>
      <c r="BD1093" s="13">
        <f t="shared" si="1389"/>
        <v>6.117812522890765E-5</v>
      </c>
      <c r="BE1093" s="13">
        <f t="shared" si="1390"/>
        <v>1.0315299311323624E-4</v>
      </c>
      <c r="BF1093" s="13">
        <f t="shared" si="1391"/>
        <v>8.6963599721355476E-5</v>
      </c>
      <c r="BG1093" s="13">
        <f t="shared" si="1392"/>
        <v>4.8876705356119044E-5</v>
      </c>
      <c r="BH1093" s="13">
        <f t="shared" si="1393"/>
        <v>2.0602864308659389E-5</v>
      </c>
      <c r="BI1093" s="13">
        <f t="shared" si="1394"/>
        <v>6.9477353619194266E-6</v>
      </c>
      <c r="BJ1093" s="14">
        <f t="shared" si="1395"/>
        <v>0.55324014418893908</v>
      </c>
      <c r="BK1093" s="14">
        <f t="shared" si="1396"/>
        <v>0.24332775603394977</v>
      </c>
      <c r="BL1093" s="14">
        <f t="shared" si="1397"/>
        <v>0.1942391064987973</v>
      </c>
      <c r="BM1093" s="14">
        <f t="shared" si="1398"/>
        <v>0.48053429847902607</v>
      </c>
      <c r="BN1093" s="14">
        <f t="shared" si="1399"/>
        <v>0.51762551629397624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1.63636363636364</v>
      </c>
      <c r="F1094" s="10">
        <f>VLOOKUP(B1094,home!$B$2:$E$405,3,FALSE)</f>
        <v>0.61</v>
      </c>
      <c r="G1094" s="10">
        <f>VLOOKUP(C1094,away!$B$2:$E$405,4,FALSE)</f>
        <v>1.22</v>
      </c>
      <c r="H1094" s="10">
        <f>VLOOKUP(A1094,away!$A$2:$E$405,3,FALSE)</f>
        <v>1.23232323232323</v>
      </c>
      <c r="I1094" s="10">
        <f>VLOOKUP(C1094,away!$B$2:$E$405,3,FALSE)</f>
        <v>0.76</v>
      </c>
      <c r="J1094" s="10">
        <f>VLOOKUP(B1094,home!$B$2:$E$405,4,FALSE)</f>
        <v>0.97</v>
      </c>
      <c r="K1094" s="12">
        <f t="shared" si="1344"/>
        <v>1.2177818181818207</v>
      </c>
      <c r="L1094" s="12">
        <f t="shared" si="1345"/>
        <v>0.9084686868686852</v>
      </c>
      <c r="M1094" s="13">
        <f t="shared" si="1346"/>
        <v>0.11928371008021355</v>
      </c>
      <c r="N1094" s="13">
        <f t="shared" si="1347"/>
        <v>0.14526153334095562</v>
      </c>
      <c r="O1094" s="13">
        <f t="shared" si="1348"/>
        <v>0.10836551546139657</v>
      </c>
      <c r="P1094" s="13">
        <f t="shared" si="1349"/>
        <v>0.13196555444678973</v>
      </c>
      <c r="Q1094" s="13">
        <f t="shared" si="1350"/>
        <v>8.8448427091914097E-2</v>
      </c>
      <c r="R1094" s="13">
        <f t="shared" si="1351"/>
        <v>4.9223338766531566E-2</v>
      </c>
      <c r="S1094" s="13">
        <f t="shared" si="1352"/>
        <v>3.6498922503202219E-2</v>
      </c>
      <c r="T1094" s="13">
        <f t="shared" si="1353"/>
        <v>8.0352626415791856E-2</v>
      </c>
      <c r="U1094" s="13">
        <f t="shared" si="1354"/>
        <v>5.994328698008651E-2</v>
      </c>
      <c r="V1094" s="13">
        <f t="shared" si="1355"/>
        <v>4.4865961828004812E-3</v>
      </c>
      <c r="W1094" s="13">
        <f t="shared" si="1356"/>
        <v>3.5903628786437776E-2</v>
      </c>
      <c r="X1094" s="13">
        <f t="shared" si="1357"/>
        <v>3.2617322497435854E-2</v>
      </c>
      <c r="Y1094" s="13">
        <f t="shared" si="1358"/>
        <v>1.4815908069208987E-2</v>
      </c>
      <c r="Z1094" s="13">
        <f t="shared" si="1359"/>
        <v>1.4905953977507791E-2</v>
      </c>
      <c r="AA1094" s="13">
        <f t="shared" si="1360"/>
        <v>1.8152199736463981E-2</v>
      </c>
      <c r="AB1094" s="13">
        <f t="shared" si="1361"/>
        <v>1.1052709399535341E-2</v>
      </c>
      <c r="AC1094" s="13">
        <f t="shared" si="1362"/>
        <v>3.1022475347009253E-4</v>
      </c>
      <c r="AD1094" s="13">
        <f t="shared" si="1363"/>
        <v>1.093069658571834E-2</v>
      </c>
      <c r="AE1094" s="13">
        <f t="shared" si="1364"/>
        <v>9.9301955737875636E-3</v>
      </c>
      <c r="AF1094" s="13">
        <f t="shared" si="1365"/>
        <v>4.5106358666340083E-3</v>
      </c>
      <c r="AG1094" s="13">
        <f t="shared" si="1366"/>
        <v>1.3659238142345971E-3</v>
      </c>
      <c r="AH1094" s="13">
        <f t="shared" si="1367"/>
        <v>3.3853981091178896E-3</v>
      </c>
      <c r="AI1094" s="13">
        <f t="shared" si="1368"/>
        <v>4.1226762645908818E-3</v>
      </c>
      <c r="AJ1094" s="13">
        <f t="shared" si="1369"/>
        <v>2.5102600986342612E-3</v>
      </c>
      <c r="AK1094" s="13">
        <f t="shared" si="1370"/>
        <v>1.0189830356747021E-3</v>
      </c>
      <c r="AL1094" s="13">
        <f t="shared" si="1371"/>
        <v>1.3728272391014532E-5</v>
      </c>
      <c r="AM1094" s="13">
        <f t="shared" si="1372"/>
        <v>2.6622407124299811E-3</v>
      </c>
      <c r="AN1094" s="13">
        <f t="shared" si="1373"/>
        <v>2.4185623241496181E-3</v>
      </c>
      <c r="AO1094" s="13">
        <f t="shared" si="1374"/>
        <v>1.0985940693651393E-3</v>
      </c>
      <c r="AP1094" s="13">
        <f t="shared" si="1375"/>
        <v>3.3267943719929115E-4</v>
      </c>
      <c r="AQ1094" s="13">
        <f t="shared" si="1376"/>
        <v>7.5557212865163303E-5</v>
      </c>
      <c r="AR1094" s="13">
        <f t="shared" si="1377"/>
        <v>6.1510563494361202E-4</v>
      </c>
      <c r="AS1094" s="13">
        <f t="shared" si="1378"/>
        <v>7.4906445849551512E-4</v>
      </c>
      <c r="AT1094" s="13">
        <f t="shared" si="1379"/>
        <v>4.5609853910102488E-4</v>
      </c>
      <c r="AU1094" s="13">
        <f t="shared" si="1380"/>
        <v>1.8514283607217271E-4</v>
      </c>
      <c r="AV1094" s="13">
        <f t="shared" si="1381"/>
        <v>5.6365894883827332E-5</v>
      </c>
      <c r="AW1094" s="13">
        <f t="shared" si="1382"/>
        <v>4.2188378643620978E-7</v>
      </c>
      <c r="AX1094" s="13">
        <f t="shared" si="1383"/>
        <v>5.4033805587010728E-4</v>
      </c>
      <c r="AY1094" s="13">
        <f t="shared" si="1384"/>
        <v>4.9088020408149472E-4</v>
      </c>
      <c r="AZ1094" s="13">
        <f t="shared" si="1385"/>
        <v>2.229746472058738E-4</v>
      </c>
      <c r="BA1094" s="13">
        <f t="shared" si="1386"/>
        <v>6.7521828317376175E-5</v>
      </c>
      <c r="BB1094" s="13">
        <f t="shared" si="1387"/>
        <v>1.5335366676614884E-5</v>
      </c>
      <c r="BC1094" s="13">
        <f t="shared" si="1388"/>
        <v>2.786340085470824E-6</v>
      </c>
      <c r="BD1094" s="13">
        <f t="shared" si="1389"/>
        <v>9.313403474379197E-5</v>
      </c>
      <c r="BE1094" s="13">
        <f t="shared" si="1390"/>
        <v>1.1341693416490385E-4</v>
      </c>
      <c r="BF1094" s="13">
        <f t="shared" si="1391"/>
        <v>6.9058540149972264E-5</v>
      </c>
      <c r="BG1094" s="13">
        <f t="shared" si="1392"/>
        <v>2.8032744861605153E-5</v>
      </c>
      <c r="BH1094" s="13">
        <f t="shared" si="1393"/>
        <v>8.534441751548156E-6</v>
      </c>
      <c r="BI1094" s="13">
        <f t="shared" si="1394"/>
        <v>2.0786175986734323E-6</v>
      </c>
      <c r="BJ1094" s="14">
        <f t="shared" si="1395"/>
        <v>0.43206436824036493</v>
      </c>
      <c r="BK1094" s="14">
        <f t="shared" si="1396"/>
        <v>0.29304961644294852</v>
      </c>
      <c r="BL1094" s="14">
        <f t="shared" si="1397"/>
        <v>0.26015040052879834</v>
      </c>
      <c r="BM1094" s="14">
        <f t="shared" si="1398"/>
        <v>0.35713180168152336</v>
      </c>
      <c r="BN1094" s="14">
        <f t="shared" si="1399"/>
        <v>0.6425480791878011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1.63636363636364</v>
      </c>
      <c r="F1095" s="10">
        <f>VLOOKUP(B1095,home!$B$2:$E$405,3,FALSE)</f>
        <v>1.59</v>
      </c>
      <c r="G1095" s="10">
        <f>VLOOKUP(C1095,away!$B$2:$E$405,4,FALSE)</f>
        <v>0.73</v>
      </c>
      <c r="H1095" s="10">
        <f>VLOOKUP(A1095,away!$A$2:$E$405,3,FALSE)</f>
        <v>1.23232323232323</v>
      </c>
      <c r="I1095" s="10">
        <f>VLOOKUP(C1095,away!$B$2:$E$405,3,FALSE)</f>
        <v>0.61</v>
      </c>
      <c r="J1095" s="10">
        <f>VLOOKUP(B1095,home!$B$2:$E$405,4,FALSE)</f>
        <v>1.1399999999999999</v>
      </c>
      <c r="K1095" s="12">
        <f t="shared" si="1344"/>
        <v>1.899327272727277</v>
      </c>
      <c r="L1095" s="12">
        <f t="shared" si="1345"/>
        <v>0.85695757575757414</v>
      </c>
      <c r="M1095" s="13">
        <f t="shared" si="1346"/>
        <v>6.3527344197766164E-2</v>
      </c>
      <c r="N1095" s="13">
        <f t="shared" si="1347"/>
        <v>0.12065921739875021</v>
      </c>
      <c r="O1095" s="13">
        <f t="shared" si="1348"/>
        <v>5.4440238878034695E-2</v>
      </c>
      <c r="P1095" s="13">
        <f t="shared" si="1349"/>
        <v>0.10339983043483911</v>
      </c>
      <c r="Q1095" s="13">
        <f t="shared" si="1350"/>
        <v>0.11458567115568793</v>
      </c>
      <c r="R1095" s="13">
        <f t="shared" si="1351"/>
        <v>2.332648756629192E-2</v>
      </c>
      <c r="S1095" s="13">
        <f t="shared" si="1352"/>
        <v>4.2074499843208567E-2</v>
      </c>
      <c r="T1095" s="13">
        <f t="shared" si="1353"/>
        <v>9.8195058970132934E-2</v>
      </c>
      <c r="U1095" s="13">
        <f t="shared" si="1354"/>
        <v>4.4304634011591966E-2</v>
      </c>
      <c r="V1095" s="13">
        <f t="shared" si="1355"/>
        <v>7.6091400821300149E-3</v>
      </c>
      <c r="W1095" s="13">
        <f t="shared" si="1356"/>
        <v>7.2545230096585783E-2</v>
      </c>
      <c r="X1095" s="13">
        <f t="shared" si="1357"/>
        <v>6.2168184516345565E-2</v>
      </c>
      <c r="Y1095" s="13">
        <f t="shared" si="1358"/>
        <v>2.6637748346188518E-2</v>
      </c>
      <c r="Z1095" s="13">
        <f t="shared" si="1359"/>
        <v>6.6632700785829065E-3</v>
      </c>
      <c r="AA1095" s="13">
        <f t="shared" si="1360"/>
        <v>1.2655730585800141E-2</v>
      </c>
      <c r="AB1095" s="13">
        <f t="shared" si="1361"/>
        <v>1.2018687128949483E-2</v>
      </c>
      <c r="AC1095" s="13">
        <f t="shared" si="1362"/>
        <v>7.7406017458192381E-4</v>
      </c>
      <c r="AD1095" s="13">
        <f t="shared" si="1363"/>
        <v>3.4446783507180286E-2</v>
      </c>
      <c r="AE1095" s="13">
        <f t="shared" si="1364"/>
        <v>2.9519432086959205E-2</v>
      </c>
      <c r="AF1095" s="13">
        <f t="shared" si="1365"/>
        <v>1.2648450479490451E-2</v>
      </c>
      <c r="AG1095" s="13">
        <f t="shared" si="1366"/>
        <v>3.6130618199979548E-3</v>
      </c>
      <c r="AH1095" s="13">
        <f t="shared" si="1367"/>
        <v>1.4275349432900967E-3</v>
      </c>
      <c r="AI1095" s="13">
        <f t="shared" si="1368"/>
        <v>2.7113560505620674E-3</v>
      </c>
      <c r="AJ1095" s="13">
        <f t="shared" si="1369"/>
        <v>2.5748762464533263E-3</v>
      </c>
      <c r="AK1095" s="13">
        <f t="shared" si="1370"/>
        <v>1.6301775595954811E-3</v>
      </c>
      <c r="AL1095" s="13">
        <f t="shared" si="1371"/>
        <v>5.0395741744826335E-5</v>
      </c>
      <c r="AM1095" s="13">
        <f t="shared" si="1372"/>
        <v>1.3085143074583932E-2</v>
      </c>
      <c r="AN1095" s="13">
        <f t="shared" si="1373"/>
        <v>1.1213412487636456E-2</v>
      </c>
      <c r="AO1095" s="13">
        <f t="shared" si="1374"/>
        <v>4.8047093906873227E-3</v>
      </c>
      <c r="AP1095" s="13">
        <f t="shared" si="1375"/>
        <v>1.372477370554353E-3</v>
      </c>
      <c r="AQ1095" s="13">
        <f t="shared" si="1376"/>
        <v>2.9403872006309698E-4</v>
      </c>
      <c r="AR1095" s="13">
        <f t="shared" si="1377"/>
        <v>2.4466737686222161E-4</v>
      </c>
      <c r="AS1095" s="13">
        <f t="shared" si="1378"/>
        <v>4.6470342162106023E-4</v>
      </c>
      <c r="AT1095" s="13">
        <f t="shared" si="1379"/>
        <v>4.4131194120728112E-4</v>
      </c>
      <c r="AU1095" s="13">
        <f t="shared" si="1380"/>
        <v>2.7939860190506852E-4</v>
      </c>
      <c r="AV1095" s="13">
        <f t="shared" si="1381"/>
        <v>1.3266734614004208E-4</v>
      </c>
      <c r="AW1095" s="13">
        <f t="shared" si="1382"/>
        <v>2.2785075277676064E-6</v>
      </c>
      <c r="AX1095" s="13">
        <f t="shared" si="1383"/>
        <v>4.1421615181826193E-3</v>
      </c>
      <c r="AY1095" s="13">
        <f t="shared" si="1384"/>
        <v>3.5496566930180904E-3</v>
      </c>
      <c r="AZ1095" s="13">
        <f t="shared" si="1385"/>
        <v>1.5209525972102148E-3</v>
      </c>
      <c r="BA1095" s="13">
        <f t="shared" si="1386"/>
        <v>4.3446395018248397E-4</v>
      </c>
      <c r="BB1095" s="13">
        <f t="shared" si="1387"/>
        <v>9.3079293375610204E-5</v>
      </c>
      <c r="BC1095" s="13">
        <f t="shared" si="1388"/>
        <v>1.5953001120878199E-5</v>
      </c>
      <c r="BD1095" s="13">
        <f t="shared" si="1389"/>
        <v>3.4944927023802349E-5</v>
      </c>
      <c r="BE1095" s="13">
        <f t="shared" si="1390"/>
        <v>6.6371852939772243E-5</v>
      </c>
      <c r="BF1095" s="13">
        <f t="shared" si="1391"/>
        <v>6.3030935214976761E-5</v>
      </c>
      <c r="BG1095" s="13">
        <f t="shared" si="1392"/>
        <v>3.990545809310382E-5</v>
      </c>
      <c r="BH1095" s="13">
        <f t="shared" si="1393"/>
        <v>1.8948381221726894E-5</v>
      </c>
      <c r="BI1095" s="13">
        <f t="shared" si="1394"/>
        <v>7.1978354456918562E-6</v>
      </c>
      <c r="BJ1095" s="14">
        <f t="shared" si="1395"/>
        <v>0.61554488647393379</v>
      </c>
      <c r="BK1095" s="14">
        <f t="shared" si="1396"/>
        <v>0.22098492716728868</v>
      </c>
      <c r="BL1095" s="14">
        <f t="shared" si="1397"/>
        <v>0.15688287104824394</v>
      </c>
      <c r="BM1095" s="14">
        <f t="shared" si="1398"/>
        <v>0.51658978695118896</v>
      </c>
      <c r="BN1095" s="14">
        <f t="shared" si="1399"/>
        <v>0.47993878963136999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1.63636363636364</v>
      </c>
      <c r="F1096" s="10">
        <f>VLOOKUP(B1096,home!$B$2:$E$405,3,FALSE)</f>
        <v>1.71</v>
      </c>
      <c r="G1096" s="10">
        <f>VLOOKUP(C1096,away!$B$2:$E$405,4,FALSE)</f>
        <v>0.92</v>
      </c>
      <c r="H1096" s="10">
        <f>VLOOKUP(A1096,away!$A$2:$E$405,3,FALSE)</f>
        <v>1.23232323232323</v>
      </c>
      <c r="I1096" s="10">
        <f>VLOOKUP(C1096,away!$B$2:$E$405,3,FALSE)</f>
        <v>0.46</v>
      </c>
      <c r="J1096" s="10">
        <f>VLOOKUP(B1096,home!$B$2:$E$405,4,FALSE)</f>
        <v>0.65</v>
      </c>
      <c r="K1096" s="12">
        <f t="shared" si="1344"/>
        <v>2.5743272727272788</v>
      </c>
      <c r="L1096" s="12">
        <f t="shared" si="1345"/>
        <v>0.36846464646464583</v>
      </c>
      <c r="M1096" s="13">
        <f t="shared" si="1346"/>
        <v>5.2718337743304998E-2</v>
      </c>
      <c r="N1096" s="13">
        <f t="shared" si="1347"/>
        <v>0.1357142546254379</v>
      </c>
      <c r="O1096" s="13">
        <f t="shared" si="1348"/>
        <v>1.942484367879067E-2</v>
      </c>
      <c r="P1096" s="13">
        <f t="shared" si="1349"/>
        <v>5.0005904850774906E-2</v>
      </c>
      <c r="Q1096" s="13">
        <f t="shared" si="1350"/>
        <v>0.1746864534900596</v>
      </c>
      <c r="R1096" s="13">
        <f t="shared" si="1351"/>
        <v>3.5786840793683061E-3</v>
      </c>
      <c r="S1096" s="13">
        <f t="shared" si="1352"/>
        <v>1.1858257614838764E-2</v>
      </c>
      <c r="T1096" s="13">
        <f t="shared" si="1353"/>
        <v>6.4365782327377608E-2</v>
      </c>
      <c r="U1096" s="13">
        <f t="shared" si="1354"/>
        <v>9.2127040259927431E-3</v>
      </c>
      <c r="V1096" s="13">
        <f t="shared" si="1355"/>
        <v>1.2497926135324083E-3</v>
      </c>
      <c r="W1096" s="13">
        <f t="shared" si="1356"/>
        <v>0.14990003379848857</v>
      </c>
      <c r="X1096" s="13">
        <f t="shared" si="1357"/>
        <v>5.5232862958598548E-2</v>
      </c>
      <c r="Y1096" s="13">
        <f t="shared" si="1358"/>
        <v>1.0175678661635119E-2</v>
      </c>
      <c r="Z1096" s="13">
        <f t="shared" si="1359"/>
        <v>4.3953952137103317E-4</v>
      </c>
      <c r="AA1096" s="13">
        <f t="shared" si="1360"/>
        <v>1.1315185773069453E-3</v>
      </c>
      <c r="AB1096" s="13">
        <f t="shared" si="1361"/>
        <v>1.45644956657942E-3</v>
      </c>
      <c r="AC1096" s="13">
        <f t="shared" si="1362"/>
        <v>7.409306371225609E-5</v>
      </c>
      <c r="AD1096" s="13">
        <f t="shared" si="1363"/>
        <v>9.6472936297547496E-2</v>
      </c>
      <c r="AE1096" s="13">
        <f t="shared" si="1364"/>
        <v>3.554686636628214E-2</v>
      </c>
      <c r="AF1096" s="13">
        <f t="shared" si="1365"/>
        <v>6.5488817742890759E-3</v>
      </c>
      <c r="AG1096" s="13">
        <f t="shared" si="1366"/>
        <v>8.0434380256739569E-4</v>
      </c>
      <c r="AH1096" s="13">
        <f t="shared" si="1367"/>
        <v>4.0488693587304346E-5</v>
      </c>
      <c r="AI1096" s="13">
        <f t="shared" si="1368"/>
        <v>1.0423114813889565E-4</v>
      </c>
      <c r="AJ1096" s="13">
        <f t="shared" si="1369"/>
        <v>1.3416254366081817E-4</v>
      </c>
      <c r="AK1096" s="13">
        <f t="shared" si="1370"/>
        <v>1.1512609837483615E-4</v>
      </c>
      <c r="AL1096" s="13">
        <f t="shared" si="1371"/>
        <v>2.8112348398678489E-6</v>
      </c>
      <c r="AM1096" s="13">
        <f t="shared" si="1372"/>
        <v>4.9670582198171588E-2</v>
      </c>
      <c r="AN1096" s="13">
        <f t="shared" si="1373"/>
        <v>1.8301853509342426E-2</v>
      </c>
      <c r="AO1096" s="13">
        <f t="shared" si="1374"/>
        <v>3.3717929914837954E-3</v>
      </c>
      <c r="AP1096" s="13">
        <f t="shared" si="1375"/>
        <v>4.141288375196825E-4</v>
      </c>
      <c r="AQ1096" s="13">
        <f t="shared" si="1376"/>
        <v>3.8147958926876143E-5</v>
      </c>
      <c r="AR1096" s="13">
        <f t="shared" si="1377"/>
        <v>2.9837304336922928E-6</v>
      </c>
      <c r="AS1096" s="13">
        <f t="shared" si="1378"/>
        <v>7.6810986299204606E-6</v>
      </c>
      <c r="AT1096" s="13">
        <f t="shared" si="1379"/>
        <v>9.8868308437561922E-6</v>
      </c>
      <c r="AU1096" s="13">
        <f t="shared" si="1380"/>
        <v>8.4839794273076064E-6</v>
      </c>
      <c r="AV1096" s="13">
        <f t="shared" si="1381"/>
        <v>5.4601349052437824E-6</v>
      </c>
      <c r="AW1096" s="13">
        <f t="shared" si="1382"/>
        <v>7.4072023308366322E-8</v>
      </c>
      <c r="AX1096" s="13">
        <f t="shared" si="1383"/>
        <v>2.1311389067499187E-2</v>
      </c>
      <c r="AY1096" s="13">
        <f t="shared" si="1384"/>
        <v>7.8524934384266061E-3</v>
      </c>
      <c r="AZ1096" s="13">
        <f t="shared" si="1385"/>
        <v>1.4466831093279046E-3</v>
      </c>
      <c r="BA1096" s="13">
        <f t="shared" si="1386"/>
        <v>1.7768386014162699E-4</v>
      </c>
      <c r="BB1096" s="13">
        <f t="shared" si="1387"/>
        <v>1.6367555177389542E-5</v>
      </c>
      <c r="BC1096" s="13">
        <f t="shared" si="1388"/>
        <v>1.2061730863854838E-6</v>
      </c>
      <c r="BD1096" s="13">
        <f t="shared" si="1389"/>
        <v>1.8323319656603912E-7</v>
      </c>
      <c r="BE1096" s="13">
        <f t="shared" si="1390"/>
        <v>4.7170221518895284E-7</v>
      </c>
      <c r="BF1096" s="13">
        <f t="shared" si="1391"/>
        <v>6.0715793858339667E-7</v>
      </c>
      <c r="BG1096" s="13">
        <f t="shared" si="1392"/>
        <v>5.210077467160374E-7</v>
      </c>
      <c r="BH1096" s="13">
        <f t="shared" si="1393"/>
        <v>3.3531111291832031E-7</v>
      </c>
      <c r="BI1096" s="13">
        <f t="shared" si="1394"/>
        <v>1.7264010856683364E-7</v>
      </c>
      <c r="BJ1096" s="14">
        <f t="shared" si="1395"/>
        <v>0.83205042280138697</v>
      </c>
      <c r="BK1096" s="14">
        <f t="shared" si="1396"/>
        <v>0.12376169055942979</v>
      </c>
      <c r="BL1096" s="14">
        <f t="shared" si="1397"/>
        <v>3.5234995238358401E-2</v>
      </c>
      <c r="BM1096" s="14">
        <f t="shared" si="1398"/>
        <v>0.54750575028640658</v>
      </c>
      <c r="BN1096" s="14">
        <f t="shared" si="1399"/>
        <v>0.43612847846773634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1.3571428571428601</v>
      </c>
      <c r="F1097" s="10">
        <f>VLOOKUP(B1097,home!$B$2:$E$405,3,FALSE)</f>
        <v>0</v>
      </c>
      <c r="G1097" s="10">
        <f>VLOOKUP(C1097,away!$B$2:$E$405,4,FALSE)</f>
        <v>2.46</v>
      </c>
      <c r="H1097" s="10">
        <f>VLOOKUP(A1097,away!$A$2:$E$405,3,FALSE)</f>
        <v>1.0952380952381</v>
      </c>
      <c r="I1097" s="10">
        <f>VLOOKUP(C1097,away!$B$2:$E$405,3,FALSE)</f>
        <v>1.96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1.3571428571428601</v>
      </c>
      <c r="F1098" s="10">
        <f>VLOOKUP(B1098,home!$B$2:$E$405,3,FALSE)</f>
        <v>0</v>
      </c>
      <c r="G1098" s="10">
        <f>VLOOKUP(C1098,away!$B$2:$E$405,4,FALSE)</f>
        <v>1.1100000000000001</v>
      </c>
      <c r="H1098" s="10">
        <f>VLOOKUP(A1098,away!$A$2:$E$405,3,FALSE)</f>
        <v>1.0952380952381</v>
      </c>
      <c r="I1098" s="10">
        <f>VLOOKUP(C1098,away!$B$2:$E$405,3,FALSE)</f>
        <v>1.47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1.3571428571428601</v>
      </c>
      <c r="F1099" s="10">
        <f>VLOOKUP(B1099,home!$B$2:$E$405,3,FALSE)</f>
        <v>0</v>
      </c>
      <c r="G1099" s="10">
        <f>VLOOKUP(C1099,away!$B$2:$E$405,4,FALSE)</f>
        <v>1.47</v>
      </c>
      <c r="H1099" s="10">
        <f>VLOOKUP(A1099,away!$A$2:$E$405,3,FALSE)</f>
        <v>1.0952380952381</v>
      </c>
      <c r="I1099" s="10">
        <f>VLOOKUP(C1099,away!$B$2:$E$405,3,FALSE)</f>
        <v>1.47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1.3571428571428601</v>
      </c>
      <c r="F1100" s="10">
        <f>VLOOKUP(B1100,home!$B$2:$E$405,3,FALSE)</f>
        <v>0</v>
      </c>
      <c r="G1100" s="10">
        <f>VLOOKUP(C1100,away!$B$2:$E$405,4,FALSE)</f>
        <v>0.49</v>
      </c>
      <c r="H1100" s="10">
        <f>VLOOKUP(A1100,away!$A$2:$E$405,3,FALSE)</f>
        <v>1.0952380952381</v>
      </c>
      <c r="I1100" s="10">
        <f>VLOOKUP(C1100,away!$B$2:$E$405,3,FALSE)</f>
        <v>1.47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1.3571428571428601</v>
      </c>
      <c r="F1101" s="10">
        <f>VLOOKUP(B1101,home!$B$2:$E$405,3,FALSE)</f>
        <v>0</v>
      </c>
      <c r="G1101" s="10">
        <f>VLOOKUP(C1101,away!$B$2:$E$405,4,FALSE)</f>
        <v>0.49</v>
      </c>
      <c r="H1101" s="10">
        <f>VLOOKUP(A1101,away!$A$2:$E$405,3,FALSE)</f>
        <v>1.0952380952381</v>
      </c>
      <c r="I1101" s="10">
        <f>VLOOKUP(C1101,away!$B$2:$E$405,3,FALSE)</f>
        <v>1.47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1.7124999999999999</v>
      </c>
      <c r="F1102" s="10">
        <f>VLOOKUP(B1102,home!$B$2:$E$405,3,FALSE)</f>
        <v>0.82</v>
      </c>
      <c r="G1102" s="10">
        <f>VLOOKUP(C1102,away!$B$2:$E$405,4,FALSE)</f>
        <v>0.88</v>
      </c>
      <c r="H1102" s="10">
        <f>VLOOKUP(A1102,away!$A$2:$E$405,3,FALSE)</f>
        <v>1.4624999999999999</v>
      </c>
      <c r="I1102" s="10">
        <f>VLOOKUP(C1102,away!$B$2:$E$405,3,FALSE)</f>
        <v>0.88</v>
      </c>
      <c r="J1102" s="10">
        <f>VLOOKUP(B1102,home!$B$2:$E$405,4,FALSE)</f>
        <v>1.91</v>
      </c>
      <c r="K1102" s="12">
        <f t="shared" si="1344"/>
        <v>1.2357399999999998</v>
      </c>
      <c r="L1102" s="12">
        <f t="shared" si="1345"/>
        <v>2.45817</v>
      </c>
      <c r="M1102" s="13">
        <f t="shared" si="1346"/>
        <v>2.4874552152976383E-2</v>
      </c>
      <c r="N1102" s="13">
        <f t="shared" si="1347"/>
        <v>3.0738479077519032E-2</v>
      </c>
      <c r="O1102" s="13">
        <f t="shared" si="1348"/>
        <v>6.1145877865881944E-2</v>
      </c>
      <c r="P1102" s="13">
        <f t="shared" si="1349"/>
        <v>7.5560407113984943E-2</v>
      </c>
      <c r="Q1102" s="13">
        <f t="shared" si="1350"/>
        <v>1.8992384067626683E-2</v>
      </c>
      <c r="R1102" s="13">
        <f t="shared" si="1351"/>
        <v>7.5153481296787519E-2</v>
      </c>
      <c r="S1102" s="13">
        <f t="shared" si="1352"/>
        <v>5.7381687599026683E-2</v>
      </c>
      <c r="T1102" s="13">
        <f t="shared" si="1353"/>
        <v>4.6686508743517881E-2</v>
      </c>
      <c r="U1102" s="13">
        <f t="shared" si="1354"/>
        <v>9.2870162977692197E-2</v>
      </c>
      <c r="V1102" s="13">
        <f t="shared" si="1355"/>
        <v>1.9367333281040962E-2</v>
      </c>
      <c r="W1102" s="13">
        <f t="shared" si="1356"/>
        <v>7.823216229242997E-3</v>
      </c>
      <c r="X1102" s="13">
        <f t="shared" si="1357"/>
        <v>1.9230795438238257E-2</v>
      </c>
      <c r="Y1102" s="13">
        <f t="shared" si="1358"/>
        <v>2.3636282211207071E-2</v>
      </c>
      <c r="Z1102" s="13">
        <f t="shared" si="1359"/>
        <v>6.1580011039774722E-2</v>
      </c>
      <c r="AA1102" s="13">
        <f t="shared" si="1360"/>
        <v>7.6096882842291214E-2</v>
      </c>
      <c r="AB1102" s="13">
        <f t="shared" si="1361"/>
        <v>4.7017981001766469E-2</v>
      </c>
      <c r="AC1102" s="13">
        <f t="shared" si="1362"/>
        <v>3.6769596353631775E-3</v>
      </c>
      <c r="AD1102" s="13">
        <f t="shared" si="1363"/>
        <v>2.4168653057811862E-3</v>
      </c>
      <c r="AE1102" s="13">
        <f t="shared" si="1364"/>
        <v>5.9410657887121378E-3</v>
      </c>
      <c r="AF1102" s="13">
        <f t="shared" si="1365"/>
        <v>7.3020748449192582E-3</v>
      </c>
      <c r="AG1102" s="13">
        <f t="shared" si="1366"/>
        <v>5.9832471071783909E-3</v>
      </c>
      <c r="AH1102" s="13">
        <f t="shared" si="1367"/>
        <v>3.784353393441077E-2</v>
      </c>
      <c r="AI1102" s="13">
        <f t="shared" si="1368"/>
        <v>4.6764768624108763E-2</v>
      </c>
      <c r="AJ1102" s="13">
        <f t="shared" si="1369"/>
        <v>2.889454758977808E-2</v>
      </c>
      <c r="AK1102" s="13">
        <f t="shared" si="1370"/>
        <v>1.1902049412864119E-2</v>
      </c>
      <c r="AL1102" s="13">
        <f t="shared" si="1371"/>
        <v>4.4677398054217683E-4</v>
      </c>
      <c r="AM1102" s="13">
        <f t="shared" si="1372"/>
        <v>5.9732342659320756E-4</v>
      </c>
      <c r="AN1102" s="13">
        <f t="shared" si="1373"/>
        <v>1.4683225275486248E-3</v>
      </c>
      <c r="AO1102" s="13">
        <f t="shared" si="1374"/>
        <v>1.8046931937721017E-3</v>
      </c>
      <c r="AP1102" s="13">
        <f t="shared" si="1375"/>
        <v>1.4787475560449224E-3</v>
      </c>
      <c r="AQ1102" s="13">
        <f t="shared" si="1376"/>
        <v>9.0875321996073701E-4</v>
      </c>
      <c r="AR1102" s="13">
        <f t="shared" si="1377"/>
        <v>1.8605167962310099E-2</v>
      </c>
      <c r="AS1102" s="13">
        <f t="shared" si="1378"/>
        <v>2.2991150257745081E-2</v>
      </c>
      <c r="AT1102" s="13">
        <f t="shared" si="1379"/>
        <v>1.4205542009752952E-2</v>
      </c>
      <c r="AU1102" s="13">
        <f t="shared" si="1380"/>
        <v>5.8514521610440367E-3</v>
      </c>
      <c r="AV1102" s="13">
        <f t="shared" si="1381"/>
        <v>1.8077183733721399E-3</v>
      </c>
      <c r="AW1102" s="13">
        <f t="shared" si="1382"/>
        <v>3.7698527807869971E-5</v>
      </c>
      <c r="AX1102" s="13">
        <f t="shared" si="1383"/>
        <v>1.2302274186304848E-4</v>
      </c>
      <c r="AY1102" s="13">
        <f t="shared" si="1384"/>
        <v>3.024108133654899E-4</v>
      </c>
      <c r="AZ1102" s="13">
        <f t="shared" si="1385"/>
        <v>3.7168859454532319E-4</v>
      </c>
      <c r="BA1102" s="13">
        <f t="shared" si="1386"/>
        <v>3.0455791748449236E-4</v>
      </c>
      <c r="BB1102" s="13">
        <f t="shared" si="1387"/>
        <v>1.8716378400571369E-4</v>
      </c>
      <c r="BC1102" s="13">
        <f t="shared" si="1388"/>
        <v>9.2016079785865016E-5</v>
      </c>
      <c r="BD1102" s="13">
        <f t="shared" si="1389"/>
        <v>7.6224442883186371E-3</v>
      </c>
      <c r="BE1102" s="13">
        <f t="shared" si="1390"/>
        <v>9.4193593048468721E-3</v>
      </c>
      <c r="BF1102" s="13">
        <f t="shared" si="1391"/>
        <v>5.8199395336857368E-3</v>
      </c>
      <c r="BG1102" s="13">
        <f t="shared" si="1392"/>
        <v>2.397310693118937E-3</v>
      </c>
      <c r="BH1102" s="13">
        <f t="shared" si="1393"/>
        <v>7.4061317897869893E-4</v>
      </c>
      <c r="BI1102" s="13">
        <f t="shared" si="1394"/>
        <v>1.8304106595822716E-4</v>
      </c>
      <c r="BJ1102" s="14">
        <f t="shared" si="1395"/>
        <v>0.17638961866891245</v>
      </c>
      <c r="BK1102" s="14">
        <f t="shared" si="1396"/>
        <v>0.18161012457629983</v>
      </c>
      <c r="BL1102" s="14">
        <f t="shared" si="1397"/>
        <v>0.56733302437471234</v>
      </c>
      <c r="BM1102" s="14">
        <f t="shared" si="1398"/>
        <v>0.70018288479936519</v>
      </c>
      <c r="BN1102" s="14">
        <f t="shared" si="1399"/>
        <v>0.28646518157477652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1.7124999999999999</v>
      </c>
      <c r="F1103" s="10">
        <f>VLOOKUP(B1103,home!$B$2:$E$405,3,FALSE)</f>
        <v>0</v>
      </c>
      <c r="G1103" s="10">
        <f>VLOOKUP(C1103,away!$B$2:$E$405,4,FALSE)</f>
        <v>1.9</v>
      </c>
      <c r="H1103" s="10">
        <f>VLOOKUP(A1103,away!$A$2:$E$405,3,FALSE)</f>
        <v>1.4624999999999999</v>
      </c>
      <c r="I1103" s="10">
        <f>VLOOKUP(C1103,away!$B$2:$E$405,3,FALSE)</f>
        <v>0.73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1.7124999999999999</v>
      </c>
      <c r="F1104" s="10">
        <f>VLOOKUP(B1104,home!$B$2:$E$405,3,FALSE)</f>
        <v>2.04</v>
      </c>
      <c r="G1104" s="10">
        <f>VLOOKUP(C1104,away!$B$2:$E$405,4,FALSE)</f>
        <v>1.56</v>
      </c>
      <c r="H1104" s="10">
        <f>VLOOKUP(A1104,away!$A$2:$E$405,3,FALSE)</f>
        <v>1.4624999999999999</v>
      </c>
      <c r="I1104" s="10">
        <f>VLOOKUP(C1104,away!$B$2:$E$405,3,FALSE)</f>
        <v>0.57999999999999996</v>
      </c>
      <c r="J1104" s="10">
        <f>VLOOKUP(B1104,home!$B$2:$E$405,4,FALSE)</f>
        <v>1.03</v>
      </c>
      <c r="K1104" s="12">
        <f t="shared" si="1344"/>
        <v>5.4498600000000001</v>
      </c>
      <c r="L1104" s="12">
        <f t="shared" si="1345"/>
        <v>0.8736974999999999</v>
      </c>
      <c r="M1104" s="13">
        <f t="shared" si="1346"/>
        <v>1.7935515835808323E-3</v>
      </c>
      <c r="N1104" s="13">
        <f t="shared" si="1347"/>
        <v>9.7746050332938369E-3</v>
      </c>
      <c r="O1104" s="13">
        <f t="shared" si="1348"/>
        <v>1.567021534695614E-3</v>
      </c>
      <c r="P1104" s="13">
        <f t="shared" si="1349"/>
        <v>8.5400479810762413E-3</v>
      </c>
      <c r="Q1104" s="13">
        <f t="shared" si="1350"/>
        <v>2.6635114493373375E-2</v>
      </c>
      <c r="R1104" s="13">
        <f t="shared" si="1351"/>
        <v>6.8455139865486046E-4</v>
      </c>
      <c r="S1104" s="13">
        <f t="shared" si="1352"/>
        <v>1.016592165326443E-2</v>
      </c>
      <c r="T1104" s="13">
        <f t="shared" si="1353"/>
        <v>2.3271032945074082E-2</v>
      </c>
      <c r="U1104" s="13">
        <f t="shared" si="1354"/>
        <v>3.730709285473179E-3</v>
      </c>
      <c r="V1104" s="13">
        <f t="shared" si="1355"/>
        <v>5.3783701496402398E-3</v>
      </c>
      <c r="W1104" s="13">
        <f t="shared" si="1356"/>
        <v>4.8385881690951968E-2</v>
      </c>
      <c r="X1104" s="13">
        <f t="shared" si="1357"/>
        <v>4.22746238686805E-2</v>
      </c>
      <c r="Y1104" s="13">
        <f t="shared" si="1358"/>
        <v>1.8467616593753237E-2</v>
      </c>
      <c r="Z1104" s="13">
        <f t="shared" si="1359"/>
        <v>1.9936361520875165E-4</v>
      </c>
      <c r="AA1104" s="13">
        <f t="shared" si="1360"/>
        <v>1.0865037919815675E-3</v>
      </c>
      <c r="AB1104" s="13">
        <f t="shared" si="1361"/>
        <v>2.9606467778843328E-3</v>
      </c>
      <c r="AC1104" s="13">
        <f t="shared" si="1362"/>
        <v>1.6005791092934907E-3</v>
      </c>
      <c r="AD1104" s="13">
        <f t="shared" si="1363"/>
        <v>6.592407029806284E-2</v>
      </c>
      <c r="AE1104" s="13">
        <f t="shared" si="1364"/>
        <v>5.7597695409241756E-2</v>
      </c>
      <c r="AF1104" s="13">
        <f t="shared" si="1365"/>
        <v>2.5161481242407996E-2</v>
      </c>
      <c r="AG1104" s="13">
        <f t="shared" si="1366"/>
        <v>7.3278410859295862E-3</v>
      </c>
      <c r="AH1104" s="13">
        <f t="shared" si="1367"/>
        <v>4.3545873049712064E-5</v>
      </c>
      <c r="AI1104" s="13">
        <f t="shared" si="1368"/>
        <v>2.3731891169870382E-4</v>
      </c>
      <c r="AJ1104" s="13">
        <f t="shared" si="1369"/>
        <v>6.4667742205514898E-4</v>
      </c>
      <c r="AK1104" s="13">
        <f t="shared" si="1370"/>
        <v>1.1747671384538254E-3</v>
      </c>
      <c r="AL1104" s="13">
        <f t="shared" si="1371"/>
        <v>3.0484815749953358E-4</v>
      </c>
      <c r="AM1104" s="13">
        <f t="shared" si="1372"/>
        <v>7.1855390750920151E-2</v>
      </c>
      <c r="AN1104" s="13">
        <f t="shared" si="1373"/>
        <v>6.2779875260602053E-2</v>
      </c>
      <c r="AO1104" s="13">
        <f t="shared" si="1374"/>
        <v>2.7425310032749926E-2</v>
      </c>
      <c r="AP1104" s="13">
        <f t="shared" si="1375"/>
        <v>7.9871416041128428E-3</v>
      </c>
      <c r="AQ1104" s="13">
        <f t="shared" si="1376"/>
        <v>1.7445864129148445E-3</v>
      </c>
      <c r="AR1104" s="13">
        <f t="shared" si="1377"/>
        <v>7.6091840837701646E-6</v>
      </c>
      <c r="AS1104" s="13">
        <f t="shared" si="1378"/>
        <v>4.1468987970775675E-5</v>
      </c>
      <c r="AT1104" s="13">
        <f t="shared" si="1379"/>
        <v>1.1300008939120576E-4</v>
      </c>
      <c r="AU1104" s="13">
        <f t="shared" si="1380"/>
        <v>2.0527822238985234E-4</v>
      </c>
      <c r="AV1104" s="13">
        <f t="shared" si="1381"/>
        <v>2.7968439326839006E-4</v>
      </c>
      <c r="AW1104" s="13">
        <f t="shared" si="1382"/>
        <v>4.0320648889267704E-5</v>
      </c>
      <c r="AX1104" s="13">
        <f t="shared" si="1383"/>
        <v>6.526696997296827E-2</v>
      </c>
      <c r="AY1104" s="13">
        <f t="shared" si="1384"/>
        <v>5.7023588497957446E-2</v>
      </c>
      <c r="AZ1104" s="13">
        <f t="shared" si="1385"/>
        <v>2.4910683355847084E-2</v>
      </c>
      <c r="BA1104" s="13">
        <f t="shared" si="1386"/>
        <v>7.2548005904317352E-3</v>
      </c>
      <c r="BB1104" s="13">
        <f t="shared" si="1387"/>
        <v>1.5846252847146823E-3</v>
      </c>
      <c r="BC1104" s="13">
        <f t="shared" si="1388"/>
        <v>2.7689662993840135E-4</v>
      </c>
      <c r="BD1104" s="13">
        <f t="shared" si="1389"/>
        <v>1.1080208518382964E-6</v>
      </c>
      <c r="BE1104" s="13">
        <f t="shared" si="1390"/>
        <v>6.0385585195994588E-6</v>
      </c>
      <c r="BF1104" s="13">
        <f t="shared" si="1391"/>
        <v>1.6454649266812154E-5</v>
      </c>
      <c r="BG1104" s="13">
        <f t="shared" si="1392"/>
        <v>2.9891844951076313E-5</v>
      </c>
      <c r="BH1104" s="13">
        <f t="shared" si="1393"/>
        <v>4.0726592531268174E-5</v>
      </c>
      <c r="BI1104" s="13">
        <f t="shared" si="1394"/>
        <v>4.4390845514491429E-5</v>
      </c>
      <c r="BJ1104" s="14">
        <f t="shared" si="1395"/>
        <v>0.65292983105392666</v>
      </c>
      <c r="BK1104" s="14">
        <f t="shared" si="1396"/>
        <v>8.4806907132312218E-2</v>
      </c>
      <c r="BL1104" s="14">
        <f t="shared" si="1397"/>
        <v>1.2917393522686029E-2</v>
      </c>
      <c r="BM1104" s="14">
        <f t="shared" si="1398"/>
        <v>0.64487533545039055</v>
      </c>
      <c r="BN1104" s="14">
        <f t="shared" si="1399"/>
        <v>4.8994892024674754E-2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1.7124999999999999</v>
      </c>
      <c r="F1105" s="10">
        <f>VLOOKUP(B1105,home!$B$2:$E$405,3,FALSE)</f>
        <v>1.46</v>
      </c>
      <c r="G1105" s="10">
        <f>VLOOKUP(C1105,away!$B$2:$E$405,4,FALSE)</f>
        <v>1.02</v>
      </c>
      <c r="H1105" s="10">
        <f>VLOOKUP(A1105,away!$A$2:$E$405,3,FALSE)</f>
        <v>1.4624999999999999</v>
      </c>
      <c r="I1105" s="10">
        <f>VLOOKUP(C1105,away!$B$2:$E$405,3,FALSE)</f>
        <v>1.17</v>
      </c>
      <c r="J1105" s="10">
        <f>VLOOKUP(B1105,home!$B$2:$E$405,4,FALSE)</f>
        <v>1.37</v>
      </c>
      <c r="K1105" s="12">
        <f t="shared" si="1344"/>
        <v>2.5502549999999999</v>
      </c>
      <c r="L1105" s="12">
        <f t="shared" si="1345"/>
        <v>2.3442412500000001</v>
      </c>
      <c r="M1105" s="13">
        <f t="shared" si="1346"/>
        <v>7.4876801929032238E-3</v>
      </c>
      <c r="N1105" s="13">
        <f t="shared" si="1347"/>
        <v>1.9095493850352412E-2</v>
      </c>
      <c r="O1105" s="13">
        <f t="shared" si="1348"/>
        <v>1.75529287750117E-2</v>
      </c>
      <c r="P1105" s="13">
        <f t="shared" si="1349"/>
        <v>4.4764444373117454E-2</v>
      </c>
      <c r="Q1105" s="13">
        <f t="shared" si="1350"/>
        <v>2.4349189334665247E-2</v>
      </c>
      <c r="R1105" s="13">
        <f t="shared" si="1351"/>
        <v>2.0574149846347201E-2</v>
      </c>
      <c r="S1105" s="13">
        <f t="shared" si="1352"/>
        <v>6.6905083697790982E-2</v>
      </c>
      <c r="T1105" s="13">
        <f t="shared" si="1353"/>
        <v>5.7080374042382337E-2</v>
      </c>
      <c r="U1105" s="13">
        <f t="shared" si="1354"/>
        <v>5.2469328516396178E-2</v>
      </c>
      <c r="V1105" s="13">
        <f t="shared" si="1355"/>
        <v>4.4442913341350934E-2</v>
      </c>
      <c r="W1105" s="13">
        <f t="shared" si="1356"/>
        <v>2.0698880615558905E-2</v>
      </c>
      <c r="X1105" s="13">
        <f t="shared" si="1357"/>
        <v>4.8523169767818584E-2</v>
      </c>
      <c r="Y1105" s="13">
        <f t="shared" si="1358"/>
        <v>5.6875008075236641E-2</v>
      </c>
      <c r="Z1105" s="13">
        <f t="shared" si="1359"/>
        <v>1.6076923584496087E-2</v>
      </c>
      <c r="AA1105" s="13">
        <f t="shared" si="1360"/>
        <v>4.1000254755979064E-2</v>
      </c>
      <c r="AB1105" s="13">
        <f t="shared" si="1361"/>
        <v>5.2280552346354703E-2</v>
      </c>
      <c r="AC1105" s="13">
        <f t="shared" si="1362"/>
        <v>1.6606130593806799E-2</v>
      </c>
      <c r="AD1105" s="13">
        <f t="shared" si="1363"/>
        <v>1.319685594605804E-2</v>
      </c>
      <c r="AE1105" s="13">
        <f t="shared" si="1364"/>
        <v>3.0936614079057036E-2</v>
      </c>
      <c r="AF1105" s="13">
        <f t="shared" si="1365"/>
        <v>3.6261443429728146E-2</v>
      </c>
      <c r="AG1105" s="13">
        <f t="shared" si="1366"/>
        <v>2.8335190490836725E-2</v>
      </c>
      <c r="AH1105" s="13">
        <f t="shared" si="1367"/>
        <v>9.4220468599683967E-3</v>
      </c>
      <c r="AI1105" s="13">
        <f t="shared" si="1368"/>
        <v>2.4028622114868704E-2</v>
      </c>
      <c r="AJ1105" s="13">
        <f t="shared" si="1369"/>
        <v>3.0639556845777249E-2</v>
      </c>
      <c r="AK1105" s="13">
        <f t="shared" si="1370"/>
        <v>2.604622768124255E-2</v>
      </c>
      <c r="AL1105" s="13">
        <f t="shared" si="1371"/>
        <v>3.9711322602893435E-3</v>
      </c>
      <c r="AM1105" s="13">
        <f t="shared" si="1372"/>
        <v>6.7310695721428497E-3</v>
      </c>
      <c r="AN1105" s="13">
        <f t="shared" si="1373"/>
        <v>1.5779250947637123E-2</v>
      </c>
      <c r="AO1105" s="13">
        <f t="shared" si="1374"/>
        <v>1.8495185482776271E-2</v>
      </c>
      <c r="AP1105" s="13">
        <f t="shared" si="1375"/>
        <v>1.4452392245041763E-2</v>
      </c>
      <c r="AQ1105" s="13">
        <f t="shared" si="1376"/>
        <v>8.4699735155017528E-3</v>
      </c>
      <c r="AR1105" s="13">
        <f t="shared" si="1377"/>
        <v>4.4175101817141771E-3</v>
      </c>
      <c r="AS1105" s="13">
        <f t="shared" si="1378"/>
        <v>1.1265777428467487E-2</v>
      </c>
      <c r="AT1105" s="13">
        <f t="shared" si="1379"/>
        <v>1.4365302607918178E-2</v>
      </c>
      <c r="AU1105" s="13">
        <f t="shared" si="1380"/>
        <v>1.2211728267452123E-2</v>
      </c>
      <c r="AV1105" s="13">
        <f t="shared" si="1381"/>
        <v>7.785755268177777E-3</v>
      </c>
      <c r="AW1105" s="13">
        <f t="shared" si="1382"/>
        <v>6.5947412796118262E-4</v>
      </c>
      <c r="AX1105" s="13">
        <f t="shared" si="1383"/>
        <v>2.8609906386175277E-3</v>
      </c>
      <c r="AY1105" s="13">
        <f t="shared" si="1384"/>
        <v>6.7068522709110524E-3</v>
      </c>
      <c r="AZ1105" s="13">
        <f t="shared" si="1385"/>
        <v>7.8612398755629337E-3</v>
      </c>
      <c r="BA1105" s="13">
        <f t="shared" si="1386"/>
        <v>6.1428809308131643E-3</v>
      </c>
      <c r="BB1105" s="13">
        <f t="shared" si="1387"/>
        <v>3.6000987179626541E-3</v>
      </c>
      <c r="BC1105" s="13">
        <f t="shared" si="1388"/>
        <v>1.6878999837440334E-3</v>
      </c>
      <c r="BD1105" s="13">
        <f t="shared" si="1389"/>
        <v>1.7259515983782297E-3</v>
      </c>
      <c r="BE1105" s="13">
        <f t="shared" si="1390"/>
        <v>4.4016166935220719E-3</v>
      </c>
      <c r="BF1105" s="13">
        <f t="shared" si="1391"/>
        <v>5.6126224903690659E-3</v>
      </c>
      <c r="BG1105" s="13">
        <f t="shared" si="1392"/>
        <v>4.7712061897253874E-3</v>
      </c>
      <c r="BH1105" s="13">
        <f t="shared" si="1393"/>
        <v>3.0419481103445287E-3</v>
      </c>
      <c r="BI1105" s="13">
        <f t="shared" si="1394"/>
        <v>1.5515486756293372E-3</v>
      </c>
      <c r="BJ1105" s="14">
        <f t="shared" si="1395"/>
        <v>0.42814005381240516</v>
      </c>
      <c r="BK1105" s="14">
        <f t="shared" si="1396"/>
        <v>0.19088423673016977</v>
      </c>
      <c r="BL1105" s="14">
        <f t="shared" si="1397"/>
        <v>0.3451646352536441</v>
      </c>
      <c r="BM1105" s="14">
        <f t="shared" si="1398"/>
        <v>0.84039458486536811</v>
      </c>
      <c r="BN1105" s="14">
        <f t="shared" si="1399"/>
        <v>0.13382388637239723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1.7124999999999999</v>
      </c>
      <c r="F1106" s="10">
        <f>VLOOKUP(B1106,home!$B$2:$E$405,3,FALSE)</f>
        <v>0.73</v>
      </c>
      <c r="G1106" s="10">
        <f>VLOOKUP(C1106,away!$B$2:$E$405,4,FALSE)</f>
        <v>0.57999999999999996</v>
      </c>
      <c r="H1106" s="10">
        <f>VLOOKUP(A1106,away!$A$2:$E$405,3,FALSE)</f>
        <v>1.4624999999999999</v>
      </c>
      <c r="I1106" s="10">
        <f>VLOOKUP(C1106,away!$B$2:$E$405,3,FALSE)</f>
        <v>1.02</v>
      </c>
      <c r="J1106" s="10">
        <f>VLOOKUP(B1106,home!$B$2:$E$405,4,FALSE)</f>
        <v>0.68</v>
      </c>
      <c r="K1106" s="12">
        <f t="shared" si="1344"/>
        <v>0.7250724999999999</v>
      </c>
      <c r="L1106" s="12">
        <f t="shared" si="1345"/>
        <v>1.0143899999999999</v>
      </c>
      <c r="M1106" s="13">
        <f t="shared" si="1346"/>
        <v>0.1756147681913422</v>
      </c>
      <c r="N1106" s="13">
        <f t="shared" si="1347"/>
        <v>0.12733343900941693</v>
      </c>
      <c r="O1106" s="13">
        <f t="shared" si="1348"/>
        <v>0.17814186470561558</v>
      </c>
      <c r="P1106" s="13">
        <f t="shared" si="1349"/>
        <v>0.12916576719676243</v>
      </c>
      <c r="Q1106" s="13">
        <f t="shared" si="1350"/>
        <v>4.6162987478077719E-2</v>
      </c>
      <c r="R1106" s="13">
        <f t="shared" si="1351"/>
        <v>9.0352663069364694E-2</v>
      </c>
      <c r="S1106" s="13">
        <f t="shared" si="1352"/>
        <v>2.3750558662228072E-2</v>
      </c>
      <c r="T1106" s="13">
        <f t="shared" si="1353"/>
        <v>4.6827272867887251E-2</v>
      </c>
      <c r="U1106" s="13">
        <f t="shared" si="1354"/>
        <v>6.5512231293361922E-2</v>
      </c>
      <c r="V1106" s="13">
        <f t="shared" si="1355"/>
        <v>1.9409650405406455E-3</v>
      </c>
      <c r="W1106" s="13">
        <f t="shared" si="1356"/>
        <v>1.1157170912732836E-2</v>
      </c>
      <c r="X1106" s="13">
        <f t="shared" si="1357"/>
        <v>1.1317722602167058E-2</v>
      </c>
      <c r="Y1106" s="13">
        <f t="shared" si="1358"/>
        <v>5.7402923152061218E-3</v>
      </c>
      <c r="Z1106" s="13">
        <f t="shared" si="1359"/>
        <v>3.0550945963644278E-2</v>
      </c>
      <c r="AA1106" s="13">
        <f t="shared" si="1360"/>
        <v>2.2151650767224459E-2</v>
      </c>
      <c r="AB1106" s="13">
        <f t="shared" si="1361"/>
        <v>8.0307764004591761E-3</v>
      </c>
      <c r="AC1106" s="13">
        <f t="shared" si="1362"/>
        <v>8.9224500146525606E-5</v>
      </c>
      <c r="AD1106" s="13">
        <f t="shared" si="1363"/>
        <v>2.0224394516556192E-3</v>
      </c>
      <c r="AE1106" s="13">
        <f t="shared" si="1364"/>
        <v>2.0515423553649427E-3</v>
      </c>
      <c r="AF1106" s="13">
        <f t="shared" si="1365"/>
        <v>1.0405320249293221E-3</v>
      </c>
      <c r="AG1106" s="13">
        <f t="shared" si="1366"/>
        <v>3.5183509358935165E-4</v>
      </c>
      <c r="AH1106" s="13">
        <f t="shared" si="1367"/>
        <v>7.7476435190152798E-3</v>
      </c>
      <c r="AI1106" s="13">
        <f t="shared" si="1368"/>
        <v>5.6176032554412052E-3</v>
      </c>
      <c r="AJ1106" s="13">
        <f t="shared" si="1369"/>
        <v>2.0365848182154461E-3</v>
      </c>
      <c r="AK1106" s="13">
        <f t="shared" si="1370"/>
        <v>4.9222388186850635E-4</v>
      </c>
      <c r="AL1106" s="13">
        <f t="shared" si="1371"/>
        <v>2.6250072548834301E-6</v>
      </c>
      <c r="AM1106" s="13">
        <f t="shared" si="1372"/>
        <v>2.9328304586211378E-4</v>
      </c>
      <c r="AN1106" s="13">
        <f t="shared" si="1373"/>
        <v>2.9750338889206949E-4</v>
      </c>
      <c r="AO1106" s="13">
        <f t="shared" si="1374"/>
        <v>1.5089223132911319E-4</v>
      </c>
      <c r="AP1106" s="13">
        <f t="shared" si="1375"/>
        <v>5.1021190179313038E-5</v>
      </c>
      <c r="AQ1106" s="13">
        <f t="shared" si="1376"/>
        <v>1.2938846276498339E-5</v>
      </c>
      <c r="AR1106" s="13">
        <f t="shared" si="1377"/>
        <v>1.5718264218507821E-3</v>
      </c>
      <c r="AS1106" s="13">
        <f t="shared" si="1378"/>
        <v>1.1396881132574011E-3</v>
      </c>
      <c r="AT1106" s="13">
        <f t="shared" si="1379"/>
        <v>4.1317825474991332E-4</v>
      </c>
      <c r="AU1106" s="13">
        <f t="shared" si="1380"/>
        <v>9.9861396705718851E-5</v>
      </c>
      <c r="AV1106" s="13">
        <f t="shared" si="1381"/>
        <v>1.8101688140726823E-5</v>
      </c>
      <c r="AW1106" s="13">
        <f t="shared" si="1382"/>
        <v>5.3630815440535923E-8</v>
      </c>
      <c r="AX1106" s="13">
        <f t="shared" si="1383"/>
        <v>3.5441911878476234E-5</v>
      </c>
      <c r="AY1106" s="13">
        <f t="shared" si="1384"/>
        <v>3.5951920990407495E-5</v>
      </c>
      <c r="AZ1106" s="13">
        <f t="shared" si="1385"/>
        <v>1.8234634566729731E-5</v>
      </c>
      <c r="BA1106" s="13">
        <f t="shared" si="1386"/>
        <v>6.1656769860483227E-6</v>
      </c>
      <c r="BB1106" s="13">
        <f t="shared" si="1387"/>
        <v>1.5636002694693896E-6</v>
      </c>
      <c r="BC1106" s="13">
        <f t="shared" si="1388"/>
        <v>3.1722009546941084E-7</v>
      </c>
      <c r="BD1106" s="13">
        <f t="shared" si="1389"/>
        <v>2.6574083401020236E-4</v>
      </c>
      <c r="BE1106" s="13">
        <f t="shared" si="1390"/>
        <v>1.926813708678624E-4</v>
      </c>
      <c r="BF1106" s="13">
        <f t="shared" si="1391"/>
        <v>6.9853981639294072E-5</v>
      </c>
      <c r="BG1106" s="13">
        <f t="shared" si="1392"/>
        <v>1.6883067034052348E-5</v>
      </c>
      <c r="BH1106" s="13">
        <f t="shared" si="1393"/>
        <v>3.0603619055119791E-6</v>
      </c>
      <c r="BI1106" s="13">
        <f t="shared" si="1394"/>
        <v>4.4379685154686692E-7</v>
      </c>
      <c r="BJ1106" s="14">
        <f t="shared" si="1395"/>
        <v>0.25490854777835287</v>
      </c>
      <c r="BK1106" s="14">
        <f t="shared" si="1396"/>
        <v>0.33059986051926521</v>
      </c>
      <c r="BL1106" s="14">
        <f t="shared" si="1397"/>
        <v>0.38387456099757922</v>
      </c>
      <c r="BM1106" s="14">
        <f t="shared" si="1398"/>
        <v>0.25312652731808705</v>
      </c>
      <c r="BN1106" s="14">
        <f t="shared" si="1399"/>
        <v>0.74677148965057949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</v>
      </c>
      <c r="F1107" s="10">
        <f>VLOOKUP(B1107,home!$B$2:$E$405,3,FALSE)</f>
        <v>0.54</v>
      </c>
      <c r="G1107" s="10">
        <f>VLOOKUP(C1107,away!$B$2:$E$405,4,FALSE)</f>
        <v>0.48</v>
      </c>
      <c r="H1107" s="10">
        <f>VLOOKUP(A1107,away!$A$2:$E$405,3,FALSE)</f>
        <v>1.25</v>
      </c>
      <c r="I1107" s="10">
        <f>VLOOKUP(C1107,away!$B$2:$E$405,3,FALSE)</f>
        <v>0.71</v>
      </c>
      <c r="J1107" s="10">
        <f>VLOOKUP(B1107,home!$B$2:$E$405,4,FALSE)</f>
        <v>0.6</v>
      </c>
      <c r="K1107" s="12">
        <f t="shared" si="1344"/>
        <v>0.36287999999999998</v>
      </c>
      <c r="L1107" s="12">
        <f t="shared" si="1345"/>
        <v>0.53249999999999997</v>
      </c>
      <c r="M1107" s="13">
        <f t="shared" si="1346"/>
        <v>0.40845235725109708</v>
      </c>
      <c r="N1107" s="13">
        <f t="shared" si="1347"/>
        <v>0.14821919139927811</v>
      </c>
      <c r="O1107" s="13">
        <f t="shared" si="1348"/>
        <v>0.2175008802362092</v>
      </c>
      <c r="P1107" s="13">
        <f t="shared" si="1349"/>
        <v>7.8926719420115587E-2</v>
      </c>
      <c r="Q1107" s="13">
        <f t="shared" si="1350"/>
        <v>2.6892890087485015E-2</v>
      </c>
      <c r="R1107" s="13">
        <f t="shared" si="1351"/>
        <v>5.790960936289069E-2</v>
      </c>
      <c r="S1107" s="13">
        <f t="shared" si="1352"/>
        <v>3.8128235324347104E-3</v>
      </c>
      <c r="T1107" s="13">
        <f t="shared" si="1353"/>
        <v>1.4320463971585769E-2</v>
      </c>
      <c r="U1107" s="13">
        <f t="shared" si="1354"/>
        <v>2.101423904560577E-2</v>
      </c>
      <c r="V1107" s="13">
        <f t="shared" si="1355"/>
        <v>8.1862846370786224E-5</v>
      </c>
      <c r="W1107" s="13">
        <f t="shared" si="1356"/>
        <v>3.2529639849821876E-3</v>
      </c>
      <c r="X1107" s="13">
        <f t="shared" si="1357"/>
        <v>1.7322033220030148E-3</v>
      </c>
      <c r="Y1107" s="13">
        <f t="shared" si="1358"/>
        <v>4.6119913448330261E-4</v>
      </c>
      <c r="Z1107" s="13">
        <f t="shared" si="1359"/>
        <v>1.0278955661913098E-2</v>
      </c>
      <c r="AA1107" s="13">
        <f t="shared" si="1360"/>
        <v>3.7300274305950244E-3</v>
      </c>
      <c r="AB1107" s="13">
        <f t="shared" si="1361"/>
        <v>6.7677617700716113E-4</v>
      </c>
      <c r="AC1107" s="13">
        <f t="shared" si="1362"/>
        <v>9.8866578190462189E-7</v>
      </c>
      <c r="AD1107" s="13">
        <f t="shared" si="1363"/>
        <v>2.9510889271758403E-4</v>
      </c>
      <c r="AE1107" s="13">
        <f t="shared" si="1364"/>
        <v>1.5714548537211349E-4</v>
      </c>
      <c r="AF1107" s="13">
        <f t="shared" si="1365"/>
        <v>4.183998548032521E-5</v>
      </c>
      <c r="AG1107" s="13">
        <f t="shared" si="1366"/>
        <v>7.4265974227577247E-6</v>
      </c>
      <c r="AH1107" s="13">
        <f t="shared" si="1367"/>
        <v>1.3683859724921809E-3</v>
      </c>
      <c r="AI1107" s="13">
        <f t="shared" si="1368"/>
        <v>4.9655990169796254E-4</v>
      </c>
      <c r="AJ1107" s="13">
        <f t="shared" si="1369"/>
        <v>9.0095828564078307E-5</v>
      </c>
      <c r="AK1107" s="13">
        <f t="shared" si="1370"/>
        <v>1.0897991423110914E-5</v>
      </c>
      <c r="AL1107" s="13">
        <f t="shared" si="1371"/>
        <v>7.6417379293698011E-9</v>
      </c>
      <c r="AM1107" s="13">
        <f t="shared" si="1372"/>
        <v>2.1417822997871382E-5</v>
      </c>
      <c r="AN1107" s="13">
        <f t="shared" si="1373"/>
        <v>1.1404990746366511E-5</v>
      </c>
      <c r="AO1107" s="13">
        <f t="shared" si="1374"/>
        <v>3.0365787862200831E-6</v>
      </c>
      <c r="AP1107" s="13">
        <f t="shared" si="1375"/>
        <v>5.3899273455406474E-7</v>
      </c>
      <c r="AQ1107" s="13">
        <f t="shared" si="1376"/>
        <v>7.1753407787509866E-8</v>
      </c>
      <c r="AR1107" s="13">
        <f t="shared" si="1377"/>
        <v>1.4573310607041726E-4</v>
      </c>
      <c r="AS1107" s="13">
        <f t="shared" si="1378"/>
        <v>5.2883629530833016E-5</v>
      </c>
      <c r="AT1107" s="13">
        <f t="shared" si="1379"/>
        <v>9.5952057420743398E-6</v>
      </c>
      <c r="AU1107" s="13">
        <f t="shared" si="1380"/>
        <v>1.1606360865613124E-6</v>
      </c>
      <c r="AV1107" s="13">
        <f t="shared" si="1381"/>
        <v>1.0529290577284223E-7</v>
      </c>
      <c r="AW1107" s="13">
        <f t="shared" si="1382"/>
        <v>4.1017792509685309E-11</v>
      </c>
      <c r="AX1107" s="13">
        <f t="shared" si="1383"/>
        <v>1.2953499349112605E-6</v>
      </c>
      <c r="AY1107" s="13">
        <f t="shared" si="1384"/>
        <v>6.8977384034024617E-7</v>
      </c>
      <c r="AZ1107" s="13">
        <f t="shared" si="1385"/>
        <v>1.8365228499059051E-7</v>
      </c>
      <c r="BA1107" s="13">
        <f t="shared" si="1386"/>
        <v>3.2598280585829819E-8</v>
      </c>
      <c r="BB1107" s="13">
        <f t="shared" si="1387"/>
        <v>4.3396461029885936E-9</v>
      </c>
      <c r="BC1107" s="13">
        <f t="shared" si="1388"/>
        <v>4.6217230996828524E-10</v>
      </c>
      <c r="BD1107" s="13">
        <f t="shared" si="1389"/>
        <v>1.2933813163749529E-5</v>
      </c>
      <c r="BE1107" s="13">
        <f t="shared" si="1390"/>
        <v>4.6934221208614296E-6</v>
      </c>
      <c r="BF1107" s="13">
        <f t="shared" si="1391"/>
        <v>8.5157450960909747E-7</v>
      </c>
      <c r="BG1107" s="13">
        <f t="shared" si="1392"/>
        <v>1.0300645268231645E-7</v>
      </c>
      <c r="BH1107" s="13">
        <f t="shared" si="1393"/>
        <v>9.3447453873397462E-9</v>
      </c>
      <c r="BI1107" s="13">
        <f t="shared" si="1394"/>
        <v>6.7820424123156963E-10</v>
      </c>
      <c r="BJ1107" s="14">
        <f t="shared" si="1395"/>
        <v>0.1954191091756422</v>
      </c>
      <c r="BK1107" s="14">
        <f t="shared" si="1396"/>
        <v>0.49127544913137833</v>
      </c>
      <c r="BL1107" s="14">
        <f t="shared" si="1397"/>
        <v>0.30302554165601731</v>
      </c>
      <c r="BM1107" s="14">
        <f t="shared" si="1398"/>
        <v>6.2096718135052797E-2</v>
      </c>
      <c r="BN1107" s="14">
        <f t="shared" si="1399"/>
        <v>0.93790164775707552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1.78481012658228</v>
      </c>
      <c r="F1108" s="10">
        <f>VLOOKUP(B1108,home!$B$2:$E$405,3,FALSE)</f>
        <v>0.9</v>
      </c>
      <c r="G1108" s="10">
        <f>VLOOKUP(C1108,away!$B$2:$E$405,4,FALSE)</f>
        <v>1.34</v>
      </c>
      <c r="H1108" s="10">
        <f>VLOOKUP(A1108,away!$A$2:$E$405,3,FALSE)</f>
        <v>1.36708860759494</v>
      </c>
      <c r="I1108" s="10">
        <f>VLOOKUP(C1108,away!$B$2:$E$405,3,FALSE)</f>
        <v>0.22</v>
      </c>
      <c r="J1108" s="10">
        <f>VLOOKUP(B1108,home!$B$2:$E$405,4,FALSE)</f>
        <v>0.73</v>
      </c>
      <c r="K1108" s="12">
        <f t="shared" si="1344"/>
        <v>2.1524810126582299</v>
      </c>
      <c r="L1108" s="12">
        <f t="shared" si="1345"/>
        <v>0.21955443037974734</v>
      </c>
      <c r="M1108" s="13">
        <f t="shared" si="1346"/>
        <v>9.3290645099902078E-2</v>
      </c>
      <c r="N1108" s="13">
        <f t="shared" si="1347"/>
        <v>0.20080634223617677</v>
      </c>
      <c r="O1108" s="13">
        <f t="shared" si="1348"/>
        <v>2.0482374444668165E-2</v>
      </c>
      <c r="P1108" s="13">
        <f t="shared" si="1349"/>
        <v>4.4087922086304382E-2</v>
      </c>
      <c r="Q1108" s="13">
        <f t="shared" si="1350"/>
        <v>0.21611591944236047</v>
      </c>
      <c r="R1108" s="13">
        <f t="shared" si="1351"/>
        <v>2.2484980270119064E-3</v>
      </c>
      <c r="S1108" s="13">
        <f t="shared" si="1352"/>
        <v>5.2088418721045124E-3</v>
      </c>
      <c r="T1108" s="13">
        <f t="shared" si="1353"/>
        <v>4.7449207589162802E-2</v>
      </c>
      <c r="U1108" s="13">
        <f t="shared" si="1354"/>
        <v>4.8398493101426202E-3</v>
      </c>
      <c r="V1108" s="13">
        <f t="shared" si="1355"/>
        <v>2.7351440147235177E-4</v>
      </c>
      <c r="W1108" s="13">
        <f t="shared" si="1356"/>
        <v>0.15506180437761885</v>
      </c>
      <c r="X1108" s="13">
        <f t="shared" si="1357"/>
        <v>3.404450613378391E-2</v>
      </c>
      <c r="Y1108" s="13">
        <f t="shared" si="1358"/>
        <v>3.7373110758813707E-3</v>
      </c>
      <c r="Z1108" s="13">
        <f t="shared" si="1359"/>
        <v>1.6455590117686166E-4</v>
      </c>
      <c r="AA1108" s="13">
        <f t="shared" si="1360"/>
        <v>3.5420345280405883E-4</v>
      </c>
      <c r="AB1108" s="13">
        <f t="shared" si="1361"/>
        <v>3.812081033893611E-4</v>
      </c>
      <c r="AC1108" s="13">
        <f t="shared" si="1362"/>
        <v>8.0787050035147833E-6</v>
      </c>
      <c r="AD1108" s="13">
        <f t="shared" si="1363"/>
        <v>8.3441897427837336E-2</v>
      </c>
      <c r="AE1108" s="13">
        <f t="shared" si="1364"/>
        <v>1.8320038259574126E-2</v>
      </c>
      <c r="AF1108" s="13">
        <f t="shared" si="1365"/>
        <v>2.0111227823079877E-3</v>
      </c>
      <c r="AG1108" s="13">
        <f t="shared" si="1366"/>
        <v>1.4718363896445432E-4</v>
      </c>
      <c r="AH1108" s="13">
        <f t="shared" si="1367"/>
        <v>9.0322442871279587E-6</v>
      </c>
      <c r="AI1108" s="13">
        <f t="shared" si="1368"/>
        <v>1.9441734329733701E-5</v>
      </c>
      <c r="AJ1108" s="13">
        <f t="shared" si="1369"/>
        <v>2.092398199894874E-5</v>
      </c>
      <c r="AK1108" s="13">
        <f t="shared" si="1370"/>
        <v>1.5012824653979921E-5</v>
      </c>
      <c r="AL1108" s="13">
        <f t="shared" si="1371"/>
        <v>1.5271555529358054E-7</v>
      </c>
      <c r="AM1108" s="13">
        <f t="shared" si="1372"/>
        <v>3.5921419974719093E-2</v>
      </c>
      <c r="AN1108" s="13">
        <f t="shared" si="1373"/>
        <v>7.8867069009811285E-3</v>
      </c>
      <c r="AO1108" s="13">
        <f t="shared" si="1374"/>
        <v>8.6578072060846691E-4</v>
      </c>
      <c r="AP1108" s="13">
        <f t="shared" si="1375"/>
        <v>6.3361997648986405E-5</v>
      </c>
      <c r="AQ1108" s="13">
        <f t="shared" si="1376"/>
        <v>3.477851825386523E-6</v>
      </c>
      <c r="AR1108" s="13">
        <f t="shared" si="1377"/>
        <v>3.9661384990222131E-7</v>
      </c>
      <c r="AS1108" s="13">
        <f t="shared" si="1378"/>
        <v>8.5370378127181259E-7</v>
      </c>
      <c r="AT1108" s="13">
        <f t="shared" si="1379"/>
        <v>9.187905898110557E-7</v>
      </c>
      <c r="AU1108" s="13">
        <f t="shared" si="1380"/>
        <v>6.5922643305911796E-7</v>
      </c>
      <c r="AV1108" s="13">
        <f t="shared" si="1381"/>
        <v>3.5474309505054072E-7</v>
      </c>
      <c r="AW1108" s="13">
        <f t="shared" si="1382"/>
        <v>2.0047596340626341E-9</v>
      </c>
      <c r="AX1108" s="13">
        <f t="shared" si="1383"/>
        <v>1.2886695740550808E-2</v>
      </c>
      <c r="AY1108" s="13">
        <f t="shared" si="1384"/>
        <v>2.8293311427937482E-3</v>
      </c>
      <c r="AZ1108" s="13">
        <f t="shared" si="1385"/>
        <v>3.1059609370588052E-4</v>
      </c>
      <c r="BA1108" s="13">
        <f t="shared" si="1386"/>
        <v>2.2730916143923081E-5</v>
      </c>
      <c r="BB1108" s="13">
        <f t="shared" si="1387"/>
        <v>1.247668336497208E-6</v>
      </c>
      <c r="BC1108" s="13">
        <f t="shared" si="1388"/>
        <v>5.4786222184498304E-8</v>
      </c>
      <c r="BD1108" s="13">
        <f t="shared" si="1389"/>
        <v>1.4513054649333473E-8</v>
      </c>
      <c r="BE1108" s="13">
        <f t="shared" si="1390"/>
        <v>3.1239074568361546E-8</v>
      </c>
      <c r="BF1108" s="13">
        <f t="shared" si="1391"/>
        <v>3.3620757430706413E-8</v>
      </c>
      <c r="BG1108" s="13">
        <f t="shared" si="1392"/>
        <v>2.4122680666927889E-8</v>
      </c>
      <c r="BH1108" s="13">
        <f t="shared" si="1393"/>
        <v>1.298090302749501E-8</v>
      </c>
      <c r="BI1108" s="13">
        <f t="shared" si="1394"/>
        <v>5.5882294587681489E-9</v>
      </c>
      <c r="BJ1108" s="14">
        <f t="shared" si="1395"/>
        <v>0.82192673675720451</v>
      </c>
      <c r="BK1108" s="14">
        <f t="shared" si="1396"/>
        <v>0.14569848602313587</v>
      </c>
      <c r="BL1108" s="14">
        <f t="shared" si="1397"/>
        <v>2.8373849265734795E-2</v>
      </c>
      <c r="BM1108" s="14">
        <f t="shared" si="1398"/>
        <v>0.41630259747279375</v>
      </c>
      <c r="BN1108" s="14">
        <f t="shared" si="1399"/>
        <v>0.57703170133642367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1.78481012658228</v>
      </c>
      <c r="F1109" s="10">
        <f>VLOOKUP(B1109,home!$B$2:$E$405,3,FALSE)</f>
        <v>1.57</v>
      </c>
      <c r="G1109" s="10">
        <f>VLOOKUP(C1109,away!$B$2:$E$405,4,FALSE)</f>
        <v>0.7</v>
      </c>
      <c r="H1109" s="10">
        <f>VLOOKUP(A1109,away!$A$2:$E$405,3,FALSE)</f>
        <v>1.36708860759494</v>
      </c>
      <c r="I1109" s="10">
        <f>VLOOKUP(C1109,away!$B$2:$E$405,3,FALSE)</f>
        <v>1.4</v>
      </c>
      <c r="J1109" s="10">
        <f>VLOOKUP(B1109,home!$B$2:$E$405,4,FALSE)</f>
        <v>1.32</v>
      </c>
      <c r="K1109" s="12">
        <f t="shared" si="1344"/>
        <v>1.9615063291139256</v>
      </c>
      <c r="L1109" s="12">
        <f t="shared" si="1345"/>
        <v>2.526379746835449</v>
      </c>
      <c r="M1109" s="13">
        <f t="shared" si="1346"/>
        <v>1.1244388486781503E-2</v>
      </c>
      <c r="N1109" s="13">
        <f t="shared" si="1347"/>
        <v>2.2055939183837674E-2</v>
      </c>
      <c r="O1109" s="13">
        <f t="shared" si="1348"/>
        <v>2.8407595338554487E-2</v>
      </c>
      <c r="P1109" s="13">
        <f t="shared" si="1349"/>
        <v>5.5721678051481878E-2</v>
      </c>
      <c r="Q1109" s="13">
        <f t="shared" si="1350"/>
        <v>2.1631432151824722E-2</v>
      </c>
      <c r="R1109" s="13">
        <f t="shared" si="1351"/>
        <v>3.5884186759810595E-2</v>
      </c>
      <c r="S1109" s="13">
        <f t="shared" si="1352"/>
        <v>6.9032331294027555E-2</v>
      </c>
      <c r="T1109" s="13">
        <f t="shared" si="1353"/>
        <v>5.4649212083415125E-2</v>
      </c>
      <c r="U1109" s="13">
        <f t="shared" si="1354"/>
        <v>7.0387059444474626E-2</v>
      </c>
      <c r="V1109" s="13">
        <f t="shared" si="1355"/>
        <v>3.801004428940969E-2</v>
      </c>
      <c r="W1109" s="13">
        <f t="shared" si="1356"/>
        <v>1.4143397024534215E-2</v>
      </c>
      <c r="X1109" s="13">
        <f t="shared" si="1357"/>
        <v>3.573159179423599E-2</v>
      </c>
      <c r="Y1109" s="13">
        <f t="shared" si="1358"/>
        <v>4.5135784915574781E-2</v>
      </c>
      <c r="Z1109" s="13">
        <f t="shared" si="1359"/>
        <v>3.0219027553882082E-2</v>
      </c>
      <c r="AA1109" s="13">
        <f t="shared" si="1360"/>
        <v>5.9274813806607818E-2</v>
      </c>
      <c r="AB1109" s="13">
        <f t="shared" si="1361"/>
        <v>5.8133961219355379E-2</v>
      </c>
      <c r="AC1109" s="13">
        <f t="shared" si="1362"/>
        <v>1.1772446835964449E-2</v>
      </c>
      <c r="AD1109" s="13">
        <f t="shared" si="1363"/>
        <v>6.9355906946987345E-3</v>
      </c>
      <c r="AE1109" s="13">
        <f t="shared" si="1364"/>
        <v>1.7521935863427283E-2</v>
      </c>
      <c r="AF1109" s="13">
        <f t="shared" si="1365"/>
        <v>2.2133531945356204E-2</v>
      </c>
      <c r="AG1109" s="13">
        <f t="shared" si="1366"/>
        <v>1.863923561089444E-2</v>
      </c>
      <c r="AH1109" s="13">
        <f t="shared" si="1367"/>
        <v>1.9086184795297525E-2</v>
      </c>
      <c r="AI1109" s="13">
        <f t="shared" si="1368"/>
        <v>3.7437672274614073E-2</v>
      </c>
      <c r="AJ1109" s="13">
        <f t="shared" si="1369"/>
        <v>3.6717115556974225E-2</v>
      </c>
      <c r="AK1109" s="13">
        <f t="shared" si="1370"/>
        <v>2.400695151727077E-2</v>
      </c>
      <c r="AL1109" s="13">
        <f t="shared" si="1371"/>
        <v>2.3335390563673382E-3</v>
      </c>
      <c r="AM1109" s="13">
        <f t="shared" si="1372"/>
        <v>2.720841008759042E-3</v>
      </c>
      <c r="AN1109" s="13">
        <f t="shared" si="1373"/>
        <v>6.8738776188881755E-3</v>
      </c>
      <c r="AO1109" s="13">
        <f t="shared" si="1374"/>
        <v>8.683012599292288E-3</v>
      </c>
      <c r="AP1109" s="13">
        <f t="shared" si="1375"/>
        <v>7.3121957241230199E-3</v>
      </c>
      <c r="AQ1109" s="13">
        <f t="shared" si="1376"/>
        <v>4.6183457955802937E-3</v>
      </c>
      <c r="AR1109" s="13">
        <f t="shared" si="1377"/>
        <v>9.6437901422396621E-3</v>
      </c>
      <c r="AS1109" s="13">
        <f t="shared" si="1378"/>
        <v>1.8916355400649586E-2</v>
      </c>
      <c r="AT1109" s="13">
        <f t="shared" si="1379"/>
        <v>1.8552275421071279E-2</v>
      </c>
      <c r="AU1109" s="13">
        <f t="shared" si="1380"/>
        <v>1.2130135219298675E-2</v>
      </c>
      <c r="AV1109" s="13">
        <f t="shared" si="1381"/>
        <v>5.9483342514155243E-3</v>
      </c>
      <c r="AW1109" s="13">
        <f t="shared" si="1382"/>
        <v>3.2121877249734329E-4</v>
      </c>
      <c r="AX1109" s="13">
        <f t="shared" si="1383"/>
        <v>8.8949114319892934E-4</v>
      </c>
      <c r="AY1109" s="13">
        <f t="shared" si="1384"/>
        <v>2.247192409167285E-3</v>
      </c>
      <c r="AZ1109" s="13">
        <f t="shared" si="1385"/>
        <v>2.8386306948812953E-3</v>
      </c>
      <c r="BA1109" s="13">
        <f t="shared" si="1386"/>
        <v>2.3904863654311799E-3</v>
      </c>
      <c r="BB1109" s="13">
        <f t="shared" si="1387"/>
        <v>1.5098190846779048E-3</v>
      </c>
      <c r="BC1109" s="13">
        <f t="shared" si="1388"/>
        <v>7.6287527138317818E-4</v>
      </c>
      <c r="BD1109" s="13">
        <f t="shared" si="1389"/>
        <v>4.0606460163476093E-3</v>
      </c>
      <c r="BE1109" s="13">
        <f t="shared" si="1390"/>
        <v>7.9649828613570853E-3</v>
      </c>
      <c r="BF1109" s="13">
        <f t="shared" si="1391"/>
        <v>7.8116821469179356E-3</v>
      </c>
      <c r="BG1109" s="13">
        <f t="shared" si="1392"/>
        <v>5.1075546574019292E-3</v>
      </c>
      <c r="BH1109" s="13">
        <f t="shared" si="1393"/>
        <v>2.504625196697299E-3</v>
      </c>
      <c r="BI1109" s="13">
        <f t="shared" si="1394"/>
        <v>9.8256763507599217E-4</v>
      </c>
      <c r="BJ1109" s="14">
        <f t="shared" si="1395"/>
        <v>0.29942441898318162</v>
      </c>
      <c r="BK1109" s="14">
        <f t="shared" si="1396"/>
        <v>0.19036162042319973</v>
      </c>
      <c r="BL1109" s="14">
        <f t="shared" si="1397"/>
        <v>0.46295848966143199</v>
      </c>
      <c r="BM1109" s="14">
        <f t="shared" si="1398"/>
        <v>0.80609236301273457</v>
      </c>
      <c r="BN1109" s="14">
        <f t="shared" si="1399"/>
        <v>0.17494521997229084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1.78481012658228</v>
      </c>
      <c r="F1110" s="10">
        <f>VLOOKUP(B1110,home!$B$2:$E$405,3,FALSE)</f>
        <v>0.78</v>
      </c>
      <c r="G1110" s="10">
        <f>VLOOKUP(C1110,away!$B$2:$E$405,4,FALSE)</f>
        <v>1.01</v>
      </c>
      <c r="H1110" s="10">
        <f>VLOOKUP(A1110,away!$A$2:$E$405,3,FALSE)</f>
        <v>1.36708860759494</v>
      </c>
      <c r="I1110" s="10">
        <f>VLOOKUP(C1110,away!$B$2:$E$405,3,FALSE)</f>
        <v>1.01</v>
      </c>
      <c r="J1110" s="10">
        <f>VLOOKUP(B1110,home!$B$2:$E$405,4,FALSE)</f>
        <v>1.02</v>
      </c>
      <c r="K1110" s="12">
        <f t="shared" si="1344"/>
        <v>1.4060734177215204</v>
      </c>
      <c r="L1110" s="12">
        <f t="shared" si="1345"/>
        <v>1.4083746835443072</v>
      </c>
      <c r="M1110" s="13">
        <f t="shared" si="1346"/>
        <v>5.993778920348982E-2</v>
      </c>
      <c r="N1110" s="13">
        <f t="shared" si="1347"/>
        <v>8.4276932116022982E-2</v>
      </c>
      <c r="O1110" s="13">
        <f t="shared" si="1348"/>
        <v>8.4414864901810355E-2</v>
      </c>
      <c r="P1110" s="13">
        <f t="shared" si="1349"/>
        <v>0.1186934975989889</v>
      </c>
      <c r="Q1110" s="13">
        <f t="shared" si="1350"/>
        <v>5.9249776987730506E-2</v>
      </c>
      <c r="R1110" s="13">
        <f t="shared" si="1351"/>
        <v>5.9443879321261314E-2</v>
      </c>
      <c r="S1110" s="13">
        <f t="shared" si="1352"/>
        <v>5.8761536584422951E-2</v>
      </c>
      <c r="T1110" s="13">
        <f t="shared" si="1353"/>
        <v>8.3445885915165718E-2</v>
      </c>
      <c r="U1110" s="13">
        <f t="shared" si="1354"/>
        <v>8.3582458559871509E-2</v>
      </c>
      <c r="V1110" s="13">
        <f t="shared" si="1355"/>
        <v>1.2929354463800193E-2</v>
      </c>
      <c r="W1110" s="13">
        <f t="shared" si="1356"/>
        <v>2.776984547612538E-2</v>
      </c>
      <c r="X1110" s="13">
        <f t="shared" si="1357"/>
        <v>3.9110347334512387E-2</v>
      </c>
      <c r="Y1110" s="13">
        <f t="shared" si="1358"/>
        <v>2.7541011525275917E-2</v>
      </c>
      <c r="Z1110" s="13">
        <f t="shared" si="1359"/>
        <v>2.7906418242575792E-2</v>
      </c>
      <c r="AA1110" s="13">
        <f t="shared" si="1360"/>
        <v>3.9238472874704722E-2</v>
      </c>
      <c r="AB1110" s="13">
        <f t="shared" si="1361"/>
        <v>2.7586086830554628E-2</v>
      </c>
      <c r="AC1110" s="13">
        <f t="shared" si="1362"/>
        <v>1.6002324278630892E-3</v>
      </c>
      <c r="AD1110" s="13">
        <f t="shared" si="1363"/>
        <v>9.7616103845535283E-3</v>
      </c>
      <c r="AE1110" s="13">
        <f t="shared" si="1364"/>
        <v>1.3748004936228396E-2</v>
      </c>
      <c r="AF1110" s="13">
        <f t="shared" si="1365"/>
        <v>9.6811710507131235E-3</v>
      </c>
      <c r="AG1110" s="13">
        <f t="shared" si="1366"/>
        <v>4.5449054049621325E-3</v>
      </c>
      <c r="AH1110" s="13">
        <f t="shared" si="1367"/>
        <v>9.8256732403106915E-3</v>
      </c>
      <c r="AI1110" s="13">
        <f t="shared" si="1368"/>
        <v>1.381561795441854E-2</v>
      </c>
      <c r="AJ1110" s="13">
        <f t="shared" si="1369"/>
        <v>9.7128865775520414E-3</v>
      </c>
      <c r="AK1110" s="13">
        <f t="shared" si="1370"/>
        <v>4.5523438753466939E-3</v>
      </c>
      <c r="AL1110" s="13">
        <f t="shared" si="1371"/>
        <v>1.2675621597556871E-4</v>
      </c>
      <c r="AM1110" s="13">
        <f t="shared" si="1372"/>
        <v>2.7451081751750108E-3</v>
      </c>
      <c r="AN1110" s="13">
        <f t="shared" si="1373"/>
        <v>3.8661408575069956E-3</v>
      </c>
      <c r="AO1110" s="13">
        <f t="shared" si="1374"/>
        <v>2.7224874533645664E-3</v>
      </c>
      <c r="AP1110" s="13">
        <f t="shared" si="1375"/>
        <v>1.2780941351952222E-3</v>
      </c>
      <c r="AQ1110" s="13">
        <f t="shared" si="1376"/>
        <v>4.5000885579885166E-4</v>
      </c>
      <c r="AR1110" s="13">
        <f t="shared" si="1377"/>
        <v>2.7676458880864681E-3</v>
      </c>
      <c r="AS1110" s="13">
        <f t="shared" si="1378"/>
        <v>3.8915133129046524E-3</v>
      </c>
      <c r="AT1110" s="13">
        <f t="shared" si="1379"/>
        <v>2.7358767119923209E-3</v>
      </c>
      <c r="AU1110" s="13">
        <f t="shared" si="1380"/>
        <v>1.2822811729652531E-3</v>
      </c>
      <c r="AV1110" s="13">
        <f t="shared" si="1381"/>
        <v>4.5074536783780336E-4</v>
      </c>
      <c r="AW1110" s="13">
        <f t="shared" si="1382"/>
        <v>6.9725714391571401E-6</v>
      </c>
      <c r="AX1110" s="13">
        <f t="shared" si="1383"/>
        <v>6.4330393898060271E-4</v>
      </c>
      <c r="AY1110" s="13">
        <f t="shared" si="1384"/>
        <v>9.0601298148461254E-4</v>
      </c>
      <c r="AZ1110" s="13">
        <f t="shared" si="1385"/>
        <v>6.3800287304271292E-4</v>
      </c>
      <c r="BA1110" s="13">
        <f t="shared" si="1386"/>
        <v>2.9951569814062976E-4</v>
      </c>
      <c r="BB1110" s="13">
        <f t="shared" si="1387"/>
        <v>1.0545758164634044E-4</v>
      </c>
      <c r="BC1110" s="13">
        <f t="shared" si="1388"/>
        <v>2.9704757635702536E-5</v>
      </c>
      <c r="BD1110" s="13">
        <f t="shared" si="1389"/>
        <v>6.4964706696607943E-4</v>
      </c>
      <c r="BE1110" s="13">
        <f t="shared" si="1390"/>
        <v>9.1345147176175674E-4</v>
      </c>
      <c r="BF1110" s="13">
        <f t="shared" si="1391"/>
        <v>6.4218991641140318E-4</v>
      </c>
      <c r="BG1110" s="13">
        <f t="shared" si="1392"/>
        <v>3.0098872353162646E-4</v>
      </c>
      <c r="BH1110" s="13">
        <f t="shared" si="1393"/>
        <v>1.0580306079793795E-4</v>
      </c>
      <c r="BI1110" s="13">
        <f t="shared" si="1394"/>
        <v>2.9753374260310861E-5</v>
      </c>
      <c r="BJ1110" s="14">
        <f t="shared" si="1395"/>
        <v>0.37281332843926135</v>
      </c>
      <c r="BK1110" s="14">
        <f t="shared" si="1396"/>
        <v>0.25295517947602519</v>
      </c>
      <c r="BL1110" s="14">
        <f t="shared" si="1397"/>
        <v>0.34594218020334611</v>
      </c>
      <c r="BM1110" s="14">
        <f t="shared" si="1398"/>
        <v>0.53270132582185936</v>
      </c>
      <c r="BN1110" s="14">
        <f t="shared" si="1399"/>
        <v>0.46601674012930389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1.78481012658228</v>
      </c>
      <c r="F1111" s="10">
        <f>VLOOKUP(B1111,home!$B$2:$E$405,3,FALSE)</f>
        <v>0.56000000000000005</v>
      </c>
      <c r="G1111" s="10">
        <f>VLOOKUP(C1111,away!$B$2:$E$405,4,FALSE)</f>
        <v>0.9</v>
      </c>
      <c r="H1111" s="10">
        <f>VLOOKUP(A1111,away!$A$2:$E$405,3,FALSE)</f>
        <v>1.36708860759494</v>
      </c>
      <c r="I1111" s="10">
        <f>VLOOKUP(C1111,away!$B$2:$E$405,3,FALSE)</f>
        <v>1.01</v>
      </c>
      <c r="J1111" s="10">
        <f>VLOOKUP(B1111,home!$B$2:$E$405,4,FALSE)</f>
        <v>1.65</v>
      </c>
      <c r="K1111" s="12">
        <f t="shared" si="1344"/>
        <v>0.89954430379746919</v>
      </c>
      <c r="L1111" s="12">
        <f t="shared" si="1345"/>
        <v>2.2782531645569675</v>
      </c>
      <c r="M1111" s="13">
        <f t="shared" si="1346"/>
        <v>4.1677349785710548E-2</v>
      </c>
      <c r="N1111" s="13">
        <f t="shared" si="1347"/>
        <v>3.7490622597110584E-2</v>
      </c>
      <c r="O1111" s="13">
        <f t="shared" si="1348"/>
        <v>9.4951554039642699E-2</v>
      </c>
      <c r="P1111" s="13">
        <f t="shared" si="1349"/>
        <v>8.5413129573078159E-2</v>
      </c>
      <c r="Q1111" s="13">
        <f t="shared" si="1350"/>
        <v>1.6862238001525753E-2</v>
      </c>
      <c r="R1111" s="13">
        <f t="shared" si="1351"/>
        <v>0.10816183923520895</v>
      </c>
      <c r="S1111" s="13">
        <f t="shared" si="1352"/>
        <v>4.3761196075192466E-2</v>
      </c>
      <c r="T1111" s="13">
        <f t="shared" si="1353"/>
        <v>3.8416447088488806E-2</v>
      </c>
      <c r="U1111" s="13">
        <f t="shared" si="1354"/>
        <v>9.7296366372289805E-2</v>
      </c>
      <c r="V1111" s="13">
        <f t="shared" si="1355"/>
        <v>9.9648602894526501E-3</v>
      </c>
      <c r="W1111" s="13">
        <f t="shared" si="1356"/>
        <v>5.0561100478499063E-3</v>
      </c>
      <c r="X1111" s="13">
        <f t="shared" si="1357"/>
        <v>1.1519098716862328E-2</v>
      </c>
      <c r="Y1111" s="13">
        <f t="shared" si="1358"/>
        <v>1.3121711552267852E-2</v>
      </c>
      <c r="Z1111" s="13">
        <f t="shared" si="1359"/>
        <v>8.2140017507305582E-2</v>
      </c>
      <c r="AA1111" s="13">
        <f t="shared" si="1360"/>
        <v>7.3888584862521117E-2</v>
      </c>
      <c r="AB1111" s="13">
        <f t="shared" si="1361"/>
        <v>3.323302781436839E-2</v>
      </c>
      <c r="AC1111" s="13">
        <f t="shared" si="1362"/>
        <v>1.2763676005324743E-3</v>
      </c>
      <c r="AD1111" s="13">
        <f t="shared" si="1363"/>
        <v>1.1370487482291324E-3</v>
      </c>
      <c r="AE1111" s="13">
        <f t="shared" si="1364"/>
        <v>2.5904849089085596E-3</v>
      </c>
      <c r="AF1111" s="13">
        <f t="shared" si="1365"/>
        <v>2.950890220728997E-3</v>
      </c>
      <c r="AG1111" s="13">
        <f t="shared" si="1366"/>
        <v>2.2409583278786816E-3</v>
      </c>
      <c r="AH1111" s="13">
        <f t="shared" si="1367"/>
        <v>4.6783938705695909E-2</v>
      </c>
      <c r="AI1111" s="13">
        <f t="shared" si="1368"/>
        <v>4.2084225571918696E-2</v>
      </c>
      <c r="AJ1111" s="13">
        <f t="shared" si="1369"/>
        <v>1.8928312696473625E-2</v>
      </c>
      <c r="AK1111" s="13">
        <f t="shared" si="1370"/>
        <v>5.6756186222033898E-3</v>
      </c>
      <c r="AL1111" s="13">
        <f t="shared" si="1371"/>
        <v>1.0463098235150942E-4</v>
      </c>
      <c r="AM1111" s="13">
        <f t="shared" si="1372"/>
        <v>2.0456514492191185E-4</v>
      </c>
      <c r="AN1111" s="13">
        <f t="shared" si="1373"/>
        <v>4.6605118877640037E-4</v>
      </c>
      <c r="AO1111" s="13">
        <f t="shared" si="1374"/>
        <v>5.3089129783768542E-4</v>
      </c>
      <c r="AP1111" s="13">
        <f t="shared" si="1375"/>
        <v>4.0316825977815409E-4</v>
      </c>
      <c r="AQ1111" s="13">
        <f t="shared" si="1376"/>
        <v>2.2962984092212625E-4</v>
      </c>
      <c r="AR1111" s="13">
        <f t="shared" si="1377"/>
        <v>2.1317131281338178E-2</v>
      </c>
      <c r="AS1111" s="13">
        <f t="shared" si="1378"/>
        <v>1.91757040174306E-2</v>
      </c>
      <c r="AT1111" s="13">
        <f t="shared" si="1379"/>
        <v>8.6246976600929705E-3</v>
      </c>
      <c r="AU1111" s="13">
        <f t="shared" si="1380"/>
        <v>2.586099217370665E-3</v>
      </c>
      <c r="AV1111" s="13">
        <f t="shared" si="1381"/>
        <v>5.815777050102184E-4</v>
      </c>
      <c r="AW1111" s="13">
        <f t="shared" si="1382"/>
        <v>5.9563792502921867E-6</v>
      </c>
      <c r="AX1111" s="13">
        <f t="shared" si="1383"/>
        <v>3.0669235145001588E-5</v>
      </c>
      <c r="AY1111" s="13">
        <f t="shared" si="1384"/>
        <v>6.9872282023641648E-5</v>
      </c>
      <c r="AZ1111" s="13">
        <f t="shared" si="1385"/>
        <v>7.9593373817589237E-5</v>
      </c>
      <c r="BA1111" s="13">
        <f t="shared" si="1386"/>
        <v>6.0444618592562786E-5</v>
      </c>
      <c r="BB1111" s="13">
        <f t="shared" si="1387"/>
        <v>3.4427035897236268E-5</v>
      </c>
      <c r="BC1111" s="13">
        <f t="shared" si="1388"/>
        <v>1.5686700695838966E-5</v>
      </c>
      <c r="BD1111" s="13">
        <f t="shared" si="1389"/>
        <v>8.0943036334975068E-3</v>
      </c>
      <c r="BE1111" s="13">
        <f t="shared" si="1390"/>
        <v>7.2811847267198393E-3</v>
      </c>
      <c r="BF1111" s="13">
        <f t="shared" si="1391"/>
        <v>3.2748741229089817E-3</v>
      </c>
      <c r="BG1111" s="13">
        <f t="shared" si="1392"/>
        <v>9.819647876388362E-4</v>
      </c>
      <c r="BH1111" s="13">
        <f t="shared" si="1393"/>
        <v>2.2083020781255152E-4</v>
      </c>
      <c r="BI1111" s="13">
        <f t="shared" si="1394"/>
        <v>3.9729311108838437E-5</v>
      </c>
      <c r="BJ1111" s="14">
        <f t="shared" si="1395"/>
        <v>0.13351060918825874</v>
      </c>
      <c r="BK1111" s="14">
        <f t="shared" si="1396"/>
        <v>0.18226740658834145</v>
      </c>
      <c r="BL1111" s="14">
        <f t="shared" si="1397"/>
        <v>0.59318156459125171</v>
      </c>
      <c r="BM1111" s="14">
        <f t="shared" si="1398"/>
        <v>0.60647894874010744</v>
      </c>
      <c r="BN1111" s="14">
        <f t="shared" si="1399"/>
        <v>0.38455673323227668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1.3611111111111101</v>
      </c>
      <c r="F1112" s="10">
        <f>VLOOKUP(B1112,home!$B$2:$E$405,3,FALSE)</f>
        <v>0.92</v>
      </c>
      <c r="G1112" s="10">
        <f>VLOOKUP(C1112,away!$B$2:$E$405,4,FALSE)</f>
        <v>1.1000000000000001</v>
      </c>
      <c r="H1112" s="10">
        <f>VLOOKUP(A1112,away!$A$2:$E$405,3,FALSE)</f>
        <v>1.1666666666666701</v>
      </c>
      <c r="I1112" s="10">
        <f>VLOOKUP(C1112,away!$B$2:$E$405,3,FALSE)</f>
        <v>0.55000000000000004</v>
      </c>
      <c r="J1112" s="10">
        <f>VLOOKUP(B1112,home!$B$2:$E$405,4,FALSE)</f>
        <v>0.86</v>
      </c>
      <c r="K1112" s="12">
        <f t="shared" si="1344"/>
        <v>1.3774444444444436</v>
      </c>
      <c r="L1112" s="12">
        <f t="shared" si="1345"/>
        <v>0.55183333333333495</v>
      </c>
      <c r="M1112" s="13">
        <f t="shared" si="1346"/>
        <v>0.14525306560220747</v>
      </c>
      <c r="N1112" s="13">
        <f t="shared" si="1347"/>
        <v>0.20007802825228496</v>
      </c>
      <c r="O1112" s="13">
        <f t="shared" si="1348"/>
        <v>8.0155483368151731E-2</v>
      </c>
      <c r="P1112" s="13">
        <f t="shared" si="1349"/>
        <v>0.11040972525721958</v>
      </c>
      <c r="Q1112" s="13">
        <f t="shared" si="1350"/>
        <v>0.13779818423575424</v>
      </c>
      <c r="R1112" s="13">
        <f t="shared" si="1351"/>
        <v>2.2116233785995927E-2</v>
      </c>
      <c r="S1112" s="13">
        <f t="shared" si="1352"/>
        <v>2.098115344559973E-2</v>
      </c>
      <c r="T1112" s="13">
        <f t="shared" si="1353"/>
        <v>7.6041631334097262E-2</v>
      </c>
      <c r="U1112" s="13">
        <f t="shared" si="1354"/>
        <v>3.046388336055459E-2</v>
      </c>
      <c r="V1112" s="13">
        <f t="shared" si="1355"/>
        <v>1.7720210340056539E-3</v>
      </c>
      <c r="W1112" s="13">
        <f t="shared" si="1356"/>
        <v>6.3269781110023848E-2</v>
      </c>
      <c r="X1112" s="13">
        <f t="shared" si="1357"/>
        <v>3.4914374209214935E-2</v>
      </c>
      <c r="Y1112" s="13">
        <f t="shared" si="1358"/>
        <v>9.6334577505592482E-3</v>
      </c>
      <c r="Z1112" s="13">
        <f t="shared" si="1359"/>
        <v>4.0681583369684858E-3</v>
      </c>
      <c r="AA1112" s="13">
        <f t="shared" si="1360"/>
        <v>5.603662100377587E-3</v>
      </c>
      <c r="AB1112" s="13">
        <f t="shared" si="1361"/>
        <v>3.859366614354496E-3</v>
      </c>
      <c r="AC1112" s="13">
        <f t="shared" si="1362"/>
        <v>8.4184262610670249E-5</v>
      </c>
      <c r="AD1112" s="13">
        <f t="shared" si="1363"/>
        <v>2.1787652122804591E-2</v>
      </c>
      <c r="AE1112" s="13">
        <f t="shared" si="1364"/>
        <v>1.2023152696434367E-2</v>
      </c>
      <c r="AF1112" s="13">
        <f t="shared" si="1365"/>
        <v>3.3173882148245255E-3</v>
      </c>
      <c r="AG1112" s="13">
        <f t="shared" si="1366"/>
        <v>6.1021513218244652E-4</v>
      </c>
      <c r="AH1112" s="13">
        <f t="shared" si="1367"/>
        <v>5.6123634390427887E-4</v>
      </c>
      <c r="AI1112" s="13">
        <f t="shared" si="1368"/>
        <v>7.7307188393126007E-4</v>
      </c>
      <c r="AJ1112" s="13">
        <f t="shared" si="1369"/>
        <v>5.3243178583865715E-4</v>
      </c>
      <c r="AK1112" s="13">
        <f t="shared" si="1370"/>
        <v>2.4446506848303069E-4</v>
      </c>
      <c r="AL1112" s="13">
        <f t="shared" si="1371"/>
        <v>2.5596048571616433E-6</v>
      </c>
      <c r="AM1112" s="13">
        <f t="shared" si="1372"/>
        <v>6.0022560748090705E-3</v>
      </c>
      <c r="AN1112" s="13">
        <f t="shared" si="1373"/>
        <v>3.3122449772821486E-3</v>
      </c>
      <c r="AO1112" s="13">
        <f t="shared" si="1374"/>
        <v>9.1390359331510211E-4</v>
      </c>
      <c r="AP1112" s="13">
        <f t="shared" si="1375"/>
        <v>1.6810748874812847E-4</v>
      </c>
      <c r="AQ1112" s="13">
        <f t="shared" si="1376"/>
        <v>2.3191828968543954E-5</v>
      </c>
      <c r="AR1112" s="13">
        <f t="shared" si="1377"/>
        <v>6.1941784488902464E-5</v>
      </c>
      <c r="AS1112" s="13">
        <f t="shared" si="1378"/>
        <v>8.5321366923213688E-5</v>
      </c>
      <c r="AT1112" s="13">
        <f t="shared" si="1379"/>
        <v>5.8762721430393327E-5</v>
      </c>
      <c r="AU1112" s="13">
        <f t="shared" si="1380"/>
        <v>2.6980794724910577E-5</v>
      </c>
      <c r="AV1112" s="13">
        <f t="shared" si="1381"/>
        <v>9.2911364501310061E-6</v>
      </c>
      <c r="AW1112" s="13">
        <f t="shared" si="1382"/>
        <v>5.4044617439570599E-8</v>
      </c>
      <c r="AX1112" s="13">
        <f t="shared" si="1383"/>
        <v>1.3779623807297773E-3</v>
      </c>
      <c r="AY1112" s="13">
        <f t="shared" si="1384"/>
        <v>7.6040557376605097E-4</v>
      </c>
      <c r="AZ1112" s="13">
        <f t="shared" si="1385"/>
        <v>2.098085712282835E-4</v>
      </c>
      <c r="BA1112" s="13">
        <f t="shared" si="1386"/>
        <v>3.8593121074269379E-5</v>
      </c>
      <c r="BB1112" s="13">
        <f t="shared" si="1387"/>
        <v>5.3242426615377612E-6</v>
      </c>
      <c r="BC1112" s="13">
        <f t="shared" si="1388"/>
        <v>5.8761891507838623E-7</v>
      </c>
      <c r="BD1112" s="13">
        <f t="shared" si="1389"/>
        <v>5.696923567854348E-6</v>
      </c>
      <c r="BE1112" s="13">
        <f t="shared" si="1390"/>
        <v>7.8471957189655887E-6</v>
      </c>
      <c r="BF1112" s="13">
        <f t="shared" si="1391"/>
        <v>5.4045380737786884E-6</v>
      </c>
      <c r="BG1112" s="13">
        <f t="shared" si="1392"/>
        <v>2.4814836481716426E-6</v>
      </c>
      <c r="BH1112" s="13">
        <f t="shared" si="1393"/>
        <v>8.5452646628843982E-7</v>
      </c>
      <c r="BI1112" s="13">
        <f t="shared" si="1394"/>
        <v>2.3541254672395058E-7</v>
      </c>
      <c r="BJ1112" s="14">
        <f t="shared" si="1395"/>
        <v>0.5722862505296783</v>
      </c>
      <c r="BK1112" s="14">
        <f t="shared" si="1396"/>
        <v>0.27926311478026633</v>
      </c>
      <c r="BL1112" s="14">
        <f t="shared" si="1397"/>
        <v>0.14457465219563084</v>
      </c>
      <c r="BM1112" s="14">
        <f t="shared" si="1398"/>
        <v>0.30362110381178176</v>
      </c>
      <c r="BN1112" s="14">
        <f t="shared" si="1399"/>
        <v>0.69581072050161397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1.3611111111111101</v>
      </c>
      <c r="F1113" s="10">
        <f>VLOOKUP(B1113,home!$B$2:$E$405,3,FALSE)</f>
        <v>2.2000000000000002</v>
      </c>
      <c r="G1113" s="10">
        <f>VLOOKUP(C1113,away!$B$2:$E$405,4,FALSE)</f>
        <v>1.47</v>
      </c>
      <c r="H1113" s="10">
        <f>VLOOKUP(A1113,away!$A$2:$E$405,3,FALSE)</f>
        <v>1.1666666666666701</v>
      </c>
      <c r="I1113" s="10">
        <f>VLOOKUP(C1113,away!$B$2:$E$405,3,FALSE)</f>
        <v>0.55000000000000004</v>
      </c>
      <c r="J1113" s="10">
        <f>VLOOKUP(B1113,home!$B$2:$E$405,4,FALSE)</f>
        <v>0.21</v>
      </c>
      <c r="K1113" s="12">
        <f t="shared" si="1344"/>
        <v>4.4018333333333297</v>
      </c>
      <c r="L1113" s="12">
        <f t="shared" si="1345"/>
        <v>0.1347500000000004</v>
      </c>
      <c r="M1113" s="13">
        <f t="shared" si="1346"/>
        <v>1.070993639552466E-2</v>
      </c>
      <c r="N1113" s="13">
        <f t="shared" si="1347"/>
        <v>4.7143355023700255E-2</v>
      </c>
      <c r="O1113" s="13">
        <f t="shared" si="1348"/>
        <v>1.4431639292969527E-3</v>
      </c>
      <c r="P1113" s="13">
        <f t="shared" si="1349"/>
        <v>6.3525670894436304E-3</v>
      </c>
      <c r="Q1113" s="13">
        <f t="shared" si="1350"/>
        <v>0.10375859579424554</v>
      </c>
      <c r="R1113" s="13">
        <f t="shared" si="1351"/>
        <v>9.7233169736382483E-5</v>
      </c>
      <c r="S1113" s="13">
        <f t="shared" si="1352"/>
        <v>9.4200159402313128E-4</v>
      </c>
      <c r="T1113" s="13">
        <f t="shared" si="1353"/>
        <v>1.3981470783274632E-2</v>
      </c>
      <c r="U1113" s="13">
        <f t="shared" si="1354"/>
        <v>4.2800420765126592E-4</v>
      </c>
      <c r="V1113" s="13">
        <f t="shared" si="1355"/>
        <v>6.2082828748900675E-5</v>
      </c>
      <c r="W1113" s="13">
        <f t="shared" si="1356"/>
        <v>0.15224268186232318</v>
      </c>
      <c r="X1113" s="13">
        <f t="shared" si="1357"/>
        <v>2.0514701380948113E-2</v>
      </c>
      <c r="Y1113" s="13">
        <f t="shared" si="1358"/>
        <v>1.3821780055413833E-3</v>
      </c>
      <c r="Z1113" s="13">
        <f t="shared" si="1359"/>
        <v>4.3673898739925268E-6</v>
      </c>
      <c r="AA1113" s="13">
        <f t="shared" si="1360"/>
        <v>1.9224522327002757E-5</v>
      </c>
      <c r="AB1113" s="13">
        <f t="shared" si="1361"/>
        <v>4.2311571598205781E-5</v>
      </c>
      <c r="AC1113" s="13">
        <f t="shared" si="1362"/>
        <v>2.3015153881693001E-6</v>
      </c>
      <c r="AD1113" s="13">
        <f t="shared" si="1363"/>
        <v>0.16753672794440891</v>
      </c>
      <c r="AE1113" s="13">
        <f t="shared" si="1364"/>
        <v>2.2575574090509174E-2</v>
      </c>
      <c r="AF1113" s="13">
        <f t="shared" si="1365"/>
        <v>1.5210293043480601E-3</v>
      </c>
      <c r="AG1113" s="13">
        <f t="shared" si="1366"/>
        <v>6.8319566253633929E-5</v>
      </c>
      <c r="AH1113" s="13">
        <f t="shared" si="1367"/>
        <v>1.4712644638012371E-7</v>
      </c>
      <c r="AI1113" s="13">
        <f t="shared" si="1368"/>
        <v>6.476260958909073E-7</v>
      </c>
      <c r="AJ1113" s="13">
        <f t="shared" si="1369"/>
        <v>1.4253710682145617E-6</v>
      </c>
      <c r="AK1113" s="13">
        <f t="shared" si="1370"/>
        <v>2.0914152934785976E-6</v>
      </c>
      <c r="AL1113" s="13">
        <f t="shared" si="1371"/>
        <v>5.4605481753717309E-8</v>
      </c>
      <c r="AM1113" s="13">
        <f t="shared" si="1372"/>
        <v>0.14749375072465934</v>
      </c>
      <c r="AN1113" s="13">
        <f t="shared" si="1373"/>
        <v>1.9874782910147912E-2</v>
      </c>
      <c r="AO1113" s="13">
        <f t="shared" si="1374"/>
        <v>1.3390634985712196E-3</v>
      </c>
      <c r="AP1113" s="13">
        <f t="shared" si="1375"/>
        <v>6.0146268810824142E-5</v>
      </c>
      <c r="AQ1113" s="13">
        <f t="shared" si="1376"/>
        <v>2.0261774305646443E-6</v>
      </c>
      <c r="AR1113" s="13">
        <f t="shared" si="1377"/>
        <v>3.965057729944344E-9</v>
      </c>
      <c r="AS1113" s="13">
        <f t="shared" si="1378"/>
        <v>1.7453523284259998E-8</v>
      </c>
      <c r="AT1113" s="13">
        <f t="shared" si="1379"/>
        <v>3.8413750288382533E-8</v>
      </c>
      <c r="AU1113" s="13">
        <f t="shared" si="1380"/>
        <v>5.6363642159248348E-8</v>
      </c>
      <c r="AV1113" s="13">
        <f t="shared" si="1381"/>
        <v>6.2025839711162788E-8</v>
      </c>
      <c r="AW1113" s="13">
        <f t="shared" si="1382"/>
        <v>8.9969666558335128E-10</v>
      </c>
      <c r="AX1113" s="13">
        <f t="shared" si="1383"/>
        <v>0.10820715139969371</v>
      </c>
      <c r="AY1113" s="13">
        <f t="shared" si="1384"/>
        <v>1.4580913651108774E-2</v>
      </c>
      <c r="AZ1113" s="13">
        <f t="shared" si="1385"/>
        <v>9.8238905724345668E-4</v>
      </c>
      <c r="BA1113" s="13">
        <f t="shared" si="1386"/>
        <v>4.4125641821185407E-5</v>
      </c>
      <c r="BB1113" s="13">
        <f t="shared" si="1387"/>
        <v>1.486482558851188E-6</v>
      </c>
      <c r="BC1113" s="13">
        <f t="shared" si="1388"/>
        <v>4.0060704961039614E-8</v>
      </c>
      <c r="BD1113" s="13">
        <f t="shared" si="1389"/>
        <v>8.9048588185000383E-11</v>
      </c>
      <c r="BE1113" s="13">
        <f t="shared" si="1390"/>
        <v>3.9197704375900718E-10</v>
      </c>
      <c r="BF1113" s="13">
        <f t="shared" si="1391"/>
        <v>8.6270880855992755E-10</v>
      </c>
      <c r="BG1113" s="13">
        <f t="shared" si="1392"/>
        <v>1.2658334634931238E-9</v>
      </c>
      <c r="BH1113" s="13">
        <f t="shared" si="1393"/>
        <v>1.3929969835132028E-9</v>
      </c>
      <c r="BI1113" s="13">
        <f t="shared" si="1394"/>
        <v>1.2263481110522389E-9</v>
      </c>
      <c r="BJ1113" s="14">
        <f t="shared" si="1395"/>
        <v>0.82331050962830377</v>
      </c>
      <c r="BK1113" s="14">
        <f t="shared" si="1396"/>
        <v>3.2649857679719022E-2</v>
      </c>
      <c r="BL1113" s="14">
        <f t="shared" si="1397"/>
        <v>2.0344323902399455E-3</v>
      </c>
      <c r="BM1113" s="14">
        <f t="shared" si="1398"/>
        <v>0.67391340293477708</v>
      </c>
      <c r="BN1113" s="14">
        <f t="shared" si="1399"/>
        <v>0.16950485140194743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1.3611111111111101</v>
      </c>
      <c r="F1114" s="10">
        <f>VLOOKUP(B1114,home!$B$2:$E$405,3,FALSE)</f>
        <v>0.73</v>
      </c>
      <c r="G1114" s="10">
        <f>VLOOKUP(C1114,away!$B$2:$E$405,4,FALSE)</f>
        <v>0.55000000000000004</v>
      </c>
      <c r="H1114" s="10">
        <f>VLOOKUP(A1114,away!$A$2:$E$405,3,FALSE)</f>
        <v>1.1666666666666701</v>
      </c>
      <c r="I1114" s="10">
        <f>VLOOKUP(C1114,away!$B$2:$E$405,3,FALSE)</f>
        <v>1.1000000000000001</v>
      </c>
      <c r="J1114" s="10">
        <f>VLOOKUP(B1114,home!$B$2:$E$405,4,FALSE)</f>
        <v>0.86</v>
      </c>
      <c r="K1114" s="12">
        <f t="shared" si="1344"/>
        <v>0.54648611111111067</v>
      </c>
      <c r="L1114" s="12">
        <f t="shared" si="1345"/>
        <v>1.1036666666666699</v>
      </c>
      <c r="M1114" s="13">
        <f t="shared" si="1346"/>
        <v>0.19202056990370112</v>
      </c>
      <c r="N1114" s="13">
        <f t="shared" si="1347"/>
        <v>0.1049365745000128</v>
      </c>
      <c r="O1114" s="13">
        <f t="shared" si="1348"/>
        <v>0.21192670231705207</v>
      </c>
      <c r="P1114" s="13">
        <f t="shared" si="1349"/>
        <v>0.11581499938984779</v>
      </c>
      <c r="Q1114" s="13">
        <f t="shared" si="1350"/>
        <v>2.8673190255916664E-2</v>
      </c>
      <c r="R1114" s="13">
        <f t="shared" si="1351"/>
        <v>0.11694821856196029</v>
      </c>
      <c r="S1114" s="13">
        <f t="shared" si="1352"/>
        <v>1.7463121386418607E-2</v>
      </c>
      <c r="T1114" s="13">
        <f t="shared" si="1353"/>
        <v>3.1645644312446784E-2</v>
      </c>
      <c r="U1114" s="13">
        <f t="shared" si="1354"/>
        <v>6.3910577163297885E-2</v>
      </c>
      <c r="V1114" s="13">
        <f t="shared" si="1355"/>
        <v>1.1702978799078044E-3</v>
      </c>
      <c r="W1114" s="13">
        <f t="shared" si="1356"/>
        <v>5.223166745368297E-3</v>
      </c>
      <c r="X1114" s="13">
        <f t="shared" si="1357"/>
        <v>5.7646350313048274E-3</v>
      </c>
      <c r="Y1114" s="13">
        <f t="shared" si="1358"/>
        <v>3.1811177647750578E-3</v>
      </c>
      <c r="Z1114" s="13">
        <f t="shared" si="1359"/>
        <v>4.3023950184294599E-2</v>
      </c>
      <c r="AA1114" s="13">
        <f t="shared" si="1360"/>
        <v>2.3511991220853304E-2</v>
      </c>
      <c r="AB1114" s="13">
        <f t="shared" si="1361"/>
        <v>6.4244883233813476E-3</v>
      </c>
      <c r="AC1114" s="13">
        <f t="shared" si="1362"/>
        <v>4.4115732078676292E-5</v>
      </c>
      <c r="AD1114" s="13">
        <f t="shared" si="1363"/>
        <v>7.1359702059029927E-4</v>
      </c>
      <c r="AE1114" s="13">
        <f t="shared" si="1364"/>
        <v>7.8757324505816264E-4</v>
      </c>
      <c r="AF1114" s="13">
        <f t="shared" si="1365"/>
        <v>4.3460916906459747E-4</v>
      </c>
      <c r="AG1114" s="13">
        <f t="shared" si="1366"/>
        <v>1.5988788430809837E-4</v>
      </c>
      <c r="AH1114" s="13">
        <f t="shared" si="1367"/>
        <v>1.1871024921683324E-2</v>
      </c>
      <c r="AI1114" s="13">
        <f t="shared" si="1368"/>
        <v>6.4873502443537961E-3</v>
      </c>
      <c r="AJ1114" s="13">
        <f t="shared" si="1369"/>
        <v>1.7726234032263096E-3</v>
      </c>
      <c r="AK1114" s="13">
        <f t="shared" si="1370"/>
        <v>3.2290469003122942E-4</v>
      </c>
      <c r="AL1114" s="13">
        <f t="shared" si="1371"/>
        <v>1.0643158670629707E-6</v>
      </c>
      <c r="AM1114" s="13">
        <f t="shared" si="1372"/>
        <v>7.799417213657359E-5</v>
      </c>
      <c r="AN1114" s="13">
        <f t="shared" si="1373"/>
        <v>8.6079567981398622E-5</v>
      </c>
      <c r="AO1114" s="13">
        <f t="shared" si="1374"/>
        <v>4.7501574931068633E-5</v>
      </c>
      <c r="AP1114" s="13">
        <f t="shared" si="1375"/>
        <v>1.7475301621863175E-5</v>
      </c>
      <c r="AQ1114" s="13">
        <f t="shared" si="1376"/>
        <v>4.8217269724990972E-6</v>
      </c>
      <c r="AR1114" s="13">
        <f t="shared" si="1377"/>
        <v>2.6203309010462404E-3</v>
      </c>
      <c r="AS1114" s="13">
        <f t="shared" si="1378"/>
        <v>1.4319744439370322E-3</v>
      </c>
      <c r="AT1114" s="13">
        <f t="shared" si="1379"/>
        <v>3.9127707253882194E-4</v>
      </c>
      <c r="AU1114" s="13">
        <f t="shared" si="1380"/>
        <v>7.1275828579560254E-5</v>
      </c>
      <c r="AV1114" s="13">
        <f t="shared" si="1381"/>
        <v>9.7378125941665088E-6</v>
      </c>
      <c r="AW1114" s="13">
        <f t="shared" si="1382"/>
        <v>1.7831385569831899E-8</v>
      </c>
      <c r="AX1114" s="13">
        <f t="shared" si="1383"/>
        <v>7.1037886367077718E-6</v>
      </c>
      <c r="AY1114" s="13">
        <f t="shared" si="1384"/>
        <v>7.8402147253798323E-6</v>
      </c>
      <c r="AZ1114" s="13">
        <f t="shared" si="1385"/>
        <v>4.3264918259554518E-6</v>
      </c>
      <c r="BA1114" s="13">
        <f t="shared" si="1386"/>
        <v>1.5916682706376147E-6</v>
      </c>
      <c r="BB1114" s="13">
        <f t="shared" si="1387"/>
        <v>4.3916780367343E-7</v>
      </c>
      <c r="BC1114" s="13">
        <f t="shared" si="1388"/>
        <v>9.6938973197515404E-8</v>
      </c>
      <c r="BD1114" s="13">
        <f t="shared" si="1389"/>
        <v>4.8199531185356222E-4</v>
      </c>
      <c r="BE1114" s="13">
        <f t="shared" si="1390"/>
        <v>2.6340374354864025E-4</v>
      </c>
      <c r="BF1114" s="13">
        <f t="shared" si="1391"/>
        <v>7.1973243732002337E-5</v>
      </c>
      <c r="BG1114" s="13">
        <f t="shared" si="1392"/>
        <v>1.3110792690384695E-5</v>
      </c>
      <c r="BH1114" s="13">
        <f t="shared" si="1393"/>
        <v>1.7912165277380768E-6</v>
      </c>
      <c r="BI1114" s="13">
        <f t="shared" si="1394"/>
        <v>1.9577499088030573E-7</v>
      </c>
      <c r="BJ1114" s="14">
        <f t="shared" si="1395"/>
        <v>0.18177526654272458</v>
      </c>
      <c r="BK1114" s="14">
        <f t="shared" si="1396"/>
        <v>0.32652200882254645</v>
      </c>
      <c r="BL1114" s="14">
        <f t="shared" si="1397"/>
        <v>0.44853294698787866</v>
      </c>
      <c r="BM1114" s="14">
        <f t="shared" si="1398"/>
        <v>0.22952609522561368</v>
      </c>
      <c r="BN1114" s="14">
        <f t="shared" si="1399"/>
        <v>0.77032025492849066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1.44444444444444</v>
      </c>
      <c r="F1115" s="10">
        <f>VLOOKUP(B1115,home!$B$2:$E$405,3,FALSE)</f>
        <v>0.52</v>
      </c>
      <c r="G1115" s="10">
        <f>VLOOKUP(C1115,away!$B$2:$E$405,4,FALSE)</f>
        <v>1.9</v>
      </c>
      <c r="H1115" s="10">
        <f>VLOOKUP(A1115,away!$A$2:$E$405,3,FALSE)</f>
        <v>1.0185185185185199</v>
      </c>
      <c r="I1115" s="10">
        <f>VLOOKUP(C1115,away!$B$2:$E$405,3,FALSE)</f>
        <v>0.17</v>
      </c>
      <c r="J1115" s="10">
        <f>VLOOKUP(B1115,home!$B$2:$E$405,4,FALSE)</f>
        <v>0.49</v>
      </c>
      <c r="K1115" s="12">
        <f t="shared" si="1344"/>
        <v>1.4271111111111068</v>
      </c>
      <c r="L1115" s="12">
        <f t="shared" si="1345"/>
        <v>8.4842592592592719E-2</v>
      </c>
      <c r="M1115" s="13">
        <f t="shared" si="1346"/>
        <v>0.22047880664489869</v>
      </c>
      <c r="N1115" s="13">
        <f t="shared" si="1347"/>
        <v>0.31464775472745221</v>
      </c>
      <c r="O1115" s="13">
        <f t="shared" si="1348"/>
        <v>1.8705993567474166E-2</v>
      </c>
      <c r="P1115" s="13">
        <f t="shared" si="1349"/>
        <v>2.6695531264515269E-2</v>
      </c>
      <c r="Q1115" s="13">
        <f t="shared" si="1350"/>
        <v>0.22451865342885474</v>
      </c>
      <c r="R1115" s="13">
        <f t="shared" si="1351"/>
        <v>7.9353249564243519E-4</v>
      </c>
      <c r="S1115" s="13">
        <f t="shared" si="1352"/>
        <v>8.0807244054357423E-4</v>
      </c>
      <c r="T1115" s="13">
        <f t="shared" si="1353"/>
        <v>1.9048744642301843E-2</v>
      </c>
      <c r="U1115" s="13">
        <f t="shared" si="1354"/>
        <v>1.1324590415590452E-3</v>
      </c>
      <c r="V1115" s="13">
        <f t="shared" si="1355"/>
        <v>1.0871250534129924E-5</v>
      </c>
      <c r="W1115" s="13">
        <f t="shared" si="1356"/>
        <v>0.10680435498667415</v>
      </c>
      <c r="X1115" s="13">
        <f t="shared" si="1357"/>
        <v>9.0615583772490436E-3</v>
      </c>
      <c r="Y1115" s="13">
        <f t="shared" si="1358"/>
        <v>3.84403052827468E-4</v>
      </c>
      <c r="Z1115" s="13">
        <f t="shared" si="1359"/>
        <v>2.2441784745591498E-5</v>
      </c>
      <c r="AA1115" s="13">
        <f t="shared" si="1360"/>
        <v>3.2026920363597368E-5</v>
      </c>
      <c r="AB1115" s="13">
        <f t="shared" si="1361"/>
        <v>2.2852986952780194E-5</v>
      </c>
      <c r="AC1115" s="13">
        <f t="shared" si="1362"/>
        <v>8.2268057000161969E-8</v>
      </c>
      <c r="AD1115" s="13">
        <f t="shared" si="1363"/>
        <v>3.8105420429134389E-2</v>
      </c>
      <c r="AE1115" s="13">
        <f t="shared" si="1364"/>
        <v>3.2329626610385089E-3</v>
      </c>
      <c r="AF1115" s="13">
        <f t="shared" si="1365"/>
        <v>1.371464669587773E-4</v>
      </c>
      <c r="AG1115" s="13">
        <f t="shared" si="1366"/>
        <v>3.8786206072323406E-6</v>
      </c>
      <c r="AH1115" s="13">
        <f t="shared" si="1367"/>
        <v>4.7600480005522011E-7</v>
      </c>
      <c r="AI1115" s="13">
        <f t="shared" si="1368"/>
        <v>6.7931173910102543E-7</v>
      </c>
      <c r="AJ1115" s="13">
        <f t="shared" si="1369"/>
        <v>4.8472666538964145E-7</v>
      </c>
      <c r="AK1115" s="13">
        <f t="shared" si="1370"/>
        <v>2.3058627000979765E-7</v>
      </c>
      <c r="AL1115" s="13">
        <f t="shared" si="1371"/>
        <v>3.9844001718603501E-10</v>
      </c>
      <c r="AM1115" s="13">
        <f t="shared" si="1372"/>
        <v>1.0876133777595566E-2</v>
      </c>
      <c r="AN1115" s="13">
        <f t="shared" si="1373"/>
        <v>9.2275938707507695E-4</v>
      </c>
      <c r="AO1115" s="13">
        <f t="shared" si="1374"/>
        <v>3.9144649369300658E-5</v>
      </c>
      <c r="AP1115" s="13">
        <f t="shared" si="1375"/>
        <v>1.1070445128731559E-6</v>
      </c>
      <c r="AQ1115" s="13">
        <f t="shared" si="1376"/>
        <v>2.3481131646890595E-8</v>
      </c>
      <c r="AR1115" s="13">
        <f t="shared" si="1377"/>
        <v>8.0770962646407232E-9</v>
      </c>
      <c r="AS1115" s="13">
        <f t="shared" si="1378"/>
        <v>1.1526913824782791E-8</v>
      </c>
      <c r="AT1115" s="13">
        <f t="shared" si="1379"/>
        <v>8.225093398083875E-9</v>
      </c>
      <c r="AU1115" s="13">
        <f t="shared" si="1380"/>
        <v>3.9127073927773701E-9</v>
      </c>
      <c r="AV1115" s="13">
        <f t="shared" si="1381"/>
        <v>1.3959670486897881E-9</v>
      </c>
      <c r="AW1115" s="13">
        <f t="shared" si="1382"/>
        <v>1.3400844504543025E-12</v>
      </c>
      <c r="AX1115" s="13">
        <f t="shared" si="1383"/>
        <v>2.5869085599895714E-3</v>
      </c>
      <c r="AY1115" s="13">
        <f t="shared" si="1384"/>
        <v>2.1948002902948591E-4</v>
      </c>
      <c r="AZ1115" s="13">
        <f t="shared" si="1385"/>
        <v>9.3106273425795456E-6</v>
      </c>
      <c r="BA1115" s="13">
        <f t="shared" si="1386"/>
        <v>2.6331258746931026E-7</v>
      </c>
      <c r="BB1115" s="13">
        <f t="shared" si="1387"/>
        <v>5.5850306457900286E-9</v>
      </c>
      <c r="BC1115" s="13">
        <f t="shared" si="1388"/>
        <v>9.4769695939581712E-11</v>
      </c>
      <c r="BD1115" s="13">
        <f t="shared" si="1389"/>
        <v>1.1421363128534415E-10</v>
      </c>
      <c r="BE1115" s="13">
        <f t="shared" si="1390"/>
        <v>1.6299554224766176E-10</v>
      </c>
      <c r="BF1115" s="13">
        <f t="shared" si="1391"/>
        <v>1.1630637470160898E-10</v>
      </c>
      <c r="BG1115" s="13">
        <f t="shared" si="1392"/>
        <v>5.5327373209905979E-11</v>
      </c>
      <c r="BH1115" s="13">
        <f t="shared" si="1393"/>
        <v>1.9739577264111945E-11</v>
      </c>
      <c r="BI1115" s="13">
        <f t="shared" si="1394"/>
        <v>5.6341140084500652E-12</v>
      </c>
      <c r="BJ1115" s="14">
        <f t="shared" si="1395"/>
        <v>0.7306000139415324</v>
      </c>
      <c r="BK1115" s="14">
        <f t="shared" si="1396"/>
        <v>0.24821284429601817</v>
      </c>
      <c r="BL1115" s="14">
        <f t="shared" si="1397"/>
        <v>2.068876925346113E-2</v>
      </c>
      <c r="BM1115" s="14">
        <f t="shared" si="1398"/>
        <v>0.19346431711923029</v>
      </c>
      <c r="BN1115" s="14">
        <f t="shared" si="1399"/>
        <v>0.80584027212883746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1.44444444444444</v>
      </c>
      <c r="F1116" s="10">
        <f>VLOOKUP(B1116,home!$B$2:$E$405,3,FALSE)</f>
        <v>0.52</v>
      </c>
      <c r="G1116" s="10">
        <f>VLOOKUP(C1116,away!$B$2:$E$405,4,FALSE)</f>
        <v>0.69</v>
      </c>
      <c r="H1116" s="10">
        <f>VLOOKUP(A1116,away!$A$2:$E$405,3,FALSE)</f>
        <v>1.0185185185185199</v>
      </c>
      <c r="I1116" s="10">
        <f>VLOOKUP(C1116,away!$B$2:$E$405,3,FALSE)</f>
        <v>0.69</v>
      </c>
      <c r="J1116" s="10">
        <f>VLOOKUP(B1116,home!$B$2:$E$405,4,FALSE)</f>
        <v>1.23</v>
      </c>
      <c r="K1116" s="12">
        <f t="shared" si="1344"/>
        <v>0.5182666666666651</v>
      </c>
      <c r="L1116" s="12">
        <f t="shared" si="1345"/>
        <v>0.86441666666666783</v>
      </c>
      <c r="M1116" s="13">
        <f t="shared" si="1346"/>
        <v>0.25090438885054106</v>
      </c>
      <c r="N1116" s="13">
        <f t="shared" si="1347"/>
        <v>0.13003538126160669</v>
      </c>
      <c r="O1116" s="13">
        <f t="shared" si="1348"/>
        <v>0.21688593546222212</v>
      </c>
      <c r="P1116" s="13">
        <f t="shared" si="1349"/>
        <v>0.11240475081888732</v>
      </c>
      <c r="Q1116" s="13">
        <f t="shared" si="1350"/>
        <v>3.3696501797590907E-2</v>
      </c>
      <c r="R1116" s="13">
        <f t="shared" si="1351"/>
        <v>9.3739908689568038E-2</v>
      </c>
      <c r="S1116" s="13">
        <f t="shared" si="1352"/>
        <v>1.2589285568637932E-2</v>
      </c>
      <c r="T1116" s="13">
        <f t="shared" si="1353"/>
        <v>2.9127817762200907E-2</v>
      </c>
      <c r="U1116" s="13">
        <f t="shared" si="1354"/>
        <v>4.8582270010179979E-2</v>
      </c>
      <c r="V1116" s="13">
        <f t="shared" si="1355"/>
        <v>6.2666434360979131E-4</v>
      </c>
      <c r="W1116" s="13">
        <f t="shared" si="1356"/>
        <v>5.8212578883215758E-3</v>
      </c>
      <c r="X1116" s="13">
        <f t="shared" si="1357"/>
        <v>5.031992339629982E-3</v>
      </c>
      <c r="Y1116" s="13">
        <f t="shared" si="1358"/>
        <v>2.1748690224575777E-3</v>
      </c>
      <c r="Z1116" s="13">
        <f t="shared" si="1359"/>
        <v>2.7010113134358072E-2</v>
      </c>
      <c r="AA1116" s="13">
        <f t="shared" si="1360"/>
        <v>1.3998441300433269E-2</v>
      </c>
      <c r="AB1116" s="13">
        <f t="shared" si="1361"/>
        <v>3.6274627556522627E-3</v>
      </c>
      <c r="AC1116" s="13">
        <f t="shared" si="1362"/>
        <v>1.7546536778721902E-5</v>
      </c>
      <c r="AD1116" s="13">
        <f t="shared" si="1363"/>
        <v>7.5424098039686318E-4</v>
      </c>
      <c r="AE1116" s="13">
        <f t="shared" si="1364"/>
        <v>6.5197847413805596E-4</v>
      </c>
      <c r="AF1116" s="13">
        <f t="shared" si="1365"/>
        <v>2.8179052967641929E-4</v>
      </c>
      <c r="AG1116" s="13">
        <f t="shared" si="1366"/>
        <v>8.1194810120375048E-5</v>
      </c>
      <c r="AH1116" s="13">
        <f t="shared" si="1367"/>
        <v>5.836997990472847E-3</v>
      </c>
      <c r="AI1116" s="13">
        <f t="shared" si="1368"/>
        <v>3.025121491862385E-3</v>
      </c>
      <c r="AJ1116" s="13">
        <f t="shared" si="1369"/>
        <v>7.8390981592460355E-4</v>
      </c>
      <c r="AK1116" s="13">
        <f t="shared" si="1370"/>
        <v>1.3542477575550777E-4</v>
      </c>
      <c r="AL1116" s="13">
        <f t="shared" si="1371"/>
        <v>3.1443277710403847E-7</v>
      </c>
      <c r="AM1116" s="13">
        <f t="shared" si="1372"/>
        <v>7.817959175473599E-5</v>
      </c>
      <c r="AN1116" s="13">
        <f t="shared" si="1373"/>
        <v>6.7579742105989789E-5</v>
      </c>
      <c r="AO1116" s="13">
        <f t="shared" si="1374"/>
        <v>2.9208527702726374E-5</v>
      </c>
      <c r="AP1116" s="13">
        <f t="shared" si="1375"/>
        <v>8.4161127183439195E-6</v>
      </c>
      <c r="AQ1116" s="13">
        <f t="shared" si="1376"/>
        <v>1.8187570255704497E-6</v>
      </c>
      <c r="AR1116" s="13">
        <f t="shared" si="1377"/>
        <v>1.0091196692529158E-3</v>
      </c>
      <c r="AS1116" s="13">
        <f t="shared" si="1378"/>
        <v>5.2299308725147625E-4</v>
      </c>
      <c r="AT1116" s="13">
        <f t="shared" si="1379"/>
        <v>1.3552494200976545E-4</v>
      </c>
      <c r="AU1116" s="13">
        <f t="shared" si="1380"/>
        <v>2.3412686648531412E-5</v>
      </c>
      <c r="AV1116" s="13">
        <f t="shared" si="1381"/>
        <v>3.0335037667613769E-6</v>
      </c>
      <c r="AW1116" s="13">
        <f t="shared" si="1382"/>
        <v>3.9129267661577174E-9</v>
      </c>
      <c r="AX1116" s="13">
        <f t="shared" si="1383"/>
        <v>6.7529794033479488E-6</v>
      </c>
      <c r="AY1116" s="13">
        <f t="shared" si="1384"/>
        <v>5.8373879459106968E-6</v>
      </c>
      <c r="AZ1116" s="13">
        <f t="shared" si="1385"/>
        <v>2.5229677151221554E-6</v>
      </c>
      <c r="BA1116" s="13">
        <f t="shared" si="1386"/>
        <v>7.2696511413783763E-7</v>
      </c>
      <c r="BB1116" s="13">
        <f t="shared" si="1387"/>
        <v>1.5710019018649582E-7</v>
      </c>
      <c r="BC1116" s="13">
        <f t="shared" si="1388"/>
        <v>2.7160004546742067E-8</v>
      </c>
      <c r="BD1116" s="13">
        <f t="shared" si="1389"/>
        <v>1.4538331012722922E-4</v>
      </c>
      <c r="BE1116" s="13">
        <f t="shared" si="1390"/>
        <v>7.5347323528605092E-5</v>
      </c>
      <c r="BF1116" s="13">
        <f t="shared" si="1391"/>
        <v>1.9525003103712474E-5</v>
      </c>
      <c r="BG1116" s="13">
        <f t="shared" si="1392"/>
        <v>3.373052758405785E-6</v>
      </c>
      <c r="BH1116" s="13">
        <f t="shared" si="1393"/>
        <v>4.3703520239744153E-7</v>
      </c>
      <c r="BI1116" s="13">
        <f t="shared" si="1394"/>
        <v>4.5300155512502686E-8</v>
      </c>
      <c r="BJ1116" s="14">
        <f t="shared" si="1395"/>
        <v>0.20785825215781997</v>
      </c>
      <c r="BK1116" s="14">
        <f t="shared" si="1396"/>
        <v>0.37654878793917779</v>
      </c>
      <c r="BL1116" s="14">
        <f t="shared" si="1397"/>
        <v>0.38855366720587631</v>
      </c>
      <c r="BM1116" s="14">
        <f t="shared" si="1398"/>
        <v>0.16229812008179689</v>
      </c>
      <c r="BN1116" s="14">
        <f t="shared" si="1399"/>
        <v>0.83766686688041614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1.44444444444444</v>
      </c>
      <c r="F1117" s="10">
        <f>VLOOKUP(B1117,home!$B$2:$E$405,3,FALSE)</f>
        <v>1.1100000000000001</v>
      </c>
      <c r="G1117" s="10">
        <f>VLOOKUP(C1117,away!$B$2:$E$405,4,FALSE)</f>
        <v>0.87</v>
      </c>
      <c r="H1117" s="10">
        <f>VLOOKUP(A1117,away!$A$2:$E$405,3,FALSE)</f>
        <v>1.0185185185185199</v>
      </c>
      <c r="I1117" s="10">
        <f>VLOOKUP(C1117,away!$B$2:$E$405,3,FALSE)</f>
        <v>0.69</v>
      </c>
      <c r="J1117" s="10">
        <f>VLOOKUP(B1117,home!$B$2:$E$405,4,FALSE)</f>
        <v>0.59</v>
      </c>
      <c r="K1117" s="12">
        <f t="shared" si="1344"/>
        <v>1.3948999999999958</v>
      </c>
      <c r="L1117" s="12">
        <f t="shared" si="1345"/>
        <v>0.41463888888888945</v>
      </c>
      <c r="M1117" s="13">
        <f t="shared" si="1346"/>
        <v>0.16372961694459234</v>
      </c>
      <c r="N1117" s="13">
        <f t="shared" si="1347"/>
        <v>0.22838644267601113</v>
      </c>
      <c r="O1117" s="13">
        <f t="shared" si="1348"/>
        <v>6.7888666448109244E-2</v>
      </c>
      <c r="P1117" s="13">
        <f t="shared" si="1349"/>
        <v>9.4697900828467296E-2</v>
      </c>
      <c r="Q1117" s="13">
        <f t="shared" si="1350"/>
        <v>0.15928812444438356</v>
      </c>
      <c r="R1117" s="13">
        <f t="shared" si="1351"/>
        <v>1.4074640612096222E-2</v>
      </c>
      <c r="S1117" s="13">
        <f t="shared" si="1352"/>
        <v>1.3692837906585011E-2</v>
      </c>
      <c r="T1117" s="13">
        <f t="shared" si="1353"/>
        <v>6.6047050932814336E-2</v>
      </c>
      <c r="U1117" s="13">
        <f t="shared" si="1354"/>
        <v>1.9632716189812958E-2</v>
      </c>
      <c r="V1117" s="13">
        <f t="shared" si="1355"/>
        <v>8.7996229551830425E-4</v>
      </c>
      <c r="W1117" s="13">
        <f t="shared" si="1356"/>
        <v>7.4063668262489959E-2</v>
      </c>
      <c r="X1117" s="13">
        <f t="shared" si="1357"/>
        <v>3.070967711539414E-2</v>
      </c>
      <c r="Y1117" s="13">
        <f t="shared" si="1358"/>
        <v>6.3667131986317902E-3</v>
      </c>
      <c r="Z1117" s="13">
        <f t="shared" si="1359"/>
        <v>1.945297781636672E-3</v>
      </c>
      <c r="AA1117" s="13">
        <f t="shared" si="1360"/>
        <v>2.7134958756049854E-3</v>
      </c>
      <c r="AB1117" s="13">
        <f t="shared" si="1361"/>
        <v>1.892527698440692E-3</v>
      </c>
      <c r="AC1117" s="13">
        <f t="shared" si="1362"/>
        <v>3.1809525266732399E-5</v>
      </c>
      <c r="AD1117" s="13">
        <f t="shared" si="1363"/>
        <v>2.582785271483674E-2</v>
      </c>
      <c r="AE1117" s="13">
        <f t="shared" si="1364"/>
        <v>1.0709232152065791E-2</v>
      </c>
      <c r="AF1117" s="13">
        <f t="shared" si="1365"/>
        <v>2.220232060192865E-3</v>
      </c>
      <c r="AG1117" s="13">
        <f t="shared" si="1366"/>
        <v>3.0686485150461975E-4</v>
      </c>
      <c r="AH1117" s="13">
        <f t="shared" si="1367"/>
        <v>2.016490276839628E-4</v>
      </c>
      <c r="AI1117" s="13">
        <f t="shared" si="1368"/>
        <v>2.8128022871635886E-4</v>
      </c>
      <c r="AJ1117" s="13">
        <f t="shared" si="1369"/>
        <v>1.9617889551822395E-4</v>
      </c>
      <c r="AK1117" s="13">
        <f t="shared" si="1370"/>
        <v>9.1216647119456561E-5</v>
      </c>
      <c r="AL1117" s="13">
        <f t="shared" si="1371"/>
        <v>7.359194568027458E-7</v>
      </c>
      <c r="AM1117" s="13">
        <f t="shared" si="1372"/>
        <v>7.2054543503851289E-3</v>
      </c>
      <c r="AN1117" s="13">
        <f t="shared" si="1373"/>
        <v>2.9876615857833046E-3</v>
      </c>
      <c r="AO1117" s="13">
        <f t="shared" si="1374"/>
        <v>6.1940034015260334E-4</v>
      </c>
      <c r="AP1117" s="13">
        <f t="shared" si="1375"/>
        <v>8.5609156272758541E-5</v>
      </c>
      <c r="AQ1117" s="13">
        <f t="shared" si="1376"/>
        <v>8.8742213589129756E-6</v>
      </c>
      <c r="AR1117" s="13">
        <f t="shared" si="1377"/>
        <v>1.6722305756880657E-5</v>
      </c>
      <c r="AS1117" s="13">
        <f t="shared" si="1378"/>
        <v>2.332594430027276E-5</v>
      </c>
      <c r="AT1117" s="13">
        <f t="shared" si="1379"/>
        <v>1.6268679852225193E-5</v>
      </c>
      <c r="AU1117" s="13">
        <f t="shared" si="1380"/>
        <v>7.5643938419562824E-6</v>
      </c>
      <c r="AV1117" s="13">
        <f t="shared" si="1381"/>
        <v>2.6378932425361969E-6</v>
      </c>
      <c r="AW1117" s="13">
        <f t="shared" si="1382"/>
        <v>1.1823359389460425E-8</v>
      </c>
      <c r="AX1117" s="13">
        <f t="shared" si="1383"/>
        <v>1.6751480455586951E-3</v>
      </c>
      <c r="AY1117" s="13">
        <f t="shared" si="1384"/>
        <v>6.9458152433485201E-4</v>
      </c>
      <c r="AZ1117" s="13">
        <f t="shared" si="1385"/>
        <v>1.4400025574647706E-4</v>
      </c>
      <c r="BA1117" s="13">
        <f t="shared" si="1386"/>
        <v>1.9902702014145054E-5</v>
      </c>
      <c r="BB1117" s="13">
        <f t="shared" si="1387"/>
        <v>2.063108562257942E-6</v>
      </c>
      <c r="BC1117" s="13">
        <f t="shared" si="1388"/>
        <v>1.7108900838235756E-7</v>
      </c>
      <c r="BD1117" s="13">
        <f t="shared" si="1389"/>
        <v>1.1556197131155449E-6</v>
      </c>
      <c r="BE1117" s="13">
        <f t="shared" si="1390"/>
        <v>1.6119739378248684E-6</v>
      </c>
      <c r="BF1117" s="13">
        <f t="shared" si="1391"/>
        <v>1.1242712229359515E-6</v>
      </c>
      <c r="BG1117" s="13">
        <f t="shared" si="1392"/>
        <v>5.2274864295778456E-7</v>
      </c>
      <c r="BH1117" s="13">
        <f t="shared" si="1393"/>
        <v>1.8229552051545291E-7</v>
      </c>
      <c r="BI1117" s="13">
        <f t="shared" si="1394"/>
        <v>5.0856804313400881E-8</v>
      </c>
      <c r="BJ1117" s="14">
        <f t="shared" si="1395"/>
        <v>0.61736872478750249</v>
      </c>
      <c r="BK1117" s="14">
        <f t="shared" si="1396"/>
        <v>0.27372744494422124</v>
      </c>
      <c r="BL1117" s="14">
        <f t="shared" si="1397"/>
        <v>0.10704353860593764</v>
      </c>
      <c r="BM1117" s="14">
        <f t="shared" si="1398"/>
        <v>0.27132504446466288</v>
      </c>
      <c r="BN1117" s="14">
        <f t="shared" si="1399"/>
        <v>0.72806539195365971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1.30232558139535</v>
      </c>
      <c r="F1118" s="10">
        <f>VLOOKUP(B1118,home!$B$2:$E$405,3,FALSE)</f>
        <v>0.77</v>
      </c>
      <c r="G1118" s="10">
        <f>VLOOKUP(C1118,away!$B$2:$E$405,4,FALSE)</f>
        <v>0.38</v>
      </c>
      <c r="H1118" s="10">
        <f>VLOOKUP(A1118,away!$A$2:$E$405,3,FALSE)</f>
        <v>0.918604651162791</v>
      </c>
      <c r="I1118" s="10">
        <f>VLOOKUP(C1118,away!$B$2:$E$405,3,FALSE)</f>
        <v>0.38</v>
      </c>
      <c r="J1118" s="10">
        <f>VLOOKUP(B1118,home!$B$2:$E$405,4,FALSE)</f>
        <v>0.87</v>
      </c>
      <c r="K1118" s="12">
        <f t="shared" si="1344"/>
        <v>0.38106046511627945</v>
      </c>
      <c r="L1118" s="12">
        <f t="shared" si="1345"/>
        <v>0.3036906976744187</v>
      </c>
      <c r="M1118" s="13">
        <f t="shared" si="1346"/>
        <v>0.50421568158870644</v>
      </c>
      <c r="N1118" s="13">
        <f t="shared" si="1347"/>
        <v>0.19213666214511432</v>
      </c>
      <c r="O1118" s="13">
        <f t="shared" si="1348"/>
        <v>0.15312561212005679</v>
      </c>
      <c r="P1118" s="13">
        <f t="shared" si="1349"/>
        <v>5.835011697568384E-2</v>
      </c>
      <c r="Q1118" s="13">
        <f t="shared" si="1350"/>
        <v>3.6607842921453353E-2</v>
      </c>
      <c r="R1118" s="13">
        <f t="shared" si="1351"/>
        <v>2.3251411988281234E-2</v>
      </c>
      <c r="S1118" s="13">
        <f t="shared" si="1352"/>
        <v>1.6881347979639312E-3</v>
      </c>
      <c r="T1118" s="13">
        <f t="shared" si="1353"/>
        <v>1.1117461357171697E-2</v>
      </c>
      <c r="U1118" s="13">
        <f t="shared" si="1354"/>
        <v>8.860193866864683E-3</v>
      </c>
      <c r="V1118" s="13">
        <f t="shared" si="1355"/>
        <v>2.1706509629977388E-5</v>
      </c>
      <c r="W1118" s="13">
        <f t="shared" si="1356"/>
        <v>4.6499338835175709E-3</v>
      </c>
      <c r="X1118" s="13">
        <f t="shared" si="1357"/>
        <v>1.4121416652253702E-3</v>
      </c>
      <c r="Y1118" s="13">
        <f t="shared" si="1358"/>
        <v>2.1442714376370404E-4</v>
      </c>
      <c r="Z1118" s="13">
        <f t="shared" si="1359"/>
        <v>2.353745842878824E-3</v>
      </c>
      <c r="AA1118" s="13">
        <f t="shared" si="1360"/>
        <v>8.9691948565291386E-4</v>
      </c>
      <c r="AB1118" s="13">
        <f t="shared" si="1361"/>
        <v>1.7089027818737671E-4</v>
      </c>
      <c r="AC1118" s="13">
        <f t="shared" si="1362"/>
        <v>1.5699846096270211E-7</v>
      </c>
      <c r="AD1118" s="13">
        <f t="shared" si="1363"/>
        <v>4.4297649210328833E-4</v>
      </c>
      <c r="AE1118" s="13">
        <f t="shared" si="1364"/>
        <v>1.3452783994021426E-4</v>
      </c>
      <c r="AF1118" s="13">
        <f t="shared" si="1365"/>
        <v>2.0427426784038095E-5</v>
      </c>
      <c r="AG1118" s="13">
        <f t="shared" si="1366"/>
        <v>2.0678731639125457E-6</v>
      </c>
      <c r="AH1118" s="13">
        <f t="shared" si="1367"/>
        <v>1.7870267929303316E-4</v>
      </c>
      <c r="AI1118" s="13">
        <f t="shared" si="1368"/>
        <v>6.8096526088928531E-5</v>
      </c>
      <c r="AJ1118" s="13">
        <f t="shared" si="1369"/>
        <v>1.297444695212498E-5</v>
      </c>
      <c r="AK1118" s="13">
        <f t="shared" si="1370"/>
        <v>1.64801626340108E-6</v>
      </c>
      <c r="AL1118" s="13">
        <f t="shared" si="1371"/>
        <v>7.2674285205184229E-10</v>
      </c>
      <c r="AM1118" s="13">
        <f t="shared" si="1372"/>
        <v>3.3760165623291376E-5</v>
      </c>
      <c r="AN1118" s="13">
        <f t="shared" si="1373"/>
        <v>1.0252648251741284E-5</v>
      </c>
      <c r="AO1118" s="13">
        <f t="shared" si="1374"/>
        <v>1.5568169502908598E-6</v>
      </c>
      <c r="AP1118" s="13">
        <f t="shared" si="1375"/>
        <v>1.5759694192839737E-7</v>
      </c>
      <c r="AQ1118" s="13">
        <f t="shared" si="1376"/>
        <v>1.1965181311397458E-8</v>
      </c>
      <c r="AR1118" s="13">
        <f t="shared" si="1377"/>
        <v>1.085406827015783E-5</v>
      </c>
      <c r="AS1118" s="13">
        <f t="shared" si="1378"/>
        <v>4.1360563034301933E-6</v>
      </c>
      <c r="AT1118" s="13">
        <f t="shared" si="1379"/>
        <v>7.880437693661144E-7</v>
      </c>
      <c r="AU1118" s="13">
        <f t="shared" si="1380"/>
        <v>1.0009744176221253E-7</v>
      </c>
      <c r="AV1118" s="13">
        <f t="shared" si="1381"/>
        <v>9.5357944287146013E-9</v>
      </c>
      <c r="AW1118" s="13">
        <f t="shared" si="1382"/>
        <v>2.336165739786732E-12</v>
      </c>
      <c r="AX1118" s="13">
        <f t="shared" si="1383"/>
        <v>2.1441107358023397E-6</v>
      </c>
      <c r="AY1118" s="13">
        <f t="shared" si="1384"/>
        <v>6.5114648524702367E-7</v>
      </c>
      <c r="AZ1118" s="13">
        <f t="shared" si="1385"/>
        <v>9.8873565196457102E-8</v>
      </c>
      <c r="BA1118" s="13">
        <f t="shared" si="1386"/>
        <v>1.0008993998689728E-8</v>
      </c>
      <c r="BB1118" s="13">
        <f t="shared" si="1387"/>
        <v>7.599095926202882E-10</v>
      </c>
      <c r="BC1118" s="13">
        <f t="shared" si="1388"/>
        <v>4.6155494870467732E-11</v>
      </c>
      <c r="BD1118" s="13">
        <f t="shared" si="1389"/>
        <v>5.4937992759500011E-7</v>
      </c>
      <c r="BE1118" s="13">
        <f t="shared" si="1390"/>
        <v>2.0934697073489867E-7</v>
      </c>
      <c r="BF1118" s="13">
        <f t="shared" si="1391"/>
        <v>3.9886927019462307E-8</v>
      </c>
      <c r="BG1118" s="13">
        <f t="shared" si="1392"/>
        <v>5.0664436540318012E-9</v>
      </c>
      <c r="BH1118" s="13">
        <f t="shared" si="1393"/>
        <v>4.8265534382269515E-10</v>
      </c>
      <c r="BI1118" s="13">
        <f t="shared" si="1394"/>
        <v>3.6784173961586786E-11</v>
      </c>
      <c r="BJ1118" s="14">
        <f t="shared" si="1395"/>
        <v>0.24678711288703142</v>
      </c>
      <c r="BK1118" s="14">
        <f t="shared" si="1396"/>
        <v>0.56427644874367333</v>
      </c>
      <c r="BL1118" s="14">
        <f t="shared" si="1397"/>
        <v>0.18658314140892812</v>
      </c>
      <c r="BM1118" s="14">
        <f t="shared" si="1398"/>
        <v>3.2312469999066527E-2</v>
      </c>
      <c r="BN1118" s="14">
        <f t="shared" si="1399"/>
        <v>0.96768732773929611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1.30232558139535</v>
      </c>
      <c r="F1119" s="10">
        <f>VLOOKUP(B1119,home!$B$2:$E$405,3,FALSE)</f>
        <v>0.61</v>
      </c>
      <c r="G1119" s="10">
        <f>VLOOKUP(C1119,away!$B$2:$E$405,4,FALSE)</f>
        <v>0.31</v>
      </c>
      <c r="H1119" s="10">
        <f>VLOOKUP(A1119,away!$A$2:$E$405,3,FALSE)</f>
        <v>0.918604651162791</v>
      </c>
      <c r="I1119" s="10">
        <f>VLOOKUP(C1119,away!$B$2:$E$405,3,FALSE)</f>
        <v>0.46</v>
      </c>
      <c r="J1119" s="10">
        <f>VLOOKUP(B1119,home!$B$2:$E$405,4,FALSE)</f>
        <v>0</v>
      </c>
      <c r="K1119" s="12">
        <f t="shared" si="1344"/>
        <v>0.24626976744186069</v>
      </c>
      <c r="L1119" s="12">
        <f t="shared" si="1345"/>
        <v>0</v>
      </c>
      <c r="M1119" s="13">
        <f t="shared" si="1346"/>
        <v>0.78171131621655565</v>
      </c>
      <c r="N1119" s="13">
        <f t="shared" si="1347"/>
        <v>0.19251186405132192</v>
      </c>
      <c r="O1119" s="13">
        <f t="shared" si="1348"/>
        <v>0</v>
      </c>
      <c r="P1119" s="13">
        <f t="shared" si="1349"/>
        <v>0</v>
      </c>
      <c r="Q1119" s="13">
        <f t="shared" si="1350"/>
        <v>2.3704925994859075E-2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1.9459355373268208E-3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1.1980627305858209E-4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5.9009326008426167E-6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2.4220354988326726E-7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0.21828867499271712</v>
      </c>
      <c r="BK1119" s="14">
        <f t="shared" si="1396"/>
        <v>0.78171131621655565</v>
      </c>
      <c r="BL1119" s="14">
        <f t="shared" si="1397"/>
        <v>0</v>
      </c>
      <c r="BM1119" s="14">
        <f t="shared" si="1398"/>
        <v>2.0718849465361285E-3</v>
      </c>
      <c r="BN1119" s="14">
        <f t="shared" si="1399"/>
        <v>0.99792810626273665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1.30232558139535</v>
      </c>
      <c r="F1120" s="10">
        <f>VLOOKUP(B1120,home!$B$2:$E$405,3,FALSE)</f>
        <v>0.96</v>
      </c>
      <c r="G1120" s="10">
        <f>VLOOKUP(C1120,away!$B$2:$E$405,4,FALSE)</f>
        <v>0.96</v>
      </c>
      <c r="H1120" s="10">
        <f>VLOOKUP(A1120,away!$A$2:$E$405,3,FALSE)</f>
        <v>0.918604651162791</v>
      </c>
      <c r="I1120" s="10">
        <f>VLOOKUP(C1120,away!$B$2:$E$405,3,FALSE)</f>
        <v>0.38</v>
      </c>
      <c r="J1120" s="10">
        <f>VLOOKUP(B1120,home!$B$2:$E$405,4,FALSE)</f>
        <v>1.0900000000000001</v>
      </c>
      <c r="K1120" s="12">
        <f t="shared" si="1344"/>
        <v>1.2002232558139545</v>
      </c>
      <c r="L1120" s="12">
        <f t="shared" si="1345"/>
        <v>0.38048604651162804</v>
      </c>
      <c r="M1120" s="13">
        <f t="shared" si="1346"/>
        <v>0.20582905139051033</v>
      </c>
      <c r="N1120" s="13">
        <f t="shared" si="1347"/>
        <v>0.24704081420101606</v>
      </c>
      <c r="O1120" s="13">
        <f t="shared" si="1348"/>
        <v>7.8315082020813984E-2</v>
      </c>
      <c r="P1120" s="13">
        <f t="shared" si="1349"/>
        <v>9.3995582722358251E-2</v>
      </c>
      <c r="Q1120" s="13">
        <f t="shared" si="1350"/>
        <v>0.1482520651696369</v>
      </c>
      <c r="R1120" s="13">
        <f t="shared" si="1351"/>
        <v>1.4898897970166698E-2</v>
      </c>
      <c r="S1120" s="13">
        <f t="shared" si="1352"/>
        <v>1.0731198428536119E-2</v>
      </c>
      <c r="T1120" s="13">
        <f t="shared" si="1353"/>
        <v>5.6407842163579372E-2</v>
      </c>
      <c r="U1120" s="13">
        <f t="shared" si="1354"/>
        <v>1.7882003829793394E-2</v>
      </c>
      <c r="V1120" s="13">
        <f t="shared" si="1355"/>
        <v>5.445107874094637E-4</v>
      </c>
      <c r="W1120" s="13">
        <f t="shared" si="1356"/>
        <v>5.9311858779681391E-2</v>
      </c>
      <c r="X1120" s="13">
        <f t="shared" si="1357"/>
        <v>2.2567334658336966E-2</v>
      </c>
      <c r="Y1120" s="13">
        <f t="shared" si="1358"/>
        <v>4.2932779722277374E-3</v>
      </c>
      <c r="Z1120" s="13">
        <f t="shared" si="1359"/>
        <v>1.8896075953496159E-3</v>
      </c>
      <c r="AA1120" s="13">
        <f t="shared" si="1360"/>
        <v>2.2679509803012936E-3</v>
      </c>
      <c r="AB1120" s="13">
        <f t="shared" si="1361"/>
        <v>1.3610237548018346E-3</v>
      </c>
      <c r="AC1120" s="13">
        <f t="shared" si="1362"/>
        <v>1.5541297625200783E-5</v>
      </c>
      <c r="AD1120" s="13">
        <f t="shared" si="1363"/>
        <v>1.7796868063231677E-2</v>
      </c>
      <c r="AE1120" s="13">
        <f t="shared" si="1364"/>
        <v>6.7714599696680746E-3</v>
      </c>
      <c r="AF1120" s="13">
        <f t="shared" si="1365"/>
        <v>1.2882230164853773E-3</v>
      </c>
      <c r="AG1120" s="13">
        <f t="shared" si="1366"/>
        <v>1.6338362752260169E-4</v>
      </c>
      <c r="AH1120" s="13">
        <f t="shared" si="1367"/>
        <v>1.7974233085322989E-4</v>
      </c>
      <c r="AI1120" s="13">
        <f t="shared" si="1368"/>
        <v>2.1573092554425256E-4</v>
      </c>
      <c r="AJ1120" s="13">
        <f t="shared" si="1369"/>
        <v>1.2946263691824035E-4</v>
      </c>
      <c r="AK1120" s="13">
        <f t="shared" si="1370"/>
        <v>5.1794689196090103E-5</v>
      </c>
      <c r="AL1120" s="13">
        <f t="shared" si="1371"/>
        <v>2.8388865744142458E-7</v>
      </c>
      <c r="AM1120" s="13">
        <f t="shared" si="1372"/>
        <v>4.2720429860286556E-3</v>
      </c>
      <c r="AN1120" s="13">
        <f t="shared" si="1373"/>
        <v>1.6254527462817735E-3</v>
      </c>
      <c r="AO1120" s="13">
        <f t="shared" si="1374"/>
        <v>3.0923104461211021E-4</v>
      </c>
      <c r="AP1120" s="13">
        <f t="shared" si="1375"/>
        <v>3.9219365874374232E-5</v>
      </c>
      <c r="AQ1120" s="13">
        <f t="shared" si="1376"/>
        <v>3.7306053670584279E-6</v>
      </c>
      <c r="AR1120" s="13">
        <f t="shared" si="1377"/>
        <v>1.3677889771426102E-5</v>
      </c>
      <c r="AS1120" s="13">
        <f t="shared" si="1378"/>
        <v>1.6416521394125422E-5</v>
      </c>
      <c r="AT1120" s="13">
        <f t="shared" si="1379"/>
        <v>9.8517453783983292E-6</v>
      </c>
      <c r="AU1120" s="13">
        <f t="shared" si="1380"/>
        <v>3.9414313045037738E-6</v>
      </c>
      <c r="AV1120" s="13">
        <f t="shared" si="1381"/>
        <v>1.1826493782146408E-6</v>
      </c>
      <c r="AW1120" s="13">
        <f t="shared" si="1382"/>
        <v>3.6011922952843119E-9</v>
      </c>
      <c r="AX1120" s="13">
        <f t="shared" si="1383"/>
        <v>8.5456755694474735E-4</v>
      </c>
      <c r="AY1120" s="13">
        <f t="shared" si="1384"/>
        <v>3.2515103121900745E-4</v>
      </c>
      <c r="AZ1120" s="13">
        <f t="shared" si="1385"/>
        <v>6.1857715193849551E-5</v>
      </c>
      <c r="BA1120" s="13">
        <f t="shared" si="1386"/>
        <v>7.8453325001166939E-6</v>
      </c>
      <c r="BB1120" s="13">
        <f t="shared" si="1387"/>
        <v>7.4625988663464687E-7</v>
      </c>
      <c r="BC1120" s="13">
        <f t="shared" si="1388"/>
        <v>5.6788294787166538E-8</v>
      </c>
      <c r="BD1120" s="13">
        <f t="shared" si="1389"/>
        <v>8.673743672919581E-7</v>
      </c>
      <c r="BE1120" s="13">
        <f t="shared" si="1390"/>
        <v>1.0410428871207226E-6</v>
      </c>
      <c r="BF1120" s="13">
        <f t="shared" si="1391"/>
        <v>6.2474194171099672E-7</v>
      </c>
      <c r="BG1120" s="13">
        <f t="shared" si="1392"/>
        <v>2.4994326910796809E-7</v>
      </c>
      <c r="BH1120" s="13">
        <f t="shared" si="1393"/>
        <v>7.4996931054387239E-8</v>
      </c>
      <c r="BI1120" s="13">
        <f t="shared" si="1394"/>
        <v>1.800261215323024E-8</v>
      </c>
      <c r="BJ1120" s="14">
        <f t="shared" si="1395"/>
        <v>0.57139302905358924</v>
      </c>
      <c r="BK1120" s="14">
        <f t="shared" si="1396"/>
        <v>0.31144131954631576</v>
      </c>
      <c r="BL1120" s="14">
        <f t="shared" si="1397"/>
        <v>0.11534963547762413</v>
      </c>
      <c r="BM1120" s="14">
        <f t="shared" si="1398"/>
        <v>0.21141695076834985</v>
      </c>
      <c r="BN1120" s="14">
        <f t="shared" si="1399"/>
        <v>0.78833149347450227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1.30232558139535</v>
      </c>
      <c r="F1121" s="10">
        <f>VLOOKUP(B1121,home!$B$2:$E$405,3,FALSE)</f>
        <v>1.1499999999999999</v>
      </c>
      <c r="G1121" s="10">
        <f>VLOOKUP(C1121,away!$B$2:$E$405,4,FALSE)</f>
        <v>1.08</v>
      </c>
      <c r="H1121" s="10">
        <f>VLOOKUP(A1121,away!$A$2:$E$405,3,FALSE)</f>
        <v>0.918604651162791</v>
      </c>
      <c r="I1121" s="10">
        <f>VLOOKUP(C1121,away!$B$2:$E$405,3,FALSE)</f>
        <v>1.69</v>
      </c>
      <c r="J1121" s="10">
        <f>VLOOKUP(B1121,home!$B$2:$E$405,4,FALSE)</f>
        <v>0.82</v>
      </c>
      <c r="K1121" s="12">
        <f t="shared" si="1344"/>
        <v>1.6174883720930247</v>
      </c>
      <c r="L1121" s="12">
        <f t="shared" si="1345"/>
        <v>1.2730023255813956</v>
      </c>
      <c r="M1121" s="13">
        <f t="shared" si="1346"/>
        <v>5.5548948183044414E-2</v>
      </c>
      <c r="N1121" s="13">
        <f t="shared" si="1347"/>
        <v>8.9849777768072278E-2</v>
      </c>
      <c r="O1121" s="13">
        <f t="shared" si="1348"/>
        <v>7.0713940220615973E-2</v>
      </c>
      <c r="P1121" s="13">
        <f t="shared" si="1349"/>
        <v>0.11437897605172759</v>
      </c>
      <c r="Q1121" s="13">
        <f t="shared" si="1350"/>
        <v>7.2665485387499659E-2</v>
      </c>
      <c r="R1121" s="13">
        <f t="shared" si="1351"/>
        <v>4.5009505175933967E-2</v>
      </c>
      <c r="S1121" s="13">
        <f t="shared" si="1352"/>
        <v>5.8878478308590894E-2</v>
      </c>
      <c r="T1121" s="13">
        <f t="shared" si="1353"/>
        <v>9.250333188778799E-2</v>
      </c>
      <c r="U1121" s="13">
        <f t="shared" si="1354"/>
        <v>7.2802351255733991E-2</v>
      </c>
      <c r="V1121" s="13">
        <f t="shared" si="1355"/>
        <v>1.3470522206487433E-2</v>
      </c>
      <c r="W1121" s="13">
        <f t="shared" si="1356"/>
        <v>3.9178525888925425E-2</v>
      </c>
      <c r="X1121" s="13">
        <f t="shared" si="1357"/>
        <v>4.9874354569452974E-2</v>
      </c>
      <c r="Y1121" s="13">
        <f t="shared" si="1358"/>
        <v>3.1745084676892375E-2</v>
      </c>
      <c r="Z1121" s="13">
        <f t="shared" si="1359"/>
        <v>1.909906825407726E-2</v>
      </c>
      <c r="AA1121" s="13">
        <f t="shared" si="1360"/>
        <v>3.0892520818780987E-2</v>
      </c>
      <c r="AB1121" s="13">
        <f t="shared" si="1361"/>
        <v>2.4984146604509976E-2</v>
      </c>
      <c r="AC1121" s="13">
        <f t="shared" si="1362"/>
        <v>1.7335437790188264E-3</v>
      </c>
      <c r="AD1121" s="13">
        <f t="shared" si="1363"/>
        <v>1.5842702515270608E-2</v>
      </c>
      <c r="AE1121" s="13">
        <f t="shared" si="1364"/>
        <v>2.0167797145433704E-2</v>
      </c>
      <c r="AF1121" s="13">
        <f t="shared" si="1365"/>
        <v>1.2836826333995471E-2</v>
      </c>
      <c r="AG1121" s="13">
        <f t="shared" si="1366"/>
        <v>5.4471032587535759E-3</v>
      </c>
      <c r="AH1121" s="13">
        <f t="shared" si="1367"/>
        <v>6.0782895759695435E-3</v>
      </c>
      <c r="AI1121" s="13">
        <f t="shared" si="1368"/>
        <v>9.8315627113449763E-3</v>
      </c>
      <c r="AJ1121" s="13">
        <f t="shared" si="1369"/>
        <v>7.9512191825519378E-3</v>
      </c>
      <c r="AK1121" s="13">
        <f t="shared" si="1370"/>
        <v>4.2870015239135873E-3</v>
      </c>
      <c r="AL1121" s="13">
        <f t="shared" si="1371"/>
        <v>1.4277927404251958E-4</v>
      </c>
      <c r="AM1121" s="13">
        <f t="shared" si="1372"/>
        <v>5.1250774201958248E-3</v>
      </c>
      <c r="AN1121" s="13">
        <f t="shared" si="1373"/>
        <v>6.5242354746939844E-3</v>
      </c>
      <c r="AO1121" s="13">
        <f t="shared" si="1374"/>
        <v>4.1526834659630415E-3</v>
      </c>
      <c r="AP1121" s="13">
        <f t="shared" si="1375"/>
        <v>1.7621252365247865E-3</v>
      </c>
      <c r="AQ1121" s="13">
        <f t="shared" si="1376"/>
        <v>5.607973810154305E-4</v>
      </c>
      <c r="AR1121" s="13">
        <f t="shared" si="1377"/>
        <v>1.5475353531532745E-3</v>
      </c>
      <c r="AS1121" s="13">
        <f t="shared" si="1378"/>
        <v>2.5031204391282934E-3</v>
      </c>
      <c r="AT1121" s="13">
        <f t="shared" si="1379"/>
        <v>2.0243841021192008E-3</v>
      </c>
      <c r="AU1121" s="13">
        <f t="shared" si="1380"/>
        <v>1.091472581942595E-3</v>
      </c>
      <c r="AV1121" s="13">
        <f t="shared" si="1381"/>
        <v>4.4136105243762475E-4</v>
      </c>
      <c r="AW1121" s="13">
        <f t="shared" si="1382"/>
        <v>8.1664448405729512E-6</v>
      </c>
      <c r="AX1121" s="13">
        <f t="shared" si="1383"/>
        <v>1.38162552220721E-3</v>
      </c>
      <c r="AY1121" s="13">
        <f t="shared" si="1384"/>
        <v>1.7588125028523884E-3</v>
      </c>
      <c r="AZ1121" s="13">
        <f t="shared" si="1385"/>
        <v>1.1194862031963628E-3</v>
      </c>
      <c r="BA1121" s="13">
        <f t="shared" si="1386"/>
        <v>4.7503618004175198E-4</v>
      </c>
      <c r="BB1121" s="13">
        <f t="shared" si="1387"/>
        <v>1.5118054048211333E-4</v>
      </c>
      <c r="BC1121" s="13">
        <f t="shared" si="1388"/>
        <v>3.8490635923276459E-5</v>
      </c>
      <c r="BD1121" s="13">
        <f t="shared" si="1389"/>
        <v>3.2833601724725721E-4</v>
      </c>
      <c r="BE1121" s="13">
        <f t="shared" si="1390"/>
        <v>5.3107969003677333E-4</v>
      </c>
      <c r="BF1121" s="13">
        <f t="shared" si="1391"/>
        <v>4.2950761164462441E-4</v>
      </c>
      <c r="BG1121" s="13">
        <f t="shared" si="1392"/>
        <v>2.3157452252020881E-4</v>
      </c>
      <c r="BH1121" s="13">
        <f t="shared" si="1393"/>
        <v>9.3642274362358037E-5</v>
      </c>
      <c r="BI1121" s="13">
        <f t="shared" si="1394"/>
        <v>3.0293057983491783E-5</v>
      </c>
      <c r="BJ1121" s="14">
        <f t="shared" si="1395"/>
        <v>0.45316053999518019</v>
      </c>
      <c r="BK1121" s="14">
        <f t="shared" si="1396"/>
        <v>0.24591206030576404</v>
      </c>
      <c r="BL1121" s="14">
        <f t="shared" si="1397"/>
        <v>0.28180284377193066</v>
      </c>
      <c r="BM1121" s="14">
        <f t="shared" si="1398"/>
        <v>0.55005723348204671</v>
      </c>
      <c r="BN1121" s="14">
        <f t="shared" si="1399"/>
        <v>0.44816663278689395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1.26495726495726</v>
      </c>
      <c r="F1122" s="10">
        <f>VLOOKUP(B1122,home!$B$2:$E$405,3,FALSE)</f>
        <v>0.79</v>
      </c>
      <c r="G1122" s="10">
        <f>VLOOKUP(C1122,away!$B$2:$E$405,4,FALSE)</f>
        <v>0.16</v>
      </c>
      <c r="H1122" s="10">
        <f>VLOOKUP(A1122,away!$A$2:$E$405,3,FALSE)</f>
        <v>0.97435897435897401</v>
      </c>
      <c r="I1122" s="10">
        <f>VLOOKUP(C1122,away!$B$2:$E$405,3,FALSE)</f>
        <v>0.32</v>
      </c>
      <c r="J1122" s="10">
        <f>VLOOKUP(B1122,home!$B$2:$E$405,4,FALSE)</f>
        <v>0.68</v>
      </c>
      <c r="K1122" s="12">
        <f t="shared" si="1344"/>
        <v>0.15989059829059768</v>
      </c>
      <c r="L1122" s="12">
        <f t="shared" si="1345"/>
        <v>0.21202051282051276</v>
      </c>
      <c r="M1122" s="13">
        <f t="shared" si="1346"/>
        <v>0.6894155211803471</v>
      </c>
      <c r="N1122" s="13">
        <f t="shared" si="1347"/>
        <v>0.1102310601523499</v>
      </c>
      <c r="O1122" s="13">
        <f t="shared" si="1348"/>
        <v>0.14617023234707827</v>
      </c>
      <c r="P1122" s="13">
        <f t="shared" si="1349"/>
        <v>2.3371245902250017E-2</v>
      </c>
      <c r="Q1122" s="13">
        <f t="shared" si="1350"/>
        <v>8.8124550789830461E-3</v>
      </c>
      <c r="R1122" s="13">
        <f t="shared" si="1351"/>
        <v>1.5495543810660515E-2</v>
      </c>
      <c r="S1122" s="13">
        <f t="shared" si="1352"/>
        <v>1.9807181527051502E-4</v>
      </c>
      <c r="T1122" s="13">
        <f t="shared" si="1353"/>
        <v>1.8684212450537177E-3</v>
      </c>
      <c r="U1122" s="13">
        <f t="shared" si="1354"/>
        <v>2.4775917707246771E-3</v>
      </c>
      <c r="V1122" s="13">
        <f t="shared" si="1355"/>
        <v>7.4607241106151071E-7</v>
      </c>
      <c r="W1122" s="13">
        <f t="shared" si="1356"/>
        <v>4.696762383292052E-4</v>
      </c>
      <c r="X1122" s="13">
        <f t="shared" si="1357"/>
        <v>9.9580996910167446E-5</v>
      </c>
      <c r="Y1122" s="13">
        <f t="shared" si="1358"/>
        <v>1.0556607016035796E-5</v>
      </c>
      <c r="Z1122" s="13">
        <f t="shared" si="1359"/>
        <v>1.0951243817229879E-3</v>
      </c>
      <c r="AA1122" s="13">
        <f t="shared" si="1360"/>
        <v>1.7510009259630939E-4</v>
      </c>
      <c r="AB1122" s="13">
        <f t="shared" si="1361"/>
        <v>1.3998429282981486E-5</v>
      </c>
      <c r="AC1122" s="13">
        <f t="shared" si="1362"/>
        <v>1.5807449611402245E-9</v>
      </c>
      <c r="AD1122" s="13">
        <f t="shared" si="1363"/>
        <v>1.8774203687333493E-5</v>
      </c>
      <c r="AE1122" s="13">
        <f t="shared" si="1364"/>
        <v>3.9805162935852083E-6</v>
      </c>
      <c r="AF1122" s="13">
        <f t="shared" si="1365"/>
        <v>4.2197555292817122E-7</v>
      </c>
      <c r="AG1122" s="13">
        <f t="shared" si="1366"/>
        <v>2.9822491043183422E-8</v>
      </c>
      <c r="AH1122" s="13">
        <f t="shared" si="1367"/>
        <v>5.8047208253788727E-5</v>
      </c>
      <c r="AI1122" s="13">
        <f t="shared" si="1368"/>
        <v>9.2812028567971981E-6</v>
      </c>
      <c r="AJ1122" s="13">
        <f t="shared" si="1369"/>
        <v>7.4198853881485436E-7</v>
      </c>
      <c r="AK1122" s="13">
        <f t="shared" si="1370"/>
        <v>3.9545663798624476E-8</v>
      </c>
      <c r="AL1122" s="13">
        <f t="shared" si="1371"/>
        <v>2.1434956458362965E-12</v>
      </c>
      <c r="AM1122" s="13">
        <f t="shared" si="1372"/>
        <v>6.0036373199945975E-7</v>
      </c>
      <c r="AN1122" s="13">
        <f t="shared" si="1373"/>
        <v>1.2728942633736235E-7</v>
      </c>
      <c r="AO1122" s="13">
        <f t="shared" si="1374"/>
        <v>1.3493984724338221E-8</v>
      </c>
      <c r="AP1122" s="13">
        <f t="shared" si="1375"/>
        <v>9.5366718708211808E-10</v>
      </c>
      <c r="AQ1122" s="13">
        <f t="shared" si="1376"/>
        <v>5.0549251516311646E-11</v>
      </c>
      <c r="AR1122" s="13">
        <f t="shared" si="1377"/>
        <v>2.4614397723534784E-6</v>
      </c>
      <c r="AS1122" s="13">
        <f t="shared" si="1378"/>
        <v>3.9356107785787018E-7</v>
      </c>
      <c r="AT1122" s="13">
        <f t="shared" si="1379"/>
        <v>3.1463358101293689E-8</v>
      </c>
      <c r="AU1122" s="13">
        <f t="shared" si="1380"/>
        <v>1.6768983836823904E-9</v>
      </c>
      <c r="AV1122" s="13">
        <f t="shared" si="1381"/>
        <v>6.7030071459878412E-11</v>
      </c>
      <c r="AW1122" s="13">
        <f t="shared" si="1382"/>
        <v>2.018463558791586E-15</v>
      </c>
      <c r="AX1122" s="13">
        <f t="shared" si="1383"/>
        <v>1.5998752716894938E-8</v>
      </c>
      <c r="AY1122" s="13">
        <f t="shared" si="1384"/>
        <v>3.3920637555246363E-9</v>
      </c>
      <c r="AZ1122" s="13">
        <f t="shared" si="1385"/>
        <v>3.5959354848310383E-10</v>
      </c>
      <c r="BA1122" s="13">
        <f t="shared" si="1386"/>
        <v>2.5413736185445189E-11</v>
      </c>
      <c r="BB1122" s="13">
        <f t="shared" si="1387"/>
        <v>1.347058344680828E-12</v>
      </c>
      <c r="BC1122" s="13">
        <f t="shared" si="1388"/>
        <v>5.712080020767606E-14</v>
      </c>
      <c r="BD1122" s="13">
        <f t="shared" si="1389"/>
        <v>8.6979287135198353E-8</v>
      </c>
      <c r="BE1122" s="13">
        <f t="shared" si="1390"/>
        <v>1.3907170258936547E-8</v>
      </c>
      <c r="BF1122" s="13">
        <f t="shared" si="1391"/>
        <v>1.1118128866152857E-9</v>
      </c>
      <c r="BG1122" s="13">
        <f t="shared" si="1392"/>
        <v>5.9256142542704831E-11</v>
      </c>
      <c r="BH1122" s="13">
        <f t="shared" si="1393"/>
        <v>2.3686250208865032E-12</v>
      </c>
      <c r="BI1122" s="13">
        <f t="shared" si="1394"/>
        <v>7.5744174343124536E-14</v>
      </c>
      <c r="BJ1122" s="14">
        <f t="shared" si="1395"/>
        <v>0.1215157187652544</v>
      </c>
      <c r="BK1122" s="14">
        <f t="shared" si="1396"/>
        <v>0.71298558994523098</v>
      </c>
      <c r="BL1122" s="14">
        <f t="shared" si="1397"/>
        <v>0.16440356666376352</v>
      </c>
      <c r="BM1122" s="14">
        <f t="shared" si="1398"/>
        <v>6.5039378922412197E-3</v>
      </c>
      <c r="BN1122" s="14">
        <f t="shared" si="1399"/>
        <v>0.99349605847166889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1.26495726495726</v>
      </c>
      <c r="F1123" s="10">
        <f>VLOOKUP(B1123,home!$B$2:$E$405,3,FALSE)</f>
        <v>1.32</v>
      </c>
      <c r="G1123" s="10">
        <f>VLOOKUP(C1123,away!$B$2:$E$405,4,FALSE)</f>
        <v>1.45</v>
      </c>
      <c r="H1123" s="10">
        <f>VLOOKUP(A1123,away!$A$2:$E$405,3,FALSE)</f>
        <v>0.97435897435897401</v>
      </c>
      <c r="I1123" s="10">
        <f>VLOOKUP(C1123,away!$B$2:$E$405,3,FALSE)</f>
        <v>0.53</v>
      </c>
      <c r="J1123" s="10">
        <f>VLOOKUP(B1123,home!$B$2:$E$405,4,FALSE)</f>
        <v>0.51</v>
      </c>
      <c r="K1123" s="12">
        <f t="shared" si="1344"/>
        <v>2.4211282051281957</v>
      </c>
      <c r="L1123" s="12">
        <f t="shared" si="1345"/>
        <v>0.26336923076923069</v>
      </c>
      <c r="M1123" s="13">
        <f t="shared" si="1346"/>
        <v>6.8255488136235401E-2</v>
      </c>
      <c r="N1123" s="13">
        <f t="shared" si="1347"/>
        <v>0.16525528748143248</v>
      </c>
      <c r="O1123" s="13">
        <f t="shared" si="1348"/>
        <v>1.7976395406218666E-2</v>
      </c>
      <c r="P1123" s="13">
        <f t="shared" si="1349"/>
        <v>4.3523157944532945E-2</v>
      </c>
      <c r="Q1123" s="13">
        <f t="shared" si="1350"/>
        <v>0.20005211878393234</v>
      </c>
      <c r="R1123" s="13">
        <f t="shared" si="1351"/>
        <v>2.3672147150696713E-3</v>
      </c>
      <c r="S1123" s="13">
        <f t="shared" si="1352"/>
        <v>6.9381427383680815E-3</v>
      </c>
      <c r="T1123" s="13">
        <f t="shared" si="1353"/>
        <v>5.2687572637879015E-2</v>
      </c>
      <c r="U1123" s="13">
        <f t="shared" si="1354"/>
        <v>5.7313303142496859E-3</v>
      </c>
      <c r="V1123" s="13">
        <f t="shared" si="1355"/>
        <v>4.9156793181554708E-4</v>
      </c>
      <c r="W1123" s="13">
        <f t="shared" si="1356"/>
        <v>0.16145060909447825</v>
      </c>
      <c r="X1123" s="13">
        <f t="shared" si="1357"/>
        <v>4.2521122724436491E-2</v>
      </c>
      <c r="Y1123" s="13">
        <f t="shared" si="1358"/>
        <v>5.599377691689447E-3</v>
      </c>
      <c r="Z1123" s="13">
        <f t="shared" si="1359"/>
        <v>2.0781717285783444E-4</v>
      </c>
      <c r="AA1123" s="13">
        <f t="shared" si="1360"/>
        <v>5.0315201871610471E-4</v>
      </c>
      <c r="AB1123" s="13">
        <f t="shared" si="1361"/>
        <v>6.0909777199037556E-4</v>
      </c>
      <c r="AC1123" s="13">
        <f t="shared" si="1362"/>
        <v>1.9590538908545936E-5</v>
      </c>
      <c r="AD1123" s="13">
        <f t="shared" si="1363"/>
        <v>9.7723155853442031E-2</v>
      </c>
      <c r="AE1123" s="13">
        <f t="shared" si="1364"/>
        <v>2.5737272385462667E-2</v>
      </c>
      <c r="AF1123" s="13">
        <f t="shared" si="1365"/>
        <v>3.3892028151287332E-3</v>
      </c>
      <c r="AG1123" s="13">
        <f t="shared" si="1366"/>
        <v>2.975372461137887E-4</v>
      </c>
      <c r="AH1123" s="13">
        <f t="shared" si="1367"/>
        <v>1.3683162239051015E-5</v>
      </c>
      <c r="AI1123" s="13">
        <f t="shared" si="1368"/>
        <v>3.3128690032311487E-5</v>
      </c>
      <c r="AJ1123" s="13">
        <f t="shared" si="1369"/>
        <v>4.0104402918089336E-5</v>
      </c>
      <c r="AK1123" s="13">
        <f t="shared" si="1370"/>
        <v>3.2365967018270539E-5</v>
      </c>
      <c r="AL1123" s="13">
        <f t="shared" si="1371"/>
        <v>4.9967681276167608E-7</v>
      </c>
      <c r="AM1123" s="13">
        <f t="shared" si="1372"/>
        <v>4.7320057786181403E-2</v>
      </c>
      <c r="AN1123" s="13">
        <f t="shared" si="1373"/>
        <v>1.246264721910214E-2</v>
      </c>
      <c r="AO1123" s="13">
        <f t="shared" si="1374"/>
        <v>1.6411389057216111E-3</v>
      </c>
      <c r="AP1123" s="13">
        <f t="shared" si="1375"/>
        <v>1.4407516372845266E-4</v>
      </c>
      <c r="AQ1123" s="13">
        <f t="shared" si="1376"/>
        <v>9.4862412610283794E-6</v>
      </c>
      <c r="AR1123" s="13">
        <f t="shared" si="1377"/>
        <v>7.2074478267788985E-7</v>
      </c>
      <c r="AS1123" s="13">
        <f t="shared" si="1378"/>
        <v>1.7450155220404308E-6</v>
      </c>
      <c r="AT1123" s="13">
        <f t="shared" si="1379"/>
        <v>2.1124531493992954E-6</v>
      </c>
      <c r="AU1123" s="13">
        <f t="shared" si="1380"/>
        <v>1.7048399673408401E-6</v>
      </c>
      <c r="AV1123" s="13">
        <f t="shared" si="1381"/>
        <v>1.0319090325396853E-6</v>
      </c>
      <c r="AW1123" s="13">
        <f t="shared" si="1382"/>
        <v>8.8505348869204332E-9</v>
      </c>
      <c r="AX1123" s="13">
        <f t="shared" si="1383"/>
        <v>1.9094654429069973E-2</v>
      </c>
      <c r="AY1123" s="13">
        <f t="shared" si="1384"/>
        <v>5.0289444487884418E-3</v>
      </c>
      <c r="AZ1123" s="13">
        <f t="shared" si="1385"/>
        <v>6.6223461552930238E-4</v>
      </c>
      <c r="BA1123" s="13">
        <f t="shared" si="1386"/>
        <v>5.8137407093569909E-5</v>
      </c>
      <c r="BB1123" s="13">
        <f t="shared" si="1387"/>
        <v>3.8279010462877778E-6</v>
      </c>
      <c r="BC1123" s="13">
        <f t="shared" si="1388"/>
        <v>2.0163027080430902E-7</v>
      </c>
      <c r="BD1123" s="13">
        <f t="shared" si="1389"/>
        <v>3.1636999832468736E-8</v>
      </c>
      <c r="BE1123" s="13">
        <f t="shared" si="1390"/>
        <v>7.6597232620026055E-8</v>
      </c>
      <c r="BF1123" s="13">
        <f t="shared" si="1391"/>
        <v>9.2725860165555304E-8</v>
      </c>
      <c r="BG1123" s="13">
        <f t="shared" si="1392"/>
        <v>7.4833731797199654E-8</v>
      </c>
      <c r="BH1123" s="13">
        <f t="shared" si="1393"/>
        <v>4.5295514687299707E-8</v>
      </c>
      <c r="BI1123" s="13">
        <f t="shared" si="1394"/>
        <v>2.1933249635043949E-8</v>
      </c>
      <c r="BJ1123" s="14">
        <f t="shared" si="1395"/>
        <v>0.84113866246178859</v>
      </c>
      <c r="BK1123" s="14">
        <f t="shared" si="1396"/>
        <v>0.12425739141546173</v>
      </c>
      <c r="BL1123" s="14">
        <f t="shared" si="1397"/>
        <v>2.7314130433494965E-2</v>
      </c>
      <c r="BM1123" s="14">
        <f t="shared" si="1398"/>
        <v>0.49045940341792776</v>
      </c>
      <c r="BN1123" s="14">
        <f t="shared" si="1399"/>
        <v>0.49742966246742143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1.26495726495726</v>
      </c>
      <c r="F1124" s="10">
        <f>VLOOKUP(B1124,home!$B$2:$E$405,3,FALSE)</f>
        <v>1.26</v>
      </c>
      <c r="G1124" s="10">
        <f>VLOOKUP(C1124,away!$B$2:$E$405,4,FALSE)</f>
        <v>0.92</v>
      </c>
      <c r="H1124" s="10">
        <f>VLOOKUP(A1124,away!$A$2:$E$405,3,FALSE)</f>
        <v>0.97435897435897401</v>
      </c>
      <c r="I1124" s="10">
        <f>VLOOKUP(C1124,away!$B$2:$E$405,3,FALSE)</f>
        <v>0.79</v>
      </c>
      <c r="J1124" s="10">
        <f>VLOOKUP(B1124,home!$B$2:$E$405,4,FALSE)</f>
        <v>1.03</v>
      </c>
      <c r="K1124" s="12">
        <f t="shared" si="1344"/>
        <v>1.466338461538456</v>
      </c>
      <c r="L1124" s="12">
        <f t="shared" si="1345"/>
        <v>0.79283589743589722</v>
      </c>
      <c r="M1124" s="13">
        <f t="shared" si="1346"/>
        <v>0.10443667637279636</v>
      </c>
      <c r="N1124" s="13">
        <f t="shared" si="1347"/>
        <v>0.15313951536067583</v>
      </c>
      <c r="O1124" s="13">
        <f t="shared" si="1348"/>
        <v>8.2801146037248363E-2</v>
      </c>
      <c r="P1124" s="13">
        <f t="shared" si="1349"/>
        <v>0.1214145050938798</v>
      </c>
      <c r="Q1124" s="13">
        <f t="shared" si="1350"/>
        <v>0.11227718067735909</v>
      </c>
      <c r="R1124" s="13">
        <f t="shared" si="1351"/>
        <v>3.2823860463581288E-2</v>
      </c>
      <c r="S1124" s="13">
        <f t="shared" si="1352"/>
        <v>3.528808690390213E-2</v>
      </c>
      <c r="T1124" s="13">
        <f t="shared" si="1353"/>
        <v>8.9017379303906366E-2</v>
      </c>
      <c r="U1124" s="13">
        <f t="shared" si="1354"/>
        <v>4.8130889053920746E-2</v>
      </c>
      <c r="V1124" s="13">
        <f t="shared" si="1355"/>
        <v>4.5583024363046488E-3</v>
      </c>
      <c r="W1124" s="13">
        <f t="shared" si="1356"/>
        <v>5.4878782793438011E-2</v>
      </c>
      <c r="X1124" s="13">
        <f t="shared" si="1357"/>
        <v>4.3509869006225103E-2</v>
      </c>
      <c r="Y1124" s="13">
        <f t="shared" si="1358"/>
        <v>1.7248093020434403E-2</v>
      </c>
      <c r="Z1124" s="13">
        <f t="shared" si="1359"/>
        <v>8.6746449559847137E-3</v>
      </c>
      <c r="AA1124" s="13">
        <f t="shared" si="1360"/>
        <v>1.2719965539150955E-2</v>
      </c>
      <c r="AB1124" s="13">
        <f t="shared" si="1361"/>
        <v>9.325887349750395E-3</v>
      </c>
      <c r="AC1124" s="13">
        <f t="shared" si="1362"/>
        <v>3.3120789888780661E-4</v>
      </c>
      <c r="AD1124" s="13">
        <f t="shared" si="1363"/>
        <v>2.0117717483108252E-2</v>
      </c>
      <c r="AE1124" s="13">
        <f t="shared" si="1364"/>
        <v>1.5950048595081971E-2</v>
      </c>
      <c r="AF1124" s="13">
        <f t="shared" si="1365"/>
        <v>6.3228855460139921E-3</v>
      </c>
      <c r="AG1124" s="13">
        <f t="shared" si="1366"/>
        <v>1.6710035454194892E-3</v>
      </c>
      <c r="AH1124" s="13">
        <f t="shared" si="1367"/>
        <v>1.7193924796539794E-3</v>
      </c>
      <c r="AI1124" s="13">
        <f t="shared" si="1368"/>
        <v>2.5212113233966074E-3</v>
      </c>
      <c r="AJ1124" s="13">
        <f t="shared" si="1369"/>
        <v>1.8484745665813581E-3</v>
      </c>
      <c r="AK1124" s="13">
        <f t="shared" si="1370"/>
        <v>9.0349645071795802E-4</v>
      </c>
      <c r="AL1124" s="13">
        <f t="shared" si="1371"/>
        <v>1.5402038641329891E-5</v>
      </c>
      <c r="AM1124" s="13">
        <f t="shared" si="1372"/>
        <v>5.8998765807692539E-3</v>
      </c>
      <c r="AN1124" s="13">
        <f t="shared" si="1373"/>
        <v>4.6776339436752244E-3</v>
      </c>
      <c r="AO1124" s="13">
        <f t="shared" si="1374"/>
        <v>1.8542980528051807E-3</v>
      </c>
      <c r="AP1124" s="13">
        <f t="shared" si="1375"/>
        <v>4.9005135360314419E-4</v>
      </c>
      <c r="AQ1124" s="13">
        <f t="shared" si="1376"/>
        <v>9.7132576180906214E-5</v>
      </c>
      <c r="AR1124" s="13">
        <f t="shared" si="1377"/>
        <v>2.7263921593019915E-4</v>
      </c>
      <c r="AS1124" s="13">
        <f t="shared" si="1378"/>
        <v>3.997813684421392E-4</v>
      </c>
      <c r="AT1124" s="13">
        <f t="shared" si="1379"/>
        <v>2.9310739837659254E-4</v>
      </c>
      <c r="AU1124" s="13">
        <f t="shared" si="1380"/>
        <v>1.4326488386702407E-4</v>
      </c>
      <c r="AV1124" s="13">
        <f t="shared" si="1381"/>
        <v>5.2518702350514425E-5</v>
      </c>
      <c r="AW1124" s="13">
        <f t="shared" si="1382"/>
        <v>4.9738563650406336E-7</v>
      </c>
      <c r="AX1124" s="13">
        <f t="shared" si="1383"/>
        <v>1.4418693247853244E-3</v>
      </c>
      <c r="AY1124" s="13">
        <f t="shared" si="1384"/>
        <v>1.1431657601014638E-3</v>
      </c>
      <c r="AZ1124" s="13">
        <f t="shared" si="1385"/>
        <v>4.5317142566401677E-4</v>
      </c>
      <c r="BA1124" s="13">
        <f t="shared" si="1386"/>
        <v>1.1976352465287859E-4</v>
      </c>
      <c r="BB1124" s="13">
        <f t="shared" si="1387"/>
        <v>2.3738205387062794E-5</v>
      </c>
      <c r="BC1124" s="13">
        <f t="shared" si="1388"/>
        <v>3.7641002743139172E-6</v>
      </c>
      <c r="BD1124" s="13">
        <f t="shared" si="1389"/>
        <v>3.602635957303979E-5</v>
      </c>
      <c r="BE1124" s="13">
        <f t="shared" si="1390"/>
        <v>5.2826836671162404E-5</v>
      </c>
      <c r="BF1124" s="13">
        <f t="shared" si="1391"/>
        <v>3.8731011206167788E-5</v>
      </c>
      <c r="BG1124" s="13">
        <f t="shared" si="1392"/>
        <v>1.8930923795293598E-5</v>
      </c>
      <c r="BH1124" s="13">
        <f t="shared" si="1393"/>
        <v>6.939785418373142E-6</v>
      </c>
      <c r="BI1124" s="13">
        <f t="shared" si="1394"/>
        <v>2.0352148547568577E-6</v>
      </c>
      <c r="BJ1124" s="14">
        <f t="shared" si="1395"/>
        <v>0.53033694017956134</v>
      </c>
      <c r="BK1124" s="14">
        <f t="shared" si="1396"/>
        <v>0.26718734650451353</v>
      </c>
      <c r="BL1124" s="14">
        <f t="shared" si="1397"/>
        <v>0.19411112496448688</v>
      </c>
      <c r="BM1124" s="14">
        <f t="shared" si="1398"/>
        <v>0.39227450422454069</v>
      </c>
      <c r="BN1124" s="14">
        <f t="shared" si="1399"/>
        <v>0.60689288400554076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1.26495726495726</v>
      </c>
      <c r="F1125" s="10">
        <f>VLOOKUP(B1125,home!$B$2:$E$405,3,FALSE)</f>
        <v>0.79</v>
      </c>
      <c r="G1125" s="10">
        <f>VLOOKUP(C1125,away!$B$2:$E$405,4,FALSE)</f>
        <v>0.63</v>
      </c>
      <c r="H1125" s="10">
        <f>VLOOKUP(A1125,away!$A$2:$E$405,3,FALSE)</f>
        <v>0.97435897435897401</v>
      </c>
      <c r="I1125" s="10">
        <f>VLOOKUP(C1125,away!$B$2:$E$405,3,FALSE)</f>
        <v>0.79</v>
      </c>
      <c r="J1125" s="10">
        <f>VLOOKUP(B1125,home!$B$2:$E$405,4,FALSE)</f>
        <v>0.82</v>
      </c>
      <c r="K1125" s="12">
        <f t="shared" si="1344"/>
        <v>0.62956923076922833</v>
      </c>
      <c r="L1125" s="12">
        <f t="shared" si="1345"/>
        <v>0.63118974358974334</v>
      </c>
      <c r="M1125" s="13">
        <f t="shared" si="1346"/>
        <v>0.28343882204450033</v>
      </c>
      <c r="N1125" s="13">
        <f t="shared" si="1347"/>
        <v>0.17844436116469223</v>
      </c>
      <c r="O1125" s="13">
        <f t="shared" si="1348"/>
        <v>0.17890367740964702</v>
      </c>
      <c r="P1125" s="13">
        <f t="shared" si="1349"/>
        <v>0.11263225056857765</v>
      </c>
      <c r="Q1125" s="13">
        <f t="shared" si="1350"/>
        <v>5.6171539596780819E-2</v>
      </c>
      <c r="R1125" s="13">
        <f t="shared" si="1351"/>
        <v>5.6461083135728632E-2</v>
      </c>
      <c r="S1125" s="13">
        <f t="shared" si="1352"/>
        <v>1.1189384517473699E-2</v>
      </c>
      <c r="T1125" s="13">
        <f t="shared" si="1353"/>
        <v>3.5454899675133197E-2</v>
      </c>
      <c r="U1125" s="13">
        <f t="shared" si="1354"/>
        <v>3.554616067815812E-2</v>
      </c>
      <c r="V1125" s="13">
        <f t="shared" si="1355"/>
        <v>4.9404569195707533E-4</v>
      </c>
      <c r="W1125" s="13">
        <f t="shared" si="1356"/>
        <v>1.1787957658356184E-2</v>
      </c>
      <c r="X1125" s="13">
        <f t="shared" si="1357"/>
        <v>7.4404379718245907E-3</v>
      </c>
      <c r="Y1125" s="13">
        <f t="shared" si="1358"/>
        <v>2.3481640678156765E-3</v>
      </c>
      <c r="Z1125" s="13">
        <f t="shared" si="1359"/>
        <v>1.1879218862413249E-2</v>
      </c>
      <c r="AA1125" s="13">
        <f t="shared" si="1360"/>
        <v>7.4787906813488158E-3</v>
      </c>
      <c r="AB1125" s="13">
        <f t="shared" si="1361"/>
        <v>2.354208248170423E-3</v>
      </c>
      <c r="AC1125" s="13">
        <f t="shared" si="1362"/>
        <v>1.227016948654338E-5</v>
      </c>
      <c r="AD1125" s="13">
        <f t="shared" si="1363"/>
        <v>1.8553338588278843E-3</v>
      </c>
      <c r="AE1125" s="13">
        <f t="shared" si="1364"/>
        <v>1.1710677026269412E-3</v>
      </c>
      <c r="AF1125" s="13">
        <f t="shared" si="1365"/>
        <v>3.6958296147366444E-4</v>
      </c>
      <c r="AG1125" s="13">
        <f t="shared" si="1366"/>
        <v>7.7758991562566765E-5</v>
      </c>
      <c r="AH1125" s="13">
        <f t="shared" si="1367"/>
        <v>1.8745102769532648E-3</v>
      </c>
      <c r="AI1125" s="13">
        <f t="shared" si="1368"/>
        <v>1.1801339931304801E-3</v>
      </c>
      <c r="AJ1125" s="13">
        <f t="shared" si="1369"/>
        <v>3.71488025129887E-4</v>
      </c>
      <c r="AK1125" s="13">
        <f t="shared" si="1370"/>
        <v>7.7959143407000905E-5</v>
      </c>
      <c r="AL1125" s="13">
        <f t="shared" si="1371"/>
        <v>1.9503564037678534E-7</v>
      </c>
      <c r="AM1125" s="13">
        <f t="shared" si="1372"/>
        <v>2.3361222206447514E-4</v>
      </c>
      <c r="AN1125" s="13">
        <f t="shared" si="1373"/>
        <v>1.4745363854430624E-4</v>
      </c>
      <c r="AO1125" s="13">
        <f t="shared" si="1374"/>
        <v>4.6535612152077673E-5</v>
      </c>
      <c r="AP1125" s="13">
        <f t="shared" si="1375"/>
        <v>9.7909337006872194E-6</v>
      </c>
      <c r="AQ1125" s="13">
        <f t="shared" si="1376"/>
        <v>1.5449842330102352E-6</v>
      </c>
      <c r="AR1125" s="13">
        <f t="shared" si="1377"/>
        <v>2.3663433221329401E-4</v>
      </c>
      <c r="AS1125" s="13">
        <f t="shared" si="1378"/>
        <v>1.4897769450511353E-4</v>
      </c>
      <c r="AT1125" s="13">
        <f t="shared" si="1379"/>
        <v>4.6895886265678702E-5</v>
      </c>
      <c r="AU1125" s="13">
        <f t="shared" si="1380"/>
        <v>9.8414023475081881E-6</v>
      </c>
      <c r="AV1125" s="13">
        <f t="shared" si="1381"/>
        <v>1.5489610264028021E-6</v>
      </c>
      <c r="AW1125" s="13">
        <f t="shared" si="1382"/>
        <v>2.1528556319555978E-9</v>
      </c>
      <c r="AX1125" s="13">
        <f t="shared" si="1383"/>
        <v>2.4512511157236941E-5</v>
      </c>
      <c r="AY1125" s="13">
        <f t="shared" si="1384"/>
        <v>1.5472045632077107E-5</v>
      </c>
      <c r="AZ1125" s="13">
        <f t="shared" si="1385"/>
        <v>4.8828982576597787E-6</v>
      </c>
      <c r="BA1125" s="13">
        <f t="shared" si="1386"/>
        <v>1.0273450997423603E-6</v>
      </c>
      <c r="BB1125" s="13">
        <f t="shared" si="1387"/>
        <v>1.6211242252113989E-7</v>
      </c>
      <c r="BC1125" s="13">
        <f t="shared" si="1388"/>
        <v>2.0464739680766085E-8</v>
      </c>
      <c r="BD1125" s="13">
        <f t="shared" si="1389"/>
        <v>2.4893527245706523E-5</v>
      </c>
      <c r="BE1125" s="13">
        <f t="shared" si="1390"/>
        <v>1.5672198799212283E-5</v>
      </c>
      <c r="BF1125" s="13">
        <f t="shared" si="1391"/>
        <v>4.93336707124125E-6</v>
      </c>
      <c r="BG1125" s="13">
        <f t="shared" si="1392"/>
        <v>1.0352987040478648E-6</v>
      </c>
      <c r="BH1125" s="13">
        <f t="shared" si="1393"/>
        <v>1.6294805218094833E-7</v>
      </c>
      <c r="BI1125" s="13">
        <f t="shared" si="1394"/>
        <v>2.051741597338075E-8</v>
      </c>
      <c r="BJ1125" s="14">
        <f t="shared" si="1395"/>
        <v>0.29560611841709722</v>
      </c>
      <c r="BK1125" s="14">
        <f t="shared" si="1396"/>
        <v>0.40778244007326769</v>
      </c>
      <c r="BL1125" s="14">
        <f t="shared" si="1397"/>
        <v>0.28473862772531999</v>
      </c>
      <c r="BM1125" s="14">
        <f t="shared" si="1398"/>
        <v>0.13393920126539507</v>
      </c>
      <c r="BN1125" s="14">
        <f t="shared" si="1399"/>
        <v>0.86605173391992663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1.62222222222222</v>
      </c>
      <c r="F1126" s="10">
        <f>VLOOKUP(B1126,home!$B$2:$E$405,3,FALSE)</f>
        <v>0.37</v>
      </c>
      <c r="G1126" s="10">
        <f>VLOOKUP(C1126,away!$B$2:$E$405,4,FALSE)</f>
        <v>0.49</v>
      </c>
      <c r="H1126" s="10">
        <f>VLOOKUP(A1126,away!$A$2:$E$405,3,FALSE)</f>
        <v>1.13333333333333</v>
      </c>
      <c r="I1126" s="10">
        <f>VLOOKUP(C1126,away!$B$2:$E$405,3,FALSE)</f>
        <v>0.49</v>
      </c>
      <c r="J1126" s="10">
        <f>VLOOKUP(B1126,home!$B$2:$E$405,4,FALSE)</f>
        <v>0.71</v>
      </c>
      <c r="K1126" s="12">
        <f t="shared" si="1344"/>
        <v>0.29410888888888848</v>
      </c>
      <c r="L1126" s="12">
        <f t="shared" si="1345"/>
        <v>0.39428666666666545</v>
      </c>
      <c r="M1126" s="13">
        <f t="shared" si="1346"/>
        <v>0.50238146593803013</v>
      </c>
      <c r="N1126" s="13">
        <f t="shared" si="1347"/>
        <v>0.14775485474540503</v>
      </c>
      <c r="O1126" s="13">
        <f t="shared" si="1348"/>
        <v>0.19808231359981884</v>
      </c>
      <c r="P1126" s="13">
        <f t="shared" si="1349"/>
        <v>5.8257769161383081E-2</v>
      </c>
      <c r="Q1126" s="13">
        <f t="shared" si="1350"/>
        <v>2.172800807855509E-2</v>
      </c>
      <c r="R1126" s="13">
        <f t="shared" si="1351"/>
        <v>3.9050607577446828E-2</v>
      </c>
      <c r="S1126" s="13">
        <f t="shared" si="1352"/>
        <v>1.6889395299067671E-3</v>
      </c>
      <c r="T1126" s="13">
        <f t="shared" si="1353"/>
        <v>8.5670638785998645E-3</v>
      </c>
      <c r="U1126" s="13">
        <f t="shared" si="1354"/>
        <v>1.1485130805038896E-2</v>
      </c>
      <c r="V1126" s="13">
        <f t="shared" si="1355"/>
        <v>2.1761650576536284E-5</v>
      </c>
      <c r="W1126" s="13">
        <f t="shared" si="1356"/>
        <v>2.1301334379175431E-3</v>
      </c>
      <c r="X1126" s="13">
        <f t="shared" si="1357"/>
        <v>8.3988321279171235E-4</v>
      </c>
      <c r="Y1126" s="13">
        <f t="shared" si="1358"/>
        <v>1.6557737618046696E-4</v>
      </c>
      <c r="Z1126" s="13">
        <f t="shared" si="1359"/>
        <v>5.1323779643398463E-3</v>
      </c>
      <c r="AA1126" s="13">
        <f t="shared" si="1360"/>
        <v>1.5094779804498075E-3</v>
      </c>
      <c r="AB1126" s="13">
        <f t="shared" si="1361"/>
        <v>2.2197544581616807E-4</v>
      </c>
      <c r="AC1126" s="13">
        <f t="shared" si="1362"/>
        <v>1.5772193315931785E-7</v>
      </c>
      <c r="AD1126" s="13">
        <f t="shared" si="1363"/>
        <v>1.5662279465274921E-4</v>
      </c>
      <c r="AE1126" s="13">
        <f t="shared" si="1364"/>
        <v>6.1754279627650115E-5</v>
      </c>
      <c r="AF1126" s="13">
        <f t="shared" si="1365"/>
        <v>1.2174444533393662E-5</v>
      </c>
      <c r="AG1126" s="13">
        <f t="shared" si="1366"/>
        <v>1.6000737178633315E-6</v>
      </c>
      <c r="AH1126" s="13">
        <f t="shared" si="1367"/>
        <v>5.0590704990825092E-4</v>
      </c>
      <c r="AI1126" s="13">
        <f t="shared" si="1368"/>
        <v>1.4879176032957112E-4</v>
      </c>
      <c r="AJ1126" s="13">
        <f t="shared" si="1369"/>
        <v>2.1880489653175977E-5</v>
      </c>
      <c r="AK1126" s="13">
        <f t="shared" si="1370"/>
        <v>2.1450821667468022E-6</v>
      </c>
      <c r="AL1126" s="13">
        <f t="shared" si="1371"/>
        <v>7.3159768794624018E-10</v>
      </c>
      <c r="AM1126" s="13">
        <f t="shared" si="1372"/>
        <v>9.2128312219985271E-6</v>
      </c>
      <c r="AN1126" s="13">
        <f t="shared" si="1373"/>
        <v>3.6324965130843809E-6</v>
      </c>
      <c r="AO1126" s="13">
        <f t="shared" si="1374"/>
        <v>7.1612247091116287E-7</v>
      </c>
      <c r="AP1126" s="13">
        <f t="shared" si="1375"/>
        <v>9.4119180660219502E-8</v>
      </c>
      <c r="AQ1126" s="13">
        <f t="shared" si="1376"/>
        <v>9.2774845029789072E-9</v>
      </c>
      <c r="AR1126" s="13">
        <f t="shared" si="1377"/>
        <v>3.9894480870298145E-5</v>
      </c>
      <c r="AS1126" s="13">
        <f t="shared" si="1378"/>
        <v>1.1733321441562405E-5</v>
      </c>
      <c r="AT1126" s="13">
        <f t="shared" si="1379"/>
        <v>1.7254370660770447E-6</v>
      </c>
      <c r="AU1126" s="13">
        <f t="shared" si="1380"/>
        <v>1.6915545945054109E-7</v>
      </c>
      <c r="AV1126" s="13">
        <f t="shared" si="1381"/>
        <v>1.2437531057122017E-8</v>
      </c>
      <c r="AW1126" s="13">
        <f t="shared" si="1382"/>
        <v>2.3566227454820042E-12</v>
      </c>
      <c r="AX1126" s="13">
        <f t="shared" si="1383"/>
        <v>4.5159592570380755E-7</v>
      </c>
      <c r="AY1126" s="13">
        <f t="shared" si="1384"/>
        <v>1.7805825222600137E-7</v>
      </c>
      <c r="AZ1126" s="13">
        <f t="shared" si="1385"/>
        <v>3.5102997371341218E-8</v>
      </c>
      <c r="BA1126" s="13">
        <f t="shared" si="1386"/>
        <v>4.6135479411849494E-9</v>
      </c>
      <c r="BB1126" s="13">
        <f t="shared" si="1387"/>
        <v>4.5476510980916768E-10</v>
      </c>
      <c r="BC1126" s="13">
        <f t="shared" si="1388"/>
        <v>3.5861563852591385E-11</v>
      </c>
      <c r="BD1126" s="13">
        <f t="shared" si="1389"/>
        <v>2.6216436467911488E-6</v>
      </c>
      <c r="BE1126" s="13">
        <f t="shared" si="1390"/>
        <v>7.7104870002035839E-7</v>
      </c>
      <c r="BF1126" s="13">
        <f t="shared" si="1391"/>
        <v>1.1338613822110473E-7</v>
      </c>
      <c r="BG1126" s="13">
        <f t="shared" si="1392"/>
        <v>1.1115957042537013E-8</v>
      </c>
      <c r="BH1126" s="13">
        <f t="shared" si="1393"/>
        <v>8.1732544367929405E-10</v>
      </c>
      <c r="BI1126" s="13">
        <f t="shared" si="1394"/>
        <v>4.8076535620227016E-11</v>
      </c>
      <c r="BJ1126" s="14">
        <f t="shared" si="1395"/>
        <v>0.18143200703020246</v>
      </c>
      <c r="BK1126" s="14">
        <f t="shared" si="1396"/>
        <v>0.5623502727916796</v>
      </c>
      <c r="BL1126" s="14">
        <f t="shared" si="1397"/>
        <v>0.25108528268284069</v>
      </c>
      <c r="BM1126" s="14">
        <f t="shared" si="1398"/>
        <v>3.2744743312528031E-2</v>
      </c>
      <c r="BN1126" s="14">
        <f t="shared" si="1399"/>
        <v>0.96725501910063905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1.62222222222222</v>
      </c>
      <c r="F1127" s="10">
        <f>VLOOKUP(B1127,home!$B$2:$E$405,3,FALSE)</f>
        <v>0.77</v>
      </c>
      <c r="G1127" s="10">
        <f>VLOOKUP(C1127,away!$B$2:$E$405,4,FALSE)</f>
        <v>0.86</v>
      </c>
      <c r="H1127" s="10">
        <f>VLOOKUP(A1127,away!$A$2:$E$405,3,FALSE)</f>
        <v>1.13333333333333</v>
      </c>
      <c r="I1127" s="10">
        <f>VLOOKUP(C1127,away!$B$2:$E$405,3,FALSE)</f>
        <v>0.49</v>
      </c>
      <c r="J1127" s="10">
        <f>VLOOKUP(B1127,home!$B$2:$E$405,4,FALSE)</f>
        <v>0.66</v>
      </c>
      <c r="K1127" s="12">
        <f t="shared" si="1344"/>
        <v>1.0742355555555541</v>
      </c>
      <c r="L1127" s="12">
        <f t="shared" si="1345"/>
        <v>0.3665199999999989</v>
      </c>
      <c r="M1127" s="13">
        <f t="shared" si="1346"/>
        <v>0.23674881420754348</v>
      </c>
      <c r="N1127" s="13">
        <f t="shared" si="1347"/>
        <v>0.25432399395735905</v>
      </c>
      <c r="O1127" s="13">
        <f t="shared" si="1348"/>
        <v>8.6773175383348583E-2</v>
      </c>
      <c r="P1127" s="13">
        <f t="shared" si="1349"/>
        <v>9.3214830265250972E-2</v>
      </c>
      <c r="Q1127" s="13">
        <f t="shared" si="1350"/>
        <v>0.13660193846994551</v>
      </c>
      <c r="R1127" s="13">
        <f t="shared" si="1351"/>
        <v>1.5902052120752411E-2</v>
      </c>
      <c r="S1127" s="13">
        <f t="shared" si="1352"/>
        <v>9.1753411843516347E-3</v>
      </c>
      <c r="T1127" s="13">
        <f t="shared" si="1353"/>
        <v>5.0067342488004284E-2</v>
      </c>
      <c r="U1127" s="13">
        <f t="shared" si="1354"/>
        <v>1.7082549794409839E-2</v>
      </c>
      <c r="V1127" s="13">
        <f t="shared" si="1355"/>
        <v>4.0139957991995769E-4</v>
      </c>
      <c r="W1127" s="13">
        <f t="shared" si="1356"/>
        <v>4.8914219754075845E-2</v>
      </c>
      <c r="X1127" s="13">
        <f t="shared" si="1357"/>
        <v>1.7928039824263827E-2</v>
      </c>
      <c r="Y1127" s="13">
        <f t="shared" si="1358"/>
        <v>3.2854925781945783E-3</v>
      </c>
      <c r="Z1127" s="13">
        <f t="shared" si="1359"/>
        <v>1.9428067144327185E-3</v>
      </c>
      <c r="AA1127" s="13">
        <f t="shared" si="1360"/>
        <v>2.0870320502156914E-3</v>
      </c>
      <c r="AB1127" s="13">
        <f t="shared" si="1361"/>
        <v>1.1209820169628504E-3</v>
      </c>
      <c r="AC1127" s="13">
        <f t="shared" si="1362"/>
        <v>9.8776613295888532E-6</v>
      </c>
      <c r="AD1127" s="13">
        <f t="shared" si="1363"/>
        <v>1.3136348508021527E-2</v>
      </c>
      <c r="AE1127" s="13">
        <f t="shared" si="1364"/>
        <v>4.8147344551600366E-3</v>
      </c>
      <c r="AF1127" s="13">
        <f t="shared" si="1365"/>
        <v>8.8234823625262535E-4</v>
      </c>
      <c r="AG1127" s="13">
        <f t="shared" si="1366"/>
        <v>1.0779942518377042E-4</v>
      </c>
      <c r="AH1127" s="13">
        <f t="shared" si="1367"/>
        <v>1.7801937924346944E-4</v>
      </c>
      <c r="AI1127" s="13">
        <f t="shared" si="1368"/>
        <v>1.9123474676126321E-4</v>
      </c>
      <c r="AJ1127" s="13">
        <f t="shared" si="1369"/>
        <v>1.0271558221430565E-4</v>
      </c>
      <c r="AK1127" s="13">
        <f t="shared" si="1370"/>
        <v>3.678024350806561E-5</v>
      </c>
      <c r="AL1127" s="13">
        <f t="shared" si="1371"/>
        <v>1.5556479593567847E-7</v>
      </c>
      <c r="AM1127" s="13">
        <f t="shared" si="1372"/>
        <v>2.8223065274971771E-3</v>
      </c>
      <c r="AN1127" s="13">
        <f t="shared" si="1373"/>
        <v>1.0344317884582624E-3</v>
      </c>
      <c r="AO1127" s="13">
        <f t="shared" si="1374"/>
        <v>1.8956996955286055E-4</v>
      </c>
      <c r="AP1127" s="13">
        <f t="shared" si="1375"/>
        <v>2.316039508017141E-5</v>
      </c>
      <c r="AQ1127" s="13">
        <f t="shared" si="1376"/>
        <v>2.1221870011960999E-6</v>
      </c>
      <c r="AR1127" s="13">
        <f t="shared" si="1377"/>
        <v>1.3049532576063249E-5</v>
      </c>
      <c r="AS1127" s="13">
        <f t="shared" si="1378"/>
        <v>1.40182718765876E-5</v>
      </c>
      <c r="AT1127" s="13">
        <f t="shared" si="1379"/>
        <v>7.529463038637441E-6</v>
      </c>
      <c r="AU1127" s="13">
        <f t="shared" si="1380"/>
        <v>2.6961389701152342E-6</v>
      </c>
      <c r="AV1127" s="13">
        <f t="shared" si="1381"/>
        <v>7.2407208610417928E-7</v>
      </c>
      <c r="AW1127" s="13">
        <f t="shared" si="1382"/>
        <v>1.7013984135383336E-9</v>
      </c>
      <c r="AX1127" s="13">
        <f t="shared" si="1383"/>
        <v>5.0530367008566591E-4</v>
      </c>
      <c r="AY1127" s="13">
        <f t="shared" si="1384"/>
        <v>1.8520390115979774E-4</v>
      </c>
      <c r="AZ1127" s="13">
        <f t="shared" si="1385"/>
        <v>3.3940466926544423E-5</v>
      </c>
      <c r="BA1127" s="13">
        <f t="shared" si="1386"/>
        <v>4.1466199793056747E-6</v>
      </c>
      <c r="BB1127" s="13">
        <f t="shared" si="1387"/>
        <v>3.7995478870377777E-7</v>
      </c>
      <c r="BC1127" s="13">
        <f t="shared" si="1388"/>
        <v>2.7852205831141649E-8</v>
      </c>
      <c r="BD1127" s="13">
        <f t="shared" si="1389"/>
        <v>7.971524466297809E-7</v>
      </c>
      <c r="BE1127" s="13">
        <f t="shared" si="1390"/>
        <v>8.563295013678116E-7</v>
      </c>
      <c r="BF1127" s="13">
        <f t="shared" si="1391"/>
        <v>4.5994979882023091E-7</v>
      </c>
      <c r="BG1127" s="13">
        <f t="shared" si="1392"/>
        <v>1.646981425544387E-7</v>
      </c>
      <c r="BH1127" s="13">
        <f t="shared" si="1393"/>
        <v>4.4231150166483812E-8</v>
      </c>
      <c r="BI1127" s="13">
        <f t="shared" si="1394"/>
        <v>9.5029348343907799E-9</v>
      </c>
      <c r="BJ1127" s="14">
        <f t="shared" si="1395"/>
        <v>0.53486285102919662</v>
      </c>
      <c r="BK1127" s="14">
        <f t="shared" si="1396"/>
        <v>0.3397356223643514</v>
      </c>
      <c r="BL1127" s="14">
        <f t="shared" si="1397"/>
        <v>0.12351489065993837</v>
      </c>
      <c r="BM1127" s="14">
        <f t="shared" si="1398"/>
        <v>0.17630616416395761</v>
      </c>
      <c r="BN1127" s="14">
        <f t="shared" si="1399"/>
        <v>0.8235648044042001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1.62222222222222</v>
      </c>
      <c r="F1128" s="10">
        <f>VLOOKUP(B1128,home!$B$2:$E$405,3,FALSE)</f>
        <v>0.99</v>
      </c>
      <c r="G1128" s="10">
        <f>VLOOKUP(C1128,away!$B$2:$E$405,4,FALSE)</f>
        <v>0.74</v>
      </c>
      <c r="H1128" s="10">
        <f>VLOOKUP(A1128,away!$A$2:$E$405,3,FALSE)</f>
        <v>1.13333333333333</v>
      </c>
      <c r="I1128" s="10">
        <f>VLOOKUP(C1128,away!$B$2:$E$405,3,FALSE)</f>
        <v>0.74</v>
      </c>
      <c r="J1128" s="10">
        <f>VLOOKUP(B1128,home!$B$2:$E$405,4,FALSE)</f>
        <v>0.71</v>
      </c>
      <c r="K1128" s="12">
        <f t="shared" si="1344"/>
        <v>1.1884399999999984</v>
      </c>
      <c r="L1128" s="12">
        <f t="shared" si="1345"/>
        <v>0.5954533333333315</v>
      </c>
      <c r="M1128" s="13">
        <f t="shared" si="1346"/>
        <v>0.16798285920373685</v>
      </c>
      <c r="N1128" s="13">
        <f t="shared" si="1347"/>
        <v>0.19963754919208876</v>
      </c>
      <c r="O1128" s="13">
        <f t="shared" si="1348"/>
        <v>0.10002595345572882</v>
      </c>
      <c r="P1128" s="13">
        <f t="shared" si="1349"/>
        <v>0.1188748441249262</v>
      </c>
      <c r="Q1128" s="13">
        <f t="shared" si="1350"/>
        <v>0.11862862448092285</v>
      </c>
      <c r="R1128" s="13">
        <f t="shared" si="1351"/>
        <v>2.978039370252919E-2</v>
      </c>
      <c r="S1128" s="13">
        <f t="shared" si="1352"/>
        <v>2.1030759674989425E-2</v>
      </c>
      <c r="T1128" s="13">
        <f t="shared" si="1353"/>
        <v>7.0637809875913574E-2</v>
      </c>
      <c r="U1128" s="13">
        <f t="shared" si="1354"/>
        <v>3.5392211091833742E-2</v>
      </c>
      <c r="V1128" s="13">
        <f t="shared" si="1355"/>
        <v>1.6536265730679959E-3</v>
      </c>
      <c r="W1128" s="13">
        <f t="shared" si="1356"/>
        <v>4.6994334159369253E-2</v>
      </c>
      <c r="X1128" s="13">
        <f t="shared" si="1357"/>
        <v>2.7982932922976867E-2</v>
      </c>
      <c r="Y1128" s="13">
        <f t="shared" si="1358"/>
        <v>8.3312653427147984E-3</v>
      </c>
      <c r="Z1128" s="13">
        <f t="shared" si="1359"/>
        <v>5.9109448993833209E-3</v>
      </c>
      <c r="AA1128" s="13">
        <f t="shared" si="1360"/>
        <v>7.0248033562231036E-3</v>
      </c>
      <c r="AB1128" s="13">
        <f t="shared" si="1361"/>
        <v>4.1742786503348884E-3</v>
      </c>
      <c r="AC1128" s="13">
        <f t="shared" si="1362"/>
        <v>7.3137894115389964E-5</v>
      </c>
      <c r="AD1128" s="13">
        <f t="shared" si="1363"/>
        <v>1.3962486622090179E-2</v>
      </c>
      <c r="AE1128" s="13">
        <f t="shared" si="1364"/>
        <v>8.3140092007456465E-3</v>
      </c>
      <c r="AF1128" s="13">
        <f t="shared" si="1365"/>
        <v>2.4753022459739907E-3</v>
      </c>
      <c r="AG1128" s="13">
        <f t="shared" si="1366"/>
        <v>4.913089911242316E-4</v>
      </c>
      <c r="AH1128" s="13">
        <f t="shared" si="1367"/>
        <v>8.7992296087186297E-4</v>
      </c>
      <c r="AI1128" s="13">
        <f t="shared" si="1368"/>
        <v>1.0457356436185553E-3</v>
      </c>
      <c r="AJ1128" s="13">
        <f t="shared" si="1369"/>
        <v>6.2139703415101729E-4</v>
      </c>
      <c r="AK1128" s="13">
        <f t="shared" si="1370"/>
        <v>2.4616436375547799E-4</v>
      </c>
      <c r="AL1128" s="13">
        <f t="shared" si="1371"/>
        <v>2.0702721227164177E-6</v>
      </c>
      <c r="AM1128" s="13">
        <f t="shared" si="1372"/>
        <v>3.3187155202313639E-3</v>
      </c>
      <c r="AN1128" s="13">
        <f t="shared" si="1373"/>
        <v>1.9761402189068271E-3</v>
      </c>
      <c r="AO1128" s="13">
        <f t="shared" si="1374"/>
        <v>5.8834964024106476E-4</v>
      </c>
      <c r="AP1128" s="13">
        <f t="shared" si="1375"/>
        <v>1.1677825148233613E-4</v>
      </c>
      <c r="AQ1128" s="13">
        <f t="shared" si="1376"/>
        <v>1.7383999776498774E-5</v>
      </c>
      <c r="AR1128" s="13">
        <f t="shared" si="1377"/>
        <v>1.0479061202553711E-4</v>
      </c>
      <c r="AS1128" s="13">
        <f t="shared" si="1378"/>
        <v>1.2453735495562916E-4</v>
      </c>
      <c r="AT1128" s="13">
        <f t="shared" si="1379"/>
        <v>7.4002587061733875E-5</v>
      </c>
      <c r="AU1128" s="13">
        <f t="shared" si="1380"/>
        <v>2.9315878189215629E-5</v>
      </c>
      <c r="AV1128" s="13">
        <f t="shared" si="1381"/>
        <v>8.7100405687978443E-6</v>
      </c>
      <c r="AW1128" s="13">
        <f t="shared" si="1382"/>
        <v>4.0695831350270476E-8</v>
      </c>
      <c r="AX1128" s="13">
        <f t="shared" si="1383"/>
        <v>6.5734904547729326E-4</v>
      </c>
      <c r="AY1128" s="13">
        <f t="shared" si="1384"/>
        <v>3.9142068029293799E-4</v>
      </c>
      <c r="AZ1128" s="13">
        <f t="shared" si="1385"/>
        <v>1.1653637440801506E-4</v>
      </c>
      <c r="BA1128" s="13">
        <f t="shared" si="1386"/>
        <v>2.3130657531944573E-5</v>
      </c>
      <c r="BB1128" s="13">
        <f t="shared" si="1387"/>
        <v>3.4433067823970314E-6</v>
      </c>
      <c r="BC1128" s="13">
        <f t="shared" si="1388"/>
        <v>4.1006570025351626E-7</v>
      </c>
      <c r="BD1128" s="13">
        <f t="shared" si="1389"/>
        <v>1.0399653205440987E-5</v>
      </c>
      <c r="BE1128" s="13">
        <f t="shared" si="1390"/>
        <v>1.2359363855474269E-5</v>
      </c>
      <c r="BF1128" s="13">
        <f t="shared" si="1391"/>
        <v>7.3441811901999121E-6</v>
      </c>
      <c r="BG1128" s="13">
        <f t="shared" si="1392"/>
        <v>2.9093728978937238E-6</v>
      </c>
      <c r="BH1128" s="13">
        <f t="shared" si="1393"/>
        <v>8.6440378169320318E-7</v>
      </c>
      <c r="BI1128" s="13">
        <f t="shared" si="1394"/>
        <v>2.0545840606309366E-7</v>
      </c>
      <c r="BJ1128" s="14">
        <f t="shared" si="1395"/>
        <v>0.50466528079475093</v>
      </c>
      <c r="BK1128" s="14">
        <f t="shared" si="1396"/>
        <v>0.31000871842325156</v>
      </c>
      <c r="BL1128" s="14">
        <f t="shared" si="1397"/>
        <v>0.17956629916518432</v>
      </c>
      <c r="BM1128" s="14">
        <f t="shared" si="1398"/>
        <v>0.2648296391381762</v>
      </c>
      <c r="BN1128" s="14">
        <f t="shared" si="1399"/>
        <v>0.73493022415993259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1.62222222222222</v>
      </c>
      <c r="F1129" s="10">
        <f>VLOOKUP(B1129,home!$B$2:$E$405,3,FALSE)</f>
        <v>1.36</v>
      </c>
      <c r="G1129" s="10">
        <f>VLOOKUP(C1129,away!$B$2:$E$405,4,FALSE)</f>
        <v>1.48</v>
      </c>
      <c r="H1129" s="10">
        <f>VLOOKUP(A1129,away!$A$2:$E$405,3,FALSE)</f>
        <v>1.13333333333333</v>
      </c>
      <c r="I1129" s="10">
        <f>VLOOKUP(C1129,away!$B$2:$E$405,3,FALSE)</f>
        <v>0.74</v>
      </c>
      <c r="J1129" s="10">
        <f>VLOOKUP(B1129,home!$B$2:$E$405,4,FALSE)</f>
        <v>0.88</v>
      </c>
      <c r="K1129" s="12">
        <f t="shared" si="1344"/>
        <v>3.2652088888888842</v>
      </c>
      <c r="L1129" s="12">
        <f t="shared" si="1345"/>
        <v>0.73802666666666439</v>
      </c>
      <c r="M1129" s="13">
        <f t="shared" si="1346"/>
        <v>1.8256473389819741E-2</v>
      </c>
      <c r="N1129" s="13">
        <f t="shared" si="1347"/>
        <v>5.9611199192202799E-2</v>
      </c>
      <c r="O1129" s="13">
        <f t="shared" si="1348"/>
        <v>1.3473764200977323E-2</v>
      </c>
      <c r="P1129" s="13">
        <f t="shared" si="1349"/>
        <v>4.3994654635823992E-2</v>
      </c>
      <c r="Q1129" s="13">
        <f t="shared" si="1350"/>
        <v>9.7321508739853235E-2</v>
      </c>
      <c r="R1129" s="13">
        <f t="shared" si="1351"/>
        <v>4.9719986403499632E-3</v>
      </c>
      <c r="S1129" s="13">
        <f t="shared" si="1352"/>
        <v>2.6504703224949352E-2</v>
      </c>
      <c r="T1129" s="13">
        <f t="shared" si="1353"/>
        <v>7.1825868690244529E-2</v>
      </c>
      <c r="U1129" s="13">
        <f t="shared" si="1354"/>
        <v>1.6234614156014147E-2</v>
      </c>
      <c r="V1129" s="13">
        <f t="shared" si="1355"/>
        <v>7.0968146153990988E-3</v>
      </c>
      <c r="W1129" s="13">
        <f t="shared" si="1356"/>
        <v>0.10592501847248201</v>
      </c>
      <c r="X1129" s="13">
        <f t="shared" si="1357"/>
        <v>7.8175488299850743E-2</v>
      </c>
      <c r="Y1129" s="13">
        <f t="shared" si="1358"/>
        <v>2.8847797522488835E-2</v>
      </c>
      <c r="Z1129" s="13">
        <f t="shared" si="1359"/>
        <v>1.2231558610695571E-3</v>
      </c>
      <c r="AA1129" s="13">
        <f t="shared" si="1360"/>
        <v>3.9938593900608549E-3</v>
      </c>
      <c r="AB1129" s="13">
        <f t="shared" si="1361"/>
        <v>6.5203925906995213E-3</v>
      </c>
      <c r="AC1129" s="13">
        <f t="shared" si="1362"/>
        <v>1.0688739733307896E-3</v>
      </c>
      <c r="AD1129" s="13">
        <f t="shared" si="1363"/>
        <v>8.6466827968016871E-2</v>
      </c>
      <c r="AE1129" s="13">
        <f t="shared" si="1364"/>
        <v>6.3814824822475399E-2</v>
      </c>
      <c r="AF1129" s="13">
        <f t="shared" si="1365"/>
        <v>2.3548521223824316E-2</v>
      </c>
      <c r="AG1129" s="13">
        <f t="shared" si="1366"/>
        <v>5.7931455412494216E-3</v>
      </c>
      <c r="AH1129" s="13">
        <f t="shared" si="1367"/>
        <v>2.2568041073973966E-4</v>
      </c>
      <c r="AI1129" s="13">
        <f t="shared" si="1368"/>
        <v>7.3689368319549233E-4</v>
      </c>
      <c r="AJ1129" s="13">
        <f t="shared" si="1369"/>
        <v>1.2030559022679955E-3</v>
      </c>
      <c r="AK1129" s="13">
        <f t="shared" si="1370"/>
        <v>1.3094096086385654E-3</v>
      </c>
      <c r="AL1129" s="13">
        <f t="shared" si="1371"/>
        <v>1.0303138027113429E-4</v>
      </c>
      <c r="AM1129" s="13">
        <f t="shared" si="1372"/>
        <v>5.6466451055038926E-2</v>
      </c>
      <c r="AN1129" s="13">
        <f t="shared" si="1373"/>
        <v>4.1673746650646736E-2</v>
      </c>
      <c r="AO1129" s="13">
        <f t="shared" si="1374"/>
        <v>1.5378168164043939E-2</v>
      </c>
      <c r="AP1129" s="13">
        <f t="shared" si="1375"/>
        <v>3.783166063182923E-3</v>
      </c>
      <c r="AQ1129" s="13">
        <f t="shared" si="1376"/>
        <v>6.9801935976433489E-4</v>
      </c>
      <c r="AR1129" s="13">
        <f t="shared" si="1377"/>
        <v>3.3311632254042761E-5</v>
      </c>
      <c r="AS1129" s="13">
        <f t="shared" si="1378"/>
        <v>1.087694377392981E-4</v>
      </c>
      <c r="AT1129" s="13">
        <f t="shared" si="1379"/>
        <v>1.775774674729011E-4</v>
      </c>
      <c r="AU1129" s="13">
        <f t="shared" si="1380"/>
        <v>1.9327584175296447E-4</v>
      </c>
      <c r="AV1129" s="13">
        <f t="shared" si="1381"/>
        <v>1.5777149912481523E-4</v>
      </c>
      <c r="AW1129" s="13">
        <f t="shared" si="1382"/>
        <v>6.8968382625073209E-6</v>
      </c>
      <c r="AX1129" s="13">
        <f t="shared" si="1383"/>
        <v>3.0729126318153693E-2</v>
      </c>
      <c r="AY1129" s="13">
        <f t="shared" si="1384"/>
        <v>2.2678914666165839E-2</v>
      </c>
      <c r="AZ1129" s="13">
        <f t="shared" si="1385"/>
        <v>8.3688218973440517E-3</v>
      </c>
      <c r="BA1129" s="13">
        <f t="shared" si="1386"/>
        <v>2.058804576274607E-3</v>
      </c>
      <c r="BB1129" s="13">
        <f t="shared" si="1387"/>
        <v>3.7986316968650555E-4</v>
      </c>
      <c r="BC1129" s="13">
        <f t="shared" si="1388"/>
        <v>5.6069829782633062E-5</v>
      </c>
      <c r="BD1129" s="13">
        <f t="shared" si="1389"/>
        <v>4.0974788189461521E-6</v>
      </c>
      <c r="BE1129" s="13">
        <f t="shared" si="1390"/>
        <v>1.3379124261656905E-5</v>
      </c>
      <c r="BF1129" s="13">
        <f t="shared" si="1391"/>
        <v>2.1842817732355528E-5</v>
      </c>
      <c r="BG1129" s="13">
        <f t="shared" si="1392"/>
        <v>2.377378753935567E-5</v>
      </c>
      <c r="BH1129" s="13">
        <f t="shared" si="1393"/>
        <v>1.9406595599014983E-5</v>
      </c>
      <c r="BI1129" s="13">
        <f t="shared" si="1394"/>
        <v>1.2673317690595123E-5</v>
      </c>
      <c r="BJ1129" s="14">
        <f t="shared" si="1395"/>
        <v>0.8036013522227724</v>
      </c>
      <c r="BK1129" s="14">
        <f t="shared" si="1396"/>
        <v>0.11970346588575995</v>
      </c>
      <c r="BL1129" s="14">
        <f t="shared" si="1397"/>
        <v>4.9435547582929548E-2</v>
      </c>
      <c r="BM1129" s="14">
        <f t="shared" si="1398"/>
        <v>0.71366190492560122</v>
      </c>
      <c r="BN1129" s="14">
        <f t="shared" si="1399"/>
        <v>0.23762959879902706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1.7124999999999999</v>
      </c>
      <c r="F1130" s="10">
        <f>VLOOKUP(B1130,home!$B$2:$E$405,3,FALSE)</f>
        <v>0.7</v>
      </c>
      <c r="G1130" s="10">
        <f>VLOOKUP(C1130,away!$B$2:$E$405,4,FALSE)</f>
        <v>0.28999999999999998</v>
      </c>
      <c r="H1130" s="10">
        <f>VLOOKUP(A1130,away!$A$2:$E$405,3,FALSE)</f>
        <v>1.4624999999999999</v>
      </c>
      <c r="I1130" s="10">
        <f>VLOOKUP(C1130,away!$B$2:$E$405,3,FALSE)</f>
        <v>1.75</v>
      </c>
      <c r="J1130" s="10">
        <f>VLOOKUP(B1130,home!$B$2:$E$405,4,FALSE)</f>
        <v>1.0900000000000001</v>
      </c>
      <c r="K1130" s="12">
        <f t="shared" si="1344"/>
        <v>0.34763749999999993</v>
      </c>
      <c r="L1130" s="12">
        <f t="shared" si="1345"/>
        <v>2.78971875</v>
      </c>
      <c r="M1130" s="13">
        <f t="shared" si="1346"/>
        <v>4.339737819300403E-2</v>
      </c>
      <c r="N1130" s="13">
        <f t="shared" si="1347"/>
        <v>1.5086556061570432E-2</v>
      </c>
      <c r="O1130" s="13">
        <f t="shared" si="1348"/>
        <v>0.12106647964586446</v>
      </c>
      <c r="P1130" s="13">
        <f t="shared" si="1349"/>
        <v>4.2087248317889195E-2</v>
      </c>
      <c r="Q1130" s="13">
        <f t="shared" si="1350"/>
        <v>2.6223263164270945E-3</v>
      </c>
      <c r="R1130" s="13">
        <f t="shared" si="1351"/>
        <v>0.16887071413228072</v>
      </c>
      <c r="S1130" s="13">
        <f t="shared" si="1352"/>
        <v>1.0204167536883706E-2</v>
      </c>
      <c r="T1130" s="13">
        <f t="shared" si="1353"/>
        <v>7.3155528935551E-3</v>
      </c>
      <c r="U1130" s="13">
        <f t="shared" si="1354"/>
        <v>5.8705792884160717E-2</v>
      </c>
      <c r="V1130" s="13">
        <f t="shared" si="1355"/>
        <v>1.0995680458241786E-3</v>
      </c>
      <c r="W1130" s="13">
        <f t="shared" si="1356"/>
        <v>3.0387298827564134E-4</v>
      </c>
      <c r="X1130" s="13">
        <f t="shared" si="1357"/>
        <v>8.4772017301108684E-4</v>
      </c>
      <c r="Y1130" s="13">
        <f t="shared" si="1358"/>
        <v>1.1824504307011365E-3</v>
      </c>
      <c r="Z1130" s="13">
        <f t="shared" si="1359"/>
        <v>0.15703393251357117</v>
      </c>
      <c r="AA1130" s="13">
        <f t="shared" si="1360"/>
        <v>5.4590883714186578E-2</v>
      </c>
      <c r="AB1130" s="13">
        <f t="shared" si="1361"/>
        <v>9.4889191685952647E-3</v>
      </c>
      <c r="AC1130" s="13">
        <f t="shared" si="1362"/>
        <v>6.664831395632371E-5</v>
      </c>
      <c r="AD1130" s="13">
        <f t="shared" si="1363"/>
        <v>2.6409411490418312E-5</v>
      </c>
      <c r="AE1130" s="13">
        <f t="shared" si="1364"/>
        <v>7.3674830411285416E-5</v>
      </c>
      <c r="AF1130" s="13">
        <f t="shared" si="1365"/>
        <v>1.0276602790071655E-4</v>
      </c>
      <c r="AG1130" s="13">
        <f t="shared" si="1366"/>
        <v>9.5562771632550707E-5</v>
      </c>
      <c r="AH1130" s="13">
        <f t="shared" si="1367"/>
        <v>0.10952012647983604</v>
      </c>
      <c r="AI1130" s="13">
        <f t="shared" si="1368"/>
        <v>3.8073302969133992E-2</v>
      </c>
      <c r="AJ1130" s="13">
        <f t="shared" si="1369"/>
        <v>6.6178539304661563E-3</v>
      </c>
      <c r="AK1130" s="13">
        <f t="shared" si="1370"/>
        <v>7.6687139858414271E-4</v>
      </c>
      <c r="AL1130" s="13">
        <f t="shared" si="1371"/>
        <v>2.5854503255688645E-6</v>
      </c>
      <c r="AM1130" s="13">
        <f t="shared" si="1372"/>
        <v>1.8361803574000591E-6</v>
      </c>
      <c r="AN1130" s="13">
        <f t="shared" si="1373"/>
        <v>5.1224267714206468E-6</v>
      </c>
      <c r="AO1130" s="13">
        <f t="shared" si="1374"/>
        <v>7.1450650048670705E-6</v>
      </c>
      <c r="AP1130" s="13">
        <f t="shared" si="1375"/>
        <v>6.6442406046821692E-6</v>
      </c>
      <c r="AQ1130" s="13">
        <f t="shared" si="1376"/>
        <v>4.6338906485982972E-6</v>
      </c>
      <c r="AR1130" s="13">
        <f t="shared" si="1377"/>
        <v>6.1106070068633986E-2</v>
      </c>
      <c r="AS1130" s="13">
        <f t="shared" si="1378"/>
        <v>2.124276143348474E-2</v>
      </c>
      <c r="AT1130" s="13">
        <f t="shared" si="1379"/>
        <v>3.6923902389165244E-3</v>
      </c>
      <c r="AU1130" s="13">
        <f t="shared" si="1380"/>
        <v>4.2787110389378097E-4</v>
      </c>
      <c r="AV1130" s="13">
        <f t="shared" si="1381"/>
        <v>3.7186010219968568E-5</v>
      </c>
      <c r="AW1130" s="13">
        <f t="shared" si="1382"/>
        <v>6.964993841451183E-8</v>
      </c>
      <c r="AX1130" s="13">
        <f t="shared" si="1383"/>
        <v>1.0638752483261043E-7</v>
      </c>
      <c r="AY1130" s="13">
        <f t="shared" si="1384"/>
        <v>2.9679127279162398E-7</v>
      </c>
      <c r="AZ1130" s="13">
        <f t="shared" si="1385"/>
        <v>4.1398208927157905E-7</v>
      </c>
      <c r="BA1130" s="13">
        <f t="shared" si="1386"/>
        <v>3.8496453220169935E-7</v>
      </c>
      <c r="BB1130" s="13">
        <f t="shared" si="1387"/>
        <v>2.6848569339201488E-7</v>
      </c>
      <c r="BC1130" s="13">
        <f t="shared" si="1388"/>
        <v>1.4979991459249093E-7</v>
      </c>
      <c r="BD1130" s="13">
        <f t="shared" si="1389"/>
        <v>2.8411458234880366E-2</v>
      </c>
      <c r="BE1130" s="13">
        <f t="shared" si="1390"/>
        <v>9.8768883121282194E-3</v>
      </c>
      <c r="BF1130" s="13">
        <f t="shared" si="1391"/>
        <v>1.7167883803037363E-3</v>
      </c>
      <c r="BG1130" s="13">
        <f t="shared" si="1392"/>
        <v>1.9894000685261336E-4</v>
      </c>
      <c r="BH1130" s="13">
        <f t="shared" si="1393"/>
        <v>1.728975165805634E-5</v>
      </c>
      <c r="BI1130" s="13">
        <f t="shared" si="1394"/>
        <v>1.2021132084055123E-6</v>
      </c>
      <c r="BJ1130" s="14">
        <f t="shared" si="1395"/>
        <v>2.7683894119389513E-2</v>
      </c>
      <c r="BK1130" s="14">
        <f t="shared" si="1396"/>
        <v>9.6857892649155786E-2</v>
      </c>
      <c r="BL1130" s="14">
        <f t="shared" si="1397"/>
        <v>0.69442978997728844</v>
      </c>
      <c r="BM1130" s="14">
        <f t="shared" si="1398"/>
        <v>0.58287457945103438</v>
      </c>
      <c r="BN1130" s="14">
        <f t="shared" si="1399"/>
        <v>0.39313070266703587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1.3611111111111101</v>
      </c>
      <c r="F1131" s="10">
        <f>VLOOKUP(B1131,home!$B$2:$E$405,3,FALSE)</f>
        <v>1.29</v>
      </c>
      <c r="G1131" s="10">
        <f>VLOOKUP(C1131,away!$B$2:$E$405,4,FALSE)</f>
        <v>1.65</v>
      </c>
      <c r="H1131" s="10">
        <f>VLOOKUP(A1131,away!$A$2:$E$405,3,FALSE)</f>
        <v>1.1666666666666701</v>
      </c>
      <c r="I1131" s="10">
        <f>VLOOKUP(C1131,away!$B$2:$E$405,3,FALSE)</f>
        <v>0.73</v>
      </c>
      <c r="J1131" s="10">
        <f>VLOOKUP(B1131,home!$B$2:$E$405,4,FALSE)</f>
        <v>0.64</v>
      </c>
      <c r="K1131" s="12">
        <f t="shared" si="1344"/>
        <v>2.8971249999999977</v>
      </c>
      <c r="L1131" s="12">
        <f t="shared" si="1345"/>
        <v>0.54506666666666825</v>
      </c>
      <c r="M1131" s="13">
        <f t="shared" si="1346"/>
        <v>3.1994487179420723E-2</v>
      </c>
      <c r="N1131" s="13">
        <f t="shared" si="1347"/>
        <v>9.2692028669679197E-2</v>
      </c>
      <c r="O1131" s="13">
        <f t="shared" si="1348"/>
        <v>1.743912847859631E-2</v>
      </c>
      <c r="P1131" s="13">
        <f t="shared" si="1349"/>
        <v>5.0523335093553293E-2</v>
      </c>
      <c r="Q1131" s="13">
        <f t="shared" si="1350"/>
        <v>0.13427019677982208</v>
      </c>
      <c r="R1131" s="13">
        <f t="shared" si="1351"/>
        <v>4.7527438147001262E-3</v>
      </c>
      <c r="S1131" s="13">
        <f t="shared" si="1352"/>
        <v>1.9945681381457987E-2</v>
      </c>
      <c r="T1131" s="13">
        <f t="shared" si="1353"/>
        <v>7.3186208591455248E-2</v>
      </c>
      <c r="U1131" s="13">
        <f t="shared" si="1354"/>
        <v>1.3769292924163092E-2</v>
      </c>
      <c r="V1131" s="13">
        <f t="shared" si="1355"/>
        <v>3.4996388195582965E-3</v>
      </c>
      <c r="W1131" s="13">
        <f t="shared" si="1356"/>
        <v>0.12966584794858058</v>
      </c>
      <c r="X1131" s="13">
        <f t="shared" si="1357"/>
        <v>7.0676531521839864E-2</v>
      </c>
      <c r="Y1131" s="13">
        <f t="shared" si="1358"/>
        <v>1.9261710724085473E-2</v>
      </c>
      <c r="Z1131" s="13">
        <f t="shared" si="1359"/>
        <v>8.6352074286640793E-4</v>
      </c>
      <c r="AA1131" s="13">
        <f t="shared" si="1360"/>
        <v>2.50172753217684E-3</v>
      </c>
      <c r="AB1131" s="13">
        <f t="shared" si="1361"/>
        <v>3.6239086883289116E-3</v>
      </c>
      <c r="AC1131" s="13">
        <f t="shared" si="1362"/>
        <v>3.4539822398817779E-4</v>
      </c>
      <c r="AD1131" s="13">
        <f t="shared" si="1363"/>
        <v>9.3914542434507836E-2</v>
      </c>
      <c r="AE1131" s="13">
        <f t="shared" si="1364"/>
        <v>5.1189686596302554E-2</v>
      </c>
      <c r="AF1131" s="13">
        <f t="shared" si="1365"/>
        <v>1.3950895920379026E-2</v>
      </c>
      <c r="AG1131" s="13">
        <f t="shared" si="1366"/>
        <v>2.5347227787782061E-3</v>
      </c>
      <c r="AH1131" s="13">
        <f t="shared" si="1367"/>
        <v>1.176690932279295E-4</v>
      </c>
      <c r="AI1131" s="13">
        <f t="shared" si="1368"/>
        <v>3.4090207171796498E-4</v>
      </c>
      <c r="AJ1131" s="13">
        <f t="shared" si="1369"/>
        <v>4.9381795726295436E-4</v>
      </c>
      <c r="AK1131" s="13">
        <f t="shared" si="1370"/>
        <v>4.7688411647847846E-4</v>
      </c>
      <c r="AL1131" s="13">
        <f t="shared" si="1371"/>
        <v>2.1817096318389962E-5</v>
      </c>
      <c r="AM1131" s="13">
        <f t="shared" si="1372"/>
        <v>5.4416433750114609E-2</v>
      </c>
      <c r="AN1131" s="13">
        <f t="shared" si="1373"/>
        <v>2.9660584156062555E-2</v>
      </c>
      <c r="AO1131" s="13">
        <f t="shared" si="1374"/>
        <v>8.0834978686656032E-3</v>
      </c>
      <c r="AP1131" s="13">
        <f t="shared" si="1375"/>
        <v>1.4686817460935597E-3</v>
      </c>
      <c r="AQ1131" s="13">
        <f t="shared" si="1376"/>
        <v>2.0013236593434958E-4</v>
      </c>
      <c r="AR1131" s="13">
        <f t="shared" si="1377"/>
        <v>1.2827500083087393E-5</v>
      </c>
      <c r="AS1131" s="13">
        <f t="shared" si="1378"/>
        <v>3.7162871178214536E-5</v>
      </c>
      <c r="AT1131" s="13">
        <f t="shared" si="1379"/>
        <v>5.383274158109236E-5</v>
      </c>
      <c r="AU1131" s="13">
        <f t="shared" si="1380"/>
        <v>5.1986727151040688E-5</v>
      </c>
      <c r="AV1131" s="13">
        <f t="shared" si="1381"/>
        <v>3.765301172436467E-5</v>
      </c>
      <c r="AW1131" s="13">
        <f t="shared" si="1382"/>
        <v>9.5699860718795305E-7</v>
      </c>
      <c r="AX1131" s="13">
        <f t="shared" si="1383"/>
        <v>2.6275201771383459E-2</v>
      </c>
      <c r="AY1131" s="13">
        <f t="shared" si="1384"/>
        <v>1.432173664552212E-2</v>
      </c>
      <c r="AZ1131" s="13">
        <f t="shared" si="1385"/>
        <v>3.9031506271263051E-3</v>
      </c>
      <c r="BA1131" s="13">
        <f t="shared" si="1386"/>
        <v>7.0915910060855047E-4</v>
      </c>
      <c r="BB1131" s="13">
        <f t="shared" si="1387"/>
        <v>9.6634746776258734E-5</v>
      </c>
      <c r="BC1131" s="13">
        <f t="shared" si="1388"/>
        <v>1.0534475861902584E-5</v>
      </c>
      <c r="BD1131" s="13">
        <f t="shared" si="1389"/>
        <v>1.1653071186591425E-6</v>
      </c>
      <c r="BE1131" s="13">
        <f t="shared" si="1390"/>
        <v>3.3760403861453658E-6</v>
      </c>
      <c r="BF1131" s="13">
        <f t="shared" si="1391"/>
        <v>4.8904055018556932E-6</v>
      </c>
      <c r="BG1131" s="13">
        <f t="shared" si="1392"/>
        <v>4.7227053465212211E-6</v>
      </c>
      <c r="BH1131" s="13">
        <f t="shared" si="1393"/>
        <v>3.4205669317600714E-6</v>
      </c>
      <c r="BI1131" s="13">
        <f t="shared" si="1394"/>
        <v>1.9819619944350762E-6</v>
      </c>
      <c r="BJ1131" s="14">
        <f t="shared" si="1395"/>
        <v>0.82048811921957909</v>
      </c>
      <c r="BK1131" s="14">
        <f t="shared" si="1396"/>
        <v>0.12065209443981899</v>
      </c>
      <c r="BL1131" s="14">
        <f t="shared" si="1397"/>
        <v>4.3729094515649769E-2</v>
      </c>
      <c r="BM1131" s="14">
        <f t="shared" si="1398"/>
        <v>0.63974012925522783</v>
      </c>
      <c r="BN1131" s="14">
        <f t="shared" si="1399"/>
        <v>0.33167192001577173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1.3611111111111101</v>
      </c>
      <c r="F1132" s="10">
        <f>VLOOKUP(B1132,home!$B$2:$E$405,3,FALSE)</f>
        <v>1.1000000000000001</v>
      </c>
      <c r="G1132" s="10">
        <f>VLOOKUP(C1132,away!$B$2:$E$405,4,FALSE)</f>
        <v>1.29</v>
      </c>
      <c r="H1132" s="10">
        <f>VLOOKUP(A1132,away!$A$2:$E$405,3,FALSE)</f>
        <v>1.1666666666666701</v>
      </c>
      <c r="I1132" s="10">
        <f>VLOOKUP(C1132,away!$B$2:$E$405,3,FALSE)</f>
        <v>0.92</v>
      </c>
      <c r="J1132" s="10">
        <f>VLOOKUP(B1132,home!$B$2:$E$405,4,FALSE)</f>
        <v>1.07</v>
      </c>
      <c r="K1132" s="12">
        <f t="shared" si="1344"/>
        <v>1.9314166666666652</v>
      </c>
      <c r="L1132" s="12">
        <f t="shared" si="1345"/>
        <v>1.1484666666666703</v>
      </c>
      <c r="M1132" s="13">
        <f t="shared" si="1346"/>
        <v>4.5964618875110268E-2</v>
      </c>
      <c r="N1132" s="13">
        <f t="shared" si="1347"/>
        <v>8.8776830972369158E-2</v>
      </c>
      <c r="O1132" s="13">
        <f t="shared" si="1348"/>
        <v>5.2788832624101792E-2</v>
      </c>
      <c r="P1132" s="13">
        <f t="shared" si="1349"/>
        <v>0.10195723114406721</v>
      </c>
      <c r="Q1132" s="13">
        <f t="shared" si="1350"/>
        <v>8.5732525476941615E-2</v>
      </c>
      <c r="R1132" s="13">
        <f t="shared" si="1351"/>
        <v>3.0313107320513497E-2</v>
      </c>
      <c r="S1132" s="13">
        <f t="shared" si="1352"/>
        <v>5.6539558235050288E-2</v>
      </c>
      <c r="T1132" s="13">
        <f t="shared" si="1353"/>
        <v>9.8460947759418507E-2</v>
      </c>
      <c r="U1132" s="13">
        <f t="shared" si="1354"/>
        <v>5.8547240697295069E-2</v>
      </c>
      <c r="V1132" s="13">
        <f t="shared" si="1355"/>
        <v>1.3934913294499689E-2</v>
      </c>
      <c r="W1132" s="13">
        <f t="shared" si="1356"/>
        <v>5.5195076193863178E-2</v>
      </c>
      <c r="X1132" s="13">
        <f t="shared" si="1357"/>
        <v>6.3389705172778921E-2</v>
      </c>
      <c r="Y1132" s="13">
        <f t="shared" si="1358"/>
        <v>3.6400481700382209E-2</v>
      </c>
      <c r="Z1132" s="13">
        <f t="shared" si="1359"/>
        <v>1.160453110689972E-2</v>
      </c>
      <c r="AA1132" s="13">
        <f t="shared" si="1360"/>
        <v>2.2413184788717885E-2</v>
      </c>
      <c r="AB1132" s="13">
        <f t="shared" si="1361"/>
        <v>2.1644599327004754E-2</v>
      </c>
      <c r="AC1132" s="13">
        <f t="shared" si="1362"/>
        <v>1.9318733768904108E-3</v>
      </c>
      <c r="AD1132" s="13">
        <f t="shared" si="1363"/>
        <v>2.6651172519690944E-2</v>
      </c>
      <c r="AE1132" s="13">
        <f t="shared" si="1364"/>
        <v>3.0607983266447817E-2</v>
      </c>
      <c r="AF1132" s="13">
        <f t="shared" si="1365"/>
        <v>1.7576124257703281E-2</v>
      </c>
      <c r="AG1132" s="13">
        <f t="shared" si="1366"/>
        <v>6.7285309463878942E-3</v>
      </c>
      <c r="AH1132" s="13">
        <f t="shared" si="1367"/>
        <v>3.3318542896427026E-3</v>
      </c>
      <c r="AI1132" s="13">
        <f t="shared" si="1368"/>
        <v>6.4351989059207382E-3</v>
      </c>
      <c r="AJ1132" s="13">
        <f t="shared" si="1369"/>
        <v>6.2145252101052026E-3</v>
      </c>
      <c r="AK1132" s="13">
        <f t="shared" si="1370"/>
        <v>4.0009458554057823E-3</v>
      </c>
      <c r="AL1132" s="13">
        <f t="shared" si="1371"/>
        <v>1.7140876199919357E-4</v>
      </c>
      <c r="AM1132" s="13">
        <f t="shared" si="1372"/>
        <v>1.0294903758147952E-2</v>
      </c>
      <c r="AN1132" s="13">
        <f t="shared" si="1373"/>
        <v>1.1823353802774352E-2</v>
      </c>
      <c r="AO1132" s="13">
        <f t="shared" si="1374"/>
        <v>6.7893638653464834E-3</v>
      </c>
      <c r="AP1132" s="13">
        <f t="shared" si="1375"/>
        <v>2.5991193624072041E-3</v>
      </c>
      <c r="AQ1132" s="13">
        <f t="shared" si="1376"/>
        <v>7.4625048760315095E-4</v>
      </c>
      <c r="AR1132" s="13">
        <f t="shared" si="1377"/>
        <v>7.6530471796900008E-4</v>
      </c>
      <c r="AS1132" s="13">
        <f t="shared" si="1378"/>
        <v>1.4781222873639585E-3</v>
      </c>
      <c r="AT1132" s="13">
        <f t="shared" si="1379"/>
        <v>1.4274350105931018E-3</v>
      </c>
      <c r="AU1132" s="13">
        <f t="shared" si="1380"/>
        <v>9.1899059001434159E-4</v>
      </c>
      <c r="AV1132" s="13">
        <f t="shared" si="1381"/>
        <v>4.4373843551588269E-4</v>
      </c>
      <c r="AW1132" s="13">
        <f t="shared" si="1382"/>
        <v>1.0561482574936201E-5</v>
      </c>
      <c r="AX1132" s="13">
        <f t="shared" si="1383"/>
        <v>3.3139581167027049E-3</v>
      </c>
      <c r="AY1132" s="13">
        <f t="shared" si="1384"/>
        <v>3.8059704317625113E-3</v>
      </c>
      <c r="AZ1132" s="13">
        <f t="shared" si="1385"/>
        <v>2.1855150875991006E-3</v>
      </c>
      <c r="BA1132" s="13">
        <f t="shared" si="1386"/>
        <v>8.3666374253488457E-4</v>
      </c>
      <c r="BB1132" s="13">
        <f t="shared" si="1387"/>
        <v>2.4022010487747509E-4</v>
      </c>
      <c r="BC1132" s="13">
        <f t="shared" si="1388"/>
        <v>5.5176956622990337E-5</v>
      </c>
      <c r="BD1132" s="13">
        <f t="shared" si="1389"/>
        <v>1.4648782640502237E-4</v>
      </c>
      <c r="BE1132" s="13">
        <f t="shared" si="1390"/>
        <v>2.829290293824334E-4</v>
      </c>
      <c r="BF1132" s="13">
        <f t="shared" si="1391"/>
        <v>2.7322692141652728E-4</v>
      </c>
      <c r="BG1132" s="13">
        <f t="shared" si="1392"/>
        <v>1.7590500993530135E-4</v>
      </c>
      <c r="BH1132" s="13">
        <f t="shared" si="1393"/>
        <v>8.4936466984801551E-5</v>
      </c>
      <c r="BI1132" s="13">
        <f t="shared" si="1394"/>
        <v>3.2809541588445766E-5</v>
      </c>
      <c r="BJ1132" s="14">
        <f t="shared" si="1395"/>
        <v>0.55220987398236221</v>
      </c>
      <c r="BK1132" s="14">
        <f t="shared" si="1396"/>
        <v>0.22430557411937957</v>
      </c>
      <c r="BL1132" s="14">
        <f t="shared" si="1397"/>
        <v>0.21171937485587622</v>
      </c>
      <c r="BM1132" s="14">
        <f t="shared" si="1398"/>
        <v>0.59051079870222656</v>
      </c>
      <c r="BN1132" s="14">
        <f t="shared" si="1399"/>
        <v>0.40553314641310351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1.30232558139535</v>
      </c>
      <c r="F1133" s="10">
        <f>VLOOKUP(B1133,home!$B$2:$E$405,3,FALSE)</f>
        <v>2</v>
      </c>
      <c r="G1133" s="10">
        <f>VLOOKUP(C1133,away!$B$2:$E$405,4,FALSE)</f>
        <v>1.1499999999999999</v>
      </c>
      <c r="H1133" s="10">
        <f>VLOOKUP(A1133,away!$A$2:$E$405,3,FALSE)</f>
        <v>0.918604651162791</v>
      </c>
      <c r="I1133" s="10">
        <f>VLOOKUP(C1133,away!$B$2:$E$405,3,FALSE)</f>
        <v>0.19</v>
      </c>
      <c r="J1133" s="10">
        <f>VLOOKUP(B1133,home!$B$2:$E$405,4,FALSE)</f>
        <v>1.0900000000000001</v>
      </c>
      <c r="K1133" s="12">
        <f t="shared" si="1344"/>
        <v>2.9953488372093049</v>
      </c>
      <c r="L1133" s="12">
        <f t="shared" si="1345"/>
        <v>0.19024302325581402</v>
      </c>
      <c r="M1133" s="13">
        <f t="shared" si="1346"/>
        <v>4.1353762899110351E-2</v>
      </c>
      <c r="N1133" s="13">
        <f t="shared" si="1347"/>
        <v>0.12386894561407949</v>
      </c>
      <c r="O1133" s="13">
        <f t="shared" si="1348"/>
        <v>7.8672648769308687E-3</v>
      </c>
      <c r="P1133" s="13">
        <f t="shared" si="1349"/>
        <v>2.3565202701132482E-2</v>
      </c>
      <c r="Q1133" s="13">
        <f t="shared" si="1350"/>
        <v>0.18551535110573786</v>
      </c>
      <c r="R1133" s="13">
        <f t="shared" si="1351"/>
        <v>7.483461274708042E-4</v>
      </c>
      <c r="S1133" s="13">
        <f t="shared" si="1352"/>
        <v>3.3571236292345274E-3</v>
      </c>
      <c r="T1133" s="13">
        <f t="shared" si="1353"/>
        <v>3.5293001254719389E-2</v>
      </c>
      <c r="U1133" s="13">
        <f t="shared" si="1354"/>
        <v>2.2415577027497598E-3</v>
      </c>
      <c r="V1133" s="13">
        <f t="shared" si="1355"/>
        <v>2.1255972121080383E-4</v>
      </c>
      <c r="W1133" s="13">
        <f t="shared" si="1356"/>
        <v>0.18522773040634924</v>
      </c>
      <c r="X1133" s="13">
        <f t="shared" si="1357"/>
        <v>3.5238283423316745E-2</v>
      </c>
      <c r="Y1133" s="13">
        <f t="shared" si="1358"/>
        <v>3.3519187863985072E-3</v>
      </c>
      <c r="Z1133" s="13">
        <f t="shared" si="1359"/>
        <v>4.7455876577275547E-5</v>
      </c>
      <c r="AA1133" s="13">
        <f t="shared" si="1360"/>
        <v>1.4214690472449059E-4</v>
      </c>
      <c r="AB1133" s="13">
        <f t="shared" si="1361"/>
        <v>2.1288978288970244E-4</v>
      </c>
      <c r="AC1133" s="13">
        <f t="shared" si="1362"/>
        <v>7.5703705135750766E-6</v>
      </c>
      <c r="AD1133" s="13">
        <f t="shared" si="1363"/>
        <v>0.13870541672289421</v>
      </c>
      <c r="AE1133" s="13">
        <f t="shared" si="1364"/>
        <v>2.6387737819320935E-2</v>
      </c>
      <c r="AF1133" s="13">
        <f t="shared" si="1365"/>
        <v>2.5100415098146985E-3</v>
      </c>
      <c r="AG1133" s="13">
        <f t="shared" si="1366"/>
        <v>1.5917262844157882E-4</v>
      </c>
      <c r="AH1133" s="13">
        <f t="shared" si="1367"/>
        <v>2.2570373578289166E-6</v>
      </c>
      <c r="AI1133" s="13">
        <f t="shared" si="1368"/>
        <v>6.7606142253108073E-6</v>
      </c>
      <c r="AJ1133" s="13">
        <f t="shared" si="1369"/>
        <v>1.0125198979302709E-5</v>
      </c>
      <c r="AK1133" s="13">
        <f t="shared" si="1370"/>
        <v>1.010950099638907E-5</v>
      </c>
      <c r="AL1133" s="13">
        <f t="shared" si="1371"/>
        <v>1.7255727476148102E-7</v>
      </c>
      <c r="AM1133" s="13">
        <f t="shared" si="1372"/>
        <v>8.3094221739110644E-2</v>
      </c>
      <c r="AN1133" s="13">
        <f t="shared" si="1373"/>
        <v>1.5808095958737393E-2</v>
      </c>
      <c r="AO1133" s="13">
        <f t="shared" si="1374"/>
        <v>1.5036899835541089E-3</v>
      </c>
      <c r="AP1133" s="13">
        <f t="shared" si="1375"/>
        <v>9.5355509503606376E-5</v>
      </c>
      <c r="AQ1133" s="13">
        <f t="shared" si="1376"/>
        <v>4.5351801030161425E-6</v>
      </c>
      <c r="AR1133" s="13">
        <f t="shared" si="1377"/>
        <v>8.5877122110937521E-8</v>
      </c>
      <c r="AS1133" s="13">
        <f t="shared" si="1378"/>
        <v>2.5723193785787822E-7</v>
      </c>
      <c r="AT1133" s="13">
        <f t="shared" si="1379"/>
        <v>3.8524969297784594E-7</v>
      </c>
      <c r="AU1133" s="13">
        <f t="shared" si="1380"/>
        <v>3.8465240663214412E-7</v>
      </c>
      <c r="AV1133" s="13">
        <f t="shared" si="1381"/>
        <v>2.8804203473383837E-7</v>
      </c>
      <c r="AW1133" s="13">
        <f t="shared" si="1382"/>
        <v>2.7314101495094313E-9</v>
      </c>
      <c r="AX1133" s="13">
        <f t="shared" si="1383"/>
        <v>4.1482696744176199E-2</v>
      </c>
      <c r="AY1133" s="13">
        <f t="shared" si="1384"/>
        <v>7.8917936414161921E-3</v>
      </c>
      <c r="AZ1133" s="13">
        <f t="shared" si="1385"/>
        <v>7.5067934062701311E-4</v>
      </c>
      <c r="BA1133" s="13">
        <f t="shared" si="1386"/>
        <v>4.7603835752188021E-5</v>
      </c>
      <c r="BB1133" s="13">
        <f t="shared" si="1387"/>
        <v>2.2640744080173629E-6</v>
      </c>
      <c r="BC1133" s="13">
        <f t="shared" si="1388"/>
        <v>8.6144872051468111E-8</v>
      </c>
      <c r="BD1133" s="13">
        <f t="shared" si="1389"/>
        <v>2.7229205564822473E-9</v>
      </c>
      <c r="BE1133" s="13">
        <f t="shared" si="1390"/>
        <v>8.1560969226724133E-9</v>
      </c>
      <c r="BF1133" s="13">
        <f t="shared" si="1391"/>
        <v>1.2215177716746605E-8</v>
      </c>
      <c r="BG1133" s="13">
        <f t="shared" si="1392"/>
        <v>1.2196239456720649E-8</v>
      </c>
      <c r="BH1133" s="13">
        <f t="shared" si="1393"/>
        <v>9.1329979187536097E-9</v>
      </c>
      <c r="BI1133" s="13">
        <f t="shared" si="1394"/>
        <v>5.4713029392347262E-9</v>
      </c>
      <c r="BJ1133" s="14">
        <f t="shared" si="1395"/>
        <v>0.88693862142333313</v>
      </c>
      <c r="BK1133" s="14">
        <f t="shared" si="1396"/>
        <v>7.6388185519892696E-2</v>
      </c>
      <c r="BL1133" s="14">
        <f t="shared" si="1397"/>
        <v>1.1242908694254278E-2</v>
      </c>
      <c r="BM1133" s="14">
        <f t="shared" si="1398"/>
        <v>0.58380650727958938</v>
      </c>
      <c r="BN1133" s="14">
        <f t="shared" si="1399"/>
        <v>0.38291887332446189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1.26495726495726</v>
      </c>
      <c r="F1134" s="25">
        <f>VLOOKUP(B1134,home!$B$2:$E$405,3,FALSE)</f>
        <v>0.79</v>
      </c>
      <c r="G1134" s="25">
        <f>VLOOKUP(C1134,away!$B$2:$E$405,4,FALSE)</f>
        <v>1.1100000000000001</v>
      </c>
      <c r="H1134" s="25">
        <f>VLOOKUP(A1134,away!$A$2:$E$405,3,FALSE)</f>
        <v>0.97435897435897401</v>
      </c>
      <c r="I1134" s="25">
        <f>VLOOKUP(C1134,away!$B$2:$E$405,3,FALSE)</f>
        <v>0.47</v>
      </c>
      <c r="J1134" s="25">
        <f>VLOOKUP(B1134,home!$B$2:$E$405,4,FALSE)</f>
        <v>0.41</v>
      </c>
      <c r="K1134" s="27">
        <f t="shared" ref="K1134" si="1400">E1134*F1134*G1134</f>
        <v>1.1092410256410214</v>
      </c>
      <c r="L1134" s="27">
        <f t="shared" ref="L1134" si="1401">H1134*I1134*J1134</f>
        <v>0.18775897435897429</v>
      </c>
      <c r="M1134" s="28">
        <f t="shared" ref="M1134" si="1402">_xlfn.POISSON.DIST(0,K1134,FALSE) * _xlfn.POISSON.DIST(0,L1134,FALSE)</f>
        <v>0.27335061603349786</v>
      </c>
      <c r="N1134" s="28">
        <f t="shared" ref="N1134" si="1403">_xlfn.POISSON.DIST(1,K1134,FALSE) * _xlfn.POISSON.DIST(0,L1134,FALSE)</f>
        <v>0.30321171768860217</v>
      </c>
      <c r="O1134" s="28">
        <f t="shared" ref="O1134" si="1404">_xlfn.POISSON.DIST(0,K1134,FALSE) * _xlfn.POISSON.DIST(1,L1134,FALSE)</f>
        <v>5.1324031306843355E-2</v>
      </c>
      <c r="P1134" s="28">
        <f t="shared" ref="P1134" si="1405">_xlfn.POISSON.DIST(1,K1134,FALSE) * _xlfn.POISSON.DIST(1,L1134,FALSE)</f>
        <v>5.6930721126834817E-2</v>
      </c>
      <c r="Q1134" s="28">
        <f t="shared" ref="Q1134" si="1406">_xlfn.POISSON.DIST(2,K1134,FALSE) * _xlfn.POISSON.DIST(0,L1134,FALSE)</f>
        <v>0.16816743835764053</v>
      </c>
      <c r="R1134" s="28">
        <f t="shared" ref="R1134" si="1407">_xlfn.POISSON.DIST(0,K1134,FALSE) * _xlfn.POISSON.DIST(2,L1134,FALSE)</f>
        <v>4.8182737390703965E-3</v>
      </c>
      <c r="S1134" s="28">
        <f t="shared" ref="S1134" si="1408">_xlfn.POISSON.DIST(2,K1134,FALSE) * _xlfn.POISSON.DIST(2,L1134,FALSE)</f>
        <v>2.9642397144115577E-3</v>
      </c>
      <c r="T1134" s="28">
        <f t="shared" ref="T1134" si="1409">_xlfn.POISSON.DIST(2,K1134,FALSE) * _xlfn.POISSON.DIST(1,L1134,FALSE)</f>
        <v>3.1574945746606624E-2</v>
      </c>
      <c r="U1134" s="28">
        <f t="shared" ref="U1134" si="1410">_xlfn.POISSON.DIST(1,K1134,FALSE) * _xlfn.POISSON.DIST(2,L1134,FALSE)</f>
        <v>5.3446269041456463E-3</v>
      </c>
      <c r="V1134" s="28">
        <f t="shared" ref="V1134" si="1411">_xlfn.POISSON.DIST(3,K1134,FALSE) * _xlfn.POISSON.DIST(3,L1134,FALSE)</f>
        <v>6.8595786524615121E-5</v>
      </c>
      <c r="W1134" s="28">
        <f t="shared" ref="W1134" si="1412">_xlfn.POISSON.DIST(3,K1134,FALSE) * _xlfn.POISSON.DIST(0,L1134,FALSE)</f>
        <v>6.2179407267750772E-2</v>
      </c>
      <c r="X1134" s="28">
        <f t="shared" ref="X1134" si="1413">_xlfn.POISSON.DIST(3,K1134,FALSE) * _xlfn.POISSON.DIST(1,L1134,FALSE)</f>
        <v>1.1674741734841839E-2</v>
      </c>
      <c r="Y1134" s="28">
        <f t="shared" ref="Y1134" si="1414">_xlfn.POISSON.DIST(3,K1134,FALSE) * _xlfn.POISSON.DIST(2,L1134,FALSE)</f>
        <v>1.0960187670199077E-3</v>
      </c>
      <c r="Z1134" s="28">
        <f t="shared" ref="Z1134" si="1415">_xlfn.POISSON.DIST(0,K1134,FALSE) * _xlfn.POISSON.DIST(3,L1134,FALSE)</f>
        <v>3.0155804514287918E-4</v>
      </c>
      <c r="AA1134" s="28">
        <f t="shared" ref="AA1134" si="1416">_xlfn.POISSON.DIST(1,K1134,FALSE) * _xlfn.POISSON.DIST(3,L1134,FALSE)</f>
        <v>3.3450055528458871E-4</v>
      </c>
      <c r="AB1134" s="28">
        <f t="shared" ref="AB1134" si="1417">_xlfn.POISSON.DIST(2,K1134,FALSE) * _xlfn.POISSON.DIST(3,L1134,FALSE)</f>
        <v>1.8552086951068424E-4</v>
      </c>
      <c r="AC1134" s="28">
        <f t="shared" ref="AC1134" si="1418">_xlfn.POISSON.DIST(4,K1134,FALSE) * _xlfn.POISSON.DIST(4,L1134,FALSE)</f>
        <v>8.9290259561510214E-7</v>
      </c>
      <c r="AD1134" s="28">
        <f t="shared" ref="AD1134" si="1419">_xlfn.POISSON.DIST(4,K1134,FALSE) * _xlfn.POISSON.DIST(0,L1134,FALSE)</f>
        <v>1.7242987372857666E-2</v>
      </c>
      <c r="AE1134" s="28">
        <f t="shared" ref="AE1134" si="1420">_xlfn.POISSON.DIST(4,K1134,FALSE) * _xlfn.POISSON.DIST(1,L1134,FALSE)</f>
        <v>3.2375256240125007E-3</v>
      </c>
      <c r="AF1134" s="28">
        <f t="shared" ref="AF1134" si="1421">_xlfn.POISSON.DIST(4,K1134,FALSE) * _xlfn.POISSON.DIST(2,L1134,FALSE)</f>
        <v>3.0393724531274261E-4</v>
      </c>
      <c r="AG1134" s="28">
        <f t="shared" ref="AG1134" si="1422">_xlfn.POISSON.DIST(4,K1134,FALSE) * _xlfn.POISSON.DIST(3,L1134,FALSE)</f>
        <v>1.9022315149804164E-5</v>
      </c>
      <c r="AH1134" s="28">
        <f t="shared" ref="AH1134" si="1423">_xlfn.POISSON.DIST(0,K1134,FALSE) * _xlfn.POISSON.DIST(4,L1134,FALSE)</f>
        <v>1.4155057316431065E-5</v>
      </c>
      <c r="AI1134" s="28">
        <f t="shared" ref="AI1134" si="1424">_xlfn.POISSON.DIST(1,K1134,FALSE) * _xlfn.POISSON.DIST(4,L1134,FALSE)</f>
        <v>1.5701370295685439E-5</v>
      </c>
      <c r="AJ1134" s="28">
        <f t="shared" ref="AJ1134" si="1425">_xlfn.POISSON.DIST(2,K1134,FALSE) * _xlfn.POISSON.DIST(4,L1134,FALSE)</f>
        <v>8.708302045377796E-6</v>
      </c>
      <c r="AK1134" s="28">
        <f t="shared" ref="AK1134" si="1426">_xlfn.POISSON.DIST(3,K1134,FALSE) * _xlfn.POISSON.DIST(4,L1134,FALSE)</f>
        <v>3.2198686308022217E-6</v>
      </c>
      <c r="AL1134" s="28">
        <f t="shared" ref="AL1134" si="1427">_xlfn.POISSON.DIST(5,K1134,FALSE) * _xlfn.POISSON.DIST(5,L1134,FALSE)</f>
        <v>7.4385914181603253E-9</v>
      </c>
      <c r="AM1134" s="28">
        <f t="shared" ref="AM1134" si="1428">_xlfn.POISSON.DIST(5,K1134,FALSE) * _xlfn.POISSON.DIST(0,L1134,FALSE)</f>
        <v>3.8253257997167638E-3</v>
      </c>
      <c r="AN1134" s="28">
        <f t="shared" ref="AN1134" si="1429">_xlfn.POISSON.DIST(5,K1134,FALSE) * _xlfn.POISSON.DIST(1,L1134,FALSE)</f>
        <v>7.182392487437428E-4</v>
      </c>
      <c r="AO1134" s="28">
        <f t="shared" ref="AO1134" si="1430">_xlfn.POISSON.DIST(5,K1134,FALSE) * _xlfn.POISSON.DIST(2,L1134,FALSE)</f>
        <v>6.7427932344242666E-5</v>
      </c>
      <c r="AP1134" s="28">
        <f t="shared" ref="AP1134" si="1431">_xlfn.POISSON.DIST(5,K1134,FALSE) * _xlfn.POISSON.DIST(3,L1134,FALSE)</f>
        <v>4.2200664733671018E-6</v>
      </c>
      <c r="AQ1134" s="28">
        <f t="shared" ref="AQ1134" si="1432">_xlfn.POISSON.DIST(5,K1134,FALSE) * _xlfn.POISSON.DIST(4,L1134,FALSE)</f>
        <v>1.980888381915252E-7</v>
      </c>
      <c r="AR1134" s="28">
        <f t="shared" ref="AR1134" si="1433">_xlfn.POISSON.DIST(0,K1134,FALSE) * _xlfn.POISSON.DIST(5,L1134,FALSE)</f>
        <v>5.315478087451189E-7</v>
      </c>
      <c r="AS1134" s="28">
        <f t="shared" ref="AS1134" si="1434">_xlfn.POISSON.DIST(1,K1134,FALSE) * _xlfn.POISSON.DIST(5,L1134,FALSE)</f>
        <v>5.8961463654967312E-7</v>
      </c>
      <c r="AT1134" s="28">
        <f t="shared" ref="AT1134" si="1435">_xlfn.POISSON.DIST(2,K1134,FALSE) * _xlfn.POISSON.DIST(5,L1134,FALSE)</f>
        <v>3.270123720896589E-7</v>
      </c>
      <c r="AU1134" s="28">
        <f t="shared" ref="AU1134" si="1436">_xlfn.POISSON.DIST(3,K1134,FALSE) * _xlfn.POISSON.DIST(5,L1134,FALSE)</f>
        <v>1.2091184633801211E-7</v>
      </c>
      <c r="AV1134" s="28">
        <f t="shared" ref="AV1134" si="1437">_xlfn.POISSON.DIST(4,K1134,FALSE) * _xlfn.POISSON.DIST(5,L1134,FALSE)</f>
        <v>3.3530095111031544E-8</v>
      </c>
      <c r="AW1134" s="28">
        <f t="shared" ref="AW1134" si="1438">_xlfn.POISSON.DIST(6,K1134,FALSE) * _xlfn.POISSON.DIST(6,L1134,FALSE)</f>
        <v>4.3034308804648398E-11</v>
      </c>
      <c r="AX1134" s="28">
        <f t="shared" ref="AX1134" si="1439">_xlfn.POISSON.DIST(6,K1134,FALSE) * _xlfn.POISSON.DIST(0,L1134,FALSE)</f>
        <v>7.0720138558148023E-4</v>
      </c>
      <c r="AY1134" s="28">
        <f t="shared" ref="AY1134" si="1440">_xlfn.POISSON.DIST(6,K1134,FALSE) * _xlfn.POISSON.DIST(1,L1134,FALSE)</f>
        <v>1.3278340682202423E-4</v>
      </c>
      <c r="AZ1134" s="28">
        <f t="shared" ref="AZ1134" si="1441">_xlfn.POISSON.DIST(6,K1134,FALSE) * _xlfn.POISSON.DIST(2,L1134,FALSE)</f>
        <v>1.2465638138396849E-5</v>
      </c>
      <c r="BA1134" s="28">
        <f t="shared" ref="BA1134" si="1442">_xlfn.POISSON.DIST(6,K1134,FALSE) * _xlfn.POISSON.DIST(3,L1134,FALSE)</f>
        <v>7.8017847719850166E-7</v>
      </c>
      <c r="BB1134" s="28">
        <f t="shared" ref="BB1134" si="1443">_xlfn.POISSON.DIST(6,K1134,FALSE) * _xlfn.POISSON.DIST(4,L1134,FALSE)</f>
        <v>3.6621377673934272E-8</v>
      </c>
      <c r="BC1134" s="28">
        <f t="shared" ref="BC1134" si="1444">_xlfn.POISSON.DIST(6,K1134,FALSE) * _xlfn.POISSON.DIST(5,L1134,FALSE)</f>
        <v>1.375198462334109E-9</v>
      </c>
      <c r="BD1134" s="28">
        <f t="shared" ref="BD1134" si="1445">_xlfn.POISSON.DIST(0,K1134,FALSE) * _xlfn.POISSON.DIST(6,L1134,FALSE)</f>
        <v>1.6633811898790596E-8</v>
      </c>
      <c r="BE1134" s="28">
        <f t="shared" ref="BE1134" si="1446">_xlfn.POISSON.DIST(1,K1134,FALSE) * _xlfn.POISSON.DIST(6,L1134,FALSE)</f>
        <v>1.8450906570934304E-8</v>
      </c>
      <c r="BF1134" s="28">
        <f t="shared" ref="BF1134" si="1447">_xlfn.POISSON.DIST(2,K1134,FALSE) * _xlfn.POISSON.DIST(6,L1134,FALSE)</f>
        <v>1.0233251264374918E-8</v>
      </c>
      <c r="BG1134" s="28">
        <f t="shared" ref="BG1134" si="1448">_xlfn.POISSON.DIST(3,K1134,FALSE) * _xlfn.POISSON.DIST(6,L1134,FALSE)</f>
        <v>3.7837140427125024E-9</v>
      </c>
      <c r="BH1134" s="28">
        <f t="shared" ref="BH1134" si="1449">_xlfn.POISSON.DIST(4,K1134,FALSE) * _xlfn.POISSON.DIST(6,L1134,FALSE)</f>
        <v>1.0492627113676882E-9</v>
      </c>
      <c r="BI1134" s="28">
        <f t="shared" ref="BI1134" si="1450">_xlfn.POISSON.DIST(5,K1134,FALSE) * _xlfn.POISSON.DIST(6,L1134,FALSE)</f>
        <v>2.327770492248747E-10</v>
      </c>
      <c r="BJ1134" s="29">
        <f t="shared" ref="BJ1134" si="1451">SUM(N1134,Q1134,T1134,W1134,X1134,Y1134,AD1134,AE1134,AF1134,AG1134,AM1134,AN1134,AO1134,AP1134,AQ1134,AX1134,AY1134,AZ1134,BA1134,BB1134,BC1134)</f>
        <v>0.604176421861506</v>
      </c>
      <c r="BK1134" s="29">
        <f t="shared" ref="BK1134" si="1452">SUM(M1134,P1134,S1134,V1134,AC1134,AL1134,AY1134)</f>
        <v>0.33344785640927799</v>
      </c>
      <c r="BL1134" s="29">
        <f t="shared" ref="BL1134" si="1453">SUM(O1134,R1134,U1134,AA1134,AB1134,AH1134,AI1134,AJ1134,AK1134,AR1134,AS1134,AT1134,AU1134,AV1134,BD1134,BE1134,BF1134,BG1134,BH1134,BI1134)</f>
        <v>6.2050390973625351E-2</v>
      </c>
      <c r="BM1134" s="29">
        <f t="shared" ref="BM1134" si="1454">SUM(S1134:BI1134)</f>
        <v>0.14204064567327537</v>
      </c>
      <c r="BN1134" s="29">
        <f t="shared" ref="BN1134" si="1455">SUM(M1134:R1134)</f>
        <v>0.85780279825248906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1.7124999999999999</v>
      </c>
      <c r="F1135" s="10">
        <f>VLOOKUP(B1135,home!$B$2:$E$405,3,FALSE)</f>
        <v>1.31</v>
      </c>
      <c r="G1135" s="10">
        <f>VLOOKUP(C1135,away!$B$2:$E$405,4,FALSE)</f>
        <v>1.31</v>
      </c>
      <c r="H1135" s="10">
        <f>VLOOKUP(A1135,away!$A$2:$E$405,3,FALSE)</f>
        <v>1.4624999999999999</v>
      </c>
      <c r="I1135" s="10">
        <f>VLOOKUP(C1135,away!$B$2:$E$405,3,FALSE)</f>
        <v>0.73</v>
      </c>
      <c r="J1135" s="10">
        <f>VLOOKUP(B1135,home!$B$2:$E$405,4,FALSE)</f>
        <v>0.68</v>
      </c>
      <c r="K1135" s="12">
        <f t="shared" ref="K1135:K1198" si="1456">E1135*F1135*G1135</f>
        <v>2.9388212500000002</v>
      </c>
      <c r="L1135" s="12">
        <f t="shared" ref="L1135:L1198" si="1457">H1135*I1135*J1135</f>
        <v>0.72598499999999988</v>
      </c>
      <c r="M1135" s="13">
        <f t="shared" ref="M1135:M1198" si="1458">_xlfn.POISSON.DIST(0,K1135,FALSE) * _xlfn.POISSON.DIST(0,L1135,FALSE)</f>
        <v>2.5609132572508211E-2</v>
      </c>
      <c r="N1135" s="13">
        <f t="shared" ref="N1135:N1198" si="1459">_xlfn.POISSON.DIST(1,K1135,FALSE) * _xlfn.POISSON.DIST(0,L1135,FALSE)</f>
        <v>7.5260662998154301E-2</v>
      </c>
      <c r="O1135" s="13">
        <f t="shared" ref="O1135:O1198" si="1460">_xlfn.POISSON.DIST(0,K1135,FALSE) * _xlfn.POISSON.DIST(1,L1135,FALSE)</f>
        <v>1.8591846110652368E-2</v>
      </c>
      <c r="P1135" s="13">
        <f t="shared" ref="P1135:P1198" si="1461">_xlfn.POISSON.DIST(1,K1135,FALSE) * _xlfn.POISSON.DIST(1,L1135,FALSE)</f>
        <v>5.4638112426715041E-2</v>
      </c>
      <c r="Q1135" s="13">
        <f t="shared" ref="Q1135:Q1198" si="1462">_xlfn.POISSON.DIST(2,K1135,FALSE) * _xlfn.POISSON.DIST(0,L1135,FALSE)</f>
        <v>0.1105888178540323</v>
      </c>
      <c r="R1135" s="13">
        <f t="shared" ref="R1135:R1198" si="1463">_xlfn.POISSON.DIST(0,K1135,FALSE) * _xlfn.POISSON.DIST(2,L1135,FALSE)</f>
        <v>6.7487006993209786E-3</v>
      </c>
      <c r="S1135" s="13">
        <f t="shared" ref="S1135:S1198" si="1464">_xlfn.POISSON.DIST(2,K1135,FALSE) * _xlfn.POISSON.DIST(2,L1135,FALSE)</f>
        <v>2.9143151579830759E-2</v>
      </c>
      <c r="T1135" s="13">
        <f t="shared" ref="T1135:T1198" si="1465">_xlfn.POISSON.DIST(2,K1135,FALSE) * _xlfn.POISSON.DIST(1,L1135,FALSE)</f>
        <v>8.0285822929759623E-2</v>
      </c>
      <c r="U1135" s="13">
        <f t="shared" ref="U1135:U1198" si="1466">_xlfn.POISSON.DIST(1,K1135,FALSE) * _xlfn.POISSON.DIST(2,L1135,FALSE)</f>
        <v>1.9833225025054354E-2</v>
      </c>
      <c r="V1135" s="13">
        <f t="shared" ref="V1135:V1198" si="1467">_xlfn.POISSON.DIST(3,K1135,FALSE) * _xlfn.POISSON.DIST(3,L1135,FALSE)</f>
        <v>6.9086759836301456E-3</v>
      </c>
      <c r="W1135" s="13">
        <f t="shared" ref="W1135:W1198" si="1468">_xlfn.POISSON.DIST(3,K1135,FALSE) * _xlfn.POISSON.DIST(0,L1135,FALSE)</f>
        <v>0.10833358930726984</v>
      </c>
      <c r="X1135" s="13">
        <f t="shared" ref="X1135:X1198" si="1469">_xlfn.POISSON.DIST(3,K1135,FALSE) * _xlfn.POISSON.DIST(1,L1135,FALSE)</f>
        <v>7.8648560833238276E-2</v>
      </c>
      <c r="Y1135" s="13">
        <f t="shared" ref="Y1135:Y1198" si="1470">_xlfn.POISSON.DIST(3,K1135,FALSE) * _xlfn.POISSON.DIST(2,L1135,FALSE)</f>
        <v>2.8548837718259237E-2</v>
      </c>
      <c r="Z1135" s="13">
        <f t="shared" ref="Z1135:Z1198" si="1471">_xlfn.POISSON.DIST(0,K1135,FALSE) * _xlfn.POISSON.DIST(3,L1135,FALSE)</f>
        <v>1.6331518257321803E-3</v>
      </c>
      <c r="AA1135" s="13">
        <f t="shared" ref="AA1135:AA1198" si="1472">_xlfn.POISSON.DIST(1,K1135,FALSE) * _xlfn.POISSON.DIST(3,L1135,FALSE)</f>
        <v>4.7995412899380285E-3</v>
      </c>
      <c r="AB1135" s="13">
        <f t="shared" ref="AB1135:AB1198" si="1473">_xlfn.POISSON.DIST(2,K1135,FALSE) * _xlfn.POISSON.DIST(3,L1135,FALSE)</f>
        <v>7.0524969665611463E-3</v>
      </c>
      <c r="AC1135" s="13">
        <f t="shared" ref="AC1135:AC1198" si="1474">_xlfn.POISSON.DIST(4,K1135,FALSE) * _xlfn.POISSON.DIST(4,L1135,FALSE)</f>
        <v>9.2124609757027957E-4</v>
      </c>
      <c r="AD1135" s="13">
        <f t="shared" ref="AD1135:AD1198" si="1475">_xlfn.POISSON.DIST(4,K1135,FALSE) * _xlfn.POISSON.DIST(0,L1135,FALSE)</f>
        <v>7.959326358624437E-2</v>
      </c>
      <c r="AE1135" s="13">
        <f t="shared" ref="AE1135:AE1198" si="1476">_xlfn.POISSON.DIST(4,K1135,FALSE) * _xlfn.POISSON.DIST(1,L1135,FALSE)</f>
        <v>5.7783515464659603E-2</v>
      </c>
      <c r="AF1135" s="13">
        <f t="shared" ref="AF1135:AF1198" si="1477">_xlfn.POISSON.DIST(4,K1135,FALSE) * _xlfn.POISSON.DIST(2,L1135,FALSE)</f>
        <v>2.0974982737305446E-2</v>
      </c>
      <c r="AG1135" s="13">
        <f t="shared" ref="AG1135:AG1198" si="1478">_xlfn.POISSON.DIST(4,K1135,FALSE) * _xlfn.POISSON.DIST(3,L1135,FALSE)</f>
        <v>5.0758409475142319E-3</v>
      </c>
      <c r="AH1135" s="13">
        <f t="shared" ref="AH1135:AH1198" si="1479">_xlfn.POISSON.DIST(0,K1135,FALSE) * _xlfn.POISSON.DIST(4,L1135,FALSE)</f>
        <v>2.9641093205104414E-4</v>
      </c>
      <c r="AI1135" s="13">
        <f t="shared" ref="AI1135:AI1198" si="1480">_xlfn.POISSON.DIST(1,K1135,FALSE) * _xlfn.POISSON.DIST(4,L1135,FALSE)</f>
        <v>8.7109874584391457E-4</v>
      </c>
      <c r="AJ1135" s="13">
        <f t="shared" ref="AJ1135:AJ1198" si="1481">_xlfn.POISSON.DIST(2,K1135,FALSE) * _xlfn.POISSON.DIST(4,L1135,FALSE)</f>
        <v>1.2800017525672227E-3</v>
      </c>
      <c r="AK1135" s="13">
        <f t="shared" ref="AK1135:AK1198" si="1482">_xlfn.POISSON.DIST(3,K1135,FALSE) * _xlfn.POISSON.DIST(4,L1135,FALSE)</f>
        <v>1.2538987834939323E-3</v>
      </c>
      <c r="AL1135" s="13">
        <f t="shared" ref="AL1135:AL1198" si="1483">_xlfn.POISSON.DIST(5,K1135,FALSE) * _xlfn.POISSON.DIST(5,L1135,FALSE)</f>
        <v>7.8620621310310169E-5</v>
      </c>
      <c r="AM1135" s="13">
        <f t="shared" ref="AM1135:AM1198" si="1484">_xlfn.POISSON.DIST(5,K1135,FALSE) * _xlfn.POISSON.DIST(0,L1135,FALSE)</f>
        <v>4.678207487682122E-2</v>
      </c>
      <c r="AN1135" s="13">
        <f t="shared" ref="AN1135:AN1198" si="1485">_xlfn.POISSON.DIST(5,K1135,FALSE) * _xlfn.POISSON.DIST(1,L1135,FALSE)</f>
        <v>3.3963084629449046E-2</v>
      </c>
      <c r="AO1135" s="13">
        <f t="shared" ref="AO1135:AO1198" si="1486">_xlfn.POISSON.DIST(5,K1135,FALSE) * _xlfn.POISSON.DIST(2,L1135,FALSE)</f>
        <v>1.232834499735528E-2</v>
      </c>
      <c r="AP1135" s="13">
        <f t="shared" ref="AP1135:AP1198" si="1487">_xlfn.POISSON.DIST(5,K1135,FALSE) * _xlfn.POISSON.DIST(3,L1135,FALSE)</f>
        <v>2.9833978476349913E-3</v>
      </c>
      <c r="AQ1135" s="13">
        <f t="shared" ref="AQ1135:AQ1198" si="1488">_xlfn.POISSON.DIST(5,K1135,FALSE) * _xlfn.POISSON.DIST(4,L1135,FALSE)</f>
        <v>5.4147552160382212E-4</v>
      </c>
      <c r="AR1135" s="13">
        <f t="shared" ref="AR1135:AR1198" si="1489">_xlfn.POISSON.DIST(0,K1135,FALSE) * _xlfn.POISSON.DIST(5,L1135,FALSE)</f>
        <v>4.3037978101015459E-5</v>
      </c>
      <c r="AS1135" s="13">
        <f t="shared" ref="AS1135:AS1198" si="1490">_xlfn.POISSON.DIST(1,K1135,FALSE) * _xlfn.POISSON.DIST(5,L1135,FALSE)</f>
        <v>1.2648092460029888E-4</v>
      </c>
      <c r="AT1135" s="13">
        <f t="shared" ref="AT1135:AT1198" si="1491">_xlfn.POISSON.DIST(2,K1135,FALSE) * _xlfn.POISSON.DIST(5,L1135,FALSE)</f>
        <v>1.8585241446750309E-4</v>
      </c>
      <c r="AU1135" s="13">
        <f t="shared" ref="AU1135:AU1198" si="1492">_xlfn.POISSON.DIST(3,K1135,FALSE) * _xlfn.POISSON.DIST(5,L1135,FALSE)</f>
        <v>1.8206234166696851E-4</v>
      </c>
      <c r="AV1135" s="13">
        <f t="shared" ref="AV1135:AV1198" si="1493">_xlfn.POISSON.DIST(4,K1135,FALSE) * _xlfn.POISSON.DIST(5,L1135,FALSE)</f>
        <v>1.3376216962891191E-4</v>
      </c>
      <c r="AW1135" s="13">
        <f t="shared" ref="AW1135:AW1198" si="1494">_xlfn.POISSON.DIST(6,K1135,FALSE) * _xlfn.POISSON.DIST(6,L1135,FALSE)</f>
        <v>4.6594514390177544E-6</v>
      </c>
      <c r="AX1135" s="13">
        <f t="shared" ref="AX1135:AX1198" si="1495">_xlfn.POISSON.DIST(6,K1135,FALSE) * _xlfn.POISSON.DIST(0,L1135,FALSE)</f>
        <v>2.2914025961182222E-2</v>
      </c>
      <c r="AY1135" s="13">
        <f t="shared" ref="AY1135:AY1198" si="1496">_xlfn.POISSON.DIST(6,K1135,FALSE) * _xlfn.POISSON.DIST(1,L1135,FALSE)</f>
        <v>1.6635239137428873E-2</v>
      </c>
      <c r="AZ1135" s="13">
        <f t="shared" ref="AZ1135:AZ1198" si="1497">_xlfn.POISSON.DIST(6,K1135,FALSE) * _xlfn.POISSON.DIST(2,L1135,FALSE)</f>
        <v>6.0384670425931482E-3</v>
      </c>
      <c r="BA1135" s="13">
        <f t="shared" ref="BA1135:BA1198" si="1498">_xlfn.POISSON.DIST(6,K1135,FALSE) * _xlfn.POISSON.DIST(3,L1135,FALSE)</f>
        <v>1.461278831972329E-3</v>
      </c>
      <c r="BB1135" s="13">
        <f t="shared" ref="BB1135:BB1198" si="1499">_xlfn.POISSON.DIST(6,K1135,FALSE) * _xlfn.POISSON.DIST(4,L1135,FALSE)</f>
        <v>2.6521662820735775E-4</v>
      </c>
      <c r="BC1135" s="13">
        <f t="shared" ref="BC1135:BC1198" si="1500">_xlfn.POISSON.DIST(6,K1135,FALSE) * _xlfn.POISSON.DIST(5,L1135,FALSE)</f>
        <v>3.8508658765823729E-5</v>
      </c>
      <c r="BD1135" s="13">
        <f t="shared" ref="BD1135:BD1198" si="1501">_xlfn.POISSON.DIST(0,K1135,FALSE) * _xlfn.POISSON.DIST(6,L1135,FALSE)</f>
        <v>5.2074877552776162E-6</v>
      </c>
      <c r="BE1135" s="13">
        <f t="shared" ref="BE1135:BE1198" si="1502">_xlfn.POISSON.DIST(1,K1135,FALSE) * _xlfn.POISSON.DIST(6,L1135,FALSE)</f>
        <v>1.530387567432466E-5</v>
      </c>
      <c r="BF1135" s="13">
        <f t="shared" ref="BF1135:BF1198" si="1503">_xlfn.POISSON.DIST(2,K1135,FALSE) * _xlfn.POISSON.DIST(6,L1135,FALSE)</f>
        <v>2.2487677519531699E-5</v>
      </c>
      <c r="BG1135" s="13">
        <f t="shared" ref="BG1135:BG1198" si="1504">_xlfn.POISSON.DIST(3,K1135,FALSE) * _xlfn.POISSON.DIST(6,L1135,FALSE)</f>
        <v>2.2029088185849016E-5</v>
      </c>
      <c r="BH1135" s="13">
        <f t="shared" ref="BH1135:BH1198" si="1505">_xlfn.POISSON.DIST(4,K1135,FALSE) * _xlfn.POISSON.DIST(6,L1135,FALSE)</f>
        <v>1.6184888119674262E-5</v>
      </c>
      <c r="BI1135" s="13">
        <f t="shared" ref="BI1135:BI1198" si="1506">_xlfn.POISSON.DIST(5,K1135,FALSE) * _xlfn.POISSON.DIST(6,L1135,FALSE)</f>
        <v>9.5128986269942514E-6</v>
      </c>
      <c r="BJ1135" s="14">
        <f t="shared" ref="BJ1135:BJ1198" si="1507">SUM(N1135,Q1135,T1135,W1135,X1135,Y1135,AD1135,AE1135,AF1135,AG1135,AM1135,AN1135,AO1135,AP1135,AQ1135,AX1135,AY1135,AZ1135,BA1135,BB1135,BC1135)</f>
        <v>0.78904500850945136</v>
      </c>
      <c r="BK1135" s="14">
        <f t="shared" ref="BK1135:BK1198" si="1508">SUM(M1135,P1135,S1135,V1135,AC1135,AL1135,AY1135)</f>
        <v>0.13393417841899363</v>
      </c>
      <c r="BL1135" s="14">
        <f t="shared" ref="BL1135:BL1198" si="1509">SUM(O1135,R1135,U1135,AA1135,AB1135,AH1135,AI1135,AJ1135,AK1135,AR1135,AS1135,AT1135,AU1135,AV1135,BD1135,BE1135,BF1135,BG1135,BH1135,BI1135)</f>
        <v>6.1489142049829346E-2</v>
      </c>
      <c r="BM1135" s="14">
        <f t="shared" ref="BM1135:BM1198" si="1510">SUM(S1135:BI1135)</f>
        <v>0.67803362845663329</v>
      </c>
      <c r="BN1135" s="14">
        <f t="shared" ref="BN1135:BN1198" si="1511">SUM(M1135:R1135)</f>
        <v>0.2914372726613832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1.7124999999999999</v>
      </c>
      <c r="F1136" s="10">
        <f>VLOOKUP(B1136,home!$B$2:$E$405,3,FALSE)</f>
        <v>0.73</v>
      </c>
      <c r="G1136" s="10">
        <f>VLOOKUP(C1136,away!$B$2:$E$405,4,FALSE)</f>
        <v>1.17</v>
      </c>
      <c r="H1136" s="10">
        <f>VLOOKUP(A1136,away!$A$2:$E$405,3,FALSE)</f>
        <v>1.4624999999999999</v>
      </c>
      <c r="I1136" s="10">
        <f>VLOOKUP(C1136,away!$B$2:$E$405,3,FALSE)</f>
        <v>1.02</v>
      </c>
      <c r="J1136" s="10">
        <f>VLOOKUP(B1136,home!$B$2:$E$405,4,FALSE)</f>
        <v>1.03</v>
      </c>
      <c r="K1136" s="12">
        <f t="shared" si="1456"/>
        <v>1.4626462499999999</v>
      </c>
      <c r="L1136" s="12">
        <f t="shared" si="1457"/>
        <v>1.5365024999999999</v>
      </c>
      <c r="M1136" s="13">
        <f t="shared" si="1458"/>
        <v>4.9829467653447715E-2</v>
      </c>
      <c r="N1136" s="13">
        <f t="shared" si="1459"/>
        <v>7.2882884002811593E-2</v>
      </c>
      <c r="O1136" s="13">
        <f t="shared" si="1460"/>
        <v>7.6563101623191535E-2</v>
      </c>
      <c r="P1136" s="13">
        <f t="shared" si="1461"/>
        <v>0.11198473347753</v>
      </c>
      <c r="Q1136" s="13">
        <f t="shared" si="1462"/>
        <v>5.3300938487948694E-2</v>
      </c>
      <c r="R1136" s="13">
        <f t="shared" si="1463"/>
        <v>5.8819698525893943E-2</v>
      </c>
      <c r="S1136" s="13">
        <f t="shared" si="1464"/>
        <v>6.2917492011204293E-2</v>
      </c>
      <c r="T1136" s="13">
        <f t="shared" si="1465"/>
        <v>8.189702523907938E-2</v>
      </c>
      <c r="U1136" s="13">
        <f t="shared" si="1466"/>
        <v>8.6032411475029297E-2</v>
      </c>
      <c r="V1136" s="13">
        <f t="shared" si="1467"/>
        <v>1.5710914546814871E-2</v>
      </c>
      <c r="W1136" s="13">
        <f t="shared" si="1468"/>
        <v>2.5986805933626275E-2</v>
      </c>
      <c r="X1136" s="13">
        <f t="shared" si="1469"/>
        <v>3.9928792284031601E-2</v>
      </c>
      <c r="Y1136" s="13">
        <f t="shared" si="1470"/>
        <v>3.067534458319764E-2</v>
      </c>
      <c r="Z1136" s="13">
        <f t="shared" si="1471"/>
        <v>3.0125537944760777E-2</v>
      </c>
      <c r="AA1136" s="13">
        <f t="shared" si="1472"/>
        <v>4.4063005104137055E-2</v>
      </c>
      <c r="AB1136" s="13">
        <f t="shared" si="1473"/>
        <v>3.2224294589648463E-2</v>
      </c>
      <c r="AC1136" s="13">
        <f t="shared" si="1474"/>
        <v>2.2067546838567082E-3</v>
      </c>
      <c r="AD1136" s="13">
        <f t="shared" si="1475"/>
        <v>9.5023760620740576E-3</v>
      </c>
      <c r="AE1136" s="13">
        <f t="shared" si="1476"/>
        <v>1.4600424575316942E-2</v>
      </c>
      <c r="AF1136" s="13">
        <f t="shared" si="1477"/>
        <v>1.1216794430517964E-2</v>
      </c>
      <c r="AG1136" s="13">
        <f t="shared" si="1478"/>
        <v>5.7448775614923073E-3</v>
      </c>
      <c r="AH1136" s="13">
        <f t="shared" si="1479"/>
        <v>1.1571991091492448E-2</v>
      </c>
      <c r="AI1136" s="13">
        <f t="shared" si="1480"/>
        <v>1.6925729375004833E-2</v>
      </c>
      <c r="AJ1136" s="13">
        <f t="shared" si="1481"/>
        <v>1.2378177299432835E-2</v>
      </c>
      <c r="AK1136" s="13">
        <f t="shared" si="1482"/>
        <v>6.0349648696168537E-3</v>
      </c>
      <c r="AL1136" s="13">
        <f t="shared" si="1483"/>
        <v>1.9837485468692206E-4</v>
      </c>
      <c r="AM1136" s="13">
        <f t="shared" si="1484"/>
        <v>2.779722942656476E-3</v>
      </c>
      <c r="AN1136" s="13">
        <f t="shared" si="1485"/>
        <v>4.2710512506990315E-3</v>
      </c>
      <c r="AO1136" s="13">
        <f t="shared" si="1486"/>
        <v>3.2812404621635951E-3</v>
      </c>
      <c r="AP1136" s="13">
        <f t="shared" si="1487"/>
        <v>1.6805447244051725E-3</v>
      </c>
      <c r="AQ1136" s="13">
        <f t="shared" si="1488"/>
        <v>6.4554029260258962E-4</v>
      </c>
      <c r="AR1136" s="13">
        <f t="shared" si="1489"/>
        <v>3.5560786484111744E-3</v>
      </c>
      <c r="AS1136" s="13">
        <f t="shared" si="1490"/>
        <v>5.2012850998036722E-3</v>
      </c>
      <c r="AT1136" s="13">
        <f t="shared" si="1491"/>
        <v>3.8038200732043591E-3</v>
      </c>
      <c r="AU1136" s="13">
        <f t="shared" si="1492"/>
        <v>1.8545477219156939E-3</v>
      </c>
      <c r="AV1136" s="13">
        <f t="shared" si="1493"/>
        <v>6.7813681772650822E-4</v>
      </c>
      <c r="AW1136" s="13">
        <f t="shared" si="1494"/>
        <v>1.2383878833202854E-5</v>
      </c>
      <c r="AX1136" s="13">
        <f t="shared" si="1495"/>
        <v>6.7762522301924311E-4</v>
      </c>
      <c r="AY1136" s="13">
        <f t="shared" si="1496"/>
        <v>1.0411728492321244E-3</v>
      </c>
      <c r="AZ1136" s="13">
        <f t="shared" si="1497"/>
        <v>7.9988234288864144E-4</v>
      </c>
      <c r="BA1136" s="13">
        <f t="shared" si="1498"/>
        <v>4.0967373985141813E-4</v>
      </c>
      <c r="BB1136" s="13">
        <f t="shared" si="1499"/>
        <v>1.5736618136651337E-4</v>
      </c>
      <c r="BC1136" s="13">
        <f t="shared" si="1500"/>
        <v>4.8358706217020241E-5</v>
      </c>
      <c r="BD1136" s="13">
        <f t="shared" si="1501"/>
        <v>9.1065395558006493E-4</v>
      </c>
      <c r="BE1136" s="13">
        <f t="shared" si="1502"/>
        <v>1.3319645931768483E-3</v>
      </c>
      <c r="BF1136" s="13">
        <f t="shared" si="1503"/>
        <v>9.7409650867144658E-4</v>
      </c>
      <c r="BG1136" s="13">
        <f t="shared" si="1504"/>
        <v>4.7491953518212797E-4</v>
      </c>
      <c r="BH1136" s="13">
        <f t="shared" si="1505"/>
        <v>1.7365981929647067E-4</v>
      </c>
      <c r="BI1136" s="13">
        <f t="shared" si="1506"/>
        <v>5.0800576693932064E-5</v>
      </c>
      <c r="BJ1136" s="14">
        <f t="shared" si="1507"/>
        <v>0.36152844187519834</v>
      </c>
      <c r="BK1136" s="14">
        <f t="shared" si="1508"/>
        <v>0.24388891007677263</v>
      </c>
      <c r="BL1136" s="14">
        <f t="shared" si="1509"/>
        <v>0.36362333730310958</v>
      </c>
      <c r="BM1136" s="14">
        <f t="shared" si="1510"/>
        <v>0.57475661445861892</v>
      </c>
      <c r="BN1136" s="14">
        <f t="shared" si="1511"/>
        <v>0.42338082377082353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1.7124999999999999</v>
      </c>
      <c r="F1137" s="10">
        <f>VLOOKUP(B1137,home!$B$2:$E$405,3,FALSE)</f>
        <v>0.78</v>
      </c>
      <c r="G1137" s="10">
        <f>VLOOKUP(C1137,away!$B$2:$E$405,4,FALSE)</f>
        <v>0.93</v>
      </c>
      <c r="H1137" s="10">
        <f>VLOOKUP(A1137,away!$A$2:$E$405,3,FALSE)</f>
        <v>1.4624999999999999</v>
      </c>
      <c r="I1137" s="10">
        <f>VLOOKUP(C1137,away!$B$2:$E$405,3,FALSE)</f>
        <v>1.28</v>
      </c>
      <c r="J1137" s="10">
        <f>VLOOKUP(B1137,home!$B$2:$E$405,4,FALSE)</f>
        <v>1.37</v>
      </c>
      <c r="K1137" s="12">
        <f t="shared" si="1456"/>
        <v>1.2422474999999999</v>
      </c>
      <c r="L1137" s="12">
        <f t="shared" si="1457"/>
        <v>2.5646400000000003</v>
      </c>
      <c r="M1137" s="13">
        <f t="shared" si="1458"/>
        <v>2.2217222557404947E-2</v>
      </c>
      <c r="N1137" s="13">
        <f t="shared" si="1459"/>
        <v>2.7599289178879903E-2</v>
      </c>
      <c r="O1137" s="13">
        <f t="shared" si="1460"/>
        <v>5.6979177659623029E-2</v>
      </c>
      <c r="P1137" s="13">
        <f t="shared" si="1461"/>
        <v>7.0782240999722565E-2</v>
      </c>
      <c r="Q1137" s="13">
        <f t="shared" si="1462"/>
        <v>1.7142573992120307E-2</v>
      </c>
      <c r="R1137" s="13">
        <f t="shared" si="1463"/>
        <v>7.3065539096487817E-2</v>
      </c>
      <c r="S1137" s="13">
        <f t="shared" si="1464"/>
        <v>5.637659734466835E-2</v>
      </c>
      <c r="T1137" s="13">
        <f t="shared" si="1465"/>
        <v>4.3964530963151428E-2</v>
      </c>
      <c r="U1137" s="13">
        <f t="shared" si="1466"/>
        <v>9.0765483278764256E-2</v>
      </c>
      <c r="V1137" s="13">
        <f t="shared" si="1467"/>
        <v>1.9956799478843063E-2</v>
      </c>
      <c r="W1137" s="13">
        <f t="shared" si="1468"/>
        <v>7.0984398950921573E-3</v>
      </c>
      <c r="X1137" s="13">
        <f t="shared" si="1469"/>
        <v>1.8204942892549151E-2</v>
      </c>
      <c r="Y1137" s="13">
        <f t="shared" si="1470"/>
        <v>2.3344562369973634E-2</v>
      </c>
      <c r="Z1137" s="13">
        <f t="shared" si="1471"/>
        <v>6.2462268062805519E-2</v>
      </c>
      <c r="AA1137" s="13">
        <f t="shared" si="1472"/>
        <v>7.7593596345349999E-2</v>
      </c>
      <c r="AB1137" s="13">
        <f t="shared" si="1473"/>
        <v>4.8195225538010089E-2</v>
      </c>
      <c r="AC1137" s="13">
        <f t="shared" si="1474"/>
        <v>3.973794954130627E-3</v>
      </c>
      <c r="AD1137" s="13">
        <f t="shared" si="1475"/>
        <v>2.2045048033946225E-3</v>
      </c>
      <c r="AE1137" s="13">
        <f t="shared" si="1476"/>
        <v>5.6537611989779853E-3</v>
      </c>
      <c r="AF1137" s="13">
        <f t="shared" si="1477"/>
        <v>7.2499310606734518E-3</v>
      </c>
      <c r="AG1137" s="13">
        <f t="shared" si="1478"/>
        <v>6.1978210651485212E-3</v>
      </c>
      <c r="AH1137" s="13">
        <f t="shared" si="1479"/>
        <v>4.0048307791148388E-2</v>
      </c>
      <c r="AI1137" s="13">
        <f t="shared" si="1480"/>
        <v>4.9749910232784612E-2</v>
      </c>
      <c r="AJ1137" s="13">
        <f t="shared" si="1481"/>
        <v>3.0900850805950553E-2</v>
      </c>
      <c r="AK1137" s="13">
        <f t="shared" si="1482"/>
        <v>1.279550155385502E-2</v>
      </c>
      <c r="AL1137" s="13">
        <f t="shared" si="1483"/>
        <v>5.0640733584046888E-4</v>
      </c>
      <c r="AM1137" s="13">
        <f t="shared" si="1484"/>
        <v>5.4770811615099209E-4</v>
      </c>
      <c r="AN1137" s="13">
        <f t="shared" si="1485"/>
        <v>1.4046741430054804E-3</v>
      </c>
      <c r="AO1137" s="13">
        <f t="shared" si="1486"/>
        <v>1.801241747058788E-3</v>
      </c>
      <c r="AP1137" s="13">
        <f t="shared" si="1487"/>
        <v>1.539845544725617E-3</v>
      </c>
      <c r="AQ1137" s="13">
        <f t="shared" si="1488"/>
        <v>9.8728736945627666E-4</v>
      </c>
      <c r="AR1137" s="13">
        <f t="shared" si="1489"/>
        <v>2.0541898418698152E-2</v>
      </c>
      <c r="AS1137" s="13">
        <f t="shared" si="1490"/>
        <v>2.5518121955881736E-2</v>
      </c>
      <c r="AT1137" s="13">
        <f t="shared" si="1491"/>
        <v>1.5849911602194598E-2</v>
      </c>
      <c r="AU1137" s="13">
        <f t="shared" si="1492"/>
        <v>6.5631710210157443E-3</v>
      </c>
      <c r="AV1137" s="13">
        <f t="shared" si="1493"/>
        <v>2.0382706982323131E-3</v>
      </c>
      <c r="AW1137" s="13">
        <f t="shared" si="1494"/>
        <v>4.4815890511256434E-5</v>
      </c>
      <c r="AX1137" s="13">
        <f t="shared" si="1495"/>
        <v>1.1339817300304662E-4</v>
      </c>
      <c r="AY1137" s="13">
        <f t="shared" si="1496"/>
        <v>2.9082549041053351E-4</v>
      </c>
      <c r="AZ1137" s="13">
        <f t="shared" si="1497"/>
        <v>3.7293134286323543E-4</v>
      </c>
      <c r="BA1137" s="13">
        <f t="shared" si="1498"/>
        <v>3.1881154638692275E-4</v>
      </c>
      <c r="BB1137" s="13">
        <f t="shared" si="1499"/>
        <v>2.0440921108143942E-4</v>
      </c>
      <c r="BC1137" s="13">
        <f t="shared" si="1500"/>
        <v>1.0484720782158051E-4</v>
      </c>
      <c r="BD1137" s="13">
        <f t="shared" si="1501"/>
        <v>8.7804290600883503E-3</v>
      </c>
      <c r="BE1137" s="13">
        <f t="shared" si="1502"/>
        <v>1.0907466048822104E-2</v>
      </c>
      <c r="BF1137" s="13">
        <f t="shared" si="1503"/>
        <v>6.774886215242068E-3</v>
      </c>
      <c r="BG1137" s="13">
        <f t="shared" si="1504"/>
        <v>2.8053618212229739E-3</v>
      </c>
      <c r="BH1137" s="13">
        <f t="shared" si="1505"/>
        <v>8.7123842725242114E-4</v>
      </c>
      <c r="BI1137" s="13">
        <f t="shared" si="1506"/>
        <v>2.1645875163165031E-4</v>
      </c>
      <c r="BJ1137" s="14">
        <f t="shared" si="1507"/>
        <v>0.16634633731192502</v>
      </c>
      <c r="BK1137" s="14">
        <f t="shared" si="1508"/>
        <v>0.1741038881610206</v>
      </c>
      <c r="BL1137" s="14">
        <f t="shared" si="1509"/>
        <v>0.58096080632225588</v>
      </c>
      <c r="BM1137" s="14">
        <f t="shared" si="1510"/>
        <v>0.71584124677386918</v>
      </c>
      <c r="BN1137" s="14">
        <f t="shared" si="1511"/>
        <v>0.26778604348423857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1.30232558139535</v>
      </c>
      <c r="F1138" s="10">
        <f>VLOOKUP(B1138,home!$B$2:$E$405,3,FALSE)</f>
        <v>0.38</v>
      </c>
      <c r="G1138" s="10">
        <f>VLOOKUP(C1138,away!$B$2:$E$405,4,FALSE)</f>
        <v>0.77</v>
      </c>
      <c r="H1138" s="10">
        <f>VLOOKUP(A1138,away!$A$2:$E$405,3,FALSE)</f>
        <v>0.918604651162791</v>
      </c>
      <c r="I1138" s="10">
        <f>VLOOKUP(C1138,away!$B$2:$E$405,3,FALSE)</f>
        <v>1.1499999999999999</v>
      </c>
      <c r="J1138" s="10">
        <f>VLOOKUP(B1138,home!$B$2:$E$405,4,FALSE)</f>
        <v>1.36</v>
      </c>
      <c r="K1138" s="12">
        <f t="shared" si="1456"/>
        <v>0.38106046511627945</v>
      </c>
      <c r="L1138" s="12">
        <f t="shared" si="1457"/>
        <v>1.4366976744186051</v>
      </c>
      <c r="M1138" s="13">
        <f t="shared" si="1458"/>
        <v>0.16238939752938752</v>
      </c>
      <c r="N1138" s="13">
        <f t="shared" si="1459"/>
        <v>6.1880179352500807E-2</v>
      </c>
      <c r="O1138" s="13">
        <f t="shared" si="1460"/>
        <v>0.2333044697807094</v>
      </c>
      <c r="P1138" s="13">
        <f t="shared" si="1461"/>
        <v>8.8903109768344091E-2</v>
      </c>
      <c r="Q1138" s="13">
        <f t="shared" si="1462"/>
        <v>1.1790044962771373E-2</v>
      </c>
      <c r="R1138" s="13">
        <f t="shared" si="1463"/>
        <v>0.16759399458270552</v>
      </c>
      <c r="S1138" s="13">
        <f t="shared" si="1464"/>
        <v>1.2167917128105454E-2</v>
      </c>
      <c r="T1138" s="13">
        <f t="shared" si="1465"/>
        <v>1.6938730179304421E-2</v>
      </c>
      <c r="U1138" s="13">
        <f t="shared" si="1466"/>
        <v>6.3863445526380985E-2</v>
      </c>
      <c r="V1138" s="13">
        <f t="shared" si="1467"/>
        <v>7.4017261974419432E-4</v>
      </c>
      <c r="W1138" s="13">
        <f t="shared" si="1468"/>
        <v>1.4975733390851691E-3</v>
      </c>
      <c r="X1138" s="13">
        <f t="shared" si="1469"/>
        <v>2.1515601335349672E-3</v>
      </c>
      <c r="Y1138" s="13">
        <f t="shared" si="1470"/>
        <v>1.545570720110736E-3</v>
      </c>
      <c r="Z1138" s="13">
        <f t="shared" si="1471"/>
        <v>8.0260634087832433E-2</v>
      </c>
      <c r="AA1138" s="13">
        <f t="shared" si="1472"/>
        <v>3.0584154556036938E-2</v>
      </c>
      <c r="AB1138" s="13">
        <f t="shared" si="1473"/>
        <v>5.8272060801558053E-3</v>
      </c>
      <c r="AC1138" s="13">
        <f t="shared" si="1474"/>
        <v>2.532633313111332E-5</v>
      </c>
      <c r="AD1138" s="13">
        <f t="shared" si="1475"/>
        <v>1.4266649828438357E-4</v>
      </c>
      <c r="AE1138" s="13">
        <f t="shared" si="1476"/>
        <v>2.0496862630261977E-4</v>
      </c>
      <c r="AF1138" s="13">
        <f t="shared" si="1477"/>
        <v>1.4723897436887503E-4</v>
      </c>
      <c r="AG1138" s="13">
        <f t="shared" si="1478"/>
        <v>7.0512630686514439E-5</v>
      </c>
      <c r="AH1138" s="13">
        <f t="shared" si="1479"/>
        <v>2.8827566585337871E-2</v>
      </c>
      <c r="AI1138" s="13">
        <f t="shared" si="1480"/>
        <v>1.0985045931179363E-2</v>
      </c>
      <c r="AJ1138" s="13">
        <f t="shared" si="1481"/>
        <v>2.0929833559294505E-3</v>
      </c>
      <c r="AK1138" s="13">
        <f t="shared" si="1482"/>
        <v>2.6585107036370266E-4</v>
      </c>
      <c r="AL1138" s="13">
        <f t="shared" si="1483"/>
        <v>5.5461497083947142E-7</v>
      </c>
      <c r="AM1138" s="13">
        <f t="shared" si="1484"/>
        <v>1.0872912438551613E-5</v>
      </c>
      <c r="AN1138" s="13">
        <f t="shared" si="1485"/>
        <v>1.5621088014624226E-5</v>
      </c>
      <c r="AO1138" s="13">
        <f t="shared" si="1486"/>
        <v>1.122139041124949E-5</v>
      </c>
      <c r="AP1138" s="13">
        <f t="shared" si="1487"/>
        <v>5.3739151691951248E-6</v>
      </c>
      <c r="AQ1138" s="13">
        <f t="shared" si="1488"/>
        <v>1.930172856526375E-6</v>
      </c>
      <c r="AR1138" s="13">
        <f t="shared" si="1489"/>
        <v>8.2832995744604749E-3</v>
      </c>
      <c r="AS1138" s="13">
        <f t="shared" si="1490"/>
        <v>3.1564379885413879E-3</v>
      </c>
      <c r="AT1138" s="13">
        <f t="shared" si="1491"/>
        <v>6.0139686401213736E-4</v>
      </c>
      <c r="AU1138" s="13">
        <f t="shared" si="1492"/>
        <v>7.638952290664564E-5</v>
      </c>
      <c r="AV1138" s="13">
        <f t="shared" si="1493"/>
        <v>7.2772567822042687E-6</v>
      </c>
      <c r="AW1138" s="13">
        <f t="shared" si="1494"/>
        <v>8.43428689548278E-9</v>
      </c>
      <c r="AX1138" s="13">
        <f t="shared" si="1495"/>
        <v>6.9053951183384281E-7</v>
      </c>
      <c r="AY1138" s="13">
        <f t="shared" si="1496"/>
        <v>9.9209651074584072E-7</v>
      </c>
      <c r="AZ1138" s="13">
        <f t="shared" si="1497"/>
        <v>7.1267137489368127E-7</v>
      </c>
      <c r="BA1138" s="13">
        <f t="shared" si="1498"/>
        <v>3.4129776897815388E-7</v>
      </c>
      <c r="BB1138" s="13">
        <f t="shared" si="1499"/>
        <v>1.2258542774379299E-7</v>
      </c>
      <c r="BC1138" s="13">
        <f t="shared" si="1500"/>
        <v>3.5223639791423447E-8</v>
      </c>
      <c r="BD1138" s="13">
        <f t="shared" si="1501"/>
        <v>1.9834328725233299E-3</v>
      </c>
      <c r="BE1138" s="13">
        <f t="shared" si="1502"/>
        <v>7.5580785293065833E-4</v>
      </c>
      <c r="BF1138" s="13">
        <f t="shared" si="1503"/>
        <v>1.4400424598814659E-4</v>
      </c>
      <c r="BG1138" s="13">
        <f t="shared" si="1504"/>
        <v>1.8291441651654086E-5</v>
      </c>
      <c r="BH1138" s="13">
        <f t="shared" si="1505"/>
        <v>1.7425363158566484E-6</v>
      </c>
      <c r="BI1138" s="13">
        <f t="shared" si="1506"/>
        <v>1.3280233980046846E-7</v>
      </c>
      <c r="BJ1138" s="14">
        <f t="shared" si="1507"/>
        <v>9.6416959310074005E-2</v>
      </c>
      <c r="BK1138" s="14">
        <f t="shared" si="1508"/>
        <v>0.26422747009019393</v>
      </c>
      <c r="BL1138" s="14">
        <f t="shared" si="1509"/>
        <v>0.55837293042725145</v>
      </c>
      <c r="BM1138" s="14">
        <f t="shared" si="1510"/>
        <v>0.27341581427670919</v>
      </c>
      <c r="BN1138" s="14">
        <f t="shared" si="1511"/>
        <v>0.72586119597641874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1.30232558139535</v>
      </c>
      <c r="F1139" s="10">
        <f>VLOOKUP(B1139,home!$B$2:$E$405,3,FALSE)</f>
        <v>0.96</v>
      </c>
      <c r="G1139" s="10">
        <f>VLOOKUP(C1139,away!$B$2:$E$405,4,FALSE)</f>
        <v>1.08</v>
      </c>
      <c r="H1139" s="10">
        <f>VLOOKUP(A1139,away!$A$2:$E$405,3,FALSE)</f>
        <v>0.918604651162791</v>
      </c>
      <c r="I1139" s="10">
        <f>VLOOKUP(C1139,away!$B$2:$E$405,3,FALSE)</f>
        <v>0.46</v>
      </c>
      <c r="J1139" s="10">
        <f>VLOOKUP(B1139,home!$B$2:$E$405,4,FALSE)</f>
        <v>0.82</v>
      </c>
      <c r="K1139" s="12">
        <f t="shared" si="1456"/>
        <v>1.3502511627906988</v>
      </c>
      <c r="L1139" s="12">
        <f t="shared" si="1457"/>
        <v>0.34649767441860474</v>
      </c>
      <c r="M1139" s="13">
        <f t="shared" si="1458"/>
        <v>0.18327842446363726</v>
      </c>
      <c r="N1139" s="13">
        <f t="shared" si="1459"/>
        <v>0.24747190574647349</v>
      </c>
      <c r="O1139" s="13">
        <f t="shared" si="1460"/>
        <v>6.3505547847756222E-2</v>
      </c>
      <c r="P1139" s="13">
        <f t="shared" si="1461"/>
        <v>8.5748439825093212E-2</v>
      </c>
      <c r="Q1139" s="13">
        <f t="shared" si="1462"/>
        <v>0.16707461424610306</v>
      </c>
      <c r="R1139" s="13">
        <f t="shared" si="1463"/>
        <v>1.100226232096348E-2</v>
      </c>
      <c r="S1139" s="13">
        <f t="shared" si="1464"/>
        <v>1.0029542421530964E-2</v>
      </c>
      <c r="T1139" s="13">
        <f t="shared" si="1465"/>
        <v>5.78909652906602E-2</v>
      </c>
      <c r="U1139" s="13">
        <f t="shared" si="1466"/>
        <v>1.4855817492209232E-2</v>
      </c>
      <c r="V1139" s="13">
        <f t="shared" si="1467"/>
        <v>5.2137895137333121E-4</v>
      </c>
      <c r="W1139" s="13">
        <f t="shared" si="1468"/>
        <v>7.519756405286937E-2</v>
      </c>
      <c r="X1139" s="13">
        <f t="shared" si="1469"/>
        <v>2.6055781066263307E-2</v>
      </c>
      <c r="Y1139" s="13">
        <f t="shared" si="1470"/>
        <v>4.5141337723102748E-3</v>
      </c>
      <c r="Z1139" s="13">
        <f t="shared" si="1471"/>
        <v>1.2707527691857624E-3</v>
      </c>
      <c r="AA1139" s="13">
        <f t="shared" si="1472"/>
        <v>1.7158354042125761E-3</v>
      </c>
      <c r="AB1139" s="13">
        <f t="shared" si="1473"/>
        <v>1.1584043748477401E-3</v>
      </c>
      <c r="AC1139" s="13">
        <f t="shared" si="1474"/>
        <v>1.5245736019099833E-5</v>
      </c>
      <c r="AD1139" s="13">
        <f t="shared" si="1475"/>
        <v>2.5383899575353731E-2</v>
      </c>
      <c r="AE1139" s="13">
        <f t="shared" si="1476"/>
        <v>8.795462170535475E-3</v>
      </c>
      <c r="AF1139" s="13">
        <f t="shared" si="1477"/>
        <v>1.5238035937636778E-3</v>
      </c>
      <c r="AG1139" s="13">
        <f t="shared" si="1478"/>
        <v>1.7599813383660891E-4</v>
      </c>
      <c r="AH1139" s="13">
        <f t="shared" si="1479"/>
        <v>1.1007821982096716E-4</v>
      </c>
      <c r="AI1139" s="13">
        <f t="shared" si="1480"/>
        <v>1.4863324431119105E-4</v>
      </c>
      <c r="AJ1139" s="13">
        <f t="shared" si="1481"/>
        <v>1.003461054802699E-4</v>
      </c>
      <c r="AK1139" s="13">
        <f t="shared" si="1482"/>
        <v>4.5164148535417517E-5</v>
      </c>
      <c r="AL1139" s="13">
        <f t="shared" si="1483"/>
        <v>2.8531412389621627E-7</v>
      </c>
      <c r="AM1139" s="13">
        <f t="shared" si="1484"/>
        <v>6.8549279835567389E-3</v>
      </c>
      <c r="AN1139" s="13">
        <f t="shared" si="1485"/>
        <v>2.3752166046094258E-3</v>
      </c>
      <c r="AO1139" s="13">
        <f t="shared" si="1486"/>
        <v>4.1150351486881026E-4</v>
      </c>
      <c r="AP1139" s="13">
        <f t="shared" si="1487"/>
        <v>4.7528336972374838E-5</v>
      </c>
      <c r="AQ1139" s="13">
        <f t="shared" si="1488"/>
        <v>4.1171145574779173E-6</v>
      </c>
      <c r="AR1139" s="13">
        <f t="shared" si="1489"/>
        <v>7.6283694344210156E-6</v>
      </c>
      <c r="AS1139" s="13">
        <f t="shared" si="1490"/>
        <v>1.0300214699024003E-5</v>
      </c>
      <c r="AT1139" s="13">
        <f t="shared" si="1491"/>
        <v>6.9539384371755052E-6</v>
      </c>
      <c r="AU1139" s="13">
        <f t="shared" si="1492"/>
        <v>3.1298544869237201E-6</v>
      </c>
      <c r="AV1139" s="13">
        <f t="shared" si="1493"/>
        <v>1.0565224150836098E-6</v>
      </c>
      <c r="AW1139" s="13">
        <f t="shared" si="1494"/>
        <v>3.7079652410080472E-9</v>
      </c>
      <c r="AX1139" s="13">
        <f t="shared" si="1495"/>
        <v>1.5426457467739984E-3</v>
      </c>
      <c r="AY1139" s="13">
        <f t="shared" si="1496"/>
        <v>5.3452316370894231E-4</v>
      </c>
      <c r="AZ1139" s="13">
        <f t="shared" si="1497"/>
        <v>9.2605516574011809E-5</v>
      </c>
      <c r="BA1139" s="13">
        <f t="shared" si="1498"/>
        <v>1.0695865377076218E-5</v>
      </c>
      <c r="BB1139" s="13">
        <f t="shared" si="1499"/>
        <v>9.2652311976284555E-7</v>
      </c>
      <c r="BC1139" s="13">
        <f t="shared" si="1500"/>
        <v>6.420762125857927E-8</v>
      </c>
      <c r="BD1139" s="13">
        <f t="shared" si="1501"/>
        <v>4.4053537810547483E-7</v>
      </c>
      <c r="BE1139" s="13">
        <f t="shared" si="1502"/>
        <v>5.9483340653735755E-7</v>
      </c>
      <c r="BF1139" s="13">
        <f t="shared" si="1503"/>
        <v>4.0158724942190988E-7</v>
      </c>
      <c r="BG1139" s="13">
        <f t="shared" si="1504"/>
        <v>1.8074788349795074E-7</v>
      </c>
      <c r="BH1139" s="13">
        <f t="shared" si="1505"/>
        <v>6.1013759966266432E-8</v>
      </c>
      <c r="BI1139" s="13">
        <f t="shared" si="1506"/>
        <v>1.6476780068136765E-8</v>
      </c>
      <c r="BJ1139" s="14">
        <f t="shared" si="1507"/>
        <v>0.6259588822259089</v>
      </c>
      <c r="BK1139" s="14">
        <f t="shared" si="1508"/>
        <v>0.28012783987548667</v>
      </c>
      <c r="BL1139" s="14">
        <f t="shared" si="1509"/>
        <v>9.2672853252067311E-2</v>
      </c>
      <c r="BM1139" s="14">
        <f t="shared" si="1510"/>
        <v>0.2414146142168784</v>
      </c>
      <c r="BN1139" s="14">
        <f t="shared" si="1511"/>
        <v>0.75808119445002664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1.30232558139535</v>
      </c>
      <c r="F1140" s="10">
        <f>VLOOKUP(B1140,home!$B$2:$E$405,3,FALSE)</f>
        <v>0.77</v>
      </c>
      <c r="G1140" s="10">
        <f>VLOOKUP(C1140,away!$B$2:$E$405,4,FALSE)</f>
        <v>1.1499999999999999</v>
      </c>
      <c r="H1140" s="10">
        <f>VLOOKUP(A1140,away!$A$2:$E$405,3,FALSE)</f>
        <v>0.918604651162791</v>
      </c>
      <c r="I1140" s="10">
        <f>VLOOKUP(C1140,away!$B$2:$E$405,3,FALSE)</f>
        <v>0.77</v>
      </c>
      <c r="J1140" s="10">
        <f>VLOOKUP(B1140,home!$B$2:$E$405,4,FALSE)</f>
        <v>1.63</v>
      </c>
      <c r="K1140" s="12">
        <f t="shared" si="1456"/>
        <v>1.1532093023255825</v>
      </c>
      <c r="L1140" s="12">
        <f t="shared" si="1457"/>
        <v>1.152940697674419</v>
      </c>
      <c r="M1140" s="13">
        <f t="shared" si="1458"/>
        <v>9.9644143973094262E-2</v>
      </c>
      <c r="N1140" s="13">
        <f t="shared" si="1459"/>
        <v>0.11491055375204191</v>
      </c>
      <c r="O1140" s="13">
        <f t="shared" si="1460"/>
        <v>0.11488378887150955</v>
      </c>
      <c r="P1140" s="13">
        <f t="shared" si="1461"/>
        <v>0.13248505401303301</v>
      </c>
      <c r="Q1140" s="13">
        <f t="shared" si="1462"/>
        <v>6.6257959761119326E-2</v>
      </c>
      <c r="R1140" s="13">
        <f t="shared" si="1463"/>
        <v>6.6227097846499439E-2</v>
      </c>
      <c r="S1140" s="13">
        <f t="shared" si="1464"/>
        <v>4.4037433704021092E-2</v>
      </c>
      <c r="T1140" s="13">
        <f t="shared" si="1465"/>
        <v>7.6391498353468493E-2</v>
      </c>
      <c r="U1140" s="13">
        <f t="shared" si="1466"/>
        <v>7.6373705302609687E-2</v>
      </c>
      <c r="V1140" s="13">
        <f t="shared" si="1467"/>
        <v>6.5057084922878292E-3</v>
      </c>
      <c r="W1140" s="13">
        <f t="shared" si="1468"/>
        <v>2.5469765183212308E-2</v>
      </c>
      <c r="X1140" s="13">
        <f t="shared" si="1469"/>
        <v>2.9365128839936423E-2</v>
      </c>
      <c r="Y1140" s="13">
        <f t="shared" si="1470"/>
        <v>1.692812606600775E-2</v>
      </c>
      <c r="Z1140" s="13">
        <f t="shared" si="1471"/>
        <v>2.5451972132031681E-2</v>
      </c>
      <c r="AA1140" s="13">
        <f t="shared" si="1472"/>
        <v>2.9351451025190416E-2</v>
      </c>
      <c r="AB1140" s="13">
        <f t="shared" si="1473"/>
        <v>1.692418317950168E-2</v>
      </c>
      <c r="AC1140" s="13">
        <f t="shared" si="1474"/>
        <v>5.4061703140987662E-4</v>
      </c>
      <c r="AD1140" s="13">
        <f t="shared" si="1475"/>
        <v>7.3429925343321675E-3</v>
      </c>
      <c r="AE1140" s="13">
        <f t="shared" si="1476"/>
        <v>8.4660349355509777E-3</v>
      </c>
      <c r="AF1140" s="13">
        <f t="shared" si="1477"/>
        <v>4.8804181125650745E-3</v>
      </c>
      <c r="AG1140" s="13">
        <f t="shared" si="1478"/>
        <v>1.8756108878812154E-3</v>
      </c>
      <c r="AH1140" s="13">
        <f t="shared" si="1479"/>
        <v>7.3361536267736232E-3</v>
      </c>
      <c r="AI1140" s="13">
        <f t="shared" si="1480"/>
        <v>8.4601206056848996E-3</v>
      </c>
      <c r="AJ1140" s="13">
        <f t="shared" si="1481"/>
        <v>4.8781448906360858E-3</v>
      </c>
      <c r="AK1140" s="13">
        <f t="shared" si="1482"/>
        <v>1.8751740219911817E-3</v>
      </c>
      <c r="AL1140" s="13">
        <f t="shared" si="1483"/>
        <v>2.8751785604598217E-5</v>
      </c>
      <c r="AM1140" s="13">
        <f t="shared" si="1484"/>
        <v>1.6936014594998319E-3</v>
      </c>
      <c r="AN1140" s="13">
        <f t="shared" si="1485"/>
        <v>1.9526220482981502E-3</v>
      </c>
      <c r="AO1140" s="13">
        <f t="shared" si="1486"/>
        <v>1.1256287133296612E-3</v>
      </c>
      <c r="AP1140" s="13">
        <f t="shared" si="1487"/>
        <v>4.3259438468955258E-4</v>
      </c>
      <c r="AQ1140" s="13">
        <f t="shared" si="1488"/>
        <v>1.2468891792350226E-4</v>
      </c>
      <c r="AR1140" s="13">
        <f t="shared" si="1489"/>
        <v>1.6916300161398203E-3</v>
      </c>
      <c r="AS1140" s="13">
        <f t="shared" si="1490"/>
        <v>1.9508034707056156E-3</v>
      </c>
      <c r="AT1140" s="13">
        <f t="shared" si="1491"/>
        <v>1.1248423547133744E-3</v>
      </c>
      <c r="AU1140" s="13">
        <f t="shared" si="1492"/>
        <v>4.3239288903509189E-4</v>
      </c>
      <c r="AV1140" s="13">
        <f t="shared" si="1493"/>
        <v>1.246598754736753E-4</v>
      </c>
      <c r="AW1140" s="13">
        <f t="shared" si="1494"/>
        <v>1.0618848559242565E-6</v>
      </c>
      <c r="AX1140" s="13">
        <f t="shared" si="1495"/>
        <v>3.2551282625456528E-4</v>
      </c>
      <c r="AY1140" s="13">
        <f t="shared" si="1496"/>
        <v>3.7529698500391037E-4</v>
      </c>
      <c r="AZ1140" s="13">
        <f t="shared" si="1497"/>
        <v>2.1634758386275719E-4</v>
      </c>
      <c r="BA1140" s="13">
        <f t="shared" si="1498"/>
        <v>8.3145311426300686E-5</v>
      </c>
      <c r="BB1140" s="13">
        <f t="shared" si="1499"/>
        <v>2.3965403341049005E-5</v>
      </c>
      <c r="BC1140" s="13">
        <f t="shared" si="1500"/>
        <v>5.5261377696155782E-6</v>
      </c>
      <c r="BD1140" s="13">
        <f t="shared" si="1501"/>
        <v>3.2505818183587197E-4</v>
      </c>
      <c r="BE1140" s="13">
        <f t="shared" si="1502"/>
        <v>3.7486011909016815E-4</v>
      </c>
      <c r="BF1140" s="13">
        <f t="shared" si="1503"/>
        <v>2.161460882028289E-4</v>
      </c>
      <c r="BG1140" s="13">
        <f t="shared" si="1504"/>
        <v>8.3087226525596023E-5</v>
      </c>
      <c r="BH1140" s="13">
        <f t="shared" si="1505"/>
        <v>2.3954240633437548E-5</v>
      </c>
      <c r="BI1140" s="13">
        <f t="shared" si="1506"/>
        <v>5.5248506257251273E-6</v>
      </c>
      <c r="BJ1140" s="14">
        <f t="shared" si="1507"/>
        <v>0.35824701819751459</v>
      </c>
      <c r="BK1140" s="14">
        <f t="shared" si="1508"/>
        <v>0.28361700598445461</v>
      </c>
      <c r="BL1140" s="14">
        <f t="shared" si="1509"/>
        <v>0.33266277868337779</v>
      </c>
      <c r="BM1140" s="14">
        <f t="shared" si="1510"/>
        <v>0.40519594167993311</v>
      </c>
      <c r="BN1140" s="14">
        <f t="shared" si="1511"/>
        <v>0.59440859821729752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1.63636363636364</v>
      </c>
      <c r="F1141" s="10">
        <f>VLOOKUP(B1141,home!$B$2:$E$405,3,FALSE)</f>
        <v>0.92</v>
      </c>
      <c r="G1141" s="10">
        <f>VLOOKUP(C1141,away!$B$2:$E$405,4,FALSE)</f>
        <v>0.61</v>
      </c>
      <c r="H1141" s="10">
        <f>VLOOKUP(A1141,away!$A$2:$E$405,3,FALSE)</f>
        <v>1.23232323232323</v>
      </c>
      <c r="I1141" s="10">
        <f>VLOOKUP(C1141,away!$B$2:$E$405,3,FALSE)</f>
        <v>0.51</v>
      </c>
      <c r="J1141" s="10">
        <f>VLOOKUP(B1141,home!$B$2:$E$405,4,FALSE)</f>
        <v>1.22</v>
      </c>
      <c r="K1141" s="12">
        <f t="shared" si="1456"/>
        <v>0.91832727272727488</v>
      </c>
      <c r="L1141" s="12">
        <f t="shared" si="1457"/>
        <v>0.76675151515151374</v>
      </c>
      <c r="M1141" s="13">
        <f t="shared" si="1458"/>
        <v>0.18542982175810471</v>
      </c>
      <c r="N1141" s="13">
        <f t="shared" si="1459"/>
        <v>0.17028526249742498</v>
      </c>
      <c r="O1141" s="13">
        <f t="shared" si="1460"/>
        <v>0.14217859678730191</v>
      </c>
      <c r="P1141" s="13">
        <f t="shared" si="1461"/>
        <v>0.13056648302787383</v>
      </c>
      <c r="Q1141" s="13">
        <f t="shared" si="1462"/>
        <v>7.8188800347454193E-2</v>
      </c>
      <c r="R1141" s="13">
        <f t="shared" si="1463"/>
        <v>5.4507827254389934E-2</v>
      </c>
      <c r="S1141" s="13">
        <f t="shared" si="1464"/>
        <v>2.298390616007125E-2</v>
      </c>
      <c r="T1141" s="13">
        <f t="shared" si="1465"/>
        <v>5.9951381134289695E-2</v>
      </c>
      <c r="U1141" s="13">
        <f t="shared" si="1466"/>
        <v>5.0056024344813328E-2</v>
      </c>
      <c r="V1141" s="13">
        <f t="shared" si="1467"/>
        <v>1.7981812113371529E-3</v>
      </c>
      <c r="W1141" s="13">
        <f t="shared" si="1468"/>
        <v>2.3934302593631676E-2</v>
      </c>
      <c r="X1141" s="13">
        <f t="shared" si="1469"/>
        <v>1.8351662777761891E-2</v>
      </c>
      <c r="Y1141" s="13">
        <f t="shared" si="1470"/>
        <v>7.0355826201992828E-3</v>
      </c>
      <c r="Z1141" s="13">
        <f t="shared" si="1471"/>
        <v>1.3931319711640158E-2</v>
      </c>
      <c r="AA1141" s="13">
        <f t="shared" si="1472"/>
        <v>1.279351083628223E-2</v>
      </c>
      <c r="AB1141" s="13">
        <f t="shared" si="1473"/>
        <v>5.8743149574449482E-3</v>
      </c>
      <c r="AC1141" s="13">
        <f t="shared" si="1474"/>
        <v>7.9134451778396369E-5</v>
      </c>
      <c r="AD1141" s="13">
        <f t="shared" si="1475"/>
        <v>5.4948807063597786E-3</v>
      </c>
      <c r="AE1141" s="13">
        <f t="shared" si="1476"/>
        <v>4.2132081071781799E-3</v>
      </c>
      <c r="AF1141" s="13">
        <f t="shared" si="1477"/>
        <v>1.6152418499137552E-3</v>
      </c>
      <c r="AG1141" s="13">
        <f t="shared" si="1478"/>
        <v>4.1282971191916872E-4</v>
      </c>
      <c r="AH1141" s="13">
        <f t="shared" si="1479"/>
        <v>2.6704651242400596E-3</v>
      </c>
      <c r="AI1141" s="13">
        <f t="shared" si="1480"/>
        <v>2.4523609544566767E-3</v>
      </c>
      <c r="AJ1141" s="13">
        <f t="shared" si="1481"/>
        <v>1.1260349735245283E-3</v>
      </c>
      <c r="AK1141" s="13">
        <f t="shared" si="1482"/>
        <v>3.4468954207743651E-4</v>
      </c>
      <c r="AL1141" s="13">
        <f t="shared" si="1483"/>
        <v>2.2288339506733085E-6</v>
      </c>
      <c r="AM1141" s="13">
        <f t="shared" si="1484"/>
        <v>1.0092197626066198E-3</v>
      </c>
      <c r="AN1141" s="13">
        <f t="shared" si="1485"/>
        <v>7.7382078209947669E-4</v>
      </c>
      <c r="AO1141" s="13">
        <f t="shared" si="1486"/>
        <v>2.9666412856525152E-4</v>
      </c>
      <c r="AP1141" s="13">
        <f t="shared" si="1487"/>
        <v>7.582255668950338E-5</v>
      </c>
      <c r="AQ1141" s="13">
        <f t="shared" si="1488"/>
        <v>1.4534265056084562E-5</v>
      </c>
      <c r="AR1141" s="13">
        <f t="shared" si="1489"/>
        <v>4.0951663603406826E-4</v>
      </c>
      <c r="AS1141" s="13">
        <f t="shared" si="1490"/>
        <v>3.7607029550561395E-4</v>
      </c>
      <c r="AT1141" s="13">
        <f t="shared" si="1491"/>
        <v>1.7267780441270538E-4</v>
      </c>
      <c r="AU1141" s="13">
        <f t="shared" si="1492"/>
        <v>5.2858245728951192E-5</v>
      </c>
      <c r="AV1141" s="13">
        <f t="shared" si="1493"/>
        <v>1.2135292160353966E-5</v>
      </c>
      <c r="AW1141" s="13">
        <f t="shared" si="1494"/>
        <v>4.3594062138290066E-8</v>
      </c>
      <c r="AX1141" s="13">
        <f t="shared" si="1495"/>
        <v>1.5446567202950074E-4</v>
      </c>
      <c r="AY1141" s="13">
        <f t="shared" si="1496"/>
        <v>1.1843678806751649E-4</v>
      </c>
      <c r="AZ1141" s="13">
        <f t="shared" si="1497"/>
        <v>4.5405793350223491E-5</v>
      </c>
      <c r="BA1141" s="13">
        <f t="shared" si="1498"/>
        <v>1.1604986949313466E-5</v>
      </c>
      <c r="BB1141" s="13">
        <f t="shared" si="1499"/>
        <v>2.2245353316749103E-6</v>
      </c>
      <c r="BC1141" s="13">
        <f t="shared" si="1500"/>
        <v>3.4113316721396263E-7</v>
      </c>
      <c r="BD1141" s="13">
        <f t="shared" si="1501"/>
        <v>5.2332916859812119E-5</v>
      </c>
      <c r="BE1141" s="13">
        <f t="shared" si="1502"/>
        <v>4.8058744813734478E-5</v>
      </c>
      <c r="BF1141" s="13">
        <f t="shared" si="1503"/>
        <v>2.2066828027746424E-5</v>
      </c>
      <c r="BG1141" s="13">
        <f t="shared" si="1504"/>
        <v>6.7548566668207229E-6</v>
      </c>
      <c r="BH1141" s="13">
        <f t="shared" si="1505"/>
        <v>1.550792275126281E-6</v>
      </c>
      <c r="BI1141" s="13">
        <f t="shared" si="1506"/>
        <v>2.8482696811664877E-7</v>
      </c>
      <c r="BJ1141" s="14">
        <f t="shared" si="1507"/>
        <v>0.37198569275004495</v>
      </c>
      <c r="BK1141" s="14">
        <f t="shared" si="1508"/>
        <v>0.34097819223118347</v>
      </c>
      <c r="BL1141" s="14">
        <f t="shared" si="1509"/>
        <v>0.27315813201398415</v>
      </c>
      <c r="BM1141" s="14">
        <f t="shared" si="1510"/>
        <v>0.23877815184029785</v>
      </c>
      <c r="BN1141" s="14">
        <f t="shared" si="1511"/>
        <v>0.76115679167254968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1.63636363636364</v>
      </c>
      <c r="F1142" s="10">
        <f>VLOOKUP(B1142,home!$B$2:$E$405,3,FALSE)</f>
        <v>0.86</v>
      </c>
      <c r="G1142" s="10">
        <f>VLOOKUP(C1142,away!$B$2:$E$405,4,FALSE)</f>
        <v>1.83</v>
      </c>
      <c r="H1142" s="10">
        <f>VLOOKUP(A1142,away!$A$2:$E$405,3,FALSE)</f>
        <v>1.23232323232323</v>
      </c>
      <c r="I1142" s="10">
        <f>VLOOKUP(C1142,away!$B$2:$E$405,3,FALSE)</f>
        <v>0.61</v>
      </c>
      <c r="J1142" s="10">
        <f>VLOOKUP(B1142,home!$B$2:$E$405,4,FALSE)</f>
        <v>0.97</v>
      </c>
      <c r="K1142" s="12">
        <f t="shared" si="1456"/>
        <v>2.5753090909090965</v>
      </c>
      <c r="L1142" s="12">
        <f t="shared" si="1457"/>
        <v>0.72916565656565524</v>
      </c>
      <c r="M1142" s="13">
        <f t="shared" si="1458"/>
        <v>3.6718493253441425E-2</v>
      </c>
      <c r="N1142" s="13">
        <f t="shared" si="1459"/>
        <v>9.4561469480072033E-2</v>
      </c>
      <c r="O1142" s="13">
        <f t="shared" si="1460"/>
        <v>2.6773864241247197E-2</v>
      </c>
      <c r="P1142" s="13">
        <f t="shared" si="1461"/>
        <v>6.8950975979249887E-2</v>
      </c>
      <c r="Q1142" s="13">
        <f t="shared" si="1462"/>
        <v>0.12176250600087629</v>
      </c>
      <c r="R1142" s="13">
        <f t="shared" si="1463"/>
        <v>9.7612911491343646E-3</v>
      </c>
      <c r="S1142" s="13">
        <f t="shared" si="1464"/>
        <v>3.2369500129512438E-2</v>
      </c>
      <c r="T1142" s="13">
        <f t="shared" si="1465"/>
        <v>8.8785037633208497E-2</v>
      </c>
      <c r="U1142" s="13">
        <f t="shared" si="1466"/>
        <v>2.5138341835376232E-2</v>
      </c>
      <c r="V1142" s="13">
        <f t="shared" si="1467"/>
        <v>6.7538132790322487E-3</v>
      </c>
      <c r="W1142" s="13">
        <f t="shared" si="1468"/>
        <v>0.10452536287864339</v>
      </c>
      <c r="X1142" s="13">
        <f t="shared" si="1469"/>
        <v>7.621630485116937E-2</v>
      </c>
      <c r="Y1142" s="13">
        <f t="shared" si="1470"/>
        <v>2.778715598390552E-2</v>
      </c>
      <c r="Z1142" s="13">
        <f t="shared" si="1471"/>
        <v>2.3725327565623597E-3</v>
      </c>
      <c r="AA1142" s="13">
        <f t="shared" si="1472"/>
        <v>6.1100051764546633E-3</v>
      </c>
      <c r="AB1142" s="13">
        <f t="shared" si="1473"/>
        <v>7.8675759382126672E-3</v>
      </c>
      <c r="AC1142" s="13">
        <f t="shared" si="1474"/>
        <v>7.9265578443780103E-4</v>
      </c>
      <c r="AD1142" s="13">
        <f t="shared" si="1475"/>
        <v>6.7296279312985638E-2</v>
      </c>
      <c r="AE1142" s="13">
        <f t="shared" si="1476"/>
        <v>4.9070135689678891E-2</v>
      </c>
      <c r="AF1142" s="13">
        <f t="shared" si="1477"/>
        <v>1.7890128853965247E-2</v>
      </c>
      <c r="AG1142" s="13">
        <f t="shared" si="1478"/>
        <v>4.3482891839485812E-3</v>
      </c>
      <c r="AH1142" s="13">
        <f t="shared" si="1479"/>
        <v>4.3249235129057918E-4</v>
      </c>
      <c r="AI1142" s="13">
        <f t="shared" si="1480"/>
        <v>1.113801484027279E-3</v>
      </c>
      <c r="AJ1142" s="13">
        <f t="shared" si="1481"/>
        <v>1.4341915436417473E-3</v>
      </c>
      <c r="AK1142" s="13">
        <f t="shared" si="1482"/>
        <v>1.2311621734818474E-3</v>
      </c>
      <c r="AL1142" s="13">
        <f t="shared" si="1483"/>
        <v>5.9538815577582945E-5</v>
      </c>
      <c r="AM1142" s="13">
        <f t="shared" si="1484"/>
        <v>3.466174397981793E-2</v>
      </c>
      <c r="AN1142" s="13">
        <f t="shared" si="1485"/>
        <v>2.5274153306754588E-2</v>
      </c>
      <c r="AO1142" s="13">
        <f t="shared" si="1486"/>
        <v>9.2145222950303658E-3</v>
      </c>
      <c r="AP1142" s="13">
        <f t="shared" si="1487"/>
        <v>2.2396377330648953E-3</v>
      </c>
      <c r="AQ1142" s="13">
        <f t="shared" si="1488"/>
        <v>4.0826672952486999E-4</v>
      </c>
      <c r="AR1142" s="13">
        <f t="shared" si="1489"/>
        <v>6.3071713857683855E-5</v>
      </c>
      <c r="AS1142" s="13">
        <f t="shared" si="1490"/>
        <v>1.6242915807691049E-4</v>
      </c>
      <c r="AT1142" s="13">
        <f t="shared" si="1491"/>
        <v>2.0915264371208916E-4</v>
      </c>
      <c r="AU1142" s="13">
        <f t="shared" si="1492"/>
        <v>1.7954423491313816E-4</v>
      </c>
      <c r="AV1142" s="13">
        <f t="shared" si="1493"/>
        <v>1.1559547509803079E-4</v>
      </c>
      <c r="AW1142" s="13">
        <f t="shared" si="1494"/>
        <v>3.1056553364806983E-6</v>
      </c>
      <c r="AX1142" s="13">
        <f t="shared" si="1495"/>
        <v>1.4877450729664806E-2</v>
      </c>
      <c r="AY1142" s="13">
        <f t="shared" si="1496"/>
        <v>1.0848126129319225E-2</v>
      </c>
      <c r="AZ1142" s="13">
        <f t="shared" si="1497"/>
        <v>3.9550405057960456E-3</v>
      </c>
      <c r="BA1142" s="13">
        <f t="shared" si="1498"/>
        <v>9.612932357175117E-4</v>
      </c>
      <c r="BB1142" s="13">
        <f t="shared" si="1499"/>
        <v>1.7523550334352063E-4</v>
      </c>
      <c r="BC1142" s="13">
        <f t="shared" si="1500"/>
        <v>2.5555142169818268E-5</v>
      </c>
      <c r="BD1142" s="13">
        <f t="shared" si="1501"/>
        <v>7.6649546076265262E-6</v>
      </c>
      <c r="BE1142" s="13">
        <f t="shared" si="1502"/>
        <v>1.9739627282426162E-5</v>
      </c>
      <c r="BF1142" s="13">
        <f t="shared" si="1503"/>
        <v>2.5417820795794661E-5</v>
      </c>
      <c r="BG1142" s="13">
        <f t="shared" si="1504"/>
        <v>2.181958165550276E-5</v>
      </c>
      <c r="BH1142" s="13">
        <f t="shared" si="1505"/>
        <v>1.4048041749312403E-5</v>
      </c>
      <c r="BI1142" s="13">
        <f t="shared" si="1506"/>
        <v>7.2356099252949506E-6</v>
      </c>
      <c r="BJ1142" s="14">
        <f t="shared" si="1507"/>
        <v>0.75488369515865716</v>
      </c>
      <c r="BK1142" s="14">
        <f t="shared" si="1508"/>
        <v>0.1564931033705706</v>
      </c>
      <c r="BL1142" s="14">
        <f t="shared" si="1509"/>
        <v>8.0688444754540345E-2</v>
      </c>
      <c r="BM1142" s="14">
        <f t="shared" si="1510"/>
        <v>0.62506415546232674</v>
      </c>
      <c r="BN1142" s="14">
        <f t="shared" si="1511"/>
        <v>0.35852860010402121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1.63636363636364</v>
      </c>
      <c r="F1143" s="10">
        <f>VLOOKUP(B1143,home!$B$2:$E$405,3,FALSE)</f>
        <v>1.22</v>
      </c>
      <c r="G1143" s="10">
        <f>VLOOKUP(C1143,away!$B$2:$E$405,4,FALSE)</f>
        <v>1.59</v>
      </c>
      <c r="H1143" s="10">
        <f>VLOOKUP(A1143,away!$A$2:$E$405,3,FALSE)</f>
        <v>1.23232323232323</v>
      </c>
      <c r="I1143" s="10">
        <f>VLOOKUP(C1143,away!$B$2:$E$405,3,FALSE)</f>
        <v>0.86</v>
      </c>
      <c r="J1143" s="10">
        <f>VLOOKUP(B1143,home!$B$2:$E$405,4,FALSE)</f>
        <v>1.08</v>
      </c>
      <c r="K1143" s="12">
        <f t="shared" si="1456"/>
        <v>3.1742181818181892</v>
      </c>
      <c r="L1143" s="12">
        <f t="shared" si="1457"/>
        <v>1.1445818181818159</v>
      </c>
      <c r="M1143" s="13">
        <f t="shared" si="1458"/>
        <v>1.3315852982442304E-2</v>
      </c>
      <c r="N1143" s="13">
        <f t="shared" si="1459"/>
        <v>4.2267422643286319E-2</v>
      </c>
      <c r="O1143" s="13">
        <f t="shared" si="1460"/>
        <v>1.5241083217285565E-2</v>
      </c>
      <c r="P1143" s="13">
        <f t="shared" si="1461"/>
        <v>4.8378523458911901E-2</v>
      </c>
      <c r="Q1143" s="13">
        <f t="shared" si="1462"/>
        <v>6.7083010726456657E-2</v>
      </c>
      <c r="R1143" s="13">
        <f t="shared" si="1463"/>
        <v>8.7223333699505377E-3</v>
      </c>
      <c r="S1143" s="13">
        <f t="shared" si="1464"/>
        <v>4.3941637369204707E-2</v>
      </c>
      <c r="T1143" s="13">
        <f t="shared" si="1465"/>
        <v>7.6781994386398003E-2</v>
      </c>
      <c r="U1143" s="13">
        <f t="shared" si="1466"/>
        <v>2.7686589170776515E-2</v>
      </c>
      <c r="V1143" s="13">
        <f t="shared" si="1467"/>
        <v>1.7738518450252053E-2</v>
      </c>
      <c r="W1143" s="13">
        <f t="shared" si="1468"/>
        <v>7.097870411300776E-2</v>
      </c>
      <c r="X1143" s="13">
        <f t="shared" si="1469"/>
        <v>8.1240934205855542E-2</v>
      </c>
      <c r="Y1143" s="13">
        <f t="shared" si="1470"/>
        <v>4.6493448092063717E-2</v>
      </c>
      <c r="Z1143" s="13">
        <f t="shared" si="1471"/>
        <v>3.3278080624553033E-3</v>
      </c>
      <c r="AA1143" s="13">
        <f t="shared" si="1472"/>
        <v>1.0563188857446783E-2</v>
      </c>
      <c r="AB1143" s="13">
        <f t="shared" si="1473"/>
        <v>1.6764933064643446E-2</v>
      </c>
      <c r="AC1143" s="13">
        <f t="shared" si="1474"/>
        <v>4.0279213247895072E-3</v>
      </c>
      <c r="AD1143" s="13">
        <f t="shared" si="1475"/>
        <v>5.6325473279350689E-2</v>
      </c>
      <c r="AE1143" s="13">
        <f t="shared" si="1476"/>
        <v>6.4469112616030486E-2</v>
      </c>
      <c r="AF1143" s="13">
        <f t="shared" si="1477"/>
        <v>3.6895087067312218E-2</v>
      </c>
      <c r="AG1143" s="13">
        <f t="shared" si="1478"/>
        <v>1.407648194582687E-2</v>
      </c>
      <c r="AH1143" s="13">
        <f t="shared" si="1479"/>
        <v>9.5223715067129942E-4</v>
      </c>
      <c r="AI1143" s="13">
        <f t="shared" si="1480"/>
        <v>3.0226084770635848E-3</v>
      </c>
      <c r="AJ1143" s="13">
        <f t="shared" si="1481"/>
        <v>4.7972093922065105E-3</v>
      </c>
      <c r="AK1143" s="13">
        <f t="shared" si="1482"/>
        <v>5.0757964249102958E-3</v>
      </c>
      <c r="AL1143" s="13">
        <f t="shared" si="1483"/>
        <v>5.853620840029427E-4</v>
      </c>
      <c r="AM1143" s="13">
        <f t="shared" si="1484"/>
        <v>3.5757868276565893E-2</v>
      </c>
      <c r="AN1143" s="13">
        <f t="shared" si="1485"/>
        <v>4.0927805886297658E-2</v>
      </c>
      <c r="AO1143" s="13">
        <f t="shared" si="1486"/>
        <v>2.3422611237765505E-2</v>
      </c>
      <c r="AP1143" s="13">
        <f t="shared" si="1487"/>
        <v>8.936364985695824E-3</v>
      </c>
      <c r="AQ1143" s="13">
        <f t="shared" si="1488"/>
        <v>2.557100220816011E-3</v>
      </c>
      <c r="AR1143" s="13">
        <f t="shared" si="1489"/>
        <v>2.1798266585112557E-4</v>
      </c>
      <c r="AS1143" s="13">
        <f t="shared" si="1490"/>
        <v>6.9192454126584162E-4</v>
      </c>
      <c r="AT1143" s="13">
        <f t="shared" si="1491"/>
        <v>1.0981597296661227E-3</v>
      </c>
      <c r="AU1143" s="13">
        <f t="shared" si="1492"/>
        <v>1.1619328601489177E-3</v>
      </c>
      <c r="AV1143" s="13">
        <f t="shared" si="1493"/>
        <v>9.2205710268417659E-4</v>
      </c>
      <c r="AW1143" s="13">
        <f t="shared" si="1494"/>
        <v>5.907526863371478E-5</v>
      </c>
      <c r="AX1143" s="13">
        <f t="shared" si="1495"/>
        <v>1.8917212604422563E-2</v>
      </c>
      <c r="AY1143" s="13">
        <f t="shared" si="1496"/>
        <v>2.1652297597701937E-2</v>
      </c>
      <c r="AZ1143" s="13">
        <f t="shared" si="1497"/>
        <v>1.2391413076095726E-2</v>
      </c>
      <c r="BA1143" s="13">
        <f t="shared" si="1498"/>
        <v>4.7276620361598569E-3</v>
      </c>
      <c r="BB1143" s="13">
        <f t="shared" si="1499"/>
        <v>1.3527990022742489E-3</v>
      </c>
      <c r="BC1143" s="13">
        <f t="shared" si="1500"/>
        <v>3.0967782833152133E-4</v>
      </c>
      <c r="BD1143" s="13">
        <f t="shared" si="1501"/>
        <v>4.1583166002000061E-5</v>
      </c>
      <c r="BE1143" s="13">
        <f t="shared" si="1502"/>
        <v>1.3199404158111255E-4</v>
      </c>
      <c r="BF1143" s="13">
        <f t="shared" si="1503"/>
        <v>2.0948894333921685E-4</v>
      </c>
      <c r="BG1143" s="13">
        <f t="shared" si="1504"/>
        <v>2.2165453761240748E-4</v>
      </c>
      <c r="BH1143" s="13">
        <f t="shared" si="1505"/>
        <v>1.758949658429519E-4</v>
      </c>
      <c r="BI1143" s="13">
        <f t="shared" si="1506"/>
        <v>1.1166579973379741E-4</v>
      </c>
      <c r="BJ1143" s="14">
        <f t="shared" si="1507"/>
        <v>0.72756448182771494</v>
      </c>
      <c r="BK1143" s="14">
        <f t="shared" si="1508"/>
        <v>0.14964011326730536</v>
      </c>
      <c r="BL1143" s="14">
        <f t="shared" si="1509"/>
        <v>9.7810317478682213E-2</v>
      </c>
      <c r="BM1143" s="14">
        <f t="shared" si="1510"/>
        <v>0.76174127190875618</v>
      </c>
      <c r="BN1143" s="14">
        <f t="shared" si="1511"/>
        <v>0.19500822639833329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1.63636363636364</v>
      </c>
      <c r="F1144" s="10">
        <f>VLOOKUP(B1144,home!$B$2:$E$405,3,FALSE)</f>
        <v>0.86</v>
      </c>
      <c r="G1144" s="10">
        <f>VLOOKUP(C1144,away!$B$2:$E$405,4,FALSE)</f>
        <v>1.22</v>
      </c>
      <c r="H1144" s="10">
        <f>VLOOKUP(A1144,away!$A$2:$E$405,3,FALSE)</f>
        <v>1.23232323232323</v>
      </c>
      <c r="I1144" s="10">
        <f>VLOOKUP(C1144,away!$B$2:$E$405,3,FALSE)</f>
        <v>0.61</v>
      </c>
      <c r="J1144" s="10">
        <f>VLOOKUP(B1144,home!$B$2:$E$405,4,FALSE)</f>
        <v>0.65</v>
      </c>
      <c r="K1144" s="12">
        <f t="shared" si="1456"/>
        <v>1.7168727272727309</v>
      </c>
      <c r="L1144" s="12">
        <f t="shared" si="1457"/>
        <v>0.48861616161616073</v>
      </c>
      <c r="M1144" s="13">
        <f t="shared" si="1458"/>
        <v>0.11019663822114086</v>
      </c>
      <c r="N1144" s="13">
        <f t="shared" si="1459"/>
        <v>0.18919360279901654</v>
      </c>
      <c r="O1144" s="13">
        <f t="shared" si="1460"/>
        <v>5.3843858390618546E-2</v>
      </c>
      <c r="P1144" s="13">
        <f t="shared" si="1461"/>
        <v>9.2443052001987963E-2</v>
      </c>
      <c r="Q1144" s="13">
        <f t="shared" si="1462"/>
        <v>0.1624106684100507</v>
      </c>
      <c r="R1144" s="13">
        <f t="shared" si="1463"/>
        <v>1.3154489706714071E-2</v>
      </c>
      <c r="S1144" s="13">
        <f t="shared" si="1464"/>
        <v>1.9387428694269342E-2</v>
      </c>
      <c r="T1144" s="13">
        <f t="shared" si="1465"/>
        <v>7.9356477404034009E-2</v>
      </c>
      <c r="U1144" s="13">
        <f t="shared" si="1466"/>
        <v>2.2584584618647253E-2</v>
      </c>
      <c r="V1144" s="13">
        <f t="shared" si="1467"/>
        <v>1.8071060241849461E-3</v>
      </c>
      <c r="W1144" s="13">
        <f t="shared" si="1468"/>
        <v>9.294614907045029E-2</v>
      </c>
      <c r="X1144" s="13">
        <f t="shared" si="1469"/>
        <v>4.5414990595806899E-2</v>
      </c>
      <c r="Y1144" s="13">
        <f t="shared" si="1470"/>
        <v>1.1095249192378602E-2</v>
      </c>
      <c r="Z1144" s="13">
        <f t="shared" si="1471"/>
        <v>2.1424987561713079E-3</v>
      </c>
      <c r="AA1144" s="13">
        <f t="shared" si="1472"/>
        <v>3.6783976826862668E-3</v>
      </c>
      <c r="AB1144" s="13">
        <f t="shared" si="1473"/>
        <v>3.1576703307336332E-3</v>
      </c>
      <c r="AC1144" s="13">
        <f t="shared" si="1474"/>
        <v>9.4747897294965915E-5</v>
      </c>
      <c r="AD1144" s="13">
        <f t="shared" si="1475"/>
        <v>3.9894177111020439E-2</v>
      </c>
      <c r="AE1144" s="13">
        <f t="shared" si="1476"/>
        <v>1.9492939690822098E-2</v>
      </c>
      <c r="AF1144" s="13">
        <f t="shared" si="1477"/>
        <v>4.7622826851724028E-3</v>
      </c>
      <c r="AG1144" s="13">
        <f t="shared" si="1478"/>
        <v>7.7564276205334729E-4</v>
      </c>
      <c r="AH1144" s="13">
        <f t="shared" si="1479"/>
        <v>2.6171487962695582E-4</v>
      </c>
      <c r="AI1144" s="13">
        <f t="shared" si="1480"/>
        <v>4.4933113915298603E-4</v>
      </c>
      <c r="AJ1144" s="13">
        <f t="shared" si="1481"/>
        <v>3.8572218916307514E-4</v>
      </c>
      <c r="AK1144" s="13">
        <f t="shared" si="1482"/>
        <v>2.2074530229267234E-4</v>
      </c>
      <c r="AL1144" s="13">
        <f t="shared" si="1483"/>
        <v>3.1793292202401181E-6</v>
      </c>
      <c r="AM1144" s="13">
        <f t="shared" si="1484"/>
        <v>1.36986449317798E-2</v>
      </c>
      <c r="AN1144" s="13">
        <f t="shared" si="1485"/>
        <v>6.693379305908919E-3</v>
      </c>
      <c r="AO1144" s="13">
        <f t="shared" si="1486"/>
        <v>1.6352466523471291E-3</v>
      </c>
      <c r="AP1144" s="13">
        <f t="shared" si="1487"/>
        <v>2.6633598085517679E-4</v>
      </c>
      <c r="AQ1144" s="13">
        <f t="shared" si="1488"/>
        <v>3.2534016166432942E-5</v>
      </c>
      <c r="AR1144" s="13">
        <f t="shared" si="1489"/>
        <v>2.5575623984231748E-5</v>
      </c>
      <c r="AS1144" s="13">
        <f t="shared" si="1490"/>
        <v>4.3910091301509821E-5</v>
      </c>
      <c r="AT1144" s="13">
        <f t="shared" si="1491"/>
        <v>3.7694019103808903E-5</v>
      </c>
      <c r="AU1144" s="13">
        <f t="shared" si="1492"/>
        <v>2.1571944460208938E-5</v>
      </c>
      <c r="AV1144" s="13">
        <f t="shared" si="1493"/>
        <v>9.2590707794936965E-6</v>
      </c>
      <c r="AW1144" s="13">
        <f t="shared" si="1494"/>
        <v>7.4086474763687941E-8</v>
      </c>
      <c r="AX1144" s="13">
        <f t="shared" si="1495"/>
        <v>3.9198049806609264E-3</v>
      </c>
      <c r="AY1144" s="13">
        <f t="shared" si="1496"/>
        <v>1.9152800639344505E-3</v>
      </c>
      <c r="AZ1144" s="13">
        <f t="shared" si="1497"/>
        <v>4.6791839662980306E-4</v>
      </c>
      <c r="BA1144" s="13">
        <f t="shared" si="1498"/>
        <v>7.6210830303614197E-5</v>
      </c>
      <c r="BB1144" s="13">
        <f t="shared" si="1499"/>
        <v>9.3094608441331386E-6</v>
      </c>
      <c r="BC1144" s="13">
        <f t="shared" si="1500"/>
        <v>9.097506048752559E-7</v>
      </c>
      <c r="BD1144" s="13">
        <f t="shared" si="1501"/>
        <v>2.0827772036855874E-6</v>
      </c>
      <c r="BE1144" s="13">
        <f t="shared" si="1502"/>
        <v>3.5758633779931461E-6</v>
      </c>
      <c r="BF1144" s="13">
        <f t="shared" si="1503"/>
        <v>3.0696511550648874E-6</v>
      </c>
      <c r="BG1144" s="13">
        <f t="shared" si="1504"/>
        <v>1.7567334501240472E-6</v>
      </c>
      <c r="BH1144" s="13">
        <f t="shared" si="1505"/>
        <v>7.5402193740142645E-7</v>
      </c>
      <c r="BI1144" s="13">
        <f t="shared" si="1506"/>
        <v>2.5891194001797105E-7</v>
      </c>
      <c r="BJ1144" s="14">
        <f t="shared" si="1507"/>
        <v>0.67405775409084046</v>
      </c>
      <c r="BK1144" s="14">
        <f t="shared" si="1508"/>
        <v>0.22584743223203277</v>
      </c>
      <c r="BL1144" s="14">
        <f t="shared" si="1509"/>
        <v>9.7886022948329002E-2</v>
      </c>
      <c r="BM1144" s="14">
        <f t="shared" si="1510"/>
        <v>0.37677619252038513</v>
      </c>
      <c r="BN1144" s="14">
        <f t="shared" si="1511"/>
        <v>0.62124230952952864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1.63636363636364</v>
      </c>
      <c r="F1145" s="10">
        <f>VLOOKUP(B1145,home!$B$2:$E$405,3,FALSE)</f>
        <v>1.22</v>
      </c>
      <c r="G1145" s="10">
        <f>VLOOKUP(C1145,away!$B$2:$E$405,4,FALSE)</f>
        <v>1.71</v>
      </c>
      <c r="H1145" s="10">
        <f>VLOOKUP(A1145,away!$A$2:$E$405,3,FALSE)</f>
        <v>1.23232323232323</v>
      </c>
      <c r="I1145" s="10">
        <f>VLOOKUP(C1145,away!$B$2:$E$405,3,FALSE)</f>
        <v>0.73</v>
      </c>
      <c r="J1145" s="10">
        <f>VLOOKUP(B1145,home!$B$2:$E$405,4,FALSE)</f>
        <v>0.49</v>
      </c>
      <c r="K1145" s="12">
        <f t="shared" si="1456"/>
        <v>3.4137818181818256</v>
      </c>
      <c r="L1145" s="12">
        <f t="shared" si="1457"/>
        <v>0.44080202020201936</v>
      </c>
      <c r="M1145" s="13">
        <f t="shared" si="1458"/>
        <v>2.1182416784877638E-2</v>
      </c>
      <c r="N1145" s="13">
        <f t="shared" si="1459"/>
        <v>7.2312149285364807E-2</v>
      </c>
      <c r="O1145" s="13">
        <f t="shared" si="1460"/>
        <v>9.337252111535228E-3</v>
      </c>
      <c r="P1145" s="13">
        <f t="shared" si="1461"/>
        <v>3.187534149013882E-2</v>
      </c>
      <c r="Q1145" s="13">
        <f t="shared" si="1462"/>
        <v>0.12342895023201417</v>
      </c>
      <c r="R1145" s="13">
        <f t="shared" si="1463"/>
        <v>2.0579397969501499E-3</v>
      </c>
      <c r="S1145" s="13">
        <f t="shared" si="1464"/>
        <v>1.1991518784560102E-2</v>
      </c>
      <c r="T1145" s="13">
        <f t="shared" si="1465"/>
        <v>5.4407730613686353E-2</v>
      </c>
      <c r="U1145" s="13">
        <f t="shared" si="1466"/>
        <v>7.0253574617412202E-3</v>
      </c>
      <c r="V1145" s="13">
        <f t="shared" si="1467"/>
        <v>2.0049845016118818E-3</v>
      </c>
      <c r="W1145" s="13">
        <f t="shared" si="1468"/>
        <v>0.14045316871310645</v>
      </c>
      <c r="X1145" s="13">
        <f t="shared" si="1469"/>
        <v>6.1912040512512381E-2</v>
      </c>
      <c r="Y1145" s="13">
        <f t="shared" si="1470"/>
        <v>1.3645476266372365E-2</v>
      </c>
      <c r="Z1145" s="13">
        <f t="shared" si="1471"/>
        <v>3.0238133998325314E-4</v>
      </c>
      <c r="AA1145" s="13">
        <f t="shared" si="1472"/>
        <v>1.0322639205922867E-3</v>
      </c>
      <c r="AB1145" s="13">
        <f t="shared" si="1473"/>
        <v>1.7619619018415186E-3</v>
      </c>
      <c r="AC1145" s="13">
        <f t="shared" si="1474"/>
        <v>1.885690332232896E-4</v>
      </c>
      <c r="AD1145" s="13">
        <f t="shared" si="1475"/>
        <v>0.11986911841470681</v>
      </c>
      <c r="AE1145" s="13">
        <f t="shared" si="1476"/>
        <v>5.2838549557037845E-2</v>
      </c>
      <c r="AF1145" s="13">
        <f t="shared" si="1477"/>
        <v>1.1645669694643401E-2</v>
      </c>
      <c r="AG1145" s="13">
        <f t="shared" si="1478"/>
        <v>1.7111449093347481E-3</v>
      </c>
      <c r="AH1145" s="13">
        <f t="shared" si="1479"/>
        <v>3.3322576384002915E-5</v>
      </c>
      <c r="AI1145" s="13">
        <f t="shared" si="1480"/>
        <v>1.1375600539468424E-4</v>
      </c>
      <c r="AJ1145" s="13">
        <f t="shared" si="1481"/>
        <v>1.9416909146268343E-4</v>
      </c>
      <c r="AK1145" s="13">
        <f t="shared" si="1482"/>
        <v>2.2095030469606417E-4</v>
      </c>
      <c r="AL1145" s="13">
        <f t="shared" si="1483"/>
        <v>1.1350361744838851E-5</v>
      </c>
      <c r="AM1145" s="13">
        <f t="shared" si="1484"/>
        <v>8.1841403401122059E-2</v>
      </c>
      <c r="AN1145" s="13">
        <f t="shared" si="1485"/>
        <v>3.6075855955383027E-2</v>
      </c>
      <c r="AO1145" s="13">
        <f t="shared" si="1486"/>
        <v>7.9511550928249453E-3</v>
      </c>
      <c r="AP1145" s="13">
        <f t="shared" si="1487"/>
        <v>1.16829507595227E-3</v>
      </c>
      <c r="AQ1145" s="13">
        <f t="shared" si="1488"/>
        <v>1.2874670741795809E-4</v>
      </c>
      <c r="AR1145" s="13">
        <f t="shared" si="1489"/>
        <v>2.9377317976809182E-6</v>
      </c>
      <c r="AS1145" s="13">
        <f t="shared" si="1490"/>
        <v>1.0028775397617729E-5</v>
      </c>
      <c r="AT1145" s="13">
        <f t="shared" si="1491"/>
        <v>1.7118025555508309E-5</v>
      </c>
      <c r="AU1145" s="13">
        <f t="shared" si="1492"/>
        <v>1.9479068134855367E-5</v>
      </c>
      <c r="AV1145" s="13">
        <f t="shared" si="1493"/>
        <v>1.6624322158473555E-5</v>
      </c>
      <c r="AW1145" s="13">
        <f t="shared" si="1494"/>
        <v>4.7444572691225451E-7</v>
      </c>
      <c r="AX1145" s="13">
        <f t="shared" si="1495"/>
        <v>4.6564782484205786E-2</v>
      </c>
      <c r="AY1145" s="13">
        <f t="shared" si="1496"/>
        <v>2.0525850189305517E-2</v>
      </c>
      <c r="AZ1145" s="13">
        <f t="shared" si="1497"/>
        <v>4.523918114904938E-3</v>
      </c>
      <c r="BA1145" s="13">
        <f t="shared" si="1498"/>
        <v>6.6471741475953585E-4</v>
      </c>
      <c r="BB1145" s="13">
        <f t="shared" si="1499"/>
        <v>7.3252194822366758E-5</v>
      </c>
      <c r="BC1145" s="13">
        <f t="shared" si="1500"/>
        <v>6.4579430923862357E-6</v>
      </c>
      <c r="BD1145" s="13">
        <f t="shared" si="1501"/>
        <v>2.1582635187157633E-7</v>
      </c>
      <c r="BE1145" s="13">
        <f t="shared" si="1502"/>
        <v>7.3678407590370032E-7</v>
      </c>
      <c r="BF1145" s="13">
        <f t="shared" si="1503"/>
        <v>1.2576100411229756E-6</v>
      </c>
      <c r="BG1145" s="13">
        <f t="shared" si="1504"/>
        <v>1.4310687642495036E-6</v>
      </c>
      <c r="BH1145" s="13">
        <f t="shared" si="1505"/>
        <v>1.2213391319907224E-6</v>
      </c>
      <c r="BI1145" s="13">
        <f t="shared" si="1506"/>
        <v>8.3387706452477999E-7</v>
      </c>
      <c r="BJ1145" s="14">
        <f t="shared" si="1507"/>
        <v>0.85174843277256995</v>
      </c>
      <c r="BK1145" s="14">
        <f t="shared" si="1508"/>
        <v>8.7780031145462067E-2</v>
      </c>
      <c r="BL1145" s="14">
        <f t="shared" si="1509"/>
        <v>2.1848857599071625E-2</v>
      </c>
      <c r="BM1145" s="14">
        <f t="shared" si="1510"/>
        <v>0.68096027741262743</v>
      </c>
      <c r="BN1145" s="14">
        <f t="shared" si="1511"/>
        <v>0.26019404970088078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1.63636363636364</v>
      </c>
      <c r="F1146" s="10">
        <f>VLOOKUP(B1146,home!$B$2:$E$405,3,FALSE)</f>
        <v>1.1000000000000001</v>
      </c>
      <c r="G1146" s="10">
        <f>VLOOKUP(C1146,away!$B$2:$E$405,4,FALSE)</f>
        <v>0.61</v>
      </c>
      <c r="H1146" s="10">
        <f>VLOOKUP(A1146,away!$A$2:$E$405,3,FALSE)</f>
        <v>1.23232323232323</v>
      </c>
      <c r="I1146" s="10">
        <f>VLOOKUP(C1146,away!$B$2:$E$405,3,FALSE)</f>
        <v>0.76</v>
      </c>
      <c r="J1146" s="10">
        <f>VLOOKUP(B1146,home!$B$2:$E$405,4,FALSE)</f>
        <v>0.97</v>
      </c>
      <c r="K1146" s="12">
        <f t="shared" si="1456"/>
        <v>1.0980000000000025</v>
      </c>
      <c r="L1146" s="12">
        <f t="shared" si="1457"/>
        <v>0.9084686868686852</v>
      </c>
      <c r="M1146" s="13">
        <f t="shared" si="1458"/>
        <v>0.13446266705030671</v>
      </c>
      <c r="N1146" s="13">
        <f t="shared" si="1459"/>
        <v>0.14764000842123709</v>
      </c>
      <c r="O1146" s="13">
        <f t="shared" si="1460"/>
        <v>0.12215512256805337</v>
      </c>
      <c r="P1146" s="13">
        <f t="shared" si="1461"/>
        <v>0.13412632457972293</v>
      </c>
      <c r="Q1146" s="13">
        <f t="shared" si="1462"/>
        <v>8.1054364623259351E-2</v>
      </c>
      <c r="R1146" s="13">
        <f t="shared" si="1463"/>
        <v>5.5487051896841368E-2</v>
      </c>
      <c r="S1146" s="13">
        <f t="shared" si="1464"/>
        <v>3.3447705857519917E-2</v>
      </c>
      <c r="T1146" s="13">
        <f t="shared" si="1465"/>
        <v>7.3635352194268047E-2</v>
      </c>
      <c r="U1146" s="13">
        <f t="shared" si="1466"/>
        <v>6.0924782982731955E-2</v>
      </c>
      <c r="V1146" s="13">
        <f t="shared" si="1467"/>
        <v>3.7071155971364496E-3</v>
      </c>
      <c r="W1146" s="13">
        <f t="shared" si="1468"/>
        <v>2.9665897452112996E-2</v>
      </c>
      <c r="X1146" s="13">
        <f t="shared" si="1469"/>
        <v>2.6950538903102172E-2</v>
      </c>
      <c r="Y1146" s="13">
        <f t="shared" si="1470"/>
        <v>1.2241860343852322E-2</v>
      </c>
      <c r="Z1146" s="13">
        <f t="shared" si="1471"/>
        <v>1.6802749724979353E-2</v>
      </c>
      <c r="AA1146" s="13">
        <f t="shared" si="1472"/>
        <v>1.8449419198027374E-2</v>
      </c>
      <c r="AB1146" s="13">
        <f t="shared" si="1473"/>
        <v>1.0128731139717051E-2</v>
      </c>
      <c r="AC1146" s="13">
        <f t="shared" si="1474"/>
        <v>2.3111516784899216E-4</v>
      </c>
      <c r="AD1146" s="13">
        <f t="shared" si="1475"/>
        <v>8.1432888506050346E-3</v>
      </c>
      <c r="AE1146" s="13">
        <f t="shared" si="1476"/>
        <v>7.3979229289015611E-3</v>
      </c>
      <c r="AF1146" s="13">
        <f t="shared" si="1477"/>
        <v>3.3603906643874691E-3</v>
      </c>
      <c r="AG1146" s="13">
        <f t="shared" si="1478"/>
        <v>1.0176032314139574E-3</v>
      </c>
      <c r="AH1146" s="13">
        <f t="shared" si="1479"/>
        <v>3.8161929946087885E-3</v>
      </c>
      <c r="AI1146" s="13">
        <f t="shared" si="1480"/>
        <v>4.1901799080804594E-3</v>
      </c>
      <c r="AJ1146" s="13">
        <f t="shared" si="1481"/>
        <v>2.3004087695361773E-3</v>
      </c>
      <c r="AK1146" s="13">
        <f t="shared" si="1482"/>
        <v>8.4194960965024298E-4</v>
      </c>
      <c r="AL1146" s="13">
        <f t="shared" si="1483"/>
        <v>9.2214824228091576E-6</v>
      </c>
      <c r="AM1146" s="13">
        <f t="shared" si="1484"/>
        <v>1.78826623159287E-3</v>
      </c>
      <c r="AN1146" s="13">
        <f t="shared" si="1485"/>
        <v>1.6245838751867869E-3</v>
      </c>
      <c r="AO1146" s="13">
        <f t="shared" si="1486"/>
        <v>7.379417898994901E-4</v>
      </c>
      <c r="AP1146" s="13">
        <f t="shared" si="1487"/>
        <v>2.2346566961850564E-4</v>
      </c>
      <c r="AQ1146" s="13">
        <f t="shared" si="1488"/>
        <v>5.0752890859638809E-5</v>
      </c>
      <c r="AR1146" s="13">
        <f t="shared" si="1489"/>
        <v>6.933783677299445E-4</v>
      </c>
      <c r="AS1146" s="13">
        <f t="shared" si="1490"/>
        <v>7.613294477674809E-4</v>
      </c>
      <c r="AT1146" s="13">
        <f t="shared" si="1491"/>
        <v>4.1796986682434795E-4</v>
      </c>
      <c r="AU1146" s="13">
        <f t="shared" si="1492"/>
        <v>1.5297697125771172E-4</v>
      </c>
      <c r="AV1146" s="13">
        <f t="shared" si="1493"/>
        <v>4.1992178610241953E-5</v>
      </c>
      <c r="AW1146" s="13">
        <f t="shared" si="1494"/>
        <v>2.5551155484277937E-7</v>
      </c>
      <c r="AX1146" s="13">
        <f t="shared" si="1495"/>
        <v>3.2725272038149587E-4</v>
      </c>
      <c r="AY1146" s="13">
        <f t="shared" si="1496"/>
        <v>2.9729884915918262E-4</v>
      </c>
      <c r="AZ1146" s="13">
        <f t="shared" si="1497"/>
        <v>1.3504334755160696E-4</v>
      </c>
      <c r="BA1146" s="13">
        <f t="shared" si="1498"/>
        <v>4.0894217540186614E-5</v>
      </c>
      <c r="BB1146" s="13">
        <f t="shared" si="1499"/>
        <v>9.2877790273139211E-6</v>
      </c>
      <c r="BC1146" s="13">
        <f t="shared" si="1500"/>
        <v>1.6875312833740792E-6</v>
      </c>
      <c r="BD1146" s="13">
        <f t="shared" si="1501"/>
        <v>1.0498542253912913E-4</v>
      </c>
      <c r="BE1146" s="13">
        <f t="shared" si="1502"/>
        <v>1.1527399394796405E-4</v>
      </c>
      <c r="BF1146" s="13">
        <f t="shared" si="1503"/>
        <v>6.3285422677432403E-5</v>
      </c>
      <c r="BG1146" s="13">
        <f t="shared" si="1504"/>
        <v>2.3162464699940318E-5</v>
      </c>
      <c r="BH1146" s="13">
        <f t="shared" si="1505"/>
        <v>6.35809656013363E-6</v>
      </c>
      <c r="BI1146" s="13">
        <f t="shared" si="1506"/>
        <v>1.3962380046053489E-6</v>
      </c>
      <c r="BJ1146" s="14">
        <f t="shared" si="1507"/>
        <v>0.39634370251524054</v>
      </c>
      <c r="BK1146" s="14">
        <f t="shared" si="1508"/>
        <v>0.30628144858411704</v>
      </c>
      <c r="BL1146" s="14">
        <f t="shared" si="1509"/>
        <v>0.28067594753786568</v>
      </c>
      <c r="BM1146" s="14">
        <f t="shared" si="1510"/>
        <v>0.32488126588517746</v>
      </c>
      <c r="BN1146" s="14">
        <f t="shared" si="1511"/>
        <v>0.67492553913942077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1.63636363636364</v>
      </c>
      <c r="F1147" s="10">
        <f>VLOOKUP(B1147,home!$B$2:$E$405,3,FALSE)</f>
        <v>0.86</v>
      </c>
      <c r="G1147" s="10">
        <f>VLOOKUP(C1147,away!$B$2:$E$405,4,FALSE)</f>
        <v>1.22</v>
      </c>
      <c r="H1147" s="10">
        <f>VLOOKUP(A1147,away!$A$2:$E$405,3,FALSE)</f>
        <v>1.23232323232323</v>
      </c>
      <c r="I1147" s="10">
        <f>VLOOKUP(C1147,away!$B$2:$E$405,3,FALSE)</f>
        <v>0.76</v>
      </c>
      <c r="J1147" s="10">
        <f>VLOOKUP(B1147,home!$B$2:$E$405,4,FALSE)</f>
        <v>0.81</v>
      </c>
      <c r="K1147" s="12">
        <f t="shared" si="1456"/>
        <v>1.7168727272727309</v>
      </c>
      <c r="L1147" s="12">
        <f t="shared" si="1457"/>
        <v>0.75861818181818041</v>
      </c>
      <c r="M1147" s="13">
        <f t="shared" si="1458"/>
        <v>8.4121684019908036E-2</v>
      </c>
      <c r="N1147" s="13">
        <f t="shared" si="1459"/>
        <v>0.14442622506603439</v>
      </c>
      <c r="O1147" s="13">
        <f t="shared" si="1460"/>
        <v>6.3816238982666113E-2</v>
      </c>
      <c r="P1147" s="13">
        <f t="shared" si="1461"/>
        <v>0.10956436026645833</v>
      </c>
      <c r="Q1147" s="13">
        <f t="shared" si="1462"/>
        <v>0.1239807234594139</v>
      </c>
      <c r="R1147" s="13">
        <f t="shared" si="1463"/>
        <v>2.4206079593752323E-2</v>
      </c>
      <c r="S1147" s="13">
        <f t="shared" si="1464"/>
        <v>3.5675548999225204E-2</v>
      </c>
      <c r="T1147" s="13">
        <f t="shared" si="1465"/>
        <v>9.4054031011283193E-2</v>
      </c>
      <c r="U1147" s="13">
        <f t="shared" si="1466"/>
        <v>4.1558757888706346E-2</v>
      </c>
      <c r="V1147" s="13">
        <f t="shared" si="1467"/>
        <v>5.1628499685312445E-3</v>
      </c>
      <c r="W1147" s="13">
        <f t="shared" si="1468"/>
        <v>7.0953040938336723E-2</v>
      </c>
      <c r="X1147" s="13">
        <f t="shared" si="1469"/>
        <v>5.3826266911111927E-2</v>
      </c>
      <c r="Y1147" s="13">
        <f t="shared" si="1470"/>
        <v>2.0416792369083905E-2</v>
      </c>
      <c r="Z1147" s="13">
        <f t="shared" si="1471"/>
        <v>6.1210573634528503E-3</v>
      </c>
      <c r="AA1147" s="13">
        <f t="shared" si="1472"/>
        <v>1.0509076449384125E-2</v>
      </c>
      <c r="AB1147" s="13">
        <f t="shared" si="1473"/>
        <v>9.0213733723858783E-3</v>
      </c>
      <c r="AC1147" s="13">
        <f t="shared" si="1474"/>
        <v>4.2027240103452505E-4</v>
      </c>
      <c r="AD1147" s="13">
        <f t="shared" si="1475"/>
        <v>3.0454335226023966E-2</v>
      </c>
      <c r="AE1147" s="13">
        <f t="shared" si="1476"/>
        <v>2.3103212417647668E-2</v>
      </c>
      <c r="AF1147" s="13">
        <f t="shared" si="1477"/>
        <v>8.7632584992175383E-3</v>
      </c>
      <c r="AG1147" s="13">
        <f t="shared" si="1478"/>
        <v>2.2159890764930422E-3</v>
      </c>
      <c r="AH1147" s="13">
        <f t="shared" si="1479"/>
        <v>1.1608863519668464E-3</v>
      </c>
      <c r="AI1147" s="13">
        <f t="shared" si="1480"/>
        <v>1.9930941171550109E-3</v>
      </c>
      <c r="AJ1147" s="13">
        <f t="shared" si="1481"/>
        <v>1.7109444663155799E-3</v>
      </c>
      <c r="AK1147" s="13">
        <f t="shared" si="1482"/>
        <v>9.7915796403180559E-4</v>
      </c>
      <c r="AL1147" s="13">
        <f t="shared" si="1483"/>
        <v>2.1895366120392365E-5</v>
      </c>
      <c r="AM1147" s="13">
        <f t="shared" si="1484"/>
        <v>1.0457243515356351E-2</v>
      </c>
      <c r="AN1147" s="13">
        <f t="shared" si="1485"/>
        <v>7.933055062449592E-3</v>
      </c>
      <c r="AO1147" s="13">
        <f t="shared" si="1486"/>
        <v>3.0090799038695105E-3</v>
      </c>
      <c r="AP1147" s="13">
        <f t="shared" si="1487"/>
        <v>7.6091424187303778E-4</v>
      </c>
      <c r="AQ1147" s="13">
        <f t="shared" si="1488"/>
        <v>1.4431084467232075E-4</v>
      </c>
      <c r="AR1147" s="13">
        <f t="shared" si="1489"/>
        <v>1.7613389872532588E-4</v>
      </c>
      <c r="AS1147" s="13">
        <f t="shared" si="1490"/>
        <v>3.0239948706972918E-4</v>
      </c>
      <c r="AT1147" s="13">
        <f t="shared" si="1491"/>
        <v>2.5959071604564051E-4</v>
      </c>
      <c r="AU1147" s="13">
        <f t="shared" si="1492"/>
        <v>1.4856140687731994E-4</v>
      </c>
      <c r="AV1147" s="13">
        <f t="shared" si="1493"/>
        <v>6.3765256948234523E-5</v>
      </c>
      <c r="AW1147" s="13">
        <f t="shared" si="1494"/>
        <v>7.9215662727504771E-7</v>
      </c>
      <c r="AX1147" s="13">
        <f t="shared" si="1495"/>
        <v>2.9922926989941561E-3</v>
      </c>
      <c r="AY1147" s="13">
        <f t="shared" si="1496"/>
        <v>2.2700076467787626E-3</v>
      </c>
      <c r="AZ1147" s="13">
        <f t="shared" si="1497"/>
        <v>8.6103453685633542E-4</v>
      </c>
      <c r="BA1147" s="13">
        <f t="shared" si="1498"/>
        <v>2.1773215161087077E-4</v>
      </c>
      <c r="BB1147" s="13">
        <f t="shared" si="1499"/>
        <v>4.1293892244599791E-5</v>
      </c>
      <c r="BC1147" s="13">
        <f t="shared" si="1500"/>
        <v>6.2652594909588313E-6</v>
      </c>
      <c r="BD1147" s="13">
        <f t="shared" si="1501"/>
        <v>2.22697296679257E-5</v>
      </c>
      <c r="BE1147" s="13">
        <f t="shared" si="1502"/>
        <v>3.8234291510598043E-5</v>
      </c>
      <c r="BF1147" s="13">
        <f t="shared" si="1503"/>
        <v>3.2821706170570549E-5</v>
      </c>
      <c r="BG1147" s="13">
        <f t="shared" si="1504"/>
        <v>1.8783564062270558E-5</v>
      </c>
      <c r="BH1147" s="13">
        <f t="shared" si="1505"/>
        <v>8.0622472148731267E-6</v>
      </c>
      <c r="BI1147" s="13">
        <f t="shared" si="1506"/>
        <v>2.7683704727492401E-6</v>
      </c>
      <c r="BJ1147" s="14">
        <f t="shared" si="1507"/>
        <v>0.60088710472884288</v>
      </c>
      <c r="BK1147" s="14">
        <f t="shared" si="1508"/>
        <v>0.23723661866805654</v>
      </c>
      <c r="BL1147" s="14">
        <f t="shared" si="1509"/>
        <v>0.15602899986112928</v>
      </c>
      <c r="BM1147" s="14">
        <f t="shared" si="1510"/>
        <v>0.4478892537430969</v>
      </c>
      <c r="BN1147" s="14">
        <f t="shared" si="1511"/>
        <v>0.55011531138823311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1.63636363636364</v>
      </c>
      <c r="F1148" s="10">
        <f>VLOOKUP(B1148,home!$B$2:$E$405,3,FALSE)</f>
        <v>0.76</v>
      </c>
      <c r="G1148" s="10">
        <f>VLOOKUP(C1148,away!$B$2:$E$405,4,FALSE)</f>
        <v>0.24</v>
      </c>
      <c r="H1148" s="10">
        <f>VLOOKUP(A1148,away!$A$2:$E$405,3,FALSE)</f>
        <v>1.23232323232323</v>
      </c>
      <c r="I1148" s="10">
        <f>VLOOKUP(C1148,away!$B$2:$E$405,3,FALSE)</f>
        <v>1.1000000000000001</v>
      </c>
      <c r="J1148" s="10">
        <f>VLOOKUP(B1148,home!$B$2:$E$405,4,FALSE)</f>
        <v>0.41</v>
      </c>
      <c r="K1148" s="12">
        <f t="shared" si="1456"/>
        <v>0.29847272727272794</v>
      </c>
      <c r="L1148" s="12">
        <f t="shared" si="1457"/>
        <v>0.55577777777777682</v>
      </c>
      <c r="M1148" s="13">
        <f t="shared" si="1458"/>
        <v>0.42560205816580304</v>
      </c>
      <c r="N1148" s="13">
        <f t="shared" si="1459"/>
        <v>0.12703060703363342</v>
      </c>
      <c r="O1148" s="13">
        <f t="shared" si="1460"/>
        <v>0.23654016610503811</v>
      </c>
      <c r="P1148" s="13">
        <f t="shared" si="1461"/>
        <v>7.0600788486914812E-2</v>
      </c>
      <c r="Q1148" s="13">
        <f t="shared" si="1462"/>
        <v>1.8957585864219376E-2</v>
      </c>
      <c r="R1148" s="13">
        <f t="shared" si="1463"/>
        <v>6.5731883936522156E-2</v>
      </c>
      <c r="S1148" s="13">
        <f t="shared" si="1464"/>
        <v>2.9278942848957445E-3</v>
      </c>
      <c r="T1148" s="13">
        <f t="shared" si="1465"/>
        <v>1.0536204943647237E-2</v>
      </c>
      <c r="U1148" s="13">
        <f t="shared" si="1466"/>
        <v>1.9619174667308184E-2</v>
      </c>
      <c r="V1148" s="13">
        <f t="shared" si="1467"/>
        <v>5.3965811791112152E-5</v>
      </c>
      <c r="W1148" s="13">
        <f t="shared" si="1468"/>
        <v>1.886107451800158E-3</v>
      </c>
      <c r="X1148" s="13">
        <f t="shared" si="1469"/>
        <v>1.048256608211597E-3</v>
      </c>
      <c r="Y1148" s="13">
        <f t="shared" si="1470"/>
        <v>2.9129886412635554E-4</v>
      </c>
      <c r="Z1148" s="13">
        <f t="shared" si="1471"/>
        <v>1.2177440127795676E-2</v>
      </c>
      <c r="AA1148" s="13">
        <f t="shared" si="1472"/>
        <v>3.6346337661435323E-3</v>
      </c>
      <c r="AB1148" s="13">
        <f t="shared" si="1473"/>
        <v>5.4241952640920327E-4</v>
      </c>
      <c r="AC1148" s="13">
        <f t="shared" si="1474"/>
        <v>5.5950576229131447E-7</v>
      </c>
      <c r="AD1148" s="13">
        <f t="shared" si="1475"/>
        <v>1.4073790876705205E-4</v>
      </c>
      <c r="AE1148" s="13">
        <f t="shared" si="1476"/>
        <v>7.8219002183643678E-5</v>
      </c>
      <c r="AF1148" s="13">
        <f t="shared" si="1477"/>
        <v>2.1736191606810279E-5</v>
      </c>
      <c r="AG1148" s="13">
        <f t="shared" si="1478"/>
        <v>4.0268307561949941E-6</v>
      </c>
      <c r="AH1148" s="13">
        <f t="shared" si="1479"/>
        <v>1.6919876533120514E-3</v>
      </c>
      <c r="AI1148" s="13">
        <f t="shared" si="1480"/>
        <v>5.0501216939583091E-4</v>
      </c>
      <c r="AJ1148" s="13">
        <f t="shared" si="1481"/>
        <v>7.5366179752745264E-5</v>
      </c>
      <c r="AK1148" s="13">
        <f t="shared" si="1482"/>
        <v>7.498249738309512E-6</v>
      </c>
      <c r="AL1148" s="13">
        <f t="shared" si="1483"/>
        <v>3.7125335484491862E-9</v>
      </c>
      <c r="AM1148" s="13">
        <f t="shared" si="1484"/>
        <v>8.4012854920724787E-6</v>
      </c>
      <c r="AN1148" s="13">
        <f t="shared" si="1485"/>
        <v>4.6692477812607181E-6</v>
      </c>
      <c r="AO1148" s="13">
        <f t="shared" si="1486"/>
        <v>1.2975320778814486E-6</v>
      </c>
      <c r="AP1148" s="13">
        <f t="shared" si="1487"/>
        <v>2.403798316134443E-7</v>
      </c>
      <c r="AQ1148" s="13">
        <f t="shared" si="1488"/>
        <v>3.3399442159179053E-8</v>
      </c>
      <c r="AR1148" s="13">
        <f t="shared" si="1489"/>
        <v>1.8807382759704154E-4</v>
      </c>
      <c r="AS1148" s="13">
        <f t="shared" si="1490"/>
        <v>5.6134908251509837E-5</v>
      </c>
      <c r="AT1148" s="13">
        <f t="shared" si="1491"/>
        <v>8.3773695805162503E-6</v>
      </c>
      <c r="AU1148" s="13">
        <f t="shared" si="1492"/>
        <v>8.3347211535609171E-7</v>
      </c>
      <c r="AV1148" s="13">
        <f t="shared" si="1493"/>
        <v>6.2192173844025581E-8</v>
      </c>
      <c r="AW1148" s="13">
        <f t="shared" si="1494"/>
        <v>1.7106994588000682E-11</v>
      </c>
      <c r="AX1148" s="13">
        <f t="shared" si="1495"/>
        <v>4.1792576556927928E-7</v>
      </c>
      <c r="AY1148" s="13">
        <f t="shared" si="1496"/>
        <v>2.3227385326417012E-7</v>
      </c>
      <c r="AZ1148" s="13">
        <f t="shared" si="1497"/>
        <v>6.4546323001520948E-8</v>
      </c>
      <c r="BA1148" s="13">
        <f t="shared" si="1498"/>
        <v>1.1957803987170639E-8</v>
      </c>
      <c r="BB1148" s="13">
        <f t="shared" si="1499"/>
        <v>1.6614704317729838E-9</v>
      </c>
      <c r="BC1148" s="13">
        <f t="shared" si="1500"/>
        <v>1.8468166888285453E-10</v>
      </c>
      <c r="BD1148" s="13">
        <f t="shared" si="1501"/>
        <v>1.7421208993340745E-5</v>
      </c>
      <c r="BE1148" s="13">
        <f t="shared" si="1502"/>
        <v>5.1997557606305874E-6</v>
      </c>
      <c r="BF1148" s="13">
        <f t="shared" si="1503"/>
        <v>7.759926415137447E-7</v>
      </c>
      <c r="BG1148" s="13">
        <f t="shared" si="1504"/>
        <v>7.720421335205859E-8</v>
      </c>
      <c r="BH1148" s="13">
        <f t="shared" si="1505"/>
        <v>5.7608380290336192E-9</v>
      </c>
      <c r="BI1148" s="13">
        <f t="shared" si="1506"/>
        <v>3.4389060758042218E-10</v>
      </c>
      <c r="BJ1148" s="14">
        <f t="shared" si="1507"/>
        <v>0.16001015109347477</v>
      </c>
      <c r="BK1148" s="14">
        <f t="shared" si="1508"/>
        <v>0.49918550224155384</v>
      </c>
      <c r="BL1148" s="14">
        <f t="shared" si="1509"/>
        <v>0.32862510428967601</v>
      </c>
      <c r="BM1148" s="14">
        <f t="shared" si="1510"/>
        <v>5.5534875903622917E-2</v>
      </c>
      <c r="BN1148" s="14">
        <f t="shared" si="1511"/>
        <v>0.94446308959213099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1.63636363636364</v>
      </c>
      <c r="F1149" s="10">
        <f>VLOOKUP(B1149,home!$B$2:$E$405,3,FALSE)</f>
        <v>1.32</v>
      </c>
      <c r="G1149" s="10">
        <f>VLOOKUP(C1149,away!$B$2:$E$405,4,FALSE)</f>
        <v>0.98</v>
      </c>
      <c r="H1149" s="10">
        <f>VLOOKUP(A1149,away!$A$2:$E$405,3,FALSE)</f>
        <v>1.23232323232323</v>
      </c>
      <c r="I1149" s="10">
        <f>VLOOKUP(C1149,away!$B$2:$E$405,3,FALSE)</f>
        <v>0.49</v>
      </c>
      <c r="J1149" s="10">
        <f>VLOOKUP(B1149,home!$B$2:$E$405,4,FALSE)</f>
        <v>0.95</v>
      </c>
      <c r="K1149" s="12">
        <f t="shared" si="1456"/>
        <v>2.1168000000000049</v>
      </c>
      <c r="L1149" s="12">
        <f t="shared" si="1457"/>
        <v>0.57364646464646352</v>
      </c>
      <c r="M1149" s="13">
        <f t="shared" si="1458"/>
        <v>6.7850639696533085E-2</v>
      </c>
      <c r="N1149" s="13">
        <f t="shared" si="1459"/>
        <v>0.14362623410962155</v>
      </c>
      <c r="O1149" s="13">
        <f t="shared" si="1460"/>
        <v>3.8922279585917194E-2</v>
      </c>
      <c r="P1149" s="13">
        <f t="shared" si="1461"/>
        <v>8.2390681427469706E-2</v>
      </c>
      <c r="Q1149" s="13">
        <f t="shared" si="1462"/>
        <v>0.15201400618162383</v>
      </c>
      <c r="R1149" s="13">
        <f t="shared" si="1463"/>
        <v>1.1163814040221308E-2</v>
      </c>
      <c r="S1149" s="13">
        <f t="shared" si="1464"/>
        <v>2.5011644755464468E-2</v>
      </c>
      <c r="T1149" s="13">
        <f t="shared" si="1465"/>
        <v>8.7202297222834152E-2</v>
      </c>
      <c r="U1149" s="13">
        <f t="shared" si="1466"/>
        <v>2.3631561560340519E-2</v>
      </c>
      <c r="V1149" s="13">
        <f t="shared" si="1467"/>
        <v>3.3746123417246828E-3</v>
      </c>
      <c r="W1149" s="13">
        <f t="shared" si="1468"/>
        <v>0.10726108276175403</v>
      </c>
      <c r="X1149" s="13">
        <f t="shared" si="1469"/>
        <v>6.1529940920431923E-2</v>
      </c>
      <c r="Y1149" s="13">
        <f t="shared" si="1470"/>
        <v>1.764821653945577E-2</v>
      </c>
      <c r="Z1149" s="13">
        <f t="shared" si="1471"/>
        <v>2.1346941520478356E-3</v>
      </c>
      <c r="AA1149" s="13">
        <f t="shared" si="1472"/>
        <v>4.5187205810548678E-3</v>
      </c>
      <c r="AB1149" s="13">
        <f t="shared" si="1473"/>
        <v>4.7826138629884843E-3</v>
      </c>
      <c r="AC1149" s="13">
        <f t="shared" si="1474"/>
        <v>2.5611089633033009E-4</v>
      </c>
      <c r="AD1149" s="13">
        <f t="shared" si="1475"/>
        <v>5.6762564997520366E-2</v>
      </c>
      <c r="AE1149" s="13">
        <f t="shared" si="1476"/>
        <v>3.2561644735092647E-2</v>
      </c>
      <c r="AF1149" s="13">
        <f t="shared" si="1477"/>
        <v>9.3394361926800156E-3</v>
      </c>
      <c r="AG1149" s="13">
        <f t="shared" si="1478"/>
        <v>1.7858448512407064E-3</v>
      </c>
      <c r="AH1149" s="13">
        <f t="shared" si="1479"/>
        <v>3.0613993835593021E-4</v>
      </c>
      <c r="AI1149" s="13">
        <f t="shared" si="1480"/>
        <v>6.4803702151183448E-4</v>
      </c>
      <c r="AJ1149" s="13">
        <f t="shared" si="1481"/>
        <v>6.8588238356812731E-4</v>
      </c>
      <c r="AK1149" s="13">
        <f t="shared" si="1482"/>
        <v>4.8395860984567178E-4</v>
      </c>
      <c r="AL1149" s="13">
        <f t="shared" si="1483"/>
        <v>1.2439765558015304E-5</v>
      </c>
      <c r="AM1149" s="13">
        <f t="shared" si="1484"/>
        <v>2.4030999517350278E-2</v>
      </c>
      <c r="AN1149" s="13">
        <f t="shared" si="1485"/>
        <v>1.3785297915048858E-2</v>
      </c>
      <c r="AO1149" s="13">
        <f t="shared" si="1486"/>
        <v>3.953943706533021E-3</v>
      </c>
      <c r="AP1149" s="13">
        <f t="shared" si="1487"/>
        <v>7.5605527622126726E-4</v>
      </c>
      <c r="AQ1149" s="13">
        <f t="shared" si="1488"/>
        <v>1.0842710907040882E-4</v>
      </c>
      <c r="AR1149" s="13">
        <f t="shared" si="1489"/>
        <v>3.5123218664993124E-5</v>
      </c>
      <c r="AS1149" s="13">
        <f t="shared" si="1490"/>
        <v>7.4348829270057612E-5</v>
      </c>
      <c r="AT1149" s="13">
        <f t="shared" si="1491"/>
        <v>7.8690800899429181E-5</v>
      </c>
      <c r="AU1149" s="13">
        <f t="shared" si="1492"/>
        <v>5.5524229114637363E-5</v>
      </c>
      <c r="AV1149" s="13">
        <f t="shared" si="1493"/>
        <v>2.9383422047466162E-5</v>
      </c>
      <c r="AW1149" s="13">
        <f t="shared" si="1494"/>
        <v>4.195984189631167E-7</v>
      </c>
      <c r="AX1149" s="13">
        <f t="shared" si="1495"/>
        <v>8.4781366297211995E-3</v>
      </c>
      <c r="AY1149" s="13">
        <f t="shared" si="1496"/>
        <v>4.8634531044292493E-3</v>
      </c>
      <c r="AZ1149" s="13">
        <f t="shared" si="1497"/>
        <v>1.3949513396648533E-3</v>
      </c>
      <c r="BA1149" s="13">
        <f t="shared" si="1498"/>
        <v>2.6673630145086373E-4</v>
      </c>
      <c r="BB1149" s="13">
        <f t="shared" si="1499"/>
        <v>3.8253084080040329E-5</v>
      </c>
      <c r="BC1149" s="13">
        <f t="shared" si="1500"/>
        <v>4.3887492888678099E-6</v>
      </c>
      <c r="BD1149" s="13">
        <f t="shared" si="1501"/>
        <v>3.3580517023629981E-6</v>
      </c>
      <c r="BE1149" s="13">
        <f t="shared" si="1502"/>
        <v>7.1083238435620101E-6</v>
      </c>
      <c r="BF1149" s="13">
        <f t="shared" si="1503"/>
        <v>7.5234499560260507E-6</v>
      </c>
      <c r="BG1149" s="13">
        <f t="shared" si="1504"/>
        <v>5.3085462889719943E-6</v>
      </c>
      <c r="BH1149" s="13">
        <f t="shared" si="1505"/>
        <v>2.809282696123986E-6</v>
      </c>
      <c r="BI1149" s="13">
        <f t="shared" si="1506"/>
        <v>1.1893379222310536E-6</v>
      </c>
      <c r="BJ1149" s="14">
        <f t="shared" si="1507"/>
        <v>0.72741191124511395</v>
      </c>
      <c r="BK1149" s="14">
        <f t="shared" si="1508"/>
        <v>0.18375958198750952</v>
      </c>
      <c r="BL1149" s="14">
        <f t="shared" si="1509"/>
        <v>8.5443375076209763E-2</v>
      </c>
      <c r="BM1149" s="14">
        <f t="shared" si="1510"/>
        <v>0.49791887391348411</v>
      </c>
      <c r="BN1149" s="14">
        <f t="shared" si="1511"/>
        <v>0.49596765504138668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1.63636363636364</v>
      </c>
      <c r="F1150" s="10">
        <f>VLOOKUP(B1150,home!$B$2:$E$405,3,FALSE)</f>
        <v>0.61</v>
      </c>
      <c r="G1150" s="10">
        <f>VLOOKUP(C1150,away!$B$2:$E$405,4,FALSE)</f>
        <v>0.73</v>
      </c>
      <c r="H1150" s="10">
        <f>VLOOKUP(A1150,away!$A$2:$E$405,3,FALSE)</f>
        <v>1.23232323232323</v>
      </c>
      <c r="I1150" s="10">
        <f>VLOOKUP(C1150,away!$B$2:$E$405,3,FALSE)</f>
        <v>1.22</v>
      </c>
      <c r="J1150" s="10">
        <f>VLOOKUP(B1150,home!$B$2:$E$405,4,FALSE)</f>
        <v>1.79</v>
      </c>
      <c r="K1150" s="12">
        <f t="shared" si="1456"/>
        <v>0.72867272727272892</v>
      </c>
      <c r="L1150" s="12">
        <f t="shared" si="1457"/>
        <v>2.6911474747474697</v>
      </c>
      <c r="M1150" s="13">
        <f t="shared" si="1458"/>
        <v>3.2718317097520495E-2</v>
      </c>
      <c r="N1150" s="13">
        <f t="shared" si="1459"/>
        <v>2.3840945351224215E-2</v>
      </c>
      <c r="O1150" s="13">
        <f t="shared" si="1460"/>
        <v>8.8049816434979236E-2</v>
      </c>
      <c r="P1150" s="13">
        <f t="shared" si="1461"/>
        <v>6.4159499877539466E-2</v>
      </c>
      <c r="Q1150" s="13">
        <f t="shared" si="1462"/>
        <v>8.6861233349183175E-3</v>
      </c>
      <c r="R1150" s="13">
        <f t="shared" si="1463"/>
        <v>0.11847752057548633</v>
      </c>
      <c r="S1150" s="13">
        <f t="shared" si="1464"/>
        <v>3.1453645768717925E-2</v>
      </c>
      <c r="T1150" s="13">
        <f t="shared" si="1465"/>
        <v>2.3375638878110498E-2</v>
      </c>
      <c r="U1150" s="13">
        <f t="shared" si="1466"/>
        <v>8.633133803825048E-2</v>
      </c>
      <c r="V1150" s="13">
        <f t="shared" si="1467"/>
        <v>6.853280299062417E-3</v>
      </c>
      <c r="W1150" s="13">
        <f t="shared" si="1468"/>
        <v>2.1097803932940743E-3</v>
      </c>
      <c r="X1150" s="13">
        <f t="shared" si="1469"/>
        <v>5.6777301776850704E-3</v>
      </c>
      <c r="Y1150" s="13">
        <f t="shared" si="1470"/>
        <v>7.6398046149873415E-3</v>
      </c>
      <c r="Z1150" s="13">
        <f t="shared" si="1471"/>
        <v>0.10628016010368714</v>
      </c>
      <c r="AA1150" s="13">
        <f t="shared" si="1472"/>
        <v>7.7443454117735996E-2</v>
      </c>
      <c r="AB1150" s="13">
        <f t="shared" si="1473"/>
        <v>2.8215466460695563E-2</v>
      </c>
      <c r="AC1150" s="13">
        <f t="shared" si="1474"/>
        <v>8.3994050488189872E-4</v>
      </c>
      <c r="AD1150" s="13">
        <f t="shared" si="1475"/>
        <v>3.8433485828203085E-4</v>
      </c>
      <c r="AE1150" s="13">
        <f t="shared" si="1476"/>
        <v>1.0343017833231139E-3</v>
      </c>
      <c r="AF1150" s="13">
        <f t="shared" si="1477"/>
        <v>1.3917293161584015E-3</v>
      </c>
      <c r="AG1150" s="13">
        <f t="shared" si="1478"/>
        <v>1.2484496115705685E-3</v>
      </c>
      <c r="AH1150" s="13">
        <f t="shared" si="1479"/>
        <v>7.1503896119698609E-2</v>
      </c>
      <c r="AI1150" s="13">
        <f t="shared" si="1480"/>
        <v>5.2102938996166685E-2</v>
      </c>
      <c r="AJ1150" s="13">
        <f t="shared" si="1481"/>
        <v>1.8982995328630698E-2</v>
      </c>
      <c r="AK1150" s="13">
        <f t="shared" si="1482"/>
        <v>4.6107969926396019E-3</v>
      </c>
      <c r="AL1150" s="13">
        <f t="shared" si="1483"/>
        <v>6.5883783153620207E-5</v>
      </c>
      <c r="AM1150" s="13">
        <f t="shared" si="1484"/>
        <v>5.6010865874069053E-5</v>
      </c>
      <c r="AN1150" s="13">
        <f t="shared" si="1485"/>
        <v>1.5073350025542016E-4</v>
      </c>
      <c r="AO1150" s="13">
        <f t="shared" si="1486"/>
        <v>2.0282303928611053E-4</v>
      </c>
      <c r="AP1150" s="13">
        <f t="shared" si="1487"/>
        <v>1.8194223666514108E-4</v>
      </c>
      <c r="AQ1150" s="13">
        <f t="shared" si="1488"/>
        <v>1.2240834768782524E-4</v>
      </c>
      <c r="AR1150" s="13">
        <f t="shared" si="1489"/>
        <v>3.8485505895426451E-2</v>
      </c>
      <c r="AS1150" s="13">
        <f t="shared" si="1490"/>
        <v>2.8043338541291082E-2</v>
      </c>
      <c r="AT1150" s="13">
        <f t="shared" si="1491"/>
        <v>1.0217207988357501E-2</v>
      </c>
      <c r="AU1150" s="13">
        <f t="shared" si="1492"/>
        <v>2.4816669366630574E-3</v>
      </c>
      <c r="AV1150" s="13">
        <f t="shared" si="1493"/>
        <v>4.5208075373020715E-4</v>
      </c>
      <c r="AW1150" s="13">
        <f t="shared" si="1494"/>
        <v>3.5887734321363016E-6</v>
      </c>
      <c r="AX1150" s="13">
        <f t="shared" si="1495"/>
        <v>6.802265065560817E-6</v>
      </c>
      <c r="AY1150" s="13">
        <f t="shared" si="1496"/>
        <v>1.8305898453746922E-5</v>
      </c>
      <c r="AZ1150" s="13">
        <f t="shared" si="1497"/>
        <v>2.4631936198392323E-5</v>
      </c>
      <c r="BA1150" s="13">
        <f t="shared" si="1498"/>
        <v>2.2096057632814767E-5</v>
      </c>
      <c r="BB1150" s="13">
        <f t="shared" si="1499"/>
        <v>1.4865937425106001E-5</v>
      </c>
      <c r="BC1150" s="13">
        <f t="shared" si="1500"/>
        <v>8.0012859922655821E-6</v>
      </c>
      <c r="BD1150" s="13">
        <f t="shared" si="1501"/>
        <v>1.7261695334142613E-2</v>
      </c>
      <c r="BE1150" s="13">
        <f t="shared" si="1502"/>
        <v>1.2578126616480639E-2</v>
      </c>
      <c r="BF1150" s="13">
        <f t="shared" si="1503"/>
        <v>4.5826689128063243E-3</v>
      </c>
      <c r="BG1150" s="13">
        <f t="shared" si="1504"/>
        <v>1.1130886182941788E-3</v>
      </c>
      <c r="BH1150" s="13">
        <f t="shared" si="1505"/>
        <v>2.0276932979716315E-4</v>
      </c>
      <c r="BI1150" s="13">
        <f t="shared" si="1506"/>
        <v>2.9550496110112467E-5</v>
      </c>
      <c r="BJ1150" s="14">
        <f t="shared" si="1507"/>
        <v>7.6197459690090091E-2</v>
      </c>
      <c r="BK1150" s="14">
        <f t="shared" si="1508"/>
        <v>0.13610887322932955</v>
      </c>
      <c r="BL1150" s="14">
        <f t="shared" si="1509"/>
        <v>0.66116592248738215</v>
      </c>
      <c r="BM1150" s="14">
        <f t="shared" si="1510"/>
        <v>0.6438054757137992</v>
      </c>
      <c r="BN1150" s="14">
        <f t="shared" si="1511"/>
        <v>0.335932222671668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1.7124999999999999</v>
      </c>
      <c r="F1151" s="10">
        <f>VLOOKUP(B1151,home!$B$2:$E$405,3,FALSE)</f>
        <v>0.44</v>
      </c>
      <c r="G1151" s="10">
        <f>VLOOKUP(C1151,away!$B$2:$E$405,4,FALSE)</f>
        <v>1.31</v>
      </c>
      <c r="H1151" s="10">
        <f>VLOOKUP(A1151,away!$A$2:$E$405,3,FALSE)</f>
        <v>1.4624999999999999</v>
      </c>
      <c r="I1151" s="10">
        <f>VLOOKUP(C1151,away!$B$2:$E$405,3,FALSE)</f>
        <v>1.02</v>
      </c>
      <c r="J1151" s="10">
        <f>VLOOKUP(B1151,home!$B$2:$E$405,4,FALSE)</f>
        <v>1.2</v>
      </c>
      <c r="K1151" s="12">
        <f t="shared" si="1456"/>
        <v>0.98708499999999999</v>
      </c>
      <c r="L1151" s="12">
        <f t="shared" si="1457"/>
        <v>1.7900999999999998</v>
      </c>
      <c r="M1151" s="13">
        <f t="shared" si="1458"/>
        <v>6.2213391809979215E-2</v>
      </c>
      <c r="N1151" s="13">
        <f t="shared" si="1459"/>
        <v>6.1409905854753331E-2</v>
      </c>
      <c r="O1151" s="13">
        <f t="shared" si="1460"/>
        <v>0.11136819267904376</v>
      </c>
      <c r="P1151" s="13">
        <f t="shared" si="1461"/>
        <v>0.10992987247059391</v>
      </c>
      <c r="Q1151" s="13">
        <f t="shared" si="1462"/>
        <v>3.0308398460319592E-2</v>
      </c>
      <c r="R1151" s="13">
        <f t="shared" si="1463"/>
        <v>9.9680100857378148E-2</v>
      </c>
      <c r="S1151" s="13">
        <f t="shared" si="1464"/>
        <v>4.8560995108221393E-2</v>
      </c>
      <c r="T1151" s="13">
        <f t="shared" si="1465"/>
        <v>5.425506408381809E-2</v>
      </c>
      <c r="U1151" s="13">
        <f t="shared" si="1466"/>
        <v>9.8392732354805099E-2</v>
      </c>
      <c r="V1151" s="13">
        <f t="shared" si="1467"/>
        <v>9.5340387584377066E-3</v>
      </c>
      <c r="W1151" s="13">
        <f t="shared" si="1468"/>
        <v>9.9723218314015233E-3</v>
      </c>
      <c r="X1151" s="13">
        <f t="shared" si="1469"/>
        <v>1.7851453310391861E-2</v>
      </c>
      <c r="Y1151" s="13">
        <f t="shared" si="1470"/>
        <v>1.5977943285466242E-2</v>
      </c>
      <c r="Z1151" s="13">
        <f t="shared" si="1471"/>
        <v>5.9479116181597548E-2</v>
      </c>
      <c r="AA1151" s="13">
        <f t="shared" si="1472"/>
        <v>5.8710943396112207E-2</v>
      </c>
      <c r="AB1151" s="13">
        <f t="shared" si="1473"/>
        <v>2.8976345781075708E-2</v>
      </c>
      <c r="AC1151" s="13">
        <f t="shared" si="1474"/>
        <v>1.0529039993972826E-3</v>
      </c>
      <c r="AD1151" s="13">
        <f t="shared" si="1475"/>
        <v>2.4608823237372425E-3</v>
      </c>
      <c r="AE1151" s="13">
        <f t="shared" si="1476"/>
        <v>4.405225447722037E-3</v>
      </c>
      <c r="AF1151" s="13">
        <f t="shared" si="1477"/>
        <v>3.9428970369836096E-3</v>
      </c>
      <c r="AG1151" s="13">
        <f t="shared" si="1478"/>
        <v>2.3527266619681204E-3</v>
      </c>
      <c r="AH1151" s="13">
        <f t="shared" si="1479"/>
        <v>2.6618391469169431E-2</v>
      </c>
      <c r="AI1151" s="13">
        <f t="shared" si="1480"/>
        <v>2.6274614943345105E-2</v>
      </c>
      <c r="AJ1151" s="13">
        <f t="shared" si="1481"/>
        <v>1.29676391456759E-2</v>
      </c>
      <c r="AK1151" s="13">
        <f t="shared" si="1482"/>
        <v>4.2667206953698328E-3</v>
      </c>
      <c r="AL1151" s="13">
        <f t="shared" si="1483"/>
        <v>7.4418448510923786E-5</v>
      </c>
      <c r="AM1151" s="13">
        <f t="shared" si="1484"/>
        <v>4.8582000570523536E-4</v>
      </c>
      <c r="AN1151" s="13">
        <f t="shared" si="1485"/>
        <v>8.6966639221294165E-4</v>
      </c>
      <c r="AO1151" s="13">
        <f t="shared" si="1486"/>
        <v>7.7839490435019365E-4</v>
      </c>
      <c r="AP1151" s="13">
        <f t="shared" si="1487"/>
        <v>4.6446823942576057E-4</v>
      </c>
      <c r="AQ1151" s="13">
        <f t="shared" si="1488"/>
        <v>2.078611488490134E-4</v>
      </c>
      <c r="AR1151" s="13">
        <f t="shared" si="1489"/>
        <v>9.5299165137920396E-3</v>
      </c>
      <c r="AS1151" s="13">
        <f t="shared" si="1490"/>
        <v>9.4068376420164152E-3</v>
      </c>
      <c r="AT1151" s="13">
        <f t="shared" si="1491"/>
        <v>4.6426741669348863E-3</v>
      </c>
      <c r="AU1151" s="13">
        <f t="shared" si="1492"/>
        <v>1.5275713433563077E-3</v>
      </c>
      <c r="AV1151" s="13">
        <f t="shared" si="1493"/>
        <v>3.7696068986421515E-4</v>
      </c>
      <c r="AW1151" s="13">
        <f t="shared" si="1494"/>
        <v>3.6526659455019469E-6</v>
      </c>
      <c r="AX1151" s="13">
        <f t="shared" si="1495"/>
        <v>7.9924273388592014E-5</v>
      </c>
      <c r="AY1151" s="13">
        <f t="shared" si="1496"/>
        <v>1.4307244179291852E-4</v>
      </c>
      <c r="AZ1151" s="13">
        <f t="shared" si="1497"/>
        <v>1.2805698902675175E-4</v>
      </c>
      <c r="BA1151" s="13">
        <f t="shared" si="1498"/>
        <v>7.641160535226278E-5</v>
      </c>
      <c r="BB1151" s="13">
        <f t="shared" si="1499"/>
        <v>3.4196103685271383E-5</v>
      </c>
      <c r="BC1151" s="13">
        <f t="shared" si="1500"/>
        <v>1.2242889041400862E-5</v>
      </c>
      <c r="BD1151" s="13">
        <f t="shared" si="1501"/>
        <v>2.8432505918898547E-3</v>
      </c>
      <c r="BE1151" s="13">
        <f t="shared" si="1502"/>
        <v>2.8065300104955972E-3</v>
      </c>
      <c r="BF1151" s="13">
        <f t="shared" si="1503"/>
        <v>1.3851418377050231E-3</v>
      </c>
      <c r="BG1151" s="13">
        <f t="shared" si="1504"/>
        <v>4.5575091029035437E-4</v>
      </c>
      <c r="BH1151" s="13">
        <f t="shared" si="1505"/>
        <v>1.1246622182098857E-4</v>
      </c>
      <c r="BI1151" s="13">
        <f t="shared" si="1506"/>
        <v>2.2202744113234109E-5</v>
      </c>
      <c r="BJ1151" s="14">
        <f t="shared" si="1507"/>
        <v>0.206216933289392</v>
      </c>
      <c r="BK1151" s="14">
        <f t="shared" si="1508"/>
        <v>0.23150869303693336</v>
      </c>
      <c r="BL1151" s="14">
        <f t="shared" si="1509"/>
        <v>0.50036498399425411</v>
      </c>
      <c r="BM1151" s="14">
        <f t="shared" si="1510"/>
        <v>0.5225204445942615</v>
      </c>
      <c r="BN1151" s="14">
        <f t="shared" si="1511"/>
        <v>0.47490986213206798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1.7124999999999999</v>
      </c>
      <c r="F1152" s="10">
        <f>VLOOKUP(B1152,home!$B$2:$E$405,3,FALSE)</f>
        <v>0.73</v>
      </c>
      <c r="G1152" s="10">
        <f>VLOOKUP(C1152,away!$B$2:$E$405,4,FALSE)</f>
        <v>0.88</v>
      </c>
      <c r="H1152" s="10">
        <f>VLOOKUP(A1152,away!$A$2:$E$405,3,FALSE)</f>
        <v>1.4624999999999999</v>
      </c>
      <c r="I1152" s="10">
        <f>VLOOKUP(C1152,away!$B$2:$E$405,3,FALSE)</f>
        <v>1.02</v>
      </c>
      <c r="J1152" s="10">
        <f>VLOOKUP(B1152,home!$B$2:$E$405,4,FALSE)</f>
        <v>1.2</v>
      </c>
      <c r="K1152" s="12">
        <f t="shared" si="1456"/>
        <v>1.1001099999999999</v>
      </c>
      <c r="L1152" s="12">
        <f t="shared" si="1457"/>
        <v>1.7900999999999998</v>
      </c>
      <c r="M1152" s="13">
        <f t="shared" si="1458"/>
        <v>5.556454283220439E-2</v>
      </c>
      <c r="N1152" s="13">
        <f t="shared" si="1459"/>
        <v>6.1127109215136366E-2</v>
      </c>
      <c r="O1152" s="13">
        <f t="shared" si="1460"/>
        <v>9.9466088123929042E-2</v>
      </c>
      <c r="P1152" s="13">
        <f t="shared" si="1461"/>
        <v>0.10942363820601557</v>
      </c>
      <c r="Q1152" s="13">
        <f t="shared" si="1462"/>
        <v>3.3623272059331841E-2</v>
      </c>
      <c r="R1152" s="13">
        <f t="shared" si="1463"/>
        <v>8.9027122175322715E-2</v>
      </c>
      <c r="S1152" s="13">
        <f t="shared" si="1464"/>
        <v>5.3872181736467552E-2</v>
      </c>
      <c r="T1152" s="13">
        <f t="shared" si="1465"/>
        <v>6.0189019313409906E-2</v>
      </c>
      <c r="U1152" s="13">
        <f t="shared" si="1466"/>
        <v>9.7939627376294261E-2</v>
      </c>
      <c r="V1152" s="13">
        <f t="shared" si="1467"/>
        <v>1.1787873311585951E-2</v>
      </c>
      <c r="W1152" s="13">
        <f t="shared" si="1468"/>
        <v>1.2329765941730518E-2</v>
      </c>
      <c r="X1152" s="13">
        <f t="shared" si="1469"/>
        <v>2.2071514012291793E-2</v>
      </c>
      <c r="Y1152" s="13">
        <f t="shared" si="1470"/>
        <v>1.9755108616701777E-2</v>
      </c>
      <c r="Z1152" s="13">
        <f t="shared" si="1471"/>
        <v>5.3122483802015071E-2</v>
      </c>
      <c r="AA1152" s="13">
        <f t="shared" si="1472"/>
        <v>5.8440575655434791E-2</v>
      </c>
      <c r="AB1152" s="13">
        <f t="shared" si="1473"/>
        <v>3.2145530842150188E-2</v>
      </c>
      <c r="AC1152" s="13">
        <f t="shared" si="1474"/>
        <v>1.4508712736561659E-3</v>
      </c>
      <c r="AD1152" s="13">
        <f t="shared" si="1475"/>
        <v>3.3910247025392896E-3</v>
      </c>
      <c r="AE1152" s="13">
        <f t="shared" si="1476"/>
        <v>6.0702733200155802E-3</v>
      </c>
      <c r="AF1152" s="13">
        <f t="shared" si="1477"/>
        <v>5.4331981350799466E-3</v>
      </c>
      <c r="AG1152" s="13">
        <f t="shared" si="1478"/>
        <v>3.2419893272022044E-3</v>
      </c>
      <c r="AH1152" s="13">
        <f t="shared" si="1479"/>
        <v>2.3773639563496783E-2</v>
      </c>
      <c r="AI1152" s="13">
        <f t="shared" si="1480"/>
        <v>2.6153618620198445E-2</v>
      </c>
      <c r="AJ1152" s="13">
        <f t="shared" si="1481"/>
        <v>1.4385928690133257E-2</v>
      </c>
      <c r="AK1152" s="13">
        <f t="shared" si="1482"/>
        <v>5.2753680037675001E-3</v>
      </c>
      <c r="AL1152" s="13">
        <f t="shared" si="1483"/>
        <v>1.1428843304729824E-4</v>
      </c>
      <c r="AM1152" s="13">
        <f t="shared" si="1484"/>
        <v>7.461000371020985E-4</v>
      </c>
      <c r="AN1152" s="13">
        <f t="shared" si="1485"/>
        <v>1.3355936764164662E-3</v>
      </c>
      <c r="AO1152" s="13">
        <f t="shared" si="1486"/>
        <v>1.1954231200765584E-3</v>
      </c>
      <c r="AP1152" s="13">
        <f t="shared" si="1487"/>
        <v>7.133089757496824E-4</v>
      </c>
      <c r="AQ1152" s="13">
        <f t="shared" si="1488"/>
        <v>3.1922359937237648E-4</v>
      </c>
      <c r="AR1152" s="13">
        <f t="shared" si="1489"/>
        <v>8.5114384365231194E-3</v>
      </c>
      <c r="AS1152" s="13">
        <f t="shared" si="1490"/>
        <v>9.3635185384034481E-3</v>
      </c>
      <c r="AT1152" s="13">
        <f t="shared" si="1491"/>
        <v>5.1504501896415091E-3</v>
      </c>
      <c r="AU1152" s="13">
        <f t="shared" si="1492"/>
        <v>1.8886872527088404E-3</v>
      </c>
      <c r="AV1152" s="13">
        <f t="shared" si="1493"/>
        <v>5.1944093339438059E-4</v>
      </c>
      <c r="AW1152" s="13">
        <f t="shared" si="1494"/>
        <v>6.2519166957612653E-6</v>
      </c>
      <c r="AX1152" s="13">
        <f t="shared" si="1495"/>
        <v>1.3679868530273181E-4</v>
      </c>
      <c r="AY1152" s="13">
        <f t="shared" si="1496"/>
        <v>2.4488332656042019E-4</v>
      </c>
      <c r="AZ1152" s="13">
        <f t="shared" si="1497"/>
        <v>2.1918282143790414E-4</v>
      </c>
      <c r="BA1152" s="13">
        <f t="shared" si="1498"/>
        <v>1.3078638955199741E-4</v>
      </c>
      <c r="BB1152" s="13">
        <f t="shared" si="1499"/>
        <v>5.8530178984257615E-5</v>
      </c>
      <c r="BC1152" s="13">
        <f t="shared" si="1500"/>
        <v>2.0954974679943912E-5</v>
      </c>
      <c r="BD1152" s="13">
        <f t="shared" si="1501"/>
        <v>2.5393876575366724E-3</v>
      </c>
      <c r="BE1152" s="13">
        <f t="shared" si="1502"/>
        <v>2.7936057559326682E-3</v>
      </c>
      <c r="BF1152" s="13">
        <f t="shared" si="1503"/>
        <v>1.5366368140795441E-3</v>
      </c>
      <c r="BG1152" s="13">
        <f t="shared" si="1504"/>
        <v>5.6348984184568249E-4</v>
      </c>
      <c r="BH1152" s="13">
        <f t="shared" si="1505"/>
        <v>1.5497520247821344E-4</v>
      </c>
      <c r="BI1152" s="13">
        <f t="shared" si="1506"/>
        <v>3.4097953999661429E-5</v>
      </c>
      <c r="BJ1152" s="14">
        <f t="shared" si="1507"/>
        <v>0.23235306042867362</v>
      </c>
      <c r="BK1152" s="14">
        <f t="shared" si="1508"/>
        <v>0.23245827911953737</v>
      </c>
      <c r="BL1152" s="14">
        <f t="shared" si="1509"/>
        <v>0.47966322762727076</v>
      </c>
      <c r="BM1152" s="14">
        <f t="shared" si="1510"/>
        <v>0.54912664695569247</v>
      </c>
      <c r="BN1152" s="14">
        <f t="shared" si="1511"/>
        <v>0.44823177261193992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1.7124999999999999</v>
      </c>
      <c r="F1153" s="10">
        <f>VLOOKUP(B1153,home!$B$2:$E$405,3,FALSE)</f>
        <v>0.93</v>
      </c>
      <c r="G1153" s="10">
        <f>VLOOKUP(C1153,away!$B$2:$E$405,4,FALSE)</f>
        <v>0.39</v>
      </c>
      <c r="H1153" s="10">
        <f>VLOOKUP(A1153,away!$A$2:$E$405,3,FALSE)</f>
        <v>1.4624999999999999</v>
      </c>
      <c r="I1153" s="10">
        <f>VLOOKUP(C1153,away!$B$2:$E$405,3,FALSE)</f>
        <v>0.57999999999999996</v>
      </c>
      <c r="J1153" s="10">
        <f>VLOOKUP(B1153,home!$B$2:$E$405,4,FALSE)</f>
        <v>1.23</v>
      </c>
      <c r="K1153" s="12">
        <f t="shared" si="1456"/>
        <v>0.62112374999999997</v>
      </c>
      <c r="L1153" s="12">
        <f t="shared" si="1457"/>
        <v>1.0433474999999999</v>
      </c>
      <c r="M1153" s="13">
        <f t="shared" si="1458"/>
        <v>0.18929071899368879</v>
      </c>
      <c r="N1153" s="13">
        <f t="shared" si="1459"/>
        <v>0.11757296122155619</v>
      </c>
      <c r="O1153" s="13">
        <f t="shared" si="1460"/>
        <v>0.19749599843526766</v>
      </c>
      <c r="P1153" s="13">
        <f t="shared" si="1461"/>
        <v>0.12266945515810757</v>
      </c>
      <c r="Q1153" s="13">
        <f t="shared" si="1462"/>
        <v>3.651367928626878E-2</v>
      </c>
      <c r="R1153" s="13">
        <f t="shared" si="1463"/>
        <v>0.10302847811372019</v>
      </c>
      <c r="S1153" s="13">
        <f t="shared" si="1464"/>
        <v>1.9873921062776301E-2</v>
      </c>
      <c r="T1153" s="13">
        <f t="shared" si="1465"/>
        <v>3.8096455999130308E-2</v>
      </c>
      <c r="U1153" s="13">
        <f t="shared" si="1466"/>
        <v>6.3993434682786801E-2</v>
      </c>
      <c r="V1153" s="13">
        <f t="shared" si="1467"/>
        <v>1.4310281158976255E-3</v>
      </c>
      <c r="W1153" s="13">
        <f t="shared" si="1468"/>
        <v>7.5598378015281969E-3</v>
      </c>
      <c r="X1153" s="13">
        <f t="shared" si="1469"/>
        <v>7.887537870629938E-3</v>
      </c>
      <c r="Y1153" s="13">
        <f t="shared" si="1470"/>
        <v>4.1147214592385344E-3</v>
      </c>
      <c r="Z1153" s="13">
        <f t="shared" si="1471"/>
        <v>3.5831501689584891E-2</v>
      </c>
      <c r="AA1153" s="13">
        <f t="shared" si="1472"/>
        <v>2.2255796697566301E-2</v>
      </c>
      <c r="AB1153" s="13">
        <f t="shared" si="1473"/>
        <v>6.9118019520149985E-3</v>
      </c>
      <c r="AC1153" s="13">
        <f t="shared" si="1474"/>
        <v>5.7960923885466551E-5</v>
      </c>
      <c r="AD1153" s="13">
        <f t="shared" si="1475"/>
        <v>1.1738987011692371E-3</v>
      </c>
      <c r="AE1153" s="13">
        <f t="shared" si="1476"/>
        <v>1.2247842751181702E-3</v>
      </c>
      <c r="AF1153" s="13">
        <f t="shared" si="1477"/>
        <v>6.389378057419274E-4</v>
      </c>
      <c r="AG1153" s="13">
        <f t="shared" si="1478"/>
        <v>2.2221138742544187E-4</v>
      </c>
      <c r="AH1153" s="13">
        <f t="shared" si="1479"/>
        <v>9.3461769272685426E-3</v>
      </c>
      <c r="AI1153" s="13">
        <f t="shared" si="1480"/>
        <v>5.805132461228513E-3</v>
      </c>
      <c r="AJ1153" s="13">
        <f t="shared" si="1481"/>
        <v>1.8028528217824921E-3</v>
      </c>
      <c r="AK1153" s="13">
        <f t="shared" si="1482"/>
        <v>3.7326490178787441E-4</v>
      </c>
      <c r="AL1153" s="13">
        <f t="shared" si="1483"/>
        <v>1.5024582274903376E-6</v>
      </c>
      <c r="AM1153" s="13">
        <f t="shared" si="1484"/>
        <v>1.4582727267807325E-4</v>
      </c>
      <c r="AN1153" s="13">
        <f t="shared" si="1485"/>
        <v>1.52148520380486E-4</v>
      </c>
      <c r="AO1153" s="13">
        <f t="shared" si="1486"/>
        <v>7.9371889183839538E-5</v>
      </c>
      <c r="AP1153" s="13">
        <f t="shared" si="1487"/>
        <v>2.7604154050078671E-5</v>
      </c>
      <c r="AQ1153" s="13">
        <f t="shared" si="1488"/>
        <v>7.2001812794411141E-6</v>
      </c>
      <c r="AR1153" s="13">
        <f t="shared" si="1489"/>
        <v>1.9502620663246631E-3</v>
      </c>
      <c r="AS1153" s="13">
        <f t="shared" si="1490"/>
        <v>1.2113540881183232E-3</v>
      </c>
      <c r="AT1153" s="13">
        <f t="shared" si="1491"/>
        <v>3.762003968949417E-4</v>
      </c>
      <c r="AU1153" s="13">
        <f t="shared" si="1492"/>
        <v>7.7889000423624852E-5</v>
      </c>
      <c r="AV1153" s="13">
        <f t="shared" si="1493"/>
        <v>1.2094677006718362E-5</v>
      </c>
      <c r="AW1153" s="13">
        <f t="shared" si="1494"/>
        <v>2.7046247689483719E-8</v>
      </c>
      <c r="AX1153" s="13">
        <f t="shared" si="1495"/>
        <v>1.5096130409679558E-5</v>
      </c>
      <c r="AY1153" s="13">
        <f t="shared" si="1496"/>
        <v>1.5750509922613137E-5</v>
      </c>
      <c r="AZ1153" s="13">
        <f t="shared" si="1497"/>
        <v>8.2166275757418035E-6</v>
      </c>
      <c r="BA1153" s="13">
        <f t="shared" si="1498"/>
        <v>2.8575992798604237E-6</v>
      </c>
      <c r="BB1153" s="13">
        <f t="shared" si="1499"/>
        <v>7.4536726616104335E-7</v>
      </c>
      <c r="BC1153" s="13">
        <f t="shared" si="1500"/>
        <v>1.5553541474619184E-7</v>
      </c>
      <c r="BD1153" s="13">
        <f t="shared" si="1501"/>
        <v>3.3913350854077842E-4</v>
      </c>
      <c r="BE1153" s="13">
        <f t="shared" si="1502"/>
        <v>2.1064387657550529E-4</v>
      </c>
      <c r="BF1153" s="13">
        <f t="shared" si="1503"/>
        <v>6.5417957266557499E-5</v>
      </c>
      <c r="BG1153" s="13">
        <f t="shared" si="1504"/>
        <v>1.3544215644914649E-5</v>
      </c>
      <c r="BH1153" s="13">
        <f t="shared" si="1505"/>
        <v>2.1031585030445132E-6</v>
      </c>
      <c r="BI1153" s="13">
        <f t="shared" si="1506"/>
        <v>2.6126433925107906E-7</v>
      </c>
      <c r="BJ1153" s="14">
        <f t="shared" si="1507"/>
        <v>0.21545999959524739</v>
      </c>
      <c r="BK1153" s="14">
        <f t="shared" si="1508"/>
        <v>0.33334033722250589</v>
      </c>
      <c r="BL1153" s="14">
        <f t="shared" si="1509"/>
        <v>0.41527184120306154</v>
      </c>
      <c r="BM1153" s="14">
        <f t="shared" si="1510"/>
        <v>0.23331666503811579</v>
      </c>
      <c r="BN1153" s="14">
        <f t="shared" si="1511"/>
        <v>0.76657129120860923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1.7124999999999999</v>
      </c>
      <c r="F1154" s="10">
        <f>VLOOKUP(B1154,home!$B$2:$E$405,3,FALSE)</f>
        <v>1.61</v>
      </c>
      <c r="G1154" s="10">
        <f>VLOOKUP(C1154,away!$B$2:$E$405,4,FALSE)</f>
        <v>0</v>
      </c>
      <c r="H1154" s="10">
        <f>VLOOKUP(A1154,away!$A$2:$E$405,3,FALSE)</f>
        <v>1.4624999999999999</v>
      </c>
      <c r="I1154" s="10">
        <f>VLOOKUP(C1154,away!$B$2:$E$405,3,FALSE)</f>
        <v>0</v>
      </c>
      <c r="J1154" s="10">
        <f>VLOOKUP(B1154,home!$B$2:$E$405,4,FALSE)</f>
        <v>0.51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1.30232558139535</v>
      </c>
      <c r="F1155" s="10" t="e">
        <f>VLOOKUP(B1155,home!$B$2:$E$405,3,FALSE)</f>
        <v>#N/A</v>
      </c>
      <c r="G1155" s="10">
        <f>VLOOKUP(C1155,away!$B$2:$E$405,4,FALSE)</f>
        <v>1.28</v>
      </c>
      <c r="H1155" s="10">
        <f>VLOOKUP(A1155,away!$A$2:$E$405,3,FALSE)</f>
        <v>0.918604651162791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1.30232558139535</v>
      </c>
      <c r="F1156" s="10">
        <f>VLOOKUP(B1156,home!$B$2:$E$405,3,FALSE)</f>
        <v>2.0499999999999998</v>
      </c>
      <c r="G1156" s="10">
        <f>VLOOKUP(C1156,away!$B$2:$E$405,4,FALSE)</f>
        <v>1.23</v>
      </c>
      <c r="H1156" s="10">
        <f>VLOOKUP(A1156,away!$A$2:$E$405,3,FALSE)</f>
        <v>0.918604651162791</v>
      </c>
      <c r="I1156" s="10">
        <f>VLOOKUP(C1156,away!$B$2:$E$405,3,FALSE)</f>
        <v>1.08</v>
      </c>
      <c r="J1156" s="10">
        <f>VLOOKUP(B1156,home!$B$2:$E$405,4,FALSE)</f>
        <v>0.36</v>
      </c>
      <c r="K1156" s="12">
        <f t="shared" si="1456"/>
        <v>3.2838139534883752</v>
      </c>
      <c r="L1156" s="12">
        <f t="shared" si="1457"/>
        <v>0.35715348837209315</v>
      </c>
      <c r="M1156" s="13">
        <f t="shared" si="1458"/>
        <v>2.6226958630597982E-2</v>
      </c>
      <c r="N1156" s="13">
        <f t="shared" si="1459"/>
        <v>8.6124452708720031E-2</v>
      </c>
      <c r="O1156" s="13">
        <f t="shared" si="1460"/>
        <v>9.3670497643086447E-3</v>
      </c>
      <c r="P1156" s="13">
        <f t="shared" si="1461"/>
        <v>3.0759648719056724E-2</v>
      </c>
      <c r="Q1156" s="13">
        <f t="shared" si="1462"/>
        <v>0.14140833977072226</v>
      </c>
      <c r="R1156" s="13">
        <f t="shared" si="1463"/>
        <v>1.6727372495389124E-3</v>
      </c>
      <c r="S1156" s="13">
        <f t="shared" si="1464"/>
        <v>9.0189259327225629E-3</v>
      </c>
      <c r="T1156" s="13">
        <f t="shared" si="1465"/>
        <v>5.0504481834019656E-2</v>
      </c>
      <c r="U1156" s="13">
        <f t="shared" si="1466"/>
        <v>5.492957920555647E-3</v>
      </c>
      <c r="V1156" s="13">
        <f t="shared" si="1467"/>
        <v>1.1752919218271799E-3</v>
      </c>
      <c r="W1156" s="13">
        <f t="shared" si="1468"/>
        <v>0.15478622642624099</v>
      </c>
      <c r="X1156" s="13">
        <f t="shared" si="1469"/>
        <v>5.528244072008464E-2</v>
      </c>
      <c r="Y1156" s="13">
        <f t="shared" si="1470"/>
        <v>9.8721582744508377E-3</v>
      </c>
      <c r="Z1156" s="13">
        <f t="shared" si="1471"/>
        <v>1.9914131460092098E-4</v>
      </c>
      <c r="AA1156" s="13">
        <f t="shared" si="1472"/>
        <v>6.5394302760252263E-4</v>
      </c>
      <c r="AB1156" s="13">
        <f t="shared" si="1473"/>
        <v>1.0737136194137987E-3</v>
      </c>
      <c r="AC1156" s="13">
        <f t="shared" si="1474"/>
        <v>8.6150778972643856E-5</v>
      </c>
      <c r="AD1156" s="13">
        <f t="shared" si="1475"/>
        <v>0.12707229253657532</v>
      </c>
      <c r="AE1156" s="13">
        <f t="shared" si="1476"/>
        <v>4.5384312554876974E-2</v>
      </c>
      <c r="AF1156" s="13">
        <f t="shared" si="1477"/>
        <v>8.1045827731718451E-3</v>
      </c>
      <c r="AG1156" s="13">
        <f t="shared" si="1478"/>
        <v>9.6486000307956558E-4</v>
      </c>
      <c r="AH1156" s="13">
        <f t="shared" si="1479"/>
        <v>1.7781003797180846E-5</v>
      </c>
      <c r="AI1156" s="13">
        <f t="shared" si="1480"/>
        <v>5.8389508376212241E-5</v>
      </c>
      <c r="AJ1156" s="13">
        <f t="shared" si="1481"/>
        <v>9.587014117156607E-5</v>
      </c>
      <c r="AK1156" s="13">
        <f t="shared" si="1482"/>
        <v>1.0493990243402969E-4</v>
      </c>
      <c r="AL1156" s="13">
        <f t="shared" si="1483"/>
        <v>4.0415935913819751E-6</v>
      </c>
      <c r="AM1156" s="13">
        <f t="shared" si="1484"/>
        <v>8.3456353466672545E-2</v>
      </c>
      <c r="AN1156" s="13">
        <f t="shared" si="1485"/>
        <v>2.9806727767436529E-2</v>
      </c>
      <c r="AO1156" s="13">
        <f t="shared" si="1486"/>
        <v>5.3227883995486435E-3</v>
      </c>
      <c r="AP1156" s="13">
        <f t="shared" si="1487"/>
        <v>6.3368414825510277E-4</v>
      </c>
      <c r="AQ1156" s="13">
        <f t="shared" si="1488"/>
        <v>5.6580626018852158E-5</v>
      </c>
      <c r="AR1156" s="13">
        <f t="shared" si="1489"/>
        <v>1.2701095065841155E-6</v>
      </c>
      <c r="AS1156" s="13">
        <f t="shared" si="1490"/>
        <v>4.1708033201791535E-6</v>
      </c>
      <c r="AT1156" s="13">
        <f t="shared" si="1491"/>
        <v>6.8480710700299748E-6</v>
      </c>
      <c r="AU1156" s="13">
        <f t="shared" si="1492"/>
        <v>7.4959304447481668E-6</v>
      </c>
      <c r="AV1156" s="13">
        <f t="shared" si="1493"/>
        <v>6.1538102472105883E-6</v>
      </c>
      <c r="AW1156" s="13">
        <f t="shared" si="1494"/>
        <v>1.3166901288172083E-7</v>
      </c>
      <c r="AX1156" s="13">
        <f t="shared" si="1495"/>
        <v>4.5675856336852894E-2</v>
      </c>
      <c r="AY1156" s="13">
        <f t="shared" si="1496"/>
        <v>1.6313291425089586E-2</v>
      </c>
      <c r="AZ1156" s="13">
        <f t="shared" si="1497"/>
        <v>2.9131744696506497E-3</v>
      </c>
      <c r="BA1156" s="13">
        <f t="shared" si="1498"/>
        <v>3.468168080240839E-4</v>
      </c>
      <c r="BB1156" s="13">
        <f t="shared" si="1499"/>
        <v>3.0966708202969035E-5</v>
      </c>
      <c r="BC1156" s="13">
        <f t="shared" si="1500"/>
        <v>2.2119735716182219E-6</v>
      </c>
      <c r="BD1156" s="13">
        <f t="shared" si="1501"/>
        <v>7.5604006815179044E-8</v>
      </c>
      <c r="BE1156" s="13">
        <f t="shared" si="1502"/>
        <v>2.4826949251931515E-7</v>
      </c>
      <c r="BF1156" s="13">
        <f t="shared" si="1503"/>
        <v>4.0763541188020249E-7</v>
      </c>
      <c r="BG1156" s="13">
        <f t="shared" si="1504"/>
        <v>4.4619961782272998E-7</v>
      </c>
      <c r="BH1156" s="13">
        <f t="shared" si="1505"/>
        <v>3.663091327618653E-7</v>
      </c>
      <c r="BI1156" s="13">
        <f t="shared" si="1506"/>
        <v>2.4057820829072777E-7</v>
      </c>
      <c r="BJ1156" s="14">
        <f t="shared" si="1507"/>
        <v>0.86406259973126587</v>
      </c>
      <c r="BK1156" s="14">
        <f t="shared" si="1508"/>
        <v>8.3584309001858051E-2</v>
      </c>
      <c r="BL1156" s="14">
        <f t="shared" si="1509"/>
        <v>1.8565105457657355E-2</v>
      </c>
      <c r="BM1156" s="14">
        <f t="shared" si="1510"/>
        <v>0.65453880890636085</v>
      </c>
      <c r="BN1156" s="14">
        <f t="shared" si="1511"/>
        <v>0.29555918684294458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1.30232558139535</v>
      </c>
      <c r="F1157" s="10">
        <f>VLOOKUP(B1157,home!$B$2:$E$405,3,FALSE)</f>
        <v>2.82</v>
      </c>
      <c r="G1157" s="10">
        <f>VLOOKUP(C1157,away!$B$2:$E$405,4,FALSE)</f>
        <v>1.73</v>
      </c>
      <c r="H1157" s="10">
        <f>VLOOKUP(A1157,away!$A$2:$E$405,3,FALSE)</f>
        <v>0.918604651162791</v>
      </c>
      <c r="I1157" s="10">
        <f>VLOOKUP(C1157,away!$B$2:$E$405,3,FALSE)</f>
        <v>0.38</v>
      </c>
      <c r="J1157" s="10">
        <f>VLOOKUP(B1157,home!$B$2:$E$405,4,FALSE)</f>
        <v>1.0900000000000001</v>
      </c>
      <c r="K1157" s="12">
        <f t="shared" si="1456"/>
        <v>6.3535255813953544</v>
      </c>
      <c r="L1157" s="12">
        <f t="shared" si="1457"/>
        <v>0.38048604651162804</v>
      </c>
      <c r="M1157" s="13">
        <f t="shared" si="1458"/>
        <v>1.189750535454332E-3</v>
      </c>
      <c r="N1157" s="13">
        <f t="shared" si="1459"/>
        <v>7.5591104624879177E-3</v>
      </c>
      <c r="O1157" s="13">
        <f t="shared" si="1460"/>
        <v>4.5268347757011123E-4</v>
      </c>
      <c r="P1157" s="13">
        <f t="shared" si="1461"/>
        <v>2.8761360550167117E-3</v>
      </c>
      <c r="Q1157" s="13">
        <f t="shared" si="1462"/>
        <v>2.4013500848005128E-2</v>
      </c>
      <c r="R1157" s="13">
        <f t="shared" si="1463"/>
        <v>8.6119873350893442E-5</v>
      </c>
      <c r="S1157" s="13">
        <f t="shared" si="1464"/>
        <v>1.7382128354765131E-3</v>
      </c>
      <c r="T1157" s="13">
        <f t="shared" si="1465"/>
        <v>9.1368020005610975E-3</v>
      </c>
      <c r="U1157" s="13">
        <f t="shared" si="1466"/>
        <v>5.4716481840142947E-4</v>
      </c>
      <c r="V1157" s="13">
        <f t="shared" si="1467"/>
        <v>4.6688934252532463E-4</v>
      </c>
      <c r="W1157" s="13">
        <f t="shared" si="1468"/>
        <v>5.0856797312219884E-2</v>
      </c>
      <c r="X1157" s="13">
        <f t="shared" si="1469"/>
        <v>1.9350301747569732E-2</v>
      </c>
      <c r="Y1157" s="13">
        <f t="shared" si="1470"/>
        <v>3.681259905369928E-3</v>
      </c>
      <c r="Z1157" s="13">
        <f t="shared" si="1471"/>
        <v>1.0922470045787854E-5</v>
      </c>
      <c r="AA1157" s="13">
        <f t="shared" si="1472"/>
        <v>6.9396192847937608E-5</v>
      </c>
      <c r="AB1157" s="13">
        <f t="shared" si="1473"/>
        <v>2.2045524325540851E-4</v>
      </c>
      <c r="AC1157" s="13">
        <f t="shared" si="1474"/>
        <v>7.0541955630815394E-5</v>
      </c>
      <c r="AD1157" s="13">
        <f t="shared" si="1475"/>
        <v>8.0779990677756874E-2</v>
      </c>
      <c r="AE1157" s="13">
        <f t="shared" si="1476"/>
        <v>3.0735659290225877E-2</v>
      </c>
      <c r="AF1157" s="13">
        <f t="shared" si="1477"/>
        <v>5.8472447451332187E-3</v>
      </c>
      <c r="AG1157" s="13">
        <f t="shared" si="1478"/>
        <v>7.4159834535387689E-4</v>
      </c>
      <c r="AH1157" s="13">
        <f t="shared" si="1479"/>
        <v>1.0389618614658753E-6</v>
      </c>
      <c r="AI1157" s="13">
        <f t="shared" si="1480"/>
        <v>6.6010707649175743E-6</v>
      </c>
      <c r="AJ1157" s="13">
        <f t="shared" si="1481"/>
        <v>2.0970035984752407E-5</v>
      </c>
      <c r="AK1157" s="13">
        <f t="shared" si="1482"/>
        <v>4.4411220023968526E-5</v>
      </c>
      <c r="AL1157" s="13">
        <f t="shared" si="1483"/>
        <v>6.8212034686313524E-6</v>
      </c>
      <c r="AM1157" s="13">
        <f t="shared" si="1484"/>
        <v>0.1026475474472013</v>
      </c>
      <c r="AN1157" s="13">
        <f t="shared" si="1485"/>
        <v>3.9055959512300377E-2</v>
      </c>
      <c r="AO1157" s="13">
        <f t="shared" si="1486"/>
        <v>7.4301238137766921E-3</v>
      </c>
      <c r="AP1157" s="13">
        <f t="shared" si="1487"/>
        <v>9.4235281166526466E-4</v>
      </c>
      <c r="AQ1157" s="13">
        <f t="shared" si="1488"/>
        <v>8.9638023932408326E-5</v>
      </c>
      <c r="AR1157" s="13">
        <f t="shared" si="1489"/>
        <v>7.9062098229102595E-8</v>
      </c>
      <c r="AS1157" s="13">
        <f t="shared" si="1490"/>
        <v>5.023230636173956E-7</v>
      </c>
      <c r="AT1157" s="13">
        <f t="shared" si="1491"/>
        <v>1.5957612174090045E-6</v>
      </c>
      <c r="AU1157" s="13">
        <f t="shared" si="1492"/>
        <v>3.379569905535569E-6</v>
      </c>
      <c r="AV1157" s="13">
        <f t="shared" si="1493"/>
        <v>5.3680459622335293E-6</v>
      </c>
      <c r="AW1157" s="13">
        <f t="shared" si="1494"/>
        <v>4.5804908606426314E-7</v>
      </c>
      <c r="AX1157" s="13">
        <f t="shared" si="1495"/>
        <v>0.10869563642888116</v>
      </c>
      <c r="AY1157" s="13">
        <f t="shared" si="1496"/>
        <v>4.1357172977890287E-2</v>
      </c>
      <c r="AZ1157" s="13">
        <f t="shared" si="1497"/>
        <v>7.8679136206275049E-3</v>
      </c>
      <c r="BA1157" s="13">
        <f t="shared" si="1498"/>
        <v>9.9787711593584977E-4</v>
      </c>
      <c r="BB1157" s="13">
        <f t="shared" si="1499"/>
        <v>9.4919579686714229E-5</v>
      </c>
      <c r="BC1157" s="13">
        <f t="shared" si="1500"/>
        <v>7.2231151223086723E-6</v>
      </c>
      <c r="BD1157" s="13">
        <f t="shared" si="1501"/>
        <v>5.0136708640175346E-9</v>
      </c>
      <c r="BE1157" s="13">
        <f t="shared" si="1502"/>
        <v>3.1854486091231951E-8</v>
      </c>
      <c r="BF1157" s="13">
        <f t="shared" si="1503"/>
        <v>1.0119414613142236E-7</v>
      </c>
      <c r="BG1157" s="13">
        <f t="shared" si="1504"/>
        <v>2.1431319871115065E-7</v>
      </c>
      <c r="BH1157" s="13">
        <f t="shared" si="1505"/>
        <v>3.4041109761049029E-7</v>
      </c>
      <c r="BI1157" s="13">
        <f t="shared" si="1506"/>
        <v>4.325621233718242E-7</v>
      </c>
      <c r="BJ1157" s="14">
        <f t="shared" si="1507"/>
        <v>0.54188862978170349</v>
      </c>
      <c r="BK1157" s="14">
        <f t="shared" si="1508"/>
        <v>4.7705524905462614E-2</v>
      </c>
      <c r="BL1157" s="14">
        <f t="shared" si="1509"/>
        <v>1.4608910050306896E-3</v>
      </c>
      <c r="BM1157" s="14">
        <f t="shared" si="1510"/>
        <v>0.51353195198155321</v>
      </c>
      <c r="BN1157" s="14">
        <f t="shared" si="1511"/>
        <v>3.6177301251885098E-2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1.30232558139535</v>
      </c>
      <c r="F1158" s="10">
        <f>VLOOKUP(B1158,home!$B$2:$E$405,3,FALSE)</f>
        <v>1.34</v>
      </c>
      <c r="G1158" s="10">
        <f>VLOOKUP(C1158,away!$B$2:$E$405,4,FALSE)</f>
        <v>1.23</v>
      </c>
      <c r="H1158" s="10">
        <f>VLOOKUP(A1158,away!$A$2:$E$405,3,FALSE)</f>
        <v>0.918604651162791</v>
      </c>
      <c r="I1158" s="10">
        <f>VLOOKUP(C1158,away!$B$2:$E$405,3,FALSE)</f>
        <v>0.46</v>
      </c>
      <c r="J1158" s="10">
        <f>VLOOKUP(B1158,home!$B$2:$E$405,4,FALSE)</f>
        <v>0.82</v>
      </c>
      <c r="K1158" s="12">
        <f t="shared" si="1456"/>
        <v>2.1464930232558159</v>
      </c>
      <c r="L1158" s="12">
        <f t="shared" si="1457"/>
        <v>0.34649767441860474</v>
      </c>
      <c r="M1158" s="13">
        <f t="shared" si="1458"/>
        <v>8.2662378346261584E-2</v>
      </c>
      <c r="N1158" s="13">
        <f t="shared" si="1459"/>
        <v>0.17743421840598311</v>
      </c>
      <c r="O1158" s="13">
        <f t="shared" si="1460"/>
        <v>2.8642321858890468E-2</v>
      </c>
      <c r="P1158" s="13">
        <f t="shared" si="1461"/>
        <v>6.1480544039955939E-2</v>
      </c>
      <c r="Q1158" s="13">
        <f t="shared" si="1462"/>
        <v>0.19043065594764577</v>
      </c>
      <c r="R1158" s="13">
        <f t="shared" si="1463"/>
        <v>4.9622489570273574E-3</v>
      </c>
      <c r="S1158" s="13">
        <f t="shared" si="1464"/>
        <v>1.1431613059860343E-2</v>
      </c>
      <c r="T1158" s="13">
        <f t="shared" si="1465"/>
        <v>6.5983779423868696E-2</v>
      </c>
      <c r="U1158" s="13">
        <f t="shared" si="1466"/>
        <v>1.065143276591767E-2</v>
      </c>
      <c r="V1158" s="13">
        <f t="shared" si="1467"/>
        <v>9.4470195004881907E-4</v>
      </c>
      <c r="W1158" s="13">
        <f t="shared" si="1468"/>
        <v>0.13625269146855007</v>
      </c>
      <c r="X1158" s="13">
        <f t="shared" si="1469"/>
        <v>4.7211240727128269E-2</v>
      </c>
      <c r="Y1158" s="13">
        <f t="shared" si="1470"/>
        <v>8.1792925591834317E-3</v>
      </c>
      <c r="Z1158" s="13">
        <f t="shared" si="1471"/>
        <v>5.7313590783204219E-4</v>
      </c>
      <c r="AA1158" s="13">
        <f t="shared" si="1472"/>
        <v>1.2302322275388668E-3</v>
      </c>
      <c r="AB1158" s="13">
        <f t="shared" si="1473"/>
        <v>1.3203424466983198E-3</v>
      </c>
      <c r="AC1158" s="13">
        <f t="shared" si="1474"/>
        <v>4.3914165523791891E-5</v>
      </c>
      <c r="AD1158" s="13">
        <f t="shared" si="1475"/>
        <v>7.3116362909267485E-2</v>
      </c>
      <c r="AE1158" s="13">
        <f t="shared" si="1476"/>
        <v>2.5334649710007911E-2</v>
      </c>
      <c r="AF1158" s="13">
        <f t="shared" si="1477"/>
        <v>4.3891986033638601E-3</v>
      </c>
      <c r="AG1158" s="13">
        <f t="shared" si="1478"/>
        <v>5.0694903620898853E-4</v>
      </c>
      <c r="AH1158" s="13">
        <f t="shared" si="1479"/>
        <v>4.9647564797399592E-5</v>
      </c>
      <c r="AI1158" s="13">
        <f t="shared" si="1480"/>
        <v>1.0656815145925926E-4</v>
      </c>
      <c r="AJ1158" s="13">
        <f t="shared" si="1481"/>
        <v>1.1437389680428459E-4</v>
      </c>
      <c r="AK1158" s="13">
        <f t="shared" si="1482"/>
        <v>8.1834257177659163E-5</v>
      </c>
      <c r="AL1158" s="13">
        <f t="shared" si="1483"/>
        <v>1.306454927369268E-6</v>
      </c>
      <c r="AM1158" s="13">
        <f t="shared" si="1484"/>
        <v>3.1388752574116607E-2</v>
      </c>
      <c r="AN1158" s="13">
        <f t="shared" si="1485"/>
        <v>1.0876129769832397E-2</v>
      </c>
      <c r="AO1158" s="13">
        <f t="shared" si="1486"/>
        <v>1.8842768359609403E-3</v>
      </c>
      <c r="AP1158" s="13">
        <f t="shared" si="1487"/>
        <v>2.1763251387377089E-4</v>
      </c>
      <c r="AQ1158" s="13">
        <f t="shared" si="1488"/>
        <v>1.8852289983784085E-5</v>
      </c>
      <c r="AR1158" s="13">
        <f t="shared" si="1489"/>
        <v>3.4405531485691888E-6</v>
      </c>
      <c r="AS1158" s="13">
        <f t="shared" si="1490"/>
        <v>7.3851233295445948E-6</v>
      </c>
      <c r="AT1158" s="13">
        <f t="shared" si="1491"/>
        <v>7.9260578513756184E-6</v>
      </c>
      <c r="AU1158" s="13">
        <f t="shared" si="1492"/>
        <v>5.6710759599665827E-6</v>
      </c>
      <c r="AV1158" s="13">
        <f t="shared" si="1493"/>
        <v>3.0432312456055118E-6</v>
      </c>
      <c r="AW1158" s="13">
        <f t="shared" si="1494"/>
        <v>2.6991171566817228E-8</v>
      </c>
      <c r="AX1158" s="13">
        <f t="shared" si="1495"/>
        <v>1.1229289734840723E-2</v>
      </c>
      <c r="AY1158" s="13">
        <f t="shared" si="1496"/>
        <v>3.8909227784950213E-3</v>
      </c>
      <c r="AZ1158" s="13">
        <f t="shared" si="1497"/>
        <v>6.740978470454504E-4</v>
      </c>
      <c r="BA1158" s="13">
        <f t="shared" si="1498"/>
        <v>7.7857778777278976E-5</v>
      </c>
      <c r="BB1158" s="13">
        <f t="shared" si="1499"/>
        <v>6.7443848204313403E-6</v>
      </c>
      <c r="BC1158" s="13">
        <f t="shared" si="1500"/>
        <v>4.6738273113271963E-7</v>
      </c>
      <c r="BD1158" s="13">
        <f t="shared" si="1501"/>
        <v>1.9869061078213871E-7</v>
      </c>
      <c r="BE1158" s="13">
        <f t="shared" si="1502"/>
        <v>4.2648800983029752E-7</v>
      </c>
      <c r="BF1158" s="13">
        <f t="shared" si="1503"/>
        <v>4.5772676880149586E-7</v>
      </c>
      <c r="BG1158" s="13">
        <f t="shared" si="1504"/>
        <v>3.2750243859661289E-7</v>
      </c>
      <c r="BH1158" s="13">
        <f t="shared" si="1505"/>
        <v>1.7574542488672392E-7</v>
      </c>
      <c r="BI1158" s="13">
        <f t="shared" si="1506"/>
        <v>7.5447265677696419E-8</v>
      </c>
      <c r="BJ1158" s="14">
        <f t="shared" si="1507"/>
        <v>0.78910406268168498</v>
      </c>
      <c r="BK1158" s="14">
        <f t="shared" si="1508"/>
        <v>0.16045538079507285</v>
      </c>
      <c r="BL1158" s="14">
        <f t="shared" si="1509"/>
        <v>4.7188129768364923E-2</v>
      </c>
      <c r="BM1158" s="14">
        <f t="shared" si="1510"/>
        <v>0.44781744580986732</v>
      </c>
      <c r="BN1158" s="14">
        <f t="shared" si="1511"/>
        <v>0.54561236755576425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1.62222222222222</v>
      </c>
      <c r="F1159" s="10">
        <f>VLOOKUP(B1159,home!$B$2:$E$405,3,FALSE)</f>
        <v>1.08</v>
      </c>
      <c r="G1159" s="10">
        <f>VLOOKUP(C1159,away!$B$2:$E$405,4,FALSE)</f>
        <v>1.23</v>
      </c>
      <c r="H1159" s="10">
        <f>VLOOKUP(A1159,away!$A$2:$E$405,3,FALSE)</f>
        <v>1.13333333333333</v>
      </c>
      <c r="I1159" s="10">
        <f>VLOOKUP(C1159,away!$B$2:$E$405,3,FALSE)</f>
        <v>0.46</v>
      </c>
      <c r="J1159" s="10">
        <f>VLOOKUP(B1159,home!$B$2:$E$405,4,FALSE)</f>
        <v>0.22</v>
      </c>
      <c r="K1159" s="12">
        <f t="shared" si="1456"/>
        <v>2.1549599999999973</v>
      </c>
      <c r="L1159" s="12">
        <f t="shared" si="1457"/>
        <v>0.11469333333333299</v>
      </c>
      <c r="M1159" s="13">
        <f t="shared" si="1458"/>
        <v>0.10334800118082751</v>
      </c>
      <c r="N1159" s="13">
        <f t="shared" si="1459"/>
        <v>0.2227108086246358</v>
      </c>
      <c r="O1159" s="13">
        <f t="shared" si="1460"/>
        <v>1.185332674876634E-2</v>
      </c>
      <c r="P1159" s="13">
        <f t="shared" si="1461"/>
        <v>2.5543445010521481E-2</v>
      </c>
      <c r="Q1159" s="13">
        <f t="shared" si="1462"/>
        <v>0.23996644207687234</v>
      </c>
      <c r="R1159" s="13">
        <f t="shared" si="1463"/>
        <v>6.7974877795258482E-4</v>
      </c>
      <c r="S1159" s="13">
        <f t="shared" si="1464"/>
        <v>1.5783265654647622E-3</v>
      </c>
      <c r="T1159" s="13">
        <f t="shared" si="1465"/>
        <v>2.7522551129936658E-2</v>
      </c>
      <c r="U1159" s="13">
        <f t="shared" si="1466"/>
        <v>1.4648314265367005E-3</v>
      </c>
      <c r="V1159" s="13">
        <f t="shared" si="1467"/>
        <v>4.3344275192075294E-5</v>
      </c>
      <c r="W1159" s="13">
        <f t="shared" si="1468"/>
        <v>0.17237269467265867</v>
      </c>
      <c r="X1159" s="13">
        <f t="shared" si="1469"/>
        <v>1.976999892765607E-2</v>
      </c>
      <c r="Y1159" s="13">
        <f t="shared" si="1470"/>
        <v>1.1337435385046462E-3</v>
      </c>
      <c r="Z1159" s="13">
        <f t="shared" si="1471"/>
        <v>2.5987551057547196E-5</v>
      </c>
      <c r="AA1159" s="13">
        <f t="shared" si="1472"/>
        <v>5.6002133026971834E-5</v>
      </c>
      <c r="AB1159" s="13">
        <f t="shared" si="1473"/>
        <v>6.0341178293901551E-5</v>
      </c>
      <c r="AC1159" s="13">
        <f t="shared" si="1474"/>
        <v>6.6955946005216444E-7</v>
      </c>
      <c r="AD1159" s="13">
        <f t="shared" si="1475"/>
        <v>9.2864065527948014E-2</v>
      </c>
      <c r="AE1159" s="13">
        <f t="shared" si="1476"/>
        <v>1.0650889222285418E-2</v>
      </c>
      <c r="AF1159" s="13">
        <f t="shared" si="1477"/>
        <v>6.1079299393399238E-4</v>
      </c>
      <c r="AG1159" s="13">
        <f t="shared" si="1478"/>
        <v>2.3351294816978617E-5</v>
      </c>
      <c r="AH1159" s="13">
        <f t="shared" si="1479"/>
        <v>7.4514971399006726E-7</v>
      </c>
      <c r="AI1159" s="13">
        <f t="shared" si="1480"/>
        <v>1.6057678276600333E-6</v>
      </c>
      <c r="AJ1159" s="13">
        <f t="shared" si="1481"/>
        <v>1.7301827189471308E-6</v>
      </c>
      <c r="AK1159" s="13">
        <f t="shared" si="1482"/>
        <v>1.2428248506741011E-6</v>
      </c>
      <c r="AL1159" s="13">
        <f t="shared" si="1483"/>
        <v>6.6195204759469477E-9</v>
      </c>
      <c r="AM1159" s="13">
        <f t="shared" si="1484"/>
        <v>4.0023669330021362E-2</v>
      </c>
      <c r="AN1159" s="13">
        <f t="shared" si="1485"/>
        <v>4.590448047691236E-3</v>
      </c>
      <c r="AO1159" s="13">
        <f t="shared" si="1486"/>
        <v>2.6324689404159918E-4</v>
      </c>
      <c r="AP1159" s="13">
        <f t="shared" si="1487"/>
        <v>1.0064221255759245E-5</v>
      </c>
      <c r="AQ1159" s="13">
        <f t="shared" si="1488"/>
        <v>2.8857477080680236E-7</v>
      </c>
      <c r="AR1159" s="13">
        <f t="shared" si="1489"/>
        <v>1.7092740905980097E-8</v>
      </c>
      <c r="AS1159" s="13">
        <f t="shared" si="1490"/>
        <v>3.6834172942750826E-8</v>
      </c>
      <c r="AT1159" s="13">
        <f t="shared" si="1491"/>
        <v>3.9688084662355119E-8</v>
      </c>
      <c r="AU1159" s="13">
        <f t="shared" si="1492"/>
        <v>2.8508744974662884E-8</v>
      </c>
      <c r="AV1159" s="13">
        <f t="shared" si="1493"/>
        <v>1.5358801267649863E-8</v>
      </c>
      <c r="AW1159" s="13">
        <f t="shared" si="1494"/>
        <v>4.5446602025692681E-11</v>
      </c>
      <c r="AX1159" s="13">
        <f t="shared" si="1495"/>
        <v>1.4374901076570443E-2</v>
      </c>
      <c r="AY1159" s="13">
        <f t="shared" si="1496"/>
        <v>1.6487053208087809E-3</v>
      </c>
      <c r="AZ1159" s="13">
        <f t="shared" si="1497"/>
        <v>9.4547754463980563E-5</v>
      </c>
      <c r="BA1159" s="13">
        <f t="shared" si="1498"/>
        <v>3.614665706218483E-6</v>
      </c>
      <c r="BB1159" s="13">
        <f t="shared" si="1499"/>
        <v>1.0364451468297093E-7</v>
      </c>
      <c r="BC1159" s="13">
        <f t="shared" si="1500"/>
        <v>2.3774669741411011E-9</v>
      </c>
      <c r="BD1159" s="13">
        <f t="shared" si="1501"/>
        <v>3.2673723838497882E-10</v>
      </c>
      <c r="BE1159" s="13">
        <f t="shared" si="1502"/>
        <v>7.0410567923009311E-10</v>
      </c>
      <c r="BF1159" s="13">
        <f t="shared" si="1503"/>
        <v>7.586597872568399E-10</v>
      </c>
      <c r="BG1159" s="13">
        <f t="shared" si="1504"/>
        <v>5.4496049838233241E-10</v>
      </c>
      <c r="BH1159" s="13">
        <f t="shared" si="1505"/>
        <v>2.9359201889849742E-10</v>
      </c>
      <c r="BI1159" s="13">
        <f t="shared" si="1506"/>
        <v>1.2653581140910115E-10</v>
      </c>
      <c r="BJ1159" s="14">
        <f t="shared" si="1507"/>
        <v>0.8486349299165602</v>
      </c>
      <c r="BK1159" s="14">
        <f t="shared" si="1508"/>
        <v>0.1321624985317951</v>
      </c>
      <c r="BL1159" s="14">
        <f t="shared" si="1509"/>
        <v>1.4119714426823558E-2</v>
      </c>
      <c r="BM1159" s="14">
        <f t="shared" si="1510"/>
        <v>0.38919265273129855</v>
      </c>
      <c r="BN1159" s="14">
        <f t="shared" si="1511"/>
        <v>0.60410177241957608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1.62222222222222</v>
      </c>
      <c r="F1160" s="10">
        <f>VLOOKUP(B1160,home!$B$2:$E$405,3,FALSE)</f>
        <v>1.54</v>
      </c>
      <c r="G1160" s="10">
        <f>VLOOKUP(C1160,away!$B$2:$E$405,4,FALSE)</f>
        <v>0.92</v>
      </c>
      <c r="H1160" s="10">
        <f>VLOOKUP(A1160,away!$A$2:$E$405,3,FALSE)</f>
        <v>1.13333333333333</v>
      </c>
      <c r="I1160" s="10">
        <f>VLOOKUP(C1160,away!$B$2:$E$405,3,FALSE)</f>
        <v>0.31</v>
      </c>
      <c r="J1160" s="10">
        <f>VLOOKUP(B1160,home!$B$2:$E$405,4,FALSE)</f>
        <v>0.66</v>
      </c>
      <c r="K1160" s="12">
        <f t="shared" si="1456"/>
        <v>2.2983644444444415</v>
      </c>
      <c r="L1160" s="12">
        <f t="shared" si="1457"/>
        <v>0.23187999999999931</v>
      </c>
      <c r="M1160" s="13">
        <f t="shared" si="1458"/>
        <v>7.9639550460681788E-2</v>
      </c>
      <c r="N1160" s="13">
        <f t="shared" si="1459"/>
        <v>0.18304071115036996</v>
      </c>
      <c r="O1160" s="13">
        <f t="shared" si="1460"/>
        <v>1.8466818960822837E-2</v>
      </c>
      <c r="P1160" s="13">
        <f t="shared" si="1461"/>
        <v>4.2443480101547658E-2</v>
      </c>
      <c r="Q1160" s="13">
        <f t="shared" si="1462"/>
        <v>0.21034713119691784</v>
      </c>
      <c r="R1160" s="13">
        <f t="shared" si="1463"/>
        <v>2.1410429903177936E-3</v>
      </c>
      <c r="S1160" s="13">
        <f t="shared" si="1464"/>
        <v>5.6550074451382415E-3</v>
      </c>
      <c r="T1160" s="13">
        <f t="shared" si="1465"/>
        <v>4.8775292781941156E-2</v>
      </c>
      <c r="U1160" s="13">
        <f t="shared" si="1466"/>
        <v>4.9208970829734211E-3</v>
      </c>
      <c r="V1160" s="13">
        <f t="shared" si="1467"/>
        <v>3.348673904742935E-4</v>
      </c>
      <c r="W1160" s="13">
        <f t="shared" si="1468"/>
        <v>0.16115145577796203</v>
      </c>
      <c r="X1160" s="13">
        <f t="shared" si="1469"/>
        <v>3.7367799565793725E-2</v>
      </c>
      <c r="Y1160" s="13">
        <f t="shared" si="1470"/>
        <v>4.3324226816581117E-3</v>
      </c>
      <c r="Z1160" s="13">
        <f t="shared" si="1471"/>
        <v>1.6548834953162959E-4</v>
      </c>
      <c r="AA1160" s="13">
        <f t="shared" si="1472"/>
        <v>3.803525385332914E-4</v>
      </c>
      <c r="AB1160" s="13">
        <f t="shared" si="1473"/>
        <v>4.3709437545955072E-4</v>
      </c>
      <c r="AC1160" s="13">
        <f t="shared" si="1474"/>
        <v>1.1154113551336074E-5</v>
      </c>
      <c r="AD1160" s="13">
        <f t="shared" si="1475"/>
        <v>9.2596194032632195E-2</v>
      </c>
      <c r="AE1160" s="13">
        <f t="shared" si="1476"/>
        <v>2.1471205472286686E-2</v>
      </c>
      <c r="AF1160" s="13">
        <f t="shared" si="1477"/>
        <v>2.4893715624569111E-3</v>
      </c>
      <c r="AG1160" s="13">
        <f t="shared" si="1478"/>
        <v>1.9241182596750237E-4</v>
      </c>
      <c r="AH1160" s="13">
        <f t="shared" si="1479"/>
        <v>9.5933596223485335E-6</v>
      </c>
      <c r="AI1160" s="13">
        <f t="shared" si="1480"/>
        <v>2.2049036658774827E-5</v>
      </c>
      <c r="AJ1160" s="13">
        <f t="shared" si="1481"/>
        <v>2.5338360945390069E-5</v>
      </c>
      <c r="AK1160" s="13">
        <f t="shared" si="1482"/>
        <v>1.9412262625794728E-5</v>
      </c>
      <c r="AL1160" s="13">
        <f t="shared" si="1483"/>
        <v>2.3778104915359301E-7</v>
      </c>
      <c r="AM1160" s="13">
        <f t="shared" si="1484"/>
        <v>4.2563960011096073E-2</v>
      </c>
      <c r="AN1160" s="13">
        <f t="shared" si="1485"/>
        <v>9.8697310473729264E-3</v>
      </c>
      <c r="AO1160" s="13">
        <f t="shared" si="1486"/>
        <v>1.1442966176324139E-3</v>
      </c>
      <c r="AP1160" s="13">
        <f t="shared" si="1487"/>
        <v>8.8446499898867825E-5</v>
      </c>
      <c r="AQ1160" s="13">
        <f t="shared" si="1488"/>
        <v>5.1272435991373499E-6</v>
      </c>
      <c r="AR1160" s="13">
        <f t="shared" si="1489"/>
        <v>4.4490164584603425E-7</v>
      </c>
      <c r="AS1160" s="13">
        <f t="shared" si="1490"/>
        <v>1.0225461240873382E-6</v>
      </c>
      <c r="AT1160" s="13">
        <f t="shared" si="1491"/>
        <v>1.1750918272034062E-6</v>
      </c>
      <c r="AU1160" s="13">
        <f t="shared" si="1492"/>
        <v>9.0026309153385345E-7</v>
      </c>
      <c r="AV1160" s="13">
        <f t="shared" si="1493"/>
        <v>5.1728317005676026E-7</v>
      </c>
      <c r="AW1160" s="13">
        <f t="shared" si="1494"/>
        <v>3.5201155881217806E-9</v>
      </c>
      <c r="AX1160" s="13">
        <f t="shared" si="1495"/>
        <v>1.6304582050709695E-2</v>
      </c>
      <c r="AY1160" s="13">
        <f t="shared" si="1496"/>
        <v>3.7807064859185524E-3</v>
      </c>
      <c r="AZ1160" s="13">
        <f t="shared" si="1497"/>
        <v>4.3833510997739572E-4</v>
      </c>
      <c r="BA1160" s="13">
        <f t="shared" si="1498"/>
        <v>3.3880381767186089E-5</v>
      </c>
      <c r="BB1160" s="13">
        <f t="shared" si="1499"/>
        <v>1.964045731043771E-6</v>
      </c>
      <c r="BC1160" s="13">
        <f t="shared" si="1500"/>
        <v>9.1084584822885637E-8</v>
      </c>
      <c r="BD1160" s="13">
        <f t="shared" si="1501"/>
        <v>1.7193965606463037E-8</v>
      </c>
      <c r="BE1160" s="13">
        <f t="shared" si="1502"/>
        <v>3.9517999208895259E-8</v>
      </c>
      <c r="BF1160" s="13">
        <f t="shared" si="1503"/>
        <v>4.5413382148654223E-8</v>
      </c>
      <c r="BG1160" s="13">
        <f t="shared" si="1504"/>
        <v>3.4792167610811593E-8</v>
      </c>
      <c r="BH1160" s="13">
        <f t="shared" si="1505"/>
        <v>1.9991270245460222E-8</v>
      </c>
      <c r="BI1160" s="13">
        <f t="shared" si="1506"/>
        <v>9.1894449462891743E-9</v>
      </c>
      <c r="BJ1160" s="14">
        <f t="shared" si="1507"/>
        <v>0.83599511662627424</v>
      </c>
      <c r="BK1160" s="14">
        <f t="shared" si="1508"/>
        <v>0.13186500377836102</v>
      </c>
      <c r="BL1160" s="14">
        <f t="shared" si="1509"/>
        <v>2.6426825152047698E-2</v>
      </c>
      <c r="BM1160" s="14">
        <f t="shared" si="1510"/>
        <v>0.45459299607975368</v>
      </c>
      <c r="BN1160" s="14">
        <f t="shared" si="1511"/>
        <v>0.53607873486065782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1.62222222222222</v>
      </c>
      <c r="F1161" s="10">
        <f>VLOOKUP(B1161,home!$B$2:$E$405,3,FALSE)</f>
        <v>1.48</v>
      </c>
      <c r="G1161" s="10">
        <f>VLOOKUP(C1161,away!$B$2:$E$405,4,FALSE)</f>
        <v>1.39</v>
      </c>
      <c r="H1161" s="10">
        <f>VLOOKUP(A1161,away!$A$2:$E$405,3,FALSE)</f>
        <v>1.13333333333333</v>
      </c>
      <c r="I1161" s="10">
        <f>VLOOKUP(C1161,away!$B$2:$E$405,3,FALSE)</f>
        <v>0.92</v>
      </c>
      <c r="J1161" s="10">
        <f>VLOOKUP(B1161,home!$B$2:$E$405,4,FALSE)</f>
        <v>0.71</v>
      </c>
      <c r="K1161" s="12">
        <f t="shared" si="1456"/>
        <v>3.3372355555555511</v>
      </c>
      <c r="L1161" s="12">
        <f t="shared" si="1457"/>
        <v>0.74029333333333103</v>
      </c>
      <c r="M1161" s="13">
        <f t="shared" si="1458"/>
        <v>1.6949297543278501E-2</v>
      </c>
      <c r="N1161" s="13">
        <f t="shared" si="1459"/>
        <v>5.6563798403119363E-2</v>
      </c>
      <c r="O1161" s="13">
        <f t="shared" si="1460"/>
        <v>1.2547451975972079E-2</v>
      </c>
      <c r="P1161" s="13">
        <f t="shared" si="1461"/>
        <v>4.1873802865839777E-2</v>
      </c>
      <c r="Q1161" s="13">
        <f t="shared" si="1462"/>
        <v>9.4383359594083158E-2</v>
      </c>
      <c r="R1161" s="13">
        <f t="shared" si="1463"/>
        <v>4.6443975240661305E-3</v>
      </c>
      <c r="S1161" s="13">
        <f t="shared" si="1464"/>
        <v>2.5862655398697563E-2</v>
      </c>
      <c r="T1161" s="13">
        <f t="shared" si="1465"/>
        <v>6.9871371885102229E-2</v>
      </c>
      <c r="U1161" s="13">
        <f t="shared" si="1466"/>
        <v>1.5499448551447659E-2</v>
      </c>
      <c r="V1161" s="13">
        <f t="shared" si="1467"/>
        <v>7.0993944077882096E-3</v>
      </c>
      <c r="W1161" s="13">
        <f t="shared" si="1468"/>
        <v>0.10499316783005314</v>
      </c>
      <c r="X1161" s="13">
        <f t="shared" si="1469"/>
        <v>7.772574219013588E-2</v>
      </c>
      <c r="Y1161" s="13">
        <f t="shared" si="1470"/>
        <v>2.8769924385871403E-2</v>
      </c>
      <c r="Z1161" s="13">
        <f t="shared" si="1471"/>
        <v>1.1460721748053283E-3</v>
      </c>
      <c r="AA1161" s="13">
        <f t="shared" si="1472"/>
        <v>3.8247128109932188E-3</v>
      </c>
      <c r="AB1161" s="13">
        <f t="shared" si="1473"/>
        <v>6.3819837913176953E-3</v>
      </c>
      <c r="AC1161" s="13">
        <f t="shared" si="1474"/>
        <v>1.0962056139033737E-3</v>
      </c>
      <c r="AD1161" s="13">
        <f t="shared" si="1475"/>
        <v>8.7596733193216147E-2</v>
      </c>
      <c r="AE1161" s="13">
        <f t="shared" si="1476"/>
        <v>6.4847277604716411E-2</v>
      </c>
      <c r="AF1161" s="13">
        <f t="shared" si="1477"/>
        <v>2.4003003647793692E-2</v>
      </c>
      <c r="AG1161" s="13">
        <f t="shared" si="1478"/>
        <v>5.923087860145765E-3</v>
      </c>
      <c r="AH1161" s="13">
        <f t="shared" si="1479"/>
        <v>2.1210739763180415E-4</v>
      </c>
      <c r="AI1161" s="13">
        <f t="shared" si="1480"/>
        <v>7.0785234897321602E-4</v>
      </c>
      <c r="AJ1161" s="13">
        <f t="shared" si="1481"/>
        <v>1.1811350135384666E-3</v>
      </c>
      <c r="AK1161" s="13">
        <f t="shared" si="1482"/>
        <v>1.3139085876973857E-3</v>
      </c>
      <c r="AL1161" s="13">
        <f t="shared" si="1483"/>
        <v>1.0832849599768811E-4</v>
      </c>
      <c r="AM1161" s="13">
        <f t="shared" si="1484"/>
        <v>5.8466186512582806E-2</v>
      </c>
      <c r="AN1161" s="13">
        <f t="shared" si="1485"/>
        <v>4.3282128100688155E-2</v>
      </c>
      <c r="AO1161" s="13">
        <f t="shared" si="1486"/>
        <v>1.6020735442709336E-2</v>
      </c>
      <c r="AP1161" s="13">
        <f t="shared" si="1487"/>
        <v>3.9533478811115781E-3</v>
      </c>
      <c r="AQ1161" s="13">
        <f t="shared" si="1488"/>
        <v>7.316592701835877E-4</v>
      </c>
      <c r="AR1161" s="13">
        <f t="shared" si="1489"/>
        <v>3.1404338483501318E-5</v>
      </c>
      <c r="AS1161" s="13">
        <f t="shared" si="1490"/>
        <v>1.048036749858421E-4</v>
      </c>
      <c r="AT1161" s="13">
        <f t="shared" si="1491"/>
        <v>1.7487727525782013E-4</v>
      </c>
      <c r="AU1161" s="13">
        <f t="shared" si="1492"/>
        <v>1.9453555361635745E-4</v>
      </c>
      <c r="AV1161" s="13">
        <f t="shared" si="1493"/>
        <v>1.6230274158704784E-4</v>
      </c>
      <c r="AW1161" s="13">
        <f t="shared" si="1494"/>
        <v>7.4341430417159015E-6</v>
      </c>
      <c r="AX1161" s="13">
        <f t="shared" si="1495"/>
        <v>3.2519239404588972E-2</v>
      </c>
      <c r="AY1161" s="13">
        <f t="shared" si="1496"/>
        <v>2.4073776136287774E-2</v>
      </c>
      <c r="AZ1161" s="13">
        <f t="shared" si="1497"/>
        <v>8.9108279909264378E-3</v>
      </c>
      <c r="BA1161" s="13">
        <f t="shared" si="1498"/>
        <v>2.1988755187209606E-3</v>
      </c>
      <c r="BB1161" s="13">
        <f t="shared" si="1499"/>
        <v>4.0695322183474929E-4</v>
      </c>
      <c r="BC1161" s="13">
        <f t="shared" si="1500"/>
        <v>6.0252951420557029E-5</v>
      </c>
      <c r="BD1161" s="13">
        <f t="shared" si="1501"/>
        <v>3.8747370695132317E-6</v>
      </c>
      <c r="BE1161" s="13">
        <f t="shared" si="1502"/>
        <v>1.2930910316808678E-5</v>
      </c>
      <c r="BF1161" s="13">
        <f t="shared" si="1503"/>
        <v>2.1576746837477015E-5</v>
      </c>
      <c r="BG1161" s="13">
        <f t="shared" si="1504"/>
        <v>2.4002228906416356E-5</v>
      </c>
      <c r="BH1161" s="13">
        <f t="shared" si="1505"/>
        <v>2.0025272929768977E-5</v>
      </c>
      <c r="BI1161" s="13">
        <f t="shared" si="1506"/>
        <v>1.336581056618582E-5</v>
      </c>
      <c r="BJ1161" s="14">
        <f t="shared" si="1507"/>
        <v>0.8053014490252921</v>
      </c>
      <c r="BK1161" s="14">
        <f t="shared" si="1508"/>
        <v>0.1170634604617929</v>
      </c>
      <c r="BL1161" s="14">
        <f t="shared" si="1509"/>
        <v>4.7076697292194387E-2</v>
      </c>
      <c r="BM1161" s="14">
        <f t="shared" si="1510"/>
        <v>0.71955922905447989</v>
      </c>
      <c r="BN1161" s="14">
        <f t="shared" si="1511"/>
        <v>0.22696210790635898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1.62222222222222</v>
      </c>
      <c r="F1162" s="10">
        <f>VLOOKUP(B1162,home!$B$2:$E$405,3,FALSE)</f>
        <v>0.74</v>
      </c>
      <c r="G1162" s="10">
        <f>VLOOKUP(C1162,away!$B$2:$E$405,4,FALSE)</f>
        <v>0.77</v>
      </c>
      <c r="H1162" s="10">
        <f>VLOOKUP(A1162,away!$A$2:$E$405,3,FALSE)</f>
        <v>1.13333333333333</v>
      </c>
      <c r="I1162" s="10">
        <f>VLOOKUP(C1162,away!$B$2:$E$405,3,FALSE)</f>
        <v>0.62</v>
      </c>
      <c r="J1162" s="10">
        <f>VLOOKUP(B1162,home!$B$2:$E$405,4,FALSE)</f>
        <v>2.12</v>
      </c>
      <c r="K1162" s="12">
        <f t="shared" si="1456"/>
        <v>0.92434222222222107</v>
      </c>
      <c r="L1162" s="12">
        <f t="shared" si="1457"/>
        <v>1.4896533333333288</v>
      </c>
      <c r="M1162" s="13">
        <f t="shared" si="1458"/>
        <v>8.9457148545686538E-2</v>
      </c>
      <c r="N1162" s="13">
        <f t="shared" si="1459"/>
        <v>8.2689019480383208E-2</v>
      </c>
      <c r="O1162" s="13">
        <f t="shared" si="1460"/>
        <v>0.1332601395215767</v>
      </c>
      <c r="P1162" s="13">
        <f t="shared" si="1461"/>
        <v>0.12317797349901741</v>
      </c>
      <c r="Q1162" s="13">
        <f t="shared" si="1462"/>
        <v>3.8216476009936967E-2</v>
      </c>
      <c r="R1162" s="13">
        <f t="shared" si="1463"/>
        <v>9.92557055193906E-2</v>
      </c>
      <c r="S1162" s="13">
        <f t="shared" si="1464"/>
        <v>4.2402461407474196E-2</v>
      </c>
      <c r="T1162" s="13">
        <f t="shared" si="1465"/>
        <v>5.6929300876455799E-2</v>
      </c>
      <c r="U1162" s="13">
        <f t="shared" si="1466"/>
        <v>9.1746239408027869E-2</v>
      </c>
      <c r="V1162" s="13">
        <f t="shared" si="1467"/>
        <v>6.4873385407359608E-3</v>
      </c>
      <c r="W1162" s="13">
        <f t="shared" si="1468"/>
        <v>1.1775034120175783E-2</v>
      </c>
      <c r="X1162" s="13">
        <f t="shared" si="1469"/>
        <v>1.7540718827233535E-2</v>
      </c>
      <c r="Y1162" s="13">
        <f t="shared" si="1470"/>
        <v>1.3064795135025559E-2</v>
      </c>
      <c r="Z1162" s="13">
        <f t="shared" si="1471"/>
        <v>4.9285530859770499E-2</v>
      </c>
      <c r="AA1162" s="13">
        <f t="shared" si="1472"/>
        <v>4.5556697118322109E-2</v>
      </c>
      <c r="AB1162" s="13">
        <f t="shared" si="1473"/>
        <v>2.1054989325727254E-2</v>
      </c>
      <c r="AC1162" s="13">
        <f t="shared" si="1474"/>
        <v>5.5829608633919221E-4</v>
      </c>
      <c r="AD1162" s="13">
        <f t="shared" si="1475"/>
        <v>2.7210403013464392E-3</v>
      </c>
      <c r="AE1162" s="13">
        <f t="shared" si="1476"/>
        <v>4.0534067550350482E-3</v>
      </c>
      <c r="AF1162" s="13">
        <f t="shared" si="1477"/>
        <v>3.019085441996896E-3</v>
      </c>
      <c r="AG1162" s="13">
        <f t="shared" si="1478"/>
        <v>1.4991302307629341E-3</v>
      </c>
      <c r="AH1162" s="13">
        <f t="shared" si="1479"/>
        <v>1.8354588832589953E-2</v>
      </c>
      <c r="AI1162" s="13">
        <f t="shared" si="1480"/>
        <v>1.6965921429491358E-2</v>
      </c>
      <c r="AJ1162" s="13">
        <f t="shared" si="1481"/>
        <v>7.8411587580918211E-3</v>
      </c>
      <c r="AK1162" s="13">
        <f t="shared" si="1482"/>
        <v>2.4159713704172757E-3</v>
      </c>
      <c r="AL1162" s="13">
        <f t="shared" si="1483"/>
        <v>3.0749820062763498E-5</v>
      </c>
      <c r="AM1162" s="13">
        <f t="shared" si="1484"/>
        <v>5.030344877805581E-4</v>
      </c>
      <c r="AN1162" s="13">
        <f t="shared" si="1485"/>
        <v>7.49347001503932E-4</v>
      </c>
      <c r="AO1162" s="13">
        <f t="shared" si="1486"/>
        <v>5.5813362930683369E-4</v>
      </c>
      <c r="AP1162" s="13">
        <f t="shared" si="1487"/>
        <v>2.7714187378078444E-4</v>
      </c>
      <c r="AQ1162" s="13">
        <f t="shared" si="1488"/>
        <v>1.0321132902094761E-4</v>
      </c>
      <c r="AR1162" s="13">
        <f t="shared" si="1489"/>
        <v>5.4683948872860611E-3</v>
      </c>
      <c r="AS1162" s="13">
        <f t="shared" si="1490"/>
        <v>5.0546682821026295E-3</v>
      </c>
      <c r="AT1162" s="13">
        <f t="shared" si="1491"/>
        <v>2.3361216562374602E-3</v>
      </c>
      <c r="AU1162" s="13">
        <f t="shared" si="1492"/>
        <v>7.1979196103599678E-4</v>
      </c>
      <c r="AV1162" s="13">
        <f t="shared" si="1493"/>
        <v>1.6633352520042586E-4</v>
      </c>
      <c r="AW1162" s="13">
        <f t="shared" si="1494"/>
        <v>1.176137458724852E-6</v>
      </c>
      <c r="AX1162" s="13">
        <f t="shared" si="1495"/>
        <v>7.7496002714916255E-5</v>
      </c>
      <c r="AY1162" s="13">
        <f t="shared" si="1496"/>
        <v>1.154421787642837E-4</v>
      </c>
      <c r="AZ1162" s="13">
        <f t="shared" si="1497"/>
        <v>8.5984413201738635E-5</v>
      </c>
      <c r="BA1162" s="13">
        <f t="shared" si="1498"/>
        <v>4.2695655913560076E-5</v>
      </c>
      <c r="BB1162" s="13">
        <f t="shared" si="1499"/>
        <v>1.5900431537621914E-5</v>
      </c>
      <c r="BC1162" s="13">
        <f t="shared" si="1500"/>
        <v>4.7372261682913728E-6</v>
      </c>
      <c r="BD1162" s="13">
        <f t="shared" si="1501"/>
        <v>1.3576687786381015E-3</v>
      </c>
      <c r="BE1162" s="13">
        <f t="shared" si="1502"/>
        <v>1.2549505758880713E-3</v>
      </c>
      <c r="BF1162" s="13">
        <f t="shared" si="1503"/>
        <v>5.800019020477179E-4</v>
      </c>
      <c r="BG1162" s="13">
        <f t="shared" si="1504"/>
        <v>1.7870674901063424E-4</v>
      </c>
      <c r="BH1162" s="13">
        <f t="shared" si="1505"/>
        <v>4.1296548376649576E-5</v>
      </c>
      <c r="BI1162" s="13">
        <f t="shared" si="1506"/>
        <v>7.6344286593159475E-6</v>
      </c>
      <c r="BJ1162" s="14">
        <f t="shared" si="1507"/>
        <v>0.23404113140804556</v>
      </c>
      <c r="BK1162" s="14">
        <f t="shared" si="1508"/>
        <v>0.26222941007808032</v>
      </c>
      <c r="BL1162" s="14">
        <f t="shared" si="1509"/>
        <v>0.453616980578118</v>
      </c>
      <c r="BM1162" s="14">
        <f t="shared" si="1510"/>
        <v>0.43300232430671753</v>
      </c>
      <c r="BN1162" s="14">
        <f t="shared" si="1511"/>
        <v>0.56605646257599129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1.62222222222222</v>
      </c>
      <c r="F1163" s="10">
        <f>VLOOKUP(B1163,home!$B$2:$E$405,3,FALSE)</f>
        <v>1.54</v>
      </c>
      <c r="G1163" s="10">
        <f>VLOOKUP(C1163,away!$B$2:$E$405,4,FALSE)</f>
        <v>1.08</v>
      </c>
      <c r="H1163" s="10">
        <f>VLOOKUP(A1163,away!$A$2:$E$405,3,FALSE)</f>
        <v>1.13333333333333</v>
      </c>
      <c r="I1163" s="10">
        <f>VLOOKUP(C1163,away!$B$2:$E$405,3,FALSE)</f>
        <v>0.31</v>
      </c>
      <c r="J1163" s="10">
        <f>VLOOKUP(B1163,home!$B$2:$E$405,4,FALSE)</f>
        <v>1.54</v>
      </c>
      <c r="K1163" s="12">
        <f t="shared" si="1456"/>
        <v>2.6980799999999969</v>
      </c>
      <c r="L1163" s="12">
        <f t="shared" si="1457"/>
        <v>0.54105333333333172</v>
      </c>
      <c r="M1163" s="13">
        <f t="shared" si="1458"/>
        <v>3.919785185387472E-2</v>
      </c>
      <c r="N1163" s="13">
        <f t="shared" si="1459"/>
        <v>0.10575894012990217</v>
      </c>
      <c r="O1163" s="13">
        <f t="shared" si="1460"/>
        <v>2.1208128405045039E-2</v>
      </c>
      <c r="P1163" s="13">
        <f t="shared" si="1461"/>
        <v>5.722122708708384E-2</v>
      </c>
      <c r="Q1163" s="13">
        <f t="shared" si="1462"/>
        <v>0.14267304059284311</v>
      </c>
      <c r="R1163" s="13">
        <f t="shared" si="1463"/>
        <v>5.7373642836554663E-3</v>
      </c>
      <c r="S1163" s="13">
        <f t="shared" si="1464"/>
        <v>2.0882960892587506E-2</v>
      </c>
      <c r="T1163" s="13">
        <f t="shared" si="1465"/>
        <v>7.7193724189559512E-2</v>
      </c>
      <c r="U1163" s="13">
        <f t="shared" si="1466"/>
        <v>1.547986782644512E-2</v>
      </c>
      <c r="V1163" s="13">
        <f t="shared" si="1467"/>
        <v>3.3872282705130485E-3</v>
      </c>
      <c r="W1163" s="13">
        <f t="shared" si="1468"/>
        <v>0.12831442578757923</v>
      </c>
      <c r="X1163" s="13">
        <f t="shared" si="1469"/>
        <v>6.942494778712216E-2</v>
      </c>
      <c r="Y1163" s="13">
        <f t="shared" si="1470"/>
        <v>1.8781299708357478E-2</v>
      </c>
      <c r="Z1163" s="13">
        <f t="shared" si="1471"/>
        <v>1.0347400234064644E-3</v>
      </c>
      <c r="AA1163" s="13">
        <f t="shared" si="1472"/>
        <v>2.7918113623525099E-3</v>
      </c>
      <c r="AB1163" s="13">
        <f t="shared" si="1473"/>
        <v>3.7662652002680265E-3</v>
      </c>
      <c r="AC1163" s="13">
        <f t="shared" si="1474"/>
        <v>3.0904333543800133E-4</v>
      </c>
      <c r="AD1163" s="13">
        <f t="shared" si="1475"/>
        <v>8.6550646482237856E-2</v>
      </c>
      <c r="AE1163" s="13">
        <f t="shared" si="1476"/>
        <v>4.6828515781369602E-2</v>
      </c>
      <c r="AF1163" s="13">
        <f t="shared" si="1477"/>
        <v>1.2668362279281276E-2</v>
      </c>
      <c r="AG1163" s="13">
        <f t="shared" si="1478"/>
        <v>2.2847532130264594E-3</v>
      </c>
      <c r="AH1163" s="13">
        <f t="shared" si="1479"/>
        <v>1.3996238469936927E-4</v>
      </c>
      <c r="AI1163" s="13">
        <f t="shared" si="1480"/>
        <v>3.7762971090967378E-4</v>
      </c>
      <c r="AJ1163" s="13">
        <f t="shared" si="1481"/>
        <v>5.0943758520558588E-4</v>
      </c>
      <c r="AK1163" s="13">
        <f t="shared" si="1482"/>
        <v>4.5816778663049516E-4</v>
      </c>
      <c r="AL1163" s="13">
        <f t="shared" si="1483"/>
        <v>1.8045722447006638E-5</v>
      </c>
      <c r="AM1163" s="13">
        <f t="shared" si="1484"/>
        <v>4.6704113652159193E-2</v>
      </c>
      <c r="AN1163" s="13">
        <f t="shared" si="1485"/>
        <v>2.5269416371879499E-2</v>
      </c>
      <c r="AO1163" s="13">
        <f t="shared" si="1486"/>
        <v>6.8360509796966335E-3</v>
      </c>
      <c r="AP1163" s="13">
        <f t="shared" si="1487"/>
        <v>1.232889389800484E-3</v>
      </c>
      <c r="AQ1163" s="13">
        <f t="shared" si="1488"/>
        <v>1.6676472849571226E-4</v>
      </c>
      <c r="AR1163" s="13">
        <f t="shared" si="1489"/>
        <v>1.5145422956575174E-5</v>
      </c>
      <c r="AS1163" s="13">
        <f t="shared" si="1490"/>
        <v>4.086356277067629E-5</v>
      </c>
      <c r="AT1163" s="13">
        <f t="shared" si="1491"/>
        <v>5.5126580720153097E-5</v>
      </c>
      <c r="AU1163" s="13">
        <f t="shared" si="1492"/>
        <v>4.9578641636476832E-5</v>
      </c>
      <c r="AV1163" s="13">
        <f t="shared" si="1493"/>
        <v>3.3441785356636325E-5</v>
      </c>
      <c r="AW1163" s="13">
        <f t="shared" si="1494"/>
        <v>7.3175664060202017E-7</v>
      </c>
      <c r="AX1163" s="13">
        <f t="shared" si="1495"/>
        <v>2.1001905827102919E-2</v>
      </c>
      <c r="AY1163" s="13">
        <f t="shared" si="1496"/>
        <v>1.1363151154106759E-2</v>
      </c>
      <c r="AZ1163" s="13">
        <f t="shared" si="1497"/>
        <v>3.0740354045499783E-3</v>
      </c>
      <c r="BA1163" s="13">
        <f t="shared" si="1498"/>
        <v>5.5440570080548103E-4</v>
      </c>
      <c r="BB1163" s="13">
        <f t="shared" si="1499"/>
        <v>7.4990763109951801E-5</v>
      </c>
      <c r="BC1163" s="13">
        <f t="shared" si="1500"/>
        <v>8.1148004699699346E-6</v>
      </c>
      <c r="BD1163" s="13">
        <f t="shared" si="1501"/>
        <v>1.3657469292330272E-6</v>
      </c>
      <c r="BE1163" s="13">
        <f t="shared" si="1502"/>
        <v>3.6848944748250416E-6</v>
      </c>
      <c r="BF1163" s="13">
        <f t="shared" si="1503"/>
        <v>4.9710700423179695E-6</v>
      </c>
      <c r="BG1163" s="13">
        <f t="shared" si="1504"/>
        <v>4.4707815532590844E-6</v>
      </c>
      <c r="BH1163" s="13">
        <f t="shared" si="1505"/>
        <v>3.0156315733043149E-6</v>
      </c>
      <c r="BI1163" s="13">
        <f t="shared" si="1506"/>
        <v>1.6272830470601786E-6</v>
      </c>
      <c r="BJ1163" s="14">
        <f t="shared" si="1507"/>
        <v>0.80676449472345546</v>
      </c>
      <c r="BK1163" s="14">
        <f t="shared" si="1508"/>
        <v>0.13237950831605089</v>
      </c>
      <c r="BL1163" s="14">
        <f t="shared" si="1509"/>
        <v>5.06819259462718E-2</v>
      </c>
      <c r="BM1163" s="14">
        <f t="shared" si="1510"/>
        <v>0.60770169725931411</v>
      </c>
      <c r="BN1163" s="14">
        <f t="shared" si="1511"/>
        <v>0.37179655235240439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1.62222222222222</v>
      </c>
      <c r="F1164" s="10">
        <f>VLOOKUP(B1164,home!$B$2:$E$405,3,FALSE)</f>
        <v>1.08</v>
      </c>
      <c r="G1164" s="10">
        <f>VLOOKUP(C1164,away!$B$2:$E$405,4,FALSE)</f>
        <v>1.1100000000000001</v>
      </c>
      <c r="H1164" s="10">
        <f>VLOOKUP(A1164,away!$A$2:$E$405,3,FALSE)</f>
        <v>1.13333333333333</v>
      </c>
      <c r="I1164" s="10">
        <f>VLOOKUP(C1164,away!$B$2:$E$405,3,FALSE)</f>
        <v>1.1100000000000001</v>
      </c>
      <c r="J1164" s="10">
        <f>VLOOKUP(B1164,home!$B$2:$E$405,4,FALSE)</f>
        <v>0.66</v>
      </c>
      <c r="K1164" s="12">
        <f t="shared" si="1456"/>
        <v>1.9447199999999978</v>
      </c>
      <c r="L1164" s="12">
        <f t="shared" si="1457"/>
        <v>0.83027999999999769</v>
      </c>
      <c r="M1164" s="13">
        <f t="shared" si="1458"/>
        <v>6.2349476689673701E-2</v>
      </c>
      <c r="N1164" s="13">
        <f t="shared" si="1459"/>
        <v>0.12125227430794211</v>
      </c>
      <c r="O1164" s="13">
        <f t="shared" si="1460"/>
        <v>5.1767523505902135E-2</v>
      </c>
      <c r="P1164" s="13">
        <f t="shared" si="1461"/>
        <v>0.10067333831239789</v>
      </c>
      <c r="Q1164" s="13">
        <f t="shared" si="1462"/>
        <v>0.11790086144607048</v>
      </c>
      <c r="R1164" s="13">
        <f t="shared" si="1463"/>
        <v>2.1490769708240154E-2</v>
      </c>
      <c r="S1164" s="13">
        <f t="shared" si="1464"/>
        <v>4.0638356507012585E-2</v>
      </c>
      <c r="T1164" s="13">
        <f t="shared" si="1465"/>
        <v>9.7890727241443126E-2</v>
      </c>
      <c r="U1164" s="13">
        <f t="shared" si="1466"/>
        <v>4.1793529667008743E-2</v>
      </c>
      <c r="V1164" s="13">
        <f t="shared" si="1467"/>
        <v>7.2908016595499853E-3</v>
      </c>
      <c r="W1164" s="13">
        <f t="shared" si="1468"/>
        <v>7.6428054423800657E-2</v>
      </c>
      <c r="X1164" s="13">
        <f t="shared" si="1469"/>
        <v>6.3456685026993018E-2</v>
      </c>
      <c r="Y1164" s="13">
        <f t="shared" si="1470"/>
        <v>2.6343408222105812E-2</v>
      </c>
      <c r="Z1164" s="13">
        <f t="shared" si="1471"/>
        <v>5.9477854244525293E-3</v>
      </c>
      <c r="AA1164" s="13">
        <f t="shared" si="1472"/>
        <v>1.156677727064131E-2</v>
      </c>
      <c r="AB1164" s="13">
        <f t="shared" si="1473"/>
        <v>1.1247071546880774E-2</v>
      </c>
      <c r="AC1164" s="13">
        <f t="shared" si="1474"/>
        <v>7.3576132973585833E-4</v>
      </c>
      <c r="AD1164" s="13">
        <f t="shared" si="1475"/>
        <v>3.7157791499763365E-2</v>
      </c>
      <c r="AE1164" s="13">
        <f t="shared" si="1476"/>
        <v>3.0851371126423437E-2</v>
      </c>
      <c r="AF1164" s="13">
        <f t="shared" si="1477"/>
        <v>1.2807638209423391E-2</v>
      </c>
      <c r="AG1164" s="13">
        <f t="shared" si="1478"/>
        <v>3.5446419508400081E-3</v>
      </c>
      <c r="AH1164" s="13">
        <f t="shared" si="1479"/>
        <v>1.2345818205536077E-3</v>
      </c>
      <c r="AI1164" s="13">
        <f t="shared" si="1480"/>
        <v>2.4009159580670094E-3</v>
      </c>
      <c r="AJ1164" s="13">
        <f t="shared" si="1481"/>
        <v>2.3345546409860351E-3</v>
      </c>
      <c r="AK1164" s="13">
        <f t="shared" si="1482"/>
        <v>1.5133517004727859E-3</v>
      </c>
      <c r="AL1164" s="13">
        <f t="shared" si="1483"/>
        <v>4.7520237986501327E-5</v>
      </c>
      <c r="AM1164" s="13">
        <f t="shared" si="1484"/>
        <v>1.4452300057083938E-2</v>
      </c>
      <c r="AN1164" s="13">
        <f t="shared" si="1485"/>
        <v>1.1999455691395617E-2</v>
      </c>
      <c r="AO1164" s="13">
        <f t="shared" si="1486"/>
        <v>4.9814540357259627E-3</v>
      </c>
      <c r="AP1164" s="13">
        <f t="shared" si="1487"/>
        <v>1.378667218927514E-3</v>
      </c>
      <c r="AQ1164" s="13">
        <f t="shared" si="1488"/>
        <v>2.8616995463278321E-4</v>
      </c>
      <c r="AR1164" s="13">
        <f t="shared" si="1489"/>
        <v>2.0500971879384937E-4</v>
      </c>
      <c r="AS1164" s="13">
        <f t="shared" si="1490"/>
        <v>3.9868650033277433E-4</v>
      </c>
      <c r="AT1164" s="13">
        <f t="shared" si="1491"/>
        <v>3.8766680546357604E-4</v>
      </c>
      <c r="AU1164" s="13">
        <f t="shared" si="1492"/>
        <v>2.5130112997370828E-4</v>
      </c>
      <c r="AV1164" s="13">
        <f t="shared" si="1493"/>
        <v>1.2217758337061736E-4</v>
      </c>
      <c r="AW1164" s="13">
        <f t="shared" si="1494"/>
        <v>2.1313646746172469E-6</v>
      </c>
      <c r="AX1164" s="13">
        <f t="shared" si="1495"/>
        <v>4.6842794945020447E-3</v>
      </c>
      <c r="AY1164" s="13">
        <f t="shared" si="1496"/>
        <v>3.8892635786951465E-3</v>
      </c>
      <c r="AZ1164" s="13">
        <f t="shared" si="1497"/>
        <v>1.6145888820594987E-3</v>
      </c>
      <c r="BA1164" s="13">
        <f t="shared" si="1498"/>
        <v>4.468536189987857E-4</v>
      </c>
      <c r="BB1164" s="13">
        <f t="shared" si="1499"/>
        <v>9.2753405695577662E-5</v>
      </c>
      <c r="BC1164" s="13">
        <f t="shared" si="1500"/>
        <v>1.5402259536184806E-5</v>
      </c>
      <c r="BD1164" s="13">
        <f t="shared" si="1501"/>
        <v>2.8369244886692791E-5</v>
      </c>
      <c r="BE1164" s="13">
        <f t="shared" si="1502"/>
        <v>5.5170237916049148E-5</v>
      </c>
      <c r="BF1164" s="13">
        <f t="shared" si="1503"/>
        <v>5.3645332540049498E-5</v>
      </c>
      <c r="BG1164" s="13">
        <f t="shared" si="1504"/>
        <v>3.4775050365761649E-5</v>
      </c>
      <c r="BH1164" s="13">
        <f t="shared" si="1505"/>
        <v>1.6906933986825983E-5</v>
      </c>
      <c r="BI1164" s="13">
        <f t="shared" si="1506"/>
        <v>6.5758505325720341E-6</v>
      </c>
      <c r="BJ1164" s="14">
        <f t="shared" si="1507"/>
        <v>0.63147464165205858</v>
      </c>
      <c r="BK1164" s="14">
        <f t="shared" si="1508"/>
        <v>0.21562451831505167</v>
      </c>
      <c r="BL1164" s="14">
        <f t="shared" si="1509"/>
        <v>0.14690936020691503</v>
      </c>
      <c r="BM1164" s="14">
        <f t="shared" si="1510"/>
        <v>0.52063492941423062</v>
      </c>
      <c r="BN1164" s="14">
        <f t="shared" si="1511"/>
        <v>0.47543424397022649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1.62222222222222</v>
      </c>
      <c r="F1165" s="10">
        <f>VLOOKUP(B1165,home!$B$2:$E$405,3,FALSE)</f>
        <v>1.23</v>
      </c>
      <c r="G1165" s="10">
        <f>VLOOKUP(C1165,away!$B$2:$E$405,4,FALSE)</f>
        <v>0.49</v>
      </c>
      <c r="H1165" s="10">
        <f>VLOOKUP(A1165,away!$A$2:$E$405,3,FALSE)</f>
        <v>1.13333333333333</v>
      </c>
      <c r="I1165" s="10">
        <f>VLOOKUP(C1165,away!$B$2:$E$405,3,FALSE)</f>
        <v>1.36</v>
      </c>
      <c r="J1165" s="10">
        <f>VLOOKUP(B1165,home!$B$2:$E$405,4,FALSE)</f>
        <v>1.1000000000000001</v>
      </c>
      <c r="K1165" s="12">
        <f t="shared" si="1456"/>
        <v>0.97771333333333199</v>
      </c>
      <c r="L1165" s="12">
        <f t="shared" si="1457"/>
        <v>1.6954666666666618</v>
      </c>
      <c r="M1165" s="13">
        <f t="shared" si="1458"/>
        <v>6.9032353015096901E-2</v>
      </c>
      <c r="N1165" s="13">
        <f t="shared" si="1459"/>
        <v>6.7493851974233673E-2</v>
      </c>
      <c r="O1165" s="13">
        <f t="shared" si="1460"/>
        <v>0.11704205345866261</v>
      </c>
      <c r="P1165" s="13">
        <f t="shared" si="1461"/>
        <v>0.11443357622724705</v>
      </c>
      <c r="Q1165" s="13">
        <f t="shared" si="1462"/>
        <v>3.2994819496617242E-2</v>
      </c>
      <c r="R1165" s="13">
        <f t="shared" si="1463"/>
        <v>9.922045011868999E-2</v>
      </c>
      <c r="S1165" s="13">
        <f t="shared" si="1464"/>
        <v>4.7423573137125176E-2</v>
      </c>
      <c r="T1165" s="13">
        <f t="shared" si="1465"/>
        <v>5.5941616629197818E-2</v>
      </c>
      <c r="U1165" s="13">
        <f t="shared" si="1466"/>
        <v>9.7009157020377976E-2</v>
      </c>
      <c r="V1165" s="13">
        <f t="shared" si="1467"/>
        <v>8.7347917872795198E-3</v>
      </c>
      <c r="W1165" s="13">
        <f t="shared" si="1468"/>
        <v>1.0753158317589755E-2</v>
      </c>
      <c r="X1165" s="13">
        <f t="shared" si="1469"/>
        <v>1.8231621488862787E-2</v>
      </c>
      <c r="Y1165" s="13">
        <f t="shared" si="1470"/>
        <v>1.545555325682524E-2</v>
      </c>
      <c r="Z1165" s="13">
        <f t="shared" si="1471"/>
        <v>5.6074988609300373E-2</v>
      </c>
      <c r="AA1165" s="13">
        <f t="shared" si="1472"/>
        <v>5.4825264029827687E-2</v>
      </c>
      <c r="AB1165" s="13">
        <f t="shared" si="1473"/>
        <v>2.6801695822741421E-2</v>
      </c>
      <c r="AC1165" s="13">
        <f t="shared" si="1474"/>
        <v>9.0496830305076951E-4</v>
      </c>
      <c r="AD1165" s="13">
        <f t="shared" si="1475"/>
        <v>2.6283765656379301E-3</v>
      </c>
      <c r="AE1165" s="13">
        <f t="shared" si="1476"/>
        <v>4.4563248544869094E-3</v>
      </c>
      <c r="AF1165" s="13">
        <f t="shared" si="1477"/>
        <v>3.7777751233103595E-3</v>
      </c>
      <c r="AG1165" s="13">
        <f t="shared" si="1478"/>
        <v>2.1350305985784177E-3</v>
      </c>
      <c r="AH1165" s="13">
        <f t="shared" si="1479"/>
        <v>2.3768318505195386E-2</v>
      </c>
      <c r="AI1165" s="13">
        <f t="shared" si="1480"/>
        <v>2.3238601913442899E-2</v>
      </c>
      <c r="AJ1165" s="13">
        <f t="shared" si="1481"/>
        <v>1.13603454693993E-2</v>
      </c>
      <c r="AK1165" s="13">
        <f t="shared" si="1482"/>
        <v>3.702387078901536E-3</v>
      </c>
      <c r="AL1165" s="13">
        <f t="shared" si="1483"/>
        <v>6.0005927520827842E-5</v>
      </c>
      <c r="AM1165" s="13">
        <f t="shared" si="1484"/>
        <v>5.1395976264901526E-4</v>
      </c>
      <c r="AN1165" s="13">
        <f t="shared" si="1485"/>
        <v>8.7140164557931456E-4</v>
      </c>
      <c r="AO1165" s="13">
        <f t="shared" si="1486"/>
        <v>7.3871622167910231E-4</v>
      </c>
      <c r="AP1165" s="13">
        <f t="shared" si="1487"/>
        <v>4.1748957666095282E-4</v>
      </c>
      <c r="AQ1165" s="13">
        <f t="shared" si="1488"/>
        <v>1.7695991522735538E-4</v>
      </c>
      <c r="AR1165" s="13">
        <f t="shared" si="1489"/>
        <v>8.0596783496550278E-3</v>
      </c>
      <c r="AS1165" s="13">
        <f t="shared" si="1490"/>
        <v>7.8800549848357052E-3</v>
      </c>
      <c r="AT1165" s="13">
        <f t="shared" si="1491"/>
        <v>3.8522174130368276E-3</v>
      </c>
      <c r="AU1165" s="13">
        <f t="shared" si="1492"/>
        <v>1.2554547758749808E-3</v>
      </c>
      <c r="AV1165" s="13">
        <f t="shared" si="1493"/>
        <v>3.0686871844249459E-4</v>
      </c>
      <c r="AW1165" s="13">
        <f t="shared" si="1494"/>
        <v>2.7630735530063743E-6</v>
      </c>
      <c r="AX1165" s="13">
        <f t="shared" si="1495"/>
        <v>8.3750885456462793E-5</v>
      </c>
      <c r="AY1165" s="13">
        <f t="shared" si="1496"/>
        <v>1.4199683459525036E-4</v>
      </c>
      <c r="AZ1165" s="13">
        <f t="shared" si="1497"/>
        <v>1.2037544991421327E-4</v>
      </c>
      <c r="BA1165" s="13">
        <f t="shared" si="1498"/>
        <v>6.8030854271516954E-5</v>
      </c>
      <c r="BB1165" s="13">
        <f t="shared" si="1499"/>
        <v>2.8836011430553576E-5</v>
      </c>
      <c r="BC1165" s="13">
        <f t="shared" si="1500"/>
        <v>9.7780992360244816E-6</v>
      </c>
      <c r="BD1165" s="13">
        <f t="shared" si="1501"/>
        <v>2.2774859976491769E-3</v>
      </c>
      <c r="BE1165" s="13">
        <f t="shared" si="1502"/>
        <v>2.2267284263815653E-3</v>
      </c>
      <c r="BF1165" s="13">
        <f t="shared" si="1503"/>
        <v>1.0885510360928025E-3</v>
      </c>
      <c r="BG1165" s="13">
        <f t="shared" si="1504"/>
        <v>3.5476362066724879E-4</v>
      </c>
      <c r="BH1165" s="13">
        <f t="shared" si="1505"/>
        <v>8.6714280526994372E-5</v>
      </c>
      <c r="BI1165" s="13">
        <f t="shared" si="1506"/>
        <v>1.6956341652329866E-5</v>
      </c>
      <c r="BJ1165" s="14">
        <f t="shared" si="1507"/>
        <v>0.21703942356203987</v>
      </c>
      <c r="BK1165" s="14">
        <f t="shared" si="1508"/>
        <v>0.24073126523191549</v>
      </c>
      <c r="BL1165" s="14">
        <f t="shared" si="1509"/>
        <v>0.48437374736205391</v>
      </c>
      <c r="BM1165" s="14">
        <f t="shared" si="1510"/>
        <v>0.49786308671371987</v>
      </c>
      <c r="BN1165" s="14">
        <f t="shared" si="1511"/>
        <v>0.50021710429054744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1.62222222222222</v>
      </c>
      <c r="F1166" s="10">
        <f>VLOOKUP(B1166,home!$B$2:$E$405,3,FALSE)</f>
        <v>1.08</v>
      </c>
      <c r="G1166" s="10">
        <f>VLOOKUP(C1166,away!$B$2:$E$405,4,FALSE)</f>
        <v>0.77</v>
      </c>
      <c r="H1166" s="10">
        <f>VLOOKUP(A1166,away!$A$2:$E$405,3,FALSE)</f>
        <v>1.13333333333333</v>
      </c>
      <c r="I1166" s="10">
        <f>VLOOKUP(C1166,away!$B$2:$E$405,3,FALSE)</f>
        <v>0.31</v>
      </c>
      <c r="J1166" s="10">
        <f>VLOOKUP(B1166,home!$B$2:$E$405,4,FALSE)</f>
        <v>0.66</v>
      </c>
      <c r="K1166" s="12">
        <f t="shared" si="1456"/>
        <v>1.3490399999999982</v>
      </c>
      <c r="L1166" s="12">
        <f t="shared" si="1457"/>
        <v>0.23187999999999931</v>
      </c>
      <c r="M1166" s="13">
        <f t="shared" si="1458"/>
        <v>0.20578568825647145</v>
      </c>
      <c r="N1166" s="13">
        <f t="shared" si="1459"/>
        <v>0.27761312488550993</v>
      </c>
      <c r="O1166" s="13">
        <f t="shared" si="1460"/>
        <v>4.7717585392910454E-2</v>
      </c>
      <c r="P1166" s="13">
        <f t="shared" si="1461"/>
        <v>6.4372931398451835E-2</v>
      </c>
      <c r="Q1166" s="13">
        <f t="shared" si="1462"/>
        <v>0.18725560499777394</v>
      </c>
      <c r="R1166" s="13">
        <f t="shared" si="1463"/>
        <v>5.5323768504540226E-3</v>
      </c>
      <c r="S1166" s="13">
        <f t="shared" si="1464"/>
        <v>5.0342109938972803E-3</v>
      </c>
      <c r="T1166" s="13">
        <f t="shared" si="1465"/>
        <v>4.3420829686883683E-2</v>
      </c>
      <c r="U1166" s="13">
        <f t="shared" si="1466"/>
        <v>7.4633976663364843E-3</v>
      </c>
      <c r="V1166" s="13">
        <f t="shared" si="1467"/>
        <v>1.7497541128623961E-4</v>
      </c>
      <c r="W1166" s="13">
        <f t="shared" si="1468"/>
        <v>8.4205100455398862E-2</v>
      </c>
      <c r="X1166" s="13">
        <f t="shared" si="1469"/>
        <v>1.9525478693597827E-2</v>
      </c>
      <c r="Y1166" s="13">
        <f t="shared" si="1470"/>
        <v>2.2637839997357257E-3</v>
      </c>
      <c r="Z1166" s="13">
        <f t="shared" si="1471"/>
        <v>4.2761584802775853E-4</v>
      </c>
      <c r="AA1166" s="13">
        <f t="shared" si="1472"/>
        <v>5.7687088362336659E-4</v>
      </c>
      <c r="AB1166" s="13">
        <f t="shared" si="1473"/>
        <v>3.8911094842163281E-4</v>
      </c>
      <c r="AC1166" s="13">
        <f t="shared" si="1474"/>
        <v>3.4209376519867091E-6</v>
      </c>
      <c r="AD1166" s="13">
        <f t="shared" si="1475"/>
        <v>2.8399012179587797E-2</v>
      </c>
      <c r="AE1166" s="13">
        <f t="shared" si="1476"/>
        <v>6.5851629442027979E-3</v>
      </c>
      <c r="AF1166" s="13">
        <f t="shared" si="1477"/>
        <v>7.6348379175087018E-4</v>
      </c>
      <c r="AG1166" s="13">
        <f t="shared" si="1478"/>
        <v>5.9012207210397119E-5</v>
      </c>
      <c r="AH1166" s="13">
        <f t="shared" si="1479"/>
        <v>2.4788890710169074E-5</v>
      </c>
      <c r="AI1166" s="13">
        <f t="shared" si="1480"/>
        <v>3.3441205123646449E-5</v>
      </c>
      <c r="AJ1166" s="13">
        <f t="shared" si="1481"/>
        <v>2.2556761680001977E-5</v>
      </c>
      <c r="AK1166" s="13">
        <f t="shared" si="1482"/>
        <v>1.0143324592263274E-5</v>
      </c>
      <c r="AL1166" s="13">
        <f t="shared" si="1483"/>
        <v>4.2804878542431058E-8</v>
      </c>
      <c r="AM1166" s="13">
        <f t="shared" si="1484"/>
        <v>7.6622806781502049E-3</v>
      </c>
      <c r="AN1166" s="13">
        <f t="shared" si="1485"/>
        <v>1.7767296436494639E-3</v>
      </c>
      <c r="AO1166" s="13">
        <f t="shared" si="1486"/>
        <v>2.0599403488471825E-4</v>
      </c>
      <c r="AP1166" s="13">
        <f t="shared" si="1487"/>
        <v>1.5921965603022784E-5</v>
      </c>
      <c r="AQ1166" s="13">
        <f t="shared" si="1488"/>
        <v>9.229963460072276E-7</v>
      </c>
      <c r="AR1166" s="13">
        <f t="shared" si="1489"/>
        <v>1.1496095955747976E-6</v>
      </c>
      <c r="AS1166" s="13">
        <f t="shared" si="1490"/>
        <v>1.5508693288142229E-6</v>
      </c>
      <c r="AT1166" s="13">
        <f t="shared" si="1491"/>
        <v>1.0460923796717685E-6</v>
      </c>
      <c r="AU1166" s="13">
        <f t="shared" si="1492"/>
        <v>4.7040682129080023E-7</v>
      </c>
      <c r="AV1166" s="13">
        <f t="shared" si="1493"/>
        <v>1.5864940454853514E-7</v>
      </c>
      <c r="AW1166" s="13">
        <f t="shared" si="1494"/>
        <v>3.7194513882607071E-10</v>
      </c>
      <c r="AX1166" s="13">
        <f t="shared" si="1495"/>
        <v>1.7227871876752919E-3</v>
      </c>
      <c r="AY1166" s="13">
        <f t="shared" si="1496"/>
        <v>3.9947989307814545E-4</v>
      </c>
      <c r="AZ1166" s="13">
        <f t="shared" si="1497"/>
        <v>4.6315698803480047E-5</v>
      </c>
      <c r="BA1166" s="13">
        <f t="shared" si="1498"/>
        <v>3.5798947461836427E-6</v>
      </c>
      <c r="BB1166" s="13">
        <f t="shared" si="1499"/>
        <v>2.0752649843626504E-7</v>
      </c>
      <c r="BC1166" s="13">
        <f t="shared" si="1500"/>
        <v>9.6242488914801975E-9</v>
      </c>
      <c r="BD1166" s="13">
        <f t="shared" si="1501"/>
        <v>4.442857883698059E-8</v>
      </c>
      <c r="BE1166" s="13">
        <f t="shared" si="1502"/>
        <v>5.9935929994240228E-8</v>
      </c>
      <c r="BF1166" s="13">
        <f t="shared" si="1503"/>
        <v>4.042798349971487E-8</v>
      </c>
      <c r="BG1166" s="13">
        <f t="shared" si="1504"/>
        <v>1.8179655620151758E-8</v>
      </c>
      <c r="BH1166" s="13">
        <f t="shared" si="1505"/>
        <v>6.1312706544523764E-9</v>
      </c>
      <c r="BI1166" s="13">
        <f t="shared" si="1506"/>
        <v>1.6542658727364825E-9</v>
      </c>
      <c r="BJ1166" s="14">
        <f t="shared" si="1507"/>
        <v>0.66192482298533561</v>
      </c>
      <c r="BK1166" s="14">
        <f t="shared" si="1508"/>
        <v>0.27577074969571547</v>
      </c>
      <c r="BL1166" s="14">
        <f t="shared" si="1509"/>
        <v>6.1774818309066427E-2</v>
      </c>
      <c r="BM1166" s="14">
        <f t="shared" si="1510"/>
        <v>0.21122121553544071</v>
      </c>
      <c r="BN1166" s="14">
        <f t="shared" si="1511"/>
        <v>0.78827731178157168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1.62222222222222</v>
      </c>
      <c r="F1167" s="10">
        <f>VLOOKUP(B1167,home!$B$2:$E$405,3,FALSE)</f>
        <v>0.31</v>
      </c>
      <c r="G1167" s="10" t="e">
        <f>VLOOKUP(C1167,away!$B$2:$E$405,4,FALSE)</f>
        <v>#N/A</v>
      </c>
      <c r="H1167" s="10">
        <f>VLOOKUP(A1167,away!$A$2:$E$405,3,FALSE)</f>
        <v>1.13333333333333</v>
      </c>
      <c r="I1167" s="10" t="e">
        <f>VLOOKUP(C1167,away!$B$2:$E$405,3,FALSE)</f>
        <v>#N/A</v>
      </c>
      <c r="J1167" s="10">
        <f>VLOOKUP(B1167,home!$B$2:$E$405,4,FALSE)</f>
        <v>1.1000000000000001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1.62222222222222</v>
      </c>
      <c r="F1168" s="10">
        <f>VLOOKUP(B1168,home!$B$2:$E$405,3,FALSE)</f>
        <v>0.46</v>
      </c>
      <c r="G1168" s="10">
        <f>VLOOKUP(C1168,away!$B$2:$E$405,4,FALSE)</f>
        <v>1.39</v>
      </c>
      <c r="H1168" s="10">
        <f>VLOOKUP(A1168,away!$A$2:$E$405,3,FALSE)</f>
        <v>1.13333333333333</v>
      </c>
      <c r="I1168" s="10">
        <f>VLOOKUP(C1168,away!$B$2:$E$405,3,FALSE)</f>
        <v>1.23</v>
      </c>
      <c r="J1168" s="10">
        <f>VLOOKUP(B1168,home!$B$2:$E$405,4,FALSE)</f>
        <v>1.54</v>
      </c>
      <c r="K1168" s="12">
        <f t="shared" si="1456"/>
        <v>1.0372488888888873</v>
      </c>
      <c r="L1168" s="12">
        <f t="shared" si="1457"/>
        <v>2.1467599999999938</v>
      </c>
      <c r="M1168" s="13">
        <f t="shared" si="1458"/>
        <v>4.1419276569809066E-2</v>
      </c>
      <c r="N1168" s="13">
        <f t="shared" si="1459"/>
        <v>4.2962098600615971E-2</v>
      </c>
      <c r="O1168" s="13">
        <f t="shared" si="1460"/>
        <v>8.8917246169003053E-2</v>
      </c>
      <c r="P1168" s="13">
        <f t="shared" si="1461"/>
        <v>9.2229314791858086E-2</v>
      </c>
      <c r="Q1168" s="13">
        <f t="shared" si="1462"/>
        <v>2.2281194518911866E-2</v>
      </c>
      <c r="R1168" s="13">
        <f t="shared" si="1463"/>
        <v>9.5441993692884225E-2</v>
      </c>
      <c r="S1168" s="13">
        <f t="shared" si="1464"/>
        <v>5.1342316980349814E-2</v>
      </c>
      <c r="T1168" s="13">
        <f t="shared" si="1465"/>
        <v>4.7832377145419103E-2</v>
      </c>
      <c r="U1168" s="13">
        <f t="shared" si="1466"/>
        <v>9.8997101911284358E-2</v>
      </c>
      <c r="V1168" s="13">
        <f t="shared" si="1467"/>
        <v>1.2702799026822717E-2</v>
      </c>
      <c r="W1168" s="13">
        <f t="shared" si="1468"/>
        <v>7.7037147526195001E-3</v>
      </c>
      <c r="X1168" s="13">
        <f t="shared" si="1469"/>
        <v>1.6538026682333392E-2</v>
      </c>
      <c r="Y1168" s="13">
        <f t="shared" si="1470"/>
        <v>1.7751587080282967E-2</v>
      </c>
      <c r="Z1168" s="13">
        <f t="shared" si="1471"/>
        <v>6.829701812671185E-2</v>
      </c>
      <c r="AA1168" s="13">
        <f t="shared" si="1472"/>
        <v>7.0841006166356066E-2</v>
      </c>
      <c r="AB1168" s="13">
        <f t="shared" si="1473"/>
        <v>3.6739877466911819E-2</v>
      </c>
      <c r="AC1168" s="13">
        <f t="shared" si="1474"/>
        <v>1.7678520534514096E-3</v>
      </c>
      <c r="AD1168" s="13">
        <f t="shared" si="1475"/>
        <v>1.9976673918678765E-3</v>
      </c>
      <c r="AE1168" s="13">
        <f t="shared" si="1476"/>
        <v>4.2885124501662701E-3</v>
      </c>
      <c r="AF1168" s="13">
        <f t="shared" si="1477"/>
        <v>4.603203493759458E-3</v>
      </c>
      <c r="AG1168" s="13">
        <f t="shared" si="1478"/>
        <v>3.2939910440876754E-3</v>
      </c>
      <c r="AH1168" s="13">
        <f t="shared" si="1479"/>
        <v>3.6654326658424885E-2</v>
      </c>
      <c r="AI1168" s="13">
        <f t="shared" si="1480"/>
        <v>3.8019659599421531E-2</v>
      </c>
      <c r="AJ1168" s="13">
        <f t="shared" si="1481"/>
        <v>1.9717924837716849E-2</v>
      </c>
      <c r="AK1168" s="13">
        <f t="shared" si="1482"/>
        <v>6.8174652097054648E-3</v>
      </c>
      <c r="AL1168" s="13">
        <f t="shared" si="1483"/>
        <v>1.5746077386783724E-4</v>
      </c>
      <c r="AM1168" s="13">
        <f t="shared" si="1484"/>
        <v>4.144156565169034E-4</v>
      </c>
      <c r="AN1168" s="13">
        <f t="shared" si="1485"/>
        <v>8.8965095478422496E-4</v>
      </c>
      <c r="AO1168" s="13">
        <f t="shared" si="1486"/>
        <v>9.549335418462888E-4</v>
      </c>
      <c r="AP1168" s="13">
        <f t="shared" si="1487"/>
        <v>6.8333771009797771E-4</v>
      </c>
      <c r="AQ1168" s="13">
        <f t="shared" si="1488"/>
        <v>3.6674051563248262E-4</v>
      </c>
      <c r="AR1168" s="13">
        <f t="shared" si="1489"/>
        <v>1.5737608459447997E-2</v>
      </c>
      <c r="AS1168" s="13">
        <f t="shared" si="1490"/>
        <v>1.6323816888330789E-2</v>
      </c>
      <c r="AT1168" s="13">
        <f t="shared" si="1491"/>
        <v>8.465930464923381E-3</v>
      </c>
      <c r="AU1168" s="13">
        <f t="shared" si="1492"/>
        <v>2.9270923227174526E-3</v>
      </c>
      <c r="AV1168" s="13">
        <f t="shared" si="1493"/>
        <v>7.5903081485346753E-4</v>
      </c>
      <c r="AW1168" s="13">
        <f t="shared" si="1494"/>
        <v>9.7394930862617893E-6</v>
      </c>
      <c r="AX1168" s="13">
        <f t="shared" si="1495"/>
        <v>7.1642029876719442E-5</v>
      </c>
      <c r="AY1168" s="13">
        <f t="shared" si="1496"/>
        <v>1.5379824405814578E-4</v>
      </c>
      <c r="AZ1168" s="13">
        <f t="shared" si="1497"/>
        <v>1.6508395920713208E-4</v>
      </c>
      <c r="BA1168" s="13">
        <f t="shared" si="1498"/>
        <v>1.1813188008916727E-4</v>
      </c>
      <c r="BB1168" s="13">
        <f t="shared" si="1499"/>
        <v>6.3400198725055003E-5</v>
      </c>
      <c r="BC1168" s="13">
        <f t="shared" si="1500"/>
        <v>2.7221002122999743E-5</v>
      </c>
      <c r="BD1168" s="13">
        <f t="shared" si="1501"/>
        <v>5.6308113894007455E-3</v>
      </c>
      <c r="BE1168" s="13">
        <f t="shared" si="1502"/>
        <v>5.8405528571988151E-3</v>
      </c>
      <c r="BF1168" s="13">
        <f t="shared" si="1503"/>
        <v>3.0290534808131431E-3</v>
      </c>
      <c r="BG1168" s="13">
        <f t="shared" si="1504"/>
        <v>1.0472941191194832E-3</v>
      </c>
      <c r="BH1168" s="13">
        <f t="shared" si="1505"/>
        <v>2.7157616534913748E-4</v>
      </c>
      <c r="BI1168" s="13">
        <f t="shared" si="1506"/>
        <v>5.633841515141953E-5</v>
      </c>
      <c r="BJ1168" s="14">
        <f t="shared" si="1507"/>
        <v>0.17316072885302114</v>
      </c>
      <c r="BK1168" s="14">
        <f t="shared" si="1508"/>
        <v>0.19977281844021708</v>
      </c>
      <c r="BL1168" s="14">
        <f t="shared" si="1509"/>
        <v>0.55223570708901426</v>
      </c>
      <c r="BM1168" s="14">
        <f t="shared" si="1510"/>
        <v>0.61007108941491017</v>
      </c>
      <c r="BN1168" s="14">
        <f t="shared" si="1511"/>
        <v>0.38325112434308228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1.7124999999999999</v>
      </c>
      <c r="F1169" s="10">
        <f>VLOOKUP(B1169,home!$B$2:$E$405,3,FALSE)</f>
        <v>0.73</v>
      </c>
      <c r="G1169" s="10">
        <f>VLOOKUP(C1169,away!$B$2:$E$405,4,FALSE)</f>
        <v>0.28999999999999998</v>
      </c>
      <c r="H1169" s="10">
        <f>VLOOKUP(A1169,away!$A$2:$E$405,3,FALSE)</f>
        <v>1.4624999999999999</v>
      </c>
      <c r="I1169" s="10">
        <f>VLOOKUP(C1169,away!$B$2:$E$405,3,FALSE)</f>
        <v>1.75</v>
      </c>
      <c r="J1169" s="10">
        <f>VLOOKUP(B1169,home!$B$2:$E$405,4,FALSE)</f>
        <v>1.71</v>
      </c>
      <c r="K1169" s="12">
        <f t="shared" si="1456"/>
        <v>0.36253624999999995</v>
      </c>
      <c r="L1169" s="12">
        <f t="shared" si="1457"/>
        <v>4.3765312499999993</v>
      </c>
      <c r="M1169" s="13">
        <f t="shared" si="1458"/>
        <v>8.7467987735947023E-3</v>
      </c>
      <c r="N1169" s="13">
        <f t="shared" si="1459"/>
        <v>3.1710316268836218E-3</v>
      </c>
      <c r="O1169" s="13">
        <f t="shared" si="1460"/>
        <v>3.8280638170098885E-2</v>
      </c>
      <c r="P1169" s="13">
        <f t="shared" si="1461"/>
        <v>1.387811900979451E-2</v>
      </c>
      <c r="Q1169" s="13">
        <f t="shared" si="1462"/>
        <v>5.7480695732089364E-4</v>
      </c>
      <c r="R1169" s="13">
        <f t="shared" si="1463"/>
        <v>8.3768204610690289E-2</v>
      </c>
      <c r="S1169" s="13">
        <f t="shared" si="1464"/>
        <v>5.5049336401637996E-3</v>
      </c>
      <c r="T1169" s="13">
        <f t="shared" si="1465"/>
        <v>2.515660611432307E-3</v>
      </c>
      <c r="U1169" s="13">
        <f t="shared" si="1466"/>
        <v>3.0369010768792365E-2</v>
      </c>
      <c r="V1169" s="13">
        <f t="shared" si="1467"/>
        <v>9.7048996853631359E-4</v>
      </c>
      <c r="W1169" s="13">
        <f t="shared" si="1468"/>
        <v>6.9462786260342254E-5</v>
      </c>
      <c r="X1169" s="13">
        <f t="shared" si="1469"/>
        <v>3.0400605478045849E-4</v>
      </c>
      <c r="Y1169" s="13">
        <f t="shared" si="1470"/>
        <v>6.6524599946794424E-4</v>
      </c>
      <c r="Z1169" s="13">
        <f t="shared" si="1471"/>
        <v>0.1222047217450267</v>
      </c>
      <c r="AA1169" s="13">
        <f t="shared" si="1472"/>
        <v>4.430364155373543E-2</v>
      </c>
      <c r="AB1169" s="13">
        <f t="shared" si="1473"/>
        <v>8.0308380351177058E-3</v>
      </c>
      <c r="AC1169" s="13">
        <f t="shared" si="1474"/>
        <v>9.6239318733803034E-5</v>
      </c>
      <c r="AD1169" s="13">
        <f t="shared" si="1475"/>
        <v>6.2956945113439994E-6</v>
      </c>
      <c r="AE1169" s="13">
        <f t="shared" si="1476"/>
        <v>2.7553303769350493E-5</v>
      </c>
      <c r="AF1169" s="13">
        <f t="shared" si="1477"/>
        <v>6.0293947493652608E-5</v>
      </c>
      <c r="AG1169" s="13">
        <f t="shared" si="1478"/>
        <v>8.7959448463943257E-5</v>
      </c>
      <c r="AH1169" s="13">
        <f t="shared" si="1479"/>
        <v>0.13370819590366595</v>
      </c>
      <c r="AI1169" s="13">
        <f t="shared" si="1480"/>
        <v>4.8474067937180405E-2</v>
      </c>
      <c r="AJ1169" s="13">
        <f t="shared" si="1481"/>
        <v>8.7868034060953094E-3</v>
      </c>
      <c r="AK1169" s="13">
        <f t="shared" si="1482"/>
        <v>1.0618449187776732E-3</v>
      </c>
      <c r="AL1169" s="13">
        <f t="shared" si="1483"/>
        <v>6.1079293276589728E-6</v>
      </c>
      <c r="AM1169" s="13">
        <f t="shared" si="1484"/>
        <v>4.5648349585764743E-7</v>
      </c>
      <c r="AN1169" s="13">
        <f t="shared" si="1485"/>
        <v>1.9978142847302393E-6</v>
      </c>
      <c r="AO1169" s="13">
        <f t="shared" si="1486"/>
        <v>4.3717483244091453E-6</v>
      </c>
      <c r="AP1169" s="13">
        <f t="shared" si="1487"/>
        <v>6.3776977196372524E-6</v>
      </c>
      <c r="AQ1169" s="13">
        <f t="shared" si="1488"/>
        <v>6.9780483432615431E-6</v>
      </c>
      <c r="AR1169" s="13">
        <f t="shared" si="1489"/>
        <v>0.11703561955070317</v>
      </c>
      <c r="AS1169" s="13">
        <f t="shared" si="1490"/>
        <v>4.2429654628338608E-2</v>
      </c>
      <c r="AT1169" s="13">
        <f t="shared" si="1491"/>
        <v>7.6911439388765096E-3</v>
      </c>
      <c r="AU1169" s="13">
        <f t="shared" si="1492"/>
        <v>9.2943949393683946E-4</v>
      </c>
      <c r="AV1169" s="13">
        <f t="shared" si="1493"/>
        <v>8.423887718343986E-5</v>
      </c>
      <c r="AW1169" s="13">
        <f t="shared" si="1494"/>
        <v>2.6919871012493252E-7</v>
      </c>
      <c r="AX1169" s="13">
        <f t="shared" si="1495"/>
        <v>2.7581969129186975E-8</v>
      </c>
      <c r="AY1169" s="13">
        <f t="shared" si="1496"/>
        <v>1.2071334983042207E-7</v>
      </c>
      <c r="AZ1169" s="13">
        <f t="shared" si="1497"/>
        <v>2.6415287391251218E-7</v>
      </c>
      <c r="BA1169" s="13">
        <f t="shared" si="1498"/>
        <v>3.8535776915180637E-7</v>
      </c>
      <c r="BB1169" s="13">
        <f t="shared" si="1499"/>
        <v>4.2163257978079162E-7</v>
      </c>
      <c r="BC1169" s="13">
        <f t="shared" si="1500"/>
        <v>3.6905763228575041E-7</v>
      </c>
      <c r="BD1169" s="13">
        <f t="shared" si="1501"/>
        <v>8.5368341054460548E-2</v>
      </c>
      <c r="BE1169" s="13">
        <f t="shared" si="1502"/>
        <v>3.0949118234605166E-2</v>
      </c>
      <c r="BF1169" s="13">
        <f t="shared" si="1503"/>
        <v>5.6100886327901875E-3</v>
      </c>
      <c r="BG1169" s="13">
        <f t="shared" si="1504"/>
        <v>6.7795349836646032E-4</v>
      </c>
      <c r="BH1169" s="13">
        <f t="shared" si="1505"/>
        <v>6.1445679743039408E-5</v>
      </c>
      <c r="BI1169" s="13">
        <f t="shared" si="1506"/>
        <v>4.4552572625484959E-6</v>
      </c>
      <c r="BJ1169" s="14">
        <f t="shared" si="1507"/>
        <v>7.5040867187258437E-3</v>
      </c>
      <c r="BK1169" s="14">
        <f t="shared" si="1508"/>
        <v>2.9202809353500621E-2</v>
      </c>
      <c r="BL1169" s="14">
        <f t="shared" si="1509"/>
        <v>0.68762474415042063</v>
      </c>
      <c r="BM1169" s="14">
        <f t="shared" si="1510"/>
        <v>0.69811691130465103</v>
      </c>
      <c r="BN1169" s="14">
        <f t="shared" si="1511"/>
        <v>0.1484195991483829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1.7124999999999999</v>
      </c>
      <c r="F1170" s="10">
        <f>VLOOKUP(B1170,home!$B$2:$E$405,3,FALSE)</f>
        <v>0.88</v>
      </c>
      <c r="G1170" s="10">
        <f>VLOOKUP(C1170,away!$B$2:$E$405,4,FALSE)</f>
        <v>1.02</v>
      </c>
      <c r="H1170" s="10">
        <f>VLOOKUP(A1170,away!$A$2:$E$405,3,FALSE)</f>
        <v>1.4624999999999999</v>
      </c>
      <c r="I1170" s="10">
        <f>VLOOKUP(C1170,away!$B$2:$E$405,3,FALSE)</f>
        <v>0.57999999999999996</v>
      </c>
      <c r="J1170" s="10">
        <f>VLOOKUP(B1170,home!$B$2:$E$405,4,FALSE)</f>
        <v>0.68</v>
      </c>
      <c r="K1170" s="12">
        <f t="shared" si="1456"/>
        <v>1.53714</v>
      </c>
      <c r="L1170" s="12">
        <f t="shared" si="1457"/>
        <v>0.57680999999999993</v>
      </c>
      <c r="M1170" s="13">
        <f t="shared" si="1458"/>
        <v>0.12076002102957079</v>
      </c>
      <c r="N1170" s="13">
        <f t="shared" si="1459"/>
        <v>0.18562505872539442</v>
      </c>
      <c r="O1170" s="13">
        <f t="shared" si="1460"/>
        <v>6.9655587730066706E-2</v>
      </c>
      <c r="P1170" s="13">
        <f t="shared" si="1461"/>
        <v>0.10707039012339473</v>
      </c>
      <c r="Q1170" s="13">
        <f t="shared" si="1462"/>
        <v>0.14266585138457644</v>
      </c>
      <c r="R1170" s="13">
        <f t="shared" si="1463"/>
        <v>2.0089019779289886E-2</v>
      </c>
      <c r="S1170" s="13">
        <f t="shared" si="1464"/>
        <v>2.3733161735639139E-2</v>
      </c>
      <c r="T1170" s="13">
        <f t="shared" si="1465"/>
        <v>8.2291089737137516E-2</v>
      </c>
      <c r="U1170" s="13">
        <f t="shared" si="1466"/>
        <v>3.087963586353765E-2</v>
      </c>
      <c r="V1170" s="13">
        <f t="shared" si="1467"/>
        <v>2.3380796100412305E-3</v>
      </c>
      <c r="W1170" s="13">
        <f t="shared" si="1468"/>
        <v>7.3099128932429258E-2</v>
      </c>
      <c r="X1170" s="13">
        <f t="shared" si="1469"/>
        <v>4.2164308559514516E-2</v>
      </c>
      <c r="Y1170" s="13">
        <f t="shared" si="1470"/>
        <v>1.216039741010678E-2</v>
      </c>
      <c r="Z1170" s="13">
        <f t="shared" si="1471"/>
        <v>3.8625158329640662E-3</v>
      </c>
      <c r="AA1170" s="13">
        <f t="shared" si="1472"/>
        <v>5.9372275874823837E-3</v>
      </c>
      <c r="AB1170" s="13">
        <f t="shared" si="1473"/>
        <v>4.563175006911337E-3</v>
      </c>
      <c r="AC1170" s="13">
        <f t="shared" si="1474"/>
        <v>1.295643489109323E-4</v>
      </c>
      <c r="AD1170" s="13">
        <f t="shared" si="1475"/>
        <v>2.8090898761798589E-2</v>
      </c>
      <c r="AE1170" s="13">
        <f t="shared" si="1476"/>
        <v>1.6203111314793042E-2</v>
      </c>
      <c r="AF1170" s="13">
        <f t="shared" si="1477"/>
        <v>4.6730583187428862E-3</v>
      </c>
      <c r="AG1170" s="13">
        <f t="shared" si="1478"/>
        <v>8.9848892294469465E-4</v>
      </c>
      <c r="AH1170" s="13">
        <f t="shared" si="1479"/>
        <v>5.5698443940300059E-4</v>
      </c>
      <c r="AI1170" s="13">
        <f t="shared" si="1480"/>
        <v>8.5616306118392821E-4</v>
      </c>
      <c r="AJ1170" s="13">
        <f t="shared" si="1481"/>
        <v>6.5802124393413185E-4</v>
      </c>
      <c r="AK1170" s="13">
        <f t="shared" si="1482"/>
        <v>3.3715692496697044E-4</v>
      </c>
      <c r="AL1170" s="13">
        <f t="shared" si="1483"/>
        <v>4.59506557408769E-6</v>
      </c>
      <c r="AM1170" s="13">
        <f t="shared" si="1484"/>
        <v>8.6359288245422151E-3</v>
      </c>
      <c r="AN1170" s="13">
        <f t="shared" si="1485"/>
        <v>4.9812901052841939E-3</v>
      </c>
      <c r="AO1170" s="13">
        <f t="shared" si="1486"/>
        <v>1.4366289728144877E-3</v>
      </c>
      <c r="AP1170" s="13">
        <f t="shared" si="1487"/>
        <v>2.7622065260304152E-4</v>
      </c>
      <c r="AQ1170" s="13">
        <f t="shared" si="1488"/>
        <v>3.9831708656990083E-5</v>
      </c>
      <c r="AR1170" s="13">
        <f t="shared" si="1489"/>
        <v>6.4254838898408962E-5</v>
      </c>
      <c r="AS1170" s="13">
        <f t="shared" si="1490"/>
        <v>9.8768683064300326E-5</v>
      </c>
      <c r="AT1170" s="13">
        <f t="shared" si="1491"/>
        <v>7.5910646742729328E-5</v>
      </c>
      <c r="AU1170" s="13">
        <f t="shared" si="1492"/>
        <v>3.8895097178039649E-5</v>
      </c>
      <c r="AV1170" s="13">
        <f t="shared" si="1493"/>
        <v>1.4946802419062972E-5</v>
      </c>
      <c r="AW1170" s="13">
        <f t="shared" si="1494"/>
        <v>1.1317106887452275E-7</v>
      </c>
      <c r="AX1170" s="13">
        <f t="shared" si="1495"/>
        <v>2.2124386055594682E-3</v>
      </c>
      <c r="AY1170" s="13">
        <f t="shared" si="1496"/>
        <v>1.2761567120727565E-3</v>
      </c>
      <c r="AZ1170" s="13">
        <f t="shared" si="1497"/>
        <v>3.6804997654534325E-4</v>
      </c>
      <c r="BA1170" s="13">
        <f t="shared" si="1498"/>
        <v>7.0764968990373145E-5</v>
      </c>
      <c r="BB1170" s="13">
        <f t="shared" si="1499"/>
        <v>1.020448544083428E-5</v>
      </c>
      <c r="BC1170" s="13">
        <f t="shared" si="1500"/>
        <v>1.1772098494255243E-6</v>
      </c>
      <c r="BD1170" s="13">
        <f t="shared" si="1501"/>
        <v>6.1771389374985439E-6</v>
      </c>
      <c r="BE1170" s="13">
        <f t="shared" si="1502"/>
        <v>9.4951273463865094E-6</v>
      </c>
      <c r="BF1170" s="13">
        <f t="shared" si="1503"/>
        <v>7.2976700246122821E-6</v>
      </c>
      <c r="BG1170" s="13">
        <f t="shared" si="1504"/>
        <v>3.7391801672108408E-6</v>
      </c>
      <c r="BH1170" s="13">
        <f t="shared" si="1505"/>
        <v>1.4369108505566185E-6</v>
      </c>
      <c r="BI1170" s="13">
        <f t="shared" si="1506"/>
        <v>4.4174662896492002E-7</v>
      </c>
      <c r="BJ1170" s="14">
        <f t="shared" si="1507"/>
        <v>0.60718008428979697</v>
      </c>
      <c r="BK1170" s="14">
        <f t="shared" si="1508"/>
        <v>0.25531196862520367</v>
      </c>
      <c r="BL1170" s="14">
        <f t="shared" si="1509"/>
        <v>0.13385433547903375</v>
      </c>
      <c r="BM1170" s="14">
        <f t="shared" si="1510"/>
        <v>0.35306693191370192</v>
      </c>
      <c r="BN1170" s="14">
        <f t="shared" si="1511"/>
        <v>0.64586592877229299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1.7124999999999999</v>
      </c>
      <c r="F1171" s="10">
        <f>VLOOKUP(B1171,home!$B$2:$E$405,3,FALSE)</f>
        <v>1.17</v>
      </c>
      <c r="G1171" s="10">
        <f>VLOOKUP(C1171,away!$B$2:$E$405,4,FALSE)</f>
        <v>0.78</v>
      </c>
      <c r="H1171" s="10">
        <f>VLOOKUP(A1171,away!$A$2:$E$405,3,FALSE)</f>
        <v>1.4624999999999999</v>
      </c>
      <c r="I1171" s="10">
        <f>VLOOKUP(C1171,away!$B$2:$E$405,3,FALSE)</f>
        <v>0.78</v>
      </c>
      <c r="J1171" s="10">
        <f>VLOOKUP(B1171,home!$B$2:$E$405,4,FALSE)</f>
        <v>0.34</v>
      </c>
      <c r="K1171" s="12">
        <f t="shared" si="1456"/>
        <v>1.5628275</v>
      </c>
      <c r="L1171" s="12">
        <f t="shared" si="1457"/>
        <v>0.38785500000000001</v>
      </c>
      <c r="M1171" s="13">
        <f t="shared" si="1458"/>
        <v>0.14217700266119448</v>
      </c>
      <c r="N1171" s="13">
        <f t="shared" si="1459"/>
        <v>0.22219812962648794</v>
      </c>
      <c r="O1171" s="13">
        <f t="shared" si="1460"/>
        <v>5.5144061367157583E-2</v>
      </c>
      <c r="P1171" s="13">
        <f t="shared" si="1461"/>
        <v>8.6180655566281475E-2</v>
      </c>
      <c r="Q1171" s="13">
        <f t="shared" si="1462"/>
        <v>0.17362867371442006</v>
      </c>
      <c r="R1171" s="13">
        <f t="shared" si="1463"/>
        <v>1.069394996077945E-2</v>
      </c>
      <c r="S1171" s="13">
        <f t="shared" si="1464"/>
        <v>1.3059611003920083E-2</v>
      </c>
      <c r="T1171" s="13">
        <f t="shared" si="1465"/>
        <v>6.7342749243506389E-2</v>
      </c>
      <c r="U1171" s="13">
        <f t="shared" si="1466"/>
        <v>1.6712799082330049E-2</v>
      </c>
      <c r="V1171" s="13">
        <f t="shared" si="1467"/>
        <v>8.7956546862338501E-4</v>
      </c>
      <c r="W1171" s="13">
        <f t="shared" si="1468"/>
        <v>9.0450555356474255E-2</v>
      </c>
      <c r="X1171" s="13">
        <f t="shared" si="1469"/>
        <v>3.5081700147785319E-2</v>
      </c>
      <c r="Y1171" s="13">
        <f t="shared" si="1470"/>
        <v>6.8033064054096367E-3</v>
      </c>
      <c r="Z1171" s="13">
        <f t="shared" si="1471"/>
        <v>1.3825673206793716E-3</v>
      </c>
      <c r="AA1171" s="13">
        <f t="shared" si="1472"/>
        <v>2.1607142293590407E-3</v>
      </c>
      <c r="AB1171" s="13">
        <f t="shared" si="1473"/>
        <v>1.6884118086418082E-3</v>
      </c>
      <c r="AC1171" s="13">
        <f t="shared" si="1474"/>
        <v>3.3321813338573447E-5</v>
      </c>
      <c r="AD1171" s="13">
        <f t="shared" si="1475"/>
        <v>3.5339653825342592E-2</v>
      </c>
      <c r="AE1171" s="13">
        <f t="shared" si="1476"/>
        <v>1.3706661434428249E-2</v>
      </c>
      <c r="AF1171" s="13">
        <f t="shared" si="1477"/>
        <v>2.6580985853250838E-3</v>
      </c>
      <c r="AG1171" s="13">
        <f t="shared" si="1478"/>
        <v>3.4365227560375353E-4</v>
      </c>
      <c r="AH1171" s="13">
        <f t="shared" si="1479"/>
        <v>1.3405891204052437E-4</v>
      </c>
      <c r="AI1171" s="13">
        <f t="shared" si="1480"/>
        <v>2.0951095435701262E-4</v>
      </c>
      <c r="AJ1171" s="13">
        <f t="shared" si="1481"/>
        <v>1.6371474051019209E-4</v>
      </c>
      <c r="AK1171" s="13">
        <f t="shared" si="1482"/>
        <v>8.5285966208230727E-5</v>
      </c>
      <c r="AL1171" s="13">
        <f t="shared" si="1483"/>
        <v>8.07921299345079E-7</v>
      </c>
      <c r="AM1171" s="13">
        <f t="shared" si="1484"/>
        <v>1.1045956567745126E-2</v>
      </c>
      <c r="AN1171" s="13">
        <f t="shared" si="1485"/>
        <v>4.284229484582785E-3</v>
      </c>
      <c r="AO1171" s="13">
        <f t="shared" si="1486"/>
        <v>8.3082991337142791E-4</v>
      </c>
      <c r="AP1171" s="13">
        <f t="shared" si="1487"/>
        <v>1.0741384535022508E-4</v>
      </c>
      <c r="AQ1171" s="13">
        <f t="shared" si="1488"/>
        <v>1.0415249247077885E-5</v>
      </c>
      <c r="AR1171" s="13">
        <f t="shared" si="1489"/>
        <v>1.0399083865895523E-5</v>
      </c>
      <c r="AS1171" s="13">
        <f t="shared" si="1490"/>
        <v>1.6251974240427834E-5</v>
      </c>
      <c r="AT1171" s="13">
        <f t="shared" si="1491"/>
        <v>1.2699516136116117E-5</v>
      </c>
      <c r="AU1171" s="13">
        <f t="shared" si="1492"/>
        <v>6.6157176847386697E-6</v>
      </c>
      <c r="AV1171" s="13">
        <f t="shared" si="1493"/>
        <v>2.5848063824864822E-6</v>
      </c>
      <c r="AW1171" s="13">
        <f t="shared" si="1494"/>
        <v>1.3603385201442078E-8</v>
      </c>
      <c r="AX1171" s="13">
        <f t="shared" si="1495"/>
        <v>2.8771541146462749E-3</v>
      </c>
      <c r="AY1171" s="13">
        <f t="shared" si="1496"/>
        <v>1.1159186091361309E-3</v>
      </c>
      <c r="AZ1171" s="13">
        <f t="shared" si="1497"/>
        <v>2.1640730607324696E-4</v>
      </c>
      <c r="BA1171" s="13">
        <f t="shared" si="1498"/>
        <v>2.7978218565679741E-5</v>
      </c>
      <c r="BB1171" s="13">
        <f t="shared" si="1499"/>
        <v>2.7128729904479283E-6</v>
      </c>
      <c r="BC1171" s="13">
        <f t="shared" si="1500"/>
        <v>2.1044027074203635E-7</v>
      </c>
      <c r="BD1171" s="13">
        <f t="shared" si="1501"/>
        <v>6.7222277880115091E-7</v>
      </c>
      <c r="BE1171" s="13">
        <f t="shared" si="1502"/>
        <v>1.0505682448368558E-6</v>
      </c>
      <c r="BF1171" s="13">
        <f t="shared" si="1503"/>
        <v>8.2092847182888568E-7</v>
      </c>
      <c r="BG1171" s="13">
        <f t="shared" si="1504"/>
        <v>4.2765653043571922E-7</v>
      </c>
      <c r="BH1171" s="13">
        <f t="shared" si="1505"/>
        <v>1.6708834657988236E-7</v>
      </c>
      <c r="BI1171" s="13">
        <f t="shared" si="1506"/>
        <v>5.2226052592914246E-8</v>
      </c>
      <c r="BJ1171" s="14">
        <f t="shared" si="1507"/>
        <v>0.66807240723676231</v>
      </c>
      <c r="BK1171" s="14">
        <f t="shared" si="1508"/>
        <v>0.24344688304379344</v>
      </c>
      <c r="BL1171" s="14">
        <f t="shared" si="1509"/>
        <v>8.7044248810118616E-2</v>
      </c>
      <c r="BM1171" s="14">
        <f t="shared" si="1510"/>
        <v>0.30880772850928206</v>
      </c>
      <c r="BN1171" s="14">
        <f t="shared" si="1511"/>
        <v>0.69002247289632102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1.30232558139535</v>
      </c>
      <c r="F1172" s="10">
        <f>VLOOKUP(B1172,home!$B$2:$E$405,3,FALSE)</f>
        <v>0.96</v>
      </c>
      <c r="G1172" s="10">
        <f>VLOOKUP(C1172,away!$B$2:$E$405,4,FALSE)</f>
        <v>1.34</v>
      </c>
      <c r="H1172" s="10">
        <f>VLOOKUP(A1172,away!$A$2:$E$405,3,FALSE)</f>
        <v>0.918604651162791</v>
      </c>
      <c r="I1172" s="10">
        <f>VLOOKUP(C1172,away!$B$2:$E$405,3,FALSE)</f>
        <v>1.54</v>
      </c>
      <c r="J1172" s="10">
        <f>VLOOKUP(B1172,home!$B$2:$E$405,4,FALSE)</f>
        <v>1.63</v>
      </c>
      <c r="K1172" s="12">
        <f t="shared" si="1456"/>
        <v>1.6753116279069782</v>
      </c>
      <c r="L1172" s="12">
        <f t="shared" si="1457"/>
        <v>2.305881395348838</v>
      </c>
      <c r="M1172" s="13">
        <f t="shared" si="1458"/>
        <v>1.8663360227843668E-2</v>
      </c>
      <c r="N1172" s="13">
        <f t="shared" si="1459"/>
        <v>3.1266944405523127E-2</v>
      </c>
      <c r="O1172" s="13">
        <f t="shared" si="1460"/>
        <v>4.3035495124078164E-2</v>
      </c>
      <c r="P1172" s="13">
        <f t="shared" si="1461"/>
        <v>7.2097865394102206E-2</v>
      </c>
      <c r="Q1172" s="13">
        <f t="shared" si="1462"/>
        <v>2.619093776584697E-2</v>
      </c>
      <c r="R1172" s="13">
        <f t="shared" si="1463"/>
        <v>4.9617373773118742E-2</v>
      </c>
      <c r="S1172" s="13">
        <f t="shared" si="1464"/>
        <v>6.9629773670540435E-2</v>
      </c>
      <c r="T1172" s="13">
        <f t="shared" si="1465"/>
        <v>6.0393196121005785E-2</v>
      </c>
      <c r="U1172" s="13">
        <f t="shared" si="1466"/>
        <v>8.3124563228312562E-2</v>
      </c>
      <c r="V1172" s="13">
        <f t="shared" si="1467"/>
        <v>2.9887187088819843E-2</v>
      </c>
      <c r="W1172" s="13">
        <f t="shared" si="1468"/>
        <v>1.4625994194970484E-2</v>
      </c>
      <c r="X1172" s="13">
        <f t="shared" si="1469"/>
        <v>3.3725807902662538E-2</v>
      </c>
      <c r="Y1172" s="13">
        <f t="shared" si="1470"/>
        <v>3.8883856492929192E-2</v>
      </c>
      <c r="Z1172" s="13">
        <f t="shared" si="1471"/>
        <v>3.8137259689834627E-2</v>
      </c>
      <c r="AA1172" s="13">
        <f t="shared" si="1472"/>
        <v>6.3891794614888031E-2</v>
      </c>
      <c r="AB1172" s="13">
        <f t="shared" si="1473"/>
        <v>5.3519333223083186E-2</v>
      </c>
      <c r="AC1172" s="13">
        <f t="shared" si="1474"/>
        <v>7.2160183289346654E-3</v>
      </c>
      <c r="AD1172" s="13">
        <f t="shared" si="1475"/>
        <v>6.1257745361335035E-3</v>
      </c>
      <c r="AE1172" s="13">
        <f t="shared" si="1476"/>
        <v>1.4125309534971904E-2</v>
      </c>
      <c r="AF1172" s="13">
        <f t="shared" si="1477"/>
        <v>1.6285644230117632E-2</v>
      </c>
      <c r="AG1172" s="13">
        <f t="shared" si="1478"/>
        <v>1.2517588013832799E-2</v>
      </c>
      <c r="AH1172" s="13">
        <f t="shared" si="1479"/>
        <v>2.1984999397094213E-2</v>
      </c>
      <c r="AI1172" s="13">
        <f t="shared" si="1480"/>
        <v>3.6831725129479839E-2</v>
      </c>
      <c r="AJ1172" s="13">
        <f t="shared" si="1481"/>
        <v>3.0852308692645616E-2</v>
      </c>
      <c r="AK1172" s="13">
        <f t="shared" si="1482"/>
        <v>1.7229077166854918E-2</v>
      </c>
      <c r="AL1172" s="13">
        <f t="shared" si="1483"/>
        <v>1.1150393322735884E-3</v>
      </c>
      <c r="AM1172" s="13">
        <f t="shared" si="1484"/>
        <v>2.0525162620641866E-3</v>
      </c>
      <c r="AN1172" s="13">
        <f t="shared" si="1485"/>
        <v>4.7328590623447473E-3</v>
      </c>
      <c r="AO1172" s="13">
        <f t="shared" si="1486"/>
        <v>5.4567058293344501E-3</v>
      </c>
      <c r="AP1172" s="13">
        <f t="shared" si="1487"/>
        <v>4.1941721505846198E-3</v>
      </c>
      <c r="AQ1172" s="13">
        <f t="shared" si="1488"/>
        <v>2.4178158827308249E-3</v>
      </c>
      <c r="AR1172" s="13">
        <f t="shared" si="1489"/>
        <v>1.0138960217303003E-2</v>
      </c>
      <c r="AS1172" s="13">
        <f t="shared" si="1490"/>
        <v>1.6985917946933982E-2</v>
      </c>
      <c r="AT1172" s="13">
        <f t="shared" si="1491"/>
        <v>1.4228352923586164E-2</v>
      </c>
      <c r="AU1172" s="13">
        <f t="shared" si="1492"/>
        <v>7.9456416996160507E-3</v>
      </c>
      <c r="AV1172" s="13">
        <f t="shared" si="1493"/>
        <v>3.3278564826373339E-3</v>
      </c>
      <c r="AW1172" s="13">
        <f t="shared" si="1494"/>
        <v>1.1965208049050785E-4</v>
      </c>
      <c r="AX1172" s="13">
        <f t="shared" si="1495"/>
        <v>5.7310072671738223E-4</v>
      </c>
      <c r="AY1172" s="13">
        <f t="shared" si="1496"/>
        <v>1.3215023033985103E-3</v>
      </c>
      <c r="AZ1172" s="13">
        <f t="shared" si="1497"/>
        <v>1.5236137876586304E-3</v>
      </c>
      <c r="BA1172" s="13">
        <f t="shared" si="1498"/>
        <v>1.1710908955530038E-3</v>
      </c>
      <c r="BB1172" s="13">
        <f t="shared" si="1499"/>
        <v>6.7509917707952007E-4</v>
      </c>
      <c r="BC1172" s="13">
        <f t="shared" si="1500"/>
        <v>3.1133972648859546E-4</v>
      </c>
      <c r="BD1172" s="13">
        <f t="shared" si="1501"/>
        <v>3.8965399555434955E-3</v>
      </c>
      <c r="BE1172" s="13">
        <f t="shared" si="1502"/>
        <v>6.5279186961261573E-3</v>
      </c>
      <c r="BF1172" s="13">
        <f t="shared" si="1503"/>
        <v>5.4681490488257562E-3</v>
      </c>
      <c r="BG1172" s="13">
        <f t="shared" si="1504"/>
        <v>3.0536178948754249E-3</v>
      </c>
      <c r="BH1172" s="13">
        <f t="shared" si="1505"/>
        <v>1.278940391617407E-3</v>
      </c>
      <c r="BI1172" s="13">
        <f t="shared" si="1506"/>
        <v>4.2852474189530919E-4</v>
      </c>
      <c r="BJ1172" s="14">
        <f t="shared" si="1507"/>
        <v>0.2785708690019485</v>
      </c>
      <c r="BK1172" s="14">
        <f t="shared" si="1508"/>
        <v>0.1999307463459129</v>
      </c>
      <c r="BL1172" s="14">
        <f t="shared" si="1509"/>
        <v>0.47336709034851526</v>
      </c>
      <c r="BM1172" s="14">
        <f t="shared" si="1510"/>
        <v>0.74793213847279039</v>
      </c>
      <c r="BN1172" s="14">
        <f t="shared" si="1511"/>
        <v>0.24087197669051286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1.30232558139535</v>
      </c>
      <c r="F1173" s="10">
        <f>VLOOKUP(B1173,home!$B$2:$E$405,3,FALSE)</f>
        <v>0.46</v>
      </c>
      <c r="G1173" s="10">
        <f>VLOOKUP(C1173,away!$B$2:$E$405,4,FALSE)</f>
        <v>0.77</v>
      </c>
      <c r="H1173" s="10">
        <f>VLOOKUP(A1173,away!$A$2:$E$405,3,FALSE)</f>
        <v>0.918604651162791</v>
      </c>
      <c r="I1173" s="10">
        <f>VLOOKUP(C1173,away!$B$2:$E$405,3,FALSE)</f>
        <v>1.08</v>
      </c>
      <c r="J1173" s="10">
        <f>VLOOKUP(B1173,home!$B$2:$E$405,4,FALSE)</f>
        <v>1.52</v>
      </c>
      <c r="K1173" s="12">
        <f t="shared" si="1456"/>
        <v>0.46128372093023301</v>
      </c>
      <c r="L1173" s="12">
        <f t="shared" si="1457"/>
        <v>1.5079813953488379</v>
      </c>
      <c r="M1173" s="13">
        <f t="shared" si="1458"/>
        <v>0.13955937845480387</v>
      </c>
      <c r="N1173" s="13">
        <f t="shared" si="1459"/>
        <v>6.4376469384342522E-2</v>
      </c>
      <c r="O1173" s="13">
        <f t="shared" si="1460"/>
        <v>0.21045294625629168</v>
      </c>
      <c r="P1173" s="13">
        <f t="shared" si="1461"/>
        <v>9.7078518129832564E-2</v>
      </c>
      <c r="Q1173" s="13">
        <f t="shared" si="1462"/>
        <v>1.4847908668980371E-2</v>
      </c>
      <c r="R1173" s="13">
        <f t="shared" si="1463"/>
        <v>0.15867956377541839</v>
      </c>
      <c r="S1173" s="13">
        <f t="shared" si="1464"/>
        <v>1.6882130722114568E-2</v>
      </c>
      <c r="T1173" s="13">
        <f t="shared" si="1465"/>
        <v>2.2390370032661127E-2</v>
      </c>
      <c r="U1173" s="13">
        <f t="shared" si="1466"/>
        <v>7.3196299613911206E-2</v>
      </c>
      <c r="V1173" s="13">
        <f t="shared" si="1467"/>
        <v>1.3048147609862118E-3</v>
      </c>
      <c r="W1173" s="13">
        <f t="shared" si="1468"/>
        <v>2.2830328529531768E-3</v>
      </c>
      <c r="X1173" s="13">
        <f t="shared" si="1469"/>
        <v>3.4427710672235694E-3</v>
      </c>
      <c r="Y1173" s="13">
        <f t="shared" si="1470"/>
        <v>2.5958173589092038E-3</v>
      </c>
      <c r="Z1173" s="13">
        <f t="shared" si="1471"/>
        <v>7.9761943331800103E-2</v>
      </c>
      <c r="AA1173" s="13">
        <f t="shared" si="1472"/>
        <v>3.6792886008719133E-2</v>
      </c>
      <c r="AB1173" s="13">
        <f t="shared" si="1473"/>
        <v>8.4859796809319352E-3</v>
      </c>
      <c r="AC1173" s="13">
        <f t="shared" si="1474"/>
        <v>5.672741453895505E-5</v>
      </c>
      <c r="AD1173" s="13">
        <f t="shared" si="1475"/>
        <v>2.6328147235405163E-4</v>
      </c>
      <c r="AE1173" s="13">
        <f t="shared" si="1476"/>
        <v>3.9702356204995929E-4</v>
      </c>
      <c r="AF1173" s="13">
        <f t="shared" si="1477"/>
        <v>2.9935207254323185E-4</v>
      </c>
      <c r="AG1173" s="13">
        <f t="shared" si="1478"/>
        <v>1.5047245201810306E-4</v>
      </c>
      <c r="AH1173" s="13">
        <f t="shared" si="1479"/>
        <v>3.0069881650305726E-2</v>
      </c>
      <c r="AI1173" s="13">
        <f t="shared" si="1480"/>
        <v>1.3870746895584759E-2</v>
      </c>
      <c r="AJ1173" s="13">
        <f t="shared" si="1481"/>
        <v>3.199174870038408E-3</v>
      </c>
      <c r="AK1173" s="13">
        <f t="shared" si="1482"/>
        <v>4.919090959859372E-4</v>
      </c>
      <c r="AL1173" s="13">
        <f t="shared" si="1483"/>
        <v>1.5784000765127828E-6</v>
      </c>
      <c r="AM1173" s="13">
        <f t="shared" si="1484"/>
        <v>2.4289491443893447E-5</v>
      </c>
      <c r="AN1173" s="13">
        <f t="shared" si="1485"/>
        <v>3.6628101199876098E-5</v>
      </c>
      <c r="AO1173" s="13">
        <f t="shared" si="1486"/>
        <v>2.7617247578183808E-5</v>
      </c>
      <c r="AP1173" s="13">
        <f t="shared" si="1487"/>
        <v>1.3882098512881307E-5</v>
      </c>
      <c r="AQ1173" s="13">
        <f t="shared" si="1488"/>
        <v>5.233486571456198E-6</v>
      </c>
      <c r="AR1173" s="13">
        <f t="shared" si="1489"/>
        <v>9.0689644178004788E-3</v>
      </c>
      <c r="AS1173" s="13">
        <f t="shared" si="1490"/>
        <v>4.1833656516268893E-3</v>
      </c>
      <c r="AT1173" s="13">
        <f t="shared" si="1491"/>
        <v>9.6485923689709015E-4</v>
      </c>
      <c r="AU1173" s="13">
        <f t="shared" si="1492"/>
        <v>1.4835795298993165E-4</v>
      </c>
      <c r="AV1173" s="13">
        <f t="shared" si="1493"/>
        <v>1.7108777146197062E-5</v>
      </c>
      <c r="AW1173" s="13">
        <f t="shared" si="1494"/>
        <v>3.049851574537629E-8</v>
      </c>
      <c r="AX1173" s="13">
        <f t="shared" si="1495"/>
        <v>1.8673911654570375E-6</v>
      </c>
      <c r="AY1173" s="13">
        <f t="shared" si="1496"/>
        <v>2.8159911353479958E-6</v>
      </c>
      <c r="AZ1173" s="13">
        <f t="shared" si="1497"/>
        <v>2.1232311207860153E-6</v>
      </c>
      <c r="BA1173" s="13">
        <f t="shared" si="1498"/>
        <v>1.0672643427236571E-6</v>
      </c>
      <c r="BB1173" s="13">
        <f t="shared" si="1499"/>
        <v>4.0235369318662037E-7</v>
      </c>
      <c r="BC1173" s="13">
        <f t="shared" si="1500"/>
        <v>1.2134837673506347E-7</v>
      </c>
      <c r="BD1173" s="13">
        <f t="shared" si="1501"/>
        <v>2.2793049361872915E-3</v>
      </c>
      <c r="BE1173" s="13">
        <f t="shared" si="1502"/>
        <v>1.051406262099121E-3</v>
      </c>
      <c r="BF1173" s="13">
        <f t="shared" si="1503"/>
        <v>2.4249829639521518E-4</v>
      </c>
      <c r="BG1173" s="13">
        <f t="shared" si="1504"/>
        <v>3.7286838826809128E-5</v>
      </c>
      <c r="BH1173" s="13">
        <f t="shared" si="1505"/>
        <v>4.2999529389390983E-6</v>
      </c>
      <c r="BI1173" s="13">
        <f t="shared" si="1506"/>
        <v>3.9669965829974371E-7</v>
      </c>
      <c r="BJ1173" s="14">
        <f t="shared" si="1507"/>
        <v>0.11116254692917585</v>
      </c>
      <c r="BK1173" s="14">
        <f t="shared" si="1508"/>
        <v>0.254885963873488</v>
      </c>
      <c r="BL1173" s="14">
        <f t="shared" si="1509"/>
        <v>0.55323723686975357</v>
      </c>
      <c r="BM1173" s="14">
        <f t="shared" si="1510"/>
        <v>0.31405012084192852</v>
      </c>
      <c r="BN1173" s="14">
        <f t="shared" si="1511"/>
        <v>0.68499478466966934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1.30232558139535</v>
      </c>
      <c r="F1174" s="10">
        <f>VLOOKUP(B1174,home!$B$2:$E$405,3,FALSE)</f>
        <v>0.46</v>
      </c>
      <c r="G1174" s="10">
        <f>VLOOKUP(C1174,away!$B$2:$E$405,4,FALSE)</f>
        <v>0.77</v>
      </c>
      <c r="H1174" s="10">
        <f>VLOOKUP(A1174,away!$A$2:$E$405,3,FALSE)</f>
        <v>0.918604651162791</v>
      </c>
      <c r="I1174" s="10">
        <f>VLOOKUP(C1174,away!$B$2:$E$405,3,FALSE)</f>
        <v>0.26</v>
      </c>
      <c r="J1174" s="10">
        <f>VLOOKUP(B1174,home!$B$2:$E$405,4,FALSE)</f>
        <v>1.31</v>
      </c>
      <c r="K1174" s="12">
        <f t="shared" si="1456"/>
        <v>0.46128372093023301</v>
      </c>
      <c r="L1174" s="12">
        <f t="shared" si="1457"/>
        <v>0.31287674418604661</v>
      </c>
      <c r="M1174" s="13">
        <f t="shared" si="1458"/>
        <v>0.46109072029596831</v>
      </c>
      <c r="N1174" s="13">
        <f t="shared" si="1459"/>
        <v>0.21269364314452555</v>
      </c>
      <c r="O1174" s="13">
        <f t="shared" si="1460"/>
        <v>0.14426456334060167</v>
      </c>
      <c r="P1174" s="13">
        <f t="shared" si="1461"/>
        <v>6.6546894576128016E-2</v>
      </c>
      <c r="Q1174" s="13">
        <f t="shared" si="1462"/>
        <v>4.9056057563956951E-2</v>
      </c>
      <c r="R1174" s="13">
        <f t="shared" si="1463"/>
        <v>2.2568513439714569E-2</v>
      </c>
      <c r="S1174" s="13">
        <f t="shared" si="1464"/>
        <v>2.4010942873040819E-3</v>
      </c>
      <c r="T1174" s="13">
        <f t="shared" si="1465"/>
        <v>1.5348499573214136E-2</v>
      </c>
      <c r="U1174" s="13">
        <f t="shared" si="1466"/>
        <v>1.0410487855335507E-2</v>
      </c>
      <c r="V1174" s="13">
        <f t="shared" si="1467"/>
        <v>3.8504201106744792E-5</v>
      </c>
      <c r="W1174" s="13">
        <f t="shared" si="1468"/>
        <v>7.5429202557565885E-3</v>
      </c>
      <c r="X1174" s="13">
        <f t="shared" si="1469"/>
        <v>2.3600043312761035E-3</v>
      </c>
      <c r="Y1174" s="13">
        <f t="shared" si="1470"/>
        <v>3.6919523571731763E-4</v>
      </c>
      <c r="Z1174" s="13">
        <f t="shared" si="1471"/>
        <v>2.3537210020456432E-3</v>
      </c>
      <c r="AA1174" s="13">
        <f t="shared" si="1472"/>
        <v>1.0857331818552507E-3</v>
      </c>
      <c r="AB1174" s="13">
        <f t="shared" si="1473"/>
        <v>2.5041552103180568E-4</v>
      </c>
      <c r="AC1174" s="13">
        <f t="shared" si="1474"/>
        <v>3.4731980321354208E-7</v>
      </c>
      <c r="AD1174" s="13">
        <f t="shared" si="1475"/>
        <v>8.6985658056385579E-4</v>
      </c>
      <c r="AE1174" s="13">
        <f t="shared" si="1476"/>
        <v>2.7215789483562674E-4</v>
      </c>
      <c r="AF1174" s="13">
        <f t="shared" si="1477"/>
        <v>4.2575938020349679E-5</v>
      </c>
      <c r="AG1174" s="13">
        <f t="shared" si="1478"/>
        <v>4.4403402894913075E-6</v>
      </c>
      <c r="AH1174" s="13">
        <f t="shared" si="1479"/>
        <v>1.8410614096059003E-4</v>
      </c>
      <c r="AI1174" s="13">
        <f t="shared" si="1480"/>
        <v>8.4925165748406947E-5</v>
      </c>
      <c r="AJ1174" s="13">
        <f t="shared" si="1481"/>
        <v>1.9587298228520967E-5</v>
      </c>
      <c r="AK1174" s="13">
        <f t="shared" si="1482"/>
        <v>3.0117672699407714E-6</v>
      </c>
      <c r="AL1174" s="13">
        <f t="shared" si="1483"/>
        <v>2.0050765119555776E-9</v>
      </c>
      <c r="AM1174" s="13">
        <f t="shared" si="1484"/>
        <v>8.0250136031628886E-5</v>
      </c>
      <c r="AN1174" s="13">
        <f t="shared" si="1485"/>
        <v>2.5108401282063396E-5</v>
      </c>
      <c r="AO1174" s="13">
        <f t="shared" si="1486"/>
        <v>3.9279174224243762E-6</v>
      </c>
      <c r="AP1174" s="13">
        <f t="shared" si="1487"/>
        <v>4.096513381865957E-7</v>
      </c>
      <c r="AQ1174" s="13">
        <f t="shared" si="1488"/>
        <v>3.2042594235819803E-8</v>
      </c>
      <c r="AR1174" s="13">
        <f t="shared" si="1489"/>
        <v>1.152050599368136E-5</v>
      </c>
      <c r="AS1174" s="13">
        <f t="shared" si="1490"/>
        <v>5.3142218717643889E-6</v>
      </c>
      <c r="AT1174" s="13">
        <f t="shared" si="1491"/>
        <v>1.2256820194281524E-6</v>
      </c>
      <c r="AU1174" s="13">
        <f t="shared" si="1492"/>
        <v>1.8846238753303345E-7</v>
      </c>
      <c r="AV1174" s="13">
        <f t="shared" si="1493"/>
        <v>2.1733657844158301E-8</v>
      </c>
      <c r="AW1174" s="13">
        <f t="shared" si="1494"/>
        <v>8.038404578588141E-12</v>
      </c>
      <c r="AX1174" s="13">
        <f t="shared" si="1495"/>
        <v>6.1696802256378558E-6</v>
      </c>
      <c r="AY1174" s="13">
        <f t="shared" si="1496"/>
        <v>1.9303494616666057E-6</v>
      </c>
      <c r="AZ1174" s="13">
        <f t="shared" si="1497"/>
        <v>3.0198072735376765E-7</v>
      </c>
      <c r="BA1174" s="13">
        <f t="shared" si="1498"/>
        <v>3.1494248927127017E-8</v>
      </c>
      <c r="BB1174" s="13">
        <f t="shared" si="1499"/>
        <v>2.4634545162260986E-9</v>
      </c>
      <c r="BC1174" s="13">
        <f t="shared" si="1500"/>
        <v>1.5415152569744692E-10</v>
      </c>
      <c r="BD1174" s="13">
        <f t="shared" si="1501"/>
        <v>6.0074973444647606E-7</v>
      </c>
      <c r="BE1174" s="13">
        <f t="shared" si="1502"/>
        <v>2.7711607285331981E-7</v>
      </c>
      <c r="BF1174" s="13">
        <f t="shared" si="1503"/>
        <v>6.3914566607676446E-8</v>
      </c>
      <c r="BG1174" s="13">
        <f t="shared" si="1504"/>
        <v>9.8275830354774041E-9</v>
      </c>
      <c r="BH1174" s="13">
        <f t="shared" si="1505"/>
        <v>1.1333260175889626E-9</v>
      </c>
      <c r="BI1174" s="13">
        <f t="shared" si="1506"/>
        <v>1.0455696848409589E-10</v>
      </c>
      <c r="BJ1174" s="14">
        <f t="shared" si="1507"/>
        <v>0.28867751512909423</v>
      </c>
      <c r="BK1174" s="14">
        <f t="shared" si="1508"/>
        <v>0.53007949303484869</v>
      </c>
      <c r="BL1174" s="14">
        <f t="shared" si="1509"/>
        <v>0.17889056716251645</v>
      </c>
      <c r="BM1174" s="14">
        <f t="shared" si="1510"/>
        <v>4.3778973626186421E-2</v>
      </c>
      <c r="BN1174" s="14">
        <f t="shared" si="1511"/>
        <v>0.95622039236089507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1.80555555555556</v>
      </c>
      <c r="F1175" s="10">
        <f>VLOOKUP(B1175,home!$B$2:$E$405,3,FALSE)</f>
        <v>0.28000000000000003</v>
      </c>
      <c r="G1175" s="10">
        <f>VLOOKUP(C1175,away!$B$2:$E$405,4,FALSE)</f>
        <v>0.55000000000000004</v>
      </c>
      <c r="H1175" s="10">
        <f>VLOOKUP(A1175,away!$A$2:$E$405,3,FALSE)</f>
        <v>1.2361111111111101</v>
      </c>
      <c r="I1175" s="10">
        <f>VLOOKUP(C1175,away!$B$2:$E$405,3,FALSE)</f>
        <v>1.8</v>
      </c>
      <c r="J1175" s="10">
        <f>VLOOKUP(B1175,home!$B$2:$E$405,4,FALSE)</f>
        <v>1.42</v>
      </c>
      <c r="K1175" s="12">
        <f t="shared" si="1456"/>
        <v>0.27805555555555628</v>
      </c>
      <c r="L1175" s="12">
        <f t="shared" si="1457"/>
        <v>3.1594999999999973</v>
      </c>
      <c r="M1175" s="13">
        <f t="shared" si="1458"/>
        <v>3.2143161546074564E-2</v>
      </c>
      <c r="N1175" s="13">
        <f t="shared" si="1459"/>
        <v>8.9375846410057556E-3</v>
      </c>
      <c r="O1175" s="13">
        <f t="shared" si="1460"/>
        <v>0.1015563189048225</v>
      </c>
      <c r="P1175" s="13">
        <f t="shared" si="1461"/>
        <v>2.823829867325766E-2</v>
      </c>
      <c r="Q1175" s="13">
        <f t="shared" si="1462"/>
        <v>1.242572531339831E-3</v>
      </c>
      <c r="R1175" s="13">
        <f t="shared" si="1463"/>
        <v>0.16043359478989325</v>
      </c>
      <c r="S1175" s="13">
        <f t="shared" si="1464"/>
        <v>6.2019530251955484E-3</v>
      </c>
      <c r="T1175" s="13">
        <f t="shared" si="1465"/>
        <v>3.9259079127681928E-3</v>
      </c>
      <c r="U1175" s="13">
        <f t="shared" si="1466"/>
        <v>4.4609452329078758E-2</v>
      </c>
      <c r="V1175" s="13">
        <f t="shared" si="1467"/>
        <v>6.0539091523729885E-4</v>
      </c>
      <c r="W1175" s="13">
        <f t="shared" si="1468"/>
        <v>1.1516806517325688E-4</v>
      </c>
      <c r="X1175" s="13">
        <f t="shared" si="1469"/>
        <v>3.6387350191490484E-4</v>
      </c>
      <c r="Y1175" s="13">
        <f t="shared" si="1470"/>
        <v>5.748291646500706E-4</v>
      </c>
      <c r="Z1175" s="13">
        <f t="shared" si="1471"/>
        <v>0.16896331424622243</v>
      </c>
      <c r="AA1175" s="13">
        <f t="shared" si="1472"/>
        <v>4.6981188211241406E-2</v>
      </c>
      <c r="AB1175" s="13">
        <f t="shared" si="1473"/>
        <v>6.5316901943684395E-3</v>
      </c>
      <c r="AC1175" s="13">
        <f t="shared" si="1474"/>
        <v>3.3240370300155218E-5</v>
      </c>
      <c r="AD1175" s="13">
        <f t="shared" si="1475"/>
        <v>8.0057800860021121E-6</v>
      </c>
      <c r="AE1175" s="13">
        <f t="shared" si="1476"/>
        <v>2.5294262181723653E-5</v>
      </c>
      <c r="AF1175" s="13">
        <f t="shared" si="1477"/>
        <v>3.9958610681577917E-5</v>
      </c>
      <c r="AG1175" s="13">
        <f t="shared" si="1478"/>
        <v>4.2083076816148437E-5</v>
      </c>
      <c r="AH1175" s="13">
        <f t="shared" si="1479"/>
        <v>0.13345989784023482</v>
      </c>
      <c r="AI1175" s="13">
        <f t="shared" si="1480"/>
        <v>3.7109266038354273E-2</v>
      </c>
      <c r="AJ1175" s="13">
        <f t="shared" si="1481"/>
        <v>5.1592187922767669E-3</v>
      </c>
      <c r="AK1175" s="13">
        <f t="shared" si="1482"/>
        <v>4.7818314917306092E-4</v>
      </c>
      <c r="AL1175" s="13">
        <f t="shared" si="1483"/>
        <v>1.1680885879255989E-6</v>
      </c>
      <c r="AM1175" s="13">
        <f t="shared" si="1484"/>
        <v>4.4521032589378521E-7</v>
      </c>
      <c r="AN1175" s="13">
        <f t="shared" si="1485"/>
        <v>1.4066420246614133E-6</v>
      </c>
      <c r="AO1175" s="13">
        <f t="shared" si="1486"/>
        <v>2.2221427384588662E-6</v>
      </c>
      <c r="AP1175" s="13">
        <f t="shared" si="1487"/>
        <v>2.3402866607202607E-6</v>
      </c>
      <c r="AQ1175" s="13">
        <f t="shared" si="1488"/>
        <v>1.8485339261364142E-6</v>
      </c>
      <c r="AR1175" s="13">
        <f t="shared" si="1489"/>
        <v>8.4333309445244295E-2</v>
      </c>
      <c r="AS1175" s="13">
        <f t="shared" si="1490"/>
        <v>2.3449345209636045E-2</v>
      </c>
      <c r="AT1175" s="13">
        <f t="shared" si="1491"/>
        <v>3.2601103548396855E-3</v>
      </c>
      <c r="AU1175" s="13">
        <f t="shared" si="1492"/>
        <v>3.021639319624569E-4</v>
      </c>
      <c r="AV1175" s="13">
        <f t="shared" si="1493"/>
        <v>2.1004589992668061E-5</v>
      </c>
      <c r="AW1175" s="13">
        <f t="shared" si="1494"/>
        <v>2.8505142511145736E-8</v>
      </c>
      <c r="AX1175" s="13">
        <f t="shared" si="1495"/>
        <v>2.0632200750911119E-8</v>
      </c>
      <c r="AY1175" s="13">
        <f t="shared" si="1496"/>
        <v>6.5187438272503629E-8</v>
      </c>
      <c r="AZ1175" s="13">
        <f t="shared" si="1497"/>
        <v>1.0297985561098754E-7</v>
      </c>
      <c r="BA1175" s="13">
        <f t="shared" si="1498"/>
        <v>1.0845495126763828E-7</v>
      </c>
      <c r="BB1175" s="13">
        <f t="shared" si="1499"/>
        <v>8.5665854632525712E-8</v>
      </c>
      <c r="BC1175" s="13">
        <f t="shared" si="1500"/>
        <v>5.4132253542292942E-8</v>
      </c>
      <c r="BD1175" s="13">
        <f t="shared" si="1501"/>
        <v>4.4408515198708191E-2</v>
      </c>
      <c r="BE1175" s="13">
        <f t="shared" si="1502"/>
        <v>1.234803436497417E-2</v>
      </c>
      <c r="BF1175" s="13">
        <f t="shared" si="1503"/>
        <v>1.7167197776859963E-3</v>
      </c>
      <c r="BG1175" s="13">
        <f t="shared" si="1504"/>
        <v>1.5911449050589696E-4</v>
      </c>
      <c r="BH1175" s="13">
        <f t="shared" si="1505"/>
        <v>1.1060667013639115E-5</v>
      </c>
      <c r="BI1175" s="13">
        <f t="shared" si="1506"/>
        <v>6.1509598225848786E-7</v>
      </c>
      <c r="BJ1175" s="14">
        <f t="shared" si="1507"/>
        <v>1.5283977414847411E-2</v>
      </c>
      <c r="BK1175" s="14">
        <f t="shared" si="1508"/>
        <v>6.7223277806091414E-2</v>
      </c>
      <c r="BL1175" s="14">
        <f t="shared" si="1509"/>
        <v>0.70632880337598847</v>
      </c>
      <c r="BM1175" s="14">
        <f t="shared" si="1510"/>
        <v>0.62524780507446032</v>
      </c>
      <c r="BN1175" s="14">
        <f t="shared" si="1511"/>
        <v>0.33255153108639357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1.40384615384615</v>
      </c>
      <c r="F1176" s="10">
        <f>VLOOKUP(B1176,home!$B$2:$E$405,3,FALSE)</f>
        <v>1.66</v>
      </c>
      <c r="G1176" s="10">
        <f>VLOOKUP(C1176,away!$B$2:$E$405,4,FALSE)</f>
        <v>1.93</v>
      </c>
      <c r="H1176" s="10">
        <f>VLOOKUP(A1176,away!$A$2:$E$405,3,FALSE)</f>
        <v>1.12179487179487</v>
      </c>
      <c r="I1176" s="10">
        <f>VLOOKUP(C1176,away!$B$2:$E$405,3,FALSE)</f>
        <v>0.51</v>
      </c>
      <c r="J1176" s="10">
        <f>VLOOKUP(B1176,home!$B$2:$E$405,4,FALSE)</f>
        <v>0.45</v>
      </c>
      <c r="K1176" s="12">
        <f t="shared" si="1456"/>
        <v>4.4976423076922947</v>
      </c>
      <c r="L1176" s="12">
        <f t="shared" si="1457"/>
        <v>0.25745192307692266</v>
      </c>
      <c r="M1176" s="13">
        <f t="shared" si="1458"/>
        <v>8.6077335417065279E-3</v>
      </c>
      <c r="N1176" s="13">
        <f t="shared" si="1459"/>
        <v>3.8714506550521319E-2</v>
      </c>
      <c r="O1176" s="13">
        <f t="shared" si="1460"/>
        <v>2.2160775536460764E-3</v>
      </c>
      <c r="P1176" s="13">
        <f t="shared" si="1461"/>
        <v>9.9671241624058327E-3</v>
      </c>
      <c r="Q1176" s="13">
        <f t="shared" si="1462"/>
        <v>8.7062001291527608E-2</v>
      </c>
      <c r="R1176" s="13">
        <f t="shared" si="1463"/>
        <v>2.8526671393689225E-4</v>
      </c>
      <c r="S1176" s="13">
        <f t="shared" si="1464"/>
        <v>2.8852997013520129E-3</v>
      </c>
      <c r="T1176" s="13">
        <f t="shared" si="1465"/>
        <v>2.2414279659429309E-2</v>
      </c>
      <c r="U1176" s="13">
        <f t="shared" si="1466"/>
        <v>1.2830276415789217E-3</v>
      </c>
      <c r="V1176" s="13">
        <f t="shared" si="1467"/>
        <v>3.7121838337825838E-4</v>
      </c>
      <c r="W1176" s="13">
        <f t="shared" si="1468"/>
        <v>0.1305245801337119</v>
      </c>
      <c r="X1176" s="13">
        <f t="shared" si="1469"/>
        <v>3.3603804164232018E-2</v>
      </c>
      <c r="Y1176" s="13">
        <f t="shared" si="1470"/>
        <v>4.3256820023909173E-3</v>
      </c>
      <c r="Z1176" s="13">
        <f t="shared" si="1471"/>
        <v>2.448082136429576E-5</v>
      </c>
      <c r="AA1176" s="13">
        <f t="shared" si="1472"/>
        <v>1.1010597789511401E-4</v>
      </c>
      <c r="AB1176" s="13">
        <f t="shared" si="1473"/>
        <v>2.4760865225544878E-4</v>
      </c>
      <c r="AC1176" s="13">
        <f t="shared" si="1474"/>
        <v>2.686522895785652E-5</v>
      </c>
      <c r="AD1176" s="13">
        <f t="shared" si="1475"/>
        <v>0.14676321845078899</v>
      </c>
      <c r="AE1176" s="13">
        <f t="shared" si="1476"/>
        <v>3.778447282711412E-2</v>
      </c>
      <c r="AF1176" s="13">
        <f t="shared" si="1477"/>
        <v>4.8638425958941293E-3</v>
      </c>
      <c r="AG1176" s="13">
        <f t="shared" si="1478"/>
        <v>4.1740187661879835E-4</v>
      </c>
      <c r="AH1176" s="13">
        <f t="shared" si="1479"/>
        <v>1.5756586346851398E-6</v>
      </c>
      <c r="AI1176" s="13">
        <f t="shared" si="1480"/>
        <v>7.0867489378405618E-6</v>
      </c>
      <c r="AJ1176" s="13">
        <f t="shared" si="1481"/>
        <v>1.5936830923412576E-5</v>
      </c>
      <c r="AK1176" s="13">
        <f t="shared" si="1482"/>
        <v>2.3892721670559748E-5</v>
      </c>
      <c r="AL1176" s="13">
        <f t="shared" si="1483"/>
        <v>1.2443185950262586E-6</v>
      </c>
      <c r="AM1176" s="13">
        <f t="shared" si="1484"/>
        <v>0.13201769210347092</v>
      </c>
      <c r="AN1176" s="13">
        <f t="shared" si="1485"/>
        <v>3.398820871221566E-2</v>
      </c>
      <c r="AO1176" s="13">
        <f t="shared" si="1486"/>
        <v>4.3751648474498689E-3</v>
      </c>
      <c r="AP1176" s="13">
        <f t="shared" si="1487"/>
        <v>3.754648679181732E-4</v>
      </c>
      <c r="AQ1176" s="13">
        <f t="shared" si="1488"/>
        <v>2.4166038073339121E-5</v>
      </c>
      <c r="AR1176" s="13">
        <f t="shared" si="1489"/>
        <v>8.113126912248959E-8</v>
      </c>
      <c r="AS1176" s="13">
        <f t="shared" si="1490"/>
        <v>3.6489942848207862E-7</v>
      </c>
      <c r="AT1176" s="13">
        <f t="shared" si="1491"/>
        <v>8.205935537968681E-7</v>
      </c>
      <c r="AU1176" s="13">
        <f t="shared" si="1492"/>
        <v>1.2302454283254554E-6</v>
      </c>
      <c r="AV1176" s="13">
        <f t="shared" si="1493"/>
        <v>1.3833009718203995E-6</v>
      </c>
      <c r="AW1176" s="13">
        <f t="shared" si="1494"/>
        <v>4.0023046569192292E-8</v>
      </c>
      <c r="AX1176" s="13">
        <f t="shared" si="1495"/>
        <v>9.8961392894744316E-2</v>
      </c>
      <c r="AY1176" s="13">
        <f t="shared" si="1496"/>
        <v>2.5477800911122835E-2</v>
      </c>
      <c r="AZ1176" s="13">
        <f t="shared" si="1497"/>
        <v>3.279654420169773E-3</v>
      </c>
      <c r="BA1176" s="13">
        <f t="shared" si="1498"/>
        <v>2.8145111250014586E-4</v>
      </c>
      <c r="BB1176" s="13">
        <f t="shared" si="1499"/>
        <v>1.8115032541325471E-5</v>
      </c>
      <c r="BC1176" s="13">
        <f t="shared" si="1500"/>
        <v>9.3274999287305598E-7</v>
      </c>
      <c r="BD1176" s="13">
        <f t="shared" si="1501"/>
        <v>3.4812335428760437E-9</v>
      </c>
      <c r="BE1176" s="13">
        <f t="shared" si="1502"/>
        <v>1.5657343265396832E-8</v>
      </c>
      <c r="BF1176" s="13">
        <f t="shared" si="1503"/>
        <v>3.521056474825492E-8</v>
      </c>
      <c r="BG1176" s="13">
        <f t="shared" si="1504"/>
        <v>5.2788175229830057E-8</v>
      </c>
      <c r="BH1176" s="13">
        <f t="shared" si="1505"/>
        <v>5.935558256488954E-8</v>
      </c>
      <c r="BI1176" s="13">
        <f t="shared" si="1506"/>
        <v>5.3392035868314042E-8</v>
      </c>
      <c r="BJ1176" s="14">
        <f t="shared" si="1507"/>
        <v>0.80527383324242829</v>
      </c>
      <c r="BK1176" s="14">
        <f t="shared" si="1508"/>
        <v>4.7337286247518345E-2</v>
      </c>
      <c r="BL1176" s="14">
        <f t="shared" si="1509"/>
        <v>4.1946785550657185E-3</v>
      </c>
      <c r="BM1176" s="14">
        <f t="shared" si="1510"/>
        <v>0.68449980816455636</v>
      </c>
      <c r="BN1176" s="14">
        <f t="shared" si="1511"/>
        <v>0.14685270981374424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1.40384615384615</v>
      </c>
      <c r="F1177" s="10">
        <f>VLOOKUP(B1177,home!$B$2:$E$405,3,FALSE)</f>
        <v>1.31</v>
      </c>
      <c r="G1177" s="10">
        <f>VLOOKUP(C1177,away!$B$2:$E$405,4,FALSE)</f>
        <v>1.54</v>
      </c>
      <c r="H1177" s="10">
        <f>VLOOKUP(A1177,away!$A$2:$E$405,3,FALSE)</f>
        <v>1.12179487179487</v>
      </c>
      <c r="I1177" s="10">
        <f>VLOOKUP(C1177,away!$B$2:$E$405,3,FALSE)</f>
        <v>1.42</v>
      </c>
      <c r="J1177" s="10">
        <f>VLOOKUP(B1177,home!$B$2:$E$405,4,FALSE)</f>
        <v>0.59</v>
      </c>
      <c r="K1177" s="12">
        <f t="shared" si="1456"/>
        <v>2.8321192307692229</v>
      </c>
      <c r="L1177" s="12">
        <f t="shared" si="1457"/>
        <v>0.93983974358974198</v>
      </c>
      <c r="M1177" s="13">
        <f t="shared" si="1458"/>
        <v>2.3006949089530361E-2</v>
      </c>
      <c r="N1177" s="13">
        <f t="shared" si="1459"/>
        <v>6.5158422957787412E-2</v>
      </c>
      <c r="O1177" s="13">
        <f t="shared" si="1460"/>
        <v>2.162284513308646E-2</v>
      </c>
      <c r="P1177" s="13">
        <f t="shared" si="1461"/>
        <v>6.1238475525358868E-2</v>
      </c>
      <c r="Q1177" s="13">
        <f t="shared" si="1462"/>
        <v>9.2268211352672283E-2</v>
      </c>
      <c r="R1177" s="13">
        <f t="shared" si="1463"/>
        <v>1.0161004612780338E-2</v>
      </c>
      <c r="S1177" s="13">
        <f t="shared" si="1464"/>
        <v>4.0750197582439737E-2</v>
      </c>
      <c r="T1177" s="13">
        <f t="shared" si="1465"/>
        <v>8.6717332099179631E-2</v>
      </c>
      <c r="U1177" s="13">
        <f t="shared" si="1466"/>
        <v>2.877717656778998E-2</v>
      </c>
      <c r="V1177" s="13">
        <f t="shared" si="1467"/>
        <v>1.2051817559771673E-2</v>
      </c>
      <c r="W1177" s="13">
        <f t="shared" si="1468"/>
        <v>8.7104858586860762E-2</v>
      </c>
      <c r="X1177" s="13">
        <f t="shared" si="1469"/>
        <v>8.186460795969594E-2</v>
      </c>
      <c r="Y1177" s="13">
        <f t="shared" si="1470"/>
        <v>3.8469806076957686E-2</v>
      </c>
      <c r="Z1177" s="13">
        <f t="shared" si="1471"/>
        <v>3.1832386566298869E-3</v>
      </c>
      <c r="AA1177" s="13">
        <f t="shared" si="1472"/>
        <v>9.0153114155694901E-3</v>
      </c>
      <c r="AB1177" s="13">
        <f t="shared" si="1473"/>
        <v>1.276621841570383E-2</v>
      </c>
      <c r="AC1177" s="13">
        <f t="shared" si="1474"/>
        <v>2.0049239574262507E-3</v>
      </c>
      <c r="AD1177" s="13">
        <f t="shared" si="1475"/>
        <v>6.1672836274320519E-2</v>
      </c>
      <c r="AE1177" s="13">
        <f t="shared" si="1476"/>
        <v>5.7962582630509525E-2</v>
      </c>
      <c r="AF1177" s="13">
        <f t="shared" si="1477"/>
        <v>2.7237769398628649E-2</v>
      </c>
      <c r="AG1177" s="13">
        <f t="shared" si="1478"/>
        <v>8.5330460691878923E-3</v>
      </c>
      <c r="AH1177" s="13">
        <f t="shared" si="1479"/>
        <v>7.4793355070799689E-4</v>
      </c>
      <c r="AI1177" s="13">
        <f t="shared" si="1480"/>
        <v>2.1182369922976259E-3</v>
      </c>
      <c r="AJ1177" s="13">
        <f t="shared" si="1481"/>
        <v>2.9995498606064327E-3</v>
      </c>
      <c r="AK1177" s="13">
        <f t="shared" si="1482"/>
        <v>2.8316942812915396E-3</v>
      </c>
      <c r="AL1177" s="13">
        <f t="shared" si="1483"/>
        <v>2.134633083582998E-4</v>
      </c>
      <c r="AM1177" s="13">
        <f t="shared" si="1484"/>
        <v>3.4932965125716961E-2</v>
      </c>
      <c r="AN1177" s="13">
        <f t="shared" si="1485"/>
        <v>3.2831388986583228E-2</v>
      </c>
      <c r="AO1177" s="13">
        <f t="shared" si="1486"/>
        <v>1.5428122103422728E-2</v>
      </c>
      <c r="AP1177" s="13">
        <f t="shared" si="1487"/>
        <v>4.8333207739173498E-3</v>
      </c>
      <c r="AQ1177" s="13">
        <f t="shared" si="1488"/>
        <v>1.1356367392113638E-3</v>
      </c>
      <c r="AR1177" s="13">
        <f t="shared" si="1489"/>
        <v>1.4058753530391384E-4</v>
      </c>
      <c r="AS1177" s="13">
        <f t="shared" si="1490"/>
        <v>3.9816066234066148E-4</v>
      </c>
      <c r="AT1177" s="13">
        <f t="shared" si="1491"/>
        <v>5.6381923437539931E-4</v>
      </c>
      <c r="AU1177" s="13">
        <f t="shared" si="1492"/>
        <v>5.3226776545071595E-4</v>
      </c>
      <c r="AV1177" s="13">
        <f t="shared" si="1493"/>
        <v>3.7686144361288377E-4</v>
      </c>
      <c r="AW1177" s="13">
        <f t="shared" si="1494"/>
        <v>1.5782873462361561E-5</v>
      </c>
      <c r="AX1177" s="13">
        <f t="shared" si="1495"/>
        <v>1.6489053720055612E-2</v>
      </c>
      <c r="AY1177" s="13">
        <f t="shared" si="1496"/>
        <v>1.5497068020294548E-2</v>
      </c>
      <c r="AZ1177" s="13">
        <f t="shared" si="1497"/>
        <v>7.2823802172932084E-3</v>
      </c>
      <c r="BA1177" s="13">
        <f t="shared" si="1498"/>
        <v>2.2814234520479532E-3</v>
      </c>
      <c r="BB1177" s="13">
        <f t="shared" si="1499"/>
        <v>5.3604310804809309E-4</v>
      </c>
      <c r="BC1177" s="13">
        <f t="shared" si="1500"/>
        <v>1.0075892344419364E-4</v>
      </c>
      <c r="BD1177" s="13">
        <f t="shared" si="1501"/>
        <v>2.2021625521990692E-5</v>
      </c>
      <c r="BE1177" s="13">
        <f t="shared" si="1502"/>
        <v>6.2367869133628167E-5</v>
      </c>
      <c r="BF1177" s="13">
        <f t="shared" si="1503"/>
        <v>8.8316620777723293E-5</v>
      </c>
      <c r="BG1177" s="13">
        <f t="shared" si="1504"/>
        <v>8.3374400033714275E-5</v>
      </c>
      <c r="BH1177" s="13">
        <f t="shared" si="1505"/>
        <v>5.9031560422332094E-5</v>
      </c>
      <c r="BI1177" s="13">
        <f t="shared" si="1506"/>
        <v>3.3436883498880409E-5</v>
      </c>
      <c r="BJ1177" s="14">
        <f t="shared" si="1507"/>
        <v>0.73833763457583579</v>
      </c>
      <c r="BK1177" s="14">
        <f t="shared" si="1508"/>
        <v>0.15476289504317975</v>
      </c>
      <c r="BL1177" s="14">
        <f t="shared" si="1509"/>
        <v>9.3400216430305577E-2</v>
      </c>
      <c r="BM1177" s="14">
        <f t="shared" si="1510"/>
        <v>0.70074679088790282</v>
      </c>
      <c r="BN1177" s="14">
        <f t="shared" si="1511"/>
        <v>0.27345590867121572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1.80555555555556</v>
      </c>
      <c r="F1178" s="10">
        <f>VLOOKUP(B1178,home!$B$2:$E$405,3,FALSE)</f>
        <v>1.38</v>
      </c>
      <c r="G1178" s="10">
        <f>VLOOKUP(C1178,away!$B$2:$E$405,4,FALSE)</f>
        <v>0.83</v>
      </c>
      <c r="H1178" s="10">
        <f>VLOOKUP(A1178,away!$A$2:$E$405,3,FALSE)</f>
        <v>1.2361111111111101</v>
      </c>
      <c r="I1178" s="10">
        <f>VLOOKUP(C1178,away!$B$2:$E$405,3,FALSE)</f>
        <v>0.69</v>
      </c>
      <c r="J1178" s="10">
        <f>VLOOKUP(B1178,home!$B$2:$E$405,4,FALSE)</f>
        <v>1.01</v>
      </c>
      <c r="K1178" s="12">
        <f t="shared" si="1456"/>
        <v>2.0680833333333379</v>
      </c>
      <c r="L1178" s="12">
        <f t="shared" si="1457"/>
        <v>0.86144583333333258</v>
      </c>
      <c r="M1178" s="13">
        <f t="shared" si="1458"/>
        <v>5.3422185170221161E-2</v>
      </c>
      <c r="N1178" s="13">
        <f t="shared" si="1459"/>
        <v>0.11048153078078178</v>
      </c>
      <c r="O1178" s="13">
        <f t="shared" si="1460"/>
        <v>4.6020318822448766E-2</v>
      </c>
      <c r="P1178" s="13">
        <f t="shared" si="1461"/>
        <v>9.5173854351392792E-2</v>
      </c>
      <c r="Q1178" s="13">
        <f t="shared" si="1462"/>
        <v>0.11424250622444451</v>
      </c>
      <c r="R1178" s="13">
        <f t="shared" si="1463"/>
        <v>1.9822005949135014E-2</v>
      </c>
      <c r="S1178" s="13">
        <f t="shared" si="1464"/>
        <v>4.2389049246291964E-2</v>
      </c>
      <c r="T1178" s="13">
        <f t="shared" si="1465"/>
        <v>9.8413730976605024E-2</v>
      </c>
      <c r="U1178" s="13">
        <f t="shared" si="1466"/>
        <v>4.0993560136640392E-2</v>
      </c>
      <c r="V1178" s="13">
        <f t="shared" si="1467"/>
        <v>8.3908735381624487E-3</v>
      </c>
      <c r="W1178" s="13">
        <f t="shared" si="1468"/>
        <v>7.8754341027001268E-2</v>
      </c>
      <c r="X1178" s="13">
        <f t="shared" si="1469"/>
        <v>6.7842598934622564E-2</v>
      </c>
      <c r="Y1178" s="13">
        <f t="shared" si="1470"/>
        <v>2.9221362087367499E-2</v>
      </c>
      <c r="Z1178" s="13">
        <f t="shared" si="1471"/>
        <v>5.6918614777302966E-3</v>
      </c>
      <c r="AA1178" s="13">
        <f t="shared" si="1472"/>
        <v>1.1771243857736088E-2</v>
      </c>
      <c r="AB1178" s="13">
        <f t="shared" si="1473"/>
        <v>1.2171956617393218E-2</v>
      </c>
      <c r="AC1178" s="13">
        <f t="shared" si="1474"/>
        <v>9.3429323119393823E-4</v>
      </c>
      <c r="AD1178" s="13">
        <f t="shared" si="1475"/>
        <v>4.0717635026397817E-2</v>
      </c>
      <c r="AE1178" s="13">
        <f t="shared" si="1476"/>
        <v>3.5076037036677755E-2</v>
      </c>
      <c r="AF1178" s="13">
        <f t="shared" si="1477"/>
        <v>1.5108052977545855E-2</v>
      </c>
      <c r="AG1178" s="13">
        <f t="shared" si="1478"/>
        <v>4.3382564290953751E-3</v>
      </c>
      <c r="AH1178" s="13">
        <f t="shared" si="1479"/>
        <v>1.2258075884753173E-3</v>
      </c>
      <c r="AI1178" s="13">
        <f t="shared" si="1480"/>
        <v>2.5350722435993345E-3</v>
      </c>
      <c r="AJ1178" s="13">
        <f t="shared" si="1481"/>
        <v>2.6213703278918682E-3</v>
      </c>
      <c r="AK1178" s="13">
        <f t="shared" si="1482"/>
        <v>1.8070707618692398E-3</v>
      </c>
      <c r="AL1178" s="13">
        <f t="shared" si="1483"/>
        <v>6.6579296690177648E-5</v>
      </c>
      <c r="AM1178" s="13">
        <f t="shared" si="1484"/>
        <v>1.6841492474168621E-2</v>
      </c>
      <c r="AN1178" s="13">
        <f t="shared" si="1485"/>
        <v>1.4508033518987237E-2</v>
      </c>
      <c r="AO1178" s="13">
        <f t="shared" si="1486"/>
        <v>6.2489425123959403E-3</v>
      </c>
      <c r="AP1178" s="13">
        <f t="shared" si="1487"/>
        <v>1.79437516334767E-3</v>
      </c>
      <c r="AQ1178" s="13">
        <f t="shared" si="1488"/>
        <v>3.8643925197566709E-4</v>
      </c>
      <c r="AR1178" s="13">
        <f t="shared" si="1489"/>
        <v>2.1119336791208853E-4</v>
      </c>
      <c r="AS1178" s="13">
        <f t="shared" si="1490"/>
        <v>4.36765484289526E-4</v>
      </c>
      <c r="AT1178" s="13">
        <f t="shared" si="1491"/>
        <v>4.516337093172164E-4</v>
      </c>
      <c r="AU1178" s="13">
        <f t="shared" si="1492"/>
        <v>3.1133871567014953E-4</v>
      </c>
      <c r="AV1178" s="13">
        <f t="shared" si="1493"/>
        <v>1.6096860222471085E-4</v>
      </c>
      <c r="AW1178" s="13">
        <f t="shared" si="1494"/>
        <v>3.2948277250872002E-6</v>
      </c>
      <c r="AX1178" s="13">
        <f t="shared" si="1495"/>
        <v>5.8049349823811568E-3</v>
      </c>
      <c r="AY1178" s="13">
        <f t="shared" si="1496"/>
        <v>5.0006370533431498E-3</v>
      </c>
      <c r="AZ1178" s="13">
        <f t="shared" si="1497"/>
        <v>2.1538889768073651E-3</v>
      </c>
      <c r="BA1178" s="13">
        <f t="shared" si="1498"/>
        <v>6.1848622817776652E-4</v>
      </c>
      <c r="BB1178" s="13">
        <f t="shared" si="1499"/>
        <v>1.3319809605944646E-4</v>
      </c>
      <c r="BC1178" s="13">
        <f t="shared" si="1500"/>
        <v>2.2948588971668631E-5</v>
      </c>
      <c r="BD1178" s="13">
        <f t="shared" si="1501"/>
        <v>3.0321941135917022E-5</v>
      </c>
      <c r="BE1178" s="13">
        <f t="shared" si="1502"/>
        <v>6.2708301097504524E-5</v>
      </c>
      <c r="BF1178" s="13">
        <f t="shared" si="1503"/>
        <v>6.4842996180698899E-5</v>
      </c>
      <c r="BG1178" s="13">
        <f t="shared" si="1504"/>
        <v>4.4700239894900232E-5</v>
      </c>
      <c r="BH1178" s="13">
        <f t="shared" si="1505"/>
        <v>2.3110955280661287E-5</v>
      </c>
      <c r="BI1178" s="13">
        <f t="shared" si="1506"/>
        <v>9.5590762866695434E-6</v>
      </c>
      <c r="BJ1178" s="14">
        <f t="shared" si="1507"/>
        <v>0.64770942834715517</v>
      </c>
      <c r="BK1178" s="14">
        <f t="shared" si="1508"/>
        <v>0.20537747188729563</v>
      </c>
      <c r="BL1178" s="14">
        <f t="shared" si="1509"/>
        <v>0.14077554969447925</v>
      </c>
      <c r="BM1178" s="14">
        <f t="shared" si="1510"/>
        <v>0.55539456788261832</v>
      </c>
      <c r="BN1178" s="14">
        <f t="shared" si="1511"/>
        <v>0.43916240129842404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1.80555555555556</v>
      </c>
      <c r="F1179" s="10">
        <f>VLOOKUP(B1179,home!$B$2:$E$405,3,FALSE)</f>
        <v>0.66</v>
      </c>
      <c r="G1179" s="10">
        <f>VLOOKUP(C1179,away!$B$2:$E$405,4,FALSE)</f>
        <v>0.83</v>
      </c>
      <c r="H1179" s="10">
        <f>VLOOKUP(A1179,away!$A$2:$E$405,3,FALSE)</f>
        <v>1.2361111111111101</v>
      </c>
      <c r="I1179" s="10">
        <f>VLOOKUP(C1179,away!$B$2:$E$405,3,FALSE)</f>
        <v>0.42</v>
      </c>
      <c r="J1179" s="10">
        <f>VLOOKUP(B1179,home!$B$2:$E$405,4,FALSE)</f>
        <v>0.32</v>
      </c>
      <c r="K1179" s="12">
        <f t="shared" si="1456"/>
        <v>0.98908333333333587</v>
      </c>
      <c r="L1179" s="12">
        <f t="shared" si="1457"/>
        <v>0.16613333333333319</v>
      </c>
      <c r="M1179" s="13">
        <f t="shared" si="1458"/>
        <v>0.31498928183164998</v>
      </c>
      <c r="N1179" s="13">
        <f t="shared" si="1459"/>
        <v>0.31155064883832195</v>
      </c>
      <c r="O1179" s="13">
        <f t="shared" si="1460"/>
        <v>5.2330219354964728E-2</v>
      </c>
      <c r="P1179" s="13">
        <f t="shared" si="1461"/>
        <v>5.1758947793673162E-2</v>
      </c>
      <c r="Q1179" s="13">
        <f t="shared" si="1462"/>
        <v>0.15407477712758549</v>
      </c>
      <c r="R1179" s="13">
        <f t="shared" si="1463"/>
        <v>4.3468968877523988E-3</v>
      </c>
      <c r="S1179" s="13">
        <f t="shared" si="1464"/>
        <v>2.1262538372178665E-3</v>
      </c>
      <c r="T1179" s="13">
        <f t="shared" si="1465"/>
        <v>2.5596956306796176E-2</v>
      </c>
      <c r="U1179" s="13">
        <f t="shared" si="1466"/>
        <v>4.299443263394446E-3</v>
      </c>
      <c r="V1179" s="13">
        <f t="shared" si="1467"/>
        <v>3.8820601808948003E-5</v>
      </c>
      <c r="W1179" s="13">
        <f t="shared" si="1468"/>
        <v>5.0797598047981035E-2</v>
      </c>
      <c r="X1179" s="13">
        <f t="shared" si="1469"/>
        <v>8.4391742890379071E-3</v>
      </c>
      <c r="Y1179" s="13">
        <f t="shared" si="1470"/>
        <v>7.0101407760941468E-4</v>
      </c>
      <c r="Z1179" s="13">
        <f t="shared" si="1471"/>
        <v>2.4072148987286601E-4</v>
      </c>
      <c r="AA1179" s="13">
        <f t="shared" si="1472"/>
        <v>2.3809361360842117E-4</v>
      </c>
      <c r="AB1179" s="13">
        <f t="shared" si="1473"/>
        <v>1.1774721249659822E-4</v>
      </c>
      <c r="AC1179" s="13">
        <f t="shared" si="1474"/>
        <v>3.9868687965036385E-7</v>
      </c>
      <c r="AD1179" s="13">
        <f t="shared" si="1475"/>
        <v>1.2560764400656009E-2</v>
      </c>
      <c r="AE1179" s="13">
        <f t="shared" si="1476"/>
        <v>2.0867616590956495E-3</v>
      </c>
      <c r="AF1179" s="13">
        <f t="shared" si="1477"/>
        <v>1.7334033514887842E-4</v>
      </c>
      <c r="AG1179" s="13">
        <f t="shared" si="1478"/>
        <v>9.5992025598001039E-6</v>
      </c>
      <c r="AH1179" s="13">
        <f t="shared" si="1479"/>
        <v>9.9979658793863557E-6</v>
      </c>
      <c r="AI1179" s="13">
        <f t="shared" si="1480"/>
        <v>9.8888214185364129E-6</v>
      </c>
      <c r="AJ1179" s="13">
        <f t="shared" si="1481"/>
        <v>4.8904342256920401E-6</v>
      </c>
      <c r="AK1179" s="13">
        <f t="shared" si="1482"/>
        <v>1.6123489951316382E-6</v>
      </c>
      <c r="AL1179" s="13">
        <f t="shared" si="1483"/>
        <v>2.6204845155175317E-9</v>
      </c>
      <c r="AM1179" s="13">
        <f t="shared" si="1484"/>
        <v>2.4847285445231096E-3</v>
      </c>
      <c r="AN1179" s="13">
        <f t="shared" si="1485"/>
        <v>4.1279623553010551E-4</v>
      </c>
      <c r="AO1179" s="13">
        <f t="shared" si="1486"/>
        <v>3.4289607298034055E-5</v>
      </c>
      <c r="AP1179" s="13">
        <f t="shared" si="1487"/>
        <v>1.8988822530377957E-6</v>
      </c>
      <c r="AQ1179" s="13">
        <f t="shared" si="1488"/>
        <v>7.8866909576169679E-8</v>
      </c>
      <c r="AR1179" s="13">
        <f t="shared" si="1489"/>
        <v>3.3219907961907739E-7</v>
      </c>
      <c r="AS1179" s="13">
        <f t="shared" si="1490"/>
        <v>3.2857257299990328E-7</v>
      </c>
      <c r="AT1179" s="13">
        <f t="shared" si="1491"/>
        <v>1.6249282787232755E-7</v>
      </c>
      <c r="AU1179" s="13">
        <f t="shared" si="1492"/>
        <v>5.3572982611573915E-8</v>
      </c>
      <c r="AV1179" s="13">
        <f t="shared" si="1493"/>
        <v>1.3247036054516092E-8</v>
      </c>
      <c r="AW1179" s="13">
        <f t="shared" si="1494"/>
        <v>1.1961034960027246E-11</v>
      </c>
      <c r="AX1179" s="13">
        <f t="shared" si="1495"/>
        <v>4.0960059854090074E-4</v>
      </c>
      <c r="AY1179" s="13">
        <f t="shared" si="1496"/>
        <v>6.804831277092824E-5</v>
      </c>
      <c r="AZ1179" s="13">
        <f t="shared" si="1497"/>
        <v>5.652546514171766E-6</v>
      </c>
      <c r="BA1179" s="13">
        <f t="shared" si="1498"/>
        <v>3.1302546474035624E-7</v>
      </c>
      <c r="BB1179" s="13">
        <f t="shared" si="1499"/>
        <v>1.3000990968882779E-8</v>
      </c>
      <c r="BC1179" s="13">
        <f t="shared" si="1500"/>
        <v>4.3197959325941191E-10</v>
      </c>
      <c r="BD1179" s="13">
        <f t="shared" si="1501"/>
        <v>9.1982234045637663E-9</v>
      </c>
      <c r="BE1179" s="13">
        <f t="shared" si="1502"/>
        <v>9.0978094657306354E-9</v>
      </c>
      <c r="BF1179" s="13">
        <f t="shared" si="1503"/>
        <v>4.4992458561982149E-9</v>
      </c>
      <c r="BG1179" s="13">
        <f t="shared" si="1504"/>
        <v>1.4833763629782433E-9</v>
      </c>
      <c r="BH1179" s="13">
        <f t="shared" si="1505"/>
        <v>3.6679570942060029E-10</v>
      </c>
      <c r="BI1179" s="13">
        <f t="shared" si="1506"/>
        <v>7.2558304585218609E-11</v>
      </c>
      <c r="BJ1179" s="14">
        <f t="shared" si="1507"/>
        <v>0.56940805433756747</v>
      </c>
      <c r="BK1179" s="14">
        <f t="shared" si="1508"/>
        <v>0.36898175368448505</v>
      </c>
      <c r="BL1179" s="14">
        <f t="shared" si="1509"/>
        <v>6.1359704705243601E-2</v>
      </c>
      <c r="BM1179" s="14">
        <f t="shared" si="1510"/>
        <v>0.11087141408241137</v>
      </c>
      <c r="BN1179" s="14">
        <f t="shared" si="1511"/>
        <v>0.88905077183394765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1.80555555555556</v>
      </c>
      <c r="F1180" s="10">
        <f>VLOOKUP(B1180,home!$B$2:$E$405,3,FALSE)</f>
        <v>1.25</v>
      </c>
      <c r="G1180" s="10">
        <f>VLOOKUP(C1180,away!$B$2:$E$405,4,FALSE)</f>
        <v>0.83</v>
      </c>
      <c r="H1180" s="10">
        <f>VLOOKUP(A1180,away!$A$2:$E$405,3,FALSE)</f>
        <v>1.2361111111111101</v>
      </c>
      <c r="I1180" s="10">
        <f>VLOOKUP(C1180,away!$B$2:$E$405,3,FALSE)</f>
        <v>0.42</v>
      </c>
      <c r="J1180" s="10">
        <f>VLOOKUP(B1180,home!$B$2:$E$405,4,FALSE)</f>
        <v>1.82</v>
      </c>
      <c r="K1180" s="12">
        <f t="shared" si="1456"/>
        <v>1.8732638888888933</v>
      </c>
      <c r="L1180" s="12">
        <f t="shared" si="1457"/>
        <v>0.94488333333333252</v>
      </c>
      <c r="M1180" s="13">
        <f t="shared" si="1458"/>
        <v>5.971648164543495E-2</v>
      </c>
      <c r="N1180" s="13">
        <f t="shared" si="1459"/>
        <v>0.11186472863788967</v>
      </c>
      <c r="O1180" s="13">
        <f t="shared" si="1460"/>
        <v>5.6425108232077352E-2</v>
      </c>
      <c r="P1180" s="13">
        <f t="shared" si="1461"/>
        <v>0.10569911767779791</v>
      </c>
      <c r="Q1180" s="13">
        <f t="shared" si="1462"/>
        <v>0.10477607829885702</v>
      </c>
      <c r="R1180" s="13">
        <f t="shared" si="1463"/>
        <v>2.665757217500965E-2</v>
      </c>
      <c r="S1180" s="13">
        <f t="shared" si="1464"/>
        <v>4.6772277811845279E-2</v>
      </c>
      <c r="T1180" s="13">
        <f t="shared" si="1465"/>
        <v>9.900117011661827E-2</v>
      </c>
      <c r="U1180" s="13">
        <f t="shared" si="1466"/>
        <v>4.9936667320894919E-2</v>
      </c>
      <c r="V1180" s="13">
        <f t="shared" si="1467"/>
        <v>9.1986302241509697E-3</v>
      </c>
      <c r="W1180" s="13">
        <f t="shared" si="1468"/>
        <v>6.5424414632214684E-2</v>
      </c>
      <c r="X1180" s="13">
        <f t="shared" si="1469"/>
        <v>6.1818438979069079E-2</v>
      </c>
      <c r="Y1180" s="13">
        <f t="shared" si="1470"/>
        <v>2.9205606342002994E-2</v>
      </c>
      <c r="Z1180" s="13">
        <f t="shared" si="1471"/>
        <v>8.3960985517656708E-3</v>
      </c>
      <c r="AA1180" s="13">
        <f t="shared" si="1472"/>
        <v>1.5728108224574964E-2</v>
      </c>
      <c r="AB1180" s="13">
        <f t="shared" si="1473"/>
        <v>1.4731448588816346E-2</v>
      </c>
      <c r="AC1180" s="13">
        <f t="shared" si="1474"/>
        <v>1.0176075680308114E-3</v>
      </c>
      <c r="AD1180" s="13">
        <f t="shared" si="1475"/>
        <v>3.0639298345555493E-2</v>
      </c>
      <c r="AE1180" s="13">
        <f t="shared" si="1476"/>
        <v>2.8950562351742936E-2</v>
      </c>
      <c r="AF1180" s="13">
        <f t="shared" si="1477"/>
        <v>1.3677451928394672E-2</v>
      </c>
      <c r="AG1180" s="13">
        <f t="shared" si="1478"/>
        <v>4.3078654565359914E-3</v>
      </c>
      <c r="AH1180" s="13">
        <f t="shared" si="1479"/>
        <v>1.983333396646878E-3</v>
      </c>
      <c r="AI1180" s="13">
        <f t="shared" si="1480"/>
        <v>3.7153068315659479E-3</v>
      </c>
      <c r="AJ1180" s="13">
        <f t="shared" si="1481"/>
        <v>3.4798750618573512E-3</v>
      </c>
      <c r="AK1180" s="13">
        <f t="shared" si="1482"/>
        <v>2.1729080970741264E-3</v>
      </c>
      <c r="AL1180" s="13">
        <f t="shared" si="1483"/>
        <v>7.2047260065817294E-5</v>
      </c>
      <c r="AM1180" s="13">
        <f t="shared" si="1484"/>
        <v>1.1479098234324454E-2</v>
      </c>
      <c r="AN1180" s="13">
        <f t="shared" si="1485"/>
        <v>1.0846408603309264E-2</v>
      </c>
      <c r="AO1180" s="13">
        <f t="shared" si="1486"/>
        <v>5.1242953578950947E-3</v>
      </c>
      <c r="AP1180" s="13">
        <f t="shared" si="1487"/>
        <v>1.6139537595841467E-3</v>
      </c>
      <c r="AQ1180" s="13">
        <f t="shared" si="1488"/>
        <v>3.8124950205043303E-4</v>
      </c>
      <c r="AR1180" s="13">
        <f t="shared" si="1489"/>
        <v>3.7480373418700464E-4</v>
      </c>
      <c r="AS1180" s="13">
        <f t="shared" si="1490"/>
        <v>7.0210630067322718E-4</v>
      </c>
      <c r="AT1180" s="13">
        <f t="shared" si="1491"/>
        <v>6.5761518960626229E-4</v>
      </c>
      <c r="AU1180" s="13">
        <f t="shared" si="1492"/>
        <v>4.1062892915807796E-4</v>
      </c>
      <c r="AV1180" s="13">
        <f t="shared" si="1493"/>
        <v>1.9230408618123583E-4</v>
      </c>
      <c r="AW1180" s="13">
        <f t="shared" si="1494"/>
        <v>3.5423552957733626E-6</v>
      </c>
      <c r="AX1180" s="13">
        <f t="shared" si="1495"/>
        <v>3.5838966998947108E-3</v>
      </c>
      <c r="AY1180" s="13">
        <f t="shared" si="1496"/>
        <v>3.3863642601188451E-3</v>
      </c>
      <c r="AZ1180" s="13">
        <f t="shared" si="1497"/>
        <v>1.5998595749909788E-3</v>
      </c>
      <c r="BA1180" s="13">
        <f t="shared" si="1498"/>
        <v>5.0389354936090827E-4</v>
      </c>
      <c r="BB1180" s="13">
        <f t="shared" si="1499"/>
        <v>1.1903015414132478E-4</v>
      </c>
      <c r="BC1180" s="13">
        <f t="shared" si="1500"/>
        <v>2.2493921762447071E-5</v>
      </c>
      <c r="BD1180" s="13">
        <f t="shared" si="1501"/>
        <v>5.9024300284066197E-5</v>
      </c>
      <c r="BE1180" s="13">
        <f t="shared" si="1502"/>
        <v>1.1056809028907564E-4</v>
      </c>
      <c r="BF1180" s="13">
        <f t="shared" si="1503"/>
        <v>1.0356160540096609E-4</v>
      </c>
      <c r="BG1180" s="13">
        <f t="shared" si="1504"/>
        <v>6.466607189099692E-5</v>
      </c>
      <c r="BH1180" s="13">
        <f t="shared" si="1505"/>
        <v>3.0284154327424422E-5</v>
      </c>
      <c r="BI1180" s="13">
        <f t="shared" si="1506"/>
        <v>1.1346042541420488E-5</v>
      </c>
      <c r="BJ1180" s="14">
        <f t="shared" si="1507"/>
        <v>0.58832615870631322</v>
      </c>
      <c r="BK1180" s="14">
        <f t="shared" si="1508"/>
        <v>0.22586252644744459</v>
      </c>
      <c r="BL1180" s="14">
        <f t="shared" si="1509"/>
        <v>0.17754723643305725</v>
      </c>
      <c r="BM1180" s="14">
        <f t="shared" si="1510"/>
        <v>0.53161011156669102</v>
      </c>
      <c r="BN1180" s="14">
        <f t="shared" si="1511"/>
        <v>0.4651390866670666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1.80555555555556</v>
      </c>
      <c r="F1181" s="10">
        <f>VLOOKUP(B1181,home!$B$2:$E$405,3,FALSE)</f>
        <v>0.42</v>
      </c>
      <c r="G1181" s="10">
        <f>VLOOKUP(C1181,away!$B$2:$E$405,4,FALSE)</f>
        <v>1.38</v>
      </c>
      <c r="H1181" s="10">
        <f>VLOOKUP(A1181,away!$A$2:$E$405,3,FALSE)</f>
        <v>1.2361111111111101</v>
      </c>
      <c r="I1181" s="10">
        <f>VLOOKUP(C1181,away!$B$2:$E$405,3,FALSE)</f>
        <v>0.55000000000000004</v>
      </c>
      <c r="J1181" s="10">
        <f>VLOOKUP(B1181,home!$B$2:$E$405,4,FALSE)</f>
        <v>0.81</v>
      </c>
      <c r="K1181" s="12">
        <f t="shared" si="1456"/>
        <v>1.0465000000000024</v>
      </c>
      <c r="L1181" s="12">
        <f t="shared" si="1457"/>
        <v>0.55068749999999966</v>
      </c>
      <c r="M1181" s="13">
        <f t="shared" si="1458"/>
        <v>0.20246515121715267</v>
      </c>
      <c r="N1181" s="13">
        <f t="shared" si="1459"/>
        <v>0.21187978074875075</v>
      </c>
      <c r="O1181" s="13">
        <f t="shared" si="1460"/>
        <v>0.11149502796089571</v>
      </c>
      <c r="P1181" s="13">
        <f t="shared" si="1461"/>
        <v>0.11667954676107761</v>
      </c>
      <c r="Q1181" s="13">
        <f t="shared" si="1462"/>
        <v>0.11086609527678408</v>
      </c>
      <c r="R1181" s="13">
        <f t="shared" si="1463"/>
        <v>3.0699459105107851E-2</v>
      </c>
      <c r="S1181" s="13">
        <f t="shared" si="1464"/>
        <v>1.6810444353666527E-2</v>
      </c>
      <c r="T1181" s="13">
        <f t="shared" si="1465"/>
        <v>6.1052572842734E-2</v>
      </c>
      <c r="U1181" s="13">
        <f t="shared" si="1466"/>
        <v>3.2126983953495433E-2</v>
      </c>
      <c r="V1181" s="13">
        <f t="shared" si="1467"/>
        <v>1.0764184553608564E-3</v>
      </c>
      <c r="W1181" s="13">
        <f t="shared" si="1468"/>
        <v>3.8673789569051605E-2</v>
      </c>
      <c r="X1181" s="13">
        <f t="shared" si="1469"/>
        <v>2.1297172493307096E-2</v>
      </c>
      <c r="Y1181" s="13">
        <f t="shared" si="1470"/>
        <v>5.8640433387040208E-3</v>
      </c>
      <c r="Z1181" s="13">
        <f t="shared" si="1471"/>
        <v>5.6352694619813577E-3</v>
      </c>
      <c r="AA1181" s="13">
        <f t="shared" si="1472"/>
        <v>5.8973094919635037E-3</v>
      </c>
      <c r="AB1181" s="13">
        <f t="shared" si="1473"/>
        <v>3.0857671916699105E-3</v>
      </c>
      <c r="AC1181" s="13">
        <f t="shared" si="1474"/>
        <v>3.8770875117805075E-5</v>
      </c>
      <c r="AD1181" s="13">
        <f t="shared" si="1475"/>
        <v>1.0118030196003148E-2</v>
      </c>
      <c r="AE1181" s="13">
        <f t="shared" si="1476"/>
        <v>5.57187275356148E-3</v>
      </c>
      <c r="AF1181" s="13">
        <f t="shared" si="1477"/>
        <v>1.5341803384884426E-3</v>
      </c>
      <c r="AG1181" s="13">
        <f t="shared" si="1478"/>
        <v>2.8161797838378464E-4</v>
      </c>
      <c r="AH1181" s="13">
        <f t="shared" si="1479"/>
        <v>7.7581811296121423E-4</v>
      </c>
      <c r="AI1181" s="13">
        <f t="shared" si="1480"/>
        <v>8.1189365521391237E-4</v>
      </c>
      <c r="AJ1181" s="13">
        <f t="shared" si="1481"/>
        <v>4.2482335509068066E-4</v>
      </c>
      <c r="AK1181" s="13">
        <f t="shared" si="1482"/>
        <v>1.4819254703413279E-4</v>
      </c>
      <c r="AL1181" s="13">
        <f t="shared" si="1483"/>
        <v>8.9373763515952516E-7</v>
      </c>
      <c r="AM1181" s="13">
        <f t="shared" si="1484"/>
        <v>2.1177037200234648E-3</v>
      </c>
      <c r="AN1181" s="13">
        <f t="shared" si="1485"/>
        <v>1.1661929673204212E-3</v>
      </c>
      <c r="AO1181" s="13">
        <f t="shared" si="1486"/>
        <v>3.2110394484563196E-4</v>
      </c>
      <c r="AP1181" s="13">
        <f t="shared" si="1487"/>
        <v>5.8942642875726292E-5</v>
      </c>
      <c r="AQ1181" s="13">
        <f t="shared" si="1488"/>
        <v>8.1147441621566252E-6</v>
      </c>
      <c r="AR1181" s="13">
        <f t="shared" si="1489"/>
        <v>8.5446667416265722E-5</v>
      </c>
      <c r="AS1181" s="13">
        <f t="shared" si="1490"/>
        <v>8.9419937451122269E-5</v>
      </c>
      <c r="AT1181" s="13">
        <f t="shared" si="1491"/>
        <v>4.6788982271299841E-5</v>
      </c>
      <c r="AU1181" s="13">
        <f t="shared" si="1492"/>
        <v>1.6321556648971802E-5</v>
      </c>
      <c r="AV1181" s="13">
        <f t="shared" si="1493"/>
        <v>4.2701272582872555E-6</v>
      </c>
      <c r="AW1181" s="13">
        <f t="shared" si="1494"/>
        <v>1.4307112657115006E-8</v>
      </c>
      <c r="AX1181" s="13">
        <f t="shared" si="1495"/>
        <v>3.6936282383409332E-4</v>
      </c>
      <c r="AY1181" s="13">
        <f t="shared" si="1496"/>
        <v>2.0340349005013717E-4</v>
      </c>
      <c r="AZ1181" s="13">
        <f t="shared" si="1497"/>
        <v>5.6005879713492411E-5</v>
      </c>
      <c r="BA1181" s="13">
        <f t="shared" si="1498"/>
        <v>1.0280579294907946E-5</v>
      </c>
      <c r="BB1181" s="13">
        <f t="shared" si="1499"/>
        <v>1.4153466276161539E-6</v>
      </c>
      <c r="BC1181" s="13">
        <f t="shared" si="1500"/>
        <v>1.5588273919907413E-7</v>
      </c>
      <c r="BD1181" s="13">
        <f t="shared" si="1501"/>
        <v>7.8424019437991286E-6</v>
      </c>
      <c r="BE1181" s="13">
        <f t="shared" si="1502"/>
        <v>8.2070736341858064E-6</v>
      </c>
      <c r="BF1181" s="13">
        <f t="shared" si="1503"/>
        <v>4.294351279087733E-6</v>
      </c>
      <c r="BG1181" s="13">
        <f t="shared" si="1504"/>
        <v>1.4980128711884412E-6</v>
      </c>
      <c r="BH1181" s="13">
        <f t="shared" si="1505"/>
        <v>3.9191761742467671E-7</v>
      </c>
      <c r="BI1181" s="13">
        <f t="shared" si="1506"/>
        <v>8.2028357326985075E-8</v>
      </c>
      <c r="BJ1181" s="14">
        <f t="shared" si="1507"/>
        <v>0.47145183755725528</v>
      </c>
      <c r="BK1181" s="14">
        <f t="shared" si="1508"/>
        <v>0.33727462889006088</v>
      </c>
      <c r="BL1181" s="14">
        <f t="shared" si="1509"/>
        <v>0.18572983843018134</v>
      </c>
      <c r="BM1181" s="14">
        <f t="shared" si="1510"/>
        <v>0.21580312408677255</v>
      </c>
      <c r="BN1181" s="14">
        <f t="shared" si="1511"/>
        <v>0.78408506106976861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1.80555555555556</v>
      </c>
      <c r="F1182" s="10">
        <f>VLOOKUP(B1182,home!$B$2:$E$405,3,FALSE)</f>
        <v>1.94</v>
      </c>
      <c r="G1182" s="10">
        <f>VLOOKUP(C1182,away!$B$2:$E$405,4,FALSE)</f>
        <v>1.77</v>
      </c>
      <c r="H1182" s="10">
        <f>VLOOKUP(A1182,away!$A$2:$E$405,3,FALSE)</f>
        <v>1.2361111111111101</v>
      </c>
      <c r="I1182" s="10">
        <f>VLOOKUP(C1182,away!$B$2:$E$405,3,FALSE)</f>
        <v>0.66</v>
      </c>
      <c r="J1182" s="10">
        <f>VLOOKUP(B1182,home!$B$2:$E$405,4,FALSE)</f>
        <v>0.81</v>
      </c>
      <c r="K1182" s="12">
        <f t="shared" si="1456"/>
        <v>6.1999166666666818</v>
      </c>
      <c r="L1182" s="12">
        <f t="shared" si="1457"/>
        <v>0.66082499999999944</v>
      </c>
      <c r="M1182" s="13">
        <f t="shared" si="1458"/>
        <v>1.0481362765441858E-3</v>
      </c>
      <c r="N1182" s="13">
        <f t="shared" si="1459"/>
        <v>6.4983575698842558E-3</v>
      </c>
      <c r="O1182" s="13">
        <f t="shared" si="1460"/>
        <v>6.9263465494731093E-4</v>
      </c>
      <c r="P1182" s="13">
        <f t="shared" si="1461"/>
        <v>4.294277141118759E-3</v>
      </c>
      <c r="Q1182" s="13">
        <f t="shared" si="1462"/>
        <v>2.0144637701742504E-2</v>
      </c>
      <c r="R1182" s="13">
        <f t="shared" si="1463"/>
        <v>2.2885514792777816E-4</v>
      </c>
      <c r="S1182" s="13">
        <f t="shared" si="1464"/>
        <v>4.398477702140126E-3</v>
      </c>
      <c r="T1182" s="13">
        <f t="shared" si="1465"/>
        <v>1.3312080209253977E-2</v>
      </c>
      <c r="U1182" s="13">
        <f t="shared" si="1466"/>
        <v>1.4188828458899009E-3</v>
      </c>
      <c r="V1182" s="13">
        <f t="shared" si="1467"/>
        <v>2.0023140835483239E-3</v>
      </c>
      <c r="W1182" s="13">
        <f t="shared" si="1468"/>
        <v>4.1631691676998449E-2</v>
      </c>
      <c r="X1182" s="13">
        <f t="shared" si="1469"/>
        <v>2.7511262652452472E-2</v>
      </c>
      <c r="Y1182" s="13">
        <f t="shared" si="1470"/>
        <v>9.0900650711534439E-3</v>
      </c>
      <c r="Z1182" s="13">
        <f t="shared" si="1471"/>
        <v>5.0411067709791301E-5</v>
      </c>
      <c r="AA1182" s="13">
        <f t="shared" si="1472"/>
        <v>3.1254441887839773E-4</v>
      </c>
      <c r="AB1182" s="13">
        <f t="shared" si="1473"/>
        <v>9.6887467583891564E-4</v>
      </c>
      <c r="AC1182" s="13">
        <f t="shared" si="1474"/>
        <v>5.127250500927133E-4</v>
      </c>
      <c r="AD1182" s="13">
        <f t="shared" si="1475"/>
        <v>6.4528254772437829E-2</v>
      </c>
      <c r="AE1182" s="13">
        <f t="shared" si="1476"/>
        <v>4.2641883959996185E-2</v>
      </c>
      <c r="AF1182" s="13">
        <f t="shared" si="1477"/>
        <v>1.4089411483932225E-2</v>
      </c>
      <c r="AG1182" s="13">
        <f t="shared" si="1478"/>
        <v>3.1035451146231691E-3</v>
      </c>
      <c r="AH1182" s="13">
        <f t="shared" si="1479"/>
        <v>8.3282234548306995E-6</v>
      </c>
      <c r="AI1182" s="13">
        <f t="shared" si="1480"/>
        <v>5.1634291401329228E-5</v>
      </c>
      <c r="AJ1182" s="13">
        <f t="shared" si="1481"/>
        <v>1.6006415191531265E-4</v>
      </c>
      <c r="AK1182" s="13">
        <f t="shared" si="1482"/>
        <v>3.3079480106520487E-4</v>
      </c>
      <c r="AL1182" s="13">
        <f t="shared" si="1483"/>
        <v>8.4026610339320328E-5</v>
      </c>
      <c r="AM1182" s="13">
        <f t="shared" si="1484"/>
        <v>8.0013960446910212E-2</v>
      </c>
      <c r="AN1182" s="13">
        <f t="shared" si="1485"/>
        <v>5.2875225412329384E-2</v>
      </c>
      <c r="AO1182" s="13">
        <f t="shared" si="1486"/>
        <v>1.7470635416551267E-2</v>
      </c>
      <c r="AP1182" s="13">
        <f t="shared" si="1487"/>
        <v>3.8483442163808283E-3</v>
      </c>
      <c r="AQ1182" s="13">
        <f t="shared" si="1488"/>
        <v>6.3577051669746435E-4</v>
      </c>
      <c r="AR1182" s="13">
        <f t="shared" si="1489"/>
        <v>1.1006996529076986E-6</v>
      </c>
      <c r="AS1182" s="13">
        <f t="shared" si="1490"/>
        <v>6.8242461230566736E-6</v>
      </c>
      <c r="AT1182" s="13">
        <f t="shared" si="1491"/>
        <v>2.1154878637887285E-5</v>
      </c>
      <c r="AU1182" s="13">
        <f t="shared" si="1492"/>
        <v>4.371949488278277E-5</v>
      </c>
      <c r="AV1182" s="13">
        <f t="shared" si="1493"/>
        <v>6.7764306245503414E-5</v>
      </c>
      <c r="AW1182" s="13">
        <f t="shared" si="1494"/>
        <v>9.5628349549996299E-6</v>
      </c>
      <c r="AX1182" s="13">
        <f t="shared" si="1495"/>
        <v>8.2679981156801197E-2</v>
      </c>
      <c r="AY1182" s="13">
        <f t="shared" si="1496"/>
        <v>5.4636998547943093E-2</v>
      </c>
      <c r="AZ1182" s="13">
        <f t="shared" si="1497"/>
        <v>1.8052747282722232E-2</v>
      </c>
      <c r="BA1182" s="13">
        <f t="shared" si="1498"/>
        <v>3.9765689077016367E-3</v>
      </c>
      <c r="BB1182" s="13">
        <f t="shared" si="1499"/>
        <v>6.5695403710798277E-4</v>
      </c>
      <c r="BC1182" s="13">
        <f t="shared" si="1500"/>
        <v>8.682633031437649E-5</v>
      </c>
      <c r="BD1182" s="13">
        <f t="shared" si="1501"/>
        <v>1.2122830802212152E-7</v>
      </c>
      <c r="BE1182" s="13">
        <f t="shared" si="1502"/>
        <v>7.5160540737815347E-7</v>
      </c>
      <c r="BF1182" s="13">
        <f t="shared" si="1503"/>
        <v>2.329945445980308E-6</v>
      </c>
      <c r="BG1182" s="13">
        <f t="shared" si="1504"/>
        <v>4.8151558676524824E-6</v>
      </c>
      <c r="BH1182" s="13">
        <f t="shared" si="1505"/>
        <v>7.4633912791141239E-6</v>
      </c>
      <c r="BI1182" s="13">
        <f t="shared" si="1506"/>
        <v>9.2544807962468824E-6</v>
      </c>
      <c r="BJ1182" s="14">
        <f t="shared" si="1507"/>
        <v>0.55748520248393407</v>
      </c>
      <c r="BK1182" s="14">
        <f t="shared" si="1508"/>
        <v>6.6976955411726519E-2</v>
      </c>
      <c r="BL1182" s="14">
        <f t="shared" si="1509"/>
        <v>4.3379126439655122E-3</v>
      </c>
      <c r="BM1182" s="14">
        <f t="shared" si="1510"/>
        <v>0.54131614740218326</v>
      </c>
      <c r="BN1182" s="14">
        <f t="shared" si="1511"/>
        <v>3.2906898492164799E-2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1.80555555555556</v>
      </c>
      <c r="F1183" s="10">
        <f>VLOOKUP(B1183,home!$B$2:$E$405,3,FALSE)</f>
        <v>0.83</v>
      </c>
      <c r="G1183" s="10">
        <f>VLOOKUP(C1183,away!$B$2:$E$405,4,FALSE)</f>
        <v>1.1100000000000001</v>
      </c>
      <c r="H1183" s="10">
        <f>VLOOKUP(A1183,away!$A$2:$E$405,3,FALSE)</f>
        <v>1.2361111111111101</v>
      </c>
      <c r="I1183" s="10">
        <f>VLOOKUP(C1183,away!$B$2:$E$405,3,FALSE)</f>
        <v>0.92</v>
      </c>
      <c r="J1183" s="10">
        <f>VLOOKUP(B1183,home!$B$2:$E$405,4,FALSE)</f>
        <v>0.61</v>
      </c>
      <c r="K1183" s="12">
        <f t="shared" si="1456"/>
        <v>1.6634583333333375</v>
      </c>
      <c r="L1183" s="12">
        <f t="shared" si="1457"/>
        <v>0.69370555555555491</v>
      </c>
      <c r="M1183" s="13">
        <f t="shared" si="1458"/>
        <v>9.4688389535439441E-2</v>
      </c>
      <c r="N1183" s="13">
        <f t="shared" si="1459"/>
        <v>0.15751019064263988</v>
      </c>
      <c r="O1183" s="13">
        <f t="shared" si="1460"/>
        <v>6.5685861867342807E-2</v>
      </c>
      <c r="P1183" s="13">
        <f t="shared" si="1461"/>
        <v>0.10926569430541387</v>
      </c>
      <c r="Q1183" s="13">
        <f t="shared" si="1462"/>
        <v>0.13100581960471105</v>
      </c>
      <c r="R1183" s="13">
        <f t="shared" si="1463"/>
        <v>2.2783323649415238E-2</v>
      </c>
      <c r="S1183" s="13">
        <f t="shared" si="1464"/>
        <v>3.1521794833081679E-2</v>
      </c>
      <c r="T1183" s="13">
        <f t="shared" si="1465"/>
        <v>9.0879464869896898E-2</v>
      </c>
      <c r="U1183" s="13">
        <f t="shared" si="1466"/>
        <v>3.7899109585650279E-2</v>
      </c>
      <c r="V1183" s="13">
        <f t="shared" si="1467"/>
        <v>4.0416204669837738E-3</v>
      </c>
      <c r="W1183" s="13">
        <f t="shared" si="1468"/>
        <v>7.2640907445540165E-2</v>
      </c>
      <c r="X1183" s="13">
        <f t="shared" si="1469"/>
        <v>5.0391401055568087E-2</v>
      </c>
      <c r="Y1183" s="13">
        <f t="shared" si="1470"/>
        <v>1.7478397432237818E-2</v>
      </c>
      <c r="Z1183" s="13">
        <f t="shared" si="1471"/>
        <v>5.2683060632065376E-3</v>
      </c>
      <c r="AA1183" s="13">
        <f t="shared" si="1472"/>
        <v>8.7636076233914614E-3</v>
      </c>
      <c r="AB1183" s="13">
        <f t="shared" si="1473"/>
        <v>7.2889480655970494E-3</v>
      </c>
      <c r="AC1183" s="13">
        <f t="shared" si="1474"/>
        <v>2.9148931868164095E-4</v>
      </c>
      <c r="AD1183" s="13">
        <f t="shared" si="1475"/>
        <v>3.0208780707794862E-2</v>
      </c>
      <c r="AE1183" s="13">
        <f t="shared" si="1476"/>
        <v>2.0955999003556765E-2</v>
      </c>
      <c r="AF1183" s="13">
        <f t="shared" si="1477"/>
        <v>7.2686464654920001E-3</v>
      </c>
      <c r="AG1183" s="13">
        <f t="shared" si="1478"/>
        <v>1.680766811493683E-3</v>
      </c>
      <c r="AH1183" s="13">
        <f t="shared" si="1479"/>
        <v>9.1366329610334724E-4</v>
      </c>
      <c r="AI1183" s="13">
        <f t="shared" si="1480"/>
        <v>1.5198408237639173E-3</v>
      </c>
      <c r="AJ1183" s="13">
        <f t="shared" si="1481"/>
        <v>1.2640959418151469E-3</v>
      </c>
      <c r="AK1183" s="13">
        <f t="shared" si="1482"/>
        <v>7.0092364284841989E-4</v>
      </c>
      <c r="AL1183" s="13">
        <f t="shared" si="1483"/>
        <v>1.3454567321135399E-5</v>
      </c>
      <c r="AM1183" s="13">
        <f t="shared" si="1484"/>
        <v>1.0050209601644142E-2</v>
      </c>
      <c r="AN1183" s="13">
        <f t="shared" si="1485"/>
        <v>6.9718862351583217E-3</v>
      </c>
      <c r="AO1183" s="13">
        <f t="shared" si="1486"/>
        <v>2.4182181070153148E-3</v>
      </c>
      <c r="AP1183" s="13">
        <f t="shared" si="1487"/>
        <v>5.591771117938538E-4</v>
      </c>
      <c r="AQ1183" s="13">
        <f t="shared" si="1488"/>
        <v>9.6976067247726486E-5</v>
      </c>
      <c r="AR1183" s="13">
        <f t="shared" si="1489"/>
        <v>1.2676266088281846E-4</v>
      </c>
      <c r="AS1183" s="13">
        <f t="shared" si="1490"/>
        <v>2.1086440460103221E-4</v>
      </c>
      <c r="AT1183" s="13">
        <f t="shared" si="1491"/>
        <v>1.7538207551847989E-4</v>
      </c>
      <c r="AU1183" s="13">
        <f t="shared" si="1492"/>
        <v>9.7246925012837347E-5</v>
      </c>
      <c r="AV1183" s="13">
        <f t="shared" si="1493"/>
        <v>4.0441551950911613E-5</v>
      </c>
      <c r="AW1183" s="13">
        <f t="shared" si="1494"/>
        <v>4.3127505070271756E-7</v>
      </c>
      <c r="AX1183" s="13">
        <f t="shared" si="1495"/>
        <v>2.7863508189336127E-3</v>
      </c>
      <c r="AY1183" s="13">
        <f t="shared" si="1496"/>
        <v>1.9329070428210171E-3</v>
      </c>
      <c r="AZ1183" s="13">
        <f t="shared" si="1497"/>
        <v>6.7043417698869922E-4</v>
      </c>
      <c r="BA1183" s="13">
        <f t="shared" si="1498"/>
        <v>1.5502797107045895E-4</v>
      </c>
      <c r="BB1183" s="13">
        <f t="shared" si="1499"/>
        <v>2.6885941199520801E-5</v>
      </c>
      <c r="BC1183" s="13">
        <f t="shared" si="1500"/>
        <v>3.730185355289514E-6</v>
      </c>
      <c r="BD1183" s="13">
        <f t="shared" si="1501"/>
        <v>1.4655993681902654E-5</v>
      </c>
      <c r="BE1183" s="13">
        <f t="shared" si="1502"/>
        <v>2.4379634823441707E-5</v>
      </c>
      <c r="BF1183" s="13">
        <f t="shared" si="1503"/>
        <v>2.0277253355338881E-5</v>
      </c>
      <c r="BG1183" s="13">
        <f t="shared" si="1504"/>
        <v>1.1243455357016612E-5</v>
      </c>
      <c r="BH1183" s="13">
        <f t="shared" si="1505"/>
        <v>4.6757548772726589E-6</v>
      </c>
      <c r="BI1183" s="13">
        <f t="shared" si="1506"/>
        <v>1.5555846830446397E-6</v>
      </c>
      <c r="BJ1183" s="14">
        <f t="shared" si="1507"/>
        <v>0.60569217729815905</v>
      </c>
      <c r="BK1183" s="14">
        <f t="shared" si="1508"/>
        <v>0.24175535006974255</v>
      </c>
      <c r="BL1183" s="14">
        <f t="shared" si="1509"/>
        <v>0.14754685979067175</v>
      </c>
      <c r="BM1183" s="14">
        <f t="shared" si="1510"/>
        <v>0.41739093784904768</v>
      </c>
      <c r="BN1183" s="14">
        <f t="shared" si="1511"/>
        <v>0.58093927960496239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1.4750000000000001</v>
      </c>
      <c r="F1184" s="10">
        <f>VLOOKUP(B1184,home!$B$2:$E$405,3,FALSE)</f>
        <v>1.53</v>
      </c>
      <c r="G1184" s="10">
        <f>VLOOKUP(C1184,away!$B$2:$E$405,4,FALSE)</f>
        <v>0.51</v>
      </c>
      <c r="H1184" s="10">
        <f>VLOOKUP(A1184,away!$A$2:$E$405,3,FALSE)</f>
        <v>1.175</v>
      </c>
      <c r="I1184" s="10">
        <f>VLOOKUP(C1184,away!$B$2:$E$405,3,FALSE)</f>
        <v>0.68</v>
      </c>
      <c r="J1184" s="10">
        <f>VLOOKUP(B1184,home!$B$2:$E$405,4,FALSE)</f>
        <v>0.43</v>
      </c>
      <c r="K1184" s="12">
        <f t="shared" si="1456"/>
        <v>1.1509425000000002</v>
      </c>
      <c r="L1184" s="12">
        <f t="shared" si="1457"/>
        <v>0.34356999999999999</v>
      </c>
      <c r="M1184" s="13">
        <f t="shared" si="1458"/>
        <v>0.22435795257671332</v>
      </c>
      <c r="N1184" s="13">
        <f t="shared" si="1459"/>
        <v>0.2582231028335239</v>
      </c>
      <c r="O1184" s="13">
        <f t="shared" si="1460"/>
        <v>7.7082661766781385E-2</v>
      </c>
      <c r="P1184" s="13">
        <f t="shared" si="1461"/>
        <v>8.8717711440513811E-2</v>
      </c>
      <c r="Q1184" s="13">
        <f t="shared" si="1462"/>
        <v>0.14859997176648659</v>
      </c>
      <c r="R1184" s="13">
        <f t="shared" si="1463"/>
        <v>1.3241645051606538E-2</v>
      </c>
      <c r="S1184" s="13">
        <f t="shared" si="1464"/>
        <v>8.7703959597231675E-3</v>
      </c>
      <c r="T1184" s="13">
        <f t="shared" si="1465"/>
        <v>5.10544922998118E-2</v>
      </c>
      <c r="U1184" s="13">
        <f t="shared" si="1466"/>
        <v>1.524037205980866E-2</v>
      </c>
      <c r="V1184" s="13">
        <f t="shared" si="1467"/>
        <v>3.853412960244713E-4</v>
      </c>
      <c r="W1184" s="13">
        <f t="shared" si="1468"/>
        <v>5.701000766828318E-2</v>
      </c>
      <c r="X1184" s="13">
        <f t="shared" si="1469"/>
        <v>1.9586928334592052E-2</v>
      </c>
      <c r="Y1184" s="13">
        <f t="shared" si="1470"/>
        <v>3.3647404839578952E-3</v>
      </c>
      <c r="Z1184" s="13">
        <f t="shared" si="1471"/>
        <v>1.5164773301268193E-3</v>
      </c>
      <c r="AA1184" s="13">
        <f t="shared" si="1472"/>
        <v>1.745378209529487E-3</v>
      </c>
      <c r="AB1184" s="13">
        <f t="shared" si="1473"/>
        <v>1.0044149799606963E-3</v>
      </c>
      <c r="AC1184" s="13">
        <f t="shared" si="1474"/>
        <v>9.5234527888875031E-6</v>
      </c>
      <c r="AD1184" s="13">
        <f t="shared" si="1475"/>
        <v>1.6403810187688255E-2</v>
      </c>
      <c r="AE1184" s="13">
        <f t="shared" si="1476"/>
        <v>5.6358570661840541E-3</v>
      </c>
      <c r="AF1184" s="13">
        <f t="shared" si="1477"/>
        <v>9.6815570611442751E-4</v>
      </c>
      <c r="AG1184" s="13">
        <f t="shared" si="1478"/>
        <v>1.1087641864991127E-4</v>
      </c>
      <c r="AH1184" s="13">
        <f t="shared" si="1479"/>
        <v>1.3025402907791781E-4</v>
      </c>
      <c r="AI1184" s="13">
        <f t="shared" si="1480"/>
        <v>1.4991489786201145E-4</v>
      </c>
      <c r="AJ1184" s="13">
        <f t="shared" si="1481"/>
        <v>8.6271713666274095E-5</v>
      </c>
      <c r="AK1184" s="13">
        <f t="shared" si="1482"/>
        <v>3.3097927268781898E-5</v>
      </c>
      <c r="AL1184" s="13">
        <f t="shared" si="1483"/>
        <v>1.5063409640502707E-7</v>
      </c>
      <c r="AM1184" s="13">
        <f t="shared" si="1484"/>
        <v>3.7759684613886775E-3</v>
      </c>
      <c r="AN1184" s="13">
        <f t="shared" si="1485"/>
        <v>1.297309484279308E-3</v>
      </c>
      <c r="AO1184" s="13">
        <f t="shared" si="1486"/>
        <v>2.2285830975692086E-4</v>
      </c>
      <c r="AP1184" s="13">
        <f t="shared" si="1487"/>
        <v>2.5522476494395096E-5</v>
      </c>
      <c r="AQ1184" s="13">
        <f t="shared" si="1488"/>
        <v>2.1921893122948307E-6</v>
      </c>
      <c r="AR1184" s="13">
        <f t="shared" si="1489"/>
        <v>8.9502753540600477E-6</v>
      </c>
      <c r="AS1184" s="13">
        <f t="shared" si="1490"/>
        <v>1.0301252291690259E-5</v>
      </c>
      <c r="AT1184" s="13">
        <f t="shared" si="1491"/>
        <v>5.9280745328643603E-6</v>
      </c>
      <c r="AU1184" s="13">
        <f t="shared" si="1492"/>
        <v>2.2742909743470803E-6</v>
      </c>
      <c r="AV1184" s="13">
        <f t="shared" si="1493"/>
        <v>6.5439453493561619E-7</v>
      </c>
      <c r="AW1184" s="13">
        <f t="shared" si="1494"/>
        <v>1.6545871532127617E-9</v>
      </c>
      <c r="AX1184" s="13">
        <f t="shared" si="1495"/>
        <v>7.2432043014530683E-4</v>
      </c>
      <c r="AY1184" s="13">
        <f t="shared" si="1496"/>
        <v>2.4885477018502308E-4</v>
      </c>
      <c r="AZ1184" s="13">
        <f t="shared" si="1497"/>
        <v>4.2749516696234179E-5</v>
      </c>
      <c r="BA1184" s="13">
        <f t="shared" si="1498"/>
        <v>4.8958171504417247E-6</v>
      </c>
      <c r="BB1184" s="13">
        <f t="shared" si="1499"/>
        <v>4.2051397459431586E-7</v>
      </c>
      <c r="BC1184" s="13">
        <f t="shared" si="1500"/>
        <v>2.8895197250273829E-8</v>
      </c>
      <c r="BD1184" s="13">
        <f t="shared" si="1501"/>
        <v>5.1250768389906797E-7</v>
      </c>
      <c r="BE1184" s="13">
        <f t="shared" si="1502"/>
        <v>5.898668749760031E-7</v>
      </c>
      <c r="BF1184" s="13">
        <f t="shared" si="1503"/>
        <v>3.3945142787603438E-7</v>
      </c>
      <c r="BG1184" s="13">
        <f t="shared" si="1504"/>
        <v>1.3022969167607093E-7</v>
      </c>
      <c r="BH1184" s="13">
        <f t="shared" si="1505"/>
        <v>3.7471721727971568E-8</v>
      </c>
      <c r="BI1184" s="13">
        <f t="shared" si="1506"/>
        <v>8.6255594169791815E-9</v>
      </c>
      <c r="BJ1184" s="14">
        <f t="shared" si="1507"/>
        <v>0.56730306362987237</v>
      </c>
      <c r="BK1184" s="14">
        <f t="shared" si="1508"/>
        <v>0.32248993013004512</v>
      </c>
      <c r="BL1184" s="14">
        <f t="shared" si="1509"/>
        <v>0.10874373707620921</v>
      </c>
      <c r="BM1184" s="14">
        <f t="shared" si="1510"/>
        <v>0.18958130961503022</v>
      </c>
      <c r="BN1184" s="14">
        <f t="shared" si="1511"/>
        <v>0.81022304543562551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1.4750000000000001</v>
      </c>
      <c r="F1185" s="10">
        <f>VLOOKUP(B1185,home!$B$2:$E$405,3,FALSE)</f>
        <v>1.69</v>
      </c>
      <c r="G1185" s="10">
        <f>VLOOKUP(C1185,away!$B$2:$E$405,4,FALSE)</f>
        <v>1.36</v>
      </c>
      <c r="H1185" s="10">
        <f>VLOOKUP(A1185,away!$A$2:$E$405,3,FALSE)</f>
        <v>1.175</v>
      </c>
      <c r="I1185" s="10">
        <f>VLOOKUP(C1185,away!$B$2:$E$405,3,FALSE)</f>
        <v>0.68</v>
      </c>
      <c r="J1185" s="10">
        <f>VLOOKUP(B1185,home!$B$2:$E$405,4,FALSE)</f>
        <v>0.85</v>
      </c>
      <c r="K1185" s="12">
        <f t="shared" si="1456"/>
        <v>3.3901400000000002</v>
      </c>
      <c r="L1185" s="12">
        <f t="shared" si="1457"/>
        <v>0.67915000000000003</v>
      </c>
      <c r="M1185" s="13">
        <f t="shared" si="1458"/>
        <v>1.7089517758699761E-2</v>
      </c>
      <c r="N1185" s="13">
        <f t="shared" si="1459"/>
        <v>5.7935857734478409E-2</v>
      </c>
      <c r="O1185" s="13">
        <f t="shared" si="1460"/>
        <v>1.1606345985820945E-2</v>
      </c>
      <c r="P1185" s="13">
        <f t="shared" si="1461"/>
        <v>3.9347137780371015E-2</v>
      </c>
      <c r="Q1185" s="13">
        <f t="shared" si="1462"/>
        <v>9.8205334369982342E-2</v>
      </c>
      <c r="R1185" s="13">
        <f t="shared" si="1463"/>
        <v>3.9412249381351469E-3</v>
      </c>
      <c r="S1185" s="13">
        <f t="shared" si="1464"/>
        <v>2.2648346099751106E-2</v>
      </c>
      <c r="T1185" s="13">
        <f t="shared" si="1465"/>
        <v>6.6696152837373512E-2</v>
      </c>
      <c r="U1185" s="13">
        <f t="shared" si="1466"/>
        <v>1.3361304311769486E-2</v>
      </c>
      <c r="V1185" s="13">
        <f t="shared" si="1467"/>
        <v>5.7939844052505955E-3</v>
      </c>
      <c r="W1185" s="13">
        <f t="shared" si="1468"/>
        <v>0.11097661075368398</v>
      </c>
      <c r="X1185" s="13">
        <f t="shared" si="1469"/>
        <v>7.5369765193364482E-2</v>
      </c>
      <c r="Y1185" s="13">
        <f t="shared" si="1470"/>
        <v>2.5593688015536742E-2</v>
      </c>
      <c r="Z1185" s="13">
        <f t="shared" si="1471"/>
        <v>8.9222763891149532E-4</v>
      </c>
      <c r="AA1185" s="13">
        <f t="shared" si="1472"/>
        <v>3.0247766077794169E-3</v>
      </c>
      <c r="AB1185" s="13">
        <f t="shared" si="1473"/>
        <v>5.1272080845486574E-3</v>
      </c>
      <c r="AC1185" s="13">
        <f t="shared" si="1474"/>
        <v>8.3375927392194838E-4</v>
      </c>
      <c r="AD1185" s="13">
        <f t="shared" si="1475"/>
        <v>9.4056561795123547E-2</v>
      </c>
      <c r="AE1185" s="13">
        <f t="shared" si="1476"/>
        <v>6.3878513943158174E-2</v>
      </c>
      <c r="AF1185" s="13">
        <f t="shared" si="1477"/>
        <v>2.1691546372247933E-2</v>
      </c>
      <c r="AG1185" s="13">
        <f t="shared" si="1478"/>
        <v>4.9106045729040634E-3</v>
      </c>
      <c r="AH1185" s="13">
        <f t="shared" si="1479"/>
        <v>1.5148910024168546E-4</v>
      </c>
      <c r="AI1185" s="13">
        <f t="shared" si="1480"/>
        <v>5.135692582933475E-4</v>
      </c>
      <c r="AJ1185" s="13">
        <f t="shared" si="1481"/>
        <v>8.7053584265530477E-4</v>
      </c>
      <c r="AK1185" s="13">
        <f t="shared" si="1482"/>
        <v>9.8374612720648512E-4</v>
      </c>
      <c r="AL1185" s="13">
        <f t="shared" si="1483"/>
        <v>7.6786347022503743E-5</v>
      </c>
      <c r="AM1185" s="13">
        <f t="shared" si="1484"/>
        <v>6.3772982480824039E-2</v>
      </c>
      <c r="AN1185" s="13">
        <f t="shared" si="1485"/>
        <v>4.3311421051851651E-2</v>
      </c>
      <c r="AO1185" s="13">
        <f t="shared" si="1486"/>
        <v>1.4707475803682521E-2</v>
      </c>
      <c r="AP1185" s="13">
        <f t="shared" si="1487"/>
        <v>3.3295273973569964E-3</v>
      </c>
      <c r="AQ1185" s="13">
        <f t="shared" si="1488"/>
        <v>5.6531213297875073E-4</v>
      </c>
      <c r="AR1185" s="13">
        <f t="shared" si="1489"/>
        <v>2.0576764485828141E-5</v>
      </c>
      <c r="AS1185" s="13">
        <f t="shared" si="1490"/>
        <v>6.9758112353985414E-5</v>
      </c>
      <c r="AT1185" s="13">
        <f t="shared" si="1491"/>
        <v>1.1824488350787008E-4</v>
      </c>
      <c r="AU1185" s="13">
        <f t="shared" si="1492"/>
        <v>1.3362223645845692E-4</v>
      </c>
      <c r="AV1185" s="13">
        <f t="shared" si="1493"/>
        <v>1.1324952217681828E-4</v>
      </c>
      <c r="AW1185" s="13">
        <f t="shared" si="1494"/>
        <v>4.9109424505553194E-6</v>
      </c>
      <c r="AX1185" s="13">
        <f t="shared" si="1495"/>
        <v>3.6033223137923467E-2</v>
      </c>
      <c r="AY1185" s="13">
        <f t="shared" si="1496"/>
        <v>2.4471963494120726E-2</v>
      </c>
      <c r="AZ1185" s="13">
        <f t="shared" si="1497"/>
        <v>8.3100670035160442E-3</v>
      </c>
      <c r="BA1185" s="13">
        <f t="shared" si="1498"/>
        <v>1.881260668479308E-3</v>
      </c>
      <c r="BB1185" s="13">
        <f t="shared" si="1499"/>
        <v>3.1941454574943036E-4</v>
      </c>
      <c r="BC1185" s="13">
        <f t="shared" si="1500"/>
        <v>4.3386077749145143E-5</v>
      </c>
      <c r="BD1185" s="13">
        <f t="shared" si="1501"/>
        <v>2.3291182667583633E-6</v>
      </c>
      <c r="BE1185" s="13">
        <f t="shared" si="1502"/>
        <v>7.8960370008681984E-6</v>
      </c>
      <c r="BF1185" s="13">
        <f t="shared" si="1503"/>
        <v>1.3384335439061658E-5</v>
      </c>
      <c r="BG1185" s="13">
        <f t="shared" si="1504"/>
        <v>1.5124923648460165E-5</v>
      </c>
      <c r="BH1185" s="13">
        <f t="shared" si="1505"/>
        <v>1.2818902164397686E-5</v>
      </c>
      <c r="BI1185" s="13">
        <f t="shared" si="1506"/>
        <v>8.691574596722235E-6</v>
      </c>
      <c r="BJ1185" s="14">
        <f t="shared" si="1507"/>
        <v>0.8160606693820851</v>
      </c>
      <c r="BK1185" s="14">
        <f t="shared" si="1508"/>
        <v>0.11026149515913766</v>
      </c>
      <c r="BL1185" s="14">
        <f t="shared" si="1509"/>
        <v>4.0095896666549703E-2</v>
      </c>
      <c r="BM1185" s="14">
        <f t="shared" si="1510"/>
        <v>0.71471781772752618</v>
      </c>
      <c r="BN1185" s="14">
        <f t="shared" si="1511"/>
        <v>0.22812541856748764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1.4750000000000001</v>
      </c>
      <c r="F1186" s="10">
        <f>VLOOKUP(B1186,home!$B$2:$E$405,3,FALSE)</f>
        <v>1.36</v>
      </c>
      <c r="G1186" s="10">
        <f>VLOOKUP(C1186,away!$B$2:$E$405,4,FALSE)</f>
        <v>1.36</v>
      </c>
      <c r="H1186" s="10">
        <f>VLOOKUP(A1186,away!$A$2:$E$405,3,FALSE)</f>
        <v>1.175</v>
      </c>
      <c r="I1186" s="10">
        <f>VLOOKUP(C1186,away!$B$2:$E$405,3,FALSE)</f>
        <v>0</v>
      </c>
      <c r="J1186" s="10">
        <f>VLOOKUP(B1186,home!$B$2:$E$405,4,FALSE)</f>
        <v>0.64</v>
      </c>
      <c r="K1186" s="12">
        <f t="shared" si="1456"/>
        <v>2.7281600000000004</v>
      </c>
      <c r="L1186" s="12">
        <f t="shared" si="1457"/>
        <v>0</v>
      </c>
      <c r="M1186" s="13">
        <f t="shared" si="1458"/>
        <v>6.5339403632075535E-2</v>
      </c>
      <c r="N1186" s="13">
        <f t="shared" si="1459"/>
        <v>0.17825634741288321</v>
      </c>
      <c r="O1186" s="13">
        <f t="shared" si="1460"/>
        <v>0</v>
      </c>
      <c r="P1186" s="13">
        <f t="shared" si="1461"/>
        <v>0</v>
      </c>
      <c r="Q1186" s="13">
        <f t="shared" si="1462"/>
        <v>0.2431559183789658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0.22112275009491983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0.15081456047473915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8.2289250260952851E-2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3.7416373498653545E-2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0.91305520012111441</v>
      </c>
      <c r="BK1186" s="14">
        <f t="shared" si="1508"/>
        <v>6.5339403632075535E-2</v>
      </c>
      <c r="BL1186" s="14">
        <f t="shared" si="1509"/>
        <v>0</v>
      </c>
      <c r="BM1186" s="14">
        <f t="shared" si="1510"/>
        <v>0.49164293432926537</v>
      </c>
      <c r="BN1186" s="14">
        <f t="shared" si="1511"/>
        <v>0.48675166942392456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1.4750000000000001</v>
      </c>
      <c r="F1187" s="10">
        <f>VLOOKUP(B1187,home!$B$2:$E$405,3,FALSE)</f>
        <v>0.68</v>
      </c>
      <c r="G1187" s="10">
        <f>VLOOKUP(C1187,away!$B$2:$E$405,4,FALSE)</f>
        <v>0.51</v>
      </c>
      <c r="H1187" s="10">
        <f>VLOOKUP(A1187,away!$A$2:$E$405,3,FALSE)</f>
        <v>1.175</v>
      </c>
      <c r="I1187" s="10">
        <f>VLOOKUP(C1187,away!$B$2:$E$405,3,FALSE)</f>
        <v>1.19</v>
      </c>
      <c r="J1187" s="10">
        <f>VLOOKUP(B1187,home!$B$2:$E$405,4,FALSE)</f>
        <v>1.49</v>
      </c>
      <c r="K1187" s="12">
        <f t="shared" si="1456"/>
        <v>0.51153000000000004</v>
      </c>
      <c r="L1187" s="12">
        <f t="shared" si="1457"/>
        <v>2.0833925</v>
      </c>
      <c r="M1187" s="13">
        <f t="shared" si="1458"/>
        <v>7.4651661354008039E-2</v>
      </c>
      <c r="N1187" s="13">
        <f t="shared" si="1459"/>
        <v>3.818656433241574E-2</v>
      </c>
      <c r="O1187" s="13">
        <f t="shared" si="1460"/>
        <v>0.1555287113774802</v>
      </c>
      <c r="P1187" s="13">
        <f t="shared" si="1461"/>
        <v>7.9557601730922467E-2</v>
      </c>
      <c r="Q1187" s="13">
        <f t="shared" si="1462"/>
        <v>9.7667866264803099E-3</v>
      </c>
      <c r="R1187" s="13">
        <f t="shared" si="1463"/>
        <v>0.16201367540925349</v>
      </c>
      <c r="S1187" s="13">
        <f t="shared" si="1464"/>
        <v>2.1196487386801639E-2</v>
      </c>
      <c r="T1187" s="13">
        <f t="shared" si="1465"/>
        <v>2.0348050006709379E-2</v>
      </c>
      <c r="U1187" s="13">
        <f t="shared" si="1466"/>
        <v>8.287485538209545E-2</v>
      </c>
      <c r="V1187" s="13">
        <f t="shared" si="1467"/>
        <v>2.509941463871233E-3</v>
      </c>
      <c r="W1187" s="13">
        <f t="shared" si="1468"/>
        <v>1.665334787681158E-3</v>
      </c>
      <c r="X1187" s="13">
        <f t="shared" si="1469"/>
        <v>3.4695460066440174E-3</v>
      </c>
      <c r="Y1187" s="13">
        <f t="shared" si="1470"/>
        <v>3.6142130643235485E-3</v>
      </c>
      <c r="Z1187" s="13">
        <f t="shared" si="1471"/>
        <v>0.11251269208169105</v>
      </c>
      <c r="AA1187" s="13">
        <f t="shared" si="1472"/>
        <v>5.7553617380547435E-2</v>
      </c>
      <c r="AB1187" s="13">
        <f t="shared" si="1473"/>
        <v>1.4720200949335712E-2</v>
      </c>
      <c r="AC1187" s="13">
        <f t="shared" si="1474"/>
        <v>1.6718057552971238E-4</v>
      </c>
      <c r="AD1187" s="13">
        <f t="shared" si="1475"/>
        <v>2.1296717598563567E-4</v>
      </c>
      <c r="AE1187" s="13">
        <f t="shared" si="1476"/>
        <v>4.436942171946535E-4</v>
      </c>
      <c r="AF1187" s="13">
        <f t="shared" si="1477"/>
        <v>4.621946021983561E-4</v>
      </c>
      <c r="AG1187" s="13">
        <f t="shared" si="1478"/>
        <v>3.2097758925351291E-4</v>
      </c>
      <c r="AH1187" s="13">
        <f t="shared" si="1479"/>
        <v>5.8602024709451139E-2</v>
      </c>
      <c r="AI1187" s="13">
        <f t="shared" si="1480"/>
        <v>2.9976693699625547E-2</v>
      </c>
      <c r="AJ1187" s="13">
        <f t="shared" si="1481"/>
        <v>7.666989064084727E-3</v>
      </c>
      <c r="AK1187" s="13">
        <f t="shared" si="1482"/>
        <v>1.3072983053170871E-3</v>
      </c>
      <c r="AL1187" s="13">
        <f t="shared" si="1483"/>
        <v>7.1266923757083439E-6</v>
      </c>
      <c r="AM1187" s="13">
        <f t="shared" si="1484"/>
        <v>2.1787819906386454E-5</v>
      </c>
      <c r="AN1187" s="13">
        <f t="shared" si="1485"/>
        <v>4.5392580584316241E-5</v>
      </c>
      <c r="AO1187" s="13">
        <f t="shared" si="1486"/>
        <v>4.7285280972505047E-5</v>
      </c>
      <c r="AP1187" s="13">
        <f t="shared" si="1487"/>
        <v>3.2837933246169909E-5</v>
      </c>
      <c r="AQ1187" s="13">
        <f t="shared" si="1488"/>
        <v>1.7103575960142764E-5</v>
      </c>
      <c r="AR1187" s="13">
        <f t="shared" si="1489"/>
        <v>2.4418203752897029E-2</v>
      </c>
      <c r="AS1187" s="13">
        <f t="shared" si="1490"/>
        <v>1.2490643765719419E-2</v>
      </c>
      <c r="AT1187" s="13">
        <f t="shared" si="1491"/>
        <v>3.1946695027392268E-3</v>
      </c>
      <c r="AU1187" s="13">
        <f t="shared" si="1492"/>
        <v>5.4472309691206572E-4</v>
      </c>
      <c r="AV1187" s="13">
        <f t="shared" si="1493"/>
        <v>6.9660551440857231E-5</v>
      </c>
      <c r="AW1187" s="13">
        <f t="shared" si="1494"/>
        <v>2.1097340761733181E-7</v>
      </c>
      <c r="AX1187" s="13">
        <f t="shared" si="1495"/>
        <v>1.8575205861189765E-6</v>
      </c>
      <c r="AY1187" s="13">
        <f t="shared" si="1496"/>
        <v>3.8699444577158799E-6</v>
      </c>
      <c r="AZ1187" s="13">
        <f t="shared" si="1497"/>
        <v>4.0313066293109162E-6</v>
      </c>
      <c r="BA1187" s="13">
        <f t="shared" si="1498"/>
        <v>2.7995979989022146E-6</v>
      </c>
      <c r="BB1187" s="13">
        <f t="shared" si="1499"/>
        <v>1.4581653684819707E-6</v>
      </c>
      <c r="BC1187" s="13">
        <f t="shared" si="1500"/>
        <v>6.0758615849101461E-7</v>
      </c>
      <c r="BD1187" s="13">
        <f t="shared" si="1501"/>
        <v>8.4787837603762517E-3</v>
      </c>
      <c r="BE1187" s="13">
        <f t="shared" si="1502"/>
        <v>4.3371522569452649E-3</v>
      </c>
      <c r="BF1187" s="13">
        <f t="shared" si="1503"/>
        <v>1.1092917469976056E-3</v>
      </c>
      <c r="BG1187" s="13">
        <f t="shared" si="1504"/>
        <v>1.8914533578056177E-4</v>
      </c>
      <c r="BH1187" s="13">
        <f t="shared" si="1505"/>
        <v>2.4188378402957687E-5</v>
      </c>
      <c r="BI1187" s="13">
        <f t="shared" si="1506"/>
        <v>2.4746162408929904E-6</v>
      </c>
      <c r="BJ1187" s="14">
        <f t="shared" si="1507"/>
        <v>7.8669359720754867E-2</v>
      </c>
      <c r="BK1187" s="14">
        <f t="shared" si="1508"/>
        <v>0.17809386914796652</v>
      </c>
      <c r="BL1187" s="14">
        <f t="shared" si="1509"/>
        <v>0.62510300304164301</v>
      </c>
      <c r="BM1187" s="14">
        <f t="shared" si="1510"/>
        <v>0.474670264190445</v>
      </c>
      <c r="BN1187" s="14">
        <f t="shared" si="1511"/>
        <v>0.51970500083056015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1.4750000000000001</v>
      </c>
      <c r="F1188" s="10">
        <f>VLOOKUP(B1188,home!$B$2:$E$405,3,FALSE)</f>
        <v>1.19</v>
      </c>
      <c r="G1188" s="10">
        <f>VLOOKUP(C1188,away!$B$2:$E$405,4,FALSE)</f>
        <v>1.53</v>
      </c>
      <c r="H1188" s="10">
        <f>VLOOKUP(A1188,away!$A$2:$E$405,3,FALSE)</f>
        <v>1.175</v>
      </c>
      <c r="I1188" s="10">
        <f>VLOOKUP(C1188,away!$B$2:$E$405,3,FALSE)</f>
        <v>0.51</v>
      </c>
      <c r="J1188" s="10">
        <f>VLOOKUP(B1188,home!$B$2:$E$405,4,FALSE)</f>
        <v>1.06</v>
      </c>
      <c r="K1188" s="12">
        <f t="shared" si="1456"/>
        <v>2.6855324999999999</v>
      </c>
      <c r="L1188" s="12">
        <f t="shared" si="1457"/>
        <v>0.63520500000000013</v>
      </c>
      <c r="M1188" s="13">
        <f t="shared" si="1458"/>
        <v>3.6126178870086824E-2</v>
      </c>
      <c r="N1188" s="13">
        <f t="shared" si="1459"/>
        <v>9.7018027456431441E-2</v>
      </c>
      <c r="O1188" s="13">
        <f t="shared" si="1460"/>
        <v>2.2947529449173509E-2</v>
      </c>
      <c r="P1188" s="13">
        <f t="shared" si="1461"/>
        <v>6.1626336130462554E-2</v>
      </c>
      <c r="Q1188" s="13">
        <f t="shared" si="1462"/>
        <v>0.13027253291006949</v>
      </c>
      <c r="R1188" s="13">
        <f t="shared" si="1463"/>
        <v>7.2881927218811284E-3</v>
      </c>
      <c r="S1188" s="13">
        <f t="shared" si="1464"/>
        <v>2.6281532005654556E-2</v>
      </c>
      <c r="T1188" s="13">
        <f t="shared" si="1465"/>
        <v>8.2749764267140716E-2</v>
      </c>
      <c r="U1188" s="13">
        <f t="shared" si="1466"/>
        <v>1.957267842087523E-2</v>
      </c>
      <c r="V1188" s="13">
        <f t="shared" si="1467"/>
        <v>4.981412298231268E-3</v>
      </c>
      <c r="W1188" s="13">
        <f t="shared" si="1468"/>
        <v>0.11661704032910372</v>
      </c>
      <c r="X1188" s="13">
        <f t="shared" si="1469"/>
        <v>7.4075727102248357E-2</v>
      </c>
      <c r="Y1188" s="13">
        <f t="shared" si="1470"/>
        <v>2.3526636116991829E-2</v>
      </c>
      <c r="Z1188" s="13">
        <f t="shared" si="1471"/>
        <v>1.5431654859675015E-3</v>
      </c>
      <c r="AA1188" s="13">
        <f t="shared" si="1472"/>
        <v>4.1442210654440191E-3</v>
      </c>
      <c r="AB1188" s="13">
        <f t="shared" si="1473"/>
        <v>5.5647201792172699E-3</v>
      </c>
      <c r="AC1188" s="13">
        <f t="shared" si="1474"/>
        <v>5.311006420703453E-4</v>
      </c>
      <c r="AD1188" s="13">
        <f t="shared" si="1475"/>
        <v>7.8294712964404697E-2</v>
      </c>
      <c r="AE1188" s="13">
        <f t="shared" si="1476"/>
        <v>4.9733193148554705E-2</v>
      </c>
      <c r="AF1188" s="13">
        <f t="shared" si="1477"/>
        <v>1.5795386476963845E-2</v>
      </c>
      <c r="AG1188" s="13">
        <f t="shared" si="1478"/>
        <v>3.3444361556999409E-3</v>
      </c>
      <c r="AH1188" s="13">
        <f t="shared" si="1479"/>
        <v>2.4505660812849673E-4</v>
      </c>
      <c r="AI1188" s="13">
        <f t="shared" si="1480"/>
        <v>6.58107485468842E-4</v>
      </c>
      <c r="AJ1188" s="13">
        <f t="shared" si="1481"/>
        <v>8.8368452035992651E-4</v>
      </c>
      <c r="AK1188" s="13">
        <f t="shared" si="1482"/>
        <v>7.9105449972449813E-4</v>
      </c>
      <c r="AL1188" s="13">
        <f t="shared" si="1483"/>
        <v>3.6239411652177206E-5</v>
      </c>
      <c r="AM1188" s="13">
        <f t="shared" si="1484"/>
        <v>4.2052599248816006E-2</v>
      </c>
      <c r="AN1188" s="13">
        <f t="shared" si="1485"/>
        <v>2.6712021305844179E-2</v>
      </c>
      <c r="AO1188" s="13">
        <f t="shared" si="1486"/>
        <v>8.4838047467893744E-3</v>
      </c>
      <c r="AP1188" s="13">
        <f t="shared" si="1487"/>
        <v>1.7963183980614491E-3</v>
      </c>
      <c r="AQ1188" s="13">
        <f t="shared" si="1488"/>
        <v>2.8525760701015571E-4</v>
      </c>
      <c r="AR1188" s="13">
        <f t="shared" si="1489"/>
        <v>3.1132236553252361E-5</v>
      </c>
      <c r="AS1188" s="13">
        <f t="shared" si="1490"/>
        <v>8.3606633061447203E-5</v>
      </c>
      <c r="AT1188" s="13">
        <f t="shared" si="1491"/>
        <v>1.1226416515104548E-4</v>
      </c>
      <c r="AU1188" s="13">
        <f t="shared" si="1492"/>
        <v>1.004963546995E-4</v>
      </c>
      <c r="AV1188" s="13">
        <f t="shared" si="1493"/>
        <v>6.7471556669258762E-5</v>
      </c>
      <c r="AW1188" s="13">
        <f t="shared" si="1494"/>
        <v>1.7172082172186636E-6</v>
      </c>
      <c r="AX1188" s="13">
        <f t="shared" si="1495"/>
        <v>1.8822270332028521E-2</v>
      </c>
      <c r="AY1188" s="13">
        <f t="shared" si="1496"/>
        <v>1.195600022625618E-2</v>
      </c>
      <c r="AZ1188" s="13">
        <f t="shared" si="1497"/>
        <v>3.7972555618595279E-3</v>
      </c>
      <c r="BA1188" s="13">
        <f t="shared" si="1498"/>
        <v>8.0401190639032758E-4</v>
      </c>
      <c r="BB1188" s="13">
        <f t="shared" si="1499"/>
        <v>1.27678095749667E-4</v>
      </c>
      <c r="BC1188" s="13">
        <f t="shared" si="1500"/>
        <v>1.6220352962133453E-5</v>
      </c>
      <c r="BD1188" s="13">
        <f t="shared" si="1501"/>
        <v>3.295892053301445E-6</v>
      </c>
      <c r="BE1188" s="13">
        <f t="shared" si="1502"/>
        <v>8.8512252256327628E-6</v>
      </c>
      <c r="BF1188" s="13">
        <f t="shared" si="1503"/>
        <v>1.1885126504128308E-5</v>
      </c>
      <c r="BG1188" s="13">
        <f t="shared" si="1504"/>
        <v>1.0639297831149318E-5</v>
      </c>
      <c r="BH1188" s="13">
        <f t="shared" si="1505"/>
        <v>7.1430450256827528E-6</v>
      </c>
      <c r="BI1188" s="13">
        <f t="shared" si="1506"/>
        <v>3.8365759130868709E-6</v>
      </c>
      <c r="BJ1188" s="14">
        <f t="shared" si="1507"/>
        <v>0.78628089470937623</v>
      </c>
      <c r="BK1188" s="14">
        <f t="shared" si="1508"/>
        <v>0.1415387995844139</v>
      </c>
      <c r="BL1188" s="14">
        <f t="shared" si="1509"/>
        <v>6.2535867058960415E-2</v>
      </c>
      <c r="BM1188" s="14">
        <f t="shared" si="1510"/>
        <v>0.62466564628257415</v>
      </c>
      <c r="BN1188" s="14">
        <f t="shared" si="1511"/>
        <v>0.35527879753810493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1.4750000000000001</v>
      </c>
      <c r="F1189" s="10">
        <f>VLOOKUP(B1189,home!$B$2:$E$405,3,FALSE)</f>
        <v>0.68</v>
      </c>
      <c r="G1189" s="10">
        <f>VLOOKUP(C1189,away!$B$2:$E$405,4,FALSE)</f>
        <v>1.53</v>
      </c>
      <c r="H1189" s="10">
        <f>VLOOKUP(A1189,away!$A$2:$E$405,3,FALSE)</f>
        <v>1.175</v>
      </c>
      <c r="I1189" s="10">
        <f>VLOOKUP(C1189,away!$B$2:$E$405,3,FALSE)</f>
        <v>0.51</v>
      </c>
      <c r="J1189" s="10">
        <f>VLOOKUP(B1189,home!$B$2:$E$405,4,FALSE)</f>
        <v>2.13</v>
      </c>
      <c r="K1189" s="12">
        <f t="shared" si="1456"/>
        <v>1.5345900000000001</v>
      </c>
      <c r="L1189" s="12">
        <f t="shared" si="1457"/>
        <v>1.2764025000000001</v>
      </c>
      <c r="M1189" s="13">
        <f t="shared" si="1458"/>
        <v>6.0145268580268467E-2</v>
      </c>
      <c r="N1189" s="13">
        <f t="shared" si="1459"/>
        <v>9.229832771059418E-2</v>
      </c>
      <c r="O1189" s="13">
        <f t="shared" si="1460"/>
        <v>7.6769571179026122E-2</v>
      </c>
      <c r="P1189" s="13">
        <f t="shared" si="1461"/>
        <v>0.11780981623562169</v>
      </c>
      <c r="Q1189" s="13">
        <f t="shared" si="1462"/>
        <v>7.0820045360700398E-2</v>
      </c>
      <c r="R1189" s="13">
        <f t="shared" si="1463"/>
        <v>4.8994436288418458E-2</v>
      </c>
      <c r="S1189" s="13">
        <f t="shared" si="1464"/>
        <v>5.7690127291343672E-2</v>
      </c>
      <c r="T1189" s="13">
        <f t="shared" si="1465"/>
        <v>9.039488294851139E-2</v>
      </c>
      <c r="U1189" s="13">
        <f t="shared" si="1466"/>
        <v>7.5186371983844077E-2</v>
      </c>
      <c r="V1189" s="13">
        <f t="shared" si="1467"/>
        <v>1.2555644128575174E-2</v>
      </c>
      <c r="W1189" s="13">
        <f t="shared" si="1468"/>
        <v>3.6226577803359077E-2</v>
      </c>
      <c r="X1189" s="13">
        <f t="shared" si="1469"/>
        <v>4.6239694474652031E-2</v>
      </c>
      <c r="Y1189" s="13">
        <f t="shared" si="1470"/>
        <v>2.9510230813341028E-2</v>
      </c>
      <c r="Z1189" s="13">
        <f t="shared" si="1471"/>
        <v>2.0845540321542684E-2</v>
      </c>
      <c r="AA1189" s="13">
        <f t="shared" si="1472"/>
        <v>3.1989357722036184E-2</v>
      </c>
      <c r="AB1189" s="13">
        <f t="shared" si="1473"/>
        <v>2.4545274233329764E-2</v>
      </c>
      <c r="AC1189" s="13">
        <f t="shared" si="1474"/>
        <v>1.5370890371173035E-3</v>
      </c>
      <c r="AD1189" s="13">
        <f t="shared" si="1475"/>
        <v>1.3898236007814199E-2</v>
      </c>
      <c r="AE1189" s="13">
        <f t="shared" si="1476"/>
        <v>1.7739743185964062E-2</v>
      </c>
      <c r="AF1189" s="13">
        <f t="shared" si="1477"/>
        <v>1.1321526275961251E-2</v>
      </c>
      <c r="AG1189" s="13">
        <f t="shared" si="1478"/>
        <v>4.8169414808175437E-3</v>
      </c>
      <c r="AH1189" s="13">
        <f t="shared" si="1479"/>
        <v>6.6518249450669706E-3</v>
      </c>
      <c r="AI1189" s="13">
        <f t="shared" si="1480"/>
        <v>1.0207824042450322E-2</v>
      </c>
      <c r="AJ1189" s="13">
        <f t="shared" si="1481"/>
        <v>7.8324123486519237E-3</v>
      </c>
      <c r="AK1189" s="13">
        <f t="shared" si="1482"/>
        <v>4.0065138887059185E-3</v>
      </c>
      <c r="AL1189" s="13">
        <f t="shared" si="1483"/>
        <v>1.204312035011748E-4</v>
      </c>
      <c r="AM1189" s="13">
        <f t="shared" si="1484"/>
        <v>4.2656187990463166E-3</v>
      </c>
      <c r="AN1189" s="13">
        <f t="shared" si="1485"/>
        <v>5.4446464991497164E-3</v>
      </c>
      <c r="AO1189" s="13">
        <f t="shared" si="1486"/>
        <v>3.4747802015654737E-3</v>
      </c>
      <c r="AP1189" s="13">
        <f t="shared" si="1487"/>
        <v>1.4784060454095585E-3</v>
      </c>
      <c r="AQ1189" s="13">
        <f t="shared" si="1488"/>
        <v>4.7176029309396847E-4</v>
      </c>
      <c r="AR1189" s="13">
        <f t="shared" si="1489"/>
        <v>1.6980811978891685E-3</v>
      </c>
      <c r="AS1189" s="13">
        <f t="shared" si="1490"/>
        <v>2.6058584254687392E-3</v>
      </c>
      <c r="AT1189" s="13">
        <f t="shared" si="1491"/>
        <v>1.9994621405700374E-3</v>
      </c>
      <c r="AU1189" s="13">
        <f t="shared" si="1492"/>
        <v>1.0227848687657912E-3</v>
      </c>
      <c r="AV1189" s="13">
        <f t="shared" si="1493"/>
        <v>3.9238885793982381E-4</v>
      </c>
      <c r="AW1189" s="13">
        <f t="shared" si="1494"/>
        <v>6.5526434250200332E-6</v>
      </c>
      <c r="AX1189" s="13">
        <f t="shared" si="1495"/>
        <v>1.0909959921380809E-3</v>
      </c>
      <c r="AY1189" s="13">
        <f t="shared" si="1496"/>
        <v>1.3925500118550267E-3</v>
      </c>
      <c r="AZ1189" s="13">
        <f t="shared" si="1497"/>
        <v>8.887271582533931E-4</v>
      </c>
      <c r="BA1189" s="13">
        <f t="shared" si="1498"/>
        <v>3.781245222041756E-4</v>
      </c>
      <c r="BB1189" s="13">
        <f t="shared" si="1499"/>
        <v>1.206597713631788E-4</v>
      </c>
      <c r="BC1189" s="13">
        <f t="shared" si="1500"/>
        <v>3.0802086763477961E-5</v>
      </c>
      <c r="BD1189" s="13">
        <f t="shared" si="1501"/>
        <v>3.6123918103145509E-4</v>
      </c>
      <c r="BE1189" s="13">
        <f t="shared" si="1502"/>
        <v>5.5435403481906068E-4</v>
      </c>
      <c r="BF1189" s="13">
        <f t="shared" si="1503"/>
        <v>4.2535307914649134E-4</v>
      </c>
      <c r="BG1189" s="13">
        <f t="shared" si="1504"/>
        <v>2.1758086057580472E-4</v>
      </c>
      <c r="BH1189" s="13">
        <f t="shared" si="1505"/>
        <v>8.3474353207756033E-5</v>
      </c>
      <c r="BI1189" s="13">
        <f t="shared" si="1506"/>
        <v>2.5619781537818057E-5</v>
      </c>
      <c r="BJ1189" s="14">
        <f t="shared" si="1507"/>
        <v>0.43230327744255748</v>
      </c>
      <c r="BK1189" s="14">
        <f t="shared" si="1508"/>
        <v>0.25125092648828251</v>
      </c>
      <c r="BL1189" s="14">
        <f t="shared" si="1509"/>
        <v>0.2955697834124818</v>
      </c>
      <c r="BM1189" s="14">
        <f t="shared" si="1510"/>
        <v>0.53174606494180487</v>
      </c>
      <c r="BN1189" s="14">
        <f t="shared" si="1511"/>
        <v>0.46683746535462933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1.4750000000000001</v>
      </c>
      <c r="F1190" s="10">
        <f>VLOOKUP(B1190,home!$B$2:$E$405,3,FALSE)</f>
        <v>0.85</v>
      </c>
      <c r="G1190" s="10">
        <f>VLOOKUP(C1190,away!$B$2:$E$405,4,FALSE)</f>
        <v>0.51</v>
      </c>
      <c r="H1190" s="10">
        <f>VLOOKUP(A1190,away!$A$2:$E$405,3,FALSE)</f>
        <v>1.175</v>
      </c>
      <c r="I1190" s="10">
        <f>VLOOKUP(C1190,away!$B$2:$E$405,3,FALSE)</f>
        <v>2.37</v>
      </c>
      <c r="J1190" s="10">
        <f>VLOOKUP(B1190,home!$B$2:$E$405,4,FALSE)</f>
        <v>1.06</v>
      </c>
      <c r="K1190" s="12">
        <f t="shared" si="1456"/>
        <v>0.63941250000000005</v>
      </c>
      <c r="L1190" s="12">
        <f t="shared" si="1457"/>
        <v>2.9518350000000004</v>
      </c>
      <c r="M1190" s="13">
        <f t="shared" si="1458"/>
        <v>2.7563922972156121E-2</v>
      </c>
      <c r="N1190" s="13">
        <f t="shared" si="1459"/>
        <v>1.7624716897433779E-2</v>
      </c>
      <c r="O1190" s="13">
        <f t="shared" si="1460"/>
        <v>8.1364152566514469E-2</v>
      </c>
      <c r="P1190" s="13">
        <f t="shared" si="1461"/>
        <v>5.2025256202936444E-2</v>
      </c>
      <c r="Q1190" s="13">
        <f t="shared" si="1462"/>
        <v>5.6347321465901878E-3</v>
      </c>
      <c r="R1190" s="13">
        <f t="shared" si="1463"/>
        <v>0.12008677664558867</v>
      </c>
      <c r="S1190" s="13">
        <f t="shared" si="1464"/>
        <v>2.4548639953348574E-2</v>
      </c>
      <c r="T1190" s="13">
        <f t="shared" si="1465"/>
        <v>1.663279956593005E-2</v>
      </c>
      <c r="U1190" s="13">
        <f t="shared" si="1466"/>
        <v>7.6784986071897487E-2</v>
      </c>
      <c r="V1190" s="13">
        <f t="shared" si="1467"/>
        <v>5.1482322031217807E-3</v>
      </c>
      <c r="W1190" s="13">
        <f t="shared" si="1468"/>
        <v>1.2009727228938665E-3</v>
      </c>
      <c r="X1190" s="13">
        <f t="shared" si="1469"/>
        <v>3.5450733174834169E-3</v>
      </c>
      <c r="Y1190" s="13">
        <f t="shared" si="1470"/>
        <v>5.2322357480568326E-3</v>
      </c>
      <c r="Z1190" s="13">
        <f t="shared" si="1471"/>
        <v>0.11815878344654375</v>
      </c>
      <c r="AA1190" s="13">
        <f t="shared" si="1472"/>
        <v>7.5552203120513181E-2</v>
      </c>
      <c r="AB1190" s="13">
        <f t="shared" si="1473"/>
        <v>2.4154511538897562E-2</v>
      </c>
      <c r="AC1190" s="13">
        <f t="shared" si="1474"/>
        <v>6.0731127520875956E-4</v>
      </c>
      <c r="AD1190" s="13">
        <f t="shared" si="1475"/>
        <v>1.9197924279434358E-4</v>
      </c>
      <c r="AE1190" s="13">
        <f t="shared" si="1476"/>
        <v>5.6669104815384129E-4</v>
      </c>
      <c r="AF1190" s="13">
        <f t="shared" si="1477"/>
        <v>8.3638923506359738E-4</v>
      </c>
      <c r="AG1190" s="13">
        <f t="shared" si="1478"/>
        <v>8.2296100589465129E-4</v>
      </c>
      <c r="AH1190" s="13">
        <f t="shared" si="1479"/>
        <v>8.7196308133732123E-2</v>
      </c>
      <c r="AI1190" s="13">
        <f t="shared" si="1480"/>
        <v>5.5754409374560006E-2</v>
      </c>
      <c r="AJ1190" s="13">
        <f t="shared" si="1481"/>
        <v>1.7825033142105425E-2</v>
      </c>
      <c r="AK1190" s="13">
        <f t="shared" si="1482"/>
        <v>3.799183001325496E-3</v>
      </c>
      <c r="AL1190" s="13">
        <f t="shared" si="1483"/>
        <v>4.5850548515295443E-5</v>
      </c>
      <c r="AM1190" s="13">
        <f t="shared" si="1484"/>
        <v>2.4550785516647652E-5</v>
      </c>
      <c r="AN1190" s="13">
        <f t="shared" si="1485"/>
        <v>7.2469867965533634E-5</v>
      </c>
      <c r="AO1190" s="13">
        <f t="shared" si="1486"/>
        <v>1.0695954635302054E-4</v>
      </c>
      <c r="AP1190" s="13">
        <f t="shared" si="1487"/>
        <v>1.0524231083632279E-4</v>
      </c>
      <c r="AQ1190" s="13">
        <f t="shared" si="1488"/>
        <v>7.766448415188424E-5</v>
      </c>
      <c r="AR1190" s="13">
        <f t="shared" si="1489"/>
        <v>5.1477822843987039E-2</v>
      </c>
      <c r="AS1190" s="13">
        <f t="shared" si="1490"/>
        <v>3.2915563399230872E-2</v>
      </c>
      <c r="AT1190" s="13">
        <f t="shared" si="1491"/>
        <v>1.0523311341005355E-2</v>
      </c>
      <c r="AU1190" s="13">
        <f t="shared" si="1492"/>
        <v>2.2429122709435294E-3</v>
      </c>
      <c r="AV1190" s="13">
        <f t="shared" si="1493"/>
        <v>3.5853653561116979E-4</v>
      </c>
      <c r="AW1190" s="13">
        <f t="shared" si="1494"/>
        <v>2.403893564427824E-6</v>
      </c>
      <c r="AX1190" s="13">
        <f t="shared" si="1495"/>
        <v>2.616346524027244E-6</v>
      </c>
      <c r="AY1190" s="13">
        <f t="shared" si="1496"/>
        <v>7.7230232417519615E-6</v>
      </c>
      <c r="AZ1190" s="13">
        <f t="shared" si="1497"/>
        <v>1.1398545155408454E-5</v>
      </c>
      <c r="BA1190" s="13">
        <f t="shared" si="1498"/>
        <v>1.1215541512938372E-5</v>
      </c>
      <c r="BB1190" s="13">
        <f t="shared" si="1499"/>
        <v>8.2766069954611101E-6</v>
      </c>
      <c r="BC1190" s="13">
        <f t="shared" si="1500"/>
        <v>4.8862356420893902E-6</v>
      </c>
      <c r="BD1190" s="13">
        <f t="shared" si="1501"/>
        <v>2.5325673199113431E-2</v>
      </c>
      <c r="BE1190" s="13">
        <f t="shared" si="1502"/>
        <v>1.6193552014428118E-2</v>
      </c>
      <c r="BF1190" s="13">
        <f t="shared" si="1503"/>
        <v>5.1771797887127597E-3</v>
      </c>
      <c r="BG1190" s="13">
        <f t="shared" si="1504"/>
        <v>1.1034511572167662E-3</v>
      </c>
      <c r="BH1190" s="13">
        <f t="shared" si="1505"/>
        <v>1.7639011576596635E-4</v>
      </c>
      <c r="BI1190" s="13">
        <f t="shared" si="1506"/>
        <v>2.2557208979441202E-5</v>
      </c>
      <c r="BJ1190" s="14">
        <f t="shared" si="1507"/>
        <v>5.2721554224189657E-2</v>
      </c>
      <c r="BK1190" s="14">
        <f t="shared" si="1508"/>
        <v>0.10994693617852873</v>
      </c>
      <c r="BL1190" s="14">
        <f t="shared" si="1509"/>
        <v>0.68803451347012889</v>
      </c>
      <c r="BM1190" s="14">
        <f t="shared" si="1510"/>
        <v>0.66455691075849377</v>
      </c>
      <c r="BN1190" s="14">
        <f t="shared" si="1511"/>
        <v>0.30429955743121967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1.40384615384615</v>
      </c>
      <c r="F1191" s="10">
        <f>VLOOKUP(B1191,home!$B$2:$E$405,3,FALSE)</f>
        <v>1.42</v>
      </c>
      <c r="G1191" s="10">
        <f>VLOOKUP(C1191,away!$B$2:$E$405,4,FALSE)</f>
        <v>0.71</v>
      </c>
      <c r="H1191" s="10">
        <f>VLOOKUP(A1191,away!$A$2:$E$405,3,FALSE)</f>
        <v>1.12179487179487</v>
      </c>
      <c r="I1191" s="10">
        <f>VLOOKUP(C1191,away!$B$2:$E$405,3,FALSE)</f>
        <v>0.36</v>
      </c>
      <c r="J1191" s="10">
        <f>VLOOKUP(B1191,home!$B$2:$E$405,4,FALSE)</f>
        <v>1.4</v>
      </c>
      <c r="K1191" s="12">
        <f t="shared" si="1456"/>
        <v>1.4153576923076883</v>
      </c>
      <c r="L1191" s="12">
        <f t="shared" si="1457"/>
        <v>0.56538461538461438</v>
      </c>
      <c r="M1191" s="13">
        <f t="shared" si="1458"/>
        <v>0.13796678548406058</v>
      </c>
      <c r="N1191" s="13">
        <f t="shared" si="1459"/>
        <v>0.19527235111782984</v>
      </c>
      <c r="O1191" s="13">
        <f t="shared" si="1460"/>
        <v>7.8004297946757187E-2</v>
      </c>
      <c r="P1191" s="13">
        <f t="shared" si="1461"/>
        <v>0.1104039831320036</v>
      </c>
      <c r="Q1191" s="13">
        <f t="shared" si="1462"/>
        <v>0.13819011212481416</v>
      </c>
      <c r="R1191" s="13">
        <f t="shared" si="1463"/>
        <v>2.2051214996487083E-2</v>
      </c>
      <c r="S1191" s="13">
        <f t="shared" si="1464"/>
        <v>2.2086909267049541E-2</v>
      </c>
      <c r="T1191" s="13">
        <f t="shared" si="1465"/>
        <v>7.8130563393644784E-2</v>
      </c>
      <c r="U1191" s="13">
        <f t="shared" si="1466"/>
        <v>3.1210356770008645E-2</v>
      </c>
      <c r="V1191" s="13">
        <f t="shared" si="1467"/>
        <v>1.9638243199879535E-3</v>
      </c>
      <c r="W1191" s="13">
        <f t="shared" si="1468"/>
        <v>6.5196146065572544E-2</v>
      </c>
      <c r="X1191" s="13">
        <f t="shared" si="1469"/>
        <v>3.6860897967842872E-2</v>
      </c>
      <c r="Y1191" s="13">
        <f t="shared" si="1470"/>
        <v>1.0420292310140175E-2</v>
      </c>
      <c r="Z1191" s="13">
        <f t="shared" si="1471"/>
        <v>4.1558059031840981E-3</v>
      </c>
      <c r="AA1191" s="13">
        <f t="shared" si="1472"/>
        <v>5.8819518528093135E-3</v>
      </c>
      <c r="AB1191" s="13">
        <f t="shared" si="1473"/>
        <v>4.1625329003285609E-3</v>
      </c>
      <c r="AC1191" s="13">
        <f t="shared" si="1474"/>
        <v>9.8218398334728701E-5</v>
      </c>
      <c r="AD1191" s="13">
        <f t="shared" si="1475"/>
        <v>2.3068966710680941E-2</v>
      </c>
      <c r="AE1191" s="13">
        <f t="shared" si="1476"/>
        <v>1.3042838871038815E-2</v>
      </c>
      <c r="AF1191" s="13">
        <f t="shared" si="1477"/>
        <v>3.6871102193128885E-3</v>
      </c>
      <c r="AG1191" s="13">
        <f t="shared" si="1478"/>
        <v>6.9487846440896648E-4</v>
      </c>
      <c r="AH1191" s="13">
        <f t="shared" si="1479"/>
        <v>5.8740718054621261E-4</v>
      </c>
      <c r="AI1191" s="13">
        <f t="shared" si="1480"/>
        <v>8.3139127150285309E-4</v>
      </c>
      <c r="AJ1191" s="13">
        <f t="shared" si="1481"/>
        <v>5.8835801571951649E-4</v>
      </c>
      <c r="AK1191" s="13">
        <f t="shared" si="1482"/>
        <v>2.775790144598351E-4</v>
      </c>
      <c r="AL1191" s="13">
        <f t="shared" si="1483"/>
        <v>3.1438588222388023E-6</v>
      </c>
      <c r="AM1191" s="13">
        <f t="shared" si="1484"/>
        <v>6.5301678975104539E-3</v>
      </c>
      <c r="AN1191" s="13">
        <f t="shared" si="1485"/>
        <v>3.6920564651309038E-3</v>
      </c>
      <c r="AO1191" s="13">
        <f t="shared" si="1486"/>
        <v>1.0437159622581572E-3</v>
      </c>
      <c r="AP1191" s="13">
        <f t="shared" si="1487"/>
        <v>1.9670031596403704E-4</v>
      </c>
      <c r="AQ1191" s="13">
        <f t="shared" si="1488"/>
        <v>2.7802833121839792E-5</v>
      </c>
      <c r="AR1191" s="13">
        <f t="shared" si="1489"/>
        <v>6.6422196569456237E-5</v>
      </c>
      <c r="AS1191" s="13">
        <f t="shared" si="1490"/>
        <v>9.4011166854553237E-5</v>
      </c>
      <c r="AT1191" s="13">
        <f t="shared" si="1491"/>
        <v>6.6529714085206764E-5</v>
      </c>
      <c r="AU1191" s="13">
        <f t="shared" si="1492"/>
        <v>3.1387780865842842E-5</v>
      </c>
      <c r="AV1191" s="13">
        <f t="shared" si="1493"/>
        <v>1.1106234273234689E-5</v>
      </c>
      <c r="AW1191" s="13">
        <f t="shared" si="1494"/>
        <v>6.9882869747329539E-8</v>
      </c>
      <c r="AX1191" s="13">
        <f t="shared" si="1495"/>
        <v>1.5404205609670222E-3</v>
      </c>
      <c r="AY1191" s="13">
        <f t="shared" si="1496"/>
        <v>8.7093008639289177E-4</v>
      </c>
      <c r="AZ1191" s="13">
        <f t="shared" si="1497"/>
        <v>2.4620523596106697E-4</v>
      </c>
      <c r="BA1191" s="13">
        <f t="shared" si="1498"/>
        <v>4.640021754650871E-5</v>
      </c>
      <c r="BB1191" s="13">
        <f t="shared" si="1499"/>
        <v>6.5584922878238137E-6</v>
      </c>
      <c r="BC1191" s="13">
        <f t="shared" si="1500"/>
        <v>7.416141279308454E-7</v>
      </c>
      <c r="BD1191" s="13">
        <f t="shared" si="1501"/>
        <v>6.2590146767372117E-6</v>
      </c>
      <c r="BE1191" s="13">
        <f t="shared" si="1502"/>
        <v>8.858744568986731E-6</v>
      </c>
      <c r="BF1191" s="13">
        <f t="shared" si="1503"/>
        <v>6.2691461349521638E-6</v>
      </c>
      <c r="BG1191" s="13">
        <f t="shared" si="1504"/>
        <v>2.9576947354351858E-6</v>
      </c>
      <c r="BH1191" s="13">
        <f t="shared" si="1505"/>
        <v>1.0465489988240361E-6</v>
      </c>
      <c r="BI1191" s="13">
        <f t="shared" si="1506"/>
        <v>2.9624823517250199E-7</v>
      </c>
      <c r="BJ1191" s="14">
        <f t="shared" si="1507"/>
        <v>0.57876585692655491</v>
      </c>
      <c r="BK1191" s="14">
        <f t="shared" si="1508"/>
        <v>0.27339379454665147</v>
      </c>
      <c r="BL1191" s="14">
        <f t="shared" si="1509"/>
        <v>0.14389023443861759</v>
      </c>
      <c r="BM1191" s="14">
        <f t="shared" si="1510"/>
        <v>0.31744608680953218</v>
      </c>
      <c r="BN1191" s="14">
        <f t="shared" si="1511"/>
        <v>0.68188874480195238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1.40384615384615</v>
      </c>
      <c r="F1192" s="10">
        <f>VLOOKUP(B1192,home!$B$2:$E$405,3,FALSE)</f>
        <v>0.36</v>
      </c>
      <c r="G1192" s="10">
        <f>VLOOKUP(C1192,away!$B$2:$E$405,4,FALSE)</f>
        <v>0.95</v>
      </c>
      <c r="H1192" s="10">
        <f>VLOOKUP(A1192,away!$A$2:$E$405,3,FALSE)</f>
        <v>1.12179487179487</v>
      </c>
      <c r="I1192" s="10">
        <f>VLOOKUP(C1192,away!$B$2:$E$405,3,FALSE)</f>
        <v>0.59</v>
      </c>
      <c r="J1192" s="10">
        <f>VLOOKUP(B1192,home!$B$2:$E$405,4,FALSE)</f>
        <v>1.34</v>
      </c>
      <c r="K1192" s="12">
        <f t="shared" si="1456"/>
        <v>0.48011538461538328</v>
      </c>
      <c r="L1192" s="12">
        <f t="shared" si="1457"/>
        <v>0.88689102564102418</v>
      </c>
      <c r="M1192" s="13">
        <f t="shared" si="1458"/>
        <v>0.25486879127757728</v>
      </c>
      <c r="N1192" s="13">
        <f t="shared" si="1459"/>
        <v>0.12236642775069188</v>
      </c>
      <c r="O1192" s="13">
        <f t="shared" si="1460"/>
        <v>0.22604084370005864</v>
      </c>
      <c r="P1192" s="13">
        <f t="shared" si="1461"/>
        <v>0.10852568661183939</v>
      </c>
      <c r="Q1192" s="13">
        <f t="shared" si="1462"/>
        <v>2.937500226176696E-2</v>
      </c>
      <c r="R1192" s="13">
        <f t="shared" si="1463"/>
        <v>0.10023679785295372</v>
      </c>
      <c r="S1192" s="13">
        <f t="shared" si="1464"/>
        <v>1.1552831356413462E-2</v>
      </c>
      <c r="T1192" s="13">
        <f t="shared" si="1465"/>
        <v>2.6052425884145903E-2</v>
      </c>
      <c r="U1192" s="13">
        <f t="shared" si="1466"/>
        <v>4.8125228753785304E-2</v>
      </c>
      <c r="V1192" s="13">
        <f t="shared" si="1467"/>
        <v>5.4659015766101912E-4</v>
      </c>
      <c r="W1192" s="13">
        <f t="shared" si="1468"/>
        <v>4.7011301696620001E-3</v>
      </c>
      <c r="X1192" s="13">
        <f t="shared" si="1469"/>
        <v>4.1693901578434929E-3</v>
      </c>
      <c r="Y1192" s="13">
        <f t="shared" si="1470"/>
        <v>1.8488973566937036E-3</v>
      </c>
      <c r="Z1192" s="13">
        <f t="shared" si="1471"/>
        <v>2.9633038818259384E-2</v>
      </c>
      <c r="AA1192" s="13">
        <f t="shared" si="1472"/>
        <v>1.4227277829551188E-2</v>
      </c>
      <c r="AB1192" s="13">
        <f t="shared" si="1473"/>
        <v>3.4153674835824409E-3</v>
      </c>
      <c r="AC1192" s="13">
        <f t="shared" si="1474"/>
        <v>1.4546473073970662E-5</v>
      </c>
      <c r="AD1192" s="13">
        <f t="shared" si="1475"/>
        <v>5.6427122988356323E-4</v>
      </c>
      <c r="AE1192" s="13">
        <f t="shared" si="1476"/>
        <v>5.0044708981115548E-4</v>
      </c>
      <c r="AF1192" s="13">
        <f t="shared" si="1477"/>
        <v>2.2192101638084073E-4</v>
      </c>
      <c r="AG1192" s="13">
        <f t="shared" si="1478"/>
        <v>6.5606585943100797E-5</v>
      </c>
      <c r="AH1192" s="13">
        <f t="shared" si="1479"/>
        <v>6.5703190475965853E-3</v>
      </c>
      <c r="AI1192" s="13">
        <f t="shared" si="1480"/>
        <v>3.1545112565826137E-3</v>
      </c>
      <c r="AJ1192" s="13">
        <f t="shared" si="1481"/>
        <v>7.5726469261385852E-4</v>
      </c>
      <c r="AK1192" s="13">
        <f t="shared" si="1482"/>
        <v>1.2119147638331757E-4</v>
      </c>
      <c r="AL1192" s="13">
        <f t="shared" si="1483"/>
        <v>2.4776136304801286E-7</v>
      </c>
      <c r="AM1192" s="13">
        <f t="shared" si="1484"/>
        <v>5.4183059712588477E-5</v>
      </c>
      <c r="AN1192" s="13">
        <f t="shared" si="1485"/>
        <v>4.8054469400866447E-5</v>
      </c>
      <c r="AO1192" s="13">
        <f t="shared" si="1486"/>
        <v>2.1309538826784828E-5</v>
      </c>
      <c r="AP1192" s="13">
        <f t="shared" si="1487"/>
        <v>6.2997462486748083E-6</v>
      </c>
      <c r="AQ1192" s="13">
        <f t="shared" si="1488"/>
        <v>1.3967971029413486E-6</v>
      </c>
      <c r="AR1192" s="13">
        <f t="shared" si="1489"/>
        <v>1.1654313997823389E-3</v>
      </c>
      <c r="AS1192" s="13">
        <f t="shared" si="1490"/>
        <v>5.5954154474934219E-4</v>
      </c>
      <c r="AT1192" s="13">
        <f t="shared" si="1491"/>
        <v>1.34322251982808E-4</v>
      </c>
      <c r="AU1192" s="13">
        <f t="shared" si="1492"/>
        <v>2.1496726557710102E-5</v>
      </c>
      <c r="AV1192" s="13">
        <f t="shared" si="1493"/>
        <v>2.5802272848066771E-6</v>
      </c>
      <c r="AW1192" s="13">
        <f t="shared" si="1494"/>
        <v>2.9305353448170665E-9</v>
      </c>
      <c r="AX1192" s="13">
        <f t="shared" si="1495"/>
        <v>4.3356867589246138E-6</v>
      </c>
      <c r="AY1192" s="13">
        <f t="shared" si="1496"/>
        <v>3.8452816764808584E-6</v>
      </c>
      <c r="AZ1192" s="13">
        <f t="shared" si="1497"/>
        <v>1.7051729049663727E-6</v>
      </c>
      <c r="BA1192" s="13">
        <f t="shared" si="1498"/>
        <v>5.041008488603037E-7</v>
      </c>
      <c r="BB1192" s="13">
        <f t="shared" si="1499"/>
        <v>1.1177062971805638E-7</v>
      </c>
      <c r="BC1192" s="13">
        <f t="shared" si="1500"/>
        <v>1.982567368543804E-8</v>
      </c>
      <c r="BD1192" s="13">
        <f t="shared" si="1501"/>
        <v>1.7226844157786878E-4</v>
      </c>
      <c r="BE1192" s="13">
        <f t="shared" si="1502"/>
        <v>8.2708729085251151E-5</v>
      </c>
      <c r="BF1192" s="13">
        <f t="shared" si="1503"/>
        <v>1.985486663790744E-5</v>
      </c>
      <c r="BG1192" s="13">
        <f t="shared" si="1504"/>
        <v>3.1775423107820249E-6</v>
      </c>
      <c r="BH1192" s="13">
        <f t="shared" si="1505"/>
        <v>3.8139673716819134E-7</v>
      </c>
      <c r="BI1192" s="13">
        <f t="shared" si="1506"/>
        <v>3.6622888231311695E-8</v>
      </c>
      <c r="BJ1192" s="14">
        <f t="shared" si="1507"/>
        <v>0.19000728495260708</v>
      </c>
      <c r="BK1192" s="14">
        <f t="shared" si="1508"/>
        <v>0.37551253891960462</v>
      </c>
      <c r="BL1192" s="14">
        <f t="shared" si="1509"/>
        <v>0.40481060184270184</v>
      </c>
      <c r="BM1192" s="14">
        <f t="shared" si="1510"/>
        <v>0.15854607272714399</v>
      </c>
      <c r="BN1192" s="14">
        <f t="shared" si="1511"/>
        <v>0.84141354945488778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1.40384615384615</v>
      </c>
      <c r="F1193" s="10">
        <f>VLOOKUP(B1193,home!$B$2:$E$405,3,FALSE)</f>
        <v>1.66</v>
      </c>
      <c r="G1193" s="10">
        <f>VLOOKUP(C1193,away!$B$2:$E$405,4,FALSE)</f>
        <v>1.42</v>
      </c>
      <c r="H1193" s="10">
        <f>VLOOKUP(A1193,away!$A$2:$E$405,3,FALSE)</f>
        <v>1.12179487179487</v>
      </c>
      <c r="I1193" s="10">
        <f>VLOOKUP(C1193,away!$B$2:$E$405,3,FALSE)</f>
        <v>0.71</v>
      </c>
      <c r="J1193" s="10">
        <f>VLOOKUP(B1193,home!$B$2:$E$405,4,FALSE)</f>
        <v>1.19</v>
      </c>
      <c r="K1193" s="12">
        <f t="shared" si="1456"/>
        <v>3.309146153846144</v>
      </c>
      <c r="L1193" s="12">
        <f t="shared" si="1457"/>
        <v>0.94780448717948562</v>
      </c>
      <c r="M1193" s="13">
        <f t="shared" si="1458"/>
        <v>1.4165432105298184E-2</v>
      </c>
      <c r="N1193" s="13">
        <f t="shared" si="1459"/>
        <v>4.6875485168816178E-2</v>
      </c>
      <c r="O1193" s="13">
        <f t="shared" si="1460"/>
        <v>1.3426060112237966E-2</v>
      </c>
      <c r="P1193" s="13">
        <f t="shared" si="1461"/>
        <v>4.4428795181719397E-2</v>
      </c>
      <c r="Q1193" s="13">
        <f t="shared" si="1462"/>
        <v>7.7558915728030017E-2</v>
      </c>
      <c r="R1193" s="13">
        <f t="shared" si="1463"/>
        <v>6.3626400097603264E-3</v>
      </c>
      <c r="S1193" s="13">
        <f t="shared" si="1464"/>
        <v>3.4836880135849936E-2</v>
      </c>
      <c r="T1193" s="13">
        <f t="shared" si="1465"/>
        <v>7.3510688347802416E-2</v>
      </c>
      <c r="U1193" s="13">
        <f t="shared" si="1466"/>
        <v>2.1054905716605978E-2</v>
      </c>
      <c r="V1193" s="13">
        <f t="shared" si="1467"/>
        <v>1.214035689777581E-2</v>
      </c>
      <c r="W1193" s="13">
        <f t="shared" si="1468"/>
        <v>8.5551262559295904E-2</v>
      </c>
      <c r="X1193" s="13">
        <f t="shared" si="1469"/>
        <v>8.1085870537570978E-2</v>
      </c>
      <c r="Y1193" s="13">
        <f t="shared" si="1470"/>
        <v>3.8426775971182311E-2</v>
      </c>
      <c r="Z1193" s="13">
        <f t="shared" si="1471"/>
        <v>2.0101795838528545E-3</v>
      </c>
      <c r="AA1193" s="13">
        <f t="shared" si="1472"/>
        <v>6.6519780384467165E-3</v>
      </c>
      <c r="AB1193" s="13">
        <f t="shared" si="1473"/>
        <v>1.1006183770697486E-2</v>
      </c>
      <c r="AC1193" s="13">
        <f t="shared" si="1474"/>
        <v>2.3798313476902123E-3</v>
      </c>
      <c r="AD1193" s="13">
        <f t="shared" si="1475"/>
        <v>7.077540786369392E-2</v>
      </c>
      <c r="AE1193" s="13">
        <f t="shared" si="1476"/>
        <v>6.7081249155167333E-2</v>
      </c>
      <c r="AF1193" s="13">
        <f t="shared" si="1477"/>
        <v>3.1789954477436343E-2</v>
      </c>
      <c r="AG1193" s="13">
        <f t="shared" si="1478"/>
        <v>1.0043553833648583E-2</v>
      </c>
      <c r="AH1193" s="13">
        <f t="shared" si="1479"/>
        <v>4.7631430740308159E-4</v>
      </c>
      <c r="AI1193" s="13">
        <f t="shared" si="1480"/>
        <v>1.5761936583647974E-3</v>
      </c>
      <c r="AJ1193" s="13">
        <f t="shared" si="1481"/>
        <v>2.6079275911472764E-3</v>
      </c>
      <c r="AK1193" s="13">
        <f t="shared" si="1482"/>
        <v>2.8766711859180829E-3</v>
      </c>
      <c r="AL1193" s="13">
        <f t="shared" si="1483"/>
        <v>2.985663655795355E-4</v>
      </c>
      <c r="AM1193" s="13">
        <f t="shared" si="1484"/>
        <v>4.6841233743806956E-2</v>
      </c>
      <c r="AN1193" s="13">
        <f t="shared" si="1485"/>
        <v>4.4396331527403368E-2</v>
      </c>
      <c r="AO1193" s="13">
        <f t="shared" si="1486"/>
        <v>2.1039521117990491E-2</v>
      </c>
      <c r="AP1193" s="13">
        <f t="shared" si="1487"/>
        <v>6.6471175079129783E-3</v>
      </c>
      <c r="AQ1193" s="13">
        <f t="shared" si="1488"/>
        <v>1.57504195020231E-3</v>
      </c>
      <c r="AR1193" s="13">
        <f t="shared" si="1489"/>
        <v>9.0290567572885939E-5</v>
      </c>
      <c r="AS1193" s="13">
        <f t="shared" si="1490"/>
        <v>2.987846844124009E-4</v>
      </c>
      <c r="AT1193" s="13">
        <f t="shared" si="1491"/>
        <v>4.9436109462571527E-4</v>
      </c>
      <c r="AU1193" s="13">
        <f t="shared" si="1492"/>
        <v>5.4530437163061835E-4</v>
      </c>
      <c r="AV1193" s="13">
        <f t="shared" si="1493"/>
        <v>4.5112296601423728E-4</v>
      </c>
      <c r="AW1193" s="13">
        <f t="shared" si="1494"/>
        <v>2.6011960755903473E-5</v>
      </c>
      <c r="AX1193" s="13">
        <f t="shared" si="1495"/>
        <v>2.5834081414121166E-2</v>
      </c>
      <c r="AY1193" s="13">
        <f t="shared" si="1496"/>
        <v>2.4485658286464193E-2</v>
      </c>
      <c r="AZ1193" s="13">
        <f t="shared" si="1497"/>
        <v>1.1603808397727159E-2</v>
      </c>
      <c r="BA1193" s="13">
        <f t="shared" si="1498"/>
        <v>3.6660472225789327E-3</v>
      </c>
      <c r="BB1193" s="13">
        <f t="shared" si="1499"/>
        <v>8.6867400194305059E-4</v>
      </c>
      <c r="BC1193" s="13">
        <f t="shared" si="1500"/>
        <v>1.6466662338755696E-4</v>
      </c>
      <c r="BD1193" s="13">
        <f t="shared" si="1501"/>
        <v>1.4262967515927303E-5</v>
      </c>
      <c r="BE1193" s="13">
        <f t="shared" si="1502"/>
        <v>4.7198244097763328E-5</v>
      </c>
      <c r="BF1193" s="13">
        <f t="shared" si="1503"/>
        <v>7.8092943962202496E-5</v>
      </c>
      <c r="BG1193" s="13">
        <f t="shared" si="1504"/>
        <v>8.6140321718348277E-5</v>
      </c>
      <c r="BH1193" s="13">
        <f t="shared" si="1505"/>
        <v>7.1262728576335422E-5</v>
      </c>
      <c r="BI1193" s="13">
        <f t="shared" si="1506"/>
        <v>4.7163756836192393E-5</v>
      </c>
      <c r="BJ1193" s="14">
        <f t="shared" si="1507"/>
        <v>0.76982134543618219</v>
      </c>
      <c r="BK1193" s="14">
        <f t="shared" si="1508"/>
        <v>0.13273552032037728</v>
      </c>
      <c r="BL1193" s="14">
        <f t="shared" si="1509"/>
        <v>6.8262859037544338E-2</v>
      </c>
      <c r="BM1193" s="14">
        <f t="shared" si="1510"/>
        <v>0.74555292974638643</v>
      </c>
      <c r="BN1193" s="14">
        <f t="shared" si="1511"/>
        <v>0.20281732830586208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1.40384615384615</v>
      </c>
      <c r="F1194" s="10">
        <f>VLOOKUP(B1194,home!$B$2:$E$405,3,FALSE)</f>
        <v>0.47</v>
      </c>
      <c r="G1194" s="10">
        <f>VLOOKUP(C1194,away!$B$2:$E$405,4,FALSE)</f>
        <v>1.1200000000000001</v>
      </c>
      <c r="H1194" s="10">
        <f>VLOOKUP(A1194,away!$A$2:$E$405,3,FALSE)</f>
        <v>1.12179487179487</v>
      </c>
      <c r="I1194" s="10">
        <f>VLOOKUP(C1194,away!$B$2:$E$405,3,FALSE)</f>
        <v>0.41</v>
      </c>
      <c r="J1194" s="10">
        <f>VLOOKUP(B1194,home!$B$2:$E$405,4,FALSE)</f>
        <v>1.04</v>
      </c>
      <c r="K1194" s="12">
        <f t="shared" si="1456"/>
        <v>0.73898461538461335</v>
      </c>
      <c r="L1194" s="12">
        <f t="shared" si="1457"/>
        <v>0.47833333333333256</v>
      </c>
      <c r="M1194" s="13">
        <f t="shared" si="1458"/>
        <v>0.29602305217587199</v>
      </c>
      <c r="N1194" s="13">
        <f t="shared" si="1459"/>
        <v>0.21875648135716608</v>
      </c>
      <c r="O1194" s="13">
        <f t="shared" si="1460"/>
        <v>0.14159769329079186</v>
      </c>
      <c r="P1194" s="13">
        <f t="shared" si="1461"/>
        <v>0.10463851691584426</v>
      </c>
      <c r="Q1194" s="13">
        <f t="shared" si="1462"/>
        <v>8.0828837119308342E-2</v>
      </c>
      <c r="R1194" s="13">
        <f t="shared" si="1463"/>
        <v>3.3865448312047665E-2</v>
      </c>
      <c r="S1194" s="13">
        <f t="shared" si="1464"/>
        <v>9.2469312287226206E-3</v>
      </c>
      <c r="T1194" s="13">
        <f t="shared" si="1465"/>
        <v>3.866312708873576E-2</v>
      </c>
      <c r="U1194" s="13">
        <f t="shared" si="1466"/>
        <v>2.5026045295706043E-2</v>
      </c>
      <c r="V1194" s="13">
        <f t="shared" si="1467"/>
        <v>3.6317936228436504E-4</v>
      </c>
      <c r="W1194" s="13">
        <f t="shared" si="1468"/>
        <v>1.9910422370199212E-2</v>
      </c>
      <c r="X1194" s="13">
        <f t="shared" si="1469"/>
        <v>9.5238187004119401E-3</v>
      </c>
      <c r="Y1194" s="13">
        <f t="shared" si="1470"/>
        <v>2.2777799725151853E-3</v>
      </c>
      <c r="Z1194" s="13">
        <f t="shared" si="1471"/>
        <v>5.3996575919764795E-3</v>
      </c>
      <c r="AA1194" s="13">
        <f t="shared" si="1472"/>
        <v>3.9902638888153459E-3</v>
      </c>
      <c r="AB1194" s="13">
        <f t="shared" si="1473"/>
        <v>1.4743718125796597E-3</v>
      </c>
      <c r="AC1194" s="13">
        <f t="shared" si="1474"/>
        <v>8.0235621779592318E-6</v>
      </c>
      <c r="AD1194" s="13">
        <f t="shared" si="1475"/>
        <v>3.6783739543467166E-3</v>
      </c>
      <c r="AE1194" s="13">
        <f t="shared" si="1476"/>
        <v>1.7594888748291764E-3</v>
      </c>
      <c r="AF1194" s="13">
        <f t="shared" si="1477"/>
        <v>4.2081108922997735E-4</v>
      </c>
      <c r="AG1194" s="13">
        <f t="shared" si="1478"/>
        <v>6.7095990338335163E-5</v>
      </c>
      <c r="AH1194" s="13">
        <f t="shared" si="1479"/>
        <v>6.4570905370718622E-4</v>
      </c>
      <c r="AI1194" s="13">
        <f t="shared" si="1480"/>
        <v>4.7716905670416756E-4</v>
      </c>
      <c r="AJ1194" s="13">
        <f t="shared" si="1481"/>
        <v>1.76310295920984E-4</v>
      </c>
      <c r="AK1194" s="13">
        <f t="shared" si="1482"/>
        <v>4.3430198739838574E-5</v>
      </c>
      <c r="AL1194" s="13">
        <f t="shared" si="1483"/>
        <v>1.1344706305979339E-7</v>
      </c>
      <c r="AM1194" s="13">
        <f t="shared" si="1484"/>
        <v>5.4365235237873778E-4</v>
      </c>
      <c r="AN1194" s="13">
        <f t="shared" si="1485"/>
        <v>2.6004704188782916E-4</v>
      </c>
      <c r="AO1194" s="13">
        <f t="shared" si="1486"/>
        <v>6.2194584184839034E-5</v>
      </c>
      <c r="AP1194" s="13">
        <f t="shared" si="1487"/>
        <v>9.9165809228048737E-6</v>
      </c>
      <c r="AQ1194" s="13">
        <f t="shared" si="1488"/>
        <v>1.1858578020187474E-6</v>
      </c>
      <c r="AR1194" s="13">
        <f t="shared" si="1489"/>
        <v>6.1772832804654086E-5</v>
      </c>
      <c r="AS1194" s="13">
        <f t="shared" si="1490"/>
        <v>4.564917309136532E-5</v>
      </c>
      <c r="AT1194" s="13">
        <f t="shared" si="1491"/>
        <v>1.686701830977412E-5</v>
      </c>
      <c r="AU1194" s="13">
        <f t="shared" si="1492"/>
        <v>4.1548223461112196E-6</v>
      </c>
      <c r="AV1194" s="13">
        <f t="shared" si="1493"/>
        <v>7.6758744835809913E-7</v>
      </c>
      <c r="AW1194" s="13">
        <f t="shared" si="1494"/>
        <v>1.1139271774594311E-9</v>
      </c>
      <c r="AX1194" s="13">
        <f t="shared" si="1495"/>
        <v>6.6958454087590261E-5</v>
      </c>
      <c r="AY1194" s="13">
        <f t="shared" si="1496"/>
        <v>3.2028460538563955E-5</v>
      </c>
      <c r="AZ1194" s="13">
        <f t="shared" si="1497"/>
        <v>7.6601401454732E-6</v>
      </c>
      <c r="BA1194" s="13">
        <f t="shared" si="1498"/>
        <v>1.2213667898615581E-6</v>
      </c>
      <c r="BB1194" s="13">
        <f t="shared" si="1499"/>
        <v>1.4605511195427772E-7</v>
      </c>
      <c r="BC1194" s="13">
        <f t="shared" si="1500"/>
        <v>1.3972605710292556E-8</v>
      </c>
      <c r="BD1194" s="13">
        <f t="shared" si="1501"/>
        <v>4.9246675041487978E-6</v>
      </c>
      <c r="BE1194" s="13">
        <f t="shared" si="1502"/>
        <v>3.6392535214505028E-6</v>
      </c>
      <c r="BF1194" s="13">
        <f t="shared" si="1503"/>
        <v>1.3446761819180996E-6</v>
      </c>
      <c r="BG1194" s="13">
        <f t="shared" si="1504"/>
        <v>3.312316703705324E-7</v>
      </c>
      <c r="BH1194" s="13">
        <f t="shared" si="1505"/>
        <v>6.1193777132992733E-8</v>
      </c>
      <c r="BI1194" s="13">
        <f t="shared" si="1506"/>
        <v>9.0442519717112807E-9</v>
      </c>
      <c r="BJ1194" s="14">
        <f t="shared" si="1507"/>
        <v>0.37687126138353599</v>
      </c>
      <c r="BK1194" s="14">
        <f t="shared" si="1508"/>
        <v>0.4103118451525028</v>
      </c>
      <c r="BL1194" s="14">
        <f t="shared" si="1509"/>
        <v>0.20743596270592002</v>
      </c>
      <c r="BM1194" s="14">
        <f t="shared" si="1510"/>
        <v>0.12427667031629383</v>
      </c>
      <c r="BN1194" s="14">
        <f t="shared" si="1511"/>
        <v>0.87571002917103014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1.40384615384615</v>
      </c>
      <c r="F1195" s="10">
        <f>VLOOKUP(B1195,home!$B$2:$E$405,3,FALSE)</f>
        <v>1.54</v>
      </c>
      <c r="G1195" s="10">
        <f>VLOOKUP(C1195,away!$B$2:$E$405,4,FALSE)</f>
        <v>1.02</v>
      </c>
      <c r="H1195" s="10">
        <f>VLOOKUP(A1195,away!$A$2:$E$405,3,FALSE)</f>
        <v>1.12179487179487</v>
      </c>
      <c r="I1195" s="10">
        <f>VLOOKUP(C1195,away!$B$2:$E$405,3,FALSE)</f>
        <v>1.1200000000000001</v>
      </c>
      <c r="J1195" s="10">
        <f>VLOOKUP(B1195,home!$B$2:$E$405,4,FALSE)</f>
        <v>1.04</v>
      </c>
      <c r="K1195" s="12">
        <f t="shared" si="1456"/>
        <v>2.2051615384615322</v>
      </c>
      <c r="L1195" s="12">
        <f t="shared" si="1457"/>
        <v>1.3066666666666649</v>
      </c>
      <c r="M1195" s="13">
        <f t="shared" si="1458"/>
        <v>2.984230667693866E-2</v>
      </c>
      <c r="N1195" s="13">
        <f t="shared" si="1459"/>
        <v>6.580710690295892E-2</v>
      </c>
      <c r="O1195" s="13">
        <f t="shared" si="1460"/>
        <v>3.8993947391199803E-2</v>
      </c>
      <c r="P1195" s="13">
        <f t="shared" si="1461"/>
        <v>8.5987953019866212E-2</v>
      </c>
      <c r="Q1195" s="13">
        <f t="shared" si="1462"/>
        <v>7.2557650549915712E-2</v>
      </c>
      <c r="R1195" s="13">
        <f t="shared" si="1463"/>
        <v>2.5476045628917171E-2</v>
      </c>
      <c r="S1195" s="13">
        <f t="shared" si="1464"/>
        <v>6.1941660078345666E-2</v>
      </c>
      <c r="T1195" s="13">
        <f t="shared" si="1465"/>
        <v>9.4808663385223077E-2</v>
      </c>
      <c r="U1195" s="13">
        <f t="shared" si="1466"/>
        <v>5.6178795972979187E-2</v>
      </c>
      <c r="V1195" s="13">
        <f t="shared" si="1467"/>
        <v>1.9831042830305366E-2</v>
      </c>
      <c r="W1195" s="13">
        <f t="shared" si="1468"/>
        <v>5.3333780104602116E-2</v>
      </c>
      <c r="X1195" s="13">
        <f t="shared" si="1469"/>
        <v>6.9689472670013353E-2</v>
      </c>
      <c r="Y1195" s="13">
        <f t="shared" si="1470"/>
        <v>4.5530455477741996E-2</v>
      </c>
      <c r="Z1195" s="13">
        <f t="shared" si="1471"/>
        <v>1.1096233207261681E-2</v>
      </c>
      <c r="AA1195" s="13">
        <f t="shared" si="1472"/>
        <v>2.4468986690453113E-2</v>
      </c>
      <c r="AB1195" s="13">
        <f t="shared" si="1473"/>
        <v>2.6979034167457172E-2</v>
      </c>
      <c r="AC1195" s="13">
        <f t="shared" si="1474"/>
        <v>3.5713366548861024E-3</v>
      </c>
      <c r="AD1195" s="13">
        <f t="shared" si="1475"/>
        <v>2.9402400146858371E-2</v>
      </c>
      <c r="AE1195" s="13">
        <f t="shared" si="1476"/>
        <v>3.8419136191894895E-2</v>
      </c>
      <c r="AF1195" s="13">
        <f t="shared" si="1477"/>
        <v>2.5100502312037965E-2</v>
      </c>
      <c r="AG1195" s="13">
        <f t="shared" si="1478"/>
        <v>1.0932663229243184E-2</v>
      </c>
      <c r="AH1195" s="13">
        <f t="shared" si="1479"/>
        <v>3.624769514372145E-3</v>
      </c>
      <c r="AI1195" s="13">
        <f t="shared" si="1480"/>
        <v>7.9932023188813411E-3</v>
      </c>
      <c r="AJ1195" s="13">
        <f t="shared" si="1481"/>
        <v>8.8131511613693328E-3</v>
      </c>
      <c r="AK1195" s="13">
        <f t="shared" si="1482"/>
        <v>6.4781406578997463E-3</v>
      </c>
      <c r="AL1195" s="13">
        <f t="shared" si="1483"/>
        <v>4.1161955987240696E-4</v>
      </c>
      <c r="AM1195" s="13">
        <f t="shared" si="1484"/>
        <v>1.2967408388461553E-2</v>
      </c>
      <c r="AN1195" s="13">
        <f t="shared" si="1485"/>
        <v>1.6944080294256408E-2</v>
      </c>
      <c r="AO1195" s="13">
        <f t="shared" si="1486"/>
        <v>1.1070132458914172E-2</v>
      </c>
      <c r="AP1195" s="13">
        <f t="shared" si="1487"/>
        <v>4.8216576932159421E-3</v>
      </c>
      <c r="AQ1195" s="13">
        <f t="shared" si="1488"/>
        <v>1.5750748464505393E-3</v>
      </c>
      <c r="AR1195" s="13">
        <f t="shared" si="1489"/>
        <v>9.4727309975591912E-4</v>
      </c>
      <c r="AS1195" s="13">
        <f t="shared" si="1490"/>
        <v>2.0888902060009875E-3</v>
      </c>
      <c r="AT1195" s="13">
        <f t="shared" si="1491"/>
        <v>2.3031701701711825E-3</v>
      </c>
      <c r="AU1195" s="13">
        <f t="shared" si="1492"/>
        <v>1.6929540919311311E-3</v>
      </c>
      <c r="AV1195" s="13">
        <f t="shared" si="1493"/>
        <v>9.3330931247690005E-4</v>
      </c>
      <c r="AW1195" s="13">
        <f t="shared" si="1494"/>
        <v>3.2945698869293007E-5</v>
      </c>
      <c r="AX1195" s="13">
        <f t="shared" si="1495"/>
        <v>4.7658717052931386E-3</v>
      </c>
      <c r="AY1195" s="13">
        <f t="shared" si="1496"/>
        <v>6.2274056949163598E-3</v>
      </c>
      <c r="AZ1195" s="13">
        <f t="shared" si="1497"/>
        <v>4.0685717206786834E-3</v>
      </c>
      <c r="BA1195" s="13">
        <f t="shared" si="1498"/>
        <v>1.7720890161178234E-3</v>
      </c>
      <c r="BB1195" s="13">
        <f t="shared" si="1499"/>
        <v>5.7888241193182163E-4</v>
      </c>
      <c r="BC1195" s="13">
        <f t="shared" si="1500"/>
        <v>1.5128127031818249E-4</v>
      </c>
      <c r="BD1195" s="13">
        <f t="shared" si="1501"/>
        <v>2.0629503061351083E-4</v>
      </c>
      <c r="BE1195" s="13">
        <f t="shared" si="1502"/>
        <v>4.5491386708465845E-4</v>
      </c>
      <c r="BF1195" s="13">
        <f t="shared" si="1503"/>
        <v>5.0157928150394531E-4</v>
      </c>
      <c r="BG1195" s="13">
        <f t="shared" si="1504"/>
        <v>3.6868778002055664E-4</v>
      </c>
      <c r="BH1195" s="13">
        <f t="shared" si="1505"/>
        <v>2.0325402805052446E-4</v>
      </c>
      <c r="BI1195" s="13">
        <f t="shared" si="1506"/>
        <v>8.9641593038879537E-5</v>
      </c>
      <c r="BJ1195" s="14">
        <f t="shared" si="1507"/>
        <v>0.57052428647104425</v>
      </c>
      <c r="BK1195" s="14">
        <f t="shared" si="1508"/>
        <v>0.20781332451513077</v>
      </c>
      <c r="BL1195" s="14">
        <f t="shared" si="1509"/>
        <v>0.20879604196417717</v>
      </c>
      <c r="BM1195" s="14">
        <f t="shared" si="1510"/>
        <v>0.67337041599177061</v>
      </c>
      <c r="BN1195" s="14">
        <f t="shared" si="1511"/>
        <v>0.31866501016979643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1.40384615384615</v>
      </c>
      <c r="F1196" s="10">
        <f>VLOOKUP(B1196,home!$B$2:$E$405,3,FALSE)</f>
        <v>0.41</v>
      </c>
      <c r="G1196" s="10">
        <f>VLOOKUP(C1196,away!$B$2:$E$405,4,FALSE)</f>
        <v>1.07</v>
      </c>
      <c r="H1196" s="10">
        <f>VLOOKUP(A1196,away!$A$2:$E$405,3,FALSE)</f>
        <v>1.12179487179487</v>
      </c>
      <c r="I1196" s="10">
        <f>VLOOKUP(C1196,away!$B$2:$E$405,3,FALSE)</f>
        <v>1.54</v>
      </c>
      <c r="J1196" s="10">
        <f>VLOOKUP(B1196,home!$B$2:$E$405,4,FALSE)</f>
        <v>1.02</v>
      </c>
      <c r="K1196" s="12">
        <f t="shared" si="1456"/>
        <v>0.61586730769230602</v>
      </c>
      <c r="L1196" s="12">
        <f t="shared" si="1457"/>
        <v>1.7621153846153821</v>
      </c>
      <c r="M1196" s="13">
        <f t="shared" si="1458"/>
        <v>9.2737468947669849E-2</v>
      </c>
      <c r="N1196" s="13">
        <f t="shared" si="1459"/>
        <v>5.7113975323000256E-2</v>
      </c>
      <c r="O1196" s="13">
        <f t="shared" si="1460"/>
        <v>0.16341412076298031</v>
      </c>
      <c r="P1196" s="13">
        <f t="shared" si="1461"/>
        <v>0.10064141459320204</v>
      </c>
      <c r="Q1196" s="13">
        <f t="shared" si="1462"/>
        <v>1.7587315106890489E-2</v>
      </c>
      <c r="R1196" s="13">
        <f t="shared" si="1463"/>
        <v>0.14397726812992181</v>
      </c>
      <c r="S1196" s="13">
        <f t="shared" si="1464"/>
        <v>2.7304751914881974E-2</v>
      </c>
      <c r="T1196" s="13">
        <f t="shared" si="1465"/>
        <v>3.0990878523930249E-2</v>
      </c>
      <c r="U1196" s="13">
        <f t="shared" si="1466"/>
        <v>8.8670892492068193E-2</v>
      </c>
      <c r="V1196" s="13">
        <f t="shared" si="1467"/>
        <v>3.2924350726754939E-3</v>
      </c>
      <c r="W1196" s="13">
        <f t="shared" si="1468"/>
        <v>3.610484134805623E-3</v>
      </c>
      <c r="X1196" s="13">
        <f t="shared" si="1469"/>
        <v>6.3620896398507449E-3</v>
      </c>
      <c r="Y1196" s="13">
        <f t="shared" si="1470"/>
        <v>5.6053680163415682E-3</v>
      </c>
      <c r="Z1196" s="13">
        <f t="shared" si="1471"/>
        <v>8.45681864022097E-2</v>
      </c>
      <c r="AA1196" s="13">
        <f t="shared" si="1472"/>
        <v>5.2082781275949966E-2</v>
      </c>
      <c r="AB1196" s="13">
        <f t="shared" si="1473"/>
        <v>1.6038041140773278E-2</v>
      </c>
      <c r="AC1196" s="13">
        <f t="shared" si="1474"/>
        <v>2.2331542938520334E-4</v>
      </c>
      <c r="AD1196" s="13">
        <f t="shared" si="1475"/>
        <v>5.5589478589213081E-4</v>
      </c>
      <c r="AE1196" s="13">
        <f t="shared" si="1476"/>
        <v>9.795507544479976E-4</v>
      </c>
      <c r="AF1196" s="13">
        <f t="shared" si="1477"/>
        <v>8.6304072721221062E-4</v>
      </c>
      <c r="AG1196" s="13">
        <f t="shared" si="1478"/>
        <v>5.069257809900944E-4</v>
      </c>
      <c r="AH1196" s="13">
        <f t="shared" si="1479"/>
        <v>3.7254725577088775E-2</v>
      </c>
      <c r="AI1196" s="13">
        <f t="shared" si="1480"/>
        <v>2.2943967539977354E-2</v>
      </c>
      <c r="AJ1196" s="13">
        <f t="shared" si="1481"/>
        <v>7.0652197583127574E-3</v>
      </c>
      <c r="AK1196" s="13">
        <f t="shared" si="1482"/>
        <v>1.450412623602188E-3</v>
      </c>
      <c r="AL1196" s="13">
        <f t="shared" si="1483"/>
        <v>9.6939375071783803E-6</v>
      </c>
      <c r="AM1196" s="13">
        <f t="shared" si="1484"/>
        <v>6.8471485029515509E-5</v>
      </c>
      <c r="AN1196" s="13">
        <f t="shared" si="1485"/>
        <v>1.206546571779711E-4</v>
      </c>
      <c r="AO1196" s="13">
        <f t="shared" si="1486"/>
        <v>1.0630371381939884E-4</v>
      </c>
      <c r="AP1196" s="13">
        <f t="shared" si="1487"/>
        <v>6.2439803187637808E-5</v>
      </c>
      <c r="AQ1196" s="13">
        <f t="shared" si="1488"/>
        <v>2.7506534452323296E-5</v>
      </c>
      <c r="AR1196" s="13">
        <f t="shared" si="1489"/>
        <v>1.3129425017802454E-2</v>
      </c>
      <c r="AS1196" s="13">
        <f t="shared" si="1490"/>
        <v>8.0859836372620033E-3</v>
      </c>
      <c r="AT1196" s="13">
        <f t="shared" si="1491"/>
        <v>2.4899464863622949E-3</v>
      </c>
      <c r="AU1196" s="13">
        <f t="shared" si="1492"/>
        <v>5.111588796179547E-4</v>
      </c>
      <c r="AV1196" s="13">
        <f t="shared" si="1493"/>
        <v>7.8701510748331314E-5</v>
      </c>
      <c r="AW1196" s="13">
        <f t="shared" si="1494"/>
        <v>2.9222623904854958E-7</v>
      </c>
      <c r="AX1196" s="13">
        <f t="shared" si="1495"/>
        <v>7.0282248564702916E-6</v>
      </c>
      <c r="AY1196" s="13">
        <f t="shared" si="1496"/>
        <v>1.2384543146122537E-5</v>
      </c>
      <c r="AZ1196" s="13">
        <f t="shared" si="1497"/>
        <v>1.0911497004607757E-5</v>
      </c>
      <c r="BA1196" s="13">
        <f t="shared" si="1498"/>
        <v>6.4091055803346607E-6</v>
      </c>
      <c r="BB1196" s="13">
        <f t="shared" si="1499"/>
        <v>2.8233958861830011E-6</v>
      </c>
      <c r="BC1196" s="13">
        <f t="shared" si="1500"/>
        <v>9.9502986558056869E-7</v>
      </c>
      <c r="BD1196" s="13">
        <f t="shared" si="1501"/>
        <v>3.8559269691706352E-3</v>
      </c>
      <c r="BE1196" s="13">
        <f t="shared" si="1502"/>
        <v>2.3747393611612722E-3</v>
      </c>
      <c r="BF1196" s="13">
        <f t="shared" si="1503"/>
        <v>7.3126216841466979E-4</v>
      </c>
      <c r="BG1196" s="13">
        <f t="shared" si="1504"/>
        <v>1.5012015429292683E-4</v>
      </c>
      <c r="BH1196" s="13">
        <f t="shared" si="1505"/>
        <v>2.3113523813684597E-5</v>
      </c>
      <c r="BI1196" s="13">
        <f t="shared" si="1506"/>
        <v>2.8469727364831876E-6</v>
      </c>
      <c r="BJ1196" s="14">
        <f t="shared" si="1507"/>
        <v>0.12460145078336753</v>
      </c>
      <c r="BK1196" s="14">
        <f t="shared" si="1508"/>
        <v>0.22422146443846785</v>
      </c>
      <c r="BL1196" s="14">
        <f t="shared" si="1509"/>
        <v>0.56433065398205728</v>
      </c>
      <c r="BM1196" s="14">
        <f t="shared" si="1510"/>
        <v>0.42223810042553062</v>
      </c>
      <c r="BN1196" s="14">
        <f t="shared" si="1511"/>
        <v>0.57547156286366474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1.40384615384615</v>
      </c>
      <c r="F1197" s="10">
        <f>VLOOKUP(B1197,home!$B$2:$E$405,3,FALSE)</f>
        <v>0.71</v>
      </c>
      <c r="G1197" s="10">
        <f>VLOOKUP(C1197,away!$B$2:$E$405,4,FALSE)</f>
        <v>0.71</v>
      </c>
      <c r="H1197" s="10">
        <f>VLOOKUP(A1197,away!$A$2:$E$405,3,FALSE)</f>
        <v>1.12179487179487</v>
      </c>
      <c r="I1197" s="10">
        <f>VLOOKUP(C1197,away!$B$2:$E$405,3,FALSE)</f>
        <v>0.71</v>
      </c>
      <c r="J1197" s="10">
        <f>VLOOKUP(B1197,home!$B$2:$E$405,4,FALSE)</f>
        <v>1.49</v>
      </c>
      <c r="K1197" s="12">
        <f t="shared" si="1456"/>
        <v>0.70767884615384413</v>
      </c>
      <c r="L1197" s="12">
        <f t="shared" si="1457"/>
        <v>1.1867467948717929</v>
      </c>
      <c r="M1197" s="13">
        <f t="shared" si="1458"/>
        <v>0.15040469653001795</v>
      </c>
      <c r="N1197" s="13">
        <f t="shared" si="1459"/>
        <v>0.10643822209648218</v>
      </c>
      <c r="O1197" s="13">
        <f t="shared" si="1460"/>
        <v>0.17849229154066348</v>
      </c>
      <c r="P1197" s="13">
        <f t="shared" si="1461"/>
        <v>0.12631521892485226</v>
      </c>
      <c r="Q1197" s="13">
        <f t="shared" si="1462"/>
        <v>3.7662039099952554E-2</v>
      </c>
      <c r="R1197" s="13">
        <f t="shared" si="1463"/>
        <v>0.10591257744760206</v>
      </c>
      <c r="S1197" s="13">
        <f t="shared" si="1464"/>
        <v>2.6521004496772714E-2</v>
      </c>
      <c r="T1197" s="13">
        <f t="shared" si="1465"/>
        <v>4.4695304190204836E-2</v>
      </c>
      <c r="U1197" s="13">
        <f t="shared" si="1466"/>
        <v>7.4952090601298663E-2</v>
      </c>
      <c r="V1197" s="13">
        <f t="shared" si="1467"/>
        <v>2.4748093099666965E-3</v>
      </c>
      <c r="W1197" s="13">
        <f t="shared" si="1468"/>
        <v>8.8842094580184622E-3</v>
      </c>
      <c r="X1197" s="13">
        <f t="shared" si="1469"/>
        <v>1.0543307099273079E-2</v>
      </c>
      <c r="Y1197" s="13">
        <f t="shared" si="1470"/>
        <v>6.2561179537056763E-3</v>
      </c>
      <c r="Z1197" s="13">
        <f t="shared" si="1471"/>
        <v>4.1897137274184093E-2</v>
      </c>
      <c r="AA1197" s="13">
        <f t="shared" si="1472"/>
        <v>2.9649717763343807E-2</v>
      </c>
      <c r="AB1197" s="13">
        <f t="shared" si="1473"/>
        <v>1.0491239027775141E-2</v>
      </c>
      <c r="AC1197" s="13">
        <f t="shared" si="1474"/>
        <v>1.2990206048989447E-4</v>
      </c>
      <c r="AD1197" s="13">
        <f t="shared" si="1475"/>
        <v>1.5717917745598933E-3</v>
      </c>
      <c r="AE1197" s="13">
        <f t="shared" si="1476"/>
        <v>1.8653188506648009E-3</v>
      </c>
      <c r="AF1197" s="13">
        <f t="shared" si="1477"/>
        <v>1.1068305837201951E-3</v>
      </c>
      <c r="AG1197" s="13">
        <f t="shared" si="1478"/>
        <v>4.3784254923200566E-4</v>
      </c>
      <c r="AH1197" s="13">
        <f t="shared" si="1479"/>
        <v>1.2430323343610371E-2</v>
      </c>
      <c r="AI1197" s="13">
        <f t="shared" si="1480"/>
        <v>8.7966768811253808E-3</v>
      </c>
      <c r="AJ1197" s="13">
        <f t="shared" si="1481"/>
        <v>3.1126110726115027E-3</v>
      </c>
      <c r="AK1197" s="13">
        <f t="shared" si="1482"/>
        <v>7.3424300413046256E-4</v>
      </c>
      <c r="AL1197" s="13">
        <f t="shared" si="1483"/>
        <v>4.3638550093535359E-6</v>
      </c>
      <c r="AM1197" s="13">
        <f t="shared" si="1484"/>
        <v>2.2246475788292972E-4</v>
      </c>
      <c r="AN1197" s="13">
        <f t="shared" si="1485"/>
        <v>2.6400933838949627E-4</v>
      </c>
      <c r="AO1197" s="13">
        <f t="shared" si="1486"/>
        <v>1.5665611807497872E-4</v>
      </c>
      <c r="AP1197" s="13">
        <f t="shared" si="1487"/>
        <v>6.1970382007512704E-5</v>
      </c>
      <c r="AQ1197" s="13">
        <f t="shared" si="1488"/>
        <v>1.838578805609908E-5</v>
      </c>
      <c r="AR1197" s="13">
        <f t="shared" si="1489"/>
        <v>2.9503292774499278E-3</v>
      </c>
      <c r="AS1197" s="13">
        <f t="shared" si="1490"/>
        <v>2.0878856188396694E-3</v>
      </c>
      <c r="AT1197" s="13">
        <f t="shared" si="1491"/>
        <v>7.3877624282083106E-4</v>
      </c>
      <c r="AU1197" s="13">
        <f t="shared" si="1492"/>
        <v>1.7427210636177263E-4</v>
      </c>
      <c r="AV1197" s="13">
        <f t="shared" si="1493"/>
        <v>3.0832170786724809E-5</v>
      </c>
      <c r="AW1197" s="13">
        <f t="shared" si="1494"/>
        <v>1.0180335557998133E-7</v>
      </c>
      <c r="AX1197" s="13">
        <f t="shared" si="1495"/>
        <v>2.6238933861414331E-5</v>
      </c>
      <c r="AY1197" s="13">
        <f t="shared" si="1496"/>
        <v>3.1138970660886411E-5</v>
      </c>
      <c r="AZ1197" s="13">
        <f t="shared" si="1497"/>
        <v>1.8477036813706881E-5</v>
      </c>
      <c r="BA1197" s="13">
        <f t="shared" si="1498"/>
        <v>7.3091880724649213E-6</v>
      </c>
      <c r="BB1197" s="13">
        <f t="shared" si="1499"/>
        <v>2.1685388795282205E-6</v>
      </c>
      <c r="BC1197" s="13">
        <f t="shared" si="1500"/>
        <v>5.1470131296699708E-7</v>
      </c>
      <c r="BD1197" s="13">
        <f t="shared" si="1501"/>
        <v>5.8354896897168634E-4</v>
      </c>
      <c r="BE1197" s="13">
        <f t="shared" si="1502"/>
        <v>4.1296526103614837E-4</v>
      </c>
      <c r="BF1197" s="13">
        <f t="shared" si="1503"/>
        <v>1.4612338971584126E-4</v>
      </c>
      <c r="BG1197" s="13">
        <f t="shared" si="1504"/>
        <v>3.4469477276731684E-5</v>
      </c>
      <c r="BH1197" s="13">
        <f t="shared" si="1505"/>
        <v>6.0983299766809052E-6</v>
      </c>
      <c r="BI1197" s="13">
        <f t="shared" si="1506"/>
        <v>8.6313182427258862E-7</v>
      </c>
      <c r="BJ1197" s="14">
        <f t="shared" si="1507"/>
        <v>0.22027031740982567</v>
      </c>
      <c r="BK1197" s="14">
        <f t="shared" si="1508"/>
        <v>0.30588113414776968</v>
      </c>
      <c r="BL1197" s="14">
        <f t="shared" si="1509"/>
        <v>0.43173793465722116</v>
      </c>
      <c r="BM1197" s="14">
        <f t="shared" si="1510"/>
        <v>0.29453044068212481</v>
      </c>
      <c r="BN1197" s="14">
        <f t="shared" si="1511"/>
        <v>0.70522504563957056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1.40384615384615</v>
      </c>
      <c r="F1198" s="10">
        <f>VLOOKUP(B1198,home!$B$2:$E$405,3,FALSE)</f>
        <v>1.32</v>
      </c>
      <c r="G1198" s="10">
        <f>VLOOKUP(C1198,away!$B$2:$E$405,4,FALSE)</f>
        <v>0.59</v>
      </c>
      <c r="H1198" s="10">
        <f>VLOOKUP(A1198,away!$A$2:$E$405,3,FALSE)</f>
        <v>1.12179487179487</v>
      </c>
      <c r="I1198" s="10">
        <f>VLOOKUP(C1198,away!$B$2:$E$405,3,FALSE)</f>
        <v>0.24</v>
      </c>
      <c r="J1198" s="10">
        <f>VLOOKUP(B1198,home!$B$2:$E$405,4,FALSE)</f>
        <v>1.27</v>
      </c>
      <c r="K1198" s="12">
        <f t="shared" si="1456"/>
        <v>1.0933153846153816</v>
      </c>
      <c r="L1198" s="12">
        <f t="shared" si="1457"/>
        <v>0.34192307692307633</v>
      </c>
      <c r="M1198" s="13">
        <f t="shared" si="1458"/>
        <v>0.2380585894282003</v>
      </c>
      <c r="N1198" s="13">
        <f t="shared" si="1459"/>
        <v>0.26027311826168797</v>
      </c>
      <c r="O1198" s="13">
        <f t="shared" si="1460"/>
        <v>8.1397725385257566E-2</v>
      </c>
      <c r="P1198" s="13">
        <f t="shared" si="1461"/>
        <v>8.8993385436400077E-2</v>
      </c>
      <c r="Q1198" s="13">
        <f t="shared" si="1462"/>
        <v>0.14228030219866103</v>
      </c>
      <c r="R1198" s="13">
        <f t="shared" si="1463"/>
        <v>1.3915880359133432E-2</v>
      </c>
      <c r="S1198" s="13">
        <f t="shared" si="1464"/>
        <v>8.3170939877180144E-3</v>
      </c>
      <c r="T1198" s="13">
        <f t="shared" si="1465"/>
        <v>4.8648918713311319E-2</v>
      </c>
      <c r="U1198" s="13">
        <f t="shared" si="1466"/>
        <v>1.52144460871076E-2</v>
      </c>
      <c r="V1198" s="13">
        <f t="shared" si="1467"/>
        <v>3.4546413914209663E-4</v>
      </c>
      <c r="W1198" s="13">
        <f t="shared" si="1468"/>
        <v>5.1852414440507283E-2</v>
      </c>
      <c r="X1198" s="13">
        <f t="shared" si="1469"/>
        <v>1.7729537091388803E-2</v>
      </c>
      <c r="Y1198" s="13">
        <f t="shared" si="1470"/>
        <v>3.0310689373547338E-3</v>
      </c>
      <c r="Z1198" s="13">
        <f t="shared" si="1471"/>
        <v>1.5860535434961025E-3</v>
      </c>
      <c r="AA1198" s="13">
        <f t="shared" si="1472"/>
        <v>1.73405673992803E-3</v>
      </c>
      <c r="AB1198" s="13">
        <f t="shared" si="1473"/>
        <v>9.4793545577965426E-4</v>
      </c>
      <c r="AC1198" s="13">
        <f t="shared" si="1474"/>
        <v>8.0715485216716208E-6</v>
      </c>
      <c r="AD1198" s="13">
        <f t="shared" si="1475"/>
        <v>1.4172760609314841E-2</v>
      </c>
      <c r="AE1198" s="13">
        <f t="shared" si="1476"/>
        <v>4.8459939160311041E-3</v>
      </c>
      <c r="AF1198" s="13">
        <f t="shared" si="1477"/>
        <v>8.2847857525993149E-4</v>
      </c>
      <c r="AG1198" s="13">
        <f t="shared" si="1478"/>
        <v>9.4425314539240755E-5</v>
      </c>
      <c r="AH1198" s="13">
        <f t="shared" si="1479"/>
        <v>1.3557707693923388E-4</v>
      </c>
      <c r="AI1198" s="13">
        <f t="shared" si="1480"/>
        <v>1.4822850401884766E-4</v>
      </c>
      <c r="AJ1198" s="13">
        <f t="shared" si="1481"/>
        <v>8.103025194116452E-5</v>
      </c>
      <c r="AK1198" s="13">
        <f t="shared" si="1482"/>
        <v>2.9530540355511858E-5</v>
      </c>
      <c r="AL1198" s="13">
        <f t="shared" si="1483"/>
        <v>1.2069540198201936E-7</v>
      </c>
      <c r="AM1198" s="13">
        <f t="shared" si="1484"/>
        <v>3.0990594433269584E-3</v>
      </c>
      <c r="AN1198" s="13">
        <f t="shared" si="1485"/>
        <v>1.0596399404298696E-3</v>
      </c>
      <c r="AO1198" s="13">
        <f t="shared" si="1486"/>
        <v>1.8115767443118314E-4</v>
      </c>
      <c r="AP1198" s="13">
        <f t="shared" si="1487"/>
        <v>2.0647329816579684E-5</v>
      </c>
      <c r="AQ1198" s="13">
        <f t="shared" si="1488"/>
        <v>1.7649496352826252E-6</v>
      </c>
      <c r="AR1198" s="13">
        <f t="shared" si="1489"/>
        <v>9.2713862614599032E-6</v>
      </c>
      <c r="AS1198" s="13">
        <f t="shared" si="1490"/>
        <v>1.0136549236365799E-5</v>
      </c>
      <c r="AT1198" s="13">
        <f t="shared" si="1491"/>
        <v>5.5412226135150115E-6</v>
      </c>
      <c r="AU1198" s="13">
        <f t="shared" si="1492"/>
        <v>2.0194346443115387E-6</v>
      </c>
      <c r="AV1198" s="13">
        <f t="shared" si="1493"/>
        <v>5.5196974121277393E-7</v>
      </c>
      <c r="AW1198" s="13">
        <f t="shared" si="1494"/>
        <v>1.2533203666358895E-9</v>
      </c>
      <c r="AX1198" s="13">
        <f t="shared" si="1495"/>
        <v>5.6470822787115719E-4</v>
      </c>
      <c r="AY1198" s="13">
        <f t="shared" si="1496"/>
        <v>1.9308677483748378E-4</v>
      </c>
      <c r="AZ1198" s="13">
        <f t="shared" si="1497"/>
        <v>3.3010412082792833E-5</v>
      </c>
      <c r="BA1198" s="13">
        <f t="shared" si="1498"/>
        <v>3.7623405566157414E-6</v>
      </c>
      <c r="BB1198" s="13">
        <f t="shared" si="1499"/>
        <v>3.2160776488763343E-7</v>
      </c>
      <c r="BC1198" s="13">
        <f t="shared" si="1500"/>
        <v>2.1993023306546592E-8</v>
      </c>
      <c r="BD1198" s="13">
        <f t="shared" si="1501"/>
        <v>5.2835015297678432E-7</v>
      </c>
      <c r="BE1198" s="13">
        <f t="shared" si="1502"/>
        <v>5.7765335071340859E-7</v>
      </c>
      <c r="BF1198" s="13">
        <f t="shared" si="1503"/>
        <v>3.1577864765479707E-7</v>
      </c>
      <c r="BG1198" s="13">
        <f t="shared" si="1504"/>
        <v>1.1508188453800988E-7</v>
      </c>
      <c r="BH1198" s="13">
        <f t="shared" si="1505"/>
        <v>3.1455198713984291E-8</v>
      </c>
      <c r="BI1198" s="13">
        <f t="shared" si="1506"/>
        <v>6.8780905360266012E-9</v>
      </c>
      <c r="BJ1198" s="14">
        <f t="shared" si="1507"/>
        <v>0.54891419875183256</v>
      </c>
      <c r="BK1198" s="14">
        <f t="shared" si="1508"/>
        <v>0.33591581201022164</v>
      </c>
      <c r="BL1198" s="14">
        <f t="shared" si="1509"/>
        <v>0.11363350616028305</v>
      </c>
      <c r="BM1198" s="14">
        <f t="shared" si="1510"/>
        <v>0.17493748387497571</v>
      </c>
      <c r="BN1198" s="14">
        <f t="shared" si="1511"/>
        <v>0.82491900106934035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1.40384615384615</v>
      </c>
      <c r="F1199" s="10">
        <f>VLOOKUP(B1199,home!$B$2:$E$405,3,FALSE)</f>
        <v>1.02</v>
      </c>
      <c r="G1199" s="10">
        <f>VLOOKUP(C1199,away!$B$2:$E$405,4,FALSE)</f>
        <v>1.07</v>
      </c>
      <c r="H1199" s="10">
        <f>VLOOKUP(A1199,away!$A$2:$E$405,3,FALSE)</f>
        <v>1.12179487179487</v>
      </c>
      <c r="I1199" s="10">
        <f>VLOOKUP(C1199,away!$B$2:$E$405,3,FALSE)</f>
        <v>0.47</v>
      </c>
      <c r="J1199" s="10">
        <f>VLOOKUP(B1199,home!$B$2:$E$405,4,FALSE)</f>
        <v>0.64</v>
      </c>
      <c r="K1199" s="12">
        <f t="shared" ref="K1199:K1251" si="1512">E1199*F1199*G1199</f>
        <v>1.5321576923076883</v>
      </c>
      <c r="L1199" s="12">
        <f t="shared" ref="L1199:L1251" si="1513">H1199*I1199*J1199</f>
        <v>0.33743589743589686</v>
      </c>
      <c r="M1199" s="13">
        <f t="shared" ref="M1199:M1251" si="1514">_xlfn.POISSON.DIST(0,K1199,FALSE) * _xlfn.POISSON.DIST(0,L1199,FALSE)</f>
        <v>0.15418631198202218</v>
      </c>
      <c r="N1199" s="13">
        <f t="shared" ref="N1199:N1251" si="1515">_xlfn.POISSON.DIST(1,K1199,FALSE) * _xlfn.POISSON.DIST(0,L1199,FALSE)</f>
        <v>0.23623774395180833</v>
      </c>
      <c r="O1199" s="13">
        <f t="shared" ref="O1199:O1251" si="1516">_xlfn.POISSON.DIST(0,K1199,FALSE) * _xlfn.POISSON.DIST(1,L1199,FALSE)</f>
        <v>5.2027996555984828E-2</v>
      </c>
      <c r="P1199" s="13">
        <f t="shared" ref="P1199:P1251" si="1517">_xlfn.POISSON.DIST(1,K1199,FALSE) * _xlfn.POISSON.DIST(1,L1199,FALSE)</f>
        <v>7.9715095138610068E-2</v>
      </c>
      <c r="Q1199" s="13">
        <f t="shared" ref="Q1199:Q1251" si="1518">_xlfn.POISSON.DIST(2,K1199,FALSE) * _xlfn.POISSON.DIST(0,L1199,FALSE)</f>
        <v>0.18097673830458866</v>
      </c>
      <c r="R1199" s="13">
        <f t="shared" ref="R1199:R1251" si="1519">_xlfn.POISSON.DIST(0,K1199,FALSE) * _xlfn.POISSON.DIST(2,L1199,FALSE)</f>
        <v>8.7780568548302459E-3</v>
      </c>
      <c r="S1199" s="13">
        <f t="shared" ref="S1199:S1251" si="1520">_xlfn.POISSON.DIST(2,K1199,FALSE) * _xlfn.POISSON.DIST(2,L1199,FALSE)</f>
        <v>1.0303275808455969E-2</v>
      </c>
      <c r="T1199" s="13">
        <f t="shared" ref="T1199:T1251" si="1521">_xlfn.POISSON.DIST(2,K1199,FALSE) * _xlfn.POISSON.DIST(1,L1199,FALSE)</f>
        <v>6.1068048104830325E-2</v>
      </c>
      <c r="U1199" s="13">
        <f t="shared" ref="U1199:U1251" si="1522">_xlfn.POISSON.DIST(1,K1199,FALSE) * _xlfn.POISSON.DIST(2,L1199,FALSE)</f>
        <v>1.3449367333642392E-2</v>
      </c>
      <c r="V1199" s="13">
        <f t="shared" ref="V1199:V1251" si="1523">_xlfn.POISSON.DIST(3,K1199,FALSE) * _xlfn.POISSON.DIST(3,L1199,FALSE)</f>
        <v>5.9187168559076526E-4</v>
      </c>
      <c r="W1199" s="13">
        <f t="shared" ref="W1199:W1251" si="1524">_xlfn.POISSON.DIST(3,K1199,FALSE) * _xlfn.POISSON.DIST(0,L1199,FALSE)</f>
        <v>9.2428300574043665E-2</v>
      </c>
      <c r="X1199" s="13">
        <f t="shared" ref="X1199:X1251" si="1525">_xlfn.POISSON.DIST(3,K1199,FALSE) * _xlfn.POISSON.DIST(1,L1199,FALSE)</f>
        <v>3.1188626552677241E-2</v>
      </c>
      <c r="Y1199" s="13">
        <f t="shared" ref="Y1199:Y1251" si="1526">_xlfn.POISSON.DIST(3,K1199,FALSE) * _xlfn.POISSON.DIST(2,L1199,FALSE)</f>
        <v>5.2620810952978435E-3</v>
      </c>
      <c r="Z1199" s="13">
        <f t="shared" ref="Z1199:Z1251" si="1527">_xlfn.POISSON.DIST(0,K1199,FALSE) * _xlfn.POISSON.DIST(3,L1199,FALSE)</f>
        <v>9.8734383085099056E-4</v>
      </c>
      <c r="AA1199" s="13">
        <f t="shared" ref="AA1199:AA1251" si="1528">_xlfn.POISSON.DIST(1,K1199,FALSE) * _xlfn.POISSON.DIST(3,L1199,FALSE)</f>
        <v>1.5127664453908859E-3</v>
      </c>
      <c r="AB1199" s="13">
        <f t="shared" ref="AB1199:AB1251" si="1529">_xlfn.POISSON.DIST(2,K1199,FALSE) * _xlfn.POISSON.DIST(3,L1199,FALSE)</f>
        <v>1.1588983729853026E-3</v>
      </c>
      <c r="AC1199" s="13">
        <f t="shared" ref="AC1199:AC1251" si="1530">_xlfn.POISSON.DIST(4,K1199,FALSE) * _xlfn.POISSON.DIST(4,L1199,FALSE)</f>
        <v>1.9125039019440715E-5</v>
      </c>
      <c r="AD1199" s="13">
        <f t="shared" ref="AD1199:AD1251" si="1531">_xlfn.POISSON.DIST(4,K1199,FALSE) * _xlfn.POISSON.DIST(0,L1199,FALSE)</f>
        <v>3.5403682927862029E-2</v>
      </c>
      <c r="AE1199" s="13">
        <f t="shared" ref="AE1199:AE1251" si="1532">_xlfn.POISSON.DIST(4,K1199,FALSE) * _xlfn.POISSON.DIST(1,L1199,FALSE)</f>
        <v>1.1946473521299064E-2</v>
      </c>
      <c r="AF1199" s="13">
        <f t="shared" ref="AF1199:AF1251" si="1533">_xlfn.POISSON.DIST(4,K1199,FALSE) * _xlfn.POISSON.DIST(2,L1199,FALSE)</f>
        <v>2.0155845069268642E-3</v>
      </c>
      <c r="AG1199" s="13">
        <f t="shared" ref="AG1199:AG1251" si="1534">_xlfn.POISSON.DIST(4,K1199,FALSE) * _xlfn.POISSON.DIST(3,L1199,FALSE)</f>
        <v>2.2671018898425213E-4</v>
      </c>
      <c r="AH1199" s="13">
        <f t="shared" ref="AH1199:AH1251" si="1535">_xlfn.POISSON.DIST(0,K1199,FALSE) * _xlfn.POISSON.DIST(4,L1199,FALSE)</f>
        <v>8.3291312910250051E-5</v>
      </c>
      <c r="AI1199" s="13">
        <f t="shared" ref="AI1199:AI1251" si="1536">_xlfn.POISSON.DIST(1,K1199,FALSE) * _xlfn.POISSON.DIST(4,L1199,FALSE)</f>
        <v>1.2761542577784625E-4</v>
      </c>
      <c r="AJ1199" s="13">
        <f t="shared" ref="AJ1199:AJ1251" si="1537">_xlfn.POISSON.DIST(2,K1199,FALSE) * _xlfn.POISSON.DIST(4,L1199,FALSE)</f>
        <v>9.7763478131324035E-5</v>
      </c>
      <c r="AK1199" s="13">
        <f t="shared" ref="AK1199:AK1251" si="1538">_xlfn.POISSON.DIST(3,K1199,FALSE) * _xlfn.POISSON.DIST(4,L1199,FALSE)</f>
        <v>4.9929688348554191E-5</v>
      </c>
      <c r="AL1199" s="13">
        <f t="shared" ref="AL1199:AL1251" si="1539">_xlfn.POISSON.DIST(5,K1199,FALSE) * _xlfn.POISSON.DIST(5,L1199,FALSE)</f>
        <v>3.9550963645647265E-7</v>
      </c>
      <c r="AM1199" s="13">
        <f t="shared" ref="AM1199:AM1251" si="1540">_xlfn.POISSON.DIST(5,K1199,FALSE) * _xlfn.POISSON.DIST(0,L1199,FALSE)</f>
        <v>1.0848805026789235E-2</v>
      </c>
      <c r="AN1199" s="13">
        <f t="shared" ref="AN1199:AN1251" si="1541">_xlfn.POISSON.DIST(5,K1199,FALSE) * _xlfn.POISSON.DIST(1,L1199,FALSE)</f>
        <v>3.6607762603216949E-3</v>
      </c>
      <c r="AO1199" s="13">
        <f t="shared" ref="AO1199:AO1251" si="1542">_xlfn.POISSON.DIST(5,K1199,FALSE) * _xlfn.POISSON.DIST(2,L1199,FALSE)</f>
        <v>6.1763866135683876E-4</v>
      </c>
      <c r="AP1199" s="13">
        <f t="shared" ref="AP1199:AP1251" si="1543">_xlfn.POISSON.DIST(5,K1199,FALSE) * _xlfn.POISSON.DIST(3,L1199,FALSE)</f>
        <v>6.947115199535032E-5</v>
      </c>
      <c r="AQ1199" s="13">
        <f t="shared" ref="AQ1199:AQ1251" si="1544">_xlfn.POISSON.DIST(5,K1199,FALSE) * _xlfn.POISSON.DIST(4,L1199,FALSE)</f>
        <v>5.8605151298641559E-6</v>
      </c>
      <c r="AR1199" s="13">
        <f t="shared" ref="AR1199:AR1251" si="1545">_xlfn.POISSON.DIST(0,K1199,FALSE) * _xlfn.POISSON.DIST(5,L1199,FALSE)</f>
        <v>5.6210957840968661E-6</v>
      </c>
      <c r="AS1199" s="13">
        <f t="shared" ref="AS1199:AS1251" si="1546">_xlfn.POISSON.DIST(1,K1199,FALSE) * _xlfn.POISSON.DIST(5,L1199,FALSE)</f>
        <v>8.6124051448023282E-6</v>
      </c>
      <c r="AT1199" s="13">
        <f t="shared" ref="AT1199:AT1251" si="1547">_xlfn.POISSON.DIST(2,K1199,FALSE) * _xlfn.POISSON.DIST(5,L1199,FALSE)</f>
        <v>6.5977813959396011E-6</v>
      </c>
      <c r="AU1199" s="13">
        <f t="shared" ref="AU1199:AU1251" si="1548">_xlfn.POISSON.DIST(3,K1199,FALSE) * _xlfn.POISSON.DIST(5,L1199,FALSE)</f>
        <v>3.3696138393178057E-6</v>
      </c>
      <c r="AV1199" s="13">
        <f t="shared" ref="AV1199:AV1251" si="1549">_xlfn.POISSON.DIST(4,K1199,FALSE) * _xlfn.POISSON.DIST(5,L1199,FALSE)</f>
        <v>1.2906949410043046E-6</v>
      </c>
      <c r="AW1199" s="13">
        <f t="shared" ref="AW1199:AW1251" si="1550">_xlfn.POISSON.DIST(6,K1199,FALSE) * _xlfn.POISSON.DIST(6,L1199,FALSE)</f>
        <v>5.6800128315686551E-9</v>
      </c>
      <c r="AX1199" s="13">
        <f t="shared" ref="AX1199:AX1251" si="1551">_xlfn.POISSON.DIST(6,K1199,FALSE) * _xlfn.POISSON.DIST(0,L1199,FALSE)</f>
        <v>2.7703466790235751E-3</v>
      </c>
      <c r="AY1199" s="13">
        <f t="shared" ref="AY1199:AY1251" si="1552">_xlfn.POISSON.DIST(6,K1199,FALSE) * _xlfn.POISSON.DIST(1,L1199,FALSE)</f>
        <v>9.348144178448766E-4</v>
      </c>
      <c r="AZ1199" s="13">
        <f t="shared" ref="AZ1199:AZ1251" si="1553">_xlfn.POISSON.DIST(6,K1199,FALSE) * _xlfn.POISSON.DIST(2,L1199,FALSE)</f>
        <v>1.5771997101075069E-4</v>
      </c>
      <c r="BA1199" s="13">
        <f t="shared" ref="BA1199:BA1251" si="1554">_xlfn.POISSON.DIST(6,K1199,FALSE) * _xlfn.POISSON.DIST(3,L1199,FALSE)</f>
        <v>1.7740126653858773E-5</v>
      </c>
      <c r="BB1199" s="13">
        <f t="shared" ref="BB1199:BB1251" si="1555">_xlfn.POISSON.DIST(6,K1199,FALSE) * _xlfn.POISSON.DIST(4,L1199,FALSE)</f>
        <v>1.4965388895178267E-6</v>
      </c>
      <c r="BC1199" s="13">
        <f t="shared" ref="BC1199:BC1251" si="1556">_xlfn.POISSON.DIST(6,K1199,FALSE) * _xlfn.POISSON.DIST(5,L1199,FALSE)</f>
        <v>1.0099718864643368E-7</v>
      </c>
      <c r="BD1199" s="13">
        <f t="shared" ref="BD1199:BD1251" si="1557">_xlfn.POISSON.DIST(0,K1199,FALSE) * _xlfn.POISSON.DIST(6,L1199,FALSE)</f>
        <v>3.1612658341331047E-7</v>
      </c>
      <c r="BE1199" s="13">
        <f t="shared" ref="BE1199:BE1251" si="1558">_xlfn.POISSON.DIST(1,K1199,FALSE) * _xlfn.POISSON.DIST(6,L1199,FALSE)</f>
        <v>4.843557765196516E-7</v>
      </c>
      <c r="BF1199" s="13">
        <f t="shared" ref="BF1199:BF1251" si="1559">_xlfn.POISSON.DIST(2,K1199,FALSE) * _xlfn.POISSON.DIST(6,L1199,FALSE)</f>
        <v>3.7105471440412406E-7</v>
      </c>
      <c r="BG1199" s="13">
        <f t="shared" ref="BG1199:BG1251" si="1560">_xlfn.POISSON.DIST(3,K1199,FALSE) * _xlfn.POISSON.DIST(6,L1199,FALSE)</f>
        <v>1.8950477831377035E-7</v>
      </c>
      <c r="BH1199" s="13">
        <f t="shared" ref="BH1199:BH1251" si="1561">_xlfn.POISSON.DIST(4,K1199,FALSE) * _xlfn.POISSON.DIST(6,L1199,FALSE)</f>
        <v>7.2587800955626598E-8</v>
      </c>
      <c r="BI1199" s="13">
        <f t="shared" ref="BI1199:BI1251" si="1562">_xlfn.POISSON.DIST(5,K1199,FALSE) * _xlfn.POISSON.DIST(6,L1199,FALSE)</f>
        <v>2.2243191520372531E-8</v>
      </c>
      <c r="BJ1199" s="14">
        <f t="shared" ref="BJ1199:BJ1251" si="1563">SUM(N1199,Q1199,T1199,W1199,X1199,Y1199,AD1199,AE1199,AF1199,AG1199,AM1199,AN1199,AO1199,AP1199,AQ1199,AX1199,AY1199,AZ1199,BA1199,BB1199,BC1199)</f>
        <v>0.67583876007452259</v>
      </c>
      <c r="BK1199" s="14">
        <f t="shared" ref="BK1199:BK1251" si="1564">SUM(M1199,P1199,S1199,V1199,AC1199,AL1199,AY1199)</f>
        <v>0.24575088958117974</v>
      </c>
      <c r="BL1199" s="14">
        <f t="shared" ref="BL1199:BL1251" si="1565">SUM(O1199,R1199,U1199,AA1199,AB1199,AH1199,AI1199,AJ1199,AK1199,AR1199,AS1199,AT1199,AU1199,AV1199,BD1199,BE1199,BF1199,BG1199,BH1199,BI1199)</f>
        <v>7.7312632931951911E-2</v>
      </c>
      <c r="BM1199" s="14">
        <f t="shared" ref="BM1199:BM1251" si="1566">SUM(S1199:BI1199)</f>
        <v>0.28703287489282886</v>
      </c>
      <c r="BN1199" s="14">
        <f t="shared" ref="BN1199:BN1251" si="1567">SUM(M1199:R1199)</f>
        <v>0.71192194278784438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1.40384615384615</v>
      </c>
      <c r="F1200" s="10">
        <f>VLOOKUP(B1200,home!$B$2:$E$405,3,FALSE)</f>
        <v>0.71</v>
      </c>
      <c r="G1200" s="10">
        <f>VLOOKUP(C1200,away!$B$2:$E$405,4,FALSE)</f>
        <v>0.59</v>
      </c>
      <c r="H1200" s="10">
        <f>VLOOKUP(A1200,away!$A$2:$E$405,3,FALSE)</f>
        <v>1.12179487179487</v>
      </c>
      <c r="I1200" s="10">
        <f>VLOOKUP(C1200,away!$B$2:$E$405,3,FALSE)</f>
        <v>0.83</v>
      </c>
      <c r="J1200" s="10">
        <f>VLOOKUP(B1200,home!$B$2:$E$405,4,FALSE)</f>
        <v>0.51</v>
      </c>
      <c r="K1200" s="12">
        <f t="shared" si="1512"/>
        <v>0.58807115384615216</v>
      </c>
      <c r="L1200" s="12">
        <f t="shared" si="1513"/>
        <v>0.47485576923076844</v>
      </c>
      <c r="M1200" s="13">
        <f t="shared" si="1514"/>
        <v>0.34544324339930554</v>
      </c>
      <c r="N1200" s="13">
        <f t="shared" si="1515"/>
        <v>0.20314520673418679</v>
      </c>
      <c r="O1200" s="13">
        <f t="shared" si="1516"/>
        <v>0.16403571706994879</v>
      </c>
      <c r="P1200" s="13">
        <f t="shared" si="1517"/>
        <v>9.6464673409305743E-2</v>
      </c>
      <c r="Q1200" s="13">
        <f t="shared" si="1518"/>
        <v>5.9731918061244164E-2</v>
      </c>
      <c r="R1200" s="13">
        <f t="shared" si="1519"/>
        <v>3.8946653305285614E-2</v>
      </c>
      <c r="S1200" s="13">
        <f t="shared" si="1520"/>
        <v>6.7344154168385772E-3</v>
      </c>
      <c r="T1200" s="13">
        <f t="shared" si="1521"/>
        <v>2.8364045898601326E-2</v>
      </c>
      <c r="U1200" s="13">
        <f t="shared" si="1522"/>
        <v>2.2903403347685369E-2</v>
      </c>
      <c r="V1200" s="13">
        <f t="shared" si="1523"/>
        <v>2.0895318187447967E-4</v>
      </c>
      <c r="W1200" s="13">
        <f t="shared" si="1524"/>
        <v>1.1708872658573226E-2</v>
      </c>
      <c r="X1200" s="13">
        <f t="shared" si="1525"/>
        <v>5.5600257331119016E-3</v>
      </c>
      <c r="Y1200" s="13">
        <f t="shared" si="1526"/>
        <v>1.3201051482198596E-3</v>
      </c>
      <c r="Z1200" s="13">
        <f t="shared" si="1527"/>
        <v>6.1646810047484837E-3</v>
      </c>
      <c r="AA1200" s="13">
        <f t="shared" si="1528"/>
        <v>3.6252710715558973E-3</v>
      </c>
      <c r="AB1200" s="13">
        <f t="shared" si="1529"/>
        <v>1.0659586710274763E-3</v>
      </c>
      <c r="AC1200" s="13">
        <f t="shared" si="1530"/>
        <v>3.6468726832314758E-6</v>
      </c>
      <c r="AD1200" s="13">
        <f t="shared" si="1531"/>
        <v>1.721412563641205E-3</v>
      </c>
      <c r="AE1200" s="13">
        <f t="shared" si="1532"/>
        <v>8.1742268707135342E-4</v>
      </c>
      <c r="AF1200" s="13">
        <f t="shared" si="1533"/>
        <v>1.9407893942797463E-4</v>
      </c>
      <c r="AG1200" s="13">
        <f t="shared" si="1534"/>
        <v>3.0719834691187535E-5</v>
      </c>
      <c r="AH1200" s="13">
        <f t="shared" si="1535"/>
        <v>7.3183358514303687E-4</v>
      </c>
      <c r="AI1200" s="13">
        <f t="shared" si="1536"/>
        <v>4.3037022083843197E-4</v>
      </c>
      <c r="AJ1200" s="13">
        <f t="shared" si="1537"/>
        <v>1.2654415617473997E-4</v>
      </c>
      <c r="AK1200" s="13">
        <f t="shared" si="1538"/>
        <v>2.4805655978055679E-5</v>
      </c>
      <c r="AL1200" s="13">
        <f t="shared" si="1539"/>
        <v>4.0735419097092732E-8</v>
      </c>
      <c r="AM1200" s="13">
        <f t="shared" si="1540"/>
        <v>2.0246261450914934E-4</v>
      </c>
      <c r="AN1200" s="13">
        <f t="shared" si="1541"/>
        <v>9.6140540553214641E-5</v>
      </c>
      <c r="AO1200" s="13">
        <f t="shared" si="1542"/>
        <v>2.2826445169329312E-5</v>
      </c>
      <c r="AP1200" s="13">
        <f t="shared" si="1543"/>
        <v>3.6130897265619428E-6</v>
      </c>
      <c r="AQ1200" s="13">
        <f t="shared" si="1544"/>
        <v>4.2892412535158955E-7</v>
      </c>
      <c r="AR1200" s="13">
        <f t="shared" si="1545"/>
        <v>6.9503080004401597E-5</v>
      </c>
      <c r="AS1200" s="13">
        <f t="shared" si="1546"/>
        <v>4.0872756454049876E-5</v>
      </c>
      <c r="AT1200" s="13">
        <f t="shared" si="1547"/>
        <v>1.2018044524402934E-5</v>
      </c>
      <c r="AU1200" s="13">
        <f t="shared" si="1548"/>
        <v>2.3558217701466883E-6</v>
      </c>
      <c r="AV1200" s="13">
        <f t="shared" si="1549"/>
        <v>3.4634770665651191E-7</v>
      </c>
      <c r="AW1200" s="13">
        <f t="shared" si="1550"/>
        <v>3.159812288251947E-10</v>
      </c>
      <c r="AX1200" s="13">
        <f t="shared" si="1551"/>
        <v>1.984373722085068E-5</v>
      </c>
      <c r="AY1200" s="13">
        <f t="shared" si="1552"/>
        <v>9.4229131024202794E-6</v>
      </c>
      <c r="AZ1200" s="13">
        <f t="shared" si="1553"/>
        <v>2.2372623248222342E-6</v>
      </c>
      <c r="BA1200" s="13">
        <f t="shared" si="1554"/>
        <v>3.5412564074149314E-7</v>
      </c>
      <c r="BB1200" s="13">
        <f t="shared" si="1555"/>
        <v>4.2039650884660122E-8</v>
      </c>
      <c r="BC1200" s="13">
        <f t="shared" si="1556"/>
        <v>3.9925541518056483E-9</v>
      </c>
      <c r="BD1200" s="13">
        <f t="shared" si="1557"/>
        <v>5.5006564198996228E-6</v>
      </c>
      <c r="BE1200" s="13">
        <f t="shared" si="1558"/>
        <v>3.2347773677616157E-6</v>
      </c>
      <c r="BF1200" s="13">
        <f t="shared" si="1559"/>
        <v>9.511396295474959E-7</v>
      </c>
      <c r="BG1200" s="13">
        <f t="shared" si="1560"/>
        <v>1.8644592647226592E-7</v>
      </c>
      <c r="BH1200" s="13">
        <f t="shared" si="1561"/>
        <v>2.7410867777615064E-8</v>
      </c>
      <c r="BI1200" s="13">
        <f t="shared" si="1562"/>
        <v>3.223908128381282E-9</v>
      </c>
      <c r="BJ1200" s="14">
        <f t="shared" si="1563"/>
        <v>0.31295118394334648</v>
      </c>
      <c r="BK1200" s="14">
        <f t="shared" si="1564"/>
        <v>0.44886439592852906</v>
      </c>
      <c r="BL1200" s="14">
        <f t="shared" si="1565"/>
        <v>0.23202555678821674</v>
      </c>
      <c r="BM1200" s="14">
        <f t="shared" si="1566"/>
        <v>9.2228983088442837E-2</v>
      </c>
      <c r="BN1200" s="14">
        <f t="shared" si="1567"/>
        <v>0.90776741197927657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1.63636363636364</v>
      </c>
      <c r="F1201" s="10">
        <f>VLOOKUP(B1201,home!$B$2:$E$405,3,FALSE)</f>
        <v>0.49</v>
      </c>
      <c r="G1201" s="10">
        <f>VLOOKUP(C1201,away!$B$2:$E$405,4,FALSE)</f>
        <v>0.24</v>
      </c>
      <c r="H1201" s="10">
        <f>VLOOKUP(A1201,away!$A$2:$E$405,3,FALSE)</f>
        <v>1.23232323232323</v>
      </c>
      <c r="I1201" s="10">
        <f>VLOOKUP(C1201,away!$B$2:$E$405,3,FALSE)</f>
        <v>1.1000000000000001</v>
      </c>
      <c r="J1201" s="10">
        <f>VLOOKUP(B1201,home!$B$2:$E$405,4,FALSE)</f>
        <v>1.3</v>
      </c>
      <c r="K1201" s="12">
        <f t="shared" si="1512"/>
        <v>0.19243636363636404</v>
      </c>
      <c r="L1201" s="12">
        <f t="shared" si="1513"/>
        <v>1.7622222222222192</v>
      </c>
      <c r="M1201" s="13">
        <f t="shared" si="1514"/>
        <v>0.14161281705997233</v>
      </c>
      <c r="N1201" s="13">
        <f t="shared" si="1515"/>
        <v>2.7251455559322731E-2</v>
      </c>
      <c r="O1201" s="13">
        <f t="shared" si="1516"/>
        <v>0.24955325317457308</v>
      </c>
      <c r="P1201" s="13">
        <f t="shared" si="1517"/>
        <v>4.8023120574539759E-2</v>
      </c>
      <c r="Q1201" s="13">
        <f t="shared" si="1518"/>
        <v>2.6220855058170221E-3</v>
      </c>
      <c r="R1201" s="13">
        <f t="shared" si="1519"/>
        <v>0.21988414418604016</v>
      </c>
      <c r="S1201" s="13">
        <f t="shared" si="1520"/>
        <v>4.0713477734506754E-3</v>
      </c>
      <c r="T1201" s="13">
        <f t="shared" si="1521"/>
        <v>4.620697346917545E-3</v>
      </c>
      <c r="U1201" s="13">
        <f t="shared" si="1522"/>
        <v>4.2313705128455524E-2</v>
      </c>
      <c r="V1201" s="13">
        <f t="shared" si="1523"/>
        <v>1.5340641011682223E-4</v>
      </c>
      <c r="W1201" s="13">
        <f t="shared" si="1524"/>
        <v>1.6819486662768133E-4</v>
      </c>
      <c r="X1201" s="13">
        <f t="shared" si="1525"/>
        <v>2.9639673163500241E-4</v>
      </c>
      <c r="Y1201" s="13">
        <f t="shared" si="1526"/>
        <v>2.6115845354061841E-4</v>
      </c>
      <c r="Z1201" s="13">
        <f t="shared" si="1527"/>
        <v>0.12916157506631817</v>
      </c>
      <c r="AA1201" s="13">
        <f t="shared" si="1528"/>
        <v>2.485538382730753E-2</v>
      </c>
      <c r="AB1201" s="13">
        <f t="shared" si="1529"/>
        <v>2.3915398402565772E-3</v>
      </c>
      <c r="AC1201" s="13">
        <f t="shared" si="1530"/>
        <v>3.2514070243142005E-6</v>
      </c>
      <c r="AD1201" s="13">
        <f t="shared" si="1531"/>
        <v>8.0917021290335598E-6</v>
      </c>
      <c r="AE1201" s="13">
        <f t="shared" si="1532"/>
        <v>1.4259377307385785E-5</v>
      </c>
      <c r="AF1201" s="13">
        <f t="shared" si="1533"/>
        <v>1.2564095783063232E-5</v>
      </c>
      <c r="AG1201" s="13">
        <f t="shared" si="1534"/>
        <v>7.3802429303475001E-6</v>
      </c>
      <c r="AH1201" s="13">
        <f t="shared" si="1535"/>
        <v>5.690284945977233E-2</v>
      </c>
      <c r="AI1201" s="13">
        <f t="shared" si="1536"/>
        <v>1.0950177430586027E-2</v>
      </c>
      <c r="AJ1201" s="13">
        <f t="shared" si="1537"/>
        <v>1.0536061629574799E-3</v>
      </c>
      <c r="AK1201" s="13">
        <f t="shared" si="1538"/>
        <v>6.7584046234799933E-5</v>
      </c>
      <c r="AL1201" s="13">
        <f t="shared" si="1539"/>
        <v>4.4104118485100335E-8</v>
      </c>
      <c r="AM1201" s="13">
        <f t="shared" si="1540"/>
        <v>3.1142754666796883E-7</v>
      </c>
      <c r="AN1201" s="13">
        <f t="shared" si="1541"/>
        <v>5.4880454335044199E-7</v>
      </c>
      <c r="AO1201" s="13">
        <f t="shared" si="1542"/>
        <v>4.8355778097433318E-7</v>
      </c>
      <c r="AP1201" s="13">
        <f t="shared" si="1543"/>
        <v>2.8404542245381142E-7</v>
      </c>
      <c r="AQ1201" s="13">
        <f t="shared" si="1544"/>
        <v>1.2513778889215123E-7</v>
      </c>
      <c r="AR1201" s="13">
        <f t="shared" si="1545"/>
        <v>2.0055093165155278E-2</v>
      </c>
      <c r="AS1201" s="13">
        <f t="shared" si="1546"/>
        <v>3.8593292010909797E-3</v>
      </c>
      <c r="AT1201" s="13">
        <f t="shared" si="1547"/>
        <v>3.713376387667911E-4</v>
      </c>
      <c r="AU1201" s="13">
        <f t="shared" si="1548"/>
        <v>2.381962162853167E-5</v>
      </c>
      <c r="AV1201" s="13">
        <f t="shared" si="1549"/>
        <v>1.1459403423471805E-6</v>
      </c>
      <c r="AW1201" s="13">
        <f t="shared" si="1550"/>
        <v>4.1545545017588913E-10</v>
      </c>
      <c r="AX1201" s="13">
        <f t="shared" si="1551"/>
        <v>9.9883307694963197E-9</v>
      </c>
      <c r="AY1201" s="13">
        <f t="shared" si="1552"/>
        <v>1.7601658444912375E-8</v>
      </c>
      <c r="AZ1201" s="13">
        <f t="shared" si="1553"/>
        <v>1.5509016829794992E-8</v>
      </c>
      <c r="BA1201" s="13">
        <f t="shared" si="1554"/>
        <v>9.110111367427708E-9</v>
      </c>
      <c r="BB1201" s="13">
        <f t="shared" si="1555"/>
        <v>4.0135101746500912E-9</v>
      </c>
      <c r="BC1201" s="13">
        <f t="shared" si="1556"/>
        <v>1.414539363776674E-9</v>
      </c>
      <c r="BD1201" s="13">
        <f t="shared" si="1557"/>
        <v>5.890255140728929E-3</v>
      </c>
      <c r="BE1201" s="13">
        <f t="shared" si="1558"/>
        <v>1.1334992801722748E-3</v>
      </c>
      <c r="BF1201" s="13">
        <f t="shared" si="1559"/>
        <v>1.0906323983039438E-4</v>
      </c>
      <c r="BG1201" s="13">
        <f t="shared" si="1560"/>
        <v>6.995911093120585E-6</v>
      </c>
      <c r="BH1201" s="13">
        <f t="shared" si="1561"/>
        <v>3.3656692277085653E-7</v>
      </c>
      <c r="BI1201" s="13">
        <f t="shared" si="1562"/>
        <v>1.2953542947660927E-8</v>
      </c>
      <c r="BJ1201" s="14">
        <f t="shared" si="1563"/>
        <v>3.5264094492259715E-2</v>
      </c>
      <c r="BK1201" s="14">
        <f t="shared" si="1564"/>
        <v>0.19386400493088082</v>
      </c>
      <c r="BL1201" s="14">
        <f t="shared" si="1565"/>
        <v>0.63942313191545785</v>
      </c>
      <c r="BM1201" s="14">
        <f t="shared" si="1566"/>
        <v>0.30876591315844865</v>
      </c>
      <c r="BN1201" s="14">
        <f t="shared" si="1567"/>
        <v>0.68894687606026506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1.63636363636364</v>
      </c>
      <c r="F1202" s="10">
        <f>VLOOKUP(B1202,home!$B$2:$E$405,3,FALSE)</f>
        <v>1.32</v>
      </c>
      <c r="G1202" s="10">
        <f>VLOOKUP(C1202,away!$B$2:$E$405,4,FALSE)</f>
        <v>0.92</v>
      </c>
      <c r="H1202" s="10">
        <f>VLOOKUP(A1202,away!$A$2:$E$405,3,FALSE)</f>
        <v>1.23232323232323</v>
      </c>
      <c r="I1202" s="10">
        <f>VLOOKUP(C1202,away!$B$2:$E$405,3,FALSE)</f>
        <v>0.71</v>
      </c>
      <c r="J1202" s="10">
        <f>VLOOKUP(B1202,home!$B$2:$E$405,4,FALSE)</f>
        <v>0.95</v>
      </c>
      <c r="K1202" s="12">
        <f t="shared" si="1512"/>
        <v>1.9872000000000047</v>
      </c>
      <c r="L1202" s="12">
        <f t="shared" si="1513"/>
        <v>0.8312020202020185</v>
      </c>
      <c r="M1202" s="13">
        <f t="shared" si="1514"/>
        <v>5.9701267944843477E-2</v>
      </c>
      <c r="N1202" s="13">
        <f t="shared" si="1515"/>
        <v>0.11863835965999323</v>
      </c>
      <c r="O1202" s="13">
        <f t="shared" si="1516"/>
        <v>4.9623814524375906E-2</v>
      </c>
      <c r="P1202" s="13">
        <f t="shared" si="1517"/>
        <v>9.8612444222840018E-2</v>
      </c>
      <c r="Q1202" s="13">
        <f t="shared" si="1518"/>
        <v>0.11787907415816959</v>
      </c>
      <c r="R1202" s="13">
        <f t="shared" si="1519"/>
        <v>2.0623707441395762E-2</v>
      </c>
      <c r="S1202" s="13">
        <f t="shared" si="1520"/>
        <v>4.0721137466405592E-2</v>
      </c>
      <c r="T1202" s="13">
        <f t="shared" si="1521"/>
        <v>9.7981324579814108E-2</v>
      </c>
      <c r="U1202" s="13">
        <f t="shared" si="1522"/>
        <v>4.0983431427541746E-2</v>
      </c>
      <c r="V1202" s="13">
        <f t="shared" si="1523"/>
        <v>7.4735261733217132E-3</v>
      </c>
      <c r="W1202" s="13">
        <f t="shared" si="1524"/>
        <v>7.8083098722371708E-2</v>
      </c>
      <c r="X1202" s="13">
        <f t="shared" si="1525"/>
        <v>6.4902829401669013E-2</v>
      </c>
      <c r="Y1202" s="13">
        <f t="shared" si="1526"/>
        <v>2.6973681457747128E-2</v>
      </c>
      <c r="Z1202" s="13">
        <f t="shared" si="1527"/>
        <v>5.7141557631145198E-3</v>
      </c>
      <c r="AA1202" s="13">
        <f t="shared" si="1528"/>
        <v>1.1355170332461199E-2</v>
      </c>
      <c r="AB1202" s="13">
        <f t="shared" si="1529"/>
        <v>1.1282497242333479E-2</v>
      </c>
      <c r="AC1202" s="13">
        <f t="shared" si="1530"/>
        <v>7.7153164861957222E-4</v>
      </c>
      <c r="AD1202" s="13">
        <f t="shared" si="1531"/>
        <v>3.8791683445274359E-2</v>
      </c>
      <c r="AE1202" s="13">
        <f t="shared" si="1532"/>
        <v>3.2243725646749245E-2</v>
      </c>
      <c r="AF1202" s="13">
        <f t="shared" si="1533"/>
        <v>1.3400524948208805E-2</v>
      </c>
      <c r="AG1202" s="13">
        <f t="shared" si="1534"/>
        <v>3.7128478029062359E-3</v>
      </c>
      <c r="AH1202" s="13">
        <f t="shared" si="1535"/>
        <v>1.1874044535124487E-3</v>
      </c>
      <c r="AI1202" s="13">
        <f t="shared" si="1536"/>
        <v>2.3596101300199434E-3</v>
      </c>
      <c r="AJ1202" s="13">
        <f t="shared" si="1537"/>
        <v>2.344508625187822E-3</v>
      </c>
      <c r="AK1202" s="13">
        <f t="shared" si="1538"/>
        <v>1.553002513324417E-3</v>
      </c>
      <c r="AL1202" s="13">
        <f t="shared" si="1539"/>
        <v>5.0975548282119751E-5</v>
      </c>
      <c r="AM1202" s="13">
        <f t="shared" si="1540"/>
        <v>1.5417366668489882E-2</v>
      </c>
      <c r="AN1202" s="13">
        <f t="shared" si="1541"/>
        <v>1.2814946321044053E-2</v>
      </c>
      <c r="AO1202" s="13">
        <f t="shared" si="1542"/>
        <v>5.325904635416121E-3</v>
      </c>
      <c r="AP1202" s="13">
        <f t="shared" si="1543"/>
        <v>1.4756342307870583E-3</v>
      </c>
      <c r="AQ1202" s="13">
        <f t="shared" si="1544"/>
        <v>3.0663753842736358E-4</v>
      </c>
      <c r="AR1202" s="13">
        <f t="shared" si="1545"/>
        <v>1.9739459611128429E-4</v>
      </c>
      <c r="AS1202" s="13">
        <f t="shared" si="1546"/>
        <v>3.9226254139234501E-4</v>
      </c>
      <c r="AT1202" s="13">
        <f t="shared" si="1547"/>
        <v>3.8975206112743508E-4</v>
      </c>
      <c r="AU1202" s="13">
        <f t="shared" si="1548"/>
        <v>2.581717652908136E-4</v>
      </c>
      <c r="AV1202" s="13">
        <f t="shared" si="1549"/>
        <v>1.2825973299647651E-4</v>
      </c>
      <c r="AW1202" s="13">
        <f t="shared" si="1550"/>
        <v>2.338878024957794E-6</v>
      </c>
      <c r="AX1202" s="13">
        <f t="shared" si="1551"/>
        <v>5.1062318406038566E-3</v>
      </c>
      <c r="AY1202" s="13">
        <f t="shared" si="1552"/>
        <v>4.2443102215297974E-3</v>
      </c>
      <c r="AZ1202" s="13">
        <f t="shared" si="1553"/>
        <v>1.7639396152498222E-3</v>
      </c>
      <c r="BA1202" s="13">
        <f t="shared" si="1554"/>
        <v>4.8873005723667443E-4</v>
      </c>
      <c r="BB1202" s="13">
        <f t="shared" si="1555"/>
        <v>1.0155835272714298E-4</v>
      </c>
      <c r="BC1202" s="13">
        <f t="shared" si="1556"/>
        <v>1.688310159103809E-5</v>
      </c>
      <c r="BD1202" s="13">
        <f t="shared" si="1557"/>
        <v>2.7345797844110155E-5</v>
      </c>
      <c r="BE1202" s="13">
        <f t="shared" si="1558"/>
        <v>5.4341569475815822E-5</v>
      </c>
      <c r="BF1202" s="13">
        <f t="shared" si="1559"/>
        <v>5.3993783431170743E-5</v>
      </c>
      <c r="BG1202" s="13">
        <f t="shared" si="1560"/>
        <v>3.5765482144807586E-5</v>
      </c>
      <c r="BH1202" s="13">
        <f t="shared" si="1561"/>
        <v>1.7768291529540451E-5</v>
      </c>
      <c r="BI1202" s="13">
        <f t="shared" si="1562"/>
        <v>7.0618297855005751E-6</v>
      </c>
      <c r="BJ1202" s="14">
        <f t="shared" si="1563"/>
        <v>0.63966929240600656</v>
      </c>
      <c r="BK1202" s="14">
        <f t="shared" si="1564"/>
        <v>0.21157519322584231</v>
      </c>
      <c r="BL1202" s="14">
        <f t="shared" si="1565"/>
        <v>0.14287526414128204</v>
      </c>
      <c r="BM1202" s="14">
        <f t="shared" si="1566"/>
        <v>0.53051326624112249</v>
      </c>
      <c r="BN1202" s="14">
        <f t="shared" si="1567"/>
        <v>0.4650786679516179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1.63636363636364</v>
      </c>
      <c r="F1203" s="10">
        <f>VLOOKUP(B1203,home!$B$2:$E$405,3,FALSE)</f>
        <v>1.32</v>
      </c>
      <c r="G1203" s="10">
        <f>VLOOKUP(C1203,away!$B$2:$E$405,4,FALSE)</f>
        <v>1.1200000000000001</v>
      </c>
      <c r="H1203" s="10">
        <f>VLOOKUP(A1203,away!$A$2:$E$405,3,FALSE)</f>
        <v>1.23232323232323</v>
      </c>
      <c r="I1203" s="10">
        <f>VLOOKUP(C1203,away!$B$2:$E$405,3,FALSE)</f>
        <v>0.61</v>
      </c>
      <c r="J1203" s="10">
        <f>VLOOKUP(B1203,home!$B$2:$E$405,4,FALSE)</f>
        <v>0.95</v>
      </c>
      <c r="K1203" s="12">
        <f t="shared" si="1512"/>
        <v>2.4192000000000058</v>
      </c>
      <c r="L1203" s="12">
        <f t="shared" si="1513"/>
        <v>0.71413131313131184</v>
      </c>
      <c r="M1203" s="13">
        <f t="shared" si="1514"/>
        <v>4.3572401893886843E-2</v>
      </c>
      <c r="N1203" s="13">
        <f t="shared" si="1515"/>
        <v>0.10541035466169131</v>
      </c>
      <c r="O1203" s="13">
        <f t="shared" si="1516"/>
        <v>3.1116416580766672E-2</v>
      </c>
      <c r="P1203" s="13">
        <f t="shared" si="1517"/>
        <v>7.5276834992190927E-2</v>
      </c>
      <c r="Q1203" s="13">
        <f t="shared" si="1518"/>
        <v>0.12750436499878215</v>
      </c>
      <c r="R1203" s="13">
        <f t="shared" si="1519"/>
        <v>1.1110603716381912E-2</v>
      </c>
      <c r="S1203" s="13">
        <f t="shared" si="1520"/>
        <v>3.2512563228907949E-2</v>
      </c>
      <c r="T1203" s="13">
        <f t="shared" si="1521"/>
        <v>9.1054859606554364E-2</v>
      </c>
      <c r="U1203" s="13">
        <f t="shared" si="1522"/>
        <v>2.6878772510671188E-2</v>
      </c>
      <c r="V1203" s="13">
        <f t="shared" si="1523"/>
        <v>6.241062770053412E-3</v>
      </c>
      <c r="W1203" s="13">
        <f t="shared" si="1524"/>
        <v>0.10281951993501816</v>
      </c>
      <c r="X1203" s="13">
        <f t="shared" si="1525"/>
        <v>7.3426638786725618E-2</v>
      </c>
      <c r="Y1203" s="13">
        <f t="shared" si="1526"/>
        <v>2.6218130987791435E-2</v>
      </c>
      <c r="Z1203" s="13">
        <f t="shared" si="1527"/>
        <v>2.6448100072204829E-3</v>
      </c>
      <c r="AA1203" s="13">
        <f t="shared" si="1528"/>
        <v>6.3983243694678083E-3</v>
      </c>
      <c r="AB1203" s="13">
        <f t="shared" si="1529"/>
        <v>7.7394131573082807E-3</v>
      </c>
      <c r="AC1203" s="13">
        <f t="shared" si="1530"/>
        <v>6.7388907871855533E-4</v>
      </c>
      <c r="AD1203" s="13">
        <f t="shared" si="1531"/>
        <v>6.218524565669914E-2</v>
      </c>
      <c r="AE1203" s="13">
        <f t="shared" si="1532"/>
        <v>4.4408431138211767E-2</v>
      </c>
      <c r="AF1203" s="13">
        <f t="shared" si="1533"/>
        <v>1.5856725621416299E-2</v>
      </c>
      <c r="AG1203" s="13">
        <f t="shared" si="1534"/>
        <v>3.7745947633283134E-3</v>
      </c>
      <c r="AH1203" s="13">
        <f t="shared" si="1535"/>
        <v>4.7218541085979938E-4</v>
      </c>
      <c r="AI1203" s="13">
        <f t="shared" si="1536"/>
        <v>1.1423109459520295E-3</v>
      </c>
      <c r="AJ1203" s="13">
        <f t="shared" si="1537"/>
        <v>1.3817393202235784E-3</v>
      </c>
      <c r="AK1203" s="13">
        <f t="shared" si="1538"/>
        <v>1.1142345878282962E-3</v>
      </c>
      <c r="AL1203" s="13">
        <f t="shared" si="1539"/>
        <v>4.6569144483038788E-5</v>
      </c>
      <c r="AM1203" s="13">
        <f t="shared" si="1540"/>
        <v>3.0087709258537376E-2</v>
      </c>
      <c r="AN1203" s="13">
        <f t="shared" si="1541"/>
        <v>2.1486575321912428E-2</v>
      </c>
      <c r="AO1203" s="13">
        <f t="shared" si="1542"/>
        <v>7.672118124666079E-3</v>
      </c>
      <c r="AP1203" s="13">
        <f t="shared" si="1543"/>
        <v>1.826299930288775E-3</v>
      </c>
      <c r="AQ1203" s="13">
        <f t="shared" si="1544"/>
        <v>3.2605449184718651E-4</v>
      </c>
      <c r="AR1203" s="13">
        <f t="shared" si="1545"/>
        <v>6.7440477499751319E-5</v>
      </c>
      <c r="AS1203" s="13">
        <f t="shared" si="1546"/>
        <v>1.6315200316739881E-4</v>
      </c>
      <c r="AT1203" s="13">
        <f t="shared" si="1547"/>
        <v>1.9734866303128609E-4</v>
      </c>
      <c r="AU1203" s="13">
        <f t="shared" si="1548"/>
        <v>1.5914196186842948E-4</v>
      </c>
      <c r="AV1203" s="13">
        <f t="shared" si="1549"/>
        <v>9.6249058538026388E-5</v>
      </c>
      <c r="AW1203" s="13">
        <f t="shared" si="1550"/>
        <v>2.2348357450321971E-6</v>
      </c>
      <c r="AX1203" s="13">
        <f t="shared" si="1551"/>
        <v>1.2131364373042307E-2</v>
      </c>
      <c r="AY1203" s="13">
        <f t="shared" si="1552"/>
        <v>8.663387169795117E-3</v>
      </c>
      <c r="AZ1203" s="13">
        <f t="shared" si="1553"/>
        <v>3.0933980278653726E-3</v>
      </c>
      <c r="BA1203" s="13">
        <f t="shared" si="1554"/>
        <v>7.3636413189243641E-4</v>
      </c>
      <c r="BB1203" s="13">
        <f t="shared" si="1555"/>
        <v>1.3146517111278598E-4</v>
      </c>
      <c r="BC1203" s="13">
        <f t="shared" si="1556"/>
        <v>1.8776679055561297E-5</v>
      </c>
      <c r="BD1203" s="13">
        <f t="shared" si="1557"/>
        <v>8.0268927925166794E-6</v>
      </c>
      <c r="BE1203" s="13">
        <f t="shared" si="1558"/>
        <v>1.9418659043656402E-5</v>
      </c>
      <c r="BF1203" s="13">
        <f t="shared" si="1559"/>
        <v>2.3488809979206841E-5</v>
      </c>
      <c r="BG1203" s="13">
        <f t="shared" si="1560"/>
        <v>1.8941376367232441E-5</v>
      </c>
      <c r="BH1203" s="13">
        <f t="shared" si="1561"/>
        <v>1.145574442690221E-5</v>
      </c>
      <c r="BI1203" s="13">
        <f t="shared" si="1562"/>
        <v>5.5427473835123769E-6</v>
      </c>
      <c r="BJ1203" s="14">
        <f t="shared" si="1563"/>
        <v>0.73883237883623398</v>
      </c>
      <c r="BK1203" s="14">
        <f t="shared" si="1564"/>
        <v>0.1669867082780358</v>
      </c>
      <c r="BL1203" s="14">
        <f t="shared" si="1565"/>
        <v>8.8124206993557511E-2</v>
      </c>
      <c r="BM1203" s="14">
        <f t="shared" si="1566"/>
        <v>0.59393597493729799</v>
      </c>
      <c r="BN1203" s="14">
        <f t="shared" si="1567"/>
        <v>0.39399097684369982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1.63636363636364</v>
      </c>
      <c r="F1204" s="10">
        <f>VLOOKUP(B1204,home!$B$2:$E$405,3,FALSE)</f>
        <v>1.71</v>
      </c>
      <c r="G1204" s="10">
        <f>VLOOKUP(C1204,away!$B$2:$E$405,4,FALSE)</f>
        <v>1.22</v>
      </c>
      <c r="H1204" s="10">
        <f>VLOOKUP(A1204,away!$A$2:$E$405,3,FALSE)</f>
        <v>1.23232323232323</v>
      </c>
      <c r="I1204" s="10">
        <f>VLOOKUP(C1204,away!$B$2:$E$405,3,FALSE)</f>
        <v>0.76</v>
      </c>
      <c r="J1204" s="10">
        <f>VLOOKUP(B1204,home!$B$2:$E$405,4,FALSE)</f>
        <v>0.65</v>
      </c>
      <c r="K1204" s="12">
        <f t="shared" si="1512"/>
        <v>3.413781818181826</v>
      </c>
      <c r="L1204" s="12">
        <f t="shared" si="1513"/>
        <v>0.60876767676767563</v>
      </c>
      <c r="M1204" s="13">
        <f t="shared" si="1514"/>
        <v>1.7907252242966243E-2</v>
      </c>
      <c r="N1204" s="13">
        <f t="shared" si="1515"/>
        <v>6.1131452120633888E-2</v>
      </c>
      <c r="O1204" s="13">
        <f t="shared" si="1516"/>
        <v>1.0901356345243307E-2</v>
      </c>
      <c r="P1204" s="13">
        <f t="shared" si="1517"/>
        <v>3.7214852084912688E-2</v>
      </c>
      <c r="Q1204" s="13">
        <f t="shared" si="1518"/>
        <v>0.10434471988423639</v>
      </c>
      <c r="R1204" s="13">
        <f t="shared" si="1519"/>
        <v>3.3181966879551636E-3</v>
      </c>
      <c r="S1204" s="13">
        <f t="shared" si="1520"/>
        <v>1.9334976646764999E-2</v>
      </c>
      <c r="T1204" s="13">
        <f t="shared" si="1521"/>
        <v>6.3521692706900473E-2</v>
      </c>
      <c r="U1204" s="13">
        <f t="shared" si="1522"/>
        <v>1.1327599522492491E-2</v>
      </c>
      <c r="V1204" s="13">
        <f t="shared" si="1523"/>
        <v>4.464660997627253E-3</v>
      </c>
      <c r="W1204" s="13">
        <f t="shared" si="1524"/>
        <v>0.11873670252136063</v>
      </c>
      <c r="X1204" s="13">
        <f t="shared" si="1525"/>
        <v>7.2283066540983321E-2</v>
      </c>
      <c r="Y1204" s="13">
        <f t="shared" si="1526"/>
        <v>2.2001797243898859E-2</v>
      </c>
      <c r="Z1204" s="13">
        <f t="shared" si="1527"/>
        <v>6.7333696292822031E-4</v>
      </c>
      <c r="AA1204" s="13">
        <f t="shared" si="1528"/>
        <v>2.2986254815541289E-3</v>
      </c>
      <c r="AB1204" s="13">
        <f t="shared" si="1529"/>
        <v>3.9235029378694641E-3</v>
      </c>
      <c r="AC1204" s="13">
        <f t="shared" si="1530"/>
        <v>5.7990366270891487E-4</v>
      </c>
      <c r="AD1204" s="13">
        <f t="shared" si="1531"/>
        <v>0.10133529905457128</v>
      </c>
      <c r="AE1204" s="13">
        <f t="shared" si="1532"/>
        <v>6.1689654580008989E-2</v>
      </c>
      <c r="AF1204" s="13">
        <f t="shared" si="1533"/>
        <v>1.8777333849636233E-2</v>
      </c>
      <c r="AG1204" s="13">
        <f t="shared" si="1534"/>
        <v>3.8103446345113617E-3</v>
      </c>
      <c r="AH1204" s="13">
        <f t="shared" si="1535"/>
        <v>1.0247644465090378E-4</v>
      </c>
      <c r="AI1204" s="13">
        <f t="shared" si="1536"/>
        <v>3.4983222354117158E-4</v>
      </c>
      <c r="AJ1204" s="13">
        <f t="shared" si="1537"/>
        <v>5.9712544206948583E-4</v>
      </c>
      <c r="AK1204" s="13">
        <f t="shared" si="1538"/>
        <v>6.7948532577019876E-4</v>
      </c>
      <c r="AL1204" s="13">
        <f t="shared" si="1539"/>
        <v>4.8206232287118528E-5</v>
      </c>
      <c r="AM1204" s="13">
        <f t="shared" si="1540"/>
        <v>6.9187320290502674E-2</v>
      </c>
      <c r="AN1204" s="13">
        <f t="shared" si="1541"/>
        <v>4.2119004235030379E-2</v>
      </c>
      <c r="AO1204" s="13">
        <f t="shared" si="1542"/>
        <v>1.2820344177963666E-2</v>
      </c>
      <c r="AP1204" s="13">
        <f t="shared" si="1543"/>
        <v>2.6015370468603122E-3</v>
      </c>
      <c r="AQ1204" s="13">
        <f t="shared" si="1544"/>
        <v>3.9593291601054795E-4</v>
      </c>
      <c r="AR1204" s="13">
        <f t="shared" si="1545"/>
        <v>1.2476869426708406E-5</v>
      </c>
      <c r="AS1204" s="13">
        <f t="shared" si="1546"/>
        <v>4.2593309996725864E-5</v>
      </c>
      <c r="AT1204" s="13">
        <f t="shared" si="1547"/>
        <v>7.2702133621502476E-5</v>
      </c>
      <c r="AU1204" s="13">
        <f t="shared" si="1548"/>
        <v>8.272974063337028E-5</v>
      </c>
      <c r="AV1204" s="13">
        <f t="shared" si="1549"/>
        <v>7.0605321099274413E-5</v>
      </c>
      <c r="AW1204" s="13">
        <f t="shared" si="1550"/>
        <v>2.7828387003879238E-6</v>
      </c>
      <c r="AX1204" s="13">
        <f t="shared" si="1551"/>
        <v>3.9365069342740096E-2</v>
      </c>
      <c r="AY1204" s="13">
        <f t="shared" si="1552"/>
        <v>2.3964181809578339E-2</v>
      </c>
      <c r="AZ1204" s="13">
        <f t="shared" si="1553"/>
        <v>7.294309642927598E-3</v>
      </c>
      <c r="BA1204" s="13">
        <f t="shared" si="1554"/>
        <v>1.4801799783163627E-3</v>
      </c>
      <c r="BB1204" s="13">
        <f t="shared" si="1555"/>
        <v>2.252714316494201E-4</v>
      </c>
      <c r="BC1204" s="13">
        <f t="shared" si="1556"/>
        <v>2.7427593217469159E-5</v>
      </c>
      <c r="BD1204" s="13">
        <f t="shared" si="1557"/>
        <v>1.2659191357051518E-6</v>
      </c>
      <c r="BE1204" s="13">
        <f t="shared" si="1558"/>
        <v>4.3215717287586995E-6</v>
      </c>
      <c r="BF1204" s="13">
        <f t="shared" si="1559"/>
        <v>7.3764514968025246E-6</v>
      </c>
      <c r="BG1204" s="13">
        <f t="shared" si="1560"/>
        <v>8.3938653341615267E-6</v>
      </c>
      <c r="BH1204" s="13">
        <f t="shared" si="1561"/>
        <v>7.1637062155068339E-6</v>
      </c>
      <c r="BI1204" s="13">
        <f t="shared" si="1562"/>
        <v>4.8910660058586728E-6</v>
      </c>
      <c r="BJ1204" s="14">
        <f t="shared" si="1563"/>
        <v>0.82711264160153819</v>
      </c>
      <c r="BK1204" s="14">
        <f t="shared" si="1564"/>
        <v>0.10351403367684554</v>
      </c>
      <c r="BL1204" s="14">
        <f t="shared" si="1565"/>
        <v>3.3812720365840689E-2</v>
      </c>
      <c r="BM1204" s="14">
        <f t="shared" si="1566"/>
        <v>0.70633350427032704</v>
      </c>
      <c r="BN1204" s="14">
        <f t="shared" si="1567"/>
        <v>0.23481782936594767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1.30232558139535</v>
      </c>
      <c r="F1205" s="10">
        <f>VLOOKUP(B1205,home!$B$2:$E$405,3,FALSE)</f>
        <v>0.31</v>
      </c>
      <c r="G1205" s="10">
        <f>VLOOKUP(C1205,away!$B$2:$E$405,4,FALSE)</f>
        <v>0.77</v>
      </c>
      <c r="H1205" s="10">
        <f>VLOOKUP(A1205,away!$A$2:$E$405,3,FALSE)</f>
        <v>0.918604651162791</v>
      </c>
      <c r="I1205" s="10">
        <f>VLOOKUP(C1205,away!$B$2:$E$405,3,FALSE)</f>
        <v>1.1499999999999999</v>
      </c>
      <c r="J1205" s="10">
        <f>VLOOKUP(B1205,home!$B$2:$E$405,4,FALSE)</f>
        <v>1.74</v>
      </c>
      <c r="K1205" s="12">
        <f t="shared" si="1512"/>
        <v>0.31086511627907004</v>
      </c>
      <c r="L1205" s="12">
        <f t="shared" si="1513"/>
        <v>1.8381279069767447</v>
      </c>
      <c r="M1205" s="13">
        <f t="shared" si="1514"/>
        <v>0.11660151368886305</v>
      </c>
      <c r="N1205" s="13">
        <f t="shared" si="1515"/>
        <v>3.6247343111203992E-2</v>
      </c>
      <c r="O1205" s="13">
        <f t="shared" si="1516"/>
        <v>0.21432849630723005</v>
      </c>
      <c r="P1205" s="13">
        <f t="shared" si="1517"/>
        <v>6.6627252926465319E-2</v>
      </c>
      <c r="Q1205" s="13">
        <f t="shared" si="1518"/>
        <v>5.6340172655358891E-3</v>
      </c>
      <c r="R1205" s="13">
        <f t="shared" si="1519"/>
        <v>0.19698159516134095</v>
      </c>
      <c r="S1205" s="13">
        <f t="shared" si="1520"/>
        <v>9.5178670758353599E-3</v>
      </c>
      <c r="T1205" s="13">
        <f t="shared" si="1521"/>
        <v>1.0356044364170326E-2</v>
      </c>
      <c r="U1205" s="13">
        <f t="shared" si="1522"/>
        <v>6.1234706484666959E-2</v>
      </c>
      <c r="V1205" s="13">
        <f t="shared" si="1523"/>
        <v>6.0428921729505894E-4</v>
      </c>
      <c r="W1205" s="13">
        <f t="shared" si="1524"/>
        <v>5.8380647745636749E-4</v>
      </c>
      <c r="X1205" s="13">
        <f t="shared" si="1525"/>
        <v>1.0731109784863388E-3</v>
      </c>
      <c r="Y1205" s="13">
        <f t="shared" si="1526"/>
        <v>9.8625761841943061E-4</v>
      </c>
      <c r="Z1205" s="13">
        <f t="shared" si="1527"/>
        <v>0.12069245574228536</v>
      </c>
      <c r="AA1205" s="13">
        <f t="shared" si="1528"/>
        <v>3.7519074288332059E-2</v>
      </c>
      <c r="AB1205" s="13">
        <f t="shared" si="1529"/>
        <v>5.8316856956627068E-3</v>
      </c>
      <c r="AC1205" s="13">
        <f t="shared" si="1530"/>
        <v>2.1581050519682932E-5</v>
      </c>
      <c r="AD1205" s="13">
        <f t="shared" si="1531"/>
        <v>4.5371267124736999E-5</v>
      </c>
      <c r="AE1205" s="13">
        <f t="shared" si="1532"/>
        <v>8.3398192276875604E-5</v>
      </c>
      <c r="AF1205" s="13">
        <f t="shared" si="1533"/>
        <v>7.6648272307768757E-5</v>
      </c>
      <c r="AG1205" s="13">
        <f t="shared" si="1534"/>
        <v>4.6963109450154192E-5</v>
      </c>
      <c r="AH1205" s="13">
        <f t="shared" si="1535"/>
        <v>5.5462042765362617E-2</v>
      </c>
      <c r="AI1205" s="13">
        <f t="shared" si="1536"/>
        <v>1.7241214373329209E-2</v>
      </c>
      <c r="AJ1205" s="13">
        <f t="shared" si="1537"/>
        <v>2.679846055478679E-3</v>
      </c>
      <c r="AK1205" s="13">
        <f t="shared" si="1538"/>
        <v>2.7769021854879558E-4</v>
      </c>
      <c r="AL1205" s="13">
        <f t="shared" si="1539"/>
        <v>4.9326498976010392E-7</v>
      </c>
      <c r="AM1205" s="13">
        <f t="shared" si="1540"/>
        <v>2.8208688460920249E-6</v>
      </c>
      <c r="AN1205" s="13">
        <f t="shared" si="1541"/>
        <v>5.1851177479230379E-6</v>
      </c>
      <c r="AO1205" s="13">
        <f t="shared" si="1542"/>
        <v>4.765454816708875E-6</v>
      </c>
      <c r="AP1205" s="13">
        <f t="shared" si="1543"/>
        <v>2.9198384960097767E-6</v>
      </c>
      <c r="AQ1205" s="13">
        <f t="shared" si="1544"/>
        <v>1.3417591558451449E-6</v>
      </c>
      <c r="AR1205" s="13">
        <f t="shared" si="1545"/>
        <v>2.0389265716990134E-2</v>
      </c>
      <c r="AS1205" s="13">
        <f t="shared" si="1546"/>
        <v>6.3383114579569954E-3</v>
      </c>
      <c r="AT1205" s="13">
        <f t="shared" si="1547"/>
        <v>9.8517996419538183E-4</v>
      </c>
      <c r="AU1205" s="13">
        <f t="shared" si="1548"/>
        <v>1.0208602804180247E-4</v>
      </c>
      <c r="AV1205" s="13">
        <f t="shared" si="1549"/>
        <v>7.9337462444208343E-6</v>
      </c>
      <c r="AW1205" s="13">
        <f t="shared" si="1550"/>
        <v>7.8293464335607636E-9</v>
      </c>
      <c r="AX1205" s="13">
        <f t="shared" si="1551"/>
        <v>1.461516203080671E-7</v>
      </c>
      <c r="AY1205" s="13">
        <f t="shared" si="1552"/>
        <v>2.6864537193812722E-7</v>
      </c>
      <c r="AZ1205" s="13">
        <f t="shared" si="1553"/>
        <v>2.4690227761980955E-7</v>
      </c>
      <c r="BA1205" s="13">
        <f t="shared" si="1554"/>
        <v>1.5127932226303056E-7</v>
      </c>
      <c r="BB1205" s="13">
        <f t="shared" si="1555"/>
        <v>6.9517686000051232E-8</v>
      </c>
      <c r="BC1205" s="13">
        <f t="shared" si="1556"/>
        <v>2.555647973302814E-8</v>
      </c>
      <c r="BD1205" s="13">
        <f t="shared" si="1557"/>
        <v>6.2463463861939586E-3</v>
      </c>
      <c r="BE1205" s="13">
        <f t="shared" si="1558"/>
        <v>1.9417711956635341E-3</v>
      </c>
      <c r="BF1205" s="13">
        <f t="shared" si="1559"/>
        <v>3.018144642636467E-4</v>
      </c>
      <c r="BG1205" s="13">
        <f t="shared" si="1560"/>
        <v>3.1274529509341253E-5</v>
      </c>
      <c r="BH1205" s="13">
        <f t="shared" si="1561"/>
        <v>2.4305400631236448E-6</v>
      </c>
      <c r="BI1205" s="13">
        <f t="shared" si="1562"/>
        <v>1.511140238687741E-7</v>
      </c>
      <c r="BJ1205" s="14">
        <f t="shared" si="1563"/>
        <v>5.5150901748252316E-2</v>
      </c>
      <c r="BK1205" s="14">
        <f t="shared" si="1564"/>
        <v>0.1933732658693402</v>
      </c>
      <c r="BL1205" s="14">
        <f t="shared" si="1565"/>
        <v>0.62790291649309837</v>
      </c>
      <c r="BM1205" s="14">
        <f t="shared" si="1566"/>
        <v>0.36069906057631118</v>
      </c>
      <c r="BN1205" s="14">
        <f t="shared" si="1567"/>
        <v>0.63642021846063923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1.30232558139535</v>
      </c>
      <c r="F1206" s="10">
        <f>VLOOKUP(B1206,home!$B$2:$E$405,3,FALSE)</f>
        <v>1.1499999999999999</v>
      </c>
      <c r="G1206" s="10">
        <f>VLOOKUP(C1206,away!$B$2:$E$405,4,FALSE)</f>
        <v>0.19</v>
      </c>
      <c r="H1206" s="10">
        <f>VLOOKUP(A1206,away!$A$2:$E$405,3,FALSE)</f>
        <v>0.918604651162791</v>
      </c>
      <c r="I1206" s="10">
        <f>VLOOKUP(C1206,away!$B$2:$E$405,3,FALSE)</f>
        <v>0.38</v>
      </c>
      <c r="J1206" s="10">
        <f>VLOOKUP(B1206,home!$B$2:$E$405,4,FALSE)</f>
        <v>0.82</v>
      </c>
      <c r="K1206" s="12">
        <f t="shared" si="1512"/>
        <v>0.28455813953488396</v>
      </c>
      <c r="L1206" s="12">
        <f t="shared" si="1513"/>
        <v>0.28623720930232566</v>
      </c>
      <c r="M1206" s="13">
        <f t="shared" si="1514"/>
        <v>0.56507582752201979</v>
      </c>
      <c r="N1206" s="13">
        <f t="shared" si="1515"/>
        <v>0.16079692617580094</v>
      </c>
      <c r="O1206" s="13">
        <f t="shared" si="1516"/>
        <v>0.16174572791410524</v>
      </c>
      <c r="P1206" s="13">
        <f t="shared" si="1517"/>
        <v>4.6026063412953337E-2</v>
      </c>
      <c r="Q1206" s="13">
        <f t="shared" si="1518"/>
        <v>2.2878037077756996E-2</v>
      </c>
      <c r="R1206" s="13">
        <f t="shared" si="1519"/>
        <v>2.3148822887353381E-2</v>
      </c>
      <c r="S1206" s="13">
        <f t="shared" si="1520"/>
        <v>9.372186926588416E-4</v>
      </c>
      <c r="T1206" s="13">
        <f t="shared" si="1521"/>
        <v>6.5485454874522958E-3</v>
      </c>
      <c r="U1206" s="13">
        <f t="shared" si="1522"/>
        <v>6.5871859732478198E-3</v>
      </c>
      <c r="V1206" s="13">
        <f t="shared" si="1523"/>
        <v>8.4819466067223683E-6</v>
      </c>
      <c r="W1206" s="13">
        <f t="shared" si="1524"/>
        <v>2.170043889018875E-3</v>
      </c>
      <c r="X1206" s="13">
        <f t="shared" si="1525"/>
        <v>6.2114730685632839E-4</v>
      </c>
      <c r="Y1206" s="13">
        <f t="shared" si="1526"/>
        <v>8.8897735840105414E-5</v>
      </c>
      <c r="Z1206" s="13">
        <f t="shared" si="1527"/>
        <v>2.2086848206366123E-3</v>
      </c>
      <c r="AA1206" s="13">
        <f t="shared" si="1528"/>
        <v>6.2849924337929331E-4</v>
      </c>
      <c r="AB1206" s="13">
        <f t="shared" si="1529"/>
        <v>8.942228769754695E-5</v>
      </c>
      <c r="AC1206" s="13">
        <f t="shared" si="1530"/>
        <v>4.3179007286756067E-8</v>
      </c>
      <c r="AD1206" s="13">
        <f t="shared" si="1531"/>
        <v>1.543759129420638E-4</v>
      </c>
      <c r="AE1206" s="13">
        <f t="shared" si="1532"/>
        <v>4.4188130504035114E-5</v>
      </c>
      <c r="AF1206" s="13">
        <f t="shared" si="1533"/>
        <v>6.3241435798809913E-6</v>
      </c>
      <c r="AG1206" s="13">
        <f t="shared" si="1534"/>
        <v>6.0340173651078476E-7</v>
      </c>
      <c r="AH1206" s="13">
        <f t="shared" si="1535"/>
        <v>1.5805194482185791E-4</v>
      </c>
      <c r="AI1206" s="13">
        <f t="shared" si="1536"/>
        <v>4.4974967368378022E-5</v>
      </c>
      <c r="AJ1206" s="13">
        <f t="shared" si="1537"/>
        <v>6.3989965199938829E-6</v>
      </c>
      <c r="AK1206" s="13">
        <f t="shared" si="1538"/>
        <v>6.0696218153988546E-7</v>
      </c>
      <c r="AL1206" s="13">
        <f t="shared" si="1539"/>
        <v>1.406791535361627E-10</v>
      </c>
      <c r="AM1206" s="13">
        <f t="shared" si="1540"/>
        <v>8.7857845151585786E-6</v>
      </c>
      <c r="AN1206" s="13">
        <f t="shared" si="1541"/>
        <v>2.5148184411505778E-6</v>
      </c>
      <c r="AO1206" s="13">
        <f t="shared" si="1542"/>
        <v>3.5991730624848318E-7</v>
      </c>
      <c r="AP1206" s="13">
        <f t="shared" si="1543"/>
        <v>3.434057510672544E-8</v>
      </c>
      <c r="AQ1206" s="13">
        <f t="shared" si="1544"/>
        <v>2.4573875960965012E-9</v>
      </c>
      <c r="AR1206" s="13">
        <f t="shared" si="1545"/>
        <v>9.048069522122758E-6</v>
      </c>
      <c r="AS1206" s="13">
        <f t="shared" si="1546"/>
        <v>2.5747018295975388E-6</v>
      </c>
      <c r="AT1206" s="13">
        <f t="shared" si="1547"/>
        <v>3.6632618124366866E-7</v>
      </c>
      <c r="AU1206" s="13">
        <f t="shared" si="1548"/>
        <v>3.4747032199205695E-8</v>
      </c>
      <c r="AV1206" s="13">
        <f t="shared" si="1549"/>
        <v>2.4718877092411695E-9</v>
      </c>
      <c r="AW1206" s="13">
        <f t="shared" si="1550"/>
        <v>3.1829099182483418E-13</v>
      </c>
      <c r="AX1206" s="13">
        <f t="shared" si="1551"/>
        <v>4.1667774933131946E-7</v>
      </c>
      <c r="AY1206" s="13">
        <f t="shared" si="1552"/>
        <v>1.1926867614697088E-7</v>
      </c>
      <c r="AZ1206" s="13">
        <f t="shared" si="1553"/>
        <v>1.7069566508745902E-8</v>
      </c>
      <c r="BA1206" s="13">
        <f t="shared" si="1554"/>
        <v>1.6286483604879562E-9</v>
      </c>
      <c r="BB1206" s="13">
        <f t="shared" si="1555"/>
        <v>1.1654494041022017E-10</v>
      </c>
      <c r="BC1206" s="13">
        <f t="shared" si="1556"/>
        <v>6.6718997002654556E-12</v>
      </c>
      <c r="BD1206" s="13">
        <f t="shared" si="1557"/>
        <v>4.3164902826430715E-7</v>
      </c>
      <c r="BE1206" s="13">
        <f t="shared" si="1558"/>
        <v>1.228292444149318E-7</v>
      </c>
      <c r="BF1206" s="13">
        <f t="shared" si="1559"/>
        <v>1.747603063559426E-8</v>
      </c>
      <c r="BG1206" s="13">
        <f t="shared" si="1560"/>
        <v>1.6576489213731131E-9</v>
      </c>
      <c r="BH1206" s="13">
        <f t="shared" si="1561"/>
        <v>1.1792437326698503E-10</v>
      </c>
      <c r="BI1206" s="13">
        <f t="shared" si="1562"/>
        <v>6.7112680525340941E-12</v>
      </c>
      <c r="BJ1206" s="14">
        <f t="shared" si="1563"/>
        <v>0.19332134134757048</v>
      </c>
      <c r="BK1206" s="14">
        <f t="shared" si="1564"/>
        <v>0.61204775416260127</v>
      </c>
      <c r="BL1206" s="14">
        <f t="shared" si="1565"/>
        <v>0.1924222912297158</v>
      </c>
      <c r="BM1206" s="14">
        <f t="shared" si="1566"/>
        <v>2.032854730217663E-2</v>
      </c>
      <c r="BN1206" s="14">
        <f t="shared" si="1567"/>
        <v>0.97967140498998972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1.30232558139535</v>
      </c>
      <c r="F1207" s="10">
        <f>VLOOKUP(B1207,home!$B$2:$E$405,3,FALSE)</f>
        <v>2.0499999999999998</v>
      </c>
      <c r="G1207" s="10" t="e">
        <f>VLOOKUP(C1207,away!$B$2:$E$405,4,FALSE)</f>
        <v>#N/A</v>
      </c>
      <c r="H1207" s="10">
        <f>VLOOKUP(A1207,away!$A$2:$E$405,3,FALSE)</f>
        <v>0.918604651162791</v>
      </c>
      <c r="I1207" s="10" t="e">
        <f>VLOOKUP(C1207,away!$B$2:$E$405,3,FALSE)</f>
        <v>#N/A</v>
      </c>
      <c r="J1207" s="10">
        <f>VLOOKUP(B1207,home!$B$2:$E$405,4,FALSE)</f>
        <v>0.36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1.30232558139535</v>
      </c>
      <c r="F1208" s="10">
        <f>VLOOKUP(B1208,home!$B$2:$E$405,3,FALSE)</f>
        <v>2.82</v>
      </c>
      <c r="G1208" s="10">
        <f>VLOOKUP(C1208,away!$B$2:$E$405,4,FALSE)</f>
        <v>0.38</v>
      </c>
      <c r="H1208" s="10">
        <f>VLOOKUP(A1208,away!$A$2:$E$405,3,FALSE)</f>
        <v>0.918604651162791</v>
      </c>
      <c r="I1208" s="10">
        <f>VLOOKUP(C1208,away!$B$2:$E$405,3,FALSE)</f>
        <v>0.38</v>
      </c>
      <c r="J1208" s="10">
        <f>VLOOKUP(B1208,home!$B$2:$E$405,4,FALSE)</f>
        <v>1.0900000000000001</v>
      </c>
      <c r="K1208" s="12">
        <f t="shared" si="1512"/>
        <v>1.3955720930232569</v>
      </c>
      <c r="L1208" s="12">
        <f t="shared" si="1513"/>
        <v>0.38048604651162804</v>
      </c>
      <c r="M1208" s="13">
        <f t="shared" si="1514"/>
        <v>0.16930420720944692</v>
      </c>
      <c r="N1208" s="13">
        <f t="shared" si="1515"/>
        <v>0.23627622681293103</v>
      </c>
      <c r="O1208" s="13">
        <f t="shared" si="1516"/>
        <v>6.4417888458907918E-2</v>
      </c>
      <c r="P1208" s="13">
        <f t="shared" si="1517"/>
        <v>8.9899807424736841E-2</v>
      </c>
      <c r="Q1208" s="13">
        <f t="shared" si="1518"/>
        <v>0.16487025419248</v>
      </c>
      <c r="R1208" s="13">
        <f t="shared" si="1519"/>
        <v>1.2255053852178455E-2</v>
      </c>
      <c r="S1208" s="13">
        <f t="shared" si="1520"/>
        <v>1.1934102979801511E-2</v>
      </c>
      <c r="T1208" s="13">
        <f t="shared" si="1521"/>
        <v>6.2730831205063869E-2</v>
      </c>
      <c r="U1208" s="13">
        <f t="shared" si="1522"/>
        <v>1.7102811154597414E-2</v>
      </c>
      <c r="V1208" s="13">
        <f t="shared" si="1523"/>
        <v>7.0410638496017888E-4</v>
      </c>
      <c r="W1208" s="13">
        <f t="shared" si="1524"/>
        <v>7.6696108573558588E-2</v>
      </c>
      <c r="X1208" s="13">
        <f t="shared" si="1525"/>
        <v>2.9181799133979884E-2</v>
      </c>
      <c r="Y1208" s="13">
        <f t="shared" si="1526"/>
        <v>5.5516336912922295E-3</v>
      </c>
      <c r="Z1208" s="13">
        <f t="shared" si="1527"/>
        <v>1.554292330000826E-3</v>
      </c>
      <c r="AA1208" s="13">
        <f t="shared" si="1528"/>
        <v>2.1691270001492477E-3</v>
      </c>
      <c r="AB1208" s="13">
        <f t="shared" si="1529"/>
        <v>1.5135865538157725E-3</v>
      </c>
      <c r="AC1208" s="13">
        <f t="shared" si="1530"/>
        <v>2.3367341787370726E-5</v>
      </c>
      <c r="AD1208" s="13">
        <f t="shared" si="1531"/>
        <v>2.6758737192185026E-2</v>
      </c>
      <c r="AE1208" s="13">
        <f t="shared" si="1532"/>
        <v>1.0181326123898143E-2</v>
      </c>
      <c r="AF1208" s="13">
        <f t="shared" si="1533"/>
        <v>1.9369262625637813E-3</v>
      </c>
      <c r="AG1208" s="13">
        <f t="shared" si="1534"/>
        <v>2.4565780534247894E-4</v>
      </c>
      <c r="AH1208" s="13">
        <f t="shared" si="1535"/>
        <v>1.4784663594134026E-4</v>
      </c>
      <c r="AI1208" s="13">
        <f t="shared" si="1536"/>
        <v>2.063306391671037E-4</v>
      </c>
      <c r="AJ1208" s="13">
        <f t="shared" si="1537"/>
        <v>1.4397464097863069E-4</v>
      </c>
      <c r="AK1208" s="13">
        <f t="shared" si="1538"/>
        <v>6.6975663684273217E-5</v>
      </c>
      <c r="AL1208" s="13">
        <f t="shared" si="1539"/>
        <v>4.9631832813553767E-7</v>
      </c>
      <c r="AM1208" s="13">
        <f t="shared" si="1540"/>
        <v>7.468749373991378E-3</v>
      </c>
      <c r="AN1208" s="13">
        <f t="shared" si="1541"/>
        <v>2.8417549216961757E-3</v>
      </c>
      <c r="AO1208" s="13">
        <f t="shared" si="1542"/>
        <v>5.4062404765556956E-4</v>
      </c>
      <c r="AP1208" s="13">
        <f t="shared" si="1543"/>
        <v>6.8566635513860565E-5</v>
      </c>
      <c r="AQ1208" s="13">
        <f t="shared" si="1544"/>
        <v>6.5221620173181487E-6</v>
      </c>
      <c r="AR1208" s="13">
        <f t="shared" si="1545"/>
        <v>1.1250716399872912E-5</v>
      </c>
      <c r="AS1208" s="13">
        <f t="shared" si="1546"/>
        <v>1.5701185834181723E-5</v>
      </c>
      <c r="AT1208" s="13">
        <f t="shared" si="1547"/>
        <v>1.0956068388778052E-5</v>
      </c>
      <c r="AU1208" s="13">
        <f t="shared" si="1548"/>
        <v>5.0966610975443106E-6</v>
      </c>
      <c r="AV1208" s="13">
        <f t="shared" si="1549"/>
        <v>1.7781894988325307E-6</v>
      </c>
      <c r="AW1208" s="13">
        <f t="shared" si="1550"/>
        <v>7.3206361719112092E-9</v>
      </c>
      <c r="AX1208" s="13">
        <f t="shared" si="1551"/>
        <v>1.737196366021216E-3</v>
      </c>
      <c r="AY1208" s="13">
        <f t="shared" si="1552"/>
        <v>6.609789773217796E-4</v>
      </c>
      <c r="AZ1208" s="13">
        <f t="shared" si="1553"/>
        <v>1.257466389542315E-4</v>
      </c>
      <c r="BA1208" s="13">
        <f t="shared" si="1554"/>
        <v>1.5948280505940209E-5</v>
      </c>
      <c r="BB1208" s="13">
        <f t="shared" si="1555"/>
        <v>1.5170245495909142E-6</v>
      </c>
      <c r="BC1208" s="13">
        <f t="shared" si="1556"/>
        <v>1.1544133466698609E-7</v>
      </c>
      <c r="BD1208" s="13">
        <f t="shared" si="1557"/>
        <v>7.1345676723519628E-7</v>
      </c>
      <c r="BE1208" s="13">
        <f t="shared" si="1558"/>
        <v>9.9568035393202957E-7</v>
      </c>
      <c r="BF1208" s="13">
        <f t="shared" si="1559"/>
        <v>6.9477185775952998E-7</v>
      </c>
      <c r="BG1208" s="13">
        <f t="shared" si="1560"/>
        <v>3.2320140523570804E-7</v>
      </c>
      <c r="BH1208" s="13">
        <f t="shared" si="1561"/>
        <v>1.1276271539321371E-7</v>
      </c>
      <c r="BI1208" s="13">
        <f t="shared" si="1562"/>
        <v>3.1473699747258582E-8</v>
      </c>
      <c r="BJ1208" s="14">
        <f t="shared" si="1563"/>
        <v>0.62789722086285671</v>
      </c>
      <c r="BK1208" s="14">
        <f t="shared" si="1564"/>
        <v>0.27252706663638271</v>
      </c>
      <c r="BL1208" s="14">
        <f t="shared" si="1565"/>
        <v>9.807124876743864E-2</v>
      </c>
      <c r="BM1208" s="14">
        <f t="shared" si="1566"/>
        <v>0.26236541898931209</v>
      </c>
      <c r="BN1208" s="14">
        <f t="shared" si="1567"/>
        <v>0.73702343795068126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1.80555555555556</v>
      </c>
      <c r="F1209" s="10">
        <f>VLOOKUP(B1209,home!$B$2:$E$405,3,FALSE)</f>
        <v>0.55000000000000004</v>
      </c>
      <c r="G1209" s="10">
        <f>VLOOKUP(C1209,away!$B$2:$E$405,4,FALSE)</f>
        <v>0.83</v>
      </c>
      <c r="H1209" s="10">
        <f>VLOOKUP(A1209,away!$A$2:$E$405,3,FALSE)</f>
        <v>1.2361111111111101</v>
      </c>
      <c r="I1209" s="10">
        <f>VLOOKUP(C1209,away!$B$2:$E$405,3,FALSE)</f>
        <v>0.28000000000000003</v>
      </c>
      <c r="J1209" s="10">
        <f>VLOOKUP(B1209,home!$B$2:$E$405,4,FALSE)</f>
        <v>0.81</v>
      </c>
      <c r="K1209" s="12">
        <f t="shared" si="1512"/>
        <v>0.82423611111111317</v>
      </c>
      <c r="L1209" s="12">
        <f t="shared" si="1513"/>
        <v>0.28034999999999982</v>
      </c>
      <c r="M1209" s="13">
        <f t="shared" si="1514"/>
        <v>0.33134799511881025</v>
      </c>
      <c r="N1209" s="13">
        <f t="shared" si="1515"/>
        <v>0.27310898292119218</v>
      </c>
      <c r="O1209" s="13">
        <f t="shared" si="1516"/>
        <v>9.2893410431558382E-2</v>
      </c>
      <c r="P1209" s="13">
        <f t="shared" si="1517"/>
        <v>7.6566103361956184E-2</v>
      </c>
      <c r="Q1209" s="13">
        <f t="shared" si="1518"/>
        <v>0.11255314299623745</v>
      </c>
      <c r="R1209" s="13">
        <f t="shared" si="1519"/>
        <v>1.3021333807243688E-2</v>
      </c>
      <c r="S1209" s="13">
        <f t="shared" si="1520"/>
        <v>4.4231203073461416E-3</v>
      </c>
      <c r="T1209" s="13">
        <f t="shared" si="1521"/>
        <v>3.1554273638995149E-2</v>
      </c>
      <c r="U1209" s="13">
        <f t="shared" si="1522"/>
        <v>1.07326535387622E-2</v>
      </c>
      <c r="V1209" s="13">
        <f t="shared" si="1523"/>
        <v>1.1356341423637628E-4</v>
      </c>
      <c r="W1209" s="13">
        <f t="shared" si="1524"/>
        <v>3.0923454958850589E-2</v>
      </c>
      <c r="X1209" s="13">
        <f t="shared" si="1525"/>
        <v>8.6693905977137577E-3</v>
      </c>
      <c r="Y1209" s="13">
        <f t="shared" si="1526"/>
        <v>1.2152318270345251E-3</v>
      </c>
      <c r="Z1209" s="13">
        <f t="shared" si="1527"/>
        <v>1.2168436442869216E-3</v>
      </c>
      <c r="AA1209" s="13">
        <f t="shared" si="1528"/>
        <v>1.0029664731973269E-3</v>
      </c>
      <c r="AB1209" s="13">
        <f t="shared" si="1529"/>
        <v>4.1334059272149661E-4</v>
      </c>
      <c r="AC1209" s="13">
        <f t="shared" si="1530"/>
        <v>1.6401012380958545E-6</v>
      </c>
      <c r="AD1209" s="13">
        <f t="shared" si="1531"/>
        <v>6.3720570643506702E-3</v>
      </c>
      <c r="AE1209" s="13">
        <f t="shared" si="1532"/>
        <v>1.786406197990709E-3</v>
      </c>
      <c r="AF1209" s="13">
        <f t="shared" si="1533"/>
        <v>2.5040948880334746E-4</v>
      </c>
      <c r="AG1209" s="13">
        <f t="shared" si="1534"/>
        <v>2.3400766728672803E-5</v>
      </c>
      <c r="AH1209" s="13">
        <f t="shared" si="1535"/>
        <v>8.5285528918959582E-5</v>
      </c>
      <c r="AI1209" s="13">
        <f t="shared" si="1536"/>
        <v>7.0295412690217615E-5</v>
      </c>
      <c r="AJ1209" s="13">
        <f t="shared" si="1537"/>
        <v>2.8970008792367881E-5</v>
      </c>
      <c r="AK1209" s="13">
        <f t="shared" si="1538"/>
        <v>7.9593757952920196E-6</v>
      </c>
      <c r="AL1209" s="13">
        <f t="shared" si="1539"/>
        <v>1.5159429092074905E-8</v>
      </c>
      <c r="AM1209" s="13">
        <f t="shared" si="1540"/>
        <v>1.0504159068996989E-3</v>
      </c>
      <c r="AN1209" s="13">
        <f t="shared" si="1541"/>
        <v>2.9448409949933035E-4</v>
      </c>
      <c r="AO1209" s="13">
        <f t="shared" si="1542"/>
        <v>4.1279308647318602E-5</v>
      </c>
      <c r="AP1209" s="13">
        <f t="shared" si="1543"/>
        <v>3.8575513930919203E-6</v>
      </c>
      <c r="AQ1209" s="13">
        <f t="shared" si="1544"/>
        <v>2.7036613326332984E-7</v>
      </c>
      <c r="AR1209" s="13">
        <f t="shared" si="1545"/>
        <v>4.7819596064860634E-6</v>
      </c>
      <c r="AS1209" s="13">
        <f t="shared" si="1546"/>
        <v>3.9414637895405012E-6</v>
      </c>
      <c r="AT1209" s="13">
        <f t="shared" si="1547"/>
        <v>1.624348392988067E-6</v>
      </c>
      <c r="AU1209" s="13">
        <f t="shared" si="1548"/>
        <v>4.4628220084202347E-7</v>
      </c>
      <c r="AV1209" s="13">
        <f t="shared" si="1549"/>
        <v>9.196047642003455E-8</v>
      </c>
      <c r="AW1209" s="13">
        <f t="shared" si="1550"/>
        <v>9.7304414414809497E-11</v>
      </c>
      <c r="AX1209" s="13">
        <f t="shared" si="1551"/>
        <v>1.4429845369204341E-4</v>
      </c>
      <c r="AY1209" s="13">
        <f t="shared" si="1552"/>
        <v>4.045407149256434E-5</v>
      </c>
      <c r="AZ1209" s="13">
        <f t="shared" si="1553"/>
        <v>5.6706494714702032E-6</v>
      </c>
      <c r="BA1209" s="13">
        <f t="shared" si="1554"/>
        <v>5.2992219310889004E-7</v>
      </c>
      <c r="BB1209" s="13">
        <f t="shared" si="1555"/>
        <v>3.7140921709519312E-8</v>
      </c>
      <c r="BC1209" s="13">
        <f t="shared" si="1556"/>
        <v>2.0824914802527478E-9</v>
      </c>
      <c r="BD1209" s="13">
        <f t="shared" si="1557"/>
        <v>2.2343706261306098E-7</v>
      </c>
      <c r="BE1209" s="13">
        <f t="shared" si="1558"/>
        <v>1.8416489556627964E-7</v>
      </c>
      <c r="BF1209" s="13">
        <f t="shared" si="1559"/>
        <v>7.5897678662367316E-8</v>
      </c>
      <c r="BG1209" s="13">
        <f t="shared" si="1560"/>
        <v>2.0852535834343516E-8</v>
      </c>
      <c r="BH1209" s="13">
        <f t="shared" si="1561"/>
        <v>4.296853260726108E-9</v>
      </c>
      <c r="BI1209" s="13">
        <f t="shared" si="1562"/>
        <v>7.0832432432719882E-10</v>
      </c>
      <c r="BJ1209" s="14">
        <f t="shared" si="1563"/>
        <v>0.46803805001073223</v>
      </c>
      <c r="BK1209" s="14">
        <f t="shared" si="1564"/>
        <v>0.41249289153450869</v>
      </c>
      <c r="BL1209" s="14">
        <f t="shared" si="1565"/>
        <v>0.11826761054149645</v>
      </c>
      <c r="BM1209" s="14">
        <f t="shared" si="1566"/>
        <v>0.10048397311983795</v>
      </c>
      <c r="BN1209" s="14">
        <f t="shared" si="1567"/>
        <v>0.89949096863699818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1.80555555555556</v>
      </c>
      <c r="F1210" s="10">
        <f>VLOOKUP(B1210,home!$B$2:$E$405,3,FALSE)</f>
        <v>0.97</v>
      </c>
      <c r="G1210" s="10">
        <f>VLOOKUP(C1210,away!$B$2:$E$405,4,FALSE)</f>
        <v>0.69</v>
      </c>
      <c r="H1210" s="10">
        <f>VLOOKUP(A1210,away!$A$2:$E$405,3,FALSE)</f>
        <v>1.2361111111111101</v>
      </c>
      <c r="I1210" s="10">
        <f>VLOOKUP(C1210,away!$B$2:$E$405,3,FALSE)</f>
        <v>0.14000000000000001</v>
      </c>
      <c r="J1210" s="10">
        <f>VLOOKUP(B1210,home!$B$2:$E$405,4,FALSE)</f>
        <v>0.61</v>
      </c>
      <c r="K1210" s="12">
        <f t="shared" si="1512"/>
        <v>1.2084583333333361</v>
      </c>
      <c r="L1210" s="12">
        <f t="shared" si="1513"/>
        <v>0.10556388888888882</v>
      </c>
      <c r="M1210" s="13">
        <f t="shared" si="1514"/>
        <v>0.26873695984559737</v>
      </c>
      <c r="N1210" s="13">
        <f t="shared" si="1515"/>
        <v>0.32475741860007823</v>
      </c>
      <c r="O1210" s="13">
        <f t="shared" si="1516"/>
        <v>2.8368918569478412E-2</v>
      </c>
      <c r="P1210" s="13">
        <f t="shared" si="1517"/>
        <v>3.4282656052941014E-2</v>
      </c>
      <c r="Q1210" s="13">
        <f t="shared" si="1518"/>
        <v>0.1962279044095436</v>
      </c>
      <c r="R1210" s="13">
        <f t="shared" si="1519"/>
        <v>1.4973666838831768E-3</v>
      </c>
      <c r="S1210" s="13">
        <f t="shared" si="1520"/>
        <v>1.0933558475911924E-3</v>
      </c>
      <c r="T1210" s="13">
        <f t="shared" si="1521"/>
        <v>2.0714580697988556E-2</v>
      </c>
      <c r="U1210" s="13">
        <f t="shared" si="1522"/>
        <v>1.8095052471943283E-3</v>
      </c>
      <c r="V1210" s="13">
        <f t="shared" si="1523"/>
        <v>1.5497658415780146E-5</v>
      </c>
      <c r="W1210" s="13">
        <f t="shared" si="1524"/>
        <v>7.9044415438750071E-2</v>
      </c>
      <c r="X1210" s="13">
        <f t="shared" si="1525"/>
        <v>8.3442358886633792E-3</v>
      </c>
      <c r="Y1210" s="13">
        <f t="shared" si="1526"/>
        <v>4.4042499510676969E-4</v>
      </c>
      <c r="Z1210" s="13">
        <f t="shared" si="1527"/>
        <v>5.2689283414455868E-5</v>
      </c>
      <c r="AA1210" s="13">
        <f t="shared" si="1528"/>
        <v>6.3672803619561124E-5</v>
      </c>
      <c r="AB1210" s="13">
        <f t="shared" si="1529"/>
        <v>3.8472965070377833E-5</v>
      </c>
      <c r="AC1210" s="13">
        <f t="shared" si="1530"/>
        <v>1.2356434275904404E-7</v>
      </c>
      <c r="AD1210" s="13">
        <f t="shared" si="1531"/>
        <v>2.3880470635104938E-2</v>
      </c>
      <c r="AE1210" s="13">
        <f t="shared" si="1532"/>
        <v>2.52091534873859E-3</v>
      </c>
      <c r="AF1210" s="13">
        <f t="shared" si="1533"/>
        <v>1.3305881388626744E-4</v>
      </c>
      <c r="AG1210" s="13">
        <f t="shared" si="1534"/>
        <v>4.6820686149257574E-6</v>
      </c>
      <c r="AH1210" s="13">
        <f t="shared" si="1535"/>
        <v>1.3905214149996975E-6</v>
      </c>
      <c r="AI1210" s="13">
        <f t="shared" si="1536"/>
        <v>1.6803871916348468E-6</v>
      </c>
      <c r="AJ1210" s="13">
        <f t="shared" si="1537"/>
        <v>1.0153389524788664E-6</v>
      </c>
      <c r="AK1210" s="13">
        <f t="shared" si="1538"/>
        <v>4.0899827276034193E-7</v>
      </c>
      <c r="AL1210" s="13">
        <f t="shared" si="1539"/>
        <v>6.3052195956222433E-10</v>
      </c>
      <c r="AM1210" s="13">
        <f t="shared" si="1540"/>
        <v>5.7717107485829181E-3</v>
      </c>
      <c r="AN1210" s="13">
        <f t="shared" si="1541"/>
        <v>6.0928423216221239E-4</v>
      </c>
      <c r="AO1210" s="13">
        <f t="shared" si="1542"/>
        <v>3.2159206492861867E-5</v>
      </c>
      <c r="AP1210" s="13">
        <f t="shared" si="1543"/>
        <v>1.1316169669891005E-6</v>
      </c>
      <c r="AQ1210" s="13">
        <f t="shared" si="1544"/>
        <v>2.9864471942004687E-8</v>
      </c>
      <c r="AR1210" s="13">
        <f t="shared" si="1545"/>
        <v>2.9357769630129713E-8</v>
      </c>
      <c r="AS1210" s="13">
        <f t="shared" si="1546"/>
        <v>3.5477641357610584E-8</v>
      </c>
      <c r="AT1210" s="13">
        <f t="shared" si="1547"/>
        <v>2.1436625672807966E-8</v>
      </c>
      <c r="AU1210" s="13">
        <f t="shared" si="1548"/>
        <v>8.6350896442840386E-9</v>
      </c>
      <c r="AV1210" s="13">
        <f t="shared" si="1549"/>
        <v>2.6087865099288604E-9</v>
      </c>
      <c r="AW1210" s="13">
        <f t="shared" si="1550"/>
        <v>2.2343169368124392E-12</v>
      </c>
      <c r="AX1210" s="13">
        <f t="shared" si="1551"/>
        <v>1.1624786586191017E-3</v>
      </c>
      <c r="AY1210" s="13">
        <f t="shared" si="1552"/>
        <v>1.2271576795417136E-4</v>
      </c>
      <c r="AZ1210" s="13">
        <f t="shared" si="1553"/>
        <v>6.4771768466144043E-6</v>
      </c>
      <c r="BA1210" s="13">
        <f t="shared" si="1554"/>
        <v>2.2791865898322875E-7</v>
      </c>
      <c r="BB1210" s="13">
        <f t="shared" si="1555"/>
        <v>6.014994998152524E-9</v>
      </c>
      <c r="BC1210" s="13">
        <f t="shared" si="1556"/>
        <v>1.2699325273043903E-10</v>
      </c>
      <c r="BD1210" s="13">
        <f t="shared" si="1557"/>
        <v>5.1652005521010101E-10</v>
      </c>
      <c r="BE1210" s="13">
        <f t="shared" si="1558"/>
        <v>6.2419296505244135E-10</v>
      </c>
      <c r="BF1210" s="13">
        <f t="shared" si="1559"/>
        <v>3.7715559511283337E-10</v>
      </c>
      <c r="BG1210" s="13">
        <f t="shared" si="1560"/>
        <v>1.519256072924657E-10</v>
      </c>
      <c r="BH1210" s="13">
        <f t="shared" si="1561"/>
        <v>4.5898941544827015E-11</v>
      </c>
      <c r="BI1210" s="13">
        <f t="shared" si="1562"/>
        <v>1.1093391680205176E-11</v>
      </c>
      <c r="BJ1210" s="14">
        <f t="shared" si="1563"/>
        <v>0.66377432822921945</v>
      </c>
      <c r="BK1210" s="14">
        <f t="shared" si="1564"/>
        <v>0.30425130936736428</v>
      </c>
      <c r="BL1210" s="14">
        <f t="shared" si="1565"/>
        <v>3.1782530757777115E-2</v>
      </c>
      <c r="BM1210" s="14">
        <f t="shared" si="1566"/>
        <v>0.14586691771053356</v>
      </c>
      <c r="BN1210" s="14">
        <f t="shared" si="1567"/>
        <v>0.85387122416152195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1.4750000000000001</v>
      </c>
      <c r="F1211" s="10">
        <f>VLOOKUP(B1211,home!$B$2:$E$405,3,FALSE)</f>
        <v>0.34</v>
      </c>
      <c r="G1211" s="10">
        <f>VLOOKUP(C1211,away!$B$2:$E$405,4,FALSE)</f>
        <v>0.51</v>
      </c>
      <c r="H1211" s="10">
        <f>VLOOKUP(A1211,away!$A$2:$E$405,3,FALSE)</f>
        <v>1.175</v>
      </c>
      <c r="I1211" s="10">
        <f>VLOOKUP(C1211,away!$B$2:$E$405,3,FALSE)</f>
        <v>1.02</v>
      </c>
      <c r="J1211" s="10">
        <f>VLOOKUP(B1211,home!$B$2:$E$405,4,FALSE)</f>
        <v>0.43</v>
      </c>
      <c r="K1211" s="12">
        <f t="shared" si="1512"/>
        <v>0.25576500000000002</v>
      </c>
      <c r="L1211" s="12">
        <f t="shared" si="1513"/>
        <v>0.51535500000000001</v>
      </c>
      <c r="M1211" s="13">
        <f t="shared" si="1514"/>
        <v>0.4624947839681296</v>
      </c>
      <c r="N1211" s="13">
        <f t="shared" si="1515"/>
        <v>0.11828997842160865</v>
      </c>
      <c r="O1211" s="13">
        <f t="shared" si="1516"/>
        <v>0.23834899939189544</v>
      </c>
      <c r="P1211" s="13">
        <f t="shared" si="1517"/>
        <v>6.0961331829468134E-2</v>
      </c>
      <c r="Q1211" s="13">
        <f t="shared" si="1518"/>
        <v>1.5127218165501369E-2</v>
      </c>
      <c r="R1211" s="13">
        <f t="shared" si="1519"/>
        <v>6.1417174290805135E-2</v>
      </c>
      <c r="S1211" s="13">
        <f t="shared" si="1520"/>
        <v>2.0088248058374929E-3</v>
      </c>
      <c r="T1211" s="13">
        <f t="shared" si="1521"/>
        <v>7.7958875176819585E-3</v>
      </c>
      <c r="U1211" s="13">
        <f t="shared" si="1522"/>
        <v>1.5708363582487773E-2</v>
      </c>
      <c r="V1211" s="13">
        <f t="shared" si="1523"/>
        <v>2.9420304310181515E-5</v>
      </c>
      <c r="W1211" s="13">
        <f t="shared" si="1524"/>
        <v>1.2896709846998188E-3</v>
      </c>
      <c r="X1211" s="13">
        <f t="shared" si="1525"/>
        <v>6.6463839031997507E-4</v>
      </c>
      <c r="Y1211" s="13">
        <f t="shared" si="1526"/>
        <v>1.7126235882167538E-4</v>
      </c>
      <c r="Z1211" s="13">
        <f t="shared" si="1527"/>
        <v>1.0550549285545963E-2</v>
      </c>
      <c r="AA1211" s="13">
        <f t="shared" si="1528"/>
        <v>2.698461238017663E-3</v>
      </c>
      <c r="AB1211" s="13">
        <f t="shared" si="1529"/>
        <v>3.450859692707938E-4</v>
      </c>
      <c r="AC1211" s="13">
        <f t="shared" si="1530"/>
        <v>2.4236772442450085E-7</v>
      </c>
      <c r="AD1211" s="13">
        <f t="shared" si="1531"/>
        <v>8.2463174850437311E-5</v>
      </c>
      <c r="AE1211" s="13">
        <f t="shared" si="1532"/>
        <v>4.2497809475047122E-5</v>
      </c>
      <c r="AF1211" s="13">
        <f t="shared" si="1533"/>
        <v>1.0950729301006456E-5</v>
      </c>
      <c r="AG1211" s="13">
        <f t="shared" si="1534"/>
        <v>1.8811710329733944E-6</v>
      </c>
      <c r="AH1211" s="13">
        <f t="shared" si="1535"/>
        <v>1.3593195817631345E-3</v>
      </c>
      <c r="AI1211" s="13">
        <f t="shared" si="1536"/>
        <v>3.4766637282964807E-4</v>
      </c>
      <c r="AJ1211" s="13">
        <f t="shared" si="1537"/>
        <v>4.4460444923387471E-5</v>
      </c>
      <c r="AK1211" s="13">
        <f t="shared" si="1538"/>
        <v>3.7904752319433973E-6</v>
      </c>
      <c r="AL1211" s="13">
        <f t="shared" si="1539"/>
        <v>1.2778573757418416E-9</v>
      </c>
      <c r="AM1211" s="13">
        <f t="shared" si="1540"/>
        <v>4.2182387831244235E-6</v>
      </c>
      <c r="AN1211" s="13">
        <f t="shared" si="1541"/>
        <v>2.1738904480770873E-6</v>
      </c>
      <c r="AO1211" s="13">
        <f t="shared" si="1542"/>
        <v>5.6016265593438365E-7</v>
      </c>
      <c r="AP1211" s="13">
        <f t="shared" si="1543"/>
        <v>9.6227541849688113E-8</v>
      </c>
      <c r="AQ1211" s="13">
        <f t="shared" si="1544"/>
        <v>1.2397836207486501E-8</v>
      </c>
      <c r="AR1211" s="13">
        <f t="shared" si="1545"/>
        <v>1.4010642861190809E-4</v>
      </c>
      <c r="AS1211" s="13">
        <f t="shared" si="1546"/>
        <v>3.5834320713924665E-5</v>
      </c>
      <c r="AT1211" s="13">
        <f t="shared" si="1547"/>
        <v>4.5825825186984713E-6</v>
      </c>
      <c r="AU1211" s="13">
        <f t="shared" si="1548"/>
        <v>3.9068807263163803E-7</v>
      </c>
      <c r="AV1211" s="13">
        <f t="shared" si="1549"/>
        <v>2.4981083724157733E-8</v>
      </c>
      <c r="AW1211" s="13">
        <f t="shared" si="1550"/>
        <v>4.6787246889433546E-12</v>
      </c>
      <c r="AX1211" s="13">
        <f t="shared" si="1551"/>
        <v>1.7981297372763603E-7</v>
      </c>
      <c r="AY1211" s="13">
        <f t="shared" si="1552"/>
        <v>9.2667515075405871E-8</v>
      </c>
      <c r="AZ1211" s="13">
        <f t="shared" si="1553"/>
        <v>2.3878333615842895E-8</v>
      </c>
      <c r="BA1211" s="13">
        <f t="shared" si="1554"/>
        <v>4.1019395401975729E-9</v>
      </c>
      <c r="BB1211" s="13">
        <f t="shared" si="1555"/>
        <v>5.2848876293462987E-10</v>
      </c>
      <c r="BC1211" s="13">
        <f t="shared" si="1556"/>
        <v>5.4471865284435254E-11</v>
      </c>
      <c r="BD1211" s="13">
        <f t="shared" si="1557"/>
        <v>1.2034091419548313E-5</v>
      </c>
      <c r="BE1211" s="13">
        <f t="shared" si="1558"/>
        <v>3.0778993919207742E-6</v>
      </c>
      <c r="BF1211" s="13">
        <f t="shared" si="1559"/>
        <v>3.936094689873084E-7</v>
      </c>
      <c r="BG1211" s="13">
        <f t="shared" si="1560"/>
        <v>3.3557175278512963E-8</v>
      </c>
      <c r="BH1211" s="13">
        <f t="shared" si="1561"/>
        <v>2.145687733777218E-9</v>
      </c>
      <c r="BI1211" s="13">
        <f t="shared" si="1562"/>
        <v>1.097583646459061E-10</v>
      </c>
      <c r="BJ1211" s="14">
        <f t="shared" si="1563"/>
        <v>0.14348381068428068</v>
      </c>
      <c r="BK1211" s="14">
        <f t="shared" si="1564"/>
        <v>0.52549469722084241</v>
      </c>
      <c r="BL1211" s="14">
        <f t="shared" si="1565"/>
        <v>0.32046980176112749</v>
      </c>
      <c r="BM1211" s="14">
        <f t="shared" si="1566"/>
        <v>4.3359280221551874E-2</v>
      </c>
      <c r="BN1211" s="14">
        <f t="shared" si="1567"/>
        <v>0.95663948606740834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1.4750000000000001</v>
      </c>
      <c r="F1212" s="10">
        <f>VLOOKUP(B1212,home!$B$2:$E$405,3,FALSE)</f>
        <v>1.02</v>
      </c>
      <c r="G1212" s="10">
        <f>VLOOKUP(C1212,away!$B$2:$E$405,4,FALSE)</f>
        <v>1.36</v>
      </c>
      <c r="H1212" s="10">
        <f>VLOOKUP(A1212,away!$A$2:$E$405,3,FALSE)</f>
        <v>1.175</v>
      </c>
      <c r="I1212" s="10">
        <f>VLOOKUP(C1212,away!$B$2:$E$405,3,FALSE)</f>
        <v>0.85</v>
      </c>
      <c r="J1212" s="10">
        <f>VLOOKUP(B1212,home!$B$2:$E$405,4,FALSE)</f>
        <v>1.06</v>
      </c>
      <c r="K1212" s="12">
        <f t="shared" si="1512"/>
        <v>2.0461200000000002</v>
      </c>
      <c r="L1212" s="12">
        <f t="shared" si="1513"/>
        <v>1.058675</v>
      </c>
      <c r="M1212" s="13">
        <f t="shared" si="1514"/>
        <v>4.4833708527511076E-2</v>
      </c>
      <c r="N1212" s="13">
        <f t="shared" si="1515"/>
        <v>9.1735147692310962E-2</v>
      </c>
      <c r="O1212" s="13">
        <f t="shared" si="1516"/>
        <v>4.7464326375362784E-2</v>
      </c>
      <c r="P1212" s="13">
        <f t="shared" si="1517"/>
        <v>9.7117707483157303E-2</v>
      </c>
      <c r="Q1212" s="13">
        <f t="shared" si="1518"/>
        <v>9.3850560198095664E-2</v>
      </c>
      <c r="R1212" s="13">
        <f t="shared" si="1519"/>
        <v>2.5124647862718598E-2</v>
      </c>
      <c r="S1212" s="13">
        <f t="shared" si="1520"/>
        <v>5.2593513990686791E-2</v>
      </c>
      <c r="T1212" s="13">
        <f t="shared" si="1521"/>
        <v>9.9357241817718933E-2</v>
      </c>
      <c r="U1212" s="13">
        <f t="shared" si="1522"/>
        <v>5.1408044484865779E-2</v>
      </c>
      <c r="V1212" s="13">
        <f t="shared" si="1523"/>
        <v>1.2658534727588865E-2</v>
      </c>
      <c r="W1212" s="13">
        <f t="shared" si="1524"/>
        <v>6.4009836077509194E-2</v>
      </c>
      <c r="X1212" s="13">
        <f t="shared" si="1525"/>
        <v>6.7765613209357034E-2</v>
      </c>
      <c r="Y1212" s="13">
        <f t="shared" si="1526"/>
        <v>3.5870880282208029E-2</v>
      </c>
      <c r="Z1212" s="13">
        <f t="shared" si="1527"/>
        <v>8.8662788586878725E-3</v>
      </c>
      <c r="AA1212" s="13">
        <f t="shared" si="1528"/>
        <v>1.8141470498338429E-2</v>
      </c>
      <c r="AB1212" s="13">
        <f t="shared" si="1529"/>
        <v>1.8559812808030117E-2</v>
      </c>
      <c r="AC1212" s="13">
        <f t="shared" si="1530"/>
        <v>1.7137884546247623E-3</v>
      </c>
      <c r="AD1212" s="13">
        <f t="shared" si="1531"/>
        <v>3.2742951448728276E-2</v>
      </c>
      <c r="AE1212" s="13">
        <f t="shared" si="1532"/>
        <v>3.4664144124982407E-2</v>
      </c>
      <c r="AF1212" s="13">
        <f t="shared" si="1533"/>
        <v>1.8349031390757876E-2</v>
      </c>
      <c r="AG1212" s="13">
        <f t="shared" si="1534"/>
        <v>6.4752202692035321E-3</v>
      </c>
      <c r="AH1212" s="13">
        <f t="shared" si="1535"/>
        <v>2.3466269426803458E-3</v>
      </c>
      <c r="AI1212" s="13">
        <f t="shared" si="1536"/>
        <v>4.8014803199571089E-3</v>
      </c>
      <c r="AJ1212" s="13">
        <f t="shared" si="1537"/>
        <v>4.9122024561353205E-3</v>
      </c>
      <c r="AK1212" s="13">
        <f t="shared" si="1538"/>
        <v>3.350318563182535E-3</v>
      </c>
      <c r="AL1212" s="13">
        <f t="shared" si="1539"/>
        <v>1.4849470301759994E-4</v>
      </c>
      <c r="AM1212" s="13">
        <f t="shared" si="1540"/>
        <v>1.3399201563654376E-2</v>
      </c>
      <c r="AN1212" s="13">
        <f t="shared" si="1541"/>
        <v>1.4185399715401796E-2</v>
      </c>
      <c r="AO1212" s="13">
        <f t="shared" si="1542"/>
        <v>7.5088640218514977E-3</v>
      </c>
      <c r="AP1212" s="13">
        <f t="shared" si="1543"/>
        <v>2.6498155394445457E-3</v>
      </c>
      <c r="AQ1212" s="13">
        <f t="shared" si="1544"/>
        <v>7.0132336655536344E-4</v>
      </c>
      <c r="AR1212" s="13">
        <f t="shared" si="1545"/>
        <v>4.9686305570842317E-4</v>
      </c>
      <c r="AS1212" s="13">
        <f t="shared" si="1546"/>
        <v>1.0166414355461189E-3</v>
      </c>
      <c r="AT1212" s="13">
        <f t="shared" si="1547"/>
        <v>1.0400851870498125E-3</v>
      </c>
      <c r="AU1212" s="13">
        <f t="shared" si="1548"/>
        <v>7.0937970097545433E-4</v>
      </c>
      <c r="AV1212" s="13">
        <f t="shared" si="1549"/>
        <v>3.6286899843997417E-4</v>
      </c>
      <c r="AW1212" s="13">
        <f t="shared" si="1550"/>
        <v>8.9351576476908441E-6</v>
      </c>
      <c r="AX1212" s="13">
        <f t="shared" si="1551"/>
        <v>4.5693957172374148E-3</v>
      </c>
      <c r="AY1212" s="13">
        <f t="shared" si="1552"/>
        <v>4.83750501094632E-3</v>
      </c>
      <c r="AZ1212" s="13">
        <f t="shared" si="1553"/>
        <v>2.5606728087317976E-3</v>
      </c>
      <c r="BA1212" s="13">
        <f t="shared" si="1554"/>
        <v>9.036400952613788E-4</v>
      </c>
      <c r="BB1212" s="13">
        <f t="shared" si="1555"/>
        <v>2.3916529446271003E-4</v>
      </c>
      <c r="BC1212" s="13">
        <f t="shared" si="1556"/>
        <v>5.0639663623061926E-5</v>
      </c>
      <c r="BD1212" s="13">
        <f t="shared" si="1557"/>
        <v>8.7669415917019104E-5</v>
      </c>
      <c r="BE1212" s="13">
        <f t="shared" si="1558"/>
        <v>1.7938214529613115E-4</v>
      </c>
      <c r="BF1212" s="13">
        <f t="shared" si="1559"/>
        <v>1.8351869756665995E-4</v>
      </c>
      <c r="BG1212" s="13">
        <f t="shared" si="1560"/>
        <v>1.2516709248836479E-4</v>
      </c>
      <c r="BH1212" s="13">
        <f t="shared" si="1561"/>
        <v>6.4026722820573239E-5</v>
      </c>
      <c r="BI1212" s="13">
        <f t="shared" si="1562"/>
        <v>2.6201271619526257E-5</v>
      </c>
      <c r="BJ1212" s="14">
        <f t="shared" si="1563"/>
        <v>0.59642624930804222</v>
      </c>
      <c r="BK1212" s="14">
        <f t="shared" si="1564"/>
        <v>0.2139032528975327</v>
      </c>
      <c r="BL1212" s="14">
        <f t="shared" si="1565"/>
        <v>0.18040073403469911</v>
      </c>
      <c r="BM1212" s="14">
        <f t="shared" si="1566"/>
        <v>0.5946418471065068</v>
      </c>
      <c r="BN1212" s="14">
        <f t="shared" si="1567"/>
        <v>0.40012609813915639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1.63636363636364</v>
      </c>
      <c r="F1213" s="10">
        <f>VLOOKUP(B1213,home!$B$2:$E$405,3,FALSE)</f>
        <v>0.61</v>
      </c>
      <c r="G1213" s="10">
        <f>VLOOKUP(C1213,away!$B$2:$E$405,4,FALSE)</f>
        <v>0.73</v>
      </c>
      <c r="H1213" s="10">
        <f>VLOOKUP(A1213,away!$A$2:$E$405,3,FALSE)</f>
        <v>1.23232323232323</v>
      </c>
      <c r="I1213" s="10">
        <f>VLOOKUP(C1213,away!$B$2:$E$405,3,FALSE)</f>
        <v>0.61</v>
      </c>
      <c r="J1213" s="10">
        <f>VLOOKUP(B1213,home!$B$2:$E$405,4,FALSE)</f>
        <v>1.3</v>
      </c>
      <c r="K1213" s="12">
        <f t="shared" si="1512"/>
        <v>0.72867272727272892</v>
      </c>
      <c r="L1213" s="12">
        <f t="shared" si="1513"/>
        <v>0.97723232323232145</v>
      </c>
      <c r="M1213" s="13">
        <f t="shared" si="1514"/>
        <v>0.18160794740937392</v>
      </c>
      <c r="N1213" s="13">
        <f t="shared" si="1515"/>
        <v>0.13233275833319083</v>
      </c>
      <c r="O1213" s="13">
        <f t="shared" si="1516"/>
        <v>0.17747315636431577</v>
      </c>
      <c r="P1213" s="13">
        <f t="shared" si="1517"/>
        <v>0.12931984886568543</v>
      </c>
      <c r="Q1213" s="13">
        <f t="shared" si="1518"/>
        <v>4.8213635961084543E-2</v>
      </c>
      <c r="R1213" s="13">
        <f t="shared" si="1519"/>
        <v>8.6716252452636644E-2</v>
      </c>
      <c r="S1213" s="13">
        <f t="shared" si="1520"/>
        <v>2.3021601682642692E-2</v>
      </c>
      <c r="T1213" s="13">
        <f t="shared" si="1521"/>
        <v>4.7115923481728057E-2</v>
      </c>
      <c r="U1213" s="13">
        <f t="shared" si="1522"/>
        <v>6.3187768173533221E-2</v>
      </c>
      <c r="V1213" s="13">
        <f t="shared" si="1523"/>
        <v>1.8214756278347108E-3</v>
      </c>
      <c r="W1213" s="13">
        <f t="shared" si="1524"/>
        <v>1.1710653869165999E-2</v>
      </c>
      <c r="X1213" s="13">
        <f t="shared" si="1525"/>
        <v>1.1444029487134666E-2</v>
      </c>
      <c r="Y1213" s="13">
        <f t="shared" si="1526"/>
        <v>5.5917377614258992E-3</v>
      </c>
      <c r="Z1213" s="13">
        <f t="shared" si="1527"/>
        <v>2.8247308282096872E-2</v>
      </c>
      <c r="AA1213" s="13">
        <f t="shared" si="1528"/>
        <v>2.058304316402907E-2</v>
      </c>
      <c r="AB1213" s="13">
        <f t="shared" si="1529"/>
        <v>7.4991510989526802E-3</v>
      </c>
      <c r="AC1213" s="13">
        <f t="shared" si="1530"/>
        <v>8.1065062220659408E-5</v>
      </c>
      <c r="AD1213" s="13">
        <f t="shared" si="1531"/>
        <v>2.1333085232480308E-3</v>
      </c>
      <c r="AE1213" s="13">
        <f t="shared" si="1532"/>
        <v>2.0847380443449861E-3</v>
      </c>
      <c r="AF1213" s="13">
        <f t="shared" si="1533"/>
        <v>1.0186367012030284E-3</v>
      </c>
      <c r="AG1213" s="13">
        <f t="shared" si="1534"/>
        <v>3.3181490334878119E-4</v>
      </c>
      <c r="AH1213" s="13">
        <f t="shared" si="1535"/>
        <v>6.9010456743932797E-3</v>
      </c>
      <c r="AI1213" s="13">
        <f t="shared" si="1536"/>
        <v>5.0286037725938201E-3</v>
      </c>
      <c r="AJ1213" s="13">
        <f t="shared" si="1537"/>
        <v>1.8321032126749361E-3</v>
      </c>
      <c r="AK1213" s="13">
        <f t="shared" si="1538"/>
        <v>4.4500121487499143E-4</v>
      </c>
      <c r="AL1213" s="13">
        <f t="shared" si="1539"/>
        <v>2.3090006234213858E-6</v>
      </c>
      <c r="AM1213" s="13">
        <f t="shared" si="1540"/>
        <v>3.1089674794986015E-4</v>
      </c>
      <c r="AN1213" s="13">
        <f t="shared" si="1541"/>
        <v>3.0381835128441537E-4</v>
      </c>
      <c r="AO1213" s="13">
        <f t="shared" si="1542"/>
        <v>1.4845055663314133E-4</v>
      </c>
      <c r="AP1213" s="13">
        <f t="shared" si="1543"/>
        <v>4.8356894114578677E-5</v>
      </c>
      <c r="AQ1213" s="13">
        <f t="shared" si="1544"/>
        <v>1.1813979994972274E-5</v>
      </c>
      <c r="AR1213" s="13">
        <f t="shared" si="1545"/>
        <v>1.3487849794239419E-3</v>
      </c>
      <c r="AS1213" s="13">
        <f t="shared" si="1546"/>
        <v>9.828228294613355E-4</v>
      </c>
      <c r="AT1213" s="13">
        <f t="shared" si="1547"/>
        <v>3.5807809578474565E-4</v>
      </c>
      <c r="AU1213" s="13">
        <f t="shared" si="1548"/>
        <v>8.6973914210698703E-5</v>
      </c>
      <c r="AV1213" s="13">
        <f t="shared" si="1549"/>
        <v>1.5843879817373542E-5</v>
      </c>
      <c r="AW1213" s="13">
        <f t="shared" si="1550"/>
        <v>4.5672195381915893E-8</v>
      </c>
      <c r="AX1213" s="13">
        <f t="shared" si="1551"/>
        <v>3.7756996871474449E-5</v>
      </c>
      <c r="AY1213" s="13">
        <f t="shared" si="1552"/>
        <v>3.6897357770986477E-5</v>
      </c>
      <c r="AZ1213" s="13">
        <f t="shared" si="1553"/>
        <v>1.8028645327837626E-5</v>
      </c>
      <c r="BA1213" s="13">
        <f t="shared" si="1554"/>
        <v>5.8727249861514346E-6</v>
      </c>
      <c r="BB1213" s="13">
        <f t="shared" si="1555"/>
        <v>1.4347541704803172E-6</v>
      </c>
      <c r="BC1213" s="13">
        <f t="shared" si="1556"/>
        <v>2.8041763025714861E-7</v>
      </c>
      <c r="BD1213" s="13">
        <f t="shared" si="1557"/>
        <v>2.1967937983055286E-4</v>
      </c>
      <c r="BE1213" s="13">
        <f t="shared" si="1558"/>
        <v>1.6007437282671068E-4</v>
      </c>
      <c r="BF1213" s="13">
        <f t="shared" si="1559"/>
        <v>5.8320914907055427E-5</v>
      </c>
      <c r="BG1213" s="13">
        <f t="shared" si="1560"/>
        <v>1.4165620040788279E-5</v>
      </c>
      <c r="BH1213" s="13">
        <f t="shared" si="1561"/>
        <v>2.5805252471576048E-6</v>
      </c>
      <c r="BI1213" s="13">
        <f t="shared" si="1562"/>
        <v>3.7607167392849304E-7</v>
      </c>
      <c r="BJ1213" s="14">
        <f t="shared" si="1563"/>
        <v>0.26290084449260898</v>
      </c>
      <c r="BK1213" s="14">
        <f t="shared" si="1564"/>
        <v>0.33589114500615175</v>
      </c>
      <c r="BL1213" s="14">
        <f t="shared" si="1565"/>
        <v>0.37291382571122872</v>
      </c>
      <c r="BM1213" s="14">
        <f t="shared" si="1566"/>
        <v>0.24425267242022367</v>
      </c>
      <c r="BN1213" s="14">
        <f t="shared" si="1567"/>
        <v>0.75566359938628702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1.63636363636364</v>
      </c>
      <c r="F1214" s="10">
        <f>VLOOKUP(B1214,home!$B$2:$E$405,3,FALSE)</f>
        <v>0.73</v>
      </c>
      <c r="G1214" s="10">
        <f>VLOOKUP(C1214,away!$B$2:$E$405,4,FALSE)</f>
        <v>1.34</v>
      </c>
      <c r="H1214" s="10">
        <f>VLOOKUP(A1214,away!$A$2:$E$405,3,FALSE)</f>
        <v>1.23232323232323</v>
      </c>
      <c r="I1214" s="10">
        <f>VLOOKUP(C1214,away!$B$2:$E$405,3,FALSE)</f>
        <v>0.73</v>
      </c>
      <c r="J1214" s="10">
        <f>VLOOKUP(B1214,home!$B$2:$E$405,4,FALSE)</f>
        <v>1.46</v>
      </c>
      <c r="K1214" s="12">
        <f t="shared" si="1512"/>
        <v>1.6006909090909127</v>
      </c>
      <c r="L1214" s="12">
        <f t="shared" si="1513"/>
        <v>1.3134101010100985</v>
      </c>
      <c r="M1214" s="13">
        <f t="shared" si="1514"/>
        <v>5.4252781819305526E-2</v>
      </c>
      <c r="N1214" s="13">
        <f t="shared" si="1515"/>
        <v>8.6841934651055108E-2</v>
      </c>
      <c r="O1214" s="13">
        <f t="shared" si="1516"/>
        <v>7.1256151649372906E-2</v>
      </c>
      <c r="P1214" s="13">
        <f t="shared" si="1517"/>
        <v>0.11405907416195464</v>
      </c>
      <c r="Q1214" s="13">
        <f t="shared" si="1518"/>
        <v>6.9503547661905529E-2</v>
      </c>
      <c r="R1214" s="13">
        <f t="shared" si="1519"/>
        <v>4.6794274667696888E-2</v>
      </c>
      <c r="S1214" s="13">
        <f t="shared" si="1520"/>
        <v>5.9948411687034145E-2</v>
      </c>
      <c r="T1214" s="13">
        <f t="shared" si="1521"/>
        <v>9.1286661555183529E-2</v>
      </c>
      <c r="U1214" s="13">
        <f t="shared" si="1522"/>
        <v>7.4903170058085597E-2</v>
      </c>
      <c r="V1214" s="13">
        <f t="shared" si="1523"/>
        <v>1.4003706569321591E-2</v>
      </c>
      <c r="W1214" s="13">
        <f t="shared" si="1524"/>
        <v>3.7084565630659712E-2</v>
      </c>
      <c r="X1214" s="13">
        <f t="shared" si="1525"/>
        <v>4.8707243090880391E-2</v>
      </c>
      <c r="Y1214" s="13">
        <f t="shared" si="1526"/>
        <v>3.1986292533958322E-2</v>
      </c>
      <c r="Z1214" s="13">
        <f t="shared" si="1527"/>
        <v>2.0486691005998026E-2</v>
      </c>
      <c r="AA1214" s="13">
        <f t="shared" si="1528"/>
        <v>3.2792860050655605E-2</v>
      </c>
      <c r="AB1214" s="13">
        <f t="shared" si="1529"/>
        <v>2.6245616483087503E-2</v>
      </c>
      <c r="AC1214" s="13">
        <f t="shared" si="1530"/>
        <v>1.8400551922990657E-3</v>
      </c>
      <c r="AD1214" s="13">
        <f t="shared" si="1531"/>
        <v>1.4840231768145582E-2</v>
      </c>
      <c r="AE1214" s="13">
        <f t="shared" si="1532"/>
        <v>1.9491310305613359E-2</v>
      </c>
      <c r="AF1214" s="13">
        <f t="shared" si="1533"/>
        <v>1.280004191865741E-2</v>
      </c>
      <c r="AG1214" s="13">
        <f t="shared" si="1534"/>
        <v>5.6039014497724429E-3</v>
      </c>
      <c r="AH1214" s="13">
        <f t="shared" si="1535"/>
        <v>6.7268567258876371E-3</v>
      </c>
      <c r="AI1214" s="13">
        <f t="shared" si="1536"/>
        <v>1.0767618407885402E-2</v>
      </c>
      <c r="AJ1214" s="13">
        <f t="shared" si="1537"/>
        <v>8.6178144490310672E-3</v>
      </c>
      <c r="AK1214" s="13">
        <f t="shared" si="1538"/>
        <v>4.5981524149321133E-3</v>
      </c>
      <c r="AL1214" s="13">
        <f t="shared" si="1539"/>
        <v>1.5473860296383619E-4</v>
      </c>
      <c r="AM1214" s="13">
        <f t="shared" si="1540"/>
        <v>4.750924816014559E-3</v>
      </c>
      <c r="AN1214" s="13">
        <f t="shared" si="1541"/>
        <v>6.2399126424930642E-3</v>
      </c>
      <c r="AO1214" s="13">
        <f t="shared" si="1542"/>
        <v>4.0977821470355039E-3</v>
      </c>
      <c r="AP1214" s="13">
        <f t="shared" si="1543"/>
        <v>1.794022821218427E-3</v>
      </c>
      <c r="AQ1214" s="13">
        <f t="shared" si="1544"/>
        <v>5.8907192370772916E-4</v>
      </c>
      <c r="AR1214" s="13">
        <f t="shared" si="1545"/>
        <v>1.7670243143657069E-3</v>
      </c>
      <c r="AS1214" s="13">
        <f t="shared" si="1546"/>
        <v>2.8284597561477904E-3</v>
      </c>
      <c r="AT1214" s="13">
        <f t="shared" si="1547"/>
        <v>2.2637449091976345E-3</v>
      </c>
      <c r="AU1214" s="13">
        <f t="shared" si="1548"/>
        <v>1.2078519655511623E-3</v>
      </c>
      <c r="AV1214" s="13">
        <f t="shared" si="1549"/>
        <v>4.8334941519633407E-4</v>
      </c>
      <c r="AW1214" s="13">
        <f t="shared" si="1550"/>
        <v>9.0365779921112779E-6</v>
      </c>
      <c r="AX1214" s="13">
        <f t="shared" si="1551"/>
        <v>1.2674603604614855E-3</v>
      </c>
      <c r="AY1214" s="13">
        <f t="shared" si="1552"/>
        <v>1.6646952400600152E-3</v>
      </c>
      <c r="AZ1214" s="13">
        <f t="shared" si="1553"/>
        <v>1.0932137716991276E-3</v>
      </c>
      <c r="BA1214" s="13">
        <f t="shared" si="1554"/>
        <v>4.7861267010432739E-4</v>
      </c>
      <c r="BB1214" s="13">
        <f t="shared" si="1555"/>
        <v>1.5715367884660945E-4</v>
      </c>
      <c r="BC1214" s="13">
        <f t="shared" si="1556"/>
        <v>4.1281445841606743E-5</v>
      </c>
      <c r="BD1214" s="13">
        <f t="shared" si="1557"/>
        <v>3.8680459720306085E-4</v>
      </c>
      <c r="BE1214" s="13">
        <f t="shared" si="1558"/>
        <v>6.1915460233751181E-4</v>
      </c>
      <c r="BF1214" s="13">
        <f t="shared" si="1559"/>
        <v>4.9553757164172722E-4</v>
      </c>
      <c r="BG1214" s="13">
        <f t="shared" si="1560"/>
        <v>2.6440082867996653E-4</v>
      </c>
      <c r="BH1214" s="13">
        <f t="shared" si="1561"/>
        <v>1.0580600070603161E-4</v>
      </c>
      <c r="BI1214" s="13">
        <f t="shared" si="1562"/>
        <v>3.3872540691482293E-5</v>
      </c>
      <c r="BJ1214" s="14">
        <f t="shared" si="1563"/>
        <v>0.44031986208331392</v>
      </c>
      <c r="BK1214" s="14">
        <f t="shared" si="1564"/>
        <v>0.24592346327293885</v>
      </c>
      <c r="BL1214" s="14">
        <f t="shared" si="1565"/>
        <v>0.29315852140835325</v>
      </c>
      <c r="BM1214" s="14">
        <f t="shared" si="1566"/>
        <v>0.55552511449724529</v>
      </c>
      <c r="BN1214" s="14">
        <f t="shared" si="1567"/>
        <v>0.44270776461129058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1.63636363636364</v>
      </c>
      <c r="F1215" s="10">
        <f>VLOOKUP(B1215,home!$B$2:$E$405,3,FALSE)</f>
        <v>0.92</v>
      </c>
      <c r="G1215" s="10">
        <f>VLOOKUP(C1215,away!$B$2:$E$405,4,FALSE)</f>
        <v>0.86</v>
      </c>
      <c r="H1215" s="10">
        <f>VLOOKUP(A1215,away!$A$2:$E$405,3,FALSE)</f>
        <v>1.23232323232323</v>
      </c>
      <c r="I1215" s="10">
        <f>VLOOKUP(C1215,away!$B$2:$E$405,3,FALSE)</f>
        <v>0.86</v>
      </c>
      <c r="J1215" s="10">
        <f>VLOOKUP(B1215,home!$B$2:$E$405,4,FALSE)</f>
        <v>1.22</v>
      </c>
      <c r="K1215" s="12">
        <f t="shared" si="1512"/>
        <v>1.294690909090912</v>
      </c>
      <c r="L1215" s="12">
        <f t="shared" si="1513"/>
        <v>1.2929535353535329</v>
      </c>
      <c r="M1215" s="13">
        <f t="shared" si="1514"/>
        <v>7.5196962250716246E-2</v>
      </c>
      <c r="N1215" s="13">
        <f t="shared" si="1515"/>
        <v>9.7356823417254795E-2</v>
      </c>
      <c r="O1215" s="13">
        <f t="shared" si="1516"/>
        <v>9.7226178189909723E-2</v>
      </c>
      <c r="P1215" s="13">
        <f t="shared" si="1517"/>
        <v>0.12587784902812921</v>
      </c>
      <c r="Q1215" s="13">
        <f t="shared" si="1518"/>
        <v>6.3023497108144505E-2</v>
      </c>
      <c r="R1215" s="13">
        <f t="shared" si="1519"/>
        <v>6.2854465409778182E-2</v>
      </c>
      <c r="S1215" s="13">
        <f t="shared" si="1520"/>
        <v>5.2679099001095527E-2</v>
      </c>
      <c r="T1215" s="13">
        <f t="shared" si="1521"/>
        <v>8.1486453396318603E-2</v>
      </c>
      <c r="U1215" s="13">
        <f t="shared" si="1522"/>
        <v>8.1377104961808985E-2</v>
      </c>
      <c r="V1215" s="13">
        <f t="shared" si="1523"/>
        <v>9.7981671843615468E-3</v>
      </c>
      <c r="W1215" s="13">
        <f t="shared" si="1524"/>
        <v>2.7198649588344021E-2</v>
      </c>
      <c r="X1215" s="13">
        <f t="shared" si="1525"/>
        <v>3.5166590142091315E-2</v>
      </c>
      <c r="Y1215" s="13">
        <f t="shared" si="1526"/>
        <v>2.2734383525272836E-2</v>
      </c>
      <c r="Z1215" s="13">
        <f t="shared" si="1527"/>
        <v>2.7089301088109693E-2</v>
      </c>
      <c r="AA1215" s="13">
        <f t="shared" si="1528"/>
        <v>3.5072271852402165E-2</v>
      </c>
      <c r="AB1215" s="13">
        <f t="shared" si="1529"/>
        <v>2.2703875764235083E-2</v>
      </c>
      <c r="AC1215" s="13">
        <f t="shared" si="1530"/>
        <v>1.0251180472167975E-3</v>
      </c>
      <c r="AD1215" s="13">
        <f t="shared" si="1531"/>
        <v>8.8034610903945706E-3</v>
      </c>
      <c r="AE1215" s="13">
        <f t="shared" si="1532"/>
        <v>1.1382466140172928E-2</v>
      </c>
      <c r="AF1215" s="13">
        <f t="shared" si="1533"/>
        <v>7.3584999184892353E-3</v>
      </c>
      <c r="AG1215" s="13">
        <f t="shared" si="1534"/>
        <v>3.171399494836448E-3</v>
      </c>
      <c r="AH1215" s="13">
        <f t="shared" si="1535"/>
        <v>8.7563019030319246E-3</v>
      </c>
      <c r="AI1215" s="13">
        <f t="shared" si="1536"/>
        <v>1.1336704471110884E-2</v>
      </c>
      <c r="AJ1215" s="13">
        <f t="shared" si="1537"/>
        <v>7.3387641088987791E-3</v>
      </c>
      <c r="AK1215" s="13">
        <f t="shared" si="1538"/>
        <v>3.1671437252513051E-3</v>
      </c>
      <c r="AL1215" s="13">
        <f t="shared" si="1539"/>
        <v>6.8640887036543861E-5</v>
      </c>
      <c r="AM1215" s="13">
        <f t="shared" si="1540"/>
        <v>2.2795522084538829E-3</v>
      </c>
      <c r="AN1215" s="13">
        <f t="shared" si="1541"/>
        <v>2.9473550869434013E-3</v>
      </c>
      <c r="AO1215" s="13">
        <f t="shared" si="1542"/>
        <v>1.9053965898028454E-3</v>
      </c>
      <c r="AP1215" s="13">
        <f t="shared" si="1543"/>
        <v>8.2119641901205178E-4</v>
      </c>
      <c r="AQ1215" s="13">
        <f t="shared" si="1544"/>
        <v>2.6544220329532313E-4</v>
      </c>
      <c r="AR1215" s="13">
        <f t="shared" si="1545"/>
        <v>2.2642983004295993E-3</v>
      </c>
      <c r="AS1215" s="13">
        <f t="shared" si="1546"/>
        <v>2.9315664250362046E-3</v>
      </c>
      <c r="AT1215" s="13">
        <f t="shared" si="1547"/>
        <v>1.8977361999452597E-3</v>
      </c>
      <c r="AU1215" s="13">
        <f t="shared" si="1548"/>
        <v>8.1899393530728676E-4</v>
      </c>
      <c r="AV1215" s="13">
        <f t="shared" si="1549"/>
        <v>2.6508600066073372E-4</v>
      </c>
      <c r="AW1215" s="13">
        <f t="shared" si="1550"/>
        <v>3.1917539385636899E-6</v>
      </c>
      <c r="AX1215" s="13">
        <f t="shared" si="1551"/>
        <v>4.918859201805592E-4</v>
      </c>
      <c r="AY1215" s="13">
        <f t="shared" si="1552"/>
        <v>6.3598563948807972E-4</v>
      </c>
      <c r="AZ1215" s="13">
        <f t="shared" si="1553"/>
        <v>4.1114994050509517E-4</v>
      </c>
      <c r="BA1215" s="13">
        <f t="shared" si="1554"/>
        <v>1.7719925637881925E-4</v>
      </c>
      <c r="BB1215" s="13">
        <f t="shared" si="1555"/>
        <v>5.7277601249252799E-5</v>
      </c>
      <c r="BC1215" s="13">
        <f t="shared" si="1556"/>
        <v>1.481145540635827E-5</v>
      </c>
      <c r="BD1215" s="13">
        <f t="shared" si="1557"/>
        <v>4.879387487725748E-4</v>
      </c>
      <c r="BE1215" s="13">
        <f t="shared" si="1558"/>
        <v>6.3172986222904688E-4</v>
      </c>
      <c r="BF1215" s="13">
        <f t="shared" si="1559"/>
        <v>4.0894745481460075E-4</v>
      </c>
      <c r="BG1215" s="13">
        <f t="shared" si="1560"/>
        <v>1.7648685068144331E-4</v>
      </c>
      <c r="BH1215" s="13">
        <f t="shared" si="1561"/>
        <v>5.7123980287837478E-5</v>
      </c>
      <c r="BI1215" s="13">
        <f t="shared" si="1562"/>
        <v>1.4791579593950323E-5</v>
      </c>
      <c r="BJ1215" s="14">
        <f t="shared" si="1563"/>
        <v>0.36768947614203501</v>
      </c>
      <c r="BK1215" s="14">
        <f t="shared" si="1564"/>
        <v>0.26528182203804396</v>
      </c>
      <c r="BL1215" s="14">
        <f t="shared" si="1565"/>
        <v>0.33978750972418564</v>
      </c>
      <c r="BM1215" s="14">
        <f t="shared" si="1566"/>
        <v>0.47767953970289212</v>
      </c>
      <c r="BN1215" s="14">
        <f t="shared" si="1567"/>
        <v>0.5215357754039327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1.63636363636364</v>
      </c>
      <c r="F1216" s="10">
        <f>VLOOKUP(B1216,home!$B$2:$E$405,3,FALSE)</f>
        <v>0.61</v>
      </c>
      <c r="G1216" s="10">
        <f>VLOOKUP(C1216,away!$B$2:$E$405,4,FALSE)</f>
        <v>0.61</v>
      </c>
      <c r="H1216" s="10">
        <f>VLOOKUP(A1216,away!$A$2:$E$405,3,FALSE)</f>
        <v>1.23232323232323</v>
      </c>
      <c r="I1216" s="10">
        <f>VLOOKUP(C1216,away!$B$2:$E$405,3,FALSE)</f>
        <v>0.73</v>
      </c>
      <c r="J1216" s="10">
        <f>VLOOKUP(B1216,home!$B$2:$E$405,4,FALSE)</f>
        <v>0.97</v>
      </c>
      <c r="K1216" s="12">
        <f t="shared" si="1512"/>
        <v>0.60889090909091037</v>
      </c>
      <c r="L1216" s="12">
        <f t="shared" si="1513"/>
        <v>0.87260808080807917</v>
      </c>
      <c r="M1216" s="13">
        <f t="shared" si="1514"/>
        <v>0.2272967174081662</v>
      </c>
      <c r="N1216" s="13">
        <f t="shared" si="1515"/>
        <v>0.13839890489603809</v>
      </c>
      <c r="O1216" s="13">
        <f t="shared" si="1516"/>
        <v>0.19834095235151625</v>
      </c>
      <c r="P1216" s="13">
        <f t="shared" si="1517"/>
        <v>0.12076800278727166</v>
      </c>
      <c r="Q1216" s="13">
        <f t="shared" si="1518"/>
        <v>4.2134917509667538E-2</v>
      </c>
      <c r="R1216" s="13">
        <f t="shared" si="1519"/>
        <v>8.6536958888551618E-2</v>
      </c>
      <c r="S1216" s="13">
        <f t="shared" si="1520"/>
        <v>1.6041708238834485E-2</v>
      </c>
      <c r="T1216" s="13">
        <f t="shared" si="1521"/>
        <v>3.6767269503117719E-2</v>
      </c>
      <c r="U1216" s="13">
        <f t="shared" si="1522"/>
        <v>5.2691567567612931E-2</v>
      </c>
      <c r="V1216" s="13">
        <f t="shared" si="1523"/>
        <v>9.4703673261747304E-4</v>
      </c>
      <c r="W1216" s="13">
        <f t="shared" si="1524"/>
        <v>8.5518560756439928E-3</v>
      </c>
      <c r="X1216" s="13">
        <f t="shared" si="1525"/>
        <v>7.4624187175146165E-3</v>
      </c>
      <c r="Y1216" s="13">
        <f t="shared" si="1526"/>
        <v>3.2558834376383581E-3</v>
      </c>
      <c r="Z1216" s="13">
        <f t="shared" si="1527"/>
        <v>2.5170949871568891E-2</v>
      </c>
      <c r="AA1216" s="13">
        <f t="shared" si="1528"/>
        <v>1.5326362549981317E-2</v>
      </c>
      <c r="AB1216" s="13">
        <f t="shared" si="1529"/>
        <v>4.6660414130575041E-3</v>
      </c>
      <c r="AC1216" s="13">
        <f t="shared" si="1530"/>
        <v>3.144890742059571E-5</v>
      </c>
      <c r="AD1216" s="13">
        <f t="shared" si="1531"/>
        <v>1.3017868550783739E-3</v>
      </c>
      <c r="AE1216" s="13">
        <f t="shared" si="1532"/>
        <v>1.135949729231125E-3</v>
      </c>
      <c r="AF1216" s="13">
        <f t="shared" si="1533"/>
        <v>4.956194565594145E-4</v>
      </c>
      <c r="AG1216" s="13">
        <f t="shared" si="1534"/>
        <v>1.4416051426648462E-4</v>
      </c>
      <c r="AH1216" s="13">
        <f t="shared" si="1535"/>
        <v>5.4910935648865237E-3</v>
      </c>
      <c r="AI1216" s="13">
        <f t="shared" si="1536"/>
        <v>3.3434769526270035E-3</v>
      </c>
      <c r="AJ1216" s="13">
        <f t="shared" si="1537"/>
        <v>1.0179063606047816E-3</v>
      </c>
      <c r="AK1216" s="13">
        <f t="shared" si="1538"/>
        <v>2.0659797642602176E-4</v>
      </c>
      <c r="AL1216" s="13">
        <f t="shared" si="1539"/>
        <v>6.683812740167096E-7</v>
      </c>
      <c r="AM1216" s="13">
        <f t="shared" si="1540"/>
        <v>1.585292363262537E-4</v>
      </c>
      <c r="AN1216" s="13">
        <f t="shared" si="1541"/>
        <v>1.3833389266262267E-4</v>
      </c>
      <c r="AO1216" s="13">
        <f t="shared" si="1542"/>
        <v>6.0355636293520986E-5</v>
      </c>
      <c r="AP1216" s="13">
        <f t="shared" si="1543"/>
        <v>1.7555605317346598E-5</v>
      </c>
      <c r="AQ1216" s="13">
        <f t="shared" si="1544"/>
        <v>3.829790765848481E-6</v>
      </c>
      <c r="AR1216" s="13">
        <f t="shared" si="1545"/>
        <v>9.5831452343864512E-4</v>
      </c>
      <c r="AS1216" s="13">
        <f t="shared" si="1546"/>
        <v>5.8350900137157913E-4</v>
      </c>
      <c r="AT1216" s="13">
        <f t="shared" si="1547"/>
        <v>1.7764666315393506E-4</v>
      </c>
      <c r="AU1216" s="13">
        <f t="shared" si="1548"/>
        <v>3.6055812741588744E-5</v>
      </c>
      <c r="AV1216" s="13">
        <f t="shared" si="1549"/>
        <v>5.4885141495593988E-6</v>
      </c>
      <c r="AW1216" s="13">
        <f t="shared" si="1550"/>
        <v>9.8646230261677792E-9</v>
      </c>
      <c r="AX1216" s="13">
        <f t="shared" si="1551"/>
        <v>1.6087835137363392E-5</v>
      </c>
      <c r="AY1216" s="13">
        <f t="shared" si="1552"/>
        <v>1.403837494357145E-5</v>
      </c>
      <c r="AZ1216" s="13">
        <f t="shared" si="1553"/>
        <v>6.1249997085870531E-6</v>
      </c>
      <c r="BA1216" s="13">
        <f t="shared" si="1554"/>
        <v>1.7815747468867312E-6</v>
      </c>
      <c r="BB1216" s="13">
        <f t="shared" si="1555"/>
        <v>3.8865413017424244E-7</v>
      </c>
      <c r="BC1216" s="13">
        <f t="shared" si="1556"/>
        <v>6.7828546925895843E-8</v>
      </c>
      <c r="BD1216" s="13">
        <f t="shared" si="1557"/>
        <v>1.3937216618471743E-4</v>
      </c>
      <c r="BE1216" s="13">
        <f t="shared" si="1558"/>
        <v>8.486244497018204E-5</v>
      </c>
      <c r="BF1216" s="13">
        <f t="shared" si="1559"/>
        <v>2.5835985632785748E-5</v>
      </c>
      <c r="BG1216" s="13">
        <f t="shared" si="1560"/>
        <v>5.2437655930688702E-6</v>
      </c>
      <c r="BH1216" s="13">
        <f t="shared" si="1561"/>
        <v>7.9822029975583522E-7</v>
      </c>
      <c r="BI1216" s="13">
        <f t="shared" si="1562"/>
        <v>9.7205816794629928E-8</v>
      </c>
      <c r="BJ1216" s="14">
        <f t="shared" si="1563"/>
        <v>0.24006586012333486</v>
      </c>
      <c r="BK1216" s="14">
        <f t="shared" si="1564"/>
        <v>0.36509962083052799</v>
      </c>
      <c r="BL1216" s="14">
        <f t="shared" si="1565"/>
        <v>0.36963818192861653</v>
      </c>
      <c r="BM1216" s="14">
        <f t="shared" si="1566"/>
        <v>0.18648413040251643</v>
      </c>
      <c r="BN1216" s="14">
        <f t="shared" si="1567"/>
        <v>0.81347645384121137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1.63636363636364</v>
      </c>
      <c r="F1217" s="10">
        <f>VLOOKUP(B1217,home!$B$2:$E$405,3,FALSE)</f>
        <v>0.86</v>
      </c>
      <c r="G1217" s="10">
        <f>VLOOKUP(C1217,away!$B$2:$E$405,4,FALSE)</f>
        <v>0.86</v>
      </c>
      <c r="H1217" s="10">
        <f>VLOOKUP(A1217,away!$A$2:$E$405,3,FALSE)</f>
        <v>1.23232323232323</v>
      </c>
      <c r="I1217" s="10">
        <f>VLOOKUP(C1217,away!$B$2:$E$405,3,FALSE)</f>
        <v>0.86</v>
      </c>
      <c r="J1217" s="10">
        <f>VLOOKUP(B1217,home!$B$2:$E$405,4,FALSE)</f>
        <v>0.97</v>
      </c>
      <c r="K1217" s="12">
        <f t="shared" si="1512"/>
        <v>1.2102545454545481</v>
      </c>
      <c r="L1217" s="12">
        <f t="shared" si="1513"/>
        <v>1.0280040404040385</v>
      </c>
      <c r="M1217" s="13">
        <f t="shared" si="1514"/>
        <v>0.10664405423693527</v>
      </c>
      <c r="N1217" s="13">
        <f t="shared" si="1515"/>
        <v>0.12906645138595227</v>
      </c>
      <c r="O1217" s="13">
        <f t="shared" si="1516"/>
        <v>0.10963051864063689</v>
      </c>
      <c r="P1217" s="13">
        <f t="shared" si="1517"/>
        <v>0.13268083350537035</v>
      </c>
      <c r="Q1217" s="13">
        <f t="shared" si="1518"/>
        <v>7.8101629727768629E-2</v>
      </c>
      <c r="R1217" s="13">
        <f t="shared" si="1519"/>
        <v>5.6350308057082472E-2</v>
      </c>
      <c r="S1217" s="13">
        <f t="shared" si="1520"/>
        <v>4.1268600733632706E-2</v>
      </c>
      <c r="T1217" s="13">
        <f t="shared" si="1521"/>
        <v>8.0288790922286316E-2</v>
      </c>
      <c r="U1217" s="13">
        <f t="shared" si="1522"/>
        <v>6.8198216463848119E-2</v>
      </c>
      <c r="V1217" s="13">
        <f t="shared" si="1523"/>
        <v>5.7049097497669709E-3</v>
      </c>
      <c r="W1217" s="13">
        <f t="shared" si="1524"/>
        <v>3.150761746181336E-2</v>
      </c>
      <c r="X1217" s="13">
        <f t="shared" si="1525"/>
        <v>3.238995805424897E-2</v>
      </c>
      <c r="Y1217" s="13">
        <f t="shared" si="1526"/>
        <v>1.6648503874142632E-2</v>
      </c>
      <c r="Z1217" s="13">
        <f t="shared" si="1527"/>
        <v>1.9309448120231009E-2</v>
      </c>
      <c r="AA1217" s="13">
        <f t="shared" si="1528"/>
        <v>2.3369347357728363E-2</v>
      </c>
      <c r="AB1217" s="13">
        <f t="shared" si="1529"/>
        <v>1.4141429431998497E-2</v>
      </c>
      <c r="AC1217" s="13">
        <f t="shared" si="1530"/>
        <v>4.436089909606503E-4</v>
      </c>
      <c r="AD1217" s="13">
        <f t="shared" si="1531"/>
        <v>9.5330593124006765E-3</v>
      </c>
      <c r="AE1217" s="13">
        <f t="shared" si="1532"/>
        <v>9.8000234905592423E-3</v>
      </c>
      <c r="AF1217" s="13">
        <f t="shared" si="1533"/>
        <v>5.0372318721746932E-3</v>
      </c>
      <c r="AG1217" s="13">
        <f t="shared" si="1534"/>
        <v>1.7260982390158615E-3</v>
      </c>
      <c r="AH1217" s="13">
        <f t="shared" si="1535"/>
        <v>4.9625476713924107E-3</v>
      </c>
      <c r="AI1217" s="13">
        <f t="shared" si="1536"/>
        <v>6.0059458763375489E-3</v>
      </c>
      <c r="AJ1217" s="13">
        <f t="shared" si="1537"/>
        <v>3.63436164829576E-3</v>
      </c>
      <c r="AK1217" s="13">
        <f t="shared" si="1538"/>
        <v>1.4661675682252095E-3</v>
      </c>
      <c r="AL1217" s="13">
        <f t="shared" si="1539"/>
        <v>2.2076584050477791E-5</v>
      </c>
      <c r="AM1217" s="13">
        <f t="shared" si="1540"/>
        <v>2.3074856729841434E-3</v>
      </c>
      <c r="AN1217" s="13">
        <f t="shared" si="1541"/>
        <v>2.3721045950021316E-3</v>
      </c>
      <c r="AO1217" s="13">
        <f t="shared" si="1542"/>
        <v>1.2192665539615881E-3</v>
      </c>
      <c r="AP1217" s="13">
        <f t="shared" si="1543"/>
        <v>4.1780364793400708E-4</v>
      </c>
      <c r="AQ1217" s="13">
        <f t="shared" si="1544"/>
        <v>1.0737595954292642E-4</v>
      </c>
      <c r="AR1217" s="13">
        <f t="shared" si="1545"/>
        <v>1.0203038113778104E-3</v>
      </c>
      <c r="AS1217" s="13">
        <f t="shared" si="1546"/>
        <v>1.2348273254645951E-3</v>
      </c>
      <c r="AT1217" s="13">
        <f t="shared" si="1547"/>
        <v>7.472276917475047E-4</v>
      </c>
      <c r="AU1217" s="13">
        <f t="shared" si="1548"/>
        <v>3.0144523680897592E-4</v>
      </c>
      <c r="AV1217" s="13">
        <f t="shared" si="1549"/>
        <v>9.1206367013421438E-5</v>
      </c>
      <c r="AW1217" s="13">
        <f t="shared" si="1550"/>
        <v>7.6295850448158871E-7</v>
      </c>
      <c r="AX1217" s="13">
        <f t="shared" si="1551"/>
        <v>4.6544083738338493E-4</v>
      </c>
      <c r="AY1217" s="13">
        <f t="shared" si="1552"/>
        <v>4.7847506139915883E-4</v>
      </c>
      <c r="AZ1217" s="13">
        <f t="shared" si="1553"/>
        <v>2.4593714817545276E-4</v>
      </c>
      <c r="BA1217" s="13">
        <f t="shared" si="1554"/>
        <v>8.4274794003270725E-5</v>
      </c>
      <c r="BB1217" s="13">
        <f t="shared" si="1555"/>
        <v>2.1658707184895081E-5</v>
      </c>
      <c r="BC1217" s="13">
        <f t="shared" si="1556"/>
        <v>4.4530476992000259E-6</v>
      </c>
      <c r="BD1217" s="13">
        <f t="shared" si="1557"/>
        <v>1.7481274008933814E-4</v>
      </c>
      <c r="BE1217" s="13">
        <f t="shared" si="1558"/>
        <v>2.1156791329648601E-4</v>
      </c>
      <c r="BF1217" s="13">
        <f t="shared" si="1559"/>
        <v>1.2802551436970301E-4</v>
      </c>
      <c r="BG1217" s="13">
        <f t="shared" si="1560"/>
        <v>5.164782023336322E-5</v>
      </c>
      <c r="BH1217" s="13">
        <f t="shared" si="1561"/>
        <v>1.5626752300061804E-5</v>
      </c>
      <c r="BI1217" s="13">
        <f t="shared" si="1562"/>
        <v>3.7824696003684191E-6</v>
      </c>
      <c r="BJ1217" s="14">
        <f t="shared" si="1563"/>
        <v>0.40182364036563284</v>
      </c>
      <c r="BK1217" s="14">
        <f t="shared" si="1564"/>
        <v>0.28724255886211553</v>
      </c>
      <c r="BL1217" s="14">
        <f t="shared" si="1565"/>
        <v>0.29173931635784689</v>
      </c>
      <c r="BM1217" s="14">
        <f t="shared" si="1566"/>
        <v>0.38716345604918573</v>
      </c>
      <c r="BN1217" s="14">
        <f t="shared" si="1567"/>
        <v>0.61247379555374593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1.63636363636364</v>
      </c>
      <c r="F1218" s="10">
        <f>VLOOKUP(B1218,home!$B$2:$E$405,3,FALSE)</f>
        <v>1.59</v>
      </c>
      <c r="G1218" s="10">
        <f>VLOOKUP(C1218,away!$B$2:$E$405,4,FALSE)</f>
        <v>0.73</v>
      </c>
      <c r="H1218" s="10">
        <f>VLOOKUP(A1218,away!$A$2:$E$405,3,FALSE)</f>
        <v>1.23232323232323</v>
      </c>
      <c r="I1218" s="10">
        <f>VLOOKUP(C1218,away!$B$2:$E$405,3,FALSE)</f>
        <v>1.1000000000000001</v>
      </c>
      <c r="J1218" s="10">
        <f>VLOOKUP(B1218,home!$B$2:$E$405,4,FALSE)</f>
        <v>1.1399999999999999</v>
      </c>
      <c r="K1218" s="12">
        <f t="shared" si="1512"/>
        <v>1.899327272727277</v>
      </c>
      <c r="L1218" s="12">
        <f t="shared" si="1513"/>
        <v>1.5453333333333306</v>
      </c>
      <c r="M1218" s="13">
        <f t="shared" si="1514"/>
        <v>3.1915592163217682E-2</v>
      </c>
      <c r="N1218" s="13">
        <f t="shared" si="1515"/>
        <v>6.0618154620840289E-2</v>
      </c>
      <c r="O1218" s="13">
        <f t="shared" si="1516"/>
        <v>4.9320228422892305E-2</v>
      </c>
      <c r="P1218" s="13">
        <f t="shared" si="1517"/>
        <v>9.3675254940738376E-2</v>
      </c>
      <c r="Q1218" s="13">
        <f t="shared" si="1518"/>
        <v>5.7566857146880493E-2</v>
      </c>
      <c r="R1218" s="13">
        <f t="shared" si="1519"/>
        <v>3.8108096494754724E-2</v>
      </c>
      <c r="S1218" s="13">
        <f t="shared" si="1520"/>
        <v>6.8736413720105347E-2</v>
      </c>
      <c r="T1218" s="13">
        <f t="shared" si="1521"/>
        <v>8.8959983244312493E-2</v>
      </c>
      <c r="U1218" s="13">
        <f t="shared" si="1522"/>
        <v>7.2379746984210402E-2</v>
      </c>
      <c r="V1218" s="13">
        <f t="shared" si="1523"/>
        <v>2.2416424221650806E-2</v>
      </c>
      <c r="W1218" s="13">
        <f t="shared" si="1524"/>
        <v>3.6446100594755088E-2</v>
      </c>
      <c r="X1218" s="13">
        <f t="shared" si="1525"/>
        <v>5.6321374119094762E-2</v>
      </c>
      <c r="Y1218" s="13">
        <f t="shared" si="1526"/>
        <v>4.3517648402687147E-2</v>
      </c>
      <c r="Z1218" s="13">
        <f t="shared" si="1527"/>
        <v>1.9629903927742508E-2</v>
      </c>
      <c r="AA1218" s="13">
        <f t="shared" si="1528"/>
        <v>3.728361189097764E-2</v>
      </c>
      <c r="AB1218" s="13">
        <f t="shared" si="1529"/>
        <v>3.5406890445156422E-2</v>
      </c>
      <c r="AC1218" s="13">
        <f t="shared" si="1530"/>
        <v>4.1121441580264468E-3</v>
      </c>
      <c r="AD1218" s="13">
        <f t="shared" si="1531"/>
        <v>1.7305768211045052E-2</v>
      </c>
      <c r="AE1218" s="13">
        <f t="shared" si="1532"/>
        <v>2.6743180475468243E-2</v>
      </c>
      <c r="AF1218" s="13">
        <f t="shared" si="1533"/>
        <v>2.0663564114045095E-2</v>
      </c>
      <c r="AG1218" s="13">
        <f t="shared" si="1534"/>
        <v>1.0644031470301431E-2</v>
      </c>
      <c r="AH1218" s="13">
        <f t="shared" si="1535"/>
        <v>7.5836862174178442E-3</v>
      </c>
      <c r="AI1218" s="13">
        <f t="shared" si="1536"/>
        <v>1.4403902060547674E-2</v>
      </c>
      <c r="AJ1218" s="13">
        <f t="shared" si="1537"/>
        <v>1.3678862008645411E-2</v>
      </c>
      <c r="AK1218" s="13">
        <f t="shared" si="1538"/>
        <v>8.6602118909644143E-3</v>
      </c>
      <c r="AL1218" s="13">
        <f t="shared" si="1539"/>
        <v>4.8278114394523485E-4</v>
      </c>
      <c r="AM1218" s="13">
        <f t="shared" si="1540"/>
        <v>6.5738635077469201E-3</v>
      </c>
      <c r="AN1218" s="13">
        <f t="shared" si="1541"/>
        <v>1.0158810407304888E-2</v>
      </c>
      <c r="AO1218" s="13">
        <f t="shared" si="1542"/>
        <v>7.8493741747108978E-3</v>
      </c>
      <c r="AP1218" s="13">
        <f t="shared" si="1543"/>
        <v>4.0432998526621841E-3</v>
      </c>
      <c r="AQ1218" s="13">
        <f t="shared" si="1544"/>
        <v>1.5620615097451547E-3</v>
      </c>
      <c r="AR1218" s="13">
        <f t="shared" si="1545"/>
        <v>2.3438646202632706E-3</v>
      </c>
      <c r="AS1218" s="13">
        <f t="shared" si="1546"/>
        <v>4.4517659968465921E-3</v>
      </c>
      <c r="AT1218" s="13">
        <f t="shared" si="1547"/>
        <v>4.2276802848053331E-3</v>
      </c>
      <c r="AU1218" s="13">
        <f t="shared" si="1548"/>
        <v>2.6765828217673966E-3</v>
      </c>
      <c r="AV1218" s="13">
        <f t="shared" si="1549"/>
        <v>1.2709266877740379E-3</v>
      </c>
      <c r="AW1218" s="13">
        <f t="shared" si="1550"/>
        <v>3.936133100047361E-5</v>
      </c>
      <c r="AX1218" s="13">
        <f t="shared" si="1551"/>
        <v>2.0809863745750545E-3</v>
      </c>
      <c r="AY1218" s="13">
        <f t="shared" si="1552"/>
        <v>3.2158176108433123E-3</v>
      </c>
      <c r="AZ1218" s="13">
        <f t="shared" si="1553"/>
        <v>2.4847550739782618E-3</v>
      </c>
      <c r="BA1218" s="13">
        <f t="shared" si="1554"/>
        <v>1.2799249469959112E-3</v>
      </c>
      <c r="BB1218" s="13">
        <f t="shared" si="1555"/>
        <v>4.9447767118941958E-4</v>
      </c>
      <c r="BC1218" s="13">
        <f t="shared" si="1556"/>
        <v>1.5282656557560965E-4</v>
      </c>
      <c r="BD1218" s="13">
        <f t="shared" si="1557"/>
        <v>6.0367535441891666E-4</v>
      </c>
      <c r="BE1218" s="13">
        <f t="shared" si="1558"/>
        <v>1.1465770645211534E-3</v>
      </c>
      <c r="BF1218" s="13">
        <f t="shared" si="1559"/>
        <v>1.0888625444643047E-3</v>
      </c>
      <c r="BG1218" s="13">
        <f t="shared" si="1560"/>
        <v>6.8936877565075694E-4</v>
      </c>
      <c r="BH1218" s="13">
        <f t="shared" si="1561"/>
        <v>3.2733422914002378E-4</v>
      </c>
      <c r="BI1218" s="13">
        <f t="shared" si="1562"/>
        <v>1.2434296574056136E-4</v>
      </c>
      <c r="BJ1218" s="14">
        <f t="shared" si="1563"/>
        <v>0.45868286009475762</v>
      </c>
      <c r="BK1218" s="14">
        <f t="shared" si="1564"/>
        <v>0.2245544279585272</v>
      </c>
      <c r="BL1218" s="14">
        <f t="shared" si="1565"/>
        <v>0.29577621776095925</v>
      </c>
      <c r="BM1218" s="14">
        <f t="shared" si="1566"/>
        <v>0.66426276967282005</v>
      </c>
      <c r="BN1218" s="14">
        <f t="shared" si="1567"/>
        <v>0.33120418378932387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1.7124999999999999</v>
      </c>
      <c r="F1219" s="10">
        <f>VLOOKUP(B1219,home!$B$2:$E$405,3,FALSE)</f>
        <v>0.82</v>
      </c>
      <c r="G1219" s="10">
        <f>VLOOKUP(C1219,away!$B$2:$E$405,4,FALSE)</f>
        <v>1.61</v>
      </c>
      <c r="H1219" s="10">
        <f>VLOOKUP(A1219,away!$A$2:$E$405,3,FALSE)</f>
        <v>1.4624999999999999</v>
      </c>
      <c r="I1219" s="10">
        <f>VLOOKUP(C1219,away!$B$2:$E$405,3,FALSE)</f>
        <v>0.57999999999999996</v>
      </c>
      <c r="J1219" s="10">
        <f>VLOOKUP(B1219,home!$B$2:$E$405,4,FALSE)</f>
        <v>1.91</v>
      </c>
      <c r="K1219" s="12">
        <f t="shared" si="1512"/>
        <v>2.2608424999999999</v>
      </c>
      <c r="L1219" s="12">
        <f t="shared" si="1513"/>
        <v>1.6201574999999997</v>
      </c>
      <c r="M1219" s="13">
        <f t="shared" si="1514"/>
        <v>2.0630184678502507E-2</v>
      </c>
      <c r="N1219" s="13">
        <f t="shared" si="1515"/>
        <v>4.6641598304007298E-2</v>
      </c>
      <c r="O1219" s="13">
        <f t="shared" si="1516"/>
        <v>3.3424148433260914E-2</v>
      </c>
      <c r="P1219" s="13">
        <f t="shared" si="1517"/>
        <v>7.5566735304224683E-2</v>
      </c>
      <c r="Q1219" s="13">
        <f t="shared" si="1518"/>
        <v>5.2724653856813818E-2</v>
      </c>
      <c r="R1219" s="13">
        <f t="shared" si="1519"/>
        <v>2.7076192382630461E-2</v>
      </c>
      <c r="S1219" s="13">
        <f t="shared" si="1520"/>
        <v>6.9198744140293117E-2</v>
      </c>
      <c r="T1219" s="13">
        <f t="shared" si="1521"/>
        <v>8.5422243381020807E-2</v>
      </c>
      <c r="U1219" s="13">
        <f t="shared" si="1522"/>
        <v>6.1215006476827205E-2</v>
      </c>
      <c r="V1219" s="13">
        <f t="shared" si="1523"/>
        <v>2.8163280936399845E-2</v>
      </c>
      <c r="W1219" s="13">
        <f t="shared" si="1524"/>
        <v>3.9734046079091194E-2</v>
      </c>
      <c r="X1219" s="13">
        <f t="shared" si="1525"/>
        <v>6.4375412760385164E-2</v>
      </c>
      <c r="Y1219" s="13">
        <f t="shared" si="1526"/>
        <v>5.2149153899666872E-2</v>
      </c>
      <c r="Z1219" s="13">
        <f t="shared" si="1527"/>
        <v>1.4622565386720538E-2</v>
      </c>
      <c r="AA1219" s="13">
        <f t="shared" si="1528"/>
        <v>3.3059317285326725E-2</v>
      </c>
      <c r="AB1219" s="13">
        <f t="shared" si="1529"/>
        <v>3.7370954769825653E-2</v>
      </c>
      <c r="AC1219" s="13">
        <f t="shared" si="1530"/>
        <v>6.4474919547046119E-3</v>
      </c>
      <c r="AD1219" s="13">
        <f t="shared" si="1531"/>
        <v>2.2458105018141928E-2</v>
      </c>
      <c r="AE1219" s="13">
        <f t="shared" si="1532"/>
        <v>3.6385667280930269E-2</v>
      </c>
      <c r="AF1219" s="13">
        <f t="shared" si="1533"/>
        <v>2.9475255868851895E-2</v>
      </c>
      <c r="AG1219" s="13">
        <f t="shared" si="1534"/>
        <v>1.5918185620113139E-2</v>
      </c>
      <c r="AH1219" s="13">
        <f t="shared" si="1535"/>
        <v>5.9227147451339189E-3</v>
      </c>
      <c r="AI1219" s="13">
        <f t="shared" si="1536"/>
        <v>1.3390325211175431E-2</v>
      </c>
      <c r="AJ1219" s="13">
        <f t="shared" si="1537"/>
        <v>1.5136708163123447E-2</v>
      </c>
      <c r="AK1219" s="13">
        <f t="shared" si="1538"/>
        <v>1.1407237708428806E-2</v>
      </c>
      <c r="AL1219" s="13">
        <f t="shared" si="1539"/>
        <v>9.4466612977048227E-4</v>
      </c>
      <c r="AM1219" s="13">
        <f t="shared" si="1540"/>
        <v>1.0154847658895714E-2</v>
      </c>
      <c r="AN1219" s="13">
        <f t="shared" si="1541"/>
        <v>1.6452452595917329E-2</v>
      </c>
      <c r="AO1219" s="13">
        <f t="shared" si="1542"/>
        <v>1.3327782233334964E-2</v>
      </c>
      <c r="AP1219" s="13">
        <f t="shared" si="1543"/>
        <v>7.1977021145681313E-3</v>
      </c>
      <c r="AQ1219" s="13">
        <f t="shared" si="1544"/>
        <v>2.915352765920854E-3</v>
      </c>
      <c r="AR1219" s="13">
        <f t="shared" si="1545"/>
        <v>1.9191461429378597E-3</v>
      </c>
      <c r="AS1219" s="13">
        <f t="shared" si="1546"/>
        <v>4.3388871636649883E-3</v>
      </c>
      <c r="AT1219" s="13">
        <f t="shared" si="1547"/>
        <v>4.904770251159131E-3</v>
      </c>
      <c r="AU1219" s="13">
        <f t="shared" si="1548"/>
        <v>3.6963043455187452E-3</v>
      </c>
      <c r="AV1219" s="13">
        <f t="shared" si="1549"/>
        <v>2.0891904893208658E-3</v>
      </c>
      <c r="AW1219" s="13">
        <f t="shared" si="1550"/>
        <v>9.6117703920641328E-5</v>
      </c>
      <c r="AX1219" s="13">
        <f t="shared" si="1551"/>
        <v>3.8264185280428202E-3</v>
      </c>
      <c r="AY1219" s="13">
        <f t="shared" si="1552"/>
        <v>6.1994006763475334E-3</v>
      </c>
      <c r="AZ1219" s="13">
        <f t="shared" si="1553"/>
        <v>5.0220027506447653E-3</v>
      </c>
      <c r="BA1219" s="13">
        <f t="shared" si="1554"/>
        <v>2.7121451404925824E-3</v>
      </c>
      <c r="BB1219" s="13">
        <f t="shared" si="1555"/>
        <v>1.0985255726144024E-3</v>
      </c>
      <c r="BC1219" s="13">
        <f t="shared" si="1556"/>
        <v>3.5595688908260343E-4</v>
      </c>
      <c r="BD1219" s="13">
        <f t="shared" si="1557"/>
        <v>5.1821983617947418E-4</v>
      </c>
      <c r="BE1219" s="13">
        <f t="shared" si="1558"/>
        <v>1.1716134299775928E-3</v>
      </c>
      <c r="BF1219" s="13">
        <f t="shared" si="1559"/>
        <v>1.324416718032058E-3</v>
      </c>
      <c r="BG1219" s="13">
        <f t="shared" si="1560"/>
        <v>9.9809920127913085E-4</v>
      </c>
      <c r="BH1219" s="13">
        <f t="shared" si="1561"/>
        <v>5.6413627336697827E-4</v>
      </c>
      <c r="BI1219" s="13">
        <f t="shared" si="1562"/>
        <v>2.5508465252393667E-4</v>
      </c>
      <c r="BJ1219" s="14">
        <f t="shared" si="1563"/>
        <v>0.5145469089948842</v>
      </c>
      <c r="BK1219" s="14">
        <f t="shared" si="1564"/>
        <v>0.2071505038202428</v>
      </c>
      <c r="BL1219" s="14">
        <f t="shared" si="1565"/>
        <v>0.25978247367969337</v>
      </c>
      <c r="BM1219" s="14">
        <f t="shared" si="1566"/>
        <v>0.73393565594967403</v>
      </c>
      <c r="BN1219" s="14">
        <f t="shared" si="1567"/>
        <v>0.25606351295943969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1.7124999999999999</v>
      </c>
      <c r="F1220" s="10">
        <f>VLOOKUP(B1220,home!$B$2:$E$405,3,FALSE)</f>
        <v>1.02</v>
      </c>
      <c r="G1220" s="10">
        <f>VLOOKUP(C1220,away!$B$2:$E$405,4,FALSE)</f>
        <v>1.31</v>
      </c>
      <c r="H1220" s="10">
        <f>VLOOKUP(A1220,away!$A$2:$E$405,3,FALSE)</f>
        <v>1.4624999999999999</v>
      </c>
      <c r="I1220" s="10">
        <f>VLOOKUP(C1220,away!$B$2:$E$405,3,FALSE)</f>
        <v>1.02</v>
      </c>
      <c r="J1220" s="10">
        <f>VLOOKUP(B1220,home!$B$2:$E$405,4,FALSE)</f>
        <v>1.54</v>
      </c>
      <c r="K1220" s="12">
        <f t="shared" si="1512"/>
        <v>2.2882425</v>
      </c>
      <c r="L1220" s="12">
        <f t="shared" si="1513"/>
        <v>2.2972950000000001</v>
      </c>
      <c r="M1220" s="13">
        <f t="shared" si="1514"/>
        <v>1.0198266745937401E-2</v>
      </c>
      <c r="N1220" s="13">
        <f t="shared" si="1515"/>
        <v>2.3336107394390661E-2</v>
      </c>
      <c r="O1220" s="13">
        <f t="shared" si="1516"/>
        <v>2.3428427204108263E-2</v>
      </c>
      <c r="P1220" s="13">
        <f t="shared" si="1517"/>
        <v>5.3609922836596692E-2</v>
      </c>
      <c r="Q1220" s="13">
        <f t="shared" si="1518"/>
        <v>2.6699336362204496E-2</v>
      </c>
      <c r="R1220" s="13">
        <f t="shared" si="1519"/>
        <v>2.6911004336930958E-2</v>
      </c>
      <c r="S1220" s="13">
        <f t="shared" si="1520"/>
        <v>7.0453732436709285E-2</v>
      </c>
      <c r="T1220" s="13">
        <f t="shared" si="1521"/>
        <v>6.1336251928210579E-2</v>
      </c>
      <c r="U1220" s="13">
        <f t="shared" si="1522"/>
        <v>6.157890384144972E-2</v>
      </c>
      <c r="V1220" s="13">
        <f t="shared" si="1523"/>
        <v>4.1150992217888774E-2</v>
      </c>
      <c r="W1220" s="13">
        <f t="shared" si="1524"/>
        <v>2.0364852061930575E-2</v>
      </c>
      <c r="X1220" s="13">
        <f t="shared" si="1525"/>
        <v>4.6784072817612793E-2</v>
      </c>
      <c r="Y1220" s="13">
        <f t="shared" si="1526"/>
        <v>5.3738408281768915E-2</v>
      </c>
      <c r="Z1220" s="13">
        <f t="shared" si="1527"/>
        <v>2.0607505236069936E-2</v>
      </c>
      <c r="AA1220" s="13">
        <f t="shared" si="1528"/>
        <v>4.7154969300147752E-2</v>
      </c>
      <c r="AB1220" s="13">
        <f t="shared" si="1529"/>
        <v>5.3951002419396689E-2</v>
      </c>
      <c r="AC1220" s="13">
        <f t="shared" si="1530"/>
        <v>1.3520076330183966E-2</v>
      </c>
      <c r="AD1220" s="13">
        <f t="shared" si="1531"/>
        <v>1.1649929998580541E-2</v>
      </c>
      <c r="AE1220" s="13">
        <f t="shared" si="1532"/>
        <v>2.6763325936089082E-2</v>
      </c>
      <c r="AF1220" s="13">
        <f t="shared" si="1533"/>
        <v>3.0741627428173896E-2</v>
      </c>
      <c r="AG1220" s="13">
        <f t="shared" si="1534"/>
        <v>2.3540862327535588E-2</v>
      </c>
      <c r="AH1220" s="13">
        <f t="shared" si="1535"/>
        <v>1.183537968532432E-2</v>
      </c>
      <c r="AI1220" s="13">
        <f t="shared" si="1536"/>
        <v>2.7082218799595732E-2</v>
      </c>
      <c r="AJ1220" s="13">
        <f t="shared" si="1537"/>
        <v>3.0985342025766981E-2</v>
      </c>
      <c r="AK1220" s="13">
        <f t="shared" si="1538"/>
        <v>2.3633992166798699E-2</v>
      </c>
      <c r="AL1220" s="13">
        <f t="shared" si="1539"/>
        <v>2.8428762136263833E-3</v>
      </c>
      <c r="AM1220" s="13">
        <f t="shared" si="1540"/>
        <v>5.3315729889553834E-3</v>
      </c>
      <c r="AN1220" s="13">
        <f t="shared" si="1541"/>
        <v>1.2248195969662257E-2</v>
      </c>
      <c r="AO1220" s="13">
        <f t="shared" si="1542"/>
        <v>1.4068859680062632E-2</v>
      </c>
      <c r="AP1220" s="13">
        <f t="shared" si="1543"/>
        <v>1.0773440332903162E-2</v>
      </c>
      <c r="AQ1220" s="13">
        <f t="shared" si="1544"/>
        <v>6.187442652394193E-3</v>
      </c>
      <c r="AR1220" s="13">
        <f t="shared" si="1545"/>
        <v>5.4378717148394276E-3</v>
      </c>
      <c r="AS1220" s="13">
        <f t="shared" si="1546"/>
        <v>1.2443169167443455E-2</v>
      </c>
      <c r="AT1220" s="13">
        <f t="shared" si="1547"/>
        <v>1.4236494261816873E-2</v>
      </c>
      <c r="AU1220" s="13">
        <f t="shared" si="1548"/>
        <v>1.0858850406965164E-2</v>
      </c>
      <c r="AV1220" s="13">
        <f t="shared" si="1549"/>
        <v>6.2119207505899957E-3</v>
      </c>
      <c r="AW1220" s="13">
        <f t="shared" si="1550"/>
        <v>4.1512057948261852E-4</v>
      </c>
      <c r="AX1220" s="13">
        <f t="shared" si="1551"/>
        <v>2.0333219841966246E-3</v>
      </c>
      <c r="AY1220" s="13">
        <f t="shared" si="1552"/>
        <v>4.6711404276849845E-3</v>
      </c>
      <c r="AZ1220" s="13">
        <f t="shared" si="1553"/>
        <v>5.36549377440929E-3</v>
      </c>
      <c r="BA1220" s="13">
        <f t="shared" si="1554"/>
        <v>4.1087073401605305E-3</v>
      </c>
      <c r="BB1220" s="13">
        <f t="shared" si="1555"/>
        <v>2.3597282072535214E-3</v>
      </c>
      <c r="BC1220" s="13">
        <f t="shared" si="1556"/>
        <v>1.0841983623764958E-3</v>
      </c>
      <c r="BD1220" s="13">
        <f t="shared" si="1557"/>
        <v>2.0820659168570062E-3</v>
      </c>
      <c r="BE1220" s="13">
        <f t="shared" si="1558"/>
        <v>4.7642717187536673E-3</v>
      </c>
      <c r="BF1220" s="13">
        <f t="shared" si="1559"/>
        <v>5.4509045142000969E-3</v>
      </c>
      <c r="BG1220" s="13">
        <f t="shared" si="1560"/>
        <v>4.1576637909448381E-3</v>
      </c>
      <c r="BH1220" s="13">
        <f t="shared" si="1561"/>
        <v>2.378435746787773E-3</v>
      </c>
      <c r="BI1220" s="13">
        <f t="shared" si="1562"/>
        <v>1.0884875518638035E-3</v>
      </c>
      <c r="BJ1220" s="14">
        <f t="shared" si="1563"/>
        <v>0.39318687625655624</v>
      </c>
      <c r="BK1220" s="14">
        <f t="shared" si="1564"/>
        <v>0.19644700720862746</v>
      </c>
      <c r="BL1220" s="14">
        <f t="shared" si="1565"/>
        <v>0.37567137532058126</v>
      </c>
      <c r="BM1220" s="14">
        <f t="shared" si="1566"/>
        <v>0.81747367929346393</v>
      </c>
      <c r="BN1220" s="14">
        <f t="shared" si="1567"/>
        <v>0.16418306488016848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1.7124999999999999</v>
      </c>
      <c r="F1221" s="10">
        <f>VLOOKUP(B1221,home!$B$2:$E$405,3,FALSE)</f>
        <v>2.34</v>
      </c>
      <c r="G1221" s="10">
        <f>VLOOKUP(C1221,away!$B$2:$E$405,4,FALSE)</f>
        <v>0.57999999999999996</v>
      </c>
      <c r="H1221" s="10">
        <f>VLOOKUP(A1221,away!$A$2:$E$405,3,FALSE)</f>
        <v>1.4624999999999999</v>
      </c>
      <c r="I1221" s="10">
        <f>VLOOKUP(C1221,away!$B$2:$E$405,3,FALSE)</f>
        <v>1.31</v>
      </c>
      <c r="J1221" s="10">
        <f>VLOOKUP(B1221,home!$B$2:$E$405,4,FALSE)</f>
        <v>0.68</v>
      </c>
      <c r="K1221" s="12">
        <f t="shared" si="1512"/>
        <v>2.3242049999999996</v>
      </c>
      <c r="L1221" s="12">
        <f t="shared" si="1513"/>
        <v>1.3027950000000001</v>
      </c>
      <c r="M1221" s="13">
        <f t="shared" si="1514"/>
        <v>2.6595852404363084E-2</v>
      </c>
      <c r="N1221" s="13">
        <f t="shared" si="1515"/>
        <v>6.1814213137482685E-2</v>
      </c>
      <c r="O1221" s="13">
        <f t="shared" si="1516"/>
        <v>3.4648943533142205E-2</v>
      </c>
      <c r="P1221" s="13">
        <f t="shared" si="1517"/>
        <v>8.0531247804446759E-2</v>
      </c>
      <c r="Q1221" s="13">
        <f t="shared" si="1518"/>
        <v>7.1834451622601478E-2</v>
      </c>
      <c r="R1221" s="13">
        <f t="shared" si="1519"/>
        <v>2.257023519513001E-2</v>
      </c>
      <c r="S1221" s="13">
        <f t="shared" si="1520"/>
        <v>6.0961402687334965E-2</v>
      </c>
      <c r="T1221" s="13">
        <f t="shared" si="1521"/>
        <v>9.3585564401667098E-2</v>
      </c>
      <c r="U1221" s="13">
        <f t="shared" si="1522"/>
        <v>5.2457853491697126E-2</v>
      </c>
      <c r="V1221" s="13">
        <f t="shared" si="1523"/>
        <v>2.0509872290024454E-2</v>
      </c>
      <c r="W1221" s="13">
        <f t="shared" si="1524"/>
        <v>5.5652663877836142E-2</v>
      </c>
      <c r="X1221" s="13">
        <f t="shared" si="1525"/>
        <v>7.2504012236725549E-2</v>
      </c>
      <c r="Y1221" s="13">
        <f t="shared" si="1526"/>
        <v>4.7228932310972443E-2</v>
      </c>
      <c r="Z1221" s="13">
        <f t="shared" si="1527"/>
        <v>9.8014631870131357E-3</v>
      </c>
      <c r="AA1221" s="13">
        <f t="shared" si="1528"/>
        <v>2.278060974657186E-2</v>
      </c>
      <c r="AB1221" s="13">
        <f t="shared" si="1529"/>
        <v>2.6473403538015527E-2</v>
      </c>
      <c r="AC1221" s="13">
        <f t="shared" si="1530"/>
        <v>3.8814454569675548E-3</v>
      </c>
      <c r="AD1221" s="13">
        <f t="shared" si="1531"/>
        <v>3.2337049912046535E-2</v>
      </c>
      <c r="AE1221" s="13">
        <f t="shared" si="1532"/>
        <v>4.2128546940164664E-2</v>
      </c>
      <c r="AF1221" s="13">
        <f t="shared" si="1533"/>
        <v>2.7442430155455923E-2</v>
      </c>
      <c r="AG1221" s="13">
        <f t="shared" si="1534"/>
        <v>1.191728693145907E-2</v>
      </c>
      <c r="AH1221" s="13">
        <f t="shared" si="1535"/>
        <v>3.1923243081811948E-3</v>
      </c>
      <c r="AI1221" s="13">
        <f t="shared" si="1536"/>
        <v>7.4196161186962711E-3</v>
      </c>
      <c r="AJ1221" s="13">
        <f t="shared" si="1537"/>
        <v>8.6223544405772349E-3</v>
      </c>
      <c r="AK1221" s="13">
        <f t="shared" si="1538"/>
        <v>6.6800397675206022E-3</v>
      </c>
      <c r="AL1221" s="13">
        <f t="shared" si="1539"/>
        <v>4.701148753302898E-4</v>
      </c>
      <c r="AM1221" s="13">
        <f t="shared" si="1540"/>
        <v>1.5031586618165629E-2</v>
      </c>
      <c r="AN1221" s="13">
        <f t="shared" si="1541"/>
        <v>1.9583075888213095E-2</v>
      </c>
      <c r="AO1221" s="13">
        <f t="shared" si="1542"/>
        <v>1.2756366675892293E-2</v>
      </c>
      <c r="AP1221" s="13">
        <f t="shared" si="1543"/>
        <v>5.5396435745063682E-3</v>
      </c>
      <c r="AQ1221" s="13">
        <f t="shared" si="1544"/>
        <v>1.8042549876622562E-3</v>
      </c>
      <c r="AR1221" s="13">
        <f t="shared" si="1545"/>
        <v>8.3178882941538389E-4</v>
      </c>
      <c r="AS1221" s="13">
        <f t="shared" si="1546"/>
        <v>1.9332477562713818E-3</v>
      </c>
      <c r="AT1221" s="13">
        <f t="shared" si="1547"/>
        <v>2.2466320506823638E-3</v>
      </c>
      <c r="AU1221" s="13">
        <f t="shared" si="1548"/>
        <v>1.7405444817854008E-3</v>
      </c>
      <c r="AV1221" s="13">
        <f t="shared" si="1549"/>
        <v>1.0113455468220092E-3</v>
      </c>
      <c r="AW1221" s="13">
        <f t="shared" si="1550"/>
        <v>3.9541396808558715E-5</v>
      </c>
      <c r="AX1221" s="13">
        <f t="shared" si="1551"/>
        <v>5.8227481293122683E-3</v>
      </c>
      <c r="AY1221" s="13">
        <f t="shared" si="1552"/>
        <v>7.5858471491273768E-3</v>
      </c>
      <c r="AZ1221" s="13">
        <f t="shared" si="1553"/>
        <v>4.9414018683237018E-3</v>
      </c>
      <c r="BA1221" s="13">
        <f t="shared" si="1554"/>
        <v>2.1458778823475935E-3</v>
      </c>
      <c r="BB1221" s="13">
        <f t="shared" si="1555"/>
        <v>6.9890974393325815E-4</v>
      </c>
      <c r="BC1221" s="13">
        <f t="shared" si="1556"/>
        <v>1.8210722396950582E-4</v>
      </c>
      <c r="BD1221" s="13">
        <f t="shared" si="1557"/>
        <v>1.8060838800303583E-4</v>
      </c>
      <c r="BE1221" s="13">
        <f t="shared" si="1558"/>
        <v>4.1977091843859577E-4</v>
      </c>
      <c r="BF1221" s="13">
        <f t="shared" si="1559"/>
        <v>4.8781683374478829E-4</v>
      </c>
      <c r="BG1221" s="13">
        <f t="shared" si="1560"/>
        <v>3.7792877469126847E-4</v>
      </c>
      <c r="BH1221" s="13">
        <f t="shared" si="1561"/>
        <v>2.1959598694532988E-4</v>
      </c>
      <c r="BI1221" s="13">
        <f t="shared" si="1562"/>
        <v>1.0207721816765414E-4</v>
      </c>
      <c r="BJ1221" s="14">
        <f t="shared" si="1563"/>
        <v>0.59253697126786475</v>
      </c>
      <c r="BK1221" s="14">
        <f t="shared" si="1564"/>
        <v>0.2005357826675945</v>
      </c>
      <c r="BL1221" s="14">
        <f t="shared" si="1565"/>
        <v>0.19439673692449924</v>
      </c>
      <c r="BM1221" s="14">
        <f t="shared" si="1566"/>
        <v>0.69172970459748651</v>
      </c>
      <c r="BN1221" s="14">
        <f t="shared" si="1567"/>
        <v>0.29799494369716623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1.7124999999999999</v>
      </c>
      <c r="F1222" s="10">
        <f>VLOOKUP(B1222,home!$B$2:$E$405,3,FALSE)</f>
        <v>0.73</v>
      </c>
      <c r="G1222" s="10">
        <f>VLOOKUP(C1222,away!$B$2:$E$405,4,FALSE)</f>
        <v>0.88</v>
      </c>
      <c r="H1222" s="10">
        <f>VLOOKUP(A1222,away!$A$2:$E$405,3,FALSE)</f>
        <v>1.4624999999999999</v>
      </c>
      <c r="I1222" s="10">
        <f>VLOOKUP(C1222,away!$B$2:$E$405,3,FALSE)</f>
        <v>0.88</v>
      </c>
      <c r="J1222" s="10">
        <f>VLOOKUP(B1222,home!$B$2:$E$405,4,FALSE)</f>
        <v>0.68</v>
      </c>
      <c r="K1222" s="12">
        <f t="shared" si="1512"/>
        <v>1.1001099999999999</v>
      </c>
      <c r="L1222" s="12">
        <f t="shared" si="1513"/>
        <v>0.87516000000000005</v>
      </c>
      <c r="M1222" s="13">
        <f t="shared" si="1514"/>
        <v>0.13872385174604432</v>
      </c>
      <c r="N1222" s="13">
        <f t="shared" si="1515"/>
        <v>0.15261149654434081</v>
      </c>
      <c r="O1222" s="13">
        <f t="shared" si="1516"/>
        <v>0.12140556609406815</v>
      </c>
      <c r="P1222" s="13">
        <f t="shared" si="1517"/>
        <v>0.1335594773157453</v>
      </c>
      <c r="Q1222" s="13">
        <f t="shared" si="1518"/>
        <v>8.39447167316974E-2</v>
      </c>
      <c r="R1222" s="13">
        <f t="shared" si="1519"/>
        <v>5.3124647611442345E-2</v>
      </c>
      <c r="S1222" s="13">
        <f t="shared" si="1520"/>
        <v>3.2146840208687723E-2</v>
      </c>
      <c r="T1222" s="13">
        <f t="shared" si="1521"/>
        <v>7.3465058294912289E-2</v>
      </c>
      <c r="U1222" s="13">
        <f t="shared" si="1522"/>
        <v>5.8442956083823834E-2</v>
      </c>
      <c r="V1222" s="13">
        <f t="shared" si="1523"/>
        <v>3.4388984715436827E-3</v>
      </c>
      <c r="W1222" s="13">
        <f t="shared" si="1524"/>
        <v>3.078280744123588E-2</v>
      </c>
      <c r="X1222" s="13">
        <f t="shared" si="1525"/>
        <v>2.6939881760271994E-2</v>
      </c>
      <c r="Y1222" s="13">
        <f t="shared" si="1526"/>
        <v>1.1788353460659819E-2</v>
      </c>
      <c r="Z1222" s="13">
        <f t="shared" si="1527"/>
        <v>1.5497522201209962E-2</v>
      </c>
      <c r="AA1222" s="13">
        <f t="shared" si="1528"/>
        <v>1.704897914877309E-2</v>
      </c>
      <c r="AB1222" s="13">
        <f t="shared" si="1529"/>
        <v>9.3778762256783825E-3</v>
      </c>
      <c r="AC1222" s="13">
        <f t="shared" si="1530"/>
        <v>2.0692975496839277E-4</v>
      </c>
      <c r="AD1222" s="13">
        <f t="shared" si="1531"/>
        <v>8.4661185735445E-3</v>
      </c>
      <c r="AE1222" s="13">
        <f t="shared" si="1532"/>
        <v>7.4092083308232044E-3</v>
      </c>
      <c r="AF1222" s="13">
        <f t="shared" si="1533"/>
        <v>3.2421213814016179E-3</v>
      </c>
      <c r="AG1222" s="13">
        <f t="shared" si="1534"/>
        <v>9.4579164938248005E-4</v>
      </c>
      <c r="AH1222" s="13">
        <f t="shared" si="1535"/>
        <v>3.3907028824027271E-3</v>
      </c>
      <c r="AI1222" s="13">
        <f t="shared" si="1536"/>
        <v>3.7301461479600636E-3</v>
      </c>
      <c r="AJ1222" s="13">
        <f t="shared" si="1537"/>
        <v>2.0517855394161732E-3</v>
      </c>
      <c r="AK1222" s="13">
        <f t="shared" si="1538"/>
        <v>7.5239659658904228E-4</v>
      </c>
      <c r="AL1222" s="13">
        <f t="shared" si="1539"/>
        <v>7.9690491769932672E-6</v>
      </c>
      <c r="AM1222" s="13">
        <f t="shared" si="1540"/>
        <v>1.8627323407884053E-3</v>
      </c>
      <c r="AN1222" s="13">
        <f t="shared" si="1541"/>
        <v>1.6301888353643808E-3</v>
      </c>
      <c r="AO1222" s="13">
        <f t="shared" si="1542"/>
        <v>7.133380305787458E-4</v>
      </c>
      <c r="AP1222" s="13">
        <f t="shared" si="1543"/>
        <v>2.0809497028043171E-4</v>
      </c>
      <c r="AQ1222" s="13">
        <f t="shared" si="1544"/>
        <v>4.5529098547655656E-5</v>
      </c>
      <c r="AR1222" s="13">
        <f t="shared" si="1545"/>
        <v>5.9348150691271436E-4</v>
      </c>
      <c r="AS1222" s="13">
        <f t="shared" si="1546"/>
        <v>6.5289494056974622E-4</v>
      </c>
      <c r="AT1222" s="13">
        <f t="shared" si="1547"/>
        <v>3.5912812653509182E-4</v>
      </c>
      <c r="AU1222" s="13">
        <f t="shared" si="1548"/>
        <v>1.3169348109417329E-4</v>
      </c>
      <c r="AV1222" s="13">
        <f t="shared" si="1549"/>
        <v>3.6219328871627739E-5</v>
      </c>
      <c r="AW1222" s="13">
        <f t="shared" si="1550"/>
        <v>2.1312165407638147E-7</v>
      </c>
      <c r="AX1222" s="13">
        <f t="shared" si="1551"/>
        <v>3.4153507923745597E-4</v>
      </c>
      <c r="AY1222" s="13">
        <f t="shared" si="1552"/>
        <v>2.9889783994545201E-4</v>
      </c>
      <c r="AZ1222" s="13">
        <f t="shared" si="1553"/>
        <v>1.3079171680333089E-4</v>
      </c>
      <c r="BA1222" s="13">
        <f t="shared" si="1554"/>
        <v>3.8154559625867688E-5</v>
      </c>
      <c r="BB1222" s="13">
        <f t="shared" si="1555"/>
        <v>8.3478361005435902E-6</v>
      </c>
      <c r="BC1222" s="13">
        <f t="shared" si="1556"/>
        <v>1.4611384483503464E-6</v>
      </c>
      <c r="BD1222" s="13">
        <f t="shared" si="1557"/>
        <v>8.6565212598288497E-5</v>
      </c>
      <c r="BE1222" s="13">
        <f t="shared" si="1558"/>
        <v>9.5231256031503151E-5</v>
      </c>
      <c r="BF1222" s="13">
        <f t="shared" si="1559"/>
        <v>5.2382428536408474E-5</v>
      </c>
      <c r="BG1222" s="13">
        <f t="shared" si="1560"/>
        <v>1.9208811152396113E-5</v>
      </c>
      <c r="BH1222" s="13">
        <f t="shared" si="1561"/>
        <v>5.2829513092156211E-6</v>
      </c>
      <c r="BI1222" s="13">
        <f t="shared" si="1562"/>
        <v>1.1623655129562376E-6</v>
      </c>
      <c r="BJ1222" s="14">
        <f t="shared" si="1563"/>
        <v>0.40487462561399074</v>
      </c>
      <c r="BK1222" s="14">
        <f t="shared" si="1564"/>
        <v>0.3083828643861119</v>
      </c>
      <c r="BL1222" s="14">
        <f t="shared" si="1565"/>
        <v>0.27135830673927791</v>
      </c>
      <c r="BM1222" s="14">
        <f t="shared" si="1566"/>
        <v>0.31644487817896072</v>
      </c>
      <c r="BN1222" s="14">
        <f t="shared" si="1567"/>
        <v>0.68336975604333816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1.7124999999999999</v>
      </c>
      <c r="F1223" s="10">
        <f>VLOOKUP(B1223,home!$B$2:$E$405,3,FALSE)</f>
        <v>2.04</v>
      </c>
      <c r="G1223" s="10">
        <f>VLOOKUP(C1223,away!$B$2:$E$405,4,FALSE)</f>
        <v>1.02</v>
      </c>
      <c r="H1223" s="10">
        <f>VLOOKUP(A1223,away!$A$2:$E$405,3,FALSE)</f>
        <v>1.4624999999999999</v>
      </c>
      <c r="I1223" s="10">
        <f>VLOOKUP(C1223,away!$B$2:$E$405,3,FALSE)</f>
        <v>1.17</v>
      </c>
      <c r="J1223" s="10">
        <f>VLOOKUP(B1223,home!$B$2:$E$405,4,FALSE)</f>
        <v>1.03</v>
      </c>
      <c r="K1223" s="12">
        <f t="shared" si="1512"/>
        <v>3.5633699999999999</v>
      </c>
      <c r="L1223" s="12">
        <f t="shared" si="1513"/>
        <v>1.7624587499999997</v>
      </c>
      <c r="M1223" s="13">
        <f t="shared" si="1514"/>
        <v>4.8643180397213645E-3</v>
      </c>
      <c r="N1223" s="13">
        <f t="shared" si="1515"/>
        <v>1.7333364973201919E-2</v>
      </c>
      <c r="O1223" s="13">
        <f t="shared" si="1516"/>
        <v>8.5731598918897655E-3</v>
      </c>
      <c r="P1223" s="13">
        <f t="shared" si="1517"/>
        <v>3.0549340763963227E-2</v>
      </c>
      <c r="Q1223" s="13">
        <f t="shared" si="1518"/>
        <v>3.0882596372279272E-2</v>
      </c>
      <c r="R1223" s="13">
        <f t="shared" si="1519"/>
        <v>7.5549203333050855E-3</v>
      </c>
      <c r="S1223" s="13">
        <f t="shared" si="1520"/>
        <v>4.7964699958547775E-2</v>
      </c>
      <c r="T1223" s="13">
        <f t="shared" si="1521"/>
        <v>5.4429302199041851E-2</v>
      </c>
      <c r="U1223" s="13">
        <f t="shared" si="1522"/>
        <v>2.6920976468089341E-2</v>
      </c>
      <c r="V1223" s="13">
        <f t="shared" si="1523"/>
        <v>3.3470261326335272E-2</v>
      </c>
      <c r="W1223" s="13">
        <f t="shared" si="1524"/>
        <v>3.6682039145029585E-2</v>
      </c>
      <c r="X1223" s="13">
        <f t="shared" si="1525"/>
        <v>6.4650580858999898E-2</v>
      </c>
      <c r="Y1223" s="13">
        <f t="shared" si="1526"/>
        <v>5.6971990963763444E-2</v>
      </c>
      <c r="Z1223" s="13">
        <f t="shared" si="1527"/>
        <v>4.4384118156621548E-3</v>
      </c>
      <c r="AA1223" s="13">
        <f t="shared" si="1528"/>
        <v>1.5815703511576049E-2</v>
      </c>
      <c r="AB1223" s="13">
        <f t="shared" si="1529"/>
        <v>2.8178601711022388E-2</v>
      </c>
      <c r="AC1223" s="13">
        <f t="shared" si="1530"/>
        <v>1.3137689733272546E-2</v>
      </c>
      <c r="AD1223" s="13">
        <f t="shared" si="1531"/>
        <v>3.2677919457056025E-2</v>
      </c>
      <c r="AE1223" s="13">
        <f t="shared" si="1532"/>
        <v>5.7593485078883629E-2</v>
      </c>
      <c r="AF1223" s="13">
        <f t="shared" si="1533"/>
        <v>5.0753070860136446E-2</v>
      </c>
      <c r="AG1223" s="13">
        <f t="shared" si="1534"/>
        <v>2.9816731275605836E-2</v>
      </c>
      <c r="AH1223" s="13">
        <f t="shared" si="1535"/>
        <v>1.9556294351542884E-3</v>
      </c>
      <c r="AI1223" s="13">
        <f t="shared" si="1536"/>
        <v>6.9686312603457366E-3</v>
      </c>
      <c r="AJ1223" s="13">
        <f t="shared" si="1537"/>
        <v>1.2415905787089098E-2</v>
      </c>
      <c r="AK1223" s="13">
        <f t="shared" si="1538"/>
        <v>1.4747488734846556E-2</v>
      </c>
      <c r="AL1223" s="13">
        <f t="shared" si="1539"/>
        <v>3.3003414434304031E-3</v>
      </c>
      <c r="AM1223" s="13">
        <f t="shared" si="1540"/>
        <v>2.3288703571137936E-2</v>
      </c>
      <c r="AN1223" s="13">
        <f t="shared" si="1541"/>
        <v>4.1045379385108299E-2</v>
      </c>
      <c r="AO1223" s="13">
        <f t="shared" si="1542"/>
        <v>3.6170394022176873E-2</v>
      </c>
      <c r="AP1223" s="13">
        <f t="shared" si="1543"/>
        <v>2.1249609145111106E-2</v>
      </c>
      <c r="AQ1223" s="13">
        <f t="shared" si="1544"/>
        <v>9.3628898929702751E-3</v>
      </c>
      <c r="AR1223" s="13">
        <f t="shared" si="1545"/>
        <v>6.8934324194904633E-4</v>
      </c>
      <c r="AS1223" s="13">
        <f t="shared" si="1546"/>
        <v>2.4563850280639728E-3</v>
      </c>
      <c r="AT1223" s="13">
        <f t="shared" si="1547"/>
        <v>4.3765043587261614E-3</v>
      </c>
      <c r="AU1223" s="13">
        <f t="shared" si="1548"/>
        <v>5.1983681122513455E-3</v>
      </c>
      <c r="AV1223" s="13">
        <f t="shared" si="1549"/>
        <v>4.63092724503827E-3</v>
      </c>
      <c r="AW1223" s="13">
        <f t="shared" si="1550"/>
        <v>5.7575305731723085E-4</v>
      </c>
      <c r="AX1223" s="13">
        <f t="shared" si="1551"/>
        <v>1.383104460738096E-2</v>
      </c>
      <c r="AY1223" s="13">
        <f t="shared" si="1552"/>
        <v>2.4376645589918883E-2</v>
      </c>
      <c r="AZ1223" s="13">
        <f t="shared" si="1553"/>
        <v>2.1481416157800727E-2</v>
      </c>
      <c r="BA1223" s="13">
        <f t="shared" si="1554"/>
        <v>1.2620036623235756E-2</v>
      </c>
      <c r="BB1223" s="13">
        <f t="shared" si="1555"/>
        <v>5.5605734929855795E-3</v>
      </c>
      <c r="BC1223" s="13">
        <f t="shared" si="1556"/>
        <v>1.9600562815460985E-3</v>
      </c>
      <c r="BD1223" s="13">
        <f t="shared" si="1557"/>
        <v>2.0248983808774396E-4</v>
      </c>
      <c r="BE1223" s="13">
        <f t="shared" si="1558"/>
        <v>7.2154621434672407E-4</v>
      </c>
      <c r="BF1223" s="13">
        <f t="shared" si="1559"/>
        <v>1.2855680669083436E-3</v>
      </c>
      <c r="BG1223" s="13">
        <f t="shared" si="1560"/>
        <v>1.5269848941930611E-3</v>
      </c>
      <c r="BH1223" s="13">
        <f t="shared" si="1561"/>
        <v>1.3603030406051822E-3</v>
      </c>
      <c r="BI1223" s="13">
        <f t="shared" si="1562"/>
        <v>9.6945260916025738E-4</v>
      </c>
      <c r="BJ1223" s="14">
        <f t="shared" si="1563"/>
        <v>0.64273782995337037</v>
      </c>
      <c r="BK1223" s="14">
        <f t="shared" si="1564"/>
        <v>0.15766329685518948</v>
      </c>
      <c r="BL1223" s="14">
        <f t="shared" si="1565"/>
        <v>0.14654888978264846</v>
      </c>
      <c r="BM1223" s="14">
        <f t="shared" si="1566"/>
        <v>0.82782983549990818</v>
      </c>
      <c r="BN1223" s="14">
        <f t="shared" si="1567"/>
        <v>9.9757700374360631E-2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1.7124999999999999</v>
      </c>
      <c r="F1224" s="10">
        <f>VLOOKUP(B1224,home!$B$2:$E$405,3,FALSE)</f>
        <v>1.02</v>
      </c>
      <c r="G1224" s="10">
        <f>VLOOKUP(C1224,away!$B$2:$E$405,4,FALSE)</f>
        <v>1.56</v>
      </c>
      <c r="H1224" s="10">
        <f>VLOOKUP(A1224,away!$A$2:$E$405,3,FALSE)</f>
        <v>1.4624999999999999</v>
      </c>
      <c r="I1224" s="10">
        <f>VLOOKUP(C1224,away!$B$2:$E$405,3,FALSE)</f>
        <v>0.57999999999999996</v>
      </c>
      <c r="J1224" s="10">
        <f>VLOOKUP(B1224,home!$B$2:$E$405,4,FALSE)</f>
        <v>0.17</v>
      </c>
      <c r="K1224" s="12">
        <f t="shared" si="1512"/>
        <v>2.7249300000000001</v>
      </c>
      <c r="L1224" s="12">
        <f t="shared" si="1513"/>
        <v>0.14420249999999998</v>
      </c>
      <c r="M1224" s="13">
        <f t="shared" si="1514"/>
        <v>5.6748134239391297E-2</v>
      </c>
      <c r="N1224" s="13">
        <f t="shared" si="1515"/>
        <v>0.1546346934329445</v>
      </c>
      <c r="O1224" s="13">
        <f t="shared" si="1516"/>
        <v>8.183222827655821E-3</v>
      </c>
      <c r="P1224" s="13">
        <f t="shared" si="1517"/>
        <v>2.2298709379764175E-2</v>
      </c>
      <c r="Q1224" s="13">
        <f t="shared" si="1518"/>
        <v>0.21068435758811682</v>
      </c>
      <c r="R1224" s="13">
        <f t="shared" si="1519"/>
        <v>5.9002059490251919E-4</v>
      </c>
      <c r="S1224" s="13">
        <f t="shared" si="1520"/>
        <v>2.1905232950285825E-3</v>
      </c>
      <c r="T1224" s="13">
        <f t="shared" si="1521"/>
        <v>3.0381211075100407E-2</v>
      </c>
      <c r="U1224" s="13">
        <f t="shared" si="1522"/>
        <v>1.6077648196677215E-3</v>
      </c>
      <c r="V1224" s="13">
        <f t="shared" si="1523"/>
        <v>9.5638665286608011E-5</v>
      </c>
      <c r="W1224" s="13">
        <f t="shared" si="1524"/>
        <v>0.19136670884086238</v>
      </c>
      <c r="X1224" s="13">
        <f t="shared" si="1525"/>
        <v>2.759555783162445E-2</v>
      </c>
      <c r="Y1224" s="13">
        <f t="shared" si="1526"/>
        <v>1.9896742141074118E-3</v>
      </c>
      <c r="Z1224" s="13">
        <f t="shared" si="1527"/>
        <v>2.8360814945476837E-5</v>
      </c>
      <c r="AA1224" s="13">
        <f t="shared" si="1528"/>
        <v>7.7281235469378189E-5</v>
      </c>
      <c r="AB1224" s="13">
        <f t="shared" si="1529"/>
        <v>1.0529297848378639E-4</v>
      </c>
      <c r="AC1224" s="13">
        <f t="shared" si="1530"/>
        <v>2.3487763422518295E-6</v>
      </c>
      <c r="AD1224" s="13">
        <f t="shared" si="1531"/>
        <v>0.13036522148043278</v>
      </c>
      <c r="AE1224" s="13">
        <f t="shared" si="1532"/>
        <v>1.8798990850532105E-2</v>
      </c>
      <c r="AF1224" s="13">
        <f t="shared" si="1533"/>
        <v>1.3554307390619275E-3</v>
      </c>
      <c r="AG1224" s="13">
        <f t="shared" si="1534"/>
        <v>6.5152167049859191E-5</v>
      </c>
      <c r="AH1224" s="13">
        <f t="shared" si="1535"/>
        <v>1.0224251042937806E-6</v>
      </c>
      <c r="AI1224" s="13">
        <f t="shared" si="1536"/>
        <v>2.7860368394432511E-6</v>
      </c>
      <c r="AJ1224" s="13">
        <f t="shared" si="1537"/>
        <v>3.7958776824520506E-6</v>
      </c>
      <c r="AK1224" s="13">
        <f t="shared" si="1538"/>
        <v>3.4478336577480218E-6</v>
      </c>
      <c r="AL1224" s="13">
        <f t="shared" si="1539"/>
        <v>3.6917288475421704E-8</v>
      </c>
      <c r="AM1224" s="13">
        <f t="shared" si="1540"/>
        <v>7.1047220593735125E-2</v>
      </c>
      <c r="AN1224" s="13">
        <f t="shared" si="1541"/>
        <v>1.0245186827668087E-2</v>
      </c>
      <c r="AO1224" s="13">
        <f t="shared" si="1542"/>
        <v>7.3869077675840355E-4</v>
      </c>
      <c r="AP1224" s="13">
        <f t="shared" si="1543"/>
        <v>3.5507018911834559E-5</v>
      </c>
      <c r="AQ1224" s="13">
        <f t="shared" si="1544"/>
        <v>1.2800502236584552E-6</v>
      </c>
      <c r="AR1224" s="13">
        <f t="shared" si="1545"/>
        <v>2.9487251220384799E-8</v>
      </c>
      <c r="AS1224" s="13">
        <f t="shared" si="1546"/>
        <v>8.0350695467963146E-8</v>
      </c>
      <c r="AT1224" s="13">
        <f t="shared" si="1547"/>
        <v>1.0947501030075844E-7</v>
      </c>
      <c r="AU1224" s="13">
        <f t="shared" si="1548"/>
        <v>9.9437246606281896E-8</v>
      </c>
      <c r="AV1224" s="13">
        <f t="shared" si="1549"/>
        <v>6.7739884098713934E-8</v>
      </c>
      <c r="AW1224" s="13">
        <f t="shared" si="1550"/>
        <v>4.0295396581755334E-10</v>
      </c>
      <c r="AX1224" s="13">
        <f t="shared" si="1551"/>
        <v>3.22664504687478E-2</v>
      </c>
      <c r="AY1224" s="13">
        <f t="shared" si="1552"/>
        <v>4.6529028237196034E-3</v>
      </c>
      <c r="AZ1224" s="13">
        <f t="shared" si="1553"/>
        <v>3.3548010971871299E-4</v>
      </c>
      <c r="BA1224" s="13">
        <f t="shared" si="1554"/>
        <v>1.6125690173904236E-5</v>
      </c>
      <c r="BB1224" s="13">
        <f t="shared" si="1555"/>
        <v>5.8134120932560617E-7</v>
      </c>
      <c r="BC1224" s="13">
        <f t="shared" si="1556"/>
        <v>1.6766171147555159E-8</v>
      </c>
      <c r="BD1224" s="13">
        <f t="shared" si="1557"/>
        <v>7.086892240179225E-10</v>
      </c>
      <c r="BE1224" s="13">
        <f t="shared" si="1558"/>
        <v>1.9311285272031572E-9</v>
      </c>
      <c r="BF1224" s="13">
        <f t="shared" si="1559"/>
        <v>2.6310950288158506E-9</v>
      </c>
      <c r="BG1224" s="13">
        <f t="shared" si="1560"/>
        <v>2.3898499256237251E-9</v>
      </c>
      <c r="BH1224" s="13">
        <f t="shared" si="1561"/>
        <v>1.6280434394574643E-9</v>
      </c>
      <c r="BI1224" s="13">
        <f t="shared" si="1562"/>
        <v>8.8726088189616554E-10</v>
      </c>
      <c r="BJ1224" s="14">
        <f t="shared" si="1563"/>
        <v>0.88657644068687036</v>
      </c>
      <c r="BK1224" s="14">
        <f t="shared" si="1564"/>
        <v>8.5988294096821002E-2</v>
      </c>
      <c r="BL1224" s="14">
        <f t="shared" si="1565"/>
        <v>1.0575031295617886E-2</v>
      </c>
      <c r="BM1224" s="14">
        <f t="shared" si="1566"/>
        <v>0.52537608641071365</v>
      </c>
      <c r="BN1224" s="14">
        <f t="shared" si="1567"/>
        <v>0.45313913806277517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1.7124999999999999</v>
      </c>
      <c r="F1225" s="10">
        <f>VLOOKUP(B1225,home!$B$2:$E$405,3,FALSE)</f>
        <v>0.28999999999999998</v>
      </c>
      <c r="G1225" s="10">
        <f>VLOOKUP(C1225,away!$B$2:$E$405,4,FALSE)</f>
        <v>1.46</v>
      </c>
      <c r="H1225" s="10">
        <f>VLOOKUP(A1225,away!$A$2:$E$405,3,FALSE)</f>
        <v>1.4624999999999999</v>
      </c>
      <c r="I1225" s="10">
        <f>VLOOKUP(C1225,away!$B$2:$E$405,3,FALSE)</f>
        <v>0.44</v>
      </c>
      <c r="J1225" s="10">
        <f>VLOOKUP(B1225,home!$B$2:$E$405,4,FALSE)</f>
        <v>0.51</v>
      </c>
      <c r="K1225" s="12">
        <f t="shared" si="1512"/>
        <v>0.7250724999999999</v>
      </c>
      <c r="L1225" s="12">
        <f t="shared" si="1513"/>
        <v>0.328185</v>
      </c>
      <c r="M1225" s="13">
        <f t="shared" si="1514"/>
        <v>0.34879968152736801</v>
      </c>
      <c r="N1225" s="13">
        <f t="shared" si="1515"/>
        <v>0.25290505708425248</v>
      </c>
      <c r="O1225" s="13">
        <f t="shared" si="1516"/>
        <v>0.11447082348205928</v>
      </c>
      <c r="P1225" s="13">
        <f t="shared" si="1517"/>
        <v>8.2999646159195403E-2</v>
      </c>
      <c r="Q1225" s="13">
        <f t="shared" si="1518"/>
        <v>9.1687251001360812E-2</v>
      </c>
      <c r="R1225" s="13">
        <f t="shared" si="1519"/>
        <v>1.8783803602229809E-2</v>
      </c>
      <c r="S1225" s="13">
        <f t="shared" si="1520"/>
        <v>4.9376057572540454E-3</v>
      </c>
      <c r="T1225" s="13">
        <f t="shared" si="1521"/>
        <v>3.0090380469881599E-2</v>
      </c>
      <c r="U1225" s="13">
        <f t="shared" si="1522"/>
        <v>1.3619619437377771E-2</v>
      </c>
      <c r="V1225" s="13">
        <f t="shared" si="1523"/>
        <v>1.3054915421530539E-4</v>
      </c>
      <c r="W1225" s="13">
        <f t="shared" si="1524"/>
        <v>2.2159968100561395E-2</v>
      </c>
      <c r="X1225" s="13">
        <f t="shared" si="1525"/>
        <v>7.2725691310827414E-3</v>
      </c>
      <c r="Y1225" s="13">
        <f t="shared" si="1526"/>
        <v>1.1933740501421945E-3</v>
      </c>
      <c r="Z1225" s="13">
        <f t="shared" si="1527"/>
        <v>2.05485419506593E-3</v>
      </c>
      <c r="AA1225" s="13">
        <f t="shared" si="1528"/>
        <v>1.4899182683519414E-3</v>
      </c>
      <c r="AB1225" s="13">
        <f t="shared" si="1529"/>
        <v>5.4014938181480641E-4</v>
      </c>
      <c r="AC1225" s="13">
        <f t="shared" si="1530"/>
        <v>1.9415753117241565E-6</v>
      </c>
      <c r="AD1225" s="13">
        <f t="shared" si="1531"/>
        <v>4.016895867648574E-3</v>
      </c>
      <c r="AE1225" s="13">
        <f t="shared" si="1532"/>
        <v>1.3182849703242472E-3</v>
      </c>
      <c r="AF1225" s="13">
        <f t="shared" si="1533"/>
        <v>2.1632067649293151E-4</v>
      </c>
      <c r="AG1225" s="13">
        <f t="shared" si="1534"/>
        <v>2.3664400404944246E-5</v>
      </c>
      <c r="AH1225" s="13">
        <f t="shared" si="1535"/>
        <v>1.6859308100192807E-4</v>
      </c>
      <c r="AI1225" s="13">
        <f t="shared" si="1536"/>
        <v>1.2224220672477047E-4</v>
      </c>
      <c r="AJ1225" s="13">
        <f t="shared" si="1537"/>
        <v>4.4317231217723058E-5</v>
      </c>
      <c r="AK1225" s="13">
        <f t="shared" si="1538"/>
        <v>1.0711068544037501E-5</v>
      </c>
      <c r="AL1225" s="13">
        <f t="shared" si="1539"/>
        <v>1.8480528784759257E-8</v>
      </c>
      <c r="AM1225" s="13">
        <f t="shared" si="1540"/>
        <v>5.825081457991241E-4</v>
      </c>
      <c r="AN1225" s="13">
        <f t="shared" si="1541"/>
        <v>1.9117043582908558E-4</v>
      </c>
      <c r="AO1225" s="13">
        <f t="shared" si="1542"/>
        <v>3.1369634741284216E-5</v>
      </c>
      <c r="AP1225" s="13">
        <f t="shared" si="1543"/>
        <v>3.4316811925227875E-6</v>
      </c>
      <c r="AQ1225" s="13">
        <f t="shared" si="1544"/>
        <v>2.8155657304202273E-7</v>
      </c>
      <c r="AR1225" s="13">
        <f t="shared" si="1545"/>
        <v>1.106594405772356E-5</v>
      </c>
      <c r="AS1225" s="13">
        <f t="shared" si="1546"/>
        <v>8.0236117227937636E-6</v>
      </c>
      <c r="AT1225" s="13">
        <f t="shared" si="1547"/>
        <v>2.9088501054376898E-6</v>
      </c>
      <c r="AU1225" s="13">
        <f t="shared" si="1548"/>
        <v>7.0304240602498977E-7</v>
      </c>
      <c r="AV1225" s="13">
        <f t="shared" si="1549"/>
        <v>1.2743917873563855E-7</v>
      </c>
      <c r="AW1225" s="13">
        <f t="shared" si="1550"/>
        <v>1.2215522668843321E-10</v>
      </c>
      <c r="AX1225" s="13">
        <f t="shared" si="1551"/>
        <v>7.0393439590822539E-5</v>
      </c>
      <c r="AY1225" s="13">
        <f t="shared" si="1552"/>
        <v>2.3102070972114097E-5</v>
      </c>
      <c r="AZ1225" s="13">
        <f t="shared" si="1553"/>
        <v>3.7908765809916318E-6</v>
      </c>
      <c r="BA1225" s="13">
        <f t="shared" si="1554"/>
        <v>4.147029435775796E-7</v>
      </c>
      <c r="BB1225" s="13">
        <f t="shared" si="1555"/>
        <v>3.4024821384501992E-8</v>
      </c>
      <c r="BC1225" s="13">
        <f t="shared" si="1556"/>
        <v>2.2332872012145586E-9</v>
      </c>
      <c r="BD1225" s="13">
        <f t="shared" si="1557"/>
        <v>6.0527947509733386E-7</v>
      </c>
      <c r="BE1225" s="13">
        <f t="shared" si="1558"/>
        <v>4.3887150220751154E-7</v>
      </c>
      <c r="BF1225" s="13">
        <f t="shared" si="1559"/>
        <v>1.591068286421779E-7</v>
      </c>
      <c r="BG1225" s="13">
        <f t="shared" si="1560"/>
        <v>3.8454662003551848E-8</v>
      </c>
      <c r="BH1225" s="13">
        <f t="shared" si="1561"/>
        <v>6.9706044788925838E-9</v>
      </c>
      <c r="BI1225" s="13">
        <f t="shared" si="1562"/>
        <v>1.0108387232043687E-9</v>
      </c>
      <c r="BJ1225" s="14">
        <f t="shared" si="1563"/>
        <v>0.41179026455448325</v>
      </c>
      <c r="BK1225" s="14">
        <f t="shared" si="1564"/>
        <v>0.4368925447248454</v>
      </c>
      <c r="BL1225" s="14">
        <f t="shared" si="1565"/>
        <v>0.1492742563407039</v>
      </c>
      <c r="BM1225" s="14">
        <f t="shared" si="1566"/>
        <v>9.0342555009815653E-2</v>
      </c>
      <c r="BN1225" s="14">
        <f t="shared" si="1567"/>
        <v>0.90964626285646588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1.7124999999999999</v>
      </c>
      <c r="F1226" s="10">
        <f>VLOOKUP(B1226,home!$B$2:$E$405,3,FALSE)</f>
        <v>0.73</v>
      </c>
      <c r="G1226" s="10">
        <f>VLOOKUP(C1226,away!$B$2:$E$405,4,FALSE)</f>
        <v>0.57999999999999996</v>
      </c>
      <c r="H1226" s="10">
        <f>VLOOKUP(A1226,away!$A$2:$E$405,3,FALSE)</f>
        <v>1.4624999999999999</v>
      </c>
      <c r="I1226" s="10">
        <f>VLOOKUP(C1226,away!$B$2:$E$405,3,FALSE)</f>
        <v>1.02</v>
      </c>
      <c r="J1226" s="10">
        <f>VLOOKUP(B1226,home!$B$2:$E$405,4,FALSE)</f>
        <v>1.2</v>
      </c>
      <c r="K1226" s="12">
        <f t="shared" si="1512"/>
        <v>0.7250724999999999</v>
      </c>
      <c r="L1226" s="12">
        <f t="shared" si="1513"/>
        <v>1.7900999999999998</v>
      </c>
      <c r="M1226" s="13">
        <f t="shared" si="1514"/>
        <v>8.0848964557367384E-2</v>
      </c>
      <c r="N1226" s="13">
        <f t="shared" si="1515"/>
        <v>5.8621360854021753E-2</v>
      </c>
      <c r="O1226" s="13">
        <f t="shared" si="1516"/>
        <v>0.1447277314541433</v>
      </c>
      <c r="P1226" s="13">
        <f t="shared" si="1517"/>
        <v>0.10493809806478431</v>
      </c>
      <c r="Q1226" s="13">
        <f t="shared" si="1518"/>
        <v>2.1252368333913838E-2</v>
      </c>
      <c r="R1226" s="13">
        <f t="shared" si="1519"/>
        <v>0.12953855603803102</v>
      </c>
      <c r="S1226" s="13">
        <f t="shared" si="1520"/>
        <v>3.4051160969540278E-2</v>
      </c>
      <c r="T1226" s="13">
        <f t="shared" si="1521"/>
        <v>3.8043864554539147E-2</v>
      </c>
      <c r="U1226" s="13">
        <f t="shared" si="1522"/>
        <v>9.3924844672885227E-2</v>
      </c>
      <c r="V1226" s="13">
        <f t="shared" si="1523"/>
        <v>4.9107535659641032E-3</v>
      </c>
      <c r="W1226" s="13">
        <f t="shared" si="1524"/>
        <v>5.1365026129305807E-3</v>
      </c>
      <c r="X1226" s="13">
        <f t="shared" si="1525"/>
        <v>9.1948533274070297E-3</v>
      </c>
      <c r="Y1226" s="13">
        <f t="shared" si="1526"/>
        <v>8.2298534706956635E-3</v>
      </c>
      <c r="Z1226" s="13">
        <f t="shared" si="1527"/>
        <v>7.7295656387893111E-2</v>
      </c>
      <c r="AA1226" s="13">
        <f t="shared" si="1528"/>
        <v>5.6044954816310617E-2</v>
      </c>
      <c r="AB1226" s="13">
        <f t="shared" si="1529"/>
        <v>2.0318327750524685E-2</v>
      </c>
      <c r="AC1226" s="13">
        <f t="shared" si="1530"/>
        <v>3.9837023740690175E-4</v>
      </c>
      <c r="AD1226" s="13">
        <f t="shared" si="1531"/>
        <v>9.3108419770352661E-4</v>
      </c>
      <c r="AE1226" s="13">
        <f t="shared" si="1532"/>
        <v>1.6667338223090825E-3</v>
      </c>
      <c r="AF1226" s="13">
        <f t="shared" si="1533"/>
        <v>1.4918101076577448E-3</v>
      </c>
      <c r="AG1226" s="13">
        <f t="shared" si="1534"/>
        <v>8.9016309123937632E-4</v>
      </c>
      <c r="AH1226" s="13">
        <f t="shared" si="1535"/>
        <v>3.4591738624991847E-2</v>
      </c>
      <c r="AI1226" s="13">
        <f t="shared" si="1536"/>
        <v>2.5081518404169396E-2</v>
      </c>
      <c r="AJ1226" s="13">
        <f t="shared" si="1537"/>
        <v>9.092959626553555E-3</v>
      </c>
      <c r="AK1226" s="13">
        <f t="shared" si="1538"/>
        <v>2.1976849896080844E-3</v>
      </c>
      <c r="AL1226" s="13">
        <f t="shared" si="1539"/>
        <v>2.0682622352910502E-5</v>
      </c>
      <c r="AM1226" s="13">
        <f t="shared" si="1540"/>
        <v>1.3502070938787807E-4</v>
      </c>
      <c r="AN1226" s="13">
        <f t="shared" si="1541"/>
        <v>2.4170057187524046E-4</v>
      </c>
      <c r="AO1226" s="13">
        <f t="shared" si="1542"/>
        <v>2.1633409685693406E-4</v>
      </c>
      <c r="AP1226" s="13">
        <f t="shared" si="1543"/>
        <v>1.2908655559453256E-4</v>
      </c>
      <c r="AQ1226" s="13">
        <f t="shared" si="1544"/>
        <v>5.7769460792443158E-5</v>
      </c>
      <c r="AR1226" s="13">
        <f t="shared" si="1545"/>
        <v>1.2384534262519582E-2</v>
      </c>
      <c r="AS1226" s="13">
        <f t="shared" si="1546"/>
        <v>8.9796852190607273E-3</v>
      </c>
      <c r="AT1226" s="13">
        <f t="shared" si="1547"/>
        <v>3.2554614054987039E-3</v>
      </c>
      <c r="AU1226" s="13">
        <f t="shared" si="1548"/>
        <v>7.8681517997948635E-4</v>
      </c>
      <c r="AV1226" s="13">
        <f t="shared" si="1549"/>
        <v>1.4262451239641896E-4</v>
      </c>
      <c r="AW1226" s="13">
        <f t="shared" si="1550"/>
        <v>7.4569602460763983E-7</v>
      </c>
      <c r="AX1226" s="13">
        <f t="shared" si="1551"/>
        <v>1.631663388460703E-5</v>
      </c>
      <c r="AY1226" s="13">
        <f t="shared" si="1552"/>
        <v>2.9208406316835038E-5</v>
      </c>
      <c r="AZ1226" s="13">
        <f t="shared" si="1553"/>
        <v>2.6142984073883208E-5</v>
      </c>
      <c r="BA1226" s="13">
        <f t="shared" si="1554"/>
        <v>1.5599518596886111E-5</v>
      </c>
      <c r="BB1226" s="13">
        <f t="shared" si="1555"/>
        <v>6.9811745600714542E-6</v>
      </c>
      <c r="BC1226" s="13">
        <f t="shared" si="1556"/>
        <v>2.4994001159967819E-6</v>
      </c>
      <c r="BD1226" s="13">
        <f t="shared" si="1557"/>
        <v>3.694925797222717E-3</v>
      </c>
      <c r="BE1226" s="13">
        <f t="shared" si="1558"/>
        <v>2.6790890851067679E-3</v>
      </c>
      <c r="BF1226" s="13">
        <f t="shared" si="1559"/>
        <v>9.7126691033053831E-4</v>
      </c>
      <c r="BG1226" s="13">
        <f t="shared" si="1560"/>
        <v>2.3474630894687975E-4</v>
      </c>
      <c r="BH1226" s="13">
        <f t="shared" si="1561"/>
        <v>4.2552023273471592E-5</v>
      </c>
      <c r="BI1226" s="13">
        <f t="shared" si="1562"/>
        <v>6.1706603789908474E-6</v>
      </c>
      <c r="BJ1226" s="14">
        <f t="shared" si="1563"/>
        <v>0.14633525388447305</v>
      </c>
      <c r="BK1226" s="14">
        <f t="shared" si="1564"/>
        <v>0.22519723842373274</v>
      </c>
      <c r="BL1226" s="14">
        <f t="shared" si="1565"/>
        <v>0.54869618774193196</v>
      </c>
      <c r="BM1226" s="14">
        <f t="shared" si="1566"/>
        <v>0.45756879442547693</v>
      </c>
      <c r="BN1226" s="14">
        <f t="shared" si="1567"/>
        <v>0.53992707930226169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1.7124999999999999</v>
      </c>
      <c r="F1227" s="10">
        <f>VLOOKUP(B1227,home!$B$2:$E$405,3,FALSE)</f>
        <v>0.7</v>
      </c>
      <c r="G1227" s="10">
        <f>VLOOKUP(C1227,away!$B$2:$E$405,4,FALSE)</f>
        <v>0.7</v>
      </c>
      <c r="H1227" s="10">
        <f>VLOOKUP(A1227,away!$A$2:$E$405,3,FALSE)</f>
        <v>1.4624999999999999</v>
      </c>
      <c r="I1227" s="10">
        <f>VLOOKUP(C1227,away!$B$2:$E$405,3,FALSE)</f>
        <v>0.7</v>
      </c>
      <c r="J1227" s="10">
        <f>VLOOKUP(B1227,home!$B$2:$E$405,4,FALSE)</f>
        <v>1.0900000000000001</v>
      </c>
      <c r="K1227" s="12">
        <f t="shared" si="1512"/>
        <v>0.83912499999999979</v>
      </c>
      <c r="L1227" s="12">
        <f t="shared" si="1513"/>
        <v>1.1158874999999999</v>
      </c>
      <c r="M1227" s="13">
        <f t="shared" si="1514"/>
        <v>0.14156270714923505</v>
      </c>
      <c r="N1227" s="13">
        <f t="shared" si="1515"/>
        <v>0.11878880663660184</v>
      </c>
      <c r="O1227" s="13">
        <f t="shared" si="1516"/>
        <v>0.157968055373992</v>
      </c>
      <c r="P1227" s="13">
        <f t="shared" si="1517"/>
        <v>0.13255494446570101</v>
      </c>
      <c r="Q1227" s="13">
        <f t="shared" si="1518"/>
        <v>4.9839328684469233E-2</v>
      </c>
      <c r="R1227" s="13">
        <f t="shared" si="1519"/>
        <v>8.8137289195572788E-2</v>
      </c>
      <c r="S1227" s="13">
        <f t="shared" si="1520"/>
        <v>3.103008846069533E-2</v>
      </c>
      <c r="T1227" s="13">
        <f t="shared" si="1521"/>
        <v>5.5615083887390657E-2</v>
      </c>
      <c r="U1227" s="13">
        <f t="shared" si="1522"/>
        <v>7.3958202796234995E-2</v>
      </c>
      <c r="V1227" s="13">
        <f t="shared" si="1523"/>
        <v>3.2284017729307946E-3</v>
      </c>
      <c r="W1227" s="13">
        <f t="shared" si="1524"/>
        <v>1.3940475560785082E-2</v>
      </c>
      <c r="X1227" s="13">
        <f t="shared" si="1525"/>
        <v>1.555600242233556E-2</v>
      </c>
      <c r="Y1227" s="13">
        <f t="shared" si="1526"/>
        <v>8.6793743265269896E-3</v>
      </c>
      <c r="Z1227" s="13">
        <f t="shared" si="1527"/>
        <v>3.2783766432408233E-2</v>
      </c>
      <c r="AA1227" s="13">
        <f t="shared" si="1528"/>
        <v>2.7509678007594553E-2</v>
      </c>
      <c r="AB1227" s="13">
        <f t="shared" si="1529"/>
        <v>1.1542029279061384E-2</v>
      </c>
      <c r="AC1227" s="13">
        <f t="shared" si="1530"/>
        <v>1.8893597859457708E-4</v>
      </c>
      <c r="AD1227" s="13">
        <f t="shared" si="1531"/>
        <v>2.9244503887359444E-3</v>
      </c>
      <c r="AE1227" s="13">
        <f t="shared" si="1532"/>
        <v>3.2633576331605805E-3</v>
      </c>
      <c r="AF1227" s="13">
        <f t="shared" si="1533"/>
        <v>1.8207699954367392E-3</v>
      </c>
      <c r="AG1227" s="13">
        <f t="shared" si="1534"/>
        <v>6.77258159427638E-4</v>
      </c>
      <c r="AH1227" s="13">
        <f t="shared" si="1535"/>
        <v>9.145748791210986E-3</v>
      </c>
      <c r="AI1227" s="13">
        <f t="shared" si="1536"/>
        <v>7.6744264544249159E-3</v>
      </c>
      <c r="AJ1227" s="13">
        <f t="shared" si="1537"/>
        <v>3.2199015492846528E-3</v>
      </c>
      <c r="AK1227" s="13">
        <f t="shared" si="1538"/>
        <v>9.0063329584782797E-4</v>
      </c>
      <c r="AL1227" s="13">
        <f t="shared" si="1539"/>
        <v>7.0765524775604339E-6</v>
      </c>
      <c r="AM1227" s="13">
        <f t="shared" si="1540"/>
        <v>4.9079588648960983E-4</v>
      </c>
      <c r="AN1227" s="13">
        <f t="shared" si="1541"/>
        <v>5.476729947851744E-4</v>
      </c>
      <c r="AO1227" s="13">
        <f t="shared" si="1542"/>
        <v>3.0557072448417075E-4</v>
      </c>
      <c r="AP1227" s="13">
        <f t="shared" si="1543"/>
        <v>1.1366085060594334E-4</v>
      </c>
      <c r="AQ1227" s="13">
        <f t="shared" si="1544"/>
        <v>3.1708180607634902E-5</v>
      </c>
      <c r="AR1227" s="13">
        <f t="shared" si="1545"/>
        <v>2.0411253508504888E-3</v>
      </c>
      <c r="AS1227" s="13">
        <f t="shared" si="1546"/>
        <v>1.7127593100324159E-3</v>
      </c>
      <c r="AT1227" s="13">
        <f t="shared" si="1547"/>
        <v>7.1860957801547515E-4</v>
      </c>
      <c r="AU1227" s="13">
        <f t="shared" si="1548"/>
        <v>2.0100108738407851E-4</v>
      </c>
      <c r="AV1227" s="13">
        <f t="shared" si="1549"/>
        <v>4.2166259362791209E-5</v>
      </c>
      <c r="AW1227" s="13">
        <f t="shared" si="1550"/>
        <v>1.8406291842941449E-7</v>
      </c>
      <c r="AX1227" s="13">
        <f t="shared" si="1551"/>
        <v>6.8639849708432255E-5</v>
      </c>
      <c r="AY1227" s="13">
        <f t="shared" si="1552"/>
        <v>7.6594350291518182E-5</v>
      </c>
      <c r="AZ1227" s="13">
        <f t="shared" si="1553"/>
        <v>4.2735339030463259E-5</v>
      </c>
      <c r="BA1227" s="13">
        <f t="shared" si="1554"/>
        <v>1.5895943544118687E-5</v>
      </c>
      <c r="BB1227" s="13">
        <f t="shared" si="1555"/>
        <v>4.4345211753969356E-6</v>
      </c>
      <c r="BC1227" s="13">
        <f t="shared" si="1556"/>
        <v>9.8968534962214901E-7</v>
      </c>
      <c r="BD1227" s="13">
        <f t="shared" si="1557"/>
        <v>3.7961104415786277E-4</v>
      </c>
      <c r="BE1227" s="13">
        <f t="shared" si="1558"/>
        <v>3.1854111742896655E-4</v>
      </c>
      <c r="BF1227" s="13">
        <f t="shared" si="1559"/>
        <v>1.3364790758129072E-4</v>
      </c>
      <c r="BG1227" s="13">
        <f t="shared" si="1560"/>
        <v>3.7382433483050184E-5</v>
      </c>
      <c r="BH1227" s="13">
        <f t="shared" si="1561"/>
        <v>7.8421336241161196E-6</v>
      </c>
      <c r="BI1227" s="13">
        <f t="shared" si="1562"/>
        <v>1.3161060754672876E-6</v>
      </c>
      <c r="BJ1227" s="14">
        <f t="shared" si="1563"/>
        <v>0.27280360602094245</v>
      </c>
      <c r="BK1227" s="14">
        <f t="shared" si="1564"/>
        <v>0.30864874872992587</v>
      </c>
      <c r="BL1227" s="14">
        <f t="shared" si="1565"/>
        <v>0.38564996707122001</v>
      </c>
      <c r="BM1227" s="14">
        <f t="shared" si="1566"/>
        <v>0.31095854646155152</v>
      </c>
      <c r="BN1227" s="14">
        <f t="shared" si="1567"/>
        <v>0.68885113150557187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1.7124999999999999</v>
      </c>
      <c r="F1228" s="10">
        <f>VLOOKUP(B1228,home!$B$2:$E$405,3,FALSE)</f>
        <v>0</v>
      </c>
      <c r="G1228" s="10">
        <f>VLOOKUP(C1228,away!$B$2:$E$405,4,FALSE)</f>
        <v>0.57999999999999996</v>
      </c>
      <c r="H1228" s="10">
        <f>VLOOKUP(A1228,away!$A$2:$E$405,3,FALSE)</f>
        <v>1.4624999999999999</v>
      </c>
      <c r="I1228" s="10">
        <f>VLOOKUP(C1228,away!$B$2:$E$405,3,FALSE)</f>
        <v>0.44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1.30232558139535</v>
      </c>
      <c r="F1229" s="10">
        <f>VLOOKUP(B1229,home!$B$2:$E$405,3,FALSE)</f>
        <v>0.77</v>
      </c>
      <c r="G1229" s="10">
        <f>VLOOKUP(C1229,away!$B$2:$E$405,4,FALSE)</f>
        <v>0.96</v>
      </c>
      <c r="H1229" s="10">
        <f>VLOOKUP(A1229,away!$A$2:$E$405,3,FALSE)</f>
        <v>0.918604651162791</v>
      </c>
      <c r="I1229" s="10">
        <f>VLOOKUP(C1229,away!$B$2:$E$405,3,FALSE)</f>
        <v>1.92</v>
      </c>
      <c r="J1229" s="10">
        <f>VLOOKUP(B1229,home!$B$2:$E$405,4,FALSE)</f>
        <v>0.87</v>
      </c>
      <c r="K1229" s="12">
        <f t="shared" si="1512"/>
        <v>0.96267906976744277</v>
      </c>
      <c r="L1229" s="12">
        <f t="shared" si="1513"/>
        <v>1.534437209302326</v>
      </c>
      <c r="M1229" s="13">
        <f t="shared" si="1514"/>
        <v>8.2322050483919815E-2</v>
      </c>
      <c r="N1229" s="13">
        <f t="shared" si="1515"/>
        <v>7.9249714981208377E-2</v>
      </c>
      <c r="O1229" s="13">
        <f t="shared" si="1516"/>
        <v>0.12631801740859108</v>
      </c>
      <c r="P1229" s="13">
        <f t="shared" si="1517"/>
        <v>0.1216037114937701</v>
      </c>
      <c r="Q1229" s="13">
        <f t="shared" si="1518"/>
        <v>3.8146020948722319E-2</v>
      </c>
      <c r="R1229" s="13">
        <f t="shared" si="1519"/>
        <v>9.6913533058520601E-2</v>
      </c>
      <c r="S1229" s="13">
        <f t="shared" si="1520"/>
        <v>4.4907356419494664E-2</v>
      </c>
      <c r="T1229" s="13">
        <f t="shared" si="1521"/>
        <v>5.853267393054553E-2</v>
      </c>
      <c r="U1229" s="13">
        <f t="shared" si="1522"/>
        <v>9.3296629852652913E-2</v>
      </c>
      <c r="V1229" s="13">
        <f t="shared" si="1523"/>
        <v>7.3706473294456436E-3</v>
      </c>
      <c r="W1229" s="13">
        <f t="shared" si="1524"/>
        <v>1.2240791987415133E-2</v>
      </c>
      <c r="X1229" s="13">
        <f t="shared" si="1525"/>
        <v>1.8782726696819546E-2</v>
      </c>
      <c r="Y1229" s="13">
        <f t="shared" si="1526"/>
        <v>1.4410457367878044E-2</v>
      </c>
      <c r="Z1229" s="13">
        <f t="shared" si="1527"/>
        <v>4.9569243736648359E-2</v>
      </c>
      <c r="AA1229" s="13">
        <f t="shared" si="1528"/>
        <v>4.7719273449472278E-2</v>
      </c>
      <c r="AB1229" s="13">
        <f t="shared" si="1529"/>
        <v>2.29691728871581E-2</v>
      </c>
      <c r="AC1229" s="13">
        <f t="shared" si="1530"/>
        <v>6.8048146433994543E-4</v>
      </c>
      <c r="AD1229" s="13">
        <f t="shared" si="1531"/>
        <v>2.9459885609153915E-3</v>
      </c>
      <c r="AE1229" s="13">
        <f t="shared" si="1532"/>
        <v>4.5204344660475879E-3</v>
      </c>
      <c r="AF1229" s="13">
        <f t="shared" si="1533"/>
        <v>3.4681614234580564E-3</v>
      </c>
      <c r="AG1229" s="13">
        <f t="shared" si="1534"/>
        <v>1.7738919786736544E-3</v>
      </c>
      <c r="AH1229" s="13">
        <f t="shared" si="1535"/>
        <v>1.9015223006622364E-2</v>
      </c>
      <c r="AI1229" s="13">
        <f t="shared" si="1536"/>
        <v>1.8305557195435692E-2</v>
      </c>
      <c r="AJ1229" s="13">
        <f t="shared" si="1537"/>
        <v>8.8111883862383739E-3</v>
      </c>
      <c r="AK1229" s="13">
        <f t="shared" si="1538"/>
        <v>2.827448879736552E-3</v>
      </c>
      <c r="AL1229" s="13">
        <f t="shared" si="1539"/>
        <v>4.0207488117714735E-5</v>
      </c>
      <c r="AM1229" s="13">
        <f t="shared" si="1540"/>
        <v>5.6720830547351143E-4</v>
      </c>
      <c r="AN1229" s="13">
        <f t="shared" si="1541"/>
        <v>8.7034552934387593E-4</v>
      </c>
      <c r="AO1229" s="13">
        <f t="shared" si="1542"/>
        <v>6.6774528258758655E-4</v>
      </c>
      <c r="AP1229" s="13">
        <f t="shared" si="1543"/>
        <v>3.4153773597949647E-4</v>
      </c>
      <c r="AQ1229" s="13">
        <f t="shared" si="1544"/>
        <v>1.310170526169532E-4</v>
      </c>
      <c r="AR1229" s="13">
        <f t="shared" si="1545"/>
        <v>5.8355331449086003E-3</v>
      </c>
      <c r="AS1229" s="13">
        <f t="shared" si="1546"/>
        <v>5.6177456195376906E-3</v>
      </c>
      <c r="AT1229" s="13">
        <f t="shared" si="1547"/>
        <v>2.704043063603335E-3</v>
      </c>
      <c r="AU1229" s="13">
        <f t="shared" si="1548"/>
        <v>8.677085536935884E-4</v>
      </c>
      <c r="AV1229" s="13">
        <f t="shared" si="1549"/>
        <v>2.0883121582474919E-4</v>
      </c>
      <c r="AW1229" s="13">
        <f t="shared" si="1550"/>
        <v>1.6498144098608145E-6</v>
      </c>
      <c r="AX1229" s="13">
        <f t="shared" si="1551"/>
        <v>9.1006593979601211E-5</v>
      </c>
      <c r="AY1229" s="13">
        <f t="shared" si="1552"/>
        <v>1.3964390409416911E-4</v>
      </c>
      <c r="AZ1229" s="13">
        <f t="shared" si="1553"/>
        <v>1.0713740124716929E-4</v>
      </c>
      <c r="BA1229" s="13">
        <f t="shared" si="1554"/>
        <v>5.4798538327203343E-5</v>
      </c>
      <c r="BB1229" s="13">
        <f t="shared" si="1555"/>
        <v>2.1021229056160098E-5</v>
      </c>
      <c r="BC1229" s="13">
        <f t="shared" si="1556"/>
        <v>6.4511512098078523E-6</v>
      </c>
      <c r="BD1229" s="13">
        <f t="shared" si="1557"/>
        <v>1.4923765322774635E-3</v>
      </c>
      <c r="BE1229" s="13">
        <f t="shared" si="1558"/>
        <v>1.4366796518356306E-3</v>
      </c>
      <c r="BF1229" s="13">
        <f t="shared" si="1559"/>
        <v>6.9153071539146903E-4</v>
      </c>
      <c r="BG1229" s="13">
        <f t="shared" si="1560"/>
        <v>2.2190738193622459E-4</v>
      </c>
      <c r="BH1229" s="13">
        <f t="shared" si="1561"/>
        <v>5.3406398004223325E-5</v>
      </c>
      <c r="BI1229" s="13">
        <f t="shared" si="1562"/>
        <v>1.0282644310067107E-5</v>
      </c>
      <c r="BJ1229" s="14">
        <f t="shared" si="1563"/>
        <v>0.23706877506559915</v>
      </c>
      <c r="BK1229" s="14">
        <f t="shared" si="1564"/>
        <v>0.25706409858318208</v>
      </c>
      <c r="BL1229" s="14">
        <f t="shared" si="1565"/>
        <v>0.4553160890457511</v>
      </c>
      <c r="BM1229" s="14">
        <f t="shared" si="1566"/>
        <v>0.45432716396676415</v>
      </c>
      <c r="BN1229" s="14">
        <f t="shared" si="1567"/>
        <v>0.54455304837473228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1.30232558139535</v>
      </c>
      <c r="F1230" s="10">
        <f>VLOOKUP(B1230,home!$B$2:$E$405,3,FALSE)</f>
        <v>2</v>
      </c>
      <c r="G1230" s="10">
        <f>VLOOKUP(C1230,away!$B$2:$E$405,4,FALSE)</f>
        <v>1.08</v>
      </c>
      <c r="H1230" s="10">
        <f>VLOOKUP(A1230,away!$A$2:$E$405,3,FALSE)</f>
        <v>0.918604651162791</v>
      </c>
      <c r="I1230" s="10">
        <f>VLOOKUP(C1230,away!$B$2:$E$405,3,FALSE)</f>
        <v>0.31</v>
      </c>
      <c r="J1230" s="10">
        <f>VLOOKUP(B1230,home!$B$2:$E$405,4,FALSE)</f>
        <v>1.0900000000000001</v>
      </c>
      <c r="K1230" s="12">
        <f t="shared" si="1512"/>
        <v>2.8130232558139561</v>
      </c>
      <c r="L1230" s="12">
        <f t="shared" si="1513"/>
        <v>0.3103965116279071</v>
      </c>
      <c r="M1230" s="13">
        <f t="shared" si="1514"/>
        <v>4.4006419083557499E-2</v>
      </c>
      <c r="N1230" s="13">
        <f t="shared" si="1515"/>
        <v>0.12379108028714235</v>
      </c>
      <c r="O1230" s="13">
        <f t="shared" si="1516"/>
        <v>1.365943897277201E-2</v>
      </c>
      <c r="P1230" s="13">
        <f t="shared" si="1517"/>
        <v>3.8424319491779164E-2</v>
      </c>
      <c r="Q1230" s="13">
        <f t="shared" si="1518"/>
        <v>0.174113593855032</v>
      </c>
      <c r="R1230" s="13">
        <f t="shared" si="1519"/>
        <v>2.119921103971357E-3</v>
      </c>
      <c r="S1230" s="13">
        <f t="shared" si="1520"/>
        <v>8.3875736719394335E-3</v>
      </c>
      <c r="T1230" s="13">
        <f t="shared" si="1521"/>
        <v>5.404425215960014E-2</v>
      </c>
      <c r="U1230" s="13">
        <f t="shared" si="1522"/>
        <v>5.9633873659622237E-3</v>
      </c>
      <c r="V1230" s="13">
        <f t="shared" si="1523"/>
        <v>8.1373686749222195E-4</v>
      </c>
      <c r="W1230" s="13">
        <f t="shared" si="1524"/>
        <v>0.16326186288918365</v>
      </c>
      <c r="X1230" s="13">
        <f t="shared" si="1525"/>
        <v>5.067591272267627E-2</v>
      </c>
      <c r="Y1230" s="13">
        <f t="shared" si="1526"/>
        <v>7.8648132663394939E-3</v>
      </c>
      <c r="Z1230" s="13">
        <f t="shared" si="1527"/>
        <v>2.1933870519969708E-4</v>
      </c>
      <c r="AA1230" s="13">
        <f t="shared" si="1528"/>
        <v>6.1700487862686938E-4</v>
      </c>
      <c r="AB1230" s="13">
        <f t="shared" si="1529"/>
        <v>8.6782453626402559E-4</v>
      </c>
      <c r="AC1230" s="13">
        <f t="shared" si="1530"/>
        <v>4.4407279139481478E-5</v>
      </c>
      <c r="AD1230" s="13">
        <f t="shared" si="1531"/>
        <v>0.11481485427369577</v>
      </c>
      <c r="AE1230" s="13">
        <f t="shared" si="1532"/>
        <v>3.5638130249621668E-2</v>
      </c>
      <c r="AF1230" s="13">
        <f t="shared" si="1533"/>
        <v>5.5309756552117794E-3</v>
      </c>
      <c r="AG1230" s="13">
        <f t="shared" si="1534"/>
        <v>5.72265183092205E-4</v>
      </c>
      <c r="AH1230" s="13">
        <f t="shared" si="1535"/>
        <v>1.7020492239741958E-5</v>
      </c>
      <c r="AI1230" s="13">
        <f t="shared" si="1536"/>
        <v>4.7879040495795106E-5</v>
      </c>
      <c r="AJ1230" s="13">
        <f t="shared" si="1537"/>
        <v>6.7342427190364903E-5</v>
      </c>
      <c r="AK1230" s="13">
        <f t="shared" si="1538"/>
        <v>6.3145271263151514E-5</v>
      </c>
      <c r="AL1230" s="13">
        <f t="shared" si="1539"/>
        <v>1.5509732597657359E-6</v>
      </c>
      <c r="AM1230" s="13">
        <f t="shared" si="1540"/>
        <v>6.4595371036959323E-2</v>
      </c>
      <c r="AN1230" s="13">
        <f t="shared" si="1541"/>
        <v>2.005017783718252E-2</v>
      </c>
      <c r="AO1230" s="13">
        <f t="shared" si="1542"/>
        <v>3.1117526290903143E-3</v>
      </c>
      <c r="AP1230" s="13">
        <f t="shared" si="1543"/>
        <v>3.2195905370620086E-4</v>
      </c>
      <c r="AQ1230" s="13">
        <f t="shared" si="1544"/>
        <v>2.4983741789356676E-5</v>
      </c>
      <c r="AR1230" s="13">
        <f t="shared" si="1545"/>
        <v>1.0566202834811536E-6</v>
      </c>
      <c r="AS1230" s="13">
        <f t="shared" si="1546"/>
        <v>2.9722974299972201E-6</v>
      </c>
      <c r="AT1230" s="13">
        <f t="shared" si="1547"/>
        <v>4.1805708968891175E-6</v>
      </c>
      <c r="AU1230" s="13">
        <f t="shared" si="1548"/>
        <v>3.9200143851760318E-6</v>
      </c>
      <c r="AV1230" s="13">
        <f t="shared" si="1549"/>
        <v>2.7567729071563565E-6</v>
      </c>
      <c r="AW1230" s="13">
        <f t="shared" si="1550"/>
        <v>3.7617676199622011E-8</v>
      </c>
      <c r="AX1230" s="13">
        <f t="shared" si="1551"/>
        <v>3.0284713490816285E-2</v>
      </c>
      <c r="AY1230" s="13">
        <f t="shared" si="1552"/>
        <v>9.4002694231999917E-3</v>
      </c>
      <c r="AZ1230" s="13">
        <f t="shared" si="1553"/>
        <v>1.4589054186618777E-3</v>
      </c>
      <c r="BA1230" s="13">
        <f t="shared" si="1554"/>
        <v>1.509463842492328E-4</v>
      </c>
      <c r="BB1230" s="13">
        <f t="shared" si="1555"/>
        <v>1.1713307778451875E-5</v>
      </c>
      <c r="BC1230" s="13">
        <f t="shared" si="1556"/>
        <v>7.2715397481109854E-7</v>
      </c>
      <c r="BD1230" s="13">
        <f t="shared" si="1557"/>
        <v>5.466187501797341E-8</v>
      </c>
      <c r="BE1230" s="13">
        <f t="shared" si="1558"/>
        <v>1.5376512563195514E-7</v>
      </c>
      <c r="BF1230" s="13">
        <f t="shared" si="1559"/>
        <v>2.1627243716792221E-7</v>
      </c>
      <c r="BG1230" s="13">
        <f t="shared" si="1560"/>
        <v>2.0279313178164262E-7</v>
      </c>
      <c r="BH1230" s="13">
        <f t="shared" si="1561"/>
        <v>1.4261544895527623E-7</v>
      </c>
      <c r="BI1230" s="13">
        <f t="shared" si="1562"/>
        <v>8.0236114909908052E-8</v>
      </c>
      <c r="BJ1230" s="14">
        <f t="shared" si="1563"/>
        <v>0.85971926001900378</v>
      </c>
      <c r="BK1230" s="14">
        <f t="shared" si="1564"/>
        <v>0.10107827679036757</v>
      </c>
      <c r="BL1230" s="14">
        <f t="shared" si="1565"/>
        <v>2.3438700708821699E-2</v>
      </c>
      <c r="BM1230" s="14">
        <f t="shared" si="1566"/>
        <v>0.57894057162361479</v>
      </c>
      <c r="BN1230" s="14">
        <f t="shared" si="1567"/>
        <v>0.39611477279425439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1.30232558139535</v>
      </c>
      <c r="F1231" s="10">
        <f>VLOOKUP(B1231,home!$B$2:$E$405,3,FALSE)</f>
        <v>0.61</v>
      </c>
      <c r="G1231" s="10">
        <f>VLOOKUP(C1231,away!$B$2:$E$405,4,FALSE)</f>
        <v>1.23</v>
      </c>
      <c r="H1231" s="10">
        <f>VLOOKUP(A1231,away!$A$2:$E$405,3,FALSE)</f>
        <v>0.918604651162791</v>
      </c>
      <c r="I1231" s="10">
        <f>VLOOKUP(C1231,away!$B$2:$E$405,3,FALSE)</f>
        <v>0.46</v>
      </c>
      <c r="J1231" s="10">
        <f>VLOOKUP(B1231,home!$B$2:$E$405,4,FALSE)</f>
        <v>0</v>
      </c>
      <c r="K1231" s="12">
        <f t="shared" si="1512"/>
        <v>0.97713488372093116</v>
      </c>
      <c r="L1231" s="12">
        <f t="shared" si="1513"/>
        <v>0</v>
      </c>
      <c r="M1231" s="13">
        <f t="shared" si="1514"/>
        <v>0.37638795070667769</v>
      </c>
      <c r="N1231" s="13">
        <f t="shared" si="1515"/>
        <v>0.36778179644772907</v>
      </c>
      <c r="O1231" s="13">
        <f t="shared" si="1516"/>
        <v>0</v>
      </c>
      <c r="P1231" s="13">
        <f t="shared" si="1517"/>
        <v>0</v>
      </c>
      <c r="Q1231" s="13">
        <f t="shared" si="1518"/>
        <v>0.17968621145331343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5.8525888444896035E-2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1.4296921800066918E-2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2.7940042041351273E-3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4.5501982885389489E-4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0.6235398421789945</v>
      </c>
      <c r="BK1231" s="14">
        <f t="shared" si="1564"/>
        <v>0.37638795070667769</v>
      </c>
      <c r="BL1231" s="14">
        <f t="shared" si="1565"/>
        <v>0</v>
      </c>
      <c r="BM1231" s="14">
        <f t="shared" si="1566"/>
        <v>7.6071834277951972E-2</v>
      </c>
      <c r="BN1231" s="14">
        <f t="shared" si="1567"/>
        <v>0.92385595860772018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1.30232558139535</v>
      </c>
      <c r="F1232" s="10">
        <f>VLOOKUP(B1232,home!$B$2:$E$405,3,FALSE)</f>
        <v>2.2999999999999998</v>
      </c>
      <c r="G1232" s="10">
        <f>VLOOKUP(C1232,away!$B$2:$E$405,4,FALSE)</f>
        <v>1.34</v>
      </c>
      <c r="H1232" s="10">
        <f>VLOOKUP(A1232,away!$A$2:$E$405,3,FALSE)</f>
        <v>0.918604651162791</v>
      </c>
      <c r="I1232" s="10">
        <f>VLOOKUP(C1232,away!$B$2:$E$405,3,FALSE)</f>
        <v>0.77</v>
      </c>
      <c r="J1232" s="10">
        <f>VLOOKUP(B1232,home!$B$2:$E$405,4,FALSE)</f>
        <v>0.54</v>
      </c>
      <c r="K1232" s="12">
        <f t="shared" si="1512"/>
        <v>4.0137674418604687</v>
      </c>
      <c r="L1232" s="12">
        <f t="shared" si="1513"/>
        <v>0.38195581395348854</v>
      </c>
      <c r="M1232" s="13">
        <f t="shared" si="1514"/>
        <v>1.2329959384947351E-2</v>
      </c>
      <c r="N1232" s="13">
        <f t="shared" si="1515"/>
        <v>4.9489589538763611E-2</v>
      </c>
      <c r="O1232" s="13">
        <f t="shared" si="1516"/>
        <v>4.7094996728910205E-3</v>
      </c>
      <c r="P1232" s="13">
        <f t="shared" si="1517"/>
        <v>1.8902836454502504E-2</v>
      </c>
      <c r="Q1232" s="13">
        <f t="shared" si="1518"/>
        <v>9.9319851600863929E-2</v>
      </c>
      <c r="R1232" s="13">
        <f t="shared" si="1519"/>
        <v>8.9941039043638885E-4</v>
      </c>
      <c r="S1232" s="13">
        <f t="shared" si="1520"/>
        <v>7.2448986827541488E-3</v>
      </c>
      <c r="T1232" s="13">
        <f t="shared" si="1521"/>
        <v>3.7935794759947669E-2</v>
      </c>
      <c r="U1232" s="13">
        <f t="shared" si="1522"/>
        <v>3.6100241420045898E-3</v>
      </c>
      <c r="V1232" s="13">
        <f t="shared" si="1523"/>
        <v>1.2341135986468539E-3</v>
      </c>
      <c r="W1232" s="13">
        <f t="shared" si="1524"/>
        <v>0.13288226222865365</v>
      </c>
      <c r="X1232" s="13">
        <f t="shared" si="1525"/>
        <v>5.0755152629526311E-2</v>
      </c>
      <c r="Y1232" s="13">
        <f t="shared" si="1526"/>
        <v>9.6931128174721319E-3</v>
      </c>
      <c r="Z1232" s="13">
        <f t="shared" si="1527"/>
        <v>1.1451167591911864E-4</v>
      </c>
      <c r="AA1232" s="13">
        <f t="shared" si="1528"/>
        <v>4.5962323651703582E-4</v>
      </c>
      <c r="AB1232" s="13">
        <f t="shared" si="1529"/>
        <v>9.2241039112730613E-4</v>
      </c>
      <c r="AC1232" s="13">
        <f t="shared" si="1530"/>
        <v>1.1824981936872086E-4</v>
      </c>
      <c r="AD1232" s="13">
        <f t="shared" si="1531"/>
        <v>0.13333962443353381</v>
      </c>
      <c r="AE1232" s="13">
        <f t="shared" si="1532"/>
        <v>5.092984478276287E-2</v>
      </c>
      <c r="AF1232" s="13">
        <f t="shared" si="1533"/>
        <v>9.7264751592625112E-3</v>
      </c>
      <c r="AG1232" s="13">
        <f t="shared" si="1534"/>
        <v>1.2383612454515002E-3</v>
      </c>
      <c r="AH1232" s="13">
        <f t="shared" si="1535"/>
        <v>1.093460009571626E-5</v>
      </c>
      <c r="AI1232" s="13">
        <f t="shared" si="1536"/>
        <v>4.3888941853950291E-5</v>
      </c>
      <c r="AJ1232" s="13">
        <f t="shared" si="1537"/>
        <v>8.8080002935546456E-5</v>
      </c>
      <c r="AK1232" s="13">
        <f t="shared" si="1538"/>
        <v>1.1784421602055697E-4</v>
      </c>
      <c r="AL1232" s="13">
        <f t="shared" si="1539"/>
        <v>7.2514658857035267E-6</v>
      </c>
      <c r="AM1232" s="13">
        <f t="shared" si="1540"/>
        <v>0.10703884865224411</v>
      </c>
      <c r="AN1232" s="13">
        <f t="shared" si="1541"/>
        <v>4.0884110561612168E-2</v>
      </c>
      <c r="AO1232" s="13">
        <f t="shared" si="1542"/>
        <v>7.8079618636624961E-3</v>
      </c>
      <c r="AP1232" s="13">
        <f t="shared" si="1543"/>
        <v>9.9409880965100218E-4</v>
      </c>
      <c r="AQ1232" s="13">
        <f t="shared" si="1544"/>
        <v>9.4925454997610637E-5</v>
      </c>
      <c r="AR1232" s="13">
        <f t="shared" si="1545"/>
        <v>8.3530681596303995E-7</v>
      </c>
      <c r="AS1232" s="13">
        <f t="shared" si="1546"/>
        <v>3.3527273018765842E-6</v>
      </c>
      <c r="AT1232" s="13">
        <f t="shared" si="1547"/>
        <v>6.7285338428544654E-6</v>
      </c>
      <c r="AU1232" s="13">
        <f t="shared" si="1548"/>
        <v>9.0022566899685187E-6</v>
      </c>
      <c r="AV1232" s="13">
        <f t="shared" si="1549"/>
        <v>9.0332412013665578E-6</v>
      </c>
      <c r="AW1232" s="13">
        <f t="shared" si="1550"/>
        <v>3.0880806797799351E-7</v>
      </c>
      <c r="AX1232" s="13">
        <f t="shared" si="1551"/>
        <v>7.1604840955767968E-2</v>
      </c>
      <c r="AY1232" s="13">
        <f t="shared" si="1552"/>
        <v>2.7349885310270446E-2</v>
      </c>
      <c r="AZ1232" s="13">
        <f t="shared" si="1553"/>
        <v>5.2232238526094535E-3</v>
      </c>
      <c r="BA1232" s="13">
        <f t="shared" si="1554"/>
        <v>6.6501357269490679E-4</v>
      </c>
      <c r="BB1232" s="13">
        <f t="shared" si="1555"/>
        <v>6.3501450112200131E-5</v>
      </c>
      <c r="BC1232" s="13">
        <f t="shared" si="1556"/>
        <v>4.8509496129664514E-6</v>
      </c>
      <c r="BD1232" s="13">
        <f t="shared" si="1557"/>
        <v>5.3175049132009963E-8</v>
      </c>
      <c r="BE1232" s="13">
        <f t="shared" si="1558"/>
        <v>2.1343228092539237E-7</v>
      </c>
      <c r="BF1232" s="13">
        <f t="shared" si="1559"/>
        <v>4.2833377011017854E-7</v>
      </c>
      <c r="BG1232" s="13">
        <f t="shared" si="1560"/>
        <v>5.7307738023919381E-7</v>
      </c>
      <c r="BH1232" s="13">
        <f t="shared" si="1561"/>
        <v>5.7504983261769214E-7</v>
      </c>
      <c r="BI1232" s="13">
        <f t="shared" si="1562"/>
        <v>4.6162325912164086E-7</v>
      </c>
      <c r="BJ1232" s="14">
        <f t="shared" si="1563"/>
        <v>0.83704133062947328</v>
      </c>
      <c r="BK1232" s="14">
        <f t="shared" si="1564"/>
        <v>6.7187194716375742E-2</v>
      </c>
      <c r="BL1232" s="14">
        <f t="shared" si="1565"/>
        <v>1.0892972351306287E-2</v>
      </c>
      <c r="BM1232" s="14">
        <f t="shared" si="1566"/>
        <v>0.70223528582846728</v>
      </c>
      <c r="BN1232" s="14">
        <f t="shared" si="1567"/>
        <v>0.18565114704240482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1.30232558139535</v>
      </c>
      <c r="F1233" s="10">
        <f>VLOOKUP(B1233,home!$B$2:$E$405,3,FALSE)</f>
        <v>0.96</v>
      </c>
      <c r="G1233" s="10">
        <f>VLOOKUP(C1233,away!$B$2:$E$405,4,FALSE)</f>
        <v>1.23</v>
      </c>
      <c r="H1233" s="10">
        <f>VLOOKUP(A1233,away!$A$2:$E$405,3,FALSE)</f>
        <v>0.918604651162791</v>
      </c>
      <c r="I1233" s="10">
        <f>VLOOKUP(C1233,away!$B$2:$E$405,3,FALSE)</f>
        <v>0.15</v>
      </c>
      <c r="J1233" s="10">
        <f>VLOOKUP(B1233,home!$B$2:$E$405,4,FALSE)</f>
        <v>1.0900000000000001</v>
      </c>
      <c r="K1233" s="12">
        <f t="shared" si="1512"/>
        <v>1.5377860465116291</v>
      </c>
      <c r="L1233" s="12">
        <f t="shared" si="1513"/>
        <v>0.15019186046511634</v>
      </c>
      <c r="M1233" s="13">
        <f t="shared" si="1514"/>
        <v>0.18489301712677633</v>
      </c>
      <c r="N1233" s="13">
        <f t="shared" si="1515"/>
        <v>0.28432590183499235</v>
      </c>
      <c r="O1233" s="13">
        <f t="shared" si="1516"/>
        <v>2.7769426229279158E-2</v>
      </c>
      <c r="P1233" s="13">
        <f t="shared" si="1517"/>
        <v>4.2703436175019531E-2</v>
      </c>
      <c r="Q1233" s="13">
        <f t="shared" si="1518"/>
        <v>0.21861620225184325</v>
      </c>
      <c r="R1233" s="13">
        <f t="shared" si="1519"/>
        <v>2.0853708947121178E-3</v>
      </c>
      <c r="S1233" s="13">
        <f t="shared" si="1520"/>
        <v>2.4657278699492242E-3</v>
      </c>
      <c r="T1233" s="13">
        <f t="shared" si="1521"/>
        <v>3.2834374144022488E-2</v>
      </c>
      <c r="U1233" s="13">
        <f t="shared" si="1522"/>
        <v>3.2068542636897661E-3</v>
      </c>
      <c r="V1233" s="13">
        <f t="shared" si="1523"/>
        <v>6.3276864015514851E-5</v>
      </c>
      <c r="W1233" s="13">
        <f t="shared" si="1524"/>
        <v>0.11206164845474957</v>
      </c>
      <c r="X1233" s="13">
        <f t="shared" si="1525"/>
        <v>1.6830747468206668E-2</v>
      </c>
      <c r="Y1233" s="13">
        <f t="shared" si="1526"/>
        <v>1.2639206376342524E-3</v>
      </c>
      <c r="Z1233" s="13">
        <f t="shared" si="1527"/>
        <v>1.0440191147887241E-4</v>
      </c>
      <c r="AA1233" s="13">
        <f t="shared" si="1528"/>
        <v>1.6054780270135225E-4</v>
      </c>
      <c r="AB1233" s="13">
        <f t="shared" si="1529"/>
        <v>1.2344408539612079E-4</v>
      </c>
      <c r="AC1233" s="13">
        <f t="shared" si="1530"/>
        <v>9.1341318814826549E-7</v>
      </c>
      <c r="AD1233" s="13">
        <f t="shared" si="1531"/>
        <v>4.3081709835701358E-2</v>
      </c>
      <c r="AE1233" s="13">
        <f t="shared" si="1532"/>
        <v>6.4705221522422885E-3</v>
      </c>
      <c r="AF1233" s="13">
        <f t="shared" si="1533"/>
        <v>4.8590988011300887E-4</v>
      </c>
      <c r="AG1233" s="13">
        <f t="shared" si="1534"/>
        <v>2.4326569637518149E-5</v>
      </c>
      <c r="AH1233" s="13">
        <f t="shared" si="1535"/>
        <v>3.920079330281559E-6</v>
      </c>
      <c r="AI1233" s="13">
        <f t="shared" si="1536"/>
        <v>6.0282432953256327E-6</v>
      </c>
      <c r="AJ1233" s="13">
        <f t="shared" si="1537"/>
        <v>4.6350742122645207E-6</v>
      </c>
      <c r="AK1233" s="13">
        <f t="shared" si="1538"/>
        <v>2.3759174827220872E-6</v>
      </c>
      <c r="AL1233" s="13">
        <f t="shared" si="1539"/>
        <v>8.4385840823323768E-9</v>
      </c>
      <c r="AM1233" s="13">
        <f t="shared" si="1540"/>
        <v>1.3250090449040876E-2</v>
      </c>
      <c r="AN1233" s="13">
        <f t="shared" si="1541"/>
        <v>1.9900557358725176E-3</v>
      </c>
      <c r="AO1233" s="13">
        <f t="shared" si="1542"/>
        <v>1.4944508669998476E-4</v>
      </c>
      <c r="AP1233" s="13">
        <f t="shared" si="1543"/>
        <v>7.4818118696137752E-6</v>
      </c>
      <c r="AQ1233" s="13">
        <f t="shared" si="1544"/>
        <v>2.8092681108682086E-7</v>
      </c>
      <c r="AR1233" s="13">
        <f t="shared" si="1545"/>
        <v>1.1775280155716687E-7</v>
      </c>
      <c r="AS1233" s="13">
        <f t="shared" si="1546"/>
        <v>1.8107861517226404E-7</v>
      </c>
      <c r="AT1233" s="13">
        <f t="shared" si="1547"/>
        <v>1.3923008386677834E-7</v>
      </c>
      <c r="AU1233" s="13">
        <f t="shared" si="1548"/>
        <v>7.1368693408325209E-8</v>
      </c>
      <c r="AV1233" s="13">
        <f t="shared" si="1549"/>
        <v>2.743744522027226E-8</v>
      </c>
      <c r="AW1233" s="13">
        <f t="shared" si="1550"/>
        <v>5.4138895857983457E-11</v>
      </c>
      <c r="AX1233" s="13">
        <f t="shared" si="1551"/>
        <v>3.3959673679253431E-3</v>
      </c>
      <c r="AY1233" s="13">
        <f t="shared" si="1552"/>
        <v>5.1004665706753146E-4</v>
      </c>
      <c r="AZ1233" s="13">
        <f t="shared" si="1553"/>
        <v>3.8302428174492857E-5</v>
      </c>
      <c r="BA1233" s="13">
        <f t="shared" si="1554"/>
        <v>1.9175709826195238E-6</v>
      </c>
      <c r="BB1233" s="13">
        <f t="shared" si="1555"/>
        <v>7.2000888363386903E-8</v>
      </c>
      <c r="BC1233" s="13">
        <f t="shared" si="1556"/>
        <v>2.1627894756876439E-9</v>
      </c>
      <c r="BD1233" s="13">
        <f t="shared" si="1557"/>
        <v>2.9475853901417565E-9</v>
      </c>
      <c r="BE1233" s="13">
        <f t="shared" si="1558"/>
        <v>4.5327556838615299E-9</v>
      </c>
      <c r="BF1233" s="13">
        <f t="shared" si="1559"/>
        <v>3.4852042214442694E-9</v>
      </c>
      <c r="BG1233" s="13">
        <f t="shared" si="1560"/>
        <v>1.7864994736601411E-9</v>
      </c>
      <c r="BH1233" s="13">
        <f t="shared" si="1561"/>
        <v>6.8681349067373402E-10</v>
      </c>
      <c r="BI1233" s="13">
        <f t="shared" si="1562"/>
        <v>2.1123444050280267E-10</v>
      </c>
      <c r="BJ1233" s="14">
        <f t="shared" si="1563"/>
        <v>0.73533892542726464</v>
      </c>
      <c r="BK1233" s="14">
        <f t="shared" si="1564"/>
        <v>0.23063642654460037</v>
      </c>
      <c r="BL1233" s="14">
        <f t="shared" si="1565"/>
        <v>3.3363153107831028E-2</v>
      </c>
      <c r="BM1233" s="14">
        <f t="shared" si="1566"/>
        <v>0.23853950587562359</v>
      </c>
      <c r="BN1233" s="14">
        <f t="shared" si="1567"/>
        <v>0.76039335451262269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1.62222222222222</v>
      </c>
      <c r="F1234" s="10" t="e">
        <f>VLOOKUP(B1234,home!$B$2:$E$405,3,FALSE)</f>
        <v>#N/A</v>
      </c>
      <c r="G1234" s="10">
        <f>VLOOKUP(C1234,away!$B$2:$E$405,4,FALSE)</f>
        <v>0.74</v>
      </c>
      <c r="H1234" s="10">
        <f>VLOOKUP(A1234,away!$A$2:$E$405,3,FALSE)</f>
        <v>1.13333333333333</v>
      </c>
      <c r="I1234" s="10">
        <f>VLOOKUP(C1234,away!$B$2:$E$405,3,FALSE)</f>
        <v>0.74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1.62222222222222</v>
      </c>
      <c r="F1235" s="10">
        <f>VLOOKUP(B1235,home!$B$2:$E$405,3,FALSE)</f>
        <v>0.37</v>
      </c>
      <c r="G1235" s="10">
        <f>VLOOKUP(C1235,away!$B$2:$E$405,4,FALSE)</f>
        <v>1.48</v>
      </c>
      <c r="H1235" s="10">
        <f>VLOOKUP(A1235,away!$A$2:$E$405,3,FALSE)</f>
        <v>1.13333333333333</v>
      </c>
      <c r="I1235" s="10">
        <f>VLOOKUP(C1235,away!$B$2:$E$405,3,FALSE)</f>
        <v>0.74</v>
      </c>
      <c r="J1235" s="10">
        <f>VLOOKUP(B1235,home!$B$2:$E$405,4,FALSE)</f>
        <v>0.71</v>
      </c>
      <c r="K1235" s="12">
        <f t="shared" si="1512"/>
        <v>0.88832888888888772</v>
      </c>
      <c r="L1235" s="12">
        <f t="shared" si="1513"/>
        <v>0.5954533333333315</v>
      </c>
      <c r="M1235" s="13">
        <f t="shared" si="1514"/>
        <v>0.22677833821128393</v>
      </c>
      <c r="N1235" s="13">
        <f t="shared" si="1515"/>
        <v>0.20145374920729825</v>
      </c>
      <c r="O1235" s="13">
        <f t="shared" si="1516"/>
        <v>0.13503591741570264</v>
      </c>
      <c r="P1235" s="13">
        <f t="shared" si="1517"/>
        <v>0.11995630647798274</v>
      </c>
      <c r="Q1235" s="13">
        <f t="shared" si="1518"/>
        <v>8.9478592597909926E-2</v>
      </c>
      <c r="R1235" s="13">
        <f t="shared" si="1519"/>
        <v>4.0203793572452295E-2</v>
      </c>
      <c r="S1235" s="13">
        <f t="shared" si="1520"/>
        <v>1.5862973925703332E-2</v>
      </c>
      <c r="T1235" s="13">
        <f t="shared" si="1521"/>
        <v>5.3280326224400633E-2</v>
      </c>
      <c r="U1235" s="13">
        <f t="shared" si="1522"/>
        <v>3.5714191273334757E-2</v>
      </c>
      <c r="V1235" s="13">
        <f t="shared" si="1523"/>
        <v>9.3231703055786266E-4</v>
      </c>
      <c r="W1235" s="13">
        <f t="shared" si="1524"/>
        <v>2.6495472913947597E-2</v>
      </c>
      <c r="X1235" s="13">
        <f t="shared" si="1525"/>
        <v>1.5776817664853095E-2</v>
      </c>
      <c r="Y1235" s="13">
        <f t="shared" si="1526"/>
        <v>4.6971793339644803E-3</v>
      </c>
      <c r="Z1235" s="13">
        <f t="shared" si="1527"/>
        <v>7.9798276317872962E-3</v>
      </c>
      <c r="AA1235" s="13">
        <f t="shared" si="1528"/>
        <v>7.0887114136704531E-3</v>
      </c>
      <c r="AB1235" s="13">
        <f t="shared" si="1529"/>
        <v>3.1485535668799242E-3</v>
      </c>
      <c r="AC1235" s="13">
        <f t="shared" si="1530"/>
        <v>3.0822307681136859E-5</v>
      </c>
      <c r="AD1235" s="13">
        <f t="shared" si="1531"/>
        <v>5.8841735035581721E-3</v>
      </c>
      <c r="AE1235" s="13">
        <f t="shared" si="1532"/>
        <v>3.5037507266053817E-3</v>
      </c>
      <c r="AF1235" s="13">
        <f t="shared" si="1533"/>
        <v>1.0431600246631281E-3</v>
      </c>
      <c r="AG1235" s="13">
        <f t="shared" si="1534"/>
        <v>2.0705103796191332E-4</v>
      </c>
      <c r="AH1235" s="13">
        <f t="shared" si="1535"/>
        <v>1.1879037406932924E-3</v>
      </c>
      <c r="AI1235" s="13">
        <f t="shared" si="1536"/>
        <v>1.0552492100770259E-3</v>
      </c>
      <c r="AJ1235" s="13">
        <f t="shared" si="1537"/>
        <v>4.6870417914430032E-4</v>
      </c>
      <c r="AK1235" s="13">
        <f t="shared" si="1538"/>
        <v>1.387878208922782E-4</v>
      </c>
      <c r="AL1235" s="13">
        <f t="shared" si="1539"/>
        <v>6.5214873972882236E-7</v>
      </c>
      <c r="AM1235" s="13">
        <f t="shared" si="1540"/>
        <v>1.0454162620890531E-3</v>
      </c>
      <c r="AN1235" s="13">
        <f t="shared" si="1541"/>
        <v>6.2249659798179846E-4</v>
      </c>
      <c r="AO1235" s="13">
        <f t="shared" si="1542"/>
        <v>1.8533383712846031E-4</v>
      </c>
      <c r="AP1235" s="13">
        <f t="shared" si="1543"/>
        <v>3.6785883699199484E-5</v>
      </c>
      <c r="AQ1235" s="13">
        <f t="shared" si="1544"/>
        <v>5.4760692670751483E-6</v>
      </c>
      <c r="AR1235" s="13">
        <f t="shared" si="1545"/>
        <v>1.4146824841499092E-4</v>
      </c>
      <c r="AS1235" s="13">
        <f t="shared" si="1546"/>
        <v>1.2567033192754606E-4</v>
      </c>
      <c r="AT1235" s="13">
        <f t="shared" si="1547"/>
        <v>5.5818293163747333E-5</v>
      </c>
      <c r="AU1235" s="13">
        <f t="shared" si="1548"/>
        <v>1.6528334115275291E-5</v>
      </c>
      <c r="AV1235" s="13">
        <f t="shared" si="1549"/>
        <v>3.6706491699516991E-6</v>
      </c>
      <c r="AW1235" s="13">
        <f t="shared" si="1550"/>
        <v>9.5822097948614846E-9</v>
      </c>
      <c r="AX1235" s="13">
        <f t="shared" si="1551"/>
        <v>1.547789110879904E-4</v>
      </c>
      <c r="AY1235" s="13">
        <f t="shared" si="1552"/>
        <v>9.2163618537047229E-5</v>
      </c>
      <c r="AZ1235" s="13">
        <f t="shared" si="1553"/>
        <v>2.7439566934973193E-5</v>
      </c>
      <c r="BA1235" s="13">
        <f t="shared" si="1554"/>
        <v>5.4463271988842851E-6</v>
      </c>
      <c r="BB1235" s="13">
        <f t="shared" si="1555"/>
        <v>8.1075842124990837E-7</v>
      </c>
      <c r="BC1235" s="13">
        <f t="shared" si="1556"/>
        <v>9.6553760892265481E-8</v>
      </c>
      <c r="BD1235" s="13">
        <f t="shared" si="1557"/>
        <v>1.4039623346589014E-5</v>
      </c>
      <c r="BE1235" s="13">
        <f t="shared" si="1558"/>
        <v>1.2471803007893906E-5</v>
      </c>
      <c r="BF1235" s="13">
        <f t="shared" si="1559"/>
        <v>5.5395314542217397E-6</v>
      </c>
      <c r="BG1235" s="13">
        <f t="shared" si="1560"/>
        <v>1.6403086072312811E-6</v>
      </c>
      <c r="BH1235" s="13">
        <f t="shared" si="1561"/>
        <v>3.6428338062416069E-7</v>
      </c>
      <c r="BI1235" s="13">
        <f t="shared" si="1562"/>
        <v>6.4720690150109698E-8</v>
      </c>
      <c r="BJ1235" s="14">
        <f t="shared" si="1563"/>
        <v>0.40399651762126926</v>
      </c>
      <c r="BK1235" s="14">
        <f t="shared" si="1564"/>
        <v>0.36365357372048579</v>
      </c>
      <c r="BL1235" s="14">
        <f t="shared" si="1565"/>
        <v>0.22441908832012517</v>
      </c>
      <c r="BM1235" s="14">
        <f t="shared" si="1566"/>
        <v>0.1870501557747104</v>
      </c>
      <c r="BN1235" s="14">
        <f t="shared" si="1567"/>
        <v>0.81290669748262978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1.62222222222222</v>
      </c>
      <c r="F1236" s="10">
        <f>VLOOKUP(B1236,home!$B$2:$E$405,3,FALSE)</f>
        <v>0.86</v>
      </c>
      <c r="G1236" s="10">
        <f>VLOOKUP(C1236,away!$B$2:$E$405,4,FALSE)</f>
        <v>0.49</v>
      </c>
      <c r="H1236" s="10">
        <f>VLOOKUP(A1236,away!$A$2:$E$405,3,FALSE)</f>
        <v>1.13333333333333</v>
      </c>
      <c r="I1236" s="10">
        <f>VLOOKUP(C1236,away!$B$2:$E$405,3,FALSE)</f>
        <v>0.49</v>
      </c>
      <c r="J1236" s="10">
        <f>VLOOKUP(B1236,home!$B$2:$E$405,4,FALSE)</f>
        <v>1.24</v>
      </c>
      <c r="K1236" s="12">
        <f t="shared" si="1512"/>
        <v>0.68360444444444346</v>
      </c>
      <c r="L1236" s="12">
        <f t="shared" si="1513"/>
        <v>0.6886133333333313</v>
      </c>
      <c r="M1236" s="13">
        <f t="shared" si="1514"/>
        <v>0.25354403124040908</v>
      </c>
      <c r="N1236" s="13">
        <f t="shared" si="1515"/>
        <v>0.17332382661830445</v>
      </c>
      <c r="O1236" s="13">
        <f t="shared" si="1516"/>
        <v>0.1745938004992284</v>
      </c>
      <c r="P1236" s="13">
        <f t="shared" si="1517"/>
        <v>0.11935309799371902</v>
      </c>
      <c r="Q1236" s="13">
        <f t="shared" si="1518"/>
        <v>5.9242469102195522E-2</v>
      </c>
      <c r="R1236" s="13">
        <f t="shared" si="1519"/>
        <v>6.0113809470554141E-2</v>
      </c>
      <c r="S1236" s="13">
        <f t="shared" si="1520"/>
        <v>1.4046043532366874E-2</v>
      </c>
      <c r="T1236" s="13">
        <f t="shared" si="1521"/>
        <v>4.0795154123359746E-2</v>
      </c>
      <c r="U1236" s="13">
        <f t="shared" si="1522"/>
        <v>4.1094067326557286E-2</v>
      </c>
      <c r="V1236" s="13">
        <f t="shared" si="1523"/>
        <v>7.3466915388796983E-4</v>
      </c>
      <c r="W1236" s="13">
        <f t="shared" si="1524"/>
        <v>1.349947172604116E-2</v>
      </c>
      <c r="X1236" s="13">
        <f t="shared" si="1525"/>
        <v>9.2959162235082635E-3</v>
      </c>
      <c r="Y1236" s="13">
        <f t="shared" si="1526"/>
        <v>3.2006459285287086E-3</v>
      </c>
      <c r="Z1236" s="13">
        <f t="shared" si="1527"/>
        <v>1.3798390239627692E-2</v>
      </c>
      <c r="AA1236" s="13">
        <f t="shared" si="1528"/>
        <v>9.4326408939883182E-3</v>
      </c>
      <c r="AB1236" s="13">
        <f t="shared" si="1529"/>
        <v>3.2240976189894114E-3</v>
      </c>
      <c r="AC1236" s="13">
        <f t="shared" si="1530"/>
        <v>2.1614845133598063E-5</v>
      </c>
      <c r="AD1236" s="13">
        <f t="shared" si="1531"/>
        <v>2.3070747173934594E-3</v>
      </c>
      <c r="AE1236" s="13">
        <f t="shared" si="1532"/>
        <v>1.5886824113933635E-3</v>
      </c>
      <c r="AF1236" s="13">
        <f t="shared" si="1533"/>
        <v>5.4699394545880929E-4</v>
      </c>
      <c r="AG1236" s="13">
        <f t="shared" si="1534"/>
        <v>1.2555577469851371E-4</v>
      </c>
      <c r="AH1236" s="13">
        <f t="shared" si="1535"/>
        <v>2.3754388743860316E-3</v>
      </c>
      <c r="AI1236" s="13">
        <f t="shared" si="1536"/>
        <v>1.6238605720363972E-3</v>
      </c>
      <c r="AJ1236" s="13">
        <f t="shared" si="1537"/>
        <v>5.5503915210108868E-4</v>
      </c>
      <c r="AK1236" s="13">
        <f t="shared" si="1538"/>
        <v>1.2647574373899324E-4</v>
      </c>
      <c r="AL1236" s="13">
        <f t="shared" si="1539"/>
        <v>4.0699814020125615E-7</v>
      </c>
      <c r="AM1236" s="13">
        <f t="shared" si="1540"/>
        <v>3.1542530609511555E-4</v>
      </c>
      <c r="AN1236" s="13">
        <f t="shared" si="1541"/>
        <v>2.1720607144784388E-4</v>
      </c>
      <c r="AO1236" s="13">
        <f t="shared" si="1542"/>
        <v>7.4785498439968739E-5</v>
      </c>
      <c r="AP1236" s="13">
        <f t="shared" si="1543"/>
        <v>1.7166097121913842E-5</v>
      </c>
      <c r="AQ1236" s="13">
        <f t="shared" si="1544"/>
        <v>2.9552008398611982E-6</v>
      </c>
      <c r="AR1236" s="13">
        <f t="shared" si="1545"/>
        <v>3.2715177628410847E-4</v>
      </c>
      <c r="AS1236" s="13">
        <f t="shared" si="1546"/>
        <v>2.2364240827571082E-4</v>
      </c>
      <c r="AT1236" s="13">
        <f t="shared" si="1547"/>
        <v>7.6441472131767339E-5</v>
      </c>
      <c r="AU1236" s="13">
        <f t="shared" si="1548"/>
        <v>1.7418576696384076E-5</v>
      </c>
      <c r="AV1236" s="13">
        <f t="shared" si="1549"/>
        <v>2.9768541113861406E-6</v>
      </c>
      <c r="AW1236" s="13">
        <f t="shared" si="1550"/>
        <v>5.3219431259524283E-9</v>
      </c>
      <c r="AX1236" s="13">
        <f t="shared" si="1551"/>
        <v>3.5937690189478315E-5</v>
      </c>
      <c r="AY1236" s="13">
        <f t="shared" si="1552"/>
        <v>2.4747172633677222E-5</v>
      </c>
      <c r="AZ1236" s="13">
        <f t="shared" si="1553"/>
        <v>8.5206165189259326E-6</v>
      </c>
      <c r="BA1236" s="13">
        <f t="shared" si="1554"/>
        <v>1.9558033810508773E-6</v>
      </c>
      <c r="BB1236" s="13">
        <f t="shared" si="1555"/>
        <v>3.3669807139251097E-7</v>
      </c>
      <c r="BC1236" s="13">
        <f t="shared" si="1556"/>
        <v>4.6370956253700209E-8</v>
      </c>
      <c r="BD1236" s="13">
        <f t="shared" si="1557"/>
        <v>3.7546845862153347E-5</v>
      </c>
      <c r="BE1236" s="13">
        <f t="shared" si="1558"/>
        <v>2.566719070623849E-5</v>
      </c>
      <c r="BF1236" s="13">
        <f t="shared" si="1559"/>
        <v>8.7731028215938708E-6</v>
      </c>
      <c r="BG1236" s="13">
        <f t="shared" si="1560"/>
        <v>1.9991106934698862E-6</v>
      </c>
      <c r="BH1236" s="13">
        <f t="shared" si="1561"/>
        <v>3.4165023874810681E-7</v>
      </c>
      <c r="BI1236" s="13">
        <f t="shared" si="1562"/>
        <v>4.6710724330742224E-8</v>
      </c>
      <c r="BJ1236" s="14">
        <f t="shared" si="1563"/>
        <v>0.30462487309657749</v>
      </c>
      <c r="BK1236" s="14">
        <f t="shared" si="1564"/>
        <v>0.3877246109362904</v>
      </c>
      <c r="BL1236" s="14">
        <f t="shared" si="1565"/>
        <v>0.29386123585012597</v>
      </c>
      <c r="BM1236" s="14">
        <f t="shared" si="1566"/>
        <v>0.15981333334752046</v>
      </c>
      <c r="BN1236" s="14">
        <f t="shared" si="1567"/>
        <v>0.84017103492441059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1.62222222222222</v>
      </c>
      <c r="F1237" s="10">
        <f>VLOOKUP(B1237,home!$B$2:$E$405,3,FALSE)</f>
        <v>0.77</v>
      </c>
      <c r="G1237" s="10">
        <f>VLOOKUP(C1237,away!$B$2:$E$405,4,FALSE)</f>
        <v>0.99</v>
      </c>
      <c r="H1237" s="10">
        <f>VLOOKUP(A1237,away!$A$2:$E$405,3,FALSE)</f>
        <v>1.13333333333333</v>
      </c>
      <c r="I1237" s="10">
        <f>VLOOKUP(C1237,away!$B$2:$E$405,3,FALSE)</f>
        <v>0.86</v>
      </c>
      <c r="J1237" s="10">
        <f>VLOOKUP(B1237,home!$B$2:$E$405,4,FALSE)</f>
        <v>0.66</v>
      </c>
      <c r="K1237" s="12">
        <f t="shared" si="1512"/>
        <v>1.2366199999999985</v>
      </c>
      <c r="L1237" s="12">
        <f t="shared" si="1513"/>
        <v>0.64327999999999819</v>
      </c>
      <c r="M1237" s="13">
        <f t="shared" si="1514"/>
        <v>0.15260536553043602</v>
      </c>
      <c r="N1237" s="13">
        <f t="shared" si="1515"/>
        <v>0.18871484712224756</v>
      </c>
      <c r="O1237" s="13">
        <f t="shared" si="1516"/>
        <v>9.8167979538418618E-2</v>
      </c>
      <c r="P1237" s="13">
        <f t="shared" si="1517"/>
        <v>0.12139648685679909</v>
      </c>
      <c r="Q1237" s="13">
        <f t="shared" si="1518"/>
        <v>0.11668427712415677</v>
      </c>
      <c r="R1237" s="13">
        <f t="shared" si="1519"/>
        <v>3.1574748938736873E-2</v>
      </c>
      <c r="S1237" s="13">
        <f t="shared" si="1520"/>
        <v>2.4142511257629704E-2</v>
      </c>
      <c r="T1237" s="13">
        <f t="shared" si="1521"/>
        <v>7.5060661788427366E-2</v>
      </c>
      <c r="U1237" s="13">
        <f t="shared" si="1522"/>
        <v>3.9045966032620741E-2</v>
      </c>
      <c r="V1237" s="13">
        <f t="shared" si="1523"/>
        <v>2.1339107357725086E-3</v>
      </c>
      <c r="W1237" s="13">
        <f t="shared" si="1524"/>
        <v>4.8098036925758189E-2</v>
      </c>
      <c r="X1237" s="13">
        <f t="shared" si="1525"/>
        <v>3.0940505193601642E-2</v>
      </c>
      <c r="Y1237" s="13">
        <f t="shared" si="1526"/>
        <v>9.9517040904700017E-3</v>
      </c>
      <c r="Z1237" s="13">
        <f t="shared" si="1527"/>
        <v>6.7704681657701996E-3</v>
      </c>
      <c r="AA1237" s="13">
        <f t="shared" si="1528"/>
        <v>8.3724963431547339E-3</v>
      </c>
      <c r="AB1237" s="13">
        <f t="shared" si="1529"/>
        <v>5.1767982139359981E-3</v>
      </c>
      <c r="AC1237" s="13">
        <f t="shared" si="1530"/>
        <v>1.0609442928512414E-4</v>
      </c>
      <c r="AD1237" s="13">
        <f t="shared" si="1531"/>
        <v>1.4869748605782761E-2</v>
      </c>
      <c r="AE1237" s="13">
        <f t="shared" si="1532"/>
        <v>9.5654118831279087E-3</v>
      </c>
      <c r="AF1237" s="13">
        <f t="shared" si="1533"/>
        <v>3.0766190780892508E-3</v>
      </c>
      <c r="AG1237" s="13">
        <f t="shared" si="1534"/>
        <v>6.5970917351774929E-4</v>
      </c>
      <c r="AH1237" s="13">
        <f t="shared" si="1535"/>
        <v>1.0888266904191602E-3</v>
      </c>
      <c r="AI1237" s="13">
        <f t="shared" si="1536"/>
        <v>1.3464648619061403E-3</v>
      </c>
      <c r="AJ1237" s="13">
        <f t="shared" si="1537"/>
        <v>8.3253268876518473E-4</v>
      </c>
      <c r="AK1237" s="13">
        <f t="shared" si="1538"/>
        <v>3.431755245269338E-4</v>
      </c>
      <c r="AL1237" s="13">
        <f t="shared" si="1539"/>
        <v>3.3758946667500909E-6</v>
      </c>
      <c r="AM1237" s="13">
        <f t="shared" si="1540"/>
        <v>3.6776457041766113E-3</v>
      </c>
      <c r="AN1237" s="13">
        <f t="shared" si="1541"/>
        <v>2.3657559285827239E-3</v>
      </c>
      <c r="AO1237" s="13">
        <f t="shared" si="1542"/>
        <v>7.6092173686934507E-4</v>
      </c>
      <c r="AP1237" s="13">
        <f t="shared" si="1543"/>
        <v>1.6316191163110366E-4</v>
      </c>
      <c r="AQ1237" s="13">
        <f t="shared" si="1544"/>
        <v>2.6239698628514009E-5</v>
      </c>
      <c r="AR1237" s="13">
        <f t="shared" si="1545"/>
        <v>1.4008408668256717E-4</v>
      </c>
      <c r="AS1237" s="13">
        <f t="shared" si="1546"/>
        <v>1.7323078327339601E-4</v>
      </c>
      <c r="AT1237" s="13">
        <f t="shared" si="1547"/>
        <v>1.0711032560577336E-4</v>
      </c>
      <c r="AU1237" s="13">
        <f t="shared" si="1548"/>
        <v>4.4151590283537095E-5</v>
      </c>
      <c r="AV1237" s="13">
        <f t="shared" si="1549"/>
        <v>1.36496848941069E-5</v>
      </c>
      <c r="AW1237" s="13">
        <f t="shared" si="1550"/>
        <v>7.4597230123881034E-8</v>
      </c>
      <c r="AX1237" s="13">
        <f t="shared" si="1551"/>
        <v>7.5797503844981205E-4</v>
      </c>
      <c r="AY1237" s="13">
        <f t="shared" si="1552"/>
        <v>4.8759018273399377E-4</v>
      </c>
      <c r="AZ1237" s="13">
        <f t="shared" si="1553"/>
        <v>1.5682850637456128E-4</v>
      </c>
      <c r="BA1237" s="13">
        <f t="shared" si="1554"/>
        <v>3.3628213860209168E-5</v>
      </c>
      <c r="BB1237" s="13">
        <f t="shared" si="1555"/>
        <v>5.4080893529988224E-6</v>
      </c>
      <c r="BC1237" s="13">
        <f t="shared" si="1556"/>
        <v>6.95783143799415E-7</v>
      </c>
      <c r="BD1237" s="13">
        <f t="shared" si="1557"/>
        <v>1.5018881880193585E-5</v>
      </c>
      <c r="BE1237" s="13">
        <f t="shared" si="1558"/>
        <v>1.8572649710684969E-5</v>
      </c>
      <c r="BF1237" s="13">
        <f t="shared" si="1559"/>
        <v>1.1483655042613611E-5</v>
      </c>
      <c r="BG1237" s="13">
        <f t="shared" si="1560"/>
        <v>4.7336391662656082E-6</v>
      </c>
      <c r="BH1237" s="13">
        <f t="shared" si="1561"/>
        <v>1.463428216446843E-6</v>
      </c>
      <c r="BI1237" s="13">
        <f t="shared" si="1562"/>
        <v>3.6194092020449855E-7</v>
      </c>
      <c r="BJ1237" s="14">
        <f t="shared" si="1563"/>
        <v>0.50605737177898291</v>
      </c>
      <c r="BK1237" s="14">
        <f t="shared" si="1564"/>
        <v>0.30087533488732321</v>
      </c>
      <c r="BL1237" s="14">
        <f t="shared" si="1565"/>
        <v>0.18647884949816015</v>
      </c>
      <c r="BM1237" s="14">
        <f t="shared" si="1566"/>
        <v>0.29055080363393782</v>
      </c>
      <c r="BN1237" s="14">
        <f t="shared" si="1567"/>
        <v>0.70914370511079494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1.62222222222222</v>
      </c>
      <c r="F1238" s="10">
        <f>VLOOKUP(B1238,home!$B$2:$E$405,3,FALSE)</f>
        <v>1.23</v>
      </c>
      <c r="G1238" s="10">
        <f>VLOOKUP(C1238,away!$B$2:$E$405,4,FALSE)</f>
        <v>0.86</v>
      </c>
      <c r="H1238" s="10">
        <f>VLOOKUP(A1238,away!$A$2:$E$405,3,FALSE)</f>
        <v>1.13333333333333</v>
      </c>
      <c r="I1238" s="10">
        <f>VLOOKUP(C1238,away!$B$2:$E$405,3,FALSE)</f>
        <v>0.49</v>
      </c>
      <c r="J1238" s="10">
        <f>VLOOKUP(B1238,home!$B$2:$E$405,4,FALSE)</f>
        <v>1.1000000000000001</v>
      </c>
      <c r="K1238" s="12">
        <f t="shared" si="1512"/>
        <v>1.7159866666666643</v>
      </c>
      <c r="L1238" s="12">
        <f t="shared" si="1513"/>
        <v>0.61086666666666489</v>
      </c>
      <c r="M1238" s="13">
        <f t="shared" si="1514"/>
        <v>9.7602386566803007E-2</v>
      </c>
      <c r="N1238" s="13">
        <f t="shared" si="1515"/>
        <v>0.16748439398347947</v>
      </c>
      <c r="O1238" s="13">
        <f t="shared" si="1516"/>
        <v>5.9622044540774209E-2</v>
      </c>
      <c r="P1238" s="13">
        <f t="shared" si="1517"/>
        <v>0.10231063347137452</v>
      </c>
      <c r="Q1238" s="13">
        <f t="shared" si="1518"/>
        <v>0.1437004934751987</v>
      </c>
      <c r="R1238" s="13">
        <f t="shared" si="1519"/>
        <v>1.8210559804237084E-2</v>
      </c>
      <c r="S1238" s="13">
        <f t="shared" si="1520"/>
        <v>2.6811500439463103E-2</v>
      </c>
      <c r="T1238" s="13">
        <f t="shared" si="1521"/>
        <v>8.7781841447549427E-2</v>
      </c>
      <c r="U1238" s="13">
        <f t="shared" si="1522"/>
        <v>3.124907781660673E-2</v>
      </c>
      <c r="V1238" s="13">
        <f t="shared" si="1523"/>
        <v>3.1227624318637586E-3</v>
      </c>
      <c r="W1238" s="13">
        <f t="shared" si="1524"/>
        <v>8.2196043598953647E-2</v>
      </c>
      <c r="X1238" s="13">
        <f t="shared" si="1525"/>
        <v>5.0210823166480657E-2</v>
      </c>
      <c r="Y1238" s="13">
        <f t="shared" si="1526"/>
        <v>1.5336059089148698E-2</v>
      </c>
      <c r="Z1238" s="13">
        <f t="shared" si="1527"/>
        <v>3.7080746552494207E-3</v>
      </c>
      <c r="AA1238" s="13">
        <f t="shared" si="1528"/>
        <v>6.3630066674125931E-3</v>
      </c>
      <c r="AB1238" s="13">
        <f t="shared" si="1529"/>
        <v>5.4594173005955496E-3</v>
      </c>
      <c r="AC1238" s="13">
        <f t="shared" si="1530"/>
        <v>2.0458759630708295E-4</v>
      </c>
      <c r="AD1238" s="13">
        <f t="shared" si="1531"/>
        <v>3.5261828717139065E-2</v>
      </c>
      <c r="AE1238" s="13">
        <f t="shared" si="1532"/>
        <v>2.1540275769009617E-2</v>
      </c>
      <c r="AF1238" s="13">
        <f t="shared" si="1533"/>
        <v>6.579118229047819E-3</v>
      </c>
      <c r="AG1238" s="13">
        <f t="shared" si="1534"/>
        <v>1.3396546740614445E-3</v>
      </c>
      <c r="AH1238" s="13">
        <f t="shared" si="1535"/>
        <v>5.66284801100839E-4</v>
      </c>
      <c r="AI1238" s="13">
        <f t="shared" si="1536"/>
        <v>9.7173716822502351E-4</v>
      </c>
      <c r="AJ1238" s="13">
        <f t="shared" si="1537"/>
        <v>8.3374401208928116E-4</v>
      </c>
      <c r="AK1238" s="13">
        <f t="shared" si="1538"/>
        <v>4.7689786938612553E-4</v>
      </c>
      <c r="AL1238" s="13">
        <f t="shared" si="1539"/>
        <v>8.5782683456155629E-6</v>
      </c>
      <c r="AM1238" s="13">
        <f t="shared" si="1540"/>
        <v>1.2101765584178859E-2</v>
      </c>
      <c r="AN1238" s="13">
        <f t="shared" si="1541"/>
        <v>7.3925652031887022E-3</v>
      </c>
      <c r="AO1238" s="13">
        <f t="shared" si="1542"/>
        <v>2.2579358318939292E-3</v>
      </c>
      <c r="AP1238" s="13">
        <f t="shared" si="1543"/>
        <v>4.5976591172542264E-4</v>
      </c>
      <c r="AQ1238" s="13">
        <f t="shared" si="1544"/>
        <v>7.0213917485667247E-5</v>
      </c>
      <c r="AR1238" s="13">
        <f t="shared" si="1545"/>
        <v>6.9184901766492987E-5</v>
      </c>
      <c r="AS1238" s="13">
        <f t="shared" si="1546"/>
        <v>1.187203689659449E-4</v>
      </c>
      <c r="AT1238" s="13">
        <f t="shared" si="1547"/>
        <v>1.0186128510365418E-4</v>
      </c>
      <c r="AU1238" s="13">
        <f t="shared" si="1548"/>
        <v>5.8264202362467423E-5</v>
      </c>
      <c r="AV1238" s="13">
        <f t="shared" si="1549"/>
        <v>2.4995148599490616E-5</v>
      </c>
      <c r="AW1238" s="13">
        <f t="shared" si="1550"/>
        <v>2.4977988625271012E-7</v>
      </c>
      <c r="AX1238" s="13">
        <f t="shared" si="1551"/>
        <v>3.4610780642627382E-3</v>
      </c>
      <c r="AY1238" s="13">
        <f t="shared" si="1552"/>
        <v>2.1142572201892913E-3</v>
      </c>
      <c r="AZ1238" s="13">
        <f t="shared" si="1553"/>
        <v>6.4576463028648073E-4</v>
      </c>
      <c r="BA1238" s="13">
        <f t="shared" si="1554"/>
        <v>1.3149202905144458E-4</v>
      </c>
      <c r="BB1238" s="13">
        <f t="shared" si="1555"/>
        <v>2.008102436997305E-5</v>
      </c>
      <c r="BC1238" s="13">
        <f t="shared" si="1556"/>
        <v>2.4533656840275012E-6</v>
      </c>
      <c r="BD1238" s="13">
        <f t="shared" si="1557"/>
        <v>7.0437917209597E-6</v>
      </c>
      <c r="BE1238" s="13">
        <f t="shared" si="1558"/>
        <v>1.2087052675943881E-5</v>
      </c>
      <c r="BF1238" s="13">
        <f t="shared" si="1559"/>
        <v>1.0370610615608666E-5</v>
      </c>
      <c r="BG1238" s="13">
        <f t="shared" si="1560"/>
        <v>5.9319431805254123E-6</v>
      </c>
      <c r="BH1238" s="13">
        <f t="shared" si="1561"/>
        <v>2.5447838513014634E-6</v>
      </c>
      <c r="BI1238" s="13">
        <f t="shared" si="1562"/>
        <v>8.7336303167639034E-7</v>
      </c>
      <c r="BJ1238" s="14">
        <f t="shared" si="1563"/>
        <v>0.64008790493238521</v>
      </c>
      <c r="BK1238" s="14">
        <f t="shared" si="1564"/>
        <v>0.23217470599434636</v>
      </c>
      <c r="BL1238" s="14">
        <f t="shared" si="1565"/>
        <v>0.12416464743230148</v>
      </c>
      <c r="BM1238" s="14">
        <f t="shared" si="1566"/>
        <v>0.40909081373211248</v>
      </c>
      <c r="BN1238" s="14">
        <f t="shared" si="1567"/>
        <v>0.58893051184186695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1.62222222222222</v>
      </c>
      <c r="F1239" s="10">
        <f>VLOOKUP(B1239,home!$B$2:$E$405,3,FALSE)</f>
        <v>0.99</v>
      </c>
      <c r="G1239" s="10">
        <f>VLOOKUP(C1239,away!$B$2:$E$405,4,FALSE)</f>
        <v>0.62</v>
      </c>
      <c r="H1239" s="10">
        <f>VLOOKUP(A1239,away!$A$2:$E$405,3,FALSE)</f>
        <v>1.13333333333333</v>
      </c>
      <c r="I1239" s="10">
        <f>VLOOKUP(C1239,away!$B$2:$E$405,3,FALSE)</f>
        <v>0.46</v>
      </c>
      <c r="J1239" s="10">
        <f>VLOOKUP(B1239,home!$B$2:$E$405,4,FALSE)</f>
        <v>1.41</v>
      </c>
      <c r="K1239" s="12">
        <f t="shared" si="1512"/>
        <v>0.99571999999999872</v>
      </c>
      <c r="L1239" s="12">
        <f t="shared" si="1513"/>
        <v>0.73507999999999774</v>
      </c>
      <c r="M1239" s="13">
        <f t="shared" si="1514"/>
        <v>0.17714263915778847</v>
      </c>
      <c r="N1239" s="13">
        <f t="shared" si="1515"/>
        <v>0.17638446866219293</v>
      </c>
      <c r="O1239" s="13">
        <f t="shared" si="1516"/>
        <v>0.13021401119210674</v>
      </c>
      <c r="P1239" s="13">
        <f t="shared" si="1517"/>
        <v>0.12965669522420437</v>
      </c>
      <c r="Q1239" s="13">
        <f t="shared" si="1518"/>
        <v>8.7814771568159242E-2</v>
      </c>
      <c r="R1239" s="13">
        <f t="shared" si="1519"/>
        <v>4.7858857673546765E-2</v>
      </c>
      <c r="S1239" s="13">
        <f t="shared" si="1520"/>
        <v>2.3725031274779741E-2</v>
      </c>
      <c r="T1239" s="13">
        <f t="shared" si="1521"/>
        <v>6.4550882284322292E-2</v>
      </c>
      <c r="U1239" s="13">
        <f t="shared" si="1522"/>
        <v>4.7654021762703926E-2</v>
      </c>
      <c r="V1239" s="13">
        <f t="shared" si="1523"/>
        <v>1.929461518070012E-3</v>
      </c>
      <c r="W1239" s="13">
        <f t="shared" si="1524"/>
        <v>2.914630811528247E-2</v>
      </c>
      <c r="X1239" s="13">
        <f t="shared" si="1525"/>
        <v>2.1424868169381769E-2</v>
      </c>
      <c r="Y1239" s="13">
        <f t="shared" si="1526"/>
        <v>7.8744960469745526E-3</v>
      </c>
      <c r="Z1239" s="13">
        <f t="shared" si="1527"/>
        <v>1.172669636622355E-2</v>
      </c>
      <c r="AA1239" s="13">
        <f t="shared" si="1528"/>
        <v>1.1676506105776098E-2</v>
      </c>
      <c r="AB1239" s="13">
        <f t="shared" si="1529"/>
        <v>5.8132653298216793E-3</v>
      </c>
      <c r="AC1239" s="13">
        <f t="shared" si="1530"/>
        <v>8.8264888250733079E-5</v>
      </c>
      <c r="AD1239" s="13">
        <f t="shared" si="1531"/>
        <v>7.2553904791372546E-3</v>
      </c>
      <c r="AE1239" s="13">
        <f t="shared" si="1532"/>
        <v>5.3332924334041961E-3</v>
      </c>
      <c r="AF1239" s="13">
        <f t="shared" si="1533"/>
        <v>1.9601983009733723E-3</v>
      </c>
      <c r="AG1239" s="13">
        <f t="shared" si="1534"/>
        <v>4.8030085569316738E-4</v>
      </c>
      <c r="AH1239" s="13">
        <f t="shared" si="1535"/>
        <v>2.1550149912208947E-3</v>
      </c>
      <c r="AI1239" s="13">
        <f t="shared" si="1536"/>
        <v>2.1457915270584665E-3</v>
      </c>
      <c r="AJ1239" s="13">
        <f t="shared" si="1537"/>
        <v>1.0683037696613267E-3</v>
      </c>
      <c r="AK1239" s="13">
        <f t="shared" si="1538"/>
        <v>3.5457714317572498E-4</v>
      </c>
      <c r="AL1239" s="13">
        <f t="shared" si="1539"/>
        <v>2.5841624059196695E-6</v>
      </c>
      <c r="AM1239" s="13">
        <f t="shared" si="1540"/>
        <v>1.444867481577308E-3</v>
      </c>
      <c r="AN1239" s="13">
        <f t="shared" si="1541"/>
        <v>1.0620931883578441E-3</v>
      </c>
      <c r="AO1239" s="13">
        <f t="shared" si="1542"/>
        <v>3.9036173044904086E-4</v>
      </c>
      <c r="AP1239" s="13">
        <f t="shared" si="1543"/>
        <v>9.5649033606160029E-5</v>
      </c>
      <c r="AQ1239" s="13">
        <f t="shared" si="1544"/>
        <v>1.7577422905803972E-5</v>
      </c>
      <c r="AR1239" s="13">
        <f t="shared" si="1545"/>
        <v>3.1682168394933018E-4</v>
      </c>
      <c r="AS1239" s="13">
        <f t="shared" si="1546"/>
        <v>3.1546568714202662E-4</v>
      </c>
      <c r="AT1239" s="13">
        <f t="shared" si="1547"/>
        <v>1.5705774700052914E-4</v>
      </c>
      <c r="AU1239" s="13">
        <f t="shared" si="1548"/>
        <v>5.2128513281122235E-5</v>
      </c>
      <c r="AV1239" s="13">
        <f t="shared" si="1549"/>
        <v>1.2976350811069737E-5</v>
      </c>
      <c r="AW1239" s="13">
        <f t="shared" si="1550"/>
        <v>5.2539887734157528E-8</v>
      </c>
      <c r="AX1239" s="13">
        <f t="shared" si="1551"/>
        <v>2.3978057479269246E-4</v>
      </c>
      <c r="AY1239" s="13">
        <f t="shared" si="1552"/>
        <v>1.7625790491861181E-4</v>
      </c>
      <c r="AZ1239" s="13">
        <f t="shared" si="1553"/>
        <v>6.4781830373786389E-5</v>
      </c>
      <c r="BA1239" s="13">
        <f t="shared" si="1554"/>
        <v>1.5873275957054251E-5</v>
      </c>
      <c r="BB1239" s="13">
        <f t="shared" si="1555"/>
        <v>2.9170319226278502E-6</v>
      </c>
      <c r="BC1239" s="13">
        <f t="shared" si="1556"/>
        <v>4.2885036513705483E-7</v>
      </c>
      <c r="BD1239" s="13">
        <f t="shared" si="1557"/>
        <v>3.8814880572912132E-5</v>
      </c>
      <c r="BE1239" s="13">
        <f t="shared" si="1558"/>
        <v>3.8648752884060021E-5</v>
      </c>
      <c r="BF1239" s="13">
        <f t="shared" si="1559"/>
        <v>1.9241668110858095E-5</v>
      </c>
      <c r="BG1239" s="13">
        <f t="shared" si="1560"/>
        <v>6.3864379237811998E-6</v>
      </c>
      <c r="BH1239" s="13">
        <f t="shared" si="1561"/>
        <v>1.5897759923668518E-6</v>
      </c>
      <c r="BI1239" s="13">
        <f t="shared" si="1562"/>
        <v>3.1659435022390401E-7</v>
      </c>
      <c r="BJ1239" s="14">
        <f t="shared" si="1563"/>
        <v>0.40573556524074733</v>
      </c>
      <c r="BK1239" s="14">
        <f t="shared" si="1564"/>
        <v>0.33272093413041781</v>
      </c>
      <c r="BL1239" s="14">
        <f t="shared" si="1565"/>
        <v>0.24989979758708988</v>
      </c>
      <c r="BM1239" s="14">
        <f t="shared" si="1566"/>
        <v>0.25083534448144912</v>
      </c>
      <c r="BN1239" s="14">
        <f t="shared" si="1567"/>
        <v>0.74907144347799859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1.62222222222222</v>
      </c>
      <c r="F1240" s="10">
        <f>VLOOKUP(B1240,home!$B$2:$E$405,3,FALSE)</f>
        <v>1.1100000000000001</v>
      </c>
      <c r="G1240" s="10">
        <f>VLOOKUP(C1240,away!$B$2:$E$405,4,FALSE)</f>
        <v>0.99</v>
      </c>
      <c r="H1240" s="10">
        <f>VLOOKUP(A1240,away!$A$2:$E$405,3,FALSE)</f>
        <v>1.13333333333333</v>
      </c>
      <c r="I1240" s="10">
        <f>VLOOKUP(C1240,away!$B$2:$E$405,3,FALSE)</f>
        <v>0.62</v>
      </c>
      <c r="J1240" s="10">
        <f>VLOOKUP(B1240,home!$B$2:$E$405,4,FALSE)</f>
        <v>1.06</v>
      </c>
      <c r="K1240" s="12">
        <f t="shared" si="1512"/>
        <v>1.7826599999999977</v>
      </c>
      <c r="L1240" s="12">
        <f t="shared" si="1513"/>
        <v>0.74482666666666442</v>
      </c>
      <c r="M1240" s="13">
        <f t="shared" si="1514"/>
        <v>7.9859481764618226E-2</v>
      </c>
      <c r="N1240" s="13">
        <f t="shared" si="1515"/>
        <v>0.14236230376251413</v>
      </c>
      <c r="O1240" s="13">
        <f t="shared" si="1516"/>
        <v>5.9481471604467866E-2</v>
      </c>
      <c r="P1240" s="13">
        <f t="shared" si="1517"/>
        <v>0.10603524017042054</v>
      </c>
      <c r="Q1240" s="13">
        <f t="shared" si="1518"/>
        <v>0.12689179221264157</v>
      </c>
      <c r="R1240" s="13">
        <f t="shared" si="1519"/>
        <v>2.2151693111791822E-2</v>
      </c>
      <c r="S1240" s="13">
        <f t="shared" si="1520"/>
        <v>3.5197674432506119E-2</v>
      </c>
      <c r="T1240" s="13">
        <f t="shared" si="1521"/>
        <v>9.4512390621100839E-2</v>
      </c>
      <c r="U1240" s="13">
        <f t="shared" si="1522"/>
        <v>3.9488937242666756E-2</v>
      </c>
      <c r="V1240" s="13">
        <f t="shared" si="1523"/>
        <v>5.1927234902307108E-3</v>
      </c>
      <c r="W1240" s="13">
        <f t="shared" si="1524"/>
        <v>7.5401640768595776E-2</v>
      </c>
      <c r="X1240" s="13">
        <f t="shared" si="1525"/>
        <v>5.6161152754870464E-2</v>
      </c>
      <c r="Y1240" s="13">
        <f t="shared" si="1526"/>
        <v>2.091516210128376E-2</v>
      </c>
      <c r="Z1240" s="13">
        <f t="shared" si="1527"/>
        <v>5.4997239138262722E-3</v>
      </c>
      <c r="AA1240" s="13">
        <f t="shared" si="1528"/>
        <v>9.8041378322215288E-3</v>
      </c>
      <c r="AB1240" s="13">
        <f t="shared" si="1529"/>
        <v>8.7387221739940058E-3</v>
      </c>
      <c r="AC1240" s="13">
        <f t="shared" si="1530"/>
        <v>4.3092228237851741E-4</v>
      </c>
      <c r="AD1240" s="13">
        <f t="shared" si="1531"/>
        <v>3.3603872233136212E-2</v>
      </c>
      <c r="AE1240" s="13">
        <f t="shared" si="1532"/>
        <v>2.5029060142499324E-2</v>
      </c>
      <c r="AF1240" s="13">
        <f t="shared" si="1533"/>
        <v>9.3211557178686181E-3</v>
      </c>
      <c r="AG1240" s="13">
        <f t="shared" si="1534"/>
        <v>2.3142151142736679E-3</v>
      </c>
      <c r="AH1240" s="13">
        <f t="shared" si="1535"/>
        <v>1.0240852575805408E-3</v>
      </c>
      <c r="AI1240" s="13">
        <f t="shared" si="1536"/>
        <v>1.8255958252785243E-3</v>
      </c>
      <c r="AJ1240" s="13">
        <f t="shared" si="1537"/>
        <v>1.6272083269455052E-3</v>
      </c>
      <c r="AK1240" s="13">
        <f t="shared" si="1538"/>
        <v>9.6691973203755688E-4</v>
      </c>
      <c r="AL1240" s="13">
        <f t="shared" si="1539"/>
        <v>2.2886673791081954E-5</v>
      </c>
      <c r="AM1240" s="13">
        <f t="shared" si="1540"/>
        <v>1.1980855775024501E-2</v>
      </c>
      <c r="AN1240" s="13">
        <f t="shared" si="1541"/>
        <v>8.9236608707255558E-3</v>
      </c>
      <c r="AO1240" s="13">
        <f t="shared" si="1542"/>
        <v>3.3232902904031295E-3</v>
      </c>
      <c r="AP1240" s="13">
        <f t="shared" si="1543"/>
        <v>8.2509174312221819E-4</v>
      </c>
      <c r="AQ1240" s="13">
        <f t="shared" si="1544"/>
        <v>1.5363758318097734E-4</v>
      </c>
      <c r="AR1240" s="13">
        <f t="shared" si="1545"/>
        <v>1.5255320175723737E-4</v>
      </c>
      <c r="AS1240" s="13">
        <f t="shared" si="1546"/>
        <v>2.7195049064455637E-4</v>
      </c>
      <c r="AT1240" s="13">
        <f t="shared" si="1547"/>
        <v>2.4239763082621217E-4</v>
      </c>
      <c r="AU1240" s="13">
        <f t="shared" si="1548"/>
        <v>1.4403752018955161E-4</v>
      </c>
      <c r="AV1240" s="13">
        <f t="shared" si="1549"/>
        <v>6.4192481435276463E-5</v>
      </c>
      <c r="AW1240" s="13">
        <f t="shared" si="1550"/>
        <v>8.4411946616025947E-7</v>
      </c>
      <c r="AX1240" s="13">
        <f t="shared" si="1551"/>
        <v>3.5596320593175236E-3</v>
      </c>
      <c r="AY1240" s="13">
        <f t="shared" si="1552"/>
        <v>2.6513088813012653E-3</v>
      </c>
      <c r="AZ1240" s="13">
        <f t="shared" si="1553"/>
        <v>9.8738277818167207E-4</v>
      </c>
      <c r="BA1240" s="13">
        <f t="shared" si="1554"/>
        <v>2.4514300779904182E-4</v>
      </c>
      <c r="BB1240" s="13">
        <f t="shared" si="1555"/>
        <v>4.56472623389001E-5</v>
      </c>
      <c r="BC1240" s="13">
        <f t="shared" si="1556"/>
        <v>6.7998596500683478E-6</v>
      </c>
      <c r="BD1240" s="13">
        <f t="shared" si="1557"/>
        <v>1.8937615459028365E-5</v>
      </c>
      <c r="BE1240" s="13">
        <f t="shared" si="1558"/>
        <v>3.3759329574191458E-5</v>
      </c>
      <c r="BF1240" s="13">
        <f t="shared" si="1559"/>
        <v>3.0090703229364042E-5</v>
      </c>
      <c r="BG1240" s="13">
        <f t="shared" si="1560"/>
        <v>1.7880497672952678E-5</v>
      </c>
      <c r="BH1240" s="13">
        <f t="shared" si="1561"/>
        <v>7.9687119954164472E-6</v>
      </c>
      <c r="BI1240" s="13">
        <f t="shared" si="1562"/>
        <v>2.8411008251498132E-6</v>
      </c>
      <c r="BJ1240" s="14">
        <f t="shared" si="1563"/>
        <v>0.61921519553982907</v>
      </c>
      <c r="BK1240" s="14">
        <f t="shared" si="1564"/>
        <v>0.22939023769524644</v>
      </c>
      <c r="BL1240" s="14">
        <f t="shared" si="1565"/>
        <v>0.14609538039059308</v>
      </c>
      <c r="BM1240" s="14">
        <f t="shared" si="1566"/>
        <v>0.46076809015120562</v>
      </c>
      <c r="BN1240" s="14">
        <f t="shared" si="1567"/>
        <v>0.53678198262645416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1.62222222222222</v>
      </c>
      <c r="F1241" s="10">
        <f>VLOOKUP(B1241,home!$B$2:$E$405,3,FALSE)</f>
        <v>0.99</v>
      </c>
      <c r="G1241" s="10">
        <f>VLOOKUP(C1241,away!$B$2:$E$405,4,FALSE)</f>
        <v>1.48</v>
      </c>
      <c r="H1241" s="10">
        <f>VLOOKUP(A1241,away!$A$2:$E$405,3,FALSE)</f>
        <v>1.13333333333333</v>
      </c>
      <c r="I1241" s="10">
        <f>VLOOKUP(C1241,away!$B$2:$E$405,3,FALSE)</f>
        <v>0.49</v>
      </c>
      <c r="J1241" s="10">
        <f>VLOOKUP(B1241,home!$B$2:$E$405,4,FALSE)</f>
        <v>0.88</v>
      </c>
      <c r="K1241" s="12">
        <f t="shared" si="1512"/>
        <v>2.3768799999999968</v>
      </c>
      <c r="L1241" s="12">
        <f t="shared" si="1513"/>
        <v>0.48869333333333187</v>
      </c>
      <c r="M1241" s="13">
        <f t="shared" si="1514"/>
        <v>5.6950470167223183E-2</v>
      </c>
      <c r="N1241" s="13">
        <f t="shared" si="1515"/>
        <v>0.13536443353106925</v>
      </c>
      <c r="O1241" s="13">
        <f t="shared" si="1516"/>
        <v>2.7831315100920774E-2</v>
      </c>
      <c r="P1241" s="13">
        <f t="shared" si="1517"/>
        <v>6.6151696237076479E-2</v>
      </c>
      <c r="Q1241" s="13">
        <f t="shared" si="1518"/>
        <v>0.16087250738566375</v>
      </c>
      <c r="R1241" s="13">
        <f t="shared" si="1519"/>
        <v>6.8004890738596344E-3</v>
      </c>
      <c r="S1241" s="13">
        <f t="shared" si="1520"/>
        <v>1.9209880542658778E-2</v>
      </c>
      <c r="T1241" s="13">
        <f t="shared" si="1521"/>
        <v>7.8617321875991075E-2</v>
      </c>
      <c r="U1241" s="13">
        <f t="shared" si="1522"/>
        <v>1.6163946469875467E-2</v>
      </c>
      <c r="V1241" s="13">
        <f t="shared" si="1523"/>
        <v>2.4792814190161883E-3</v>
      </c>
      <c r="W1241" s="13">
        <f t="shared" si="1524"/>
        <v>0.12745821511827865</v>
      </c>
      <c r="X1241" s="13">
        <f t="shared" si="1525"/>
        <v>6.2287980006868478E-2</v>
      </c>
      <c r="Y1241" s="13">
        <f t="shared" si="1526"/>
        <v>1.5219860288078244E-2</v>
      </c>
      <c r="Z1241" s="13">
        <f t="shared" si="1527"/>
        <v>1.1077845579337896E-3</v>
      </c>
      <c r="AA1241" s="13">
        <f t="shared" si="1528"/>
        <v>2.6330709600616625E-3</v>
      </c>
      <c r="AB1241" s="13">
        <f t="shared" si="1529"/>
        <v>3.1292468517756782E-3</v>
      </c>
      <c r="AC1241" s="13">
        <f t="shared" si="1530"/>
        <v>1.7999047114471736E-4</v>
      </c>
      <c r="AD1241" s="13">
        <f t="shared" si="1531"/>
        <v>7.5738220587583449E-2</v>
      </c>
      <c r="AE1241" s="13">
        <f t="shared" si="1532"/>
        <v>3.701276347968134E-2</v>
      </c>
      <c r="AF1241" s="13">
        <f t="shared" si="1533"/>
        <v>9.0439453803818435E-3</v>
      </c>
      <c r="AG1241" s="13">
        <f t="shared" si="1534"/>
        <v>1.4732386048077976E-3</v>
      </c>
      <c r="AH1241" s="13">
        <f t="shared" si="1535"/>
        <v>1.3534173205796373E-4</v>
      </c>
      <c r="AI1241" s="13">
        <f t="shared" si="1536"/>
        <v>3.2169105609393238E-4</v>
      </c>
      <c r="AJ1241" s="13">
        <f t="shared" si="1537"/>
        <v>3.8231051870427253E-4</v>
      </c>
      <c r="AK1241" s="13">
        <f t="shared" si="1538"/>
        <v>3.0290207523260337E-4</v>
      </c>
      <c r="AL1241" s="13">
        <f t="shared" si="1539"/>
        <v>8.3628282174121823E-6</v>
      </c>
      <c r="AM1241" s="13">
        <f t="shared" si="1540"/>
        <v>3.600413235004301E-2</v>
      </c>
      <c r="AN1241" s="13">
        <f t="shared" si="1541"/>
        <v>1.7594979451916966E-2</v>
      </c>
      <c r="AO1241" s="13">
        <f t="shared" si="1542"/>
        <v>4.2992745791443918E-3</v>
      </c>
      <c r="AP1241" s="13">
        <f t="shared" si="1543"/>
        <v>7.0034227499911035E-4</v>
      </c>
      <c r="AQ1241" s="13">
        <f t="shared" si="1544"/>
        <v>8.5563150210891015E-5</v>
      </c>
      <c r="AR1241" s="13">
        <f t="shared" si="1545"/>
        <v>1.3228120435702592E-5</v>
      </c>
      <c r="AS1241" s="13">
        <f t="shared" si="1546"/>
        <v>3.1441654901212734E-5</v>
      </c>
      <c r="AT1241" s="13">
        <f t="shared" si="1547"/>
        <v>3.7366520350797221E-5</v>
      </c>
      <c r="AU1241" s="13">
        <f t="shared" si="1548"/>
        <v>2.9605244963800928E-5</v>
      </c>
      <c r="AV1241" s="13">
        <f t="shared" si="1549"/>
        <v>1.7592028662389763E-5</v>
      </c>
      <c r="AW1241" s="13">
        <f t="shared" si="1550"/>
        <v>2.6983255522869326E-7</v>
      </c>
      <c r="AX1241" s="13">
        <f t="shared" si="1551"/>
        <v>1.426291701669502E-2</v>
      </c>
      <c r="AY1241" s="13">
        <f t="shared" si="1552"/>
        <v>6.9701924599453909E-3</v>
      </c>
      <c r="AZ1241" s="13">
        <f t="shared" si="1553"/>
        <v>1.7031432936127848E-3</v>
      </c>
      <c r="BA1241" s="13">
        <f t="shared" si="1554"/>
        <v>2.7743825776664724E-4</v>
      </c>
      <c r="BB1241" s="13">
        <f t="shared" si="1555"/>
        <v>3.389555674554373E-5</v>
      </c>
      <c r="BC1241" s="13">
        <f t="shared" si="1556"/>
        <v>3.3129065222337737E-6</v>
      </c>
      <c r="BD1241" s="13">
        <f t="shared" si="1557"/>
        <v>1.0774157115763782E-6</v>
      </c>
      <c r="BE1241" s="13">
        <f t="shared" si="1558"/>
        <v>2.5608878565316583E-6</v>
      </c>
      <c r="BF1241" s="13">
        <f t="shared" si="1559"/>
        <v>3.0434615642164801E-6</v>
      </c>
      <c r="BG1241" s="13">
        <f t="shared" si="1560"/>
        <v>2.4113143075849525E-6</v>
      </c>
      <c r="BH1241" s="13">
        <f t="shared" si="1561"/>
        <v>1.4328511878531288E-6</v>
      </c>
      <c r="BI1241" s="13">
        <f t="shared" si="1562"/>
        <v>6.8114306627686783E-7</v>
      </c>
      <c r="BJ1241" s="14">
        <f t="shared" si="1563"/>
        <v>0.78502367755600577</v>
      </c>
      <c r="BK1241" s="14">
        <f t="shared" si="1564"/>
        <v>0.15194987412528216</v>
      </c>
      <c r="BL1241" s="14">
        <f t="shared" si="1565"/>
        <v>5.7840754481589929E-2</v>
      </c>
      <c r="BM1241" s="14">
        <f t="shared" si="1566"/>
        <v>0.5349812565976082</v>
      </c>
      <c r="BN1241" s="14">
        <f t="shared" si="1567"/>
        <v>0.45397091149581303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1.62222222222222</v>
      </c>
      <c r="F1242" s="10">
        <f>VLOOKUP(B1242,home!$B$2:$E$405,3,FALSE)</f>
        <v>0.99</v>
      </c>
      <c r="G1242" s="10">
        <f>VLOOKUP(C1242,away!$B$2:$E$405,4,FALSE)</f>
        <v>1.73</v>
      </c>
      <c r="H1242" s="10">
        <f>VLOOKUP(A1242,away!$A$2:$E$405,3,FALSE)</f>
        <v>1.13333333333333</v>
      </c>
      <c r="I1242" s="10">
        <f>VLOOKUP(C1242,away!$B$2:$E$405,3,FALSE)</f>
        <v>0.37</v>
      </c>
      <c r="J1242" s="10">
        <f>VLOOKUP(B1242,home!$B$2:$E$405,4,FALSE)</f>
        <v>0.71</v>
      </c>
      <c r="K1242" s="12">
        <f t="shared" si="1512"/>
        <v>2.7783799999999963</v>
      </c>
      <c r="L1242" s="12">
        <f t="shared" si="1513"/>
        <v>0.29772666666666575</v>
      </c>
      <c r="M1242" s="13">
        <f t="shared" si="1514"/>
        <v>4.6138540133649202E-2</v>
      </c>
      <c r="N1242" s="13">
        <f t="shared" si="1515"/>
        <v>0.12819039713652808</v>
      </c>
      <c r="O1242" s="13">
        <f t="shared" si="1516"/>
        <v>1.3736673758857556E-2</v>
      </c>
      <c r="P1242" s="13">
        <f t="shared" si="1517"/>
        <v>3.8165699638134605E-2</v>
      </c>
      <c r="Q1242" s="13">
        <f t="shared" si="1518"/>
        <v>0.17808081779809326</v>
      </c>
      <c r="R1242" s="13">
        <f t="shared" si="1519"/>
        <v>2.0448870446560588E-3</v>
      </c>
      <c r="S1242" s="13">
        <f t="shared" si="1520"/>
        <v>7.89264584796639E-3</v>
      </c>
      <c r="T1242" s="13">
        <f t="shared" si="1521"/>
        <v>5.3019408280300155E-2</v>
      </c>
      <c r="U1242" s="13">
        <f t="shared" si="1522"/>
        <v>5.6814732671314925E-3</v>
      </c>
      <c r="V1242" s="13">
        <f t="shared" si="1523"/>
        <v>7.2541993432795446E-4</v>
      </c>
      <c r="W1242" s="13">
        <f t="shared" si="1524"/>
        <v>0.1649253941846219</v>
      </c>
      <c r="X1242" s="13">
        <f t="shared" si="1525"/>
        <v>4.9102687859273381E-2</v>
      </c>
      <c r="Y1242" s="13">
        <f t="shared" si="1526"/>
        <v>7.3095897903576092E-3</v>
      </c>
      <c r="Z1242" s="13">
        <f t="shared" si="1527"/>
        <v>2.0293913450509924E-4</v>
      </c>
      <c r="AA1242" s="13">
        <f t="shared" si="1528"/>
        <v>5.6384203252627686E-4</v>
      </c>
      <c r="AB1242" s="13">
        <f t="shared" si="1529"/>
        <v>7.832837131651777E-4</v>
      </c>
      <c r="AC1242" s="13">
        <f t="shared" si="1530"/>
        <v>3.7504111590979206E-5</v>
      </c>
      <c r="AD1242" s="13">
        <f t="shared" si="1531"/>
        <v>0.11455635417366727</v>
      </c>
      <c r="AE1242" s="13">
        <f t="shared" si="1532"/>
        <v>3.4106481473611942E-2</v>
      </c>
      <c r="AF1242" s="13">
        <f t="shared" si="1533"/>
        <v>5.077204520433436E-3</v>
      </c>
      <c r="AG1242" s="13">
        <f t="shared" si="1534"/>
        <v>5.0387305928452483E-4</v>
      </c>
      <c r="AH1242" s="13">
        <f t="shared" si="1535"/>
        <v>1.5105098013105331E-5</v>
      </c>
      <c r="AI1242" s="13">
        <f t="shared" si="1536"/>
        <v>4.1967702217651533E-5</v>
      </c>
      <c r="AJ1242" s="13">
        <f t="shared" si="1537"/>
        <v>5.830111224373927E-5</v>
      </c>
      <c r="AK1242" s="13">
        <f t="shared" si="1538"/>
        <v>5.3994214745253357E-5</v>
      </c>
      <c r="AL1242" s="13">
        <f t="shared" si="1539"/>
        <v>1.2409327681631471E-6</v>
      </c>
      <c r="AM1242" s="13">
        <f t="shared" si="1540"/>
        <v>6.3656216661806639E-2</v>
      </c>
      <c r="AN1242" s="13">
        <f t="shared" si="1541"/>
        <v>1.895215319933076E-2</v>
      </c>
      <c r="AO1242" s="13">
        <f t="shared" si="1542"/>
        <v>2.8212806990963657E-3</v>
      </c>
      <c r="AP1242" s="13">
        <f t="shared" si="1543"/>
        <v>2.7999016609098714E-4</v>
      </c>
      <c r="AQ1242" s="13">
        <f t="shared" si="1544"/>
        <v>2.0840134712428926E-5</v>
      </c>
      <c r="AR1242" s="13">
        <f t="shared" si="1545"/>
        <v>8.9943809622302498E-7</v>
      </c>
      <c r="AS1242" s="13">
        <f t="shared" si="1546"/>
        <v>2.498980817784125E-6</v>
      </c>
      <c r="AT1242" s="13">
        <f t="shared" si="1547"/>
        <v>3.4715591622575245E-6</v>
      </c>
      <c r="AU1242" s="13">
        <f t="shared" si="1548"/>
        <v>3.2151035150776823E-6</v>
      </c>
      <c r="AV1242" s="13">
        <f t="shared" si="1549"/>
        <v>2.2331948260553796E-6</v>
      </c>
      <c r="AW1242" s="13">
        <f t="shared" si="1550"/>
        <v>2.8513802105356743E-8</v>
      </c>
      <c r="AX1242" s="13">
        <f t="shared" si="1551"/>
        <v>2.9476859874805007E-2</v>
      </c>
      <c r="AY1242" s="13">
        <f t="shared" si="1552"/>
        <v>8.7760472343260867E-3</v>
      </c>
      <c r="AZ1242" s="13">
        <f t="shared" si="1553"/>
        <v>1.3064316447925579E-3</v>
      </c>
      <c r="BA1242" s="13">
        <f t="shared" si="1554"/>
        <v>1.2965317961064596E-4</v>
      </c>
      <c r="BB1242" s="13">
        <f t="shared" si="1555"/>
        <v>9.6503022470530327E-6</v>
      </c>
      <c r="BC1242" s="13">
        <f t="shared" si="1556"/>
        <v>5.7463046406818662E-7</v>
      </c>
      <c r="BD1242" s="13">
        <f t="shared" si="1557"/>
        <v>4.4631117710248838E-8</v>
      </c>
      <c r="BE1242" s="13">
        <f t="shared" si="1558"/>
        <v>1.24002204823801E-7</v>
      </c>
      <c r="BF1242" s="13">
        <f t="shared" si="1559"/>
        <v>1.7226262291917593E-7</v>
      </c>
      <c r="BG1242" s="13">
        <f t="shared" si="1560"/>
        <v>1.595370087553931E-7</v>
      </c>
      <c r="BH1242" s="13">
        <f t="shared" si="1561"/>
        <v>1.1081360859645212E-7</v>
      </c>
      <c r="BI1242" s="13">
        <f t="shared" si="1562"/>
        <v>6.1576462770442034E-8</v>
      </c>
      <c r="BJ1242" s="14">
        <f t="shared" si="1563"/>
        <v>0.86030190600345435</v>
      </c>
      <c r="BK1242" s="14">
        <f t="shared" si="1564"/>
        <v>0.10173709783276338</v>
      </c>
      <c r="BL1242" s="14">
        <f t="shared" si="1565"/>
        <v>2.2992519042999291E-2</v>
      </c>
      <c r="BM1242" s="14">
        <f t="shared" si="1566"/>
        <v>0.57010142778327944</v>
      </c>
      <c r="BN1242" s="14">
        <f t="shared" si="1567"/>
        <v>0.40635701550991876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1.62222222222222</v>
      </c>
      <c r="F1243" s="10">
        <f>VLOOKUP(B1243,home!$B$2:$E$405,3,FALSE)</f>
        <v>0.86</v>
      </c>
      <c r="G1243" s="10">
        <f>VLOOKUP(C1243,away!$B$2:$E$405,4,FALSE)</f>
        <v>1.08</v>
      </c>
      <c r="H1243" s="10">
        <f>VLOOKUP(A1243,away!$A$2:$E$405,3,FALSE)</f>
        <v>1.13333333333333</v>
      </c>
      <c r="I1243" s="10">
        <f>VLOOKUP(C1243,away!$B$2:$E$405,3,FALSE)</f>
        <v>0.92</v>
      </c>
      <c r="J1243" s="10">
        <f>VLOOKUP(B1243,home!$B$2:$E$405,4,FALSE)</f>
        <v>0.88</v>
      </c>
      <c r="K1243" s="12">
        <f t="shared" si="1512"/>
        <v>1.5067199999999981</v>
      </c>
      <c r="L1243" s="12">
        <f t="shared" si="1513"/>
        <v>0.91754666666666396</v>
      </c>
      <c r="M1243" s="13">
        <f t="shared" si="1514"/>
        <v>8.8543026792651622E-2</v>
      </c>
      <c r="N1243" s="13">
        <f t="shared" si="1515"/>
        <v>0.13340954932902388</v>
      </c>
      <c r="O1243" s="13">
        <f t="shared" si="1516"/>
        <v>8.1242359090174604E-2</v>
      </c>
      <c r="P1243" s="13">
        <f t="shared" si="1517"/>
        <v>0.12240948728834772</v>
      </c>
      <c r="Q1243" s="13">
        <f t="shared" si="1518"/>
        <v>0.10050541808251333</v>
      </c>
      <c r="R1243" s="13">
        <f t="shared" si="1519"/>
        <v>3.727182788766293E-2</v>
      </c>
      <c r="S1243" s="13">
        <f t="shared" si="1520"/>
        <v>4.2307347966784578E-2</v>
      </c>
      <c r="T1243" s="13">
        <f t="shared" si="1521"/>
        <v>9.221841134354955E-2</v>
      </c>
      <c r="U1243" s="13">
        <f t="shared" si="1522"/>
        <v>5.6158208514899409E-2</v>
      </c>
      <c r="V1243" s="13">
        <f t="shared" si="1523"/>
        <v>6.498812511761448E-3</v>
      </c>
      <c r="W1243" s="13">
        <f t="shared" si="1524"/>
        <v>5.0477841177761426E-2</v>
      </c>
      <c r="X1243" s="13">
        <f t="shared" si="1525"/>
        <v>4.6315774913184261E-2</v>
      </c>
      <c r="Y1243" s="13">
        <f t="shared" si="1526"/>
        <v>2.1248442442837856E-2</v>
      </c>
      <c r="Z1243" s="13">
        <f t="shared" si="1527"/>
        <v>1.1399547146299576E-2</v>
      </c>
      <c r="AA1243" s="13">
        <f t="shared" si="1528"/>
        <v>1.7175925676272474E-2</v>
      </c>
      <c r="AB1243" s="13">
        <f t="shared" si="1529"/>
        <v>1.2939655367476618E-2</v>
      </c>
      <c r="AC1243" s="13">
        <f t="shared" si="1530"/>
        <v>5.6153229703985008E-4</v>
      </c>
      <c r="AD1243" s="13">
        <f t="shared" si="1531"/>
        <v>1.9013993214839157E-2</v>
      </c>
      <c r="AE1243" s="13">
        <f t="shared" si="1532"/>
        <v>1.7446226094298235E-2</v>
      </c>
      <c r="AF1243" s="13">
        <f t="shared" si="1533"/>
        <v>8.0038632993681569E-3</v>
      </c>
      <c r="AG1243" s="13">
        <f t="shared" si="1534"/>
        <v>2.4479726969303004E-3</v>
      </c>
      <c r="AH1243" s="13">
        <f t="shared" si="1535"/>
        <v>2.6149041213991641E-3</v>
      </c>
      <c r="AI1243" s="13">
        <f t="shared" si="1536"/>
        <v>3.9399283377945429E-3</v>
      </c>
      <c r="AJ1243" s="13">
        <f t="shared" si="1537"/>
        <v>2.9681844125608939E-3</v>
      </c>
      <c r="AK1243" s="13">
        <f t="shared" si="1538"/>
        <v>1.4907409393645813E-3</v>
      </c>
      <c r="AL1243" s="13">
        <f t="shared" si="1539"/>
        <v>3.1052419627561621E-5</v>
      </c>
      <c r="AM1243" s="13">
        <f t="shared" si="1540"/>
        <v>5.7297527713324825E-3</v>
      </c>
      <c r="AN1243" s="13">
        <f t="shared" si="1541"/>
        <v>5.2573155561601989E-3</v>
      </c>
      <c r="AO1243" s="13">
        <f t="shared" si="1542"/>
        <v>2.4119161820847944E-3</v>
      </c>
      <c r="AP1243" s="13">
        <f t="shared" si="1543"/>
        <v>7.3768188438376328E-4</v>
      </c>
      <c r="AQ1243" s="13">
        <f t="shared" si="1544"/>
        <v>1.6921438851917633E-4</v>
      </c>
      <c r="AR1243" s="13">
        <f t="shared" si="1545"/>
        <v>4.7985931204854506E-4</v>
      </c>
      <c r="AS1243" s="13">
        <f t="shared" si="1546"/>
        <v>7.2301362264978286E-4</v>
      </c>
      <c r="AT1243" s="13">
        <f t="shared" si="1547"/>
        <v>5.4468954275943982E-4</v>
      </c>
      <c r="AU1243" s="13">
        <f t="shared" si="1548"/>
        <v>2.7356487595550069E-4</v>
      </c>
      <c r="AV1243" s="13">
        <f t="shared" si="1549"/>
        <v>1.0304641747491792E-4</v>
      </c>
      <c r="AW1243" s="13">
        <f t="shared" si="1550"/>
        <v>1.1924870199527755E-6</v>
      </c>
      <c r="AX1243" s="13">
        <f t="shared" si="1551"/>
        <v>1.4388555159370118E-3</v>
      </c>
      <c r="AY1243" s="13">
        <f t="shared" si="1552"/>
        <v>1.320217082462948E-3</v>
      </c>
      <c r="AZ1243" s="13">
        <f t="shared" si="1553"/>
        <v>6.0568039164513314E-4</v>
      </c>
      <c r="BA1243" s="13">
        <f t="shared" si="1554"/>
        <v>1.8524667480645049E-4</v>
      </c>
      <c r="BB1243" s="13">
        <f t="shared" si="1555"/>
        <v>4.2493117244935523E-5</v>
      </c>
      <c r="BC1243" s="13">
        <f t="shared" si="1556"/>
        <v>7.7978836168732674E-6</v>
      </c>
      <c r="BD1243" s="13">
        <f t="shared" si="1557"/>
        <v>7.3382218706516815E-5</v>
      </c>
      <c r="BE1243" s="13">
        <f t="shared" si="1558"/>
        <v>1.1056645656948288E-4</v>
      </c>
      <c r="BF1243" s="13">
        <f t="shared" si="1559"/>
        <v>8.3296345721185536E-5</v>
      </c>
      <c r="BG1243" s="13">
        <f t="shared" si="1560"/>
        <v>4.1834756675008166E-5</v>
      </c>
      <c r="BH1243" s="13">
        <f t="shared" si="1561"/>
        <v>1.5758316144342063E-5</v>
      </c>
      <c r="BI1243" s="13">
        <f t="shared" si="1562"/>
        <v>4.7486740202006072E-6</v>
      </c>
      <c r="BJ1243" s="14">
        <f t="shared" si="1563"/>
        <v>0.50899366404249979</v>
      </c>
      <c r="BK1243" s="14">
        <f t="shared" si="1564"/>
        <v>0.26167147635867577</v>
      </c>
      <c r="BL1243" s="14">
        <f t="shared" si="1565"/>
        <v>0.21825549488633014</v>
      </c>
      <c r="BM1243" s="14">
        <f t="shared" si="1566"/>
        <v>0.43561948936798844</v>
      </c>
      <c r="BN1243" s="14">
        <f t="shared" si="1567"/>
        <v>0.56338166847037408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1.4750000000000001</v>
      </c>
      <c r="F1244" s="10">
        <f>VLOOKUP(B1244,home!$B$2:$E$405,3,FALSE)</f>
        <v>1.02</v>
      </c>
      <c r="G1244" s="10">
        <f>VLOOKUP(C1244,away!$B$2:$E$405,4,FALSE)</f>
        <v>0.34</v>
      </c>
      <c r="H1244" s="10">
        <f>VLOOKUP(A1244,away!$A$2:$E$405,3,FALSE)</f>
        <v>1.175</v>
      </c>
      <c r="I1244" s="10">
        <f>VLOOKUP(C1244,away!$B$2:$E$405,3,FALSE)</f>
        <v>0.68</v>
      </c>
      <c r="J1244" s="10">
        <f>VLOOKUP(B1244,home!$B$2:$E$405,4,FALSE)</f>
        <v>0.64</v>
      </c>
      <c r="K1244" s="12">
        <f t="shared" si="1512"/>
        <v>0.51153000000000004</v>
      </c>
      <c r="L1244" s="12">
        <f t="shared" si="1513"/>
        <v>0.51136000000000004</v>
      </c>
      <c r="M1244" s="13">
        <f t="shared" si="1514"/>
        <v>0.35955432520887798</v>
      </c>
      <c r="N1244" s="13">
        <f t="shared" si="1515"/>
        <v>0.18392282397409737</v>
      </c>
      <c r="O1244" s="13">
        <f t="shared" si="1516"/>
        <v>0.18386169973881183</v>
      </c>
      <c r="P1244" s="13">
        <f t="shared" si="1517"/>
        <v>9.4050775267394429E-2</v>
      </c>
      <c r="Q1244" s="13">
        <f t="shared" si="1518"/>
        <v>4.7041021073735007E-2</v>
      </c>
      <c r="R1244" s="13">
        <f t="shared" si="1519"/>
        <v>4.7009759389219405E-2</v>
      </c>
      <c r="S1244" s="13">
        <f t="shared" si="1520"/>
        <v>6.150355946392269E-3</v>
      </c>
      <c r="T1244" s="13">
        <f t="shared" si="1521"/>
        <v>2.4054896536265132E-2</v>
      </c>
      <c r="U1244" s="13">
        <f t="shared" si="1522"/>
        <v>2.4046902220367407E-2</v>
      </c>
      <c r="V1244" s="13">
        <f t="shared" si="1523"/>
        <v>1.7875393210518557E-4</v>
      </c>
      <c r="W1244" s="13">
        <f t="shared" si="1524"/>
        <v>8.0209645032825582E-3</v>
      </c>
      <c r="X1244" s="13">
        <f t="shared" si="1525"/>
        <v>4.1016004083985688E-3</v>
      </c>
      <c r="Y1244" s="13">
        <f t="shared" si="1526"/>
        <v>1.048697192419346E-3</v>
      </c>
      <c r="Z1244" s="13">
        <f t="shared" si="1527"/>
        <v>8.0129701870904103E-3</v>
      </c>
      <c r="AA1244" s="13">
        <f t="shared" si="1528"/>
        <v>4.0988746398023584E-3</v>
      </c>
      <c r="AB1244" s="13">
        <f t="shared" si="1529"/>
        <v>1.04834867224905E-3</v>
      </c>
      <c r="AC1244" s="13">
        <f t="shared" si="1530"/>
        <v>2.9223584445169076E-6</v>
      </c>
      <c r="AD1244" s="13">
        <f t="shared" si="1531"/>
        <v>1.0257409930910317E-3</v>
      </c>
      <c r="AE1244" s="13">
        <f t="shared" si="1532"/>
        <v>5.2452291422702994E-4</v>
      </c>
      <c r="AF1244" s="13">
        <f t="shared" si="1533"/>
        <v>1.3411001870956702E-4</v>
      </c>
      <c r="AG1244" s="13">
        <f t="shared" si="1534"/>
        <v>2.2859499722441391E-5</v>
      </c>
      <c r="AH1244" s="13">
        <f t="shared" si="1535"/>
        <v>1.0243781087176382E-3</v>
      </c>
      <c r="AI1244" s="13">
        <f t="shared" si="1536"/>
        <v>5.2400013395233354E-4</v>
      </c>
      <c r="AJ1244" s="13">
        <f t="shared" si="1537"/>
        <v>1.3402089426031857E-4</v>
      </c>
      <c r="AK1244" s="13">
        <f t="shared" si="1538"/>
        <v>2.2851902680326925E-5</v>
      </c>
      <c r="AL1244" s="13">
        <f t="shared" si="1539"/>
        <v>3.0576751054946941E-8</v>
      </c>
      <c r="AM1244" s="13">
        <f t="shared" si="1540"/>
        <v>1.0493945803917113E-4</v>
      </c>
      <c r="AN1244" s="13">
        <f t="shared" si="1541"/>
        <v>5.366184126291055E-5</v>
      </c>
      <c r="AO1244" s="13">
        <f t="shared" si="1542"/>
        <v>1.3720259574100969E-5</v>
      </c>
      <c r="AP1244" s="13">
        <f t="shared" si="1543"/>
        <v>2.3386639786040901E-6</v>
      </c>
      <c r="AQ1244" s="13">
        <f t="shared" si="1544"/>
        <v>2.989748030247469E-7</v>
      </c>
      <c r="AR1244" s="13">
        <f t="shared" si="1545"/>
        <v>1.0476519793477037E-4</v>
      </c>
      <c r="AS1244" s="13">
        <f t="shared" si="1546"/>
        <v>5.3590541699573097E-5</v>
      </c>
      <c r="AT1244" s="13">
        <f t="shared" si="1547"/>
        <v>1.3706584897791312E-5</v>
      </c>
      <c r="AU1244" s="13">
        <f t="shared" si="1548"/>
        <v>2.337109790922397E-6</v>
      </c>
      <c r="AV1244" s="13">
        <f t="shared" si="1549"/>
        <v>2.9887544283763339E-7</v>
      </c>
      <c r="AW1244" s="13">
        <f t="shared" si="1550"/>
        <v>2.2217065685764357E-10</v>
      </c>
      <c r="AX1244" s="13">
        <f t="shared" si="1551"/>
        <v>8.946613495129532E-6</v>
      </c>
      <c r="AY1244" s="13">
        <f t="shared" si="1552"/>
        <v>4.574940276869437E-6</v>
      </c>
      <c r="AZ1244" s="13">
        <f t="shared" si="1553"/>
        <v>1.1697207299899777E-6</v>
      </c>
      <c r="BA1244" s="13">
        <f t="shared" si="1554"/>
        <v>1.9938279749589164E-7</v>
      </c>
      <c r="BB1244" s="13">
        <f t="shared" si="1555"/>
        <v>2.5489096831874788E-8</v>
      </c>
      <c r="BC1244" s="13">
        <f t="shared" si="1556"/>
        <v>2.6068209111895002E-9</v>
      </c>
      <c r="BD1244" s="13">
        <f t="shared" si="1557"/>
        <v>8.9287886026540186E-6</v>
      </c>
      <c r="BE1244" s="13">
        <f t="shared" si="1558"/>
        <v>4.5673432339156112E-6</v>
      </c>
      <c r="BF1244" s="13">
        <f t="shared" si="1559"/>
        <v>1.168166542222426E-6</v>
      </c>
      <c r="BG1244" s="13">
        <f t="shared" si="1560"/>
        <v>1.9918407711434593E-7</v>
      </c>
      <c r="BH1244" s="13">
        <f t="shared" si="1561"/>
        <v>2.5472157741575342E-8</v>
      </c>
      <c r="BI1244" s="13">
        <f t="shared" si="1562"/>
        <v>2.6059545699096082E-9</v>
      </c>
      <c r="BJ1244" s="14">
        <f t="shared" si="1563"/>
        <v>0.27008711506482314</v>
      </c>
      <c r="BK1244" s="14">
        <f t="shared" si="1564"/>
        <v>0.45994173823024237</v>
      </c>
      <c r="BL1244" s="14">
        <f t="shared" si="1565"/>
        <v>0.26196042557039478</v>
      </c>
      <c r="BM1244" s="14">
        <f t="shared" si="1566"/>
        <v>8.4557269682308339E-2</v>
      </c>
      <c r="BN1244" s="14">
        <f t="shared" si="1567"/>
        <v>0.91544040465213594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1.30232558139535</v>
      </c>
      <c r="F1245" s="10">
        <f>VLOOKUP(B1245,home!$B$2:$E$405,3,FALSE)</f>
        <v>0.46</v>
      </c>
      <c r="G1245" s="10">
        <f>VLOOKUP(C1245,away!$B$2:$E$405,4,FALSE)</f>
        <v>1.1499999999999999</v>
      </c>
      <c r="H1245" s="10">
        <f>VLOOKUP(A1245,away!$A$2:$E$405,3,FALSE)</f>
        <v>0.918604651162791</v>
      </c>
      <c r="I1245" s="10">
        <f>VLOOKUP(C1245,away!$B$2:$E$405,3,FALSE)</f>
        <v>0.19</v>
      </c>
      <c r="J1245" s="10">
        <f>VLOOKUP(B1245,home!$B$2:$E$405,4,FALSE)</f>
        <v>1.31</v>
      </c>
      <c r="K1245" s="12">
        <f t="shared" si="1512"/>
        <v>0.68893023255814012</v>
      </c>
      <c r="L1245" s="12">
        <f t="shared" si="1513"/>
        <v>0.22864069767441869</v>
      </c>
      <c r="M1245" s="13">
        <f t="shared" si="1514"/>
        <v>0.39948824829837554</v>
      </c>
      <c r="N1245" s="13">
        <f t="shared" si="1515"/>
        <v>0.27521953180444381</v>
      </c>
      <c r="O1245" s="13">
        <f t="shared" si="1516"/>
        <v>9.1339271803671976E-2</v>
      </c>
      <c r="P1245" s="13">
        <f t="shared" si="1517"/>
        <v>6.2926385765394902E-2</v>
      </c>
      <c r="Q1245" s="13">
        <f t="shared" si="1518"/>
        <v>9.480352802528895E-2</v>
      </c>
      <c r="R1245" s="13">
        <f t="shared" si="1519"/>
        <v>1.044193741513246E-2</v>
      </c>
      <c r="S1245" s="13">
        <f t="shared" si="1520"/>
        <v>2.4780015697344077E-3</v>
      </c>
      <c r="T1245" s="13">
        <f t="shared" si="1521"/>
        <v>2.1675944789698368E-2</v>
      </c>
      <c r="U1245" s="13">
        <f t="shared" si="1522"/>
        <v>7.1937663717647491E-3</v>
      </c>
      <c r="V1245" s="13">
        <f t="shared" si="1523"/>
        <v>4.3369842783876681E-5</v>
      </c>
      <c r="W1245" s="13">
        <f t="shared" si="1524"/>
        <v>2.1771005536598158E-2</v>
      </c>
      <c r="X1245" s="13">
        <f t="shared" si="1525"/>
        <v>4.9777378949614351E-3</v>
      </c>
      <c r="Y1245" s="13">
        <f t="shared" si="1526"/>
        <v>5.6905673257218734E-4</v>
      </c>
      <c r="Z1245" s="13">
        <f t="shared" si="1527"/>
        <v>7.9581728522283416E-4</v>
      </c>
      <c r="AA1245" s="13">
        <f t="shared" si="1528"/>
        <v>5.4826258738235477E-4</v>
      </c>
      <c r="AB1245" s="13">
        <f t="shared" si="1529"/>
        <v>1.888573359141266E-4</v>
      </c>
      <c r="AC1245" s="13">
        <f t="shared" si="1530"/>
        <v>4.269692959097379E-7</v>
      </c>
      <c r="AD1245" s="13">
        <f t="shared" si="1531"/>
        <v>3.7496759768382813E-3</v>
      </c>
      <c r="AE1245" s="13">
        <f t="shared" si="1532"/>
        <v>8.5732853139731198E-4</v>
      </c>
      <c r="AF1245" s="13">
        <f t="shared" si="1533"/>
        <v>9.8010096777433091E-5</v>
      </c>
      <c r="AG1245" s="13">
        <f t="shared" si="1534"/>
        <v>7.4696989687765347E-6</v>
      </c>
      <c r="AH1245" s="13">
        <f t="shared" si="1535"/>
        <v>4.5489054828677634E-5</v>
      </c>
      <c r="AI1245" s="13">
        <f t="shared" si="1536"/>
        <v>3.1338785121970865E-5</v>
      </c>
      <c r="AJ1245" s="13">
        <f t="shared" si="1537"/>
        <v>1.0795118261084482E-5</v>
      </c>
      <c r="AK1245" s="13">
        <f t="shared" si="1538"/>
        <v>2.479027778033853E-6</v>
      </c>
      <c r="AL1245" s="13">
        <f t="shared" si="1539"/>
        <v>2.6902052552322326E-9</v>
      </c>
      <c r="AM1245" s="13">
        <f t="shared" si="1540"/>
        <v>5.1665302854817375E-4</v>
      </c>
      <c r="AN1245" s="13">
        <f t="shared" si="1541"/>
        <v>1.1812790890285581E-4</v>
      </c>
      <c r="AO1245" s="13">
        <f t="shared" si="1542"/>
        <v>1.3504423753184563E-5</v>
      </c>
      <c r="AP1245" s="13">
        <f t="shared" si="1543"/>
        <v>1.0292202895397038E-6</v>
      </c>
      <c r="AQ1245" s="13">
        <f t="shared" si="1544"/>
        <v>5.8830411265256229E-8</v>
      </c>
      <c r="AR1245" s="13">
        <f t="shared" si="1545"/>
        <v>2.0801298465157476E-6</v>
      </c>
      <c r="AS1245" s="13">
        <f t="shared" si="1546"/>
        <v>1.4330643389112221E-6</v>
      </c>
      <c r="AT1245" s="13">
        <f t="shared" si="1547"/>
        <v>4.9364067413844264E-7</v>
      </c>
      <c r="AU1245" s="13">
        <f t="shared" si="1548"/>
        <v>1.133613281447848E-7</v>
      </c>
      <c r="AV1245" s="13">
        <f t="shared" si="1549"/>
        <v>1.9524511540471558E-8</v>
      </c>
      <c r="AW1245" s="13">
        <f t="shared" si="1550"/>
        <v>1.177095490987581E-11</v>
      </c>
      <c r="AX1245" s="13">
        <f t="shared" si="1551"/>
        <v>5.9322981851593436E-5</v>
      </c>
      <c r="AY1245" s="13">
        <f t="shared" si="1552"/>
        <v>1.35636479586752E-5</v>
      </c>
      <c r="AZ1245" s="13">
        <f t="shared" si="1553"/>
        <v>1.5506009661408513E-6</v>
      </c>
      <c r="BA1245" s="13">
        <f t="shared" si="1554"/>
        <v>1.1817682890435734E-7</v>
      </c>
      <c r="BB1245" s="13">
        <f t="shared" si="1555"/>
        <v>6.7550081524106633E-9</v>
      </c>
      <c r="BC1245" s="13">
        <f t="shared" si="1556"/>
        <v>3.0889395535271198E-10</v>
      </c>
      <c r="BD1245" s="13">
        <f t="shared" si="1557"/>
        <v>7.926705656012372E-8</v>
      </c>
      <c r="BE1245" s="13">
        <f t="shared" si="1558"/>
        <v>5.4609471710165278E-8</v>
      </c>
      <c r="BF1245" s="13">
        <f t="shared" si="1559"/>
        <v>1.8811058022580665E-8</v>
      </c>
      <c r="BG1245" s="13">
        <f t="shared" si="1560"/>
        <v>4.3198355260537223E-9</v>
      </c>
      <c r="BH1245" s="13">
        <f t="shared" si="1561"/>
        <v>7.4401632339427653E-10</v>
      </c>
      <c r="BI1245" s="13">
        <f t="shared" si="1562"/>
        <v>1.0251506774061429E-10</v>
      </c>
      <c r="BJ1245" s="14">
        <f t="shared" si="1563"/>
        <v>0.42445322497095717</v>
      </c>
      <c r="BK1245" s="14">
        <f t="shared" si="1564"/>
        <v>0.4649499987837486</v>
      </c>
      <c r="BL1245" s="14">
        <f t="shared" si="1565"/>
        <v>0.10980649507450788</v>
      </c>
      <c r="BM1245" s="14">
        <f t="shared" si="1566"/>
        <v>6.5773069365941045E-2</v>
      </c>
      <c r="BN1245" s="14">
        <f t="shared" si="1567"/>
        <v>0.9342189031123076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1.40384615384615</v>
      </c>
      <c r="F1246" s="10">
        <f>VLOOKUP(B1246,home!$B$2:$E$405,3,FALSE)</f>
        <v>0.59</v>
      </c>
      <c r="G1246" s="10">
        <f>VLOOKUP(C1246,away!$B$2:$E$405,4,FALSE)</f>
        <v>0.71</v>
      </c>
      <c r="H1246" s="10">
        <f>VLOOKUP(A1246,away!$A$2:$E$405,3,FALSE)</f>
        <v>1.12179487179487</v>
      </c>
      <c r="I1246" s="10">
        <f>VLOOKUP(C1246,away!$B$2:$E$405,3,FALSE)</f>
        <v>1.1200000000000001</v>
      </c>
      <c r="J1246" s="10">
        <f>VLOOKUP(B1246,home!$B$2:$E$405,4,FALSE)</f>
        <v>1.49</v>
      </c>
      <c r="K1246" s="12">
        <f t="shared" si="1512"/>
        <v>0.58807115384615216</v>
      </c>
      <c r="L1246" s="12">
        <f t="shared" si="1513"/>
        <v>1.8720512820512794</v>
      </c>
      <c r="M1246" s="13">
        <f t="shared" si="1514"/>
        <v>8.5424491302759795E-2</v>
      </c>
      <c r="N1246" s="13">
        <f t="shared" si="1515"/>
        <v>5.0235679167134548E-2</v>
      </c>
      <c r="O1246" s="13">
        <f t="shared" si="1516"/>
        <v>0.15991902846190983</v>
      </c>
      <c r="P1246" s="13">
        <f t="shared" si="1517"/>
        <v>9.4043767589550964E-2</v>
      </c>
      <c r="Q1246" s="13">
        <f t="shared" si="1518"/>
        <v>1.4771076906030956E-2</v>
      </c>
      <c r="R1246" s="13">
        <f t="shared" si="1519"/>
        <v>0.14968831112825673</v>
      </c>
      <c r="S1246" s="13">
        <f t="shared" si="1520"/>
        <v>2.5883180828937955E-2</v>
      </c>
      <c r="T1246" s="13">
        <f t="shared" si="1521"/>
        <v>2.7652213459213298E-2</v>
      </c>
      <c r="U1246" s="13">
        <f t="shared" si="1522"/>
        <v>8.802737784247576E-2</v>
      </c>
      <c r="V1246" s="13">
        <f t="shared" si="1523"/>
        <v>3.1660863493895965E-3</v>
      </c>
      <c r="W1246" s="13">
        <f t="shared" si="1524"/>
        <v>2.8954814132266262E-3</v>
      </c>
      <c r="X1246" s="13">
        <f t="shared" si="1525"/>
        <v>5.4204896917865557E-3</v>
      </c>
      <c r="Y1246" s="13">
        <f t="shared" si="1526"/>
        <v>5.0737173384273844E-3</v>
      </c>
      <c r="Z1246" s="13">
        <f t="shared" si="1527"/>
        <v>9.3408064918581266E-2</v>
      </c>
      <c r="AA1246" s="13">
        <f t="shared" si="1528"/>
        <v>5.4930588515206373E-2</v>
      </c>
      <c r="AB1246" s="13">
        <f t="shared" si="1529"/>
        <v>1.6151547284792799E-2</v>
      </c>
      <c r="AC1246" s="13">
        <f t="shared" si="1530"/>
        <v>2.1784640173855616E-4</v>
      </c>
      <c r="AD1246" s="13">
        <f t="shared" si="1531"/>
        <v>4.2568727390406724E-4</v>
      </c>
      <c r="AE1246" s="13">
        <f t="shared" si="1532"/>
        <v>7.9690840686502315E-4</v>
      </c>
      <c r="AF1246" s="13">
        <f t="shared" si="1533"/>
        <v>7.4592670237455484E-4</v>
      </c>
      <c r="AG1246" s="13">
        <f t="shared" si="1534"/>
        <v>4.6547101316552283E-4</v>
      </c>
      <c r="AH1246" s="13">
        <f t="shared" si="1535"/>
        <v>4.3716171921189782E-2</v>
      </c>
      <c r="AI1246" s="13">
        <f t="shared" si="1536"/>
        <v>2.5708219663430832E-2</v>
      </c>
      <c r="AJ1246" s="13">
        <f t="shared" si="1537"/>
        <v>7.5591312004020519E-3</v>
      </c>
      <c r="AK1246" s="13">
        <f t="shared" si="1538"/>
        <v>1.4817690023649617E-3</v>
      </c>
      <c r="AL1246" s="13">
        <f t="shared" si="1539"/>
        <v>9.5930785482635316E-6</v>
      </c>
      <c r="AM1246" s="13">
        <f t="shared" si="1540"/>
        <v>5.006688126847759E-5</v>
      </c>
      <c r="AN1246" s="13">
        <f t="shared" si="1541"/>
        <v>9.3727769266962663E-5</v>
      </c>
      <c r="AO1246" s="13">
        <f t="shared" si="1542"/>
        <v>8.7731595310011997E-5</v>
      </c>
      <c r="AP1246" s="13">
        <f t="shared" si="1543"/>
        <v>5.4746015158837321E-5</v>
      </c>
      <c r="AQ1246" s="13">
        <f t="shared" si="1544"/>
        <v>2.5621836966325037E-5</v>
      </c>
      <c r="AR1246" s="13">
        <f t="shared" si="1545"/>
        <v>1.6367783138287496E-2</v>
      </c>
      <c r="AS1246" s="13">
        <f t="shared" si="1546"/>
        <v>9.6254211160363215E-3</v>
      </c>
      <c r="AT1246" s="13">
        <f t="shared" si="1547"/>
        <v>2.8302162509812982E-3</v>
      </c>
      <c r="AU1246" s="13">
        <f t="shared" si="1548"/>
        <v>5.5478951211623449E-4</v>
      </c>
      <c r="AV1246" s="13">
        <f t="shared" si="1549"/>
        <v>8.1563927132984444E-5</v>
      </c>
      <c r="AW1246" s="13">
        <f t="shared" si="1550"/>
        <v>2.93361500282861E-7</v>
      </c>
      <c r="AX1246" s="13">
        <f t="shared" si="1551"/>
        <v>4.9071481061719839E-6</v>
      </c>
      <c r="AY1246" s="13">
        <f t="shared" si="1552"/>
        <v>9.1864329033747683E-6</v>
      </c>
      <c r="AZ1246" s="13">
        <f t="shared" si="1553"/>
        <v>8.5987367471203997E-6</v>
      </c>
      <c r="BA1246" s="13">
        <f t="shared" si="1554"/>
        <v>5.3657587171560637E-6</v>
      </c>
      <c r="BB1246" s="13">
        <f t="shared" si="1555"/>
        <v>2.5112438714074582E-6</v>
      </c>
      <c r="BC1246" s="13">
        <f t="shared" si="1556"/>
        <v>9.4023546180235027E-7</v>
      </c>
      <c r="BD1246" s="13">
        <f t="shared" si="1557"/>
        <v>5.106888234728069E-3</v>
      </c>
      <c r="BE1246" s="13">
        <f t="shared" si="1558"/>
        <v>3.0032136567598746E-3</v>
      </c>
      <c r="BF1246" s="13">
        <f t="shared" si="1559"/>
        <v>8.8305166018865053E-4</v>
      </c>
      <c r="BG1246" s="13">
        <f t="shared" si="1560"/>
        <v>1.7309906957096671E-4</v>
      </c>
      <c r="BH1246" s="13">
        <f t="shared" si="1561"/>
        <v>2.5448642393073436E-5</v>
      </c>
      <c r="BI1246" s="13">
        <f t="shared" si="1562"/>
        <v>2.9931224991825612E-6</v>
      </c>
      <c r="BJ1246" s="14">
        <f t="shared" si="1563"/>
        <v>0.1088260550259062</v>
      </c>
      <c r="BK1246" s="14">
        <f t="shared" si="1564"/>
        <v>0.20875415198382849</v>
      </c>
      <c r="BL1246" s="14">
        <f t="shared" si="1565"/>
        <v>0.58583661335072335</v>
      </c>
      <c r="BM1246" s="14">
        <f t="shared" si="1566"/>
        <v>0.44273363765199319</v>
      </c>
      <c r="BN1246" s="14">
        <f t="shared" si="1567"/>
        <v>0.55408235455564281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1.40384615384615</v>
      </c>
      <c r="F1247" s="10">
        <f>VLOOKUP(B1247,home!$B$2:$E$405,3,FALSE)</f>
        <v>1.1200000000000001</v>
      </c>
      <c r="G1247" s="10">
        <f>VLOOKUP(C1247,away!$B$2:$E$405,4,FALSE)</f>
        <v>0.92</v>
      </c>
      <c r="H1247" s="10">
        <f>VLOOKUP(A1247,away!$A$2:$E$405,3,FALSE)</f>
        <v>1.12179487179487</v>
      </c>
      <c r="I1247" s="10">
        <f>VLOOKUP(C1247,away!$B$2:$E$405,3,FALSE)</f>
        <v>0.71</v>
      </c>
      <c r="J1247" s="10">
        <f>VLOOKUP(B1247,home!$B$2:$E$405,4,FALSE)</f>
        <v>1.1499999999999999</v>
      </c>
      <c r="K1247" s="12">
        <f t="shared" si="1512"/>
        <v>1.4465230769230732</v>
      </c>
      <c r="L1247" s="12">
        <f t="shared" si="1513"/>
        <v>0.91594551282051129</v>
      </c>
      <c r="M1247" s="13">
        <f t="shared" si="1514"/>
        <v>9.4187425860511709E-2</v>
      </c>
      <c r="N1247" s="13">
        <f t="shared" si="1515"/>
        <v>0.13624428506321121</v>
      </c>
      <c r="O1247" s="13">
        <f t="shared" si="1516"/>
        <v>8.6270550081050279E-2</v>
      </c>
      <c r="P1247" s="13">
        <f t="shared" si="1517"/>
        <v>0.12479234155108691</v>
      </c>
      <c r="Q1247" s="13">
        <f t="shared" si="1518"/>
        <v>9.8540251221410316E-2</v>
      </c>
      <c r="R1247" s="13">
        <f t="shared" si="1519"/>
        <v>3.9509561617647591E-2</v>
      </c>
      <c r="S1247" s="13">
        <f t="shared" si="1520"/>
        <v>4.1335476491486237E-2</v>
      </c>
      <c r="T1247" s="13">
        <f t="shared" si="1521"/>
        <v>9.0257500938456678E-2</v>
      </c>
      <c r="U1247" s="13">
        <f t="shared" si="1522"/>
        <v>5.7151492639041346E-2</v>
      </c>
      <c r="V1247" s="13">
        <f t="shared" si="1523"/>
        <v>6.0852082411153915E-3</v>
      </c>
      <c r="W1247" s="13">
        <f t="shared" si="1524"/>
        <v>4.75135824658557E-2</v>
      </c>
      <c r="X1247" s="13">
        <f t="shared" si="1525"/>
        <v>4.3519852657627853E-2</v>
      </c>
      <c r="Y1247" s="13">
        <f t="shared" si="1526"/>
        <v>1.9930906880182012E-2</v>
      </c>
      <c r="Z1247" s="13">
        <f t="shared" si="1527"/>
        <v>1.2062868559063274E-2</v>
      </c>
      <c r="AA1247" s="13">
        <f t="shared" si="1528"/>
        <v>1.7449217744574804E-2</v>
      </c>
      <c r="AB1247" s="13">
        <f t="shared" si="1529"/>
        <v>1.262034807089152E-2</v>
      </c>
      <c r="AC1247" s="13">
        <f t="shared" si="1530"/>
        <v>5.0390708890867973E-4</v>
      </c>
      <c r="AD1247" s="13">
        <f t="shared" si="1531"/>
        <v>1.7182373376036945E-2</v>
      </c>
      <c r="AE1247" s="13">
        <f t="shared" si="1532"/>
        <v>1.5738117793387657E-2</v>
      </c>
      <c r="AF1247" s="13">
        <f t="shared" si="1533"/>
        <v>7.2076291865470349E-3</v>
      </c>
      <c r="AG1247" s="13">
        <f t="shared" si="1534"/>
        <v>2.2005985371639702E-3</v>
      </c>
      <c r="AH1247" s="13">
        <f t="shared" si="1535"/>
        <v>2.7622325821044075E-3</v>
      </c>
      <c r="AI1247" s="13">
        <f t="shared" si="1536"/>
        <v>3.9956331738428327E-3</v>
      </c>
      <c r="AJ1247" s="13">
        <f t="shared" si="1537"/>
        <v>2.8898877964415202E-3</v>
      </c>
      <c r="AK1247" s="13">
        <f t="shared" si="1538"/>
        <v>1.3934297957570094E-3</v>
      </c>
      <c r="AL1247" s="13">
        <f t="shared" si="1539"/>
        <v>2.6705792190237589E-5</v>
      </c>
      <c r="AM1247" s="13">
        <f t="shared" si="1540"/>
        <v>4.9709399209492081E-3</v>
      </c>
      <c r="AN1247" s="13">
        <f t="shared" si="1541"/>
        <v>4.5531101150937739E-3</v>
      </c>
      <c r="AO1247" s="13">
        <f t="shared" si="1542"/>
        <v>2.0852003896489118E-3</v>
      </c>
      <c r="AP1247" s="13">
        <f t="shared" si="1543"/>
        <v>6.3664331341016771E-4</v>
      </c>
      <c r="AQ1247" s="13">
        <f t="shared" si="1544"/>
        <v>1.4578264654630636E-4</v>
      </c>
      <c r="AR1247" s="13">
        <f t="shared" si="1545"/>
        <v>5.0601090778902948E-4</v>
      </c>
      <c r="AS1247" s="13">
        <f t="shared" si="1546"/>
        <v>7.3195645529162436E-4</v>
      </c>
      <c r="AT1247" s="13">
        <f t="shared" si="1547"/>
        <v>5.2939595194107327E-4</v>
      </c>
      <c r="AU1247" s="13">
        <f t="shared" si="1548"/>
        <v>2.5526115377080697E-4</v>
      </c>
      <c r="AV1247" s="13">
        <f t="shared" si="1549"/>
        <v>9.2310287392870368E-5</v>
      </c>
      <c r="AW1247" s="13">
        <f t="shared" si="1550"/>
        <v>9.8287427964584221E-7</v>
      </c>
      <c r="AX1247" s="13">
        <f t="shared" si="1551"/>
        <v>1.1984298849418646E-3</v>
      </c>
      <c r="AY1247" s="13">
        <f t="shared" si="1552"/>
        <v>1.0976964755425023E-3</v>
      </c>
      <c r="AZ1247" s="13">
        <f t="shared" si="1553"/>
        <v>5.0271508060602255E-4</v>
      </c>
      <c r="BA1247" s="13">
        <f t="shared" si="1554"/>
        <v>1.5348654076942936E-4</v>
      </c>
      <c r="BB1247" s="13">
        <f t="shared" si="1555"/>
        <v>3.5146327074025313E-5</v>
      </c>
      <c r="BC1247" s="13">
        <f t="shared" si="1556"/>
        <v>6.4384241151151088E-6</v>
      </c>
      <c r="BD1247" s="13">
        <f t="shared" si="1557"/>
        <v>7.7246403404599153E-5</v>
      </c>
      <c r="BE1247" s="13">
        <f t="shared" si="1558"/>
        <v>1.1173870513406172E-4</v>
      </c>
      <c r="BF1247" s="13">
        <f t="shared" si="1559"/>
        <v>8.0816307780961491E-5</v>
      </c>
      <c r="BG1247" s="13">
        <f t="shared" si="1560"/>
        <v>3.8967551398959513E-5</v>
      </c>
      <c r="BH1247" s="13">
        <f t="shared" si="1561"/>
        <v>1.4091865587445232E-5</v>
      </c>
      <c r="BI1247" s="13">
        <f t="shared" si="1562"/>
        <v>4.0768417538275273E-6</v>
      </c>
      <c r="BJ1247" s="14">
        <f t="shared" si="1563"/>
        <v>0.49372068723857676</v>
      </c>
      <c r="BK1247" s="14">
        <f t="shared" si="1564"/>
        <v>0.26802876150084165</v>
      </c>
      <c r="BL1247" s="14">
        <f t="shared" si="1565"/>
        <v>0.22648422593259657</v>
      </c>
      <c r="BM1247" s="14">
        <f t="shared" si="1566"/>
        <v>0.41965541423489733</v>
      </c>
      <c r="BN1247" s="14">
        <f t="shared" si="1567"/>
        <v>0.57954441539491808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1.40384615384615</v>
      </c>
      <c r="F1248" s="10">
        <f>VLOOKUP(B1248,home!$B$2:$E$405,3,FALSE)</f>
        <v>0.51</v>
      </c>
      <c r="G1248" s="10">
        <f>VLOOKUP(C1248,away!$B$2:$E$405,4,FALSE)</f>
        <v>1.1200000000000001</v>
      </c>
      <c r="H1248" s="10">
        <f>VLOOKUP(A1248,away!$A$2:$E$405,3,FALSE)</f>
        <v>1.12179487179487</v>
      </c>
      <c r="I1248" s="10">
        <f>VLOOKUP(C1248,away!$B$2:$E$405,3,FALSE)</f>
        <v>1.1200000000000001</v>
      </c>
      <c r="J1248" s="10">
        <f>VLOOKUP(B1248,home!$B$2:$E$405,4,FALSE)</f>
        <v>1.27</v>
      </c>
      <c r="K1248" s="12">
        <f t="shared" si="1512"/>
        <v>0.80187692307692104</v>
      </c>
      <c r="L1248" s="12">
        <f t="shared" si="1513"/>
        <v>1.5956410256410234</v>
      </c>
      <c r="M1248" s="13">
        <f t="shared" si="1514"/>
        <v>9.0943399570555569E-2</v>
      </c>
      <c r="N1248" s="13">
        <f t="shared" si="1515"/>
        <v>7.2925413421792068E-2</v>
      </c>
      <c r="O1248" s="13">
        <f t="shared" si="1516"/>
        <v>0.14511301936604271</v>
      </c>
      <c r="P1248" s="13">
        <f t="shared" si="1517"/>
        <v>0.11636278146764396</v>
      </c>
      <c r="Q1248" s="13">
        <f t="shared" si="1518"/>
        <v>2.923860306438951E-2</v>
      </c>
      <c r="R1248" s="13">
        <f t="shared" si="1519"/>
        <v>0.11577414352754907</v>
      </c>
      <c r="S1248" s="13">
        <f t="shared" si="1520"/>
        <v>3.7221769185079384E-2</v>
      </c>
      <c r="T1248" s="13">
        <f t="shared" si="1521"/>
        <v>4.665431458197325E-2</v>
      </c>
      <c r="U1248" s="13">
        <f t="shared" si="1522"/>
        <v>9.2836613983736868E-2</v>
      </c>
      <c r="V1248" s="13">
        <f t="shared" si="1523"/>
        <v>5.2917267638443247E-3</v>
      </c>
      <c r="W1248" s="13">
        <f t="shared" si="1524"/>
        <v>7.8152536867800316E-3</v>
      </c>
      <c r="X1248" s="13">
        <f t="shared" si="1525"/>
        <v>1.2470339408418482E-2</v>
      </c>
      <c r="Y1248" s="13">
        <f t="shared" si="1526"/>
        <v>9.9490925818702721E-3</v>
      </c>
      <c r="Z1248" s="13">
        <f t="shared" si="1527"/>
        <v>6.1577991040336469E-2</v>
      </c>
      <c r="AA1248" s="13">
        <f t="shared" si="1528"/>
        <v>4.9377969984683211E-2</v>
      </c>
      <c r="AB1248" s="13">
        <f t="shared" si="1529"/>
        <v>1.9797527319551166E-2</v>
      </c>
      <c r="AC1248" s="13">
        <f t="shared" si="1530"/>
        <v>4.2317532657357816E-4</v>
      </c>
      <c r="AD1248" s="13">
        <f t="shared" si="1531"/>
        <v>1.5667178948551837E-3</v>
      </c>
      <c r="AE1248" s="13">
        <f t="shared" si="1532"/>
        <v>2.4999193486368704E-3</v>
      </c>
      <c r="AF1248" s="13">
        <f t="shared" si="1533"/>
        <v>1.9944869367393881E-3</v>
      </c>
      <c r="AG1248" s="13">
        <f t="shared" si="1534"/>
        <v>1.0608283937888199E-3</v>
      </c>
      <c r="AH1248" s="13">
        <f t="shared" si="1535"/>
        <v>2.4564092195129068E-2</v>
      </c>
      <c r="AI1248" s="13">
        <f t="shared" si="1536"/>
        <v>1.9697378667607904E-2</v>
      </c>
      <c r="AJ1248" s="13">
        <f t="shared" si="1537"/>
        <v>7.8974366993312048E-3</v>
      </c>
      <c r="AK1248" s="13">
        <f t="shared" si="1538"/>
        <v>2.1109240802181539E-3</v>
      </c>
      <c r="AL1248" s="13">
        <f t="shared" si="1539"/>
        <v>2.1658243822467812E-5</v>
      </c>
      <c r="AM1248" s="13">
        <f t="shared" si="1540"/>
        <v>2.5126298497120522E-4</v>
      </c>
      <c r="AN1248" s="13">
        <f t="shared" si="1541"/>
        <v>4.0092552704507902E-4</v>
      </c>
      <c r="AO1248" s="13">
        <f t="shared" si="1542"/>
        <v>3.1986660958993894E-4</v>
      </c>
      <c r="AP1248" s="13">
        <f t="shared" si="1543"/>
        <v>1.701307616648023E-4</v>
      </c>
      <c r="AQ1248" s="13">
        <f t="shared" si="1544"/>
        <v>6.7866905758978444E-5</v>
      </c>
      <c r="AR1248" s="13">
        <f t="shared" si="1545"/>
        <v>7.8390946528352819E-3</v>
      </c>
      <c r="AS1248" s="13">
        <f t="shared" si="1546"/>
        <v>6.2859890999242994E-3</v>
      </c>
      <c r="AT1248" s="13">
        <f t="shared" si="1547"/>
        <v>2.5202947989711806E-3</v>
      </c>
      <c r="AU1248" s="13">
        <f t="shared" si="1548"/>
        <v>6.7365541288192591E-4</v>
      </c>
      <c r="AV1248" s="13">
        <f t="shared" si="1549"/>
        <v>1.350471824239679E-4</v>
      </c>
      <c r="AW1248" s="13">
        <f t="shared" si="1550"/>
        <v>7.6977472459289313E-7</v>
      </c>
      <c r="AX1248" s="13">
        <f t="shared" si="1551"/>
        <v>3.3580331545305438E-5</v>
      </c>
      <c r="AY1248" s="13">
        <f t="shared" si="1552"/>
        <v>5.3582154668316786E-5</v>
      </c>
      <c r="AZ1248" s="13">
        <f t="shared" si="1553"/>
        <v>4.2748942115504484E-5</v>
      </c>
      <c r="BA1248" s="13">
        <f t="shared" si="1554"/>
        <v>2.2737321947417435E-5</v>
      </c>
      <c r="BB1248" s="13">
        <f t="shared" si="1555"/>
        <v>9.0701509281268312E-6</v>
      </c>
      <c r="BC1248" s="13">
        <f t="shared" si="1556"/>
        <v>2.8945409859350358E-6</v>
      </c>
      <c r="BD1248" s="13">
        <f t="shared" si="1557"/>
        <v>2.0847301719911916E-3</v>
      </c>
      <c r="BE1248" s="13">
        <f t="shared" si="1558"/>
        <v>1.6716970157619169E-3</v>
      </c>
      <c r="BF1248" s="13">
        <f t="shared" si="1559"/>
        <v>6.7024762965801844E-4</v>
      </c>
      <c r="BG1248" s="13">
        <f t="shared" si="1560"/>
        <v>1.7915203565659052E-4</v>
      </c>
      <c r="BH1248" s="13">
        <f t="shared" si="1561"/>
        <v>3.591447077881841E-5</v>
      </c>
      <c r="BI1248" s="13">
        <f t="shared" si="1562"/>
        <v>5.7597970644109819E-6</v>
      </c>
      <c r="BJ1248" s="14">
        <f t="shared" si="1563"/>
        <v>0.1875496355504645</v>
      </c>
      <c r="BK1248" s="14">
        <f t="shared" si="1564"/>
        <v>0.25031809271218758</v>
      </c>
      <c r="BL1248" s="14">
        <f t="shared" si="1565"/>
        <v>0.49927068809179692</v>
      </c>
      <c r="BM1248" s="14">
        <f t="shared" si="1566"/>
        <v>0.42830623459686878</v>
      </c>
      <c r="BN1248" s="14">
        <f t="shared" si="1567"/>
        <v>0.57035736041797291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1.40384615384615</v>
      </c>
      <c r="F1249" s="10">
        <f>VLOOKUP(B1249,home!$B$2:$E$405,3,FALSE)</f>
        <v>1.22</v>
      </c>
      <c r="G1249" s="10">
        <f>VLOOKUP(C1249,away!$B$2:$E$405,4,FALSE)</f>
        <v>1.07</v>
      </c>
      <c r="H1249" s="10">
        <f>VLOOKUP(A1249,away!$A$2:$E$405,3,FALSE)</f>
        <v>1.12179487179487</v>
      </c>
      <c r="I1249" s="10">
        <f>VLOOKUP(C1249,away!$B$2:$E$405,3,FALSE)</f>
        <v>0.47</v>
      </c>
      <c r="J1249" s="10">
        <f>VLOOKUP(B1249,home!$B$2:$E$405,4,FALSE)</f>
        <v>0.89</v>
      </c>
      <c r="K1249" s="12">
        <f t="shared" si="1512"/>
        <v>1.8325807692307641</v>
      </c>
      <c r="L1249" s="12">
        <f t="shared" si="1513"/>
        <v>0.4692467948717941</v>
      </c>
      <c r="M1249" s="13">
        <f t="shared" si="1514"/>
        <v>0.10007578158889634</v>
      </c>
      <c r="N1249" s="13">
        <f t="shared" si="1515"/>
        <v>0.18339695280554955</v>
      </c>
      <c r="O1249" s="13">
        <f t="shared" si="1516"/>
        <v>4.6960239754879306E-2</v>
      </c>
      <c r="P1249" s="13">
        <f t="shared" si="1517"/>
        <v>8.6058432293257811E-2</v>
      </c>
      <c r="Q1249" s="13">
        <f t="shared" si="1518"/>
        <v>0.16804486442348615</v>
      </c>
      <c r="R1249" s="13">
        <f t="shared" si="1519"/>
        <v>1.1017970995694057E-2</v>
      </c>
      <c r="S1249" s="13">
        <f t="shared" si="1520"/>
        <v>1.8501113983792665E-2</v>
      </c>
      <c r="T1249" s="13">
        <f t="shared" si="1521"/>
        <v>7.8854514025386041E-2</v>
      </c>
      <c r="U1249" s="13">
        <f t="shared" si="1522"/>
        <v>2.019132176265126E-2</v>
      </c>
      <c r="V1249" s="13">
        <f t="shared" si="1523"/>
        <v>1.7677457798537864E-3</v>
      </c>
      <c r="W1249" s="13">
        <f t="shared" si="1524"/>
        <v>0.10265192897015721</v>
      </c>
      <c r="X1249" s="13">
        <f t="shared" si="1525"/>
        <v>4.8169088656653335E-2</v>
      </c>
      <c r="Y1249" s="13">
        <f t="shared" si="1526"/>
        <v>1.1301595232014934E-2</v>
      </c>
      <c r="Z1249" s="13">
        <f t="shared" si="1527"/>
        <v>1.7233825252399426E-3</v>
      </c>
      <c r="AA1249" s="13">
        <f t="shared" si="1528"/>
        <v>3.1582376737830705E-3</v>
      </c>
      <c r="AB1249" s="13">
        <f t="shared" si="1529"/>
        <v>2.8938628128174801E-3</v>
      </c>
      <c r="AC1249" s="13">
        <f t="shared" si="1530"/>
        <v>9.5008894816939508E-5</v>
      </c>
      <c r="AD1249" s="13">
        <f t="shared" si="1531"/>
        <v>4.7029487738788144E-2</v>
      </c>
      <c r="AE1249" s="13">
        <f t="shared" si="1532"/>
        <v>2.2068436385888675E-2</v>
      </c>
      <c r="AF1249" s="13">
        <f t="shared" si="1533"/>
        <v>5.177771520955169E-3</v>
      </c>
      <c r="AG1249" s="13">
        <f t="shared" si="1534"/>
        <v>8.0988423026222278E-4</v>
      </c>
      <c r="AH1249" s="13">
        <f t="shared" si="1535"/>
        <v>2.021729315767254E-4</v>
      </c>
      <c r="AI1249" s="13">
        <f t="shared" si="1536"/>
        <v>3.7049822646651403E-4</v>
      </c>
      <c r="AJ1249" s="13">
        <f t="shared" si="1537"/>
        <v>3.3948396242831918E-4</v>
      </c>
      <c r="AK1249" s="13">
        <f t="shared" si="1538"/>
        <v>2.0737726033613231E-4</v>
      </c>
      <c r="AL1249" s="13">
        <f t="shared" si="1539"/>
        <v>3.2680500365007465E-6</v>
      </c>
      <c r="AM1249" s="13">
        <f t="shared" si="1540"/>
        <v>1.7237066963375413E-2</v>
      </c>
      <c r="AN1249" s="13">
        <f t="shared" si="1541"/>
        <v>8.0884384255544006E-3</v>
      </c>
      <c r="AO1249" s="13">
        <f t="shared" si="1542"/>
        <v>1.8977369033546312E-3</v>
      </c>
      <c r="AP1249" s="13">
        <f t="shared" si="1543"/>
        <v>2.9683565313636158E-4</v>
      </c>
      <c r="AQ1249" s="13">
        <f t="shared" si="1544"/>
        <v>3.4822294709478311E-5</v>
      </c>
      <c r="AR1249" s="13">
        <f t="shared" si="1545"/>
        <v>1.8973800030442592E-5</v>
      </c>
      <c r="AS1249" s="13">
        <f t="shared" si="1546"/>
        <v>3.4771021055019175E-5</v>
      </c>
      <c r="AT1249" s="13">
        <f t="shared" si="1547"/>
        <v>3.1860352255973078E-5</v>
      </c>
      <c r="AU1249" s="13">
        <f t="shared" si="1548"/>
        <v>1.9462222948404748E-5</v>
      </c>
      <c r="AV1249" s="13">
        <f t="shared" si="1549"/>
        <v>8.9165238754320558E-6</v>
      </c>
      <c r="AW1249" s="13">
        <f t="shared" si="1550"/>
        <v>7.8063970437618527E-8</v>
      </c>
      <c r="AX1249" s="13">
        <f t="shared" si="1551"/>
        <v>5.2647195725041163E-3</v>
      </c>
      <c r="AY1249" s="13">
        <f t="shared" si="1552"/>
        <v>2.4704527852963585E-3</v>
      </c>
      <c r="AZ1249" s="13">
        <f t="shared" si="1553"/>
        <v>5.7962602569120629E-4</v>
      </c>
      <c r="BA1249" s="13">
        <f t="shared" si="1554"/>
        <v>9.0662551593291598E-5</v>
      </c>
      <c r="BB1249" s="13">
        <f t="shared" si="1555"/>
        <v>1.0635777937512686E-5</v>
      </c>
      <c r="BC1249" s="13">
        <f t="shared" si="1556"/>
        <v>9.9816094162919398E-7</v>
      </c>
      <c r="BD1249" s="13">
        <f t="shared" si="1557"/>
        <v>1.4838991418039224E-6</v>
      </c>
      <c r="BE1249" s="13">
        <f t="shared" si="1558"/>
        <v>2.7193650307479027E-6</v>
      </c>
      <c r="BF1249" s="13">
        <f t="shared" si="1559"/>
        <v>2.4917280299336168E-6</v>
      </c>
      <c r="BG1249" s="13">
        <f t="shared" si="1560"/>
        <v>1.5220976232698676E-6</v>
      </c>
      <c r="BH1249" s="13">
        <f t="shared" si="1561"/>
        <v>6.9734170832405339E-7</v>
      </c>
      <c r="BI1249" s="13">
        <f t="shared" si="1562"/>
        <v>2.5558700085143746E-7</v>
      </c>
      <c r="BJ1249" s="14">
        <f t="shared" si="1563"/>
        <v>0.70347651910323561</v>
      </c>
      <c r="BK1249" s="14">
        <f t="shared" si="1564"/>
        <v>0.20897180337595042</v>
      </c>
      <c r="BL1249" s="14">
        <f t="shared" si="1565"/>
        <v>8.5464319319333043E-2</v>
      </c>
      <c r="BM1249" s="14">
        <f t="shared" si="1566"/>
        <v>0.40161140774067022</v>
      </c>
      <c r="BN1249" s="14">
        <f t="shared" si="1567"/>
        <v>0.59555424186176309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1.40384615384615</v>
      </c>
      <c r="F1250" s="10">
        <f>VLOOKUP(B1250,home!$B$2:$E$405,3,FALSE)</f>
        <v>0.92</v>
      </c>
      <c r="G1250" s="10">
        <f>VLOOKUP(C1250,away!$B$2:$E$405,4,FALSE)</f>
        <v>1.07</v>
      </c>
      <c r="H1250" s="10">
        <f>VLOOKUP(A1250,away!$A$2:$E$405,3,FALSE)</f>
        <v>1.12179487179487</v>
      </c>
      <c r="I1250" s="10">
        <f>VLOOKUP(C1250,away!$B$2:$E$405,3,FALSE)</f>
        <v>0.71</v>
      </c>
      <c r="J1250" s="10">
        <f>VLOOKUP(B1250,home!$B$2:$E$405,4,FALSE)</f>
        <v>1.02</v>
      </c>
      <c r="K1250" s="12">
        <f t="shared" si="1512"/>
        <v>1.3819461538461502</v>
      </c>
      <c r="L1250" s="12">
        <f t="shared" si="1513"/>
        <v>0.81240384615384487</v>
      </c>
      <c r="M1250" s="13">
        <f t="shared" si="1514"/>
        <v>0.11143096809948529</v>
      </c>
      <c r="N1250" s="13">
        <f t="shared" si="1515"/>
        <v>0.15399159778443669</v>
      </c>
      <c r="O1250" s="13">
        <f t="shared" si="1516"/>
        <v>9.0526947064668226E-2</v>
      </c>
      <c r="P1250" s="13">
        <f t="shared" si="1517"/>
        <v>0.12510336631545224</v>
      </c>
      <c r="Q1250" s="13">
        <f t="shared" si="1518"/>
        <v>0.10640404814141285</v>
      </c>
      <c r="R1250" s="13">
        <f t="shared" si="1519"/>
        <v>3.6772219987950987E-2</v>
      </c>
      <c r="S1250" s="13">
        <f t="shared" si="1520"/>
        <v>3.5113336378548743E-2</v>
      </c>
      <c r="T1250" s="13">
        <f t="shared" si="1521"/>
        <v>8.6443057956422667E-2</v>
      </c>
      <c r="U1250" s="13">
        <f t="shared" si="1522"/>
        <v>5.0817227980733383E-2</v>
      </c>
      <c r="V1250" s="13">
        <f t="shared" si="1523"/>
        <v>4.3801872819107194E-3</v>
      </c>
      <c r="W1250" s="13">
        <f t="shared" si="1524"/>
        <v>4.9014888360895369E-2</v>
      </c>
      <c r="X1250" s="13">
        <f t="shared" si="1525"/>
        <v>3.9819883823192716E-2</v>
      </c>
      <c r="Y1250" s="13">
        <f t="shared" si="1526"/>
        <v>1.6174913385680514E-2</v>
      </c>
      <c r="Z1250" s="13">
        <f t="shared" si="1527"/>
        <v>9.9579643166088916E-3</v>
      </c>
      <c r="AA1250" s="13">
        <f t="shared" si="1528"/>
        <v>1.3761370487474861E-2</v>
      </c>
      <c r="AB1250" s="13">
        <f t="shared" si="1529"/>
        <v>9.5087365084089073E-3</v>
      </c>
      <c r="AC1250" s="13">
        <f t="shared" si="1530"/>
        <v>3.0735182025988175E-4</v>
      </c>
      <c r="AD1250" s="13">
        <f t="shared" si="1531"/>
        <v>1.6933984112884444E-2</v>
      </c>
      <c r="AE1250" s="13">
        <f t="shared" si="1532"/>
        <v>1.3757233824015424E-2</v>
      </c>
      <c r="AF1250" s="13">
        <f t="shared" si="1533"/>
        <v>5.5882148355339487E-3</v>
      </c>
      <c r="AG1250" s="13">
        <f t="shared" si="1534"/>
        <v>1.5132957418405853E-3</v>
      </c>
      <c r="AH1250" s="13">
        <f t="shared" si="1535"/>
        <v>2.0224721276689514E-3</v>
      </c>
      <c r="AI1250" s="13">
        <f t="shared" si="1536"/>
        <v>2.7949475780931466E-3</v>
      </c>
      <c r="AJ1250" s="13">
        <f t="shared" si="1537"/>
        <v>1.931233527873719E-3</v>
      </c>
      <c r="AK1250" s="13">
        <f t="shared" si="1538"/>
        <v>8.896202486746059E-4</v>
      </c>
      <c r="AL1250" s="13">
        <f t="shared" si="1539"/>
        <v>1.3802535511802898E-5</v>
      </c>
      <c r="AM1250" s="13">
        <f t="shared" si="1540"/>
        <v>4.6803708428184909E-3</v>
      </c>
      <c r="AN1250" s="13">
        <f t="shared" si="1541"/>
        <v>3.8023512741320541E-3</v>
      </c>
      <c r="AO1250" s="13">
        <f t="shared" si="1542"/>
        <v>1.5445223997664266E-3</v>
      </c>
      <c r="AP1250" s="13">
        <f t="shared" si="1543"/>
        <v>4.1825864601367042E-4</v>
      </c>
      <c r="AQ1250" s="13">
        <f t="shared" si="1544"/>
        <v>8.4948733177151329E-5</v>
      </c>
      <c r="AR1250" s="13">
        <f t="shared" si="1545"/>
        <v>3.2861282705144132E-4</v>
      </c>
      <c r="AS1250" s="13">
        <f t="shared" si="1546"/>
        <v>4.5412523244824934E-4</v>
      </c>
      <c r="AT1250" s="13">
        <f t="shared" si="1547"/>
        <v>3.1378830917317367E-4</v>
      </c>
      <c r="AU1250" s="13">
        <f t="shared" si="1548"/>
        <v>1.4454618232791799E-4</v>
      </c>
      <c r="AV1250" s="13">
        <f t="shared" si="1549"/>
        <v>4.9938760180302653E-5</v>
      </c>
      <c r="AW1250" s="13">
        <f t="shared" si="1550"/>
        <v>4.3044678135352727E-7</v>
      </c>
      <c r="AX1250" s="13">
        <f t="shared" si="1551"/>
        <v>1.0780034141344467E-3</v>
      </c>
      <c r="AY1250" s="13">
        <f t="shared" si="1552"/>
        <v>8.7577411980980049E-4</v>
      </c>
      <c r="AZ1250" s="13">
        <f t="shared" si="1553"/>
        <v>3.5574113164773999E-4</v>
      </c>
      <c r="BA1250" s="13">
        <f t="shared" si="1554"/>
        <v>9.6335154528581749E-5</v>
      </c>
      <c r="BB1250" s="13">
        <f t="shared" si="1555"/>
        <v>1.9565762514711196E-5</v>
      </c>
      <c r="BC1250" s="13">
        <f t="shared" si="1556"/>
        <v>3.179060143976821E-6</v>
      </c>
      <c r="BD1250" s="13">
        <f t="shared" si="1557"/>
        <v>4.4494387432013173E-5</v>
      </c>
      <c r="BE1250" s="13">
        <f t="shared" si="1558"/>
        <v>6.1488847579411067E-5</v>
      </c>
      <c r="BF1250" s="13">
        <f t="shared" si="1559"/>
        <v>4.2487138208399662E-5</v>
      </c>
      <c r="BG1250" s="13">
        <f t="shared" si="1560"/>
        <v>1.9571645745009239E-5</v>
      </c>
      <c r="BH1250" s="13">
        <f t="shared" si="1561"/>
        <v>6.761740140438721E-6</v>
      </c>
      <c r="BI1250" s="13">
        <f t="shared" si="1562"/>
        <v>1.8688721560772825E-6</v>
      </c>
      <c r="BJ1250" s="14">
        <f t="shared" si="1563"/>
        <v>0.50260016850500211</v>
      </c>
      <c r="BK1250" s="14">
        <f t="shared" si="1564"/>
        <v>0.27722478655097849</v>
      </c>
      <c r="BL1250" s="14">
        <f t="shared" si="1565"/>
        <v>0.21049245945398926</v>
      </c>
      <c r="BM1250" s="14">
        <f t="shared" si="1566"/>
        <v>0.37517088776014401</v>
      </c>
      <c r="BN1250" s="14">
        <f t="shared" si="1567"/>
        <v>0.62422914739340629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1.40384615384615</v>
      </c>
      <c r="F1251" s="15">
        <f>VLOOKUP(B1251,home!$B$2:$E$405,3,FALSE)</f>
        <v>1.22</v>
      </c>
      <c r="G1251" s="15">
        <f>VLOOKUP(C1251,away!$B$2:$E$405,4,FALSE)</f>
        <v>0.71</v>
      </c>
      <c r="H1251" s="15">
        <f>VLOOKUP(A1251,away!$A$2:$E$405,3,FALSE)</f>
        <v>1.12179487179487</v>
      </c>
      <c r="I1251" s="15">
        <f>VLOOKUP(C1251,away!$B$2:$E$405,3,FALSE)</f>
        <v>0.71</v>
      </c>
      <c r="J1251" s="15">
        <f>VLOOKUP(B1251,home!$B$2:$E$405,4,FALSE)</f>
        <v>0.89</v>
      </c>
      <c r="K1251" s="20">
        <f t="shared" si="1512"/>
        <v>1.2160115384615349</v>
      </c>
      <c r="L1251" s="20">
        <f t="shared" si="1513"/>
        <v>0.70886217948717833</v>
      </c>
      <c r="M1251" s="21">
        <f t="shared" si="1514"/>
        <v>0.14589417950923694</v>
      </c>
      <c r="N1251" s="21">
        <f t="shared" si="1515"/>
        <v>0.17740900567761053</v>
      </c>
      <c r="O1251" s="21">
        <f t="shared" si="1516"/>
        <v>0.10341886606141133</v>
      </c>
      <c r="P1251" s="21">
        <f t="shared" si="1517"/>
        <v>0.1257585344252842</v>
      </c>
      <c r="Q1251" s="21">
        <f t="shared" si="1518"/>
        <v>0.10786569896548119</v>
      </c>
      <c r="R1251" s="21">
        <f t="shared" si="1519"/>
        <v>3.6654861398192302E-2</v>
      </c>
      <c r="S1251" s="21">
        <f t="shared" si="1520"/>
        <v>2.7100479666144067E-2</v>
      </c>
      <c r="T1251" s="21">
        <f t="shared" si="1521"/>
        <v>7.6461914460578873E-2</v>
      </c>
      <c r="U1251" s="21">
        <f t="shared" si="1522"/>
        <v>4.4572734400910148E-2</v>
      </c>
      <c r="V1251" s="21">
        <f t="shared" si="1523"/>
        <v>2.5955773153915128E-3</v>
      </c>
      <c r="W1251" s="21">
        <f t="shared" si="1524"/>
        <v>4.3721978182081199E-2</v>
      </c>
      <c r="X1251" s="21">
        <f t="shared" si="1525"/>
        <v>3.0992856745640937E-2</v>
      </c>
      <c r="Y1251" s="21">
        <f t="shared" si="1526"/>
        <v>1.0984831990624465E-2</v>
      </c>
      <c r="Z1251" s="21">
        <f t="shared" si="1527"/>
        <v>8.66108164650768E-3</v>
      </c>
      <c r="AA1251" s="21">
        <f t="shared" si="1528"/>
        <v>1.0531975217710765E-2</v>
      </c>
      <c r="AB1251" s="21">
        <f t="shared" si="1529"/>
        <v>6.4035016937636149E-3</v>
      </c>
      <c r="AC1251" s="21">
        <f t="shared" si="1530"/>
        <v>1.3983422790972446E-4</v>
      </c>
      <c r="AD1251" s="21">
        <f t="shared" si="1531"/>
        <v>1.3291607488443555E-2</v>
      </c>
      <c r="AE1251" s="21">
        <f t="shared" si="1532"/>
        <v>9.4219178531461997E-3</v>
      </c>
      <c r="AF1251" s="21">
        <f t="shared" si="1533"/>
        <v>3.3394206121651854E-3</v>
      </c>
      <c r="AG1251" s="21">
        <f t="shared" si="1534"/>
        <v>7.8906299112127358E-4</v>
      </c>
      <c r="AH1251" s="21">
        <f t="shared" si="1535"/>
        <v>1.5348783031649579E-3</v>
      </c>
      <c r="AI1251" s="21">
        <f t="shared" si="1536"/>
        <v>1.8664297267828504E-3</v>
      </c>
      <c r="AJ1251" s="21">
        <f t="shared" si="1537"/>
        <v>1.1348000417477782E-3</v>
      </c>
      <c r="AK1251" s="21">
        <f t="shared" si="1538"/>
        <v>4.5997664820397668E-4</v>
      </c>
      <c r="AL1251" s="21">
        <f t="shared" si="1539"/>
        <v>4.8213979813512022E-6</v>
      </c>
      <c r="AM1251" s="21">
        <f t="shared" si="1540"/>
        <v>3.232549614129819E-3</v>
      </c>
      <c r="AN1251" s="21">
        <f t="shared" si="1541"/>
        <v>2.2914321647725011E-3</v>
      </c>
      <c r="AO1251" s="21">
        <f t="shared" si="1542"/>
        <v>8.1215479923382901E-4</v>
      </c>
      <c r="AP1251" s="21">
        <f t="shared" si="1543"/>
        <v>1.9190194035528793E-4</v>
      </c>
      <c r="AQ1251" s="21">
        <f t="shared" si="1544"/>
        <v>3.4008006922016973E-5</v>
      </c>
      <c r="AR1251" s="21">
        <f t="shared" si="1545"/>
        <v>2.1760343584581893E-4</v>
      </c>
      <c r="AS1251" s="21">
        <f t="shared" si="1546"/>
        <v>2.6460828879739019E-4</v>
      </c>
      <c r="AT1251" s="21">
        <f t="shared" si="1547"/>
        <v>1.608833661750943E-4</v>
      </c>
      <c r="AU1251" s="21">
        <f t="shared" si="1548"/>
        <v>6.5212009871815644E-5</v>
      </c>
      <c r="AV1251" s="21">
        <f t="shared" si="1549"/>
        <v>1.9824639112598834E-5</v>
      </c>
      <c r="AW1251" s="21">
        <f t="shared" si="1550"/>
        <v>1.1544363220721332E-7</v>
      </c>
      <c r="AX1251" s="21">
        <f t="shared" si="1551"/>
        <v>6.5513627157187334E-4</v>
      </c>
      <c r="AY1251" s="21">
        <f t="shared" si="1552"/>
        <v>4.6440132532754211E-4</v>
      </c>
      <c r="AZ1251" s="21">
        <f t="shared" si="1553"/>
        <v>1.6459826781420781E-4</v>
      </c>
      <c r="BA1251" s="21">
        <f t="shared" si="1554"/>
        <v>3.8892495620864546E-5</v>
      </c>
      <c r="BB1251" s="21">
        <f t="shared" si="1555"/>
        <v>6.8923548028753937E-6</v>
      </c>
      <c r="BC1251" s="21">
        <f t="shared" si="1556"/>
        <v>9.7714592947303528E-7</v>
      </c>
      <c r="BD1251" s="21">
        <f t="shared" si="1557"/>
        <v>2.5708474299594251E-5</v>
      </c>
      <c r="BE1251" s="21">
        <f t="shared" si="1558"/>
        <v>3.1261801384548434E-5</v>
      </c>
      <c r="BF1251" s="21">
        <f t="shared" si="1559"/>
        <v>1.9007355598351843E-5</v>
      </c>
      <c r="BG1251" s="21">
        <f t="shared" si="1560"/>
        <v>7.7043879077457648E-6</v>
      </c>
      <c r="BH1251" s="21">
        <f t="shared" si="1561"/>
        <v>2.3421561481505935E-6</v>
      </c>
      <c r="BI1251" s="21">
        <f t="shared" si="1562"/>
        <v>5.696177802059489E-7</v>
      </c>
      <c r="BJ1251" s="22">
        <f t="shared" si="1563"/>
        <v>0.48217123935337375</v>
      </c>
      <c r="BK1251" s="22">
        <f t="shared" si="1564"/>
        <v>0.30195782786727537</v>
      </c>
      <c r="BL1251" s="22">
        <f t="shared" si="1565"/>
        <v>0.207392749024809</v>
      </c>
      <c r="BM1251" s="22">
        <f t="shared" si="1566"/>
        <v>0.30271746597305405</v>
      </c>
      <c r="BN1251" s="22">
        <f t="shared" si="1567"/>
        <v>0.69700114603721641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</v>
      </c>
      <c r="F1252" s="10">
        <f>VLOOKUP(B1252,home!$B$2:$E$405,3,FALSE)</f>
        <v>0.67</v>
      </c>
      <c r="G1252" s="10">
        <f>VLOOKUP(C1252,away!$B$2:$E$405,4,FALSE)</f>
        <v>1.52</v>
      </c>
      <c r="H1252" s="10">
        <f>VLOOKUP(A1252,away!$A$2:$E$405,3,FALSE)</f>
        <v>1.2307692307692299</v>
      </c>
      <c r="I1252" s="10">
        <f>VLOOKUP(C1252,away!$B$2:$E$405,3,FALSE)</f>
        <v>1.1399999999999999</v>
      </c>
      <c r="J1252" s="10">
        <f>VLOOKUP(B1252,home!$B$2:$E$405,4,FALSE)</f>
        <v>1.49</v>
      </c>
      <c r="K1252" s="12">
        <f t="shared" ref="K1252:K1315" si="1568">E1252*F1252*G1252</f>
        <v>1.5276000000000003</v>
      </c>
      <c r="L1252" s="12">
        <f t="shared" ref="L1252:L1315" si="1569">H1252*I1252*J1252</f>
        <v>2.0905846153846137</v>
      </c>
      <c r="M1252" s="13">
        <f t="shared" ref="M1252:M1315" si="1570">_xlfn.POISSON.DIST(0,K1252,FALSE) * _xlfn.POISSON.DIST(0,L1252,FALSE)</f>
        <v>2.6831341510999474E-2</v>
      </c>
      <c r="N1252" s="13">
        <f t="shared" ref="N1252:N1315" si="1571">_xlfn.POISSON.DIST(1,K1252,FALSE) * _xlfn.POISSON.DIST(0,L1252,FALSE)</f>
        <v>4.0987557292202804E-2</v>
      </c>
      <c r="O1252" s="13">
        <f t="shared" ref="O1252:O1315" si="1572">_xlfn.POISSON.DIST(0,K1252,FALSE) * _xlfn.POISSON.DIST(1,L1252,FALSE)</f>
        <v>5.6093189773026041E-2</v>
      </c>
      <c r="P1252" s="13">
        <f t="shared" ref="P1252:P1315" si="1573">_xlfn.POISSON.DIST(1,K1252,FALSE) * _xlfn.POISSON.DIST(1,L1252,FALSE)</f>
        <v>8.5687956697274595E-2</v>
      </c>
      <c r="Q1252" s="13">
        <f t="shared" ref="Q1252:Q1315" si="1574">_xlfn.POISSON.DIST(2,K1252,FALSE) * _xlfn.POISSON.DIST(0,L1252,FALSE)</f>
        <v>3.1306296259784511E-2</v>
      </c>
      <c r="R1252" s="13">
        <f t="shared" ref="R1252:R1315" si="1575">_xlfn.POISSON.DIST(0,K1252,FALSE) * _xlfn.POISSON.DIST(2,L1252,FALSE)</f>
        <v>5.8633779783668918E-2</v>
      </c>
      <c r="S1252" s="13">
        <f t="shared" ref="S1252:S1315" si="1576">_xlfn.POISSON.DIST(2,K1252,FALSE) * _xlfn.POISSON.DIST(2,L1252,FALSE)</f>
        <v>6.8412773173715455E-2</v>
      </c>
      <c r="T1252" s="13">
        <f t="shared" ref="T1252:T1315" si="1577">_xlfn.POISSON.DIST(2,K1252,FALSE) * _xlfn.POISSON.DIST(1,L1252,FALSE)</f>
        <v>6.5448461325378349E-2</v>
      </c>
      <c r="U1252" s="13">
        <f t="shared" ref="U1252:U1315" si="1578">_xlfn.POISSON.DIST(1,K1252,FALSE) * _xlfn.POISSON.DIST(2,L1252,FALSE)</f>
        <v>8.9568961997532656E-2</v>
      </c>
      <c r="V1252" s="13">
        <f t="shared" ref="V1252:V1315" si="1579">_xlfn.POISSON.DIST(3,K1252,FALSE) * _xlfn.POISSON.DIST(3,L1252,FALSE)</f>
        <v>2.4275718101478948E-2</v>
      </c>
      <c r="W1252" s="13">
        <f t="shared" ref="W1252:W1315" si="1580">_xlfn.POISSON.DIST(3,K1252,FALSE) * _xlfn.POISSON.DIST(0,L1252,FALSE)</f>
        <v>1.5941166055482275E-2</v>
      </c>
      <c r="X1252" s="13">
        <f t="shared" ref="X1252:X1315" si="1581">_xlfn.POISSON.DIST(3,K1252,FALSE) * _xlfn.POISSON.DIST(1,L1252,FALSE)</f>
        <v>3.3326356506882662E-2</v>
      </c>
      <c r="Y1252" s="13">
        <f t="shared" ref="Y1252:Y1315" si="1582">_xlfn.POISSON.DIST(3,K1252,FALSE) * _xlfn.POISSON.DIST(2,L1252,FALSE)</f>
        <v>3.4835784100055917E-2</v>
      </c>
      <c r="Z1252" s="13">
        <f t="shared" ref="Z1252:Z1315" si="1583">_xlfn.POISSON.DIST(0,K1252,FALSE) * _xlfn.POISSON.DIST(3,L1252,FALSE)</f>
        <v>4.0859625985862541E-2</v>
      </c>
      <c r="AA1252" s="13">
        <f t="shared" ref="AA1252:AA1315" si="1584">_xlfn.POISSON.DIST(1,K1252,FALSE) * _xlfn.POISSON.DIST(3,L1252,FALSE)</f>
        <v>6.2417164656003631E-2</v>
      </c>
      <c r="AB1252" s="13">
        <f t="shared" ref="AB1252:AB1315" si="1585">_xlfn.POISSON.DIST(2,K1252,FALSE) * _xlfn.POISSON.DIST(3,L1252,FALSE)</f>
        <v>4.7674230364255589E-2</v>
      </c>
      <c r="AC1252" s="13">
        <f t="shared" ref="AC1252:AC1315" si="1586">_xlfn.POISSON.DIST(4,K1252,FALSE) * _xlfn.POISSON.DIST(4,L1252,FALSE)</f>
        <v>4.8453985254101649E-3</v>
      </c>
      <c r="AD1252" s="13">
        <f t="shared" ref="AD1252:AD1315" si="1587">_xlfn.POISSON.DIST(4,K1252,FALSE) * _xlfn.POISSON.DIST(0,L1252,FALSE)</f>
        <v>6.0879313165886828E-3</v>
      </c>
      <c r="AE1252" s="13">
        <f t="shared" ref="AE1252:AE1315" si="1588">_xlfn.POISSON.DIST(4,K1252,FALSE) * _xlfn.POISSON.DIST(1,L1252,FALSE)</f>
        <v>1.2727335549978494E-2</v>
      </c>
      <c r="AF1252" s="13">
        <f t="shared" ref="AF1252:AF1315" si="1589">_xlfn.POISSON.DIST(4,K1252,FALSE) * _xlfn.POISSON.DIST(2,L1252,FALSE)</f>
        <v>1.3303785947811361E-2</v>
      </c>
      <c r="AG1252" s="13">
        <f t="shared" ref="AG1252:AG1315" si="1590">_xlfn.POISSON.DIST(4,K1252,FALSE) * _xlfn.POISSON.DIST(3,L1252,FALSE)</f>
        <v>9.2708967429548129E-3</v>
      </c>
      <c r="AH1252" s="13">
        <f t="shared" ref="AH1252:AH1315" si="1591">_xlfn.POISSON.DIST(0,K1252,FALSE) * _xlfn.POISSON.DIST(4,L1252,FALSE)</f>
        <v>2.1355126369103406E-2</v>
      </c>
      <c r="AI1252" s="13">
        <f t="shared" ref="AI1252:AI1315" si="1592">_xlfn.POISSON.DIST(1,K1252,FALSE) * _xlfn.POISSON.DIST(4,L1252,FALSE)</f>
        <v>3.2622091041442369E-2</v>
      </c>
      <c r="AJ1252" s="13">
        <f t="shared" ref="AJ1252:AJ1315" si="1593">_xlfn.POISSON.DIST(2,K1252,FALSE) * _xlfn.POISSON.DIST(4,L1252,FALSE)</f>
        <v>2.4916753137453687E-2</v>
      </c>
      <c r="AK1252" s="13">
        <f t="shared" ref="AK1252:AK1315" si="1594">_xlfn.POISSON.DIST(3,K1252,FALSE) * _xlfn.POISSON.DIST(4,L1252,FALSE)</f>
        <v>1.2687610697591419E-2</v>
      </c>
      <c r="AL1252" s="13">
        <f t="shared" ref="AL1252:AL1315" si="1595">_xlfn.POISSON.DIST(5,K1252,FALSE) * _xlfn.POISSON.DIST(5,L1252,FALSE)</f>
        <v>6.1896614279413034E-4</v>
      </c>
      <c r="AM1252" s="13">
        <f t="shared" ref="AM1252:AM1315" si="1596">_xlfn.POISSON.DIST(5,K1252,FALSE) * _xlfn.POISSON.DIST(0,L1252,FALSE)</f>
        <v>1.8599847758441737E-3</v>
      </c>
      <c r="AN1252" s="13">
        <f t="shared" ref="AN1252:AN1315" si="1597">_xlfn.POISSON.DIST(5,K1252,FALSE) * _xlfn.POISSON.DIST(1,L1252,FALSE)</f>
        <v>3.8884555572294278E-3</v>
      </c>
      <c r="AO1252" s="13">
        <f t="shared" ref="AO1252:AO1315" si="1598">_xlfn.POISSON.DIST(5,K1252,FALSE) * _xlfn.POISSON.DIST(2,L1252,FALSE)</f>
        <v>4.0645726827753248E-3</v>
      </c>
      <c r="AP1252" s="13">
        <f t="shared" ref="AP1252:AP1315" si="1599">_xlfn.POISSON.DIST(5,K1252,FALSE) * _xlfn.POISSON.DIST(3,L1252,FALSE)</f>
        <v>2.8324443729075533E-3</v>
      </c>
      <c r="AQ1252" s="13">
        <f t="shared" ref="AQ1252:AQ1315" si="1600">_xlfn.POISSON.DIST(5,K1252,FALSE) * _xlfn.POISSON.DIST(4,L1252,FALSE)</f>
        <v>1.480366157483313E-3</v>
      </c>
      <c r="AR1252" s="13">
        <f t="shared" ref="AR1252:AR1315" si="1601">_xlfn.POISSON.DIST(0,K1252,FALSE) * _xlfn.POISSON.DIST(5,L1252,FALSE)</f>
        <v>8.9289397293683768E-3</v>
      </c>
      <c r="AS1252" s="13">
        <f t="shared" ref="AS1252:AS1315" si="1602">_xlfn.POISSON.DIST(1,K1252,FALSE) * _xlfn.POISSON.DIST(5,L1252,FALSE)</f>
        <v>1.3639848330583135E-2</v>
      </c>
      <c r="AT1252" s="13">
        <f t="shared" ref="AT1252:AT1315" si="1603">_xlfn.POISSON.DIST(2,K1252,FALSE) * _xlfn.POISSON.DIST(5,L1252,FALSE)</f>
        <v>1.04181161548994E-2</v>
      </c>
      <c r="AU1252" s="13">
        <f t="shared" ref="AU1252:AU1315" si="1604">_xlfn.POISSON.DIST(3,K1252,FALSE) * _xlfn.POISSON.DIST(5,L1252,FALSE)</f>
        <v>5.3049047460747758E-3</v>
      </c>
      <c r="AV1252" s="13">
        <f t="shared" ref="AV1252:AV1315" si="1605">_xlfn.POISSON.DIST(4,K1252,FALSE) * _xlfn.POISSON.DIST(5,L1252,FALSE)</f>
        <v>2.0259431225259578E-3</v>
      </c>
      <c r="AW1252" s="13">
        <f t="shared" ref="AW1252:AW1315" si="1606">_xlfn.POISSON.DIST(6,K1252,FALSE) * _xlfn.POISSON.DIST(6,L1252,FALSE)</f>
        <v>5.4908779821993353E-5</v>
      </c>
      <c r="AX1252" s="13">
        <f t="shared" ref="AX1252:AX1315" si="1607">_xlfn.POISSON.DIST(6,K1252,FALSE) * _xlfn.POISSON.DIST(0,L1252,FALSE)</f>
        <v>4.7355212392992673E-4</v>
      </c>
      <c r="AY1252" s="13">
        <f t="shared" ref="AY1252:AY1315" si="1608">_xlfn.POISSON.DIST(6,K1252,FALSE) * _xlfn.POISSON.DIST(1,L1252,FALSE)</f>
        <v>9.9000078487061251E-4</v>
      </c>
      <c r="AZ1252" s="13">
        <f t="shared" ref="AZ1252:AZ1315" si="1609">_xlfn.POISSON.DIST(6,K1252,FALSE) * _xlfn.POISSON.DIST(2,L1252,FALSE)</f>
        <v>1.034840205034598E-3</v>
      </c>
      <c r="BA1252" s="13">
        <f t="shared" ref="BA1252:BA1315" si="1610">_xlfn.POISSON.DIST(6,K1252,FALSE) * _xlfn.POISSON.DIST(3,L1252,FALSE)</f>
        <v>7.2114033734226328E-4</v>
      </c>
      <c r="BB1252" s="13">
        <f t="shared" ref="BB1252:BB1315" si="1611">_xlfn.POISSON.DIST(6,K1252,FALSE) * _xlfn.POISSON.DIST(4,L1252,FALSE)</f>
        <v>3.7690122369525157E-4</v>
      </c>
      <c r="BC1252" s="13">
        <f t="shared" ref="BC1252:BC1315" si="1612">_xlfn.POISSON.DIST(6,K1252,FALSE) * _xlfn.POISSON.DIST(5,L1252,FALSE)</f>
        <v>1.5758877995538563E-4</v>
      </c>
      <c r="BD1252" s="13">
        <f t="shared" ref="BD1252:BD1315" si="1613">_xlfn.POISSON.DIST(0,K1252,FALSE) * _xlfn.POISSON.DIST(6,L1252,FALSE)</f>
        <v>3.1111173383189953E-3</v>
      </c>
      <c r="BE1252" s="13">
        <f t="shared" ref="BE1252:BE1315" si="1614">_xlfn.POISSON.DIST(1,K1252,FALSE) * _xlfn.POISSON.DIST(6,L1252,FALSE)</f>
        <v>4.7525428460160977E-3</v>
      </c>
      <c r="BF1252" s="13">
        <f t="shared" ref="BF1252:BF1315" si="1615">_xlfn.POISSON.DIST(2,K1252,FALSE) * _xlfn.POISSON.DIST(6,L1252,FALSE)</f>
        <v>3.6299922257870963E-3</v>
      </c>
      <c r="BG1252" s="13">
        <f t="shared" ref="BG1252:BG1315" si="1616">_xlfn.POISSON.DIST(3,K1252,FALSE) * _xlfn.POISSON.DIST(6,L1252,FALSE)</f>
        <v>1.8483920413707897E-3</v>
      </c>
      <c r="BH1252" s="13">
        <f t="shared" ref="BH1252:BH1315" si="1617">_xlfn.POISSON.DIST(4,K1252,FALSE) * _xlfn.POISSON.DIST(6,L1252,FALSE)</f>
        <v>7.0590092059950491E-4</v>
      </c>
      <c r="BI1252" s="13">
        <f t="shared" ref="BI1252:BI1315" si="1618">_xlfn.POISSON.DIST(5,K1252,FALSE) * _xlfn.POISSON.DIST(6,L1252,FALSE)</f>
        <v>2.1566684926156064E-4</v>
      </c>
      <c r="BJ1252" s="14">
        <f t="shared" ref="BJ1252:BJ1315" si="1619">SUM(N1252,Q1252,T1252,W1252,X1252,Y1252,AD1252,AE1252,AF1252,AG1252,AM1252,AN1252,AO1252,AP1252,AQ1252,AX1252,AY1252,AZ1252,BA1252,BB1252,BC1252)</f>
        <v>0.28111541809818763</v>
      </c>
      <c r="BK1252" s="14">
        <f t="shared" ref="BK1252:BK1315" si="1620">SUM(M1252,P1252,S1252,V1252,AC1252,AL1252,AY1252)</f>
        <v>0.21166215493654336</v>
      </c>
      <c r="BL1252" s="14">
        <f t="shared" ref="BL1252:BL1315" si="1621">SUM(O1252,R1252,U1252,AA1252,AB1252,AH1252,AI1252,AJ1252,AK1252,AR1252,AS1252,AT1252,AU1252,AV1252,BD1252,BE1252,BF1252,BG1252,BH1252,BI1252)</f>
        <v>0.46055027212488336</v>
      </c>
      <c r="BM1252" s="14">
        <f t="shared" ref="BM1252:BM1315" si="1622">SUM(S1252:BI1252)</f>
        <v>0.69371225782347201</v>
      </c>
      <c r="BN1252" s="14">
        <f t="shared" ref="BN1252:BN1315" si="1623">SUM(M1252:R1252)</f>
        <v>0.29954012131695634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</v>
      </c>
      <c r="F1253" s="10">
        <f>VLOOKUP(B1253,home!$B$2:$E$405,3,FALSE)</f>
        <v>0.67</v>
      </c>
      <c r="G1253" s="10">
        <f>VLOOKUP(C1253,away!$B$2:$E$405,4,FALSE)</f>
        <v>1.1100000000000001</v>
      </c>
      <c r="H1253" s="10">
        <f>VLOOKUP(A1253,away!$A$2:$E$405,3,FALSE)</f>
        <v>1.2307692307692299</v>
      </c>
      <c r="I1253" s="10">
        <f>VLOOKUP(C1253,away!$B$2:$E$405,3,FALSE)</f>
        <v>0.78</v>
      </c>
      <c r="J1253" s="10">
        <f>VLOOKUP(B1253,home!$B$2:$E$405,4,FALSE)</f>
        <v>1.28</v>
      </c>
      <c r="K1253" s="12">
        <f t="shared" si="1568"/>
        <v>1.1155500000000003</v>
      </c>
      <c r="L1253" s="12">
        <f t="shared" si="1569"/>
        <v>1.2287999999999992</v>
      </c>
      <c r="M1253" s="13">
        <f t="shared" si="1570"/>
        <v>9.590952306399271E-2</v>
      </c>
      <c r="N1253" s="13">
        <f t="shared" si="1571"/>
        <v>0.10699186845403708</v>
      </c>
      <c r="O1253" s="13">
        <f t="shared" si="1572"/>
        <v>0.11785362194103417</v>
      </c>
      <c r="P1253" s="13">
        <f t="shared" si="1573"/>
        <v>0.13147160795632068</v>
      </c>
      <c r="Q1253" s="13">
        <f t="shared" si="1574"/>
        <v>5.9677389426950569E-2</v>
      </c>
      <c r="R1253" s="13">
        <f t="shared" si="1575"/>
        <v>7.2409265320571362E-2</v>
      </c>
      <c r="S1253" s="13">
        <f t="shared" si="1576"/>
        <v>4.5054920372942925E-2</v>
      </c>
      <c r="T1253" s="13">
        <f t="shared" si="1577"/>
        <v>7.333157612783682E-2</v>
      </c>
      <c r="U1253" s="13">
        <f t="shared" si="1578"/>
        <v>8.0776155928363388E-2</v>
      </c>
      <c r="V1253" s="13">
        <f t="shared" si="1579"/>
        <v>6.8623041088220439E-3</v>
      </c>
      <c r="W1253" s="13">
        <f t="shared" si="1580"/>
        <v>2.219103725841157E-2</v>
      </c>
      <c r="X1253" s="13">
        <f t="shared" si="1581"/>
        <v>2.7268346583136122E-2</v>
      </c>
      <c r="Y1253" s="13">
        <f t="shared" si="1582"/>
        <v>1.6753672140678827E-2</v>
      </c>
      <c r="Z1253" s="13">
        <f t="shared" si="1583"/>
        <v>2.9658835075306016E-2</v>
      </c>
      <c r="AA1253" s="13">
        <f t="shared" si="1584"/>
        <v>3.3085913468257636E-2</v>
      </c>
      <c r="AB1253" s="13">
        <f t="shared" si="1585"/>
        <v>1.8454495384757415E-2</v>
      </c>
      <c r="AC1253" s="13">
        <f t="shared" si="1586"/>
        <v>5.8792268917220569E-4</v>
      </c>
      <c r="AD1253" s="13">
        <f t="shared" si="1587"/>
        <v>6.188802903405257E-3</v>
      </c>
      <c r="AE1253" s="13">
        <f t="shared" si="1588"/>
        <v>7.6048010077043758E-3</v>
      </c>
      <c r="AF1253" s="13">
        <f t="shared" si="1589"/>
        <v>4.6723897391335667E-3</v>
      </c>
      <c r="AG1253" s="13">
        <f t="shared" si="1590"/>
        <v>1.913810837149108E-3</v>
      </c>
      <c r="AH1253" s="13">
        <f t="shared" si="1591"/>
        <v>9.1111941351340042E-3</v>
      </c>
      <c r="AI1253" s="13">
        <f t="shared" si="1592"/>
        <v>1.0163992617448738E-2</v>
      </c>
      <c r="AJ1253" s="13">
        <f t="shared" si="1593"/>
        <v>5.6692209821974744E-3</v>
      </c>
      <c r="AK1253" s="13">
        <f t="shared" si="1594"/>
        <v>2.1080998222301308E-3</v>
      </c>
      <c r="AL1253" s="13">
        <f t="shared" si="1595"/>
        <v>3.2236690927094354E-5</v>
      </c>
      <c r="AM1253" s="13">
        <f t="shared" si="1596"/>
        <v>1.3807838157787486E-3</v>
      </c>
      <c r="AN1253" s="13">
        <f t="shared" si="1597"/>
        <v>1.6967071528289253E-3</v>
      </c>
      <c r="AO1253" s="13">
        <f t="shared" si="1598"/>
        <v>1.0424568746980913E-3</v>
      </c>
      <c r="AP1253" s="13">
        <f t="shared" si="1599"/>
        <v>4.26990335876338E-4</v>
      </c>
      <c r="AQ1253" s="13">
        <f t="shared" si="1600"/>
        <v>1.3117143118121096E-4</v>
      </c>
      <c r="AR1253" s="13">
        <f t="shared" si="1601"/>
        <v>2.2391670706505291E-3</v>
      </c>
      <c r="AS1253" s="13">
        <f t="shared" si="1602"/>
        <v>2.4979028256641978E-3</v>
      </c>
      <c r="AT1253" s="13">
        <f t="shared" si="1603"/>
        <v>1.393267748584849E-3</v>
      </c>
      <c r="AU1253" s="13">
        <f t="shared" si="1604"/>
        <v>5.1808661231127608E-4</v>
      </c>
      <c r="AV1253" s="13">
        <f t="shared" si="1605"/>
        <v>1.4448788009096102E-4</v>
      </c>
      <c r="AW1253" s="13">
        <f t="shared" si="1606"/>
        <v>1.2274906645749792E-6</v>
      </c>
      <c r="AX1253" s="13">
        <f t="shared" si="1607"/>
        <v>2.5672223094866381E-4</v>
      </c>
      <c r="AY1253" s="13">
        <f t="shared" si="1608"/>
        <v>3.154602773897179E-4</v>
      </c>
      <c r="AZ1253" s="13">
        <f t="shared" si="1609"/>
        <v>1.938187944282426E-4</v>
      </c>
      <c r="BA1253" s="13">
        <f t="shared" si="1610"/>
        <v>7.9388178197808133E-5</v>
      </c>
      <c r="BB1253" s="13">
        <f t="shared" si="1611"/>
        <v>2.4388048342366644E-5</v>
      </c>
      <c r="BC1253" s="13">
        <f t="shared" si="1612"/>
        <v>5.9936067606200167E-6</v>
      </c>
      <c r="BD1253" s="13">
        <f t="shared" si="1613"/>
        <v>4.5858141606922823E-4</v>
      </c>
      <c r="BE1253" s="13">
        <f t="shared" si="1614"/>
        <v>5.1157049869602765E-4</v>
      </c>
      <c r="BF1253" s="13">
        <f t="shared" si="1615"/>
        <v>2.8534123491017702E-4</v>
      </c>
      <c r="BG1253" s="13">
        <f t="shared" si="1616"/>
        <v>1.0610413820134932E-4</v>
      </c>
      <c r="BH1253" s="13">
        <f t="shared" si="1617"/>
        <v>2.9591117842628811E-5</v>
      </c>
      <c r="BI1253" s="13">
        <f t="shared" si="1618"/>
        <v>6.6020743018689217E-6</v>
      </c>
      <c r="BJ1253" s="14">
        <f t="shared" si="1619"/>
        <v>0.33214757522487398</v>
      </c>
      <c r="BK1253" s="14">
        <f t="shared" si="1620"/>
        <v>0.28023397515956738</v>
      </c>
      <c r="BL1253" s="14">
        <f t="shared" si="1621"/>
        <v>0.3578226622173174</v>
      </c>
      <c r="BM1253" s="14">
        <f t="shared" si="1622"/>
        <v>0.41523553872743307</v>
      </c>
      <c r="BN1253" s="14">
        <f t="shared" si="1623"/>
        <v>0.58431327616290651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</v>
      </c>
      <c r="F1254" s="10">
        <f>VLOOKUP(B1254,home!$B$2:$E$405,3,FALSE)</f>
        <v>1.1100000000000001</v>
      </c>
      <c r="G1254" s="10">
        <f>VLOOKUP(C1254,away!$B$2:$E$405,4,FALSE)</f>
        <v>0.78</v>
      </c>
      <c r="H1254" s="10">
        <f>VLOOKUP(A1254,away!$A$2:$E$405,3,FALSE)</f>
        <v>1.2307692307692299</v>
      </c>
      <c r="I1254" s="10">
        <f>VLOOKUP(C1254,away!$B$2:$E$405,3,FALSE)</f>
        <v>1.22</v>
      </c>
      <c r="J1254" s="10">
        <f>VLOOKUP(B1254,home!$B$2:$E$405,4,FALSE)</f>
        <v>1.08</v>
      </c>
      <c r="K1254" s="12">
        <f t="shared" si="1568"/>
        <v>1.2987</v>
      </c>
      <c r="L1254" s="12">
        <f t="shared" si="1569"/>
        <v>1.6216615384615376</v>
      </c>
      <c r="M1254" s="13">
        <f t="shared" si="1570"/>
        <v>5.3914191722437374E-2</v>
      </c>
      <c r="N1254" s="13">
        <f t="shared" si="1571"/>
        <v>7.0018360789929429E-2</v>
      </c>
      <c r="O1254" s="13">
        <f t="shared" si="1572"/>
        <v>8.7430571093518095E-2</v>
      </c>
      <c r="P1254" s="13">
        <f t="shared" si="1573"/>
        <v>0.11354608267915196</v>
      </c>
      <c r="Q1254" s="13">
        <f t="shared" si="1574"/>
        <v>4.546642257894068E-2</v>
      </c>
      <c r="R1254" s="13">
        <f t="shared" si="1575"/>
        <v>7.0891397214042695E-2</v>
      </c>
      <c r="S1254" s="13">
        <f t="shared" si="1576"/>
        <v>5.9783484087805011E-2</v>
      </c>
      <c r="T1254" s="13">
        <f t="shared" si="1577"/>
        <v>7.3731148787707326E-2</v>
      </c>
      <c r="U1254" s="13">
        <f t="shared" si="1578"/>
        <v>9.2066657561877263E-2</v>
      </c>
      <c r="V1254" s="13">
        <f t="shared" si="1579"/>
        <v>1.3989679629414709E-2</v>
      </c>
      <c r="W1254" s="13">
        <f t="shared" si="1580"/>
        <v>1.9682414334423418E-2</v>
      </c>
      <c r="X1254" s="13">
        <f t="shared" si="1581"/>
        <v>3.1918214310198499E-2</v>
      </c>
      <c r="Y1254" s="13">
        <f t="shared" si="1582"/>
        <v>2.5880270261610785E-2</v>
      </c>
      <c r="Z1254" s="13">
        <f t="shared" si="1583"/>
        <v>3.8320617423270815E-2</v>
      </c>
      <c r="AA1254" s="13">
        <f t="shared" si="1584"/>
        <v>4.9766985847601815E-2</v>
      </c>
      <c r="AB1254" s="13">
        <f t="shared" si="1585"/>
        <v>3.2316192260140243E-2</v>
      </c>
      <c r="AC1254" s="13">
        <f t="shared" si="1586"/>
        <v>1.8414369077837092E-3</v>
      </c>
      <c r="AD1254" s="13">
        <f t="shared" si="1587"/>
        <v>6.3903878740289239E-3</v>
      </c>
      <c r="AE1254" s="13">
        <f t="shared" si="1588"/>
        <v>1.0363046231163698E-2</v>
      </c>
      <c r="AF1254" s="13">
        <f t="shared" si="1589"/>
        <v>8.4026767471884825E-3</v>
      </c>
      <c r="AG1254" s="13">
        <f t="shared" si="1590"/>
        <v>4.542099233680221E-3</v>
      </c>
      <c r="AH1254" s="13">
        <f t="shared" si="1591"/>
        <v>1.5535767851354337E-2</v>
      </c>
      <c r="AI1254" s="13">
        <f t="shared" si="1592"/>
        <v>2.0176301708553879E-2</v>
      </c>
      <c r="AJ1254" s="13">
        <f t="shared" si="1593"/>
        <v>1.3101481514449462E-2</v>
      </c>
      <c r="AK1254" s="13">
        <f t="shared" si="1594"/>
        <v>5.671631347605172E-3</v>
      </c>
      <c r="AL1254" s="13">
        <f t="shared" si="1595"/>
        <v>1.5512646351527139E-4</v>
      </c>
      <c r="AM1254" s="13">
        <f t="shared" si="1596"/>
        <v>1.6598393464002722E-3</v>
      </c>
      <c r="AN1254" s="13">
        <f t="shared" si="1597"/>
        <v>2.6916976280824583E-3</v>
      </c>
      <c r="AO1254" s="13">
        <f t="shared" si="1598"/>
        <v>2.1825112583147357E-3</v>
      </c>
      <c r="AP1254" s="13">
        <f t="shared" si="1599"/>
        <v>1.1797648549561003E-3</v>
      </c>
      <c r="AQ1254" s="13">
        <f t="shared" si="1600"/>
        <v>4.7829482242774048E-4</v>
      </c>
      <c r="AR1254" s="13">
        <f t="shared" si="1601"/>
        <v>5.0387514390017093E-3</v>
      </c>
      <c r="AS1254" s="13">
        <f t="shared" si="1602"/>
        <v>6.5438264938315208E-3</v>
      </c>
      <c r="AT1254" s="13">
        <f t="shared" si="1603"/>
        <v>4.249233733769499E-3</v>
      </c>
      <c r="AU1254" s="13">
        <f t="shared" si="1604"/>
        <v>1.8394932833488158E-3</v>
      </c>
      <c r="AV1254" s="13">
        <f t="shared" si="1605"/>
        <v>5.9723748177127676E-4</v>
      </c>
      <c r="AW1254" s="13">
        <f t="shared" si="1606"/>
        <v>9.0751214977508287E-6</v>
      </c>
      <c r="AX1254" s="13">
        <f t="shared" si="1607"/>
        <v>3.5927222652833851E-4</v>
      </c>
      <c r="AY1254" s="13">
        <f t="shared" si="1608"/>
        <v>5.8261795159844751E-4</v>
      </c>
      <c r="AZ1254" s="13">
        <f t="shared" si="1609"/>
        <v>4.7240456186222406E-4</v>
      </c>
      <c r="BA1254" s="13">
        <f t="shared" si="1610"/>
        <v>2.5536010285524764E-4</v>
      </c>
      <c r="BB1254" s="13">
        <f t="shared" si="1611"/>
        <v>1.0352691431448432E-4</v>
      </c>
      <c r="BC1254" s="13">
        <f t="shared" si="1612"/>
        <v>3.3577123027880452E-5</v>
      </c>
      <c r="BD1254" s="13">
        <f t="shared" si="1613"/>
        <v>1.3618582350828005E-3</v>
      </c>
      <c r="BE1254" s="13">
        <f t="shared" si="1614"/>
        <v>1.7686452899020333E-3</v>
      </c>
      <c r="BF1254" s="13">
        <f t="shared" si="1615"/>
        <v>1.1484698189978854E-3</v>
      </c>
      <c r="BG1254" s="13">
        <f t="shared" si="1616"/>
        <v>4.9717258464418456E-4</v>
      </c>
      <c r="BH1254" s="13">
        <f t="shared" si="1617"/>
        <v>1.6141950891935064E-4</v>
      </c>
      <c r="BI1254" s="13">
        <f t="shared" si="1618"/>
        <v>4.1927103246712117E-5</v>
      </c>
      <c r="BJ1254" s="14">
        <f t="shared" si="1619"/>
        <v>0.30639390793923937</v>
      </c>
      <c r="BK1254" s="14">
        <f t="shared" si="1620"/>
        <v>0.24381261944170649</v>
      </c>
      <c r="BL1254" s="14">
        <f t="shared" si="1621"/>
        <v>0.41020502137165882</v>
      </c>
      <c r="BM1254" s="14">
        <f t="shared" si="1622"/>
        <v>0.55689159726775439</v>
      </c>
      <c r="BN1254" s="14">
        <f t="shared" si="1623"/>
        <v>0.44126702607802021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1.30322580645161</v>
      </c>
      <c r="F1255" s="10">
        <f>VLOOKUP(B1255,home!$B$2:$E$405,3,FALSE)</f>
        <v>0.99</v>
      </c>
      <c r="G1255" s="10">
        <f>VLOOKUP(C1255,away!$B$2:$E$405,4,FALSE)</f>
        <v>0.9</v>
      </c>
      <c r="H1255" s="10">
        <f>VLOOKUP(A1255,away!$A$2:$E$405,3,FALSE)</f>
        <v>1.08387096774194</v>
      </c>
      <c r="I1255" s="10">
        <f>VLOOKUP(C1255,away!$B$2:$E$405,3,FALSE)</f>
        <v>1.1499999999999999</v>
      </c>
      <c r="J1255" s="10">
        <f>VLOOKUP(B1255,home!$B$2:$E$405,4,FALSE)</f>
        <v>1.19</v>
      </c>
      <c r="K1255" s="12">
        <f t="shared" si="1568"/>
        <v>1.1611741935483846</v>
      </c>
      <c r="L1255" s="12">
        <f t="shared" si="1569"/>
        <v>1.4832774193548448</v>
      </c>
      <c r="M1255" s="13">
        <f t="shared" si="1570"/>
        <v>7.1044302838044832E-2</v>
      </c>
      <c r="N1255" s="13">
        <f t="shared" si="1571"/>
        <v>8.2494811054173917E-2</v>
      </c>
      <c r="O1255" s="13">
        <f t="shared" si="1572"/>
        <v>0.10537841017347921</v>
      </c>
      <c r="P1255" s="13">
        <f t="shared" si="1573"/>
        <v>0.12236269045060061</v>
      </c>
      <c r="Q1255" s="13">
        <f t="shared" si="1574"/>
        <v>4.7895422848878391E-2</v>
      </c>
      <c r="R1255" s="13">
        <f t="shared" si="1575"/>
        <v>7.815270814891731E-2</v>
      </c>
      <c r="S1255" s="13">
        <f t="shared" si="1576"/>
        <v>5.2687644948961138E-2</v>
      </c>
      <c r="T1255" s="13">
        <f t="shared" si="1577"/>
        <v>7.1042199202193415E-2</v>
      </c>
      <c r="U1255" s="13">
        <f t="shared" si="1578"/>
        <v>9.0748907858441308E-2</v>
      </c>
      <c r="V1255" s="13">
        <f t="shared" si="1579"/>
        <v>1.0082913418371097E-2</v>
      </c>
      <c r="W1255" s="13">
        <f t="shared" si="1580"/>
        <v>1.8538309667068407E-2</v>
      </c>
      <c r="X1255" s="13">
        <f t="shared" si="1581"/>
        <v>2.7497456122170198E-2</v>
      </c>
      <c r="Y1255" s="13">
        <f t="shared" si="1582"/>
        <v>2.0393177877857847E-2</v>
      </c>
      <c r="Z1255" s="13">
        <f t="shared" si="1583"/>
        <v>3.8640715752906125E-2</v>
      </c>
      <c r="AA1255" s="13">
        <f t="shared" si="1584"/>
        <v>4.4868601952513132E-2</v>
      </c>
      <c r="AB1255" s="13">
        <f t="shared" si="1585"/>
        <v>2.6050131343926461E-2</v>
      </c>
      <c r="AC1255" s="13">
        <f t="shared" si="1586"/>
        <v>1.0853899997661524E-3</v>
      </c>
      <c r="AD1255" s="13">
        <f t="shared" si="1587"/>
        <v>5.3815516943520984E-3</v>
      </c>
      <c r="AE1255" s="13">
        <f t="shared" si="1588"/>
        <v>7.9823341093232733E-3</v>
      </c>
      <c r="AF1255" s="13">
        <f t="shared" si="1589"/>
        <v>5.9200079690525896E-3</v>
      </c>
      <c r="AG1255" s="13">
        <f t="shared" si="1590"/>
        <v>2.9270047142988132E-3</v>
      </c>
      <c r="AH1255" s="13">
        <f t="shared" si="1591"/>
        <v>1.4328725285998678E-2</v>
      </c>
      <c r="AI1255" s="13">
        <f t="shared" si="1592"/>
        <v>1.6638146028545863E-2</v>
      </c>
      <c r="AJ1255" s="13">
        <f t="shared" si="1593"/>
        <v>9.6598928984185026E-3</v>
      </c>
      <c r="AK1255" s="13">
        <f t="shared" si="1594"/>
        <v>3.7389394486949555E-3</v>
      </c>
      <c r="AL1255" s="13">
        <f t="shared" si="1595"/>
        <v>7.4776574759174977E-5</v>
      </c>
      <c r="AM1255" s="13">
        <f t="shared" si="1596"/>
        <v>1.249783789745648E-3</v>
      </c>
      <c r="AN1255" s="13">
        <f t="shared" si="1597"/>
        <v>1.8537760744054426E-3</v>
      </c>
      <c r="AO1255" s="13">
        <f t="shared" si="1598"/>
        <v>1.3748320958529301E-3</v>
      </c>
      <c r="AP1255" s="13">
        <f t="shared" si="1599"/>
        <v>6.7975246772764887E-4</v>
      </c>
      <c r="AQ1255" s="13">
        <f t="shared" si="1600"/>
        <v>2.5206537153278863E-4</v>
      </c>
      <c r="AR1255" s="13">
        <f t="shared" si="1601"/>
        <v>4.2506949329721259E-3</v>
      </c>
      <c r="AS1255" s="13">
        <f t="shared" si="1602"/>
        <v>4.9357972608141129E-3</v>
      </c>
      <c r="AT1255" s="13">
        <f t="shared" si="1603"/>
        <v>2.8656602019220775E-3</v>
      </c>
      <c r="AU1255" s="13">
        <f t="shared" si="1604"/>
        <v>1.109176891316856E-3</v>
      </c>
      <c r="AV1255" s="13">
        <f t="shared" si="1605"/>
        <v>3.2198689556933881E-4</v>
      </c>
      <c r="AW1255" s="13">
        <f t="shared" si="1606"/>
        <v>3.577526238596762E-6</v>
      </c>
      <c r="AX1255" s="13">
        <f t="shared" si="1607"/>
        <v>2.4186944736129094E-4</v>
      </c>
      <c r="AY1255" s="13">
        <f t="shared" si="1608"/>
        <v>3.5875948970283812E-4</v>
      </c>
      <c r="AZ1255" s="13">
        <f t="shared" si="1609"/>
        <v>2.6606992502774344E-4</v>
      </c>
      <c r="BA1255" s="13">
        <f t="shared" si="1610"/>
        <v>1.3155183725436275E-4</v>
      </c>
      <c r="BB1255" s="13">
        <f t="shared" si="1611"/>
        <v>4.8781967418509938E-5</v>
      </c>
      <c r="BC1255" s="13">
        <f t="shared" si="1612"/>
        <v>1.4471438148715908E-5</v>
      </c>
      <c r="BD1255" s="13">
        <f t="shared" si="1613"/>
        <v>1.0508266351072677E-3</v>
      </c>
      <c r="BE1255" s="13">
        <f t="shared" si="1614"/>
        <v>1.2201927705798442E-3</v>
      </c>
      <c r="BF1255" s="13">
        <f t="shared" si="1615"/>
        <v>7.0842817817581003E-4</v>
      </c>
      <c r="BG1255" s="13">
        <f t="shared" si="1616"/>
        <v>2.7420283949341573E-4</v>
      </c>
      <c r="BH1255" s="13">
        <f t="shared" si="1617"/>
        <v>7.959931525436109E-5</v>
      </c>
      <c r="BI1255" s="13">
        <f t="shared" si="1618"/>
        <v>1.8485734139497271E-5</v>
      </c>
      <c r="BJ1255" s="14">
        <f t="shared" si="1619"/>
        <v>0.29654398916354685</v>
      </c>
      <c r="BK1255" s="14">
        <f t="shared" si="1620"/>
        <v>0.25769647772020582</v>
      </c>
      <c r="BL1255" s="14">
        <f t="shared" si="1621"/>
        <v>0.40639951479428005</v>
      </c>
      <c r="BM1255" s="14">
        <f t="shared" si="1622"/>
        <v>0.49159716995338038</v>
      </c>
      <c r="BN1255" s="14">
        <f t="shared" si="1623"/>
        <v>0.50732834551409423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1.5546218487395</v>
      </c>
      <c r="F1256" s="10">
        <f>VLOOKUP(B1256,home!$B$2:$E$405,3,FALSE)</f>
        <v>0.21</v>
      </c>
      <c r="G1256" s="10">
        <f>VLOOKUP(C1256,away!$B$2:$E$405,4,FALSE)</f>
        <v>0.77</v>
      </c>
      <c r="H1256" s="10">
        <f>VLOOKUP(A1256,away!$A$2:$E$405,3,FALSE)</f>
        <v>1.3361344537815101</v>
      </c>
      <c r="I1256" s="10">
        <f>VLOOKUP(C1256,away!$B$2:$E$405,3,FALSE)</f>
        <v>0.51</v>
      </c>
      <c r="J1256" s="10">
        <f>VLOOKUP(B1256,home!$B$2:$E$405,4,FALSE)</f>
        <v>0.75</v>
      </c>
      <c r="K1256" s="12">
        <f t="shared" si="1568"/>
        <v>0.25138235294117717</v>
      </c>
      <c r="L1256" s="12">
        <f t="shared" si="1569"/>
        <v>0.51107142857142762</v>
      </c>
      <c r="M1256" s="13">
        <f t="shared" si="1570"/>
        <v>0.46652028254637612</v>
      </c>
      <c r="N1256" s="13">
        <f t="shared" si="1571"/>
        <v>0.11727496632129082</v>
      </c>
      <c r="O1256" s="13">
        <f t="shared" si="1572"/>
        <v>0.23842518725852246</v>
      </c>
      <c r="P1256" s="13">
        <f t="shared" si="1573"/>
        <v>5.9935884573488155E-2</v>
      </c>
      <c r="Q1256" s="13">
        <f t="shared" si="1574"/>
        <v>1.4740428487471698E-2</v>
      </c>
      <c r="R1256" s="13">
        <f t="shared" si="1575"/>
        <v>6.0926150529811603E-2</v>
      </c>
      <c r="S1256" s="13">
        <f t="shared" si="1576"/>
        <v>1.9250557767814674E-3</v>
      </c>
      <c r="T1256" s="13">
        <f t="shared" si="1577"/>
        <v>7.5334118448471274E-3</v>
      </c>
      <c r="U1256" s="13">
        <f t="shared" si="1578"/>
        <v>1.5315759075832389E-2</v>
      </c>
      <c r="V1256" s="13">
        <f t="shared" si="1579"/>
        <v>2.7480029665336601E-5</v>
      </c>
      <c r="W1256" s="13">
        <f t="shared" si="1580"/>
        <v>1.2351611988472644E-3</v>
      </c>
      <c r="X1256" s="13">
        <f t="shared" si="1581"/>
        <v>6.3125559841086844E-4</v>
      </c>
      <c r="Y1256" s="13">
        <f t="shared" si="1582"/>
        <v>1.6130835023677695E-4</v>
      </c>
      <c r="Z1256" s="13">
        <f t="shared" si="1583"/>
        <v>1.0379204929542888E-2</v>
      </c>
      <c r="AA1256" s="13">
        <f t="shared" si="1584"/>
        <v>2.6091489568471561E-3</v>
      </c>
      <c r="AB1256" s="13">
        <f t="shared" si="1585"/>
        <v>3.2794700197312802E-4</v>
      </c>
      <c r="AC1256" s="13">
        <f t="shared" si="1586"/>
        <v>2.2065491412127325E-7</v>
      </c>
      <c r="AD1256" s="13">
        <f t="shared" si="1587"/>
        <v>7.7624432106967613E-5</v>
      </c>
      <c r="AE1256" s="13">
        <f t="shared" si="1588"/>
        <v>3.9671629408953722E-5</v>
      </c>
      <c r="AF1256" s="13">
        <f t="shared" si="1589"/>
        <v>1.0137518157895119E-5</v>
      </c>
      <c r="AG1256" s="13">
        <f t="shared" si="1590"/>
        <v>1.7269986290414156E-6</v>
      </c>
      <c r="AH1256" s="13">
        <f t="shared" si="1591"/>
        <v>1.3261287726942714E-3</v>
      </c>
      <c r="AI1256" s="13">
        <f t="shared" si="1592"/>
        <v>3.3336537118288149E-4</v>
      </c>
      <c r="AJ1256" s="13">
        <f t="shared" si="1593"/>
        <v>4.1901085698530816E-5</v>
      </c>
      <c r="AK1256" s="13">
        <f t="shared" si="1594"/>
        <v>3.5110645045621958E-6</v>
      </c>
      <c r="AL1256" s="13">
        <f t="shared" si="1595"/>
        <v>1.1339397628038512E-9</v>
      </c>
      <c r="AM1256" s="13">
        <f t="shared" si="1596"/>
        <v>3.9026824777544368E-6</v>
      </c>
      <c r="AN1256" s="13">
        <f t="shared" si="1597"/>
        <v>1.9945495091666385E-6</v>
      </c>
      <c r="AO1256" s="13">
        <f t="shared" si="1598"/>
        <v>5.0967863350311678E-7</v>
      </c>
      <c r="AP1256" s="13">
        <f t="shared" si="1599"/>
        <v>8.6827395778923681E-8</v>
      </c>
      <c r="AQ1256" s="13">
        <f t="shared" si="1600"/>
        <v>1.1093750299967814E-8</v>
      </c>
      <c r="AR1256" s="13">
        <f t="shared" si="1601"/>
        <v>1.3554930526610712E-4</v>
      </c>
      <c r="AS1256" s="13">
        <f t="shared" si="1602"/>
        <v>3.4074703297335902E-5</v>
      </c>
      <c r="AT1256" s="13">
        <f t="shared" si="1603"/>
        <v>4.2828895453283936E-6</v>
      </c>
      <c r="AU1256" s="13">
        <f t="shared" si="1604"/>
        <v>3.5888095043060672E-7</v>
      </c>
      <c r="AV1256" s="13">
        <f t="shared" si="1605"/>
        <v>2.2554084436252966E-8</v>
      </c>
      <c r="AW1256" s="13">
        <f t="shared" si="1606"/>
        <v>4.0467266840253109E-12</v>
      </c>
      <c r="AX1256" s="13">
        <f t="shared" si="1607"/>
        <v>1.6351091734003556E-7</v>
      </c>
      <c r="AY1256" s="13">
        <f t="shared" si="1608"/>
        <v>8.3565758111996567E-8</v>
      </c>
      <c r="AZ1256" s="13">
        <f t="shared" si="1609"/>
        <v>2.1354035688976224E-8</v>
      </c>
      <c r="BA1256" s="13">
        <f t="shared" si="1610"/>
        <v>3.6378125084434435E-9</v>
      </c>
      <c r="BB1256" s="13">
        <f t="shared" si="1611"/>
        <v>4.6479550889129968E-10</v>
      </c>
      <c r="BC1256" s="13">
        <f t="shared" si="1612"/>
        <v>4.7508740944532056E-11</v>
      </c>
      <c r="BD1256" s="13">
        <f t="shared" si="1613"/>
        <v>1.1545896180702312E-5</v>
      </c>
      <c r="BE1256" s="13">
        <f t="shared" si="1614"/>
        <v>2.9024345487194981E-6</v>
      </c>
      <c r="BF1256" s="13">
        <f t="shared" si="1615"/>
        <v>3.6481041305743557E-7</v>
      </c>
      <c r="BG1256" s="13">
        <f t="shared" si="1616"/>
        <v>3.0568966670606972E-8</v>
      </c>
      <c r="BH1256" s="13">
        <f t="shared" si="1617"/>
        <v>1.9211246921594002E-9</v>
      </c>
      <c r="BI1256" s="13">
        <f t="shared" si="1618"/>
        <v>9.6587369081684977E-11</v>
      </c>
      <c r="BJ1256" s="14">
        <f t="shared" si="1619"/>
        <v>0.14171246979200178</v>
      </c>
      <c r="BK1256" s="14">
        <f t="shared" si="1620"/>
        <v>0.52840900828092308</v>
      </c>
      <c r="BL1256" s="14">
        <f t="shared" si="1621"/>
        <v>0.31949823317803189</v>
      </c>
      <c r="BM1256" s="14">
        <f t="shared" si="1622"/>
        <v>4.2175932901827348E-2</v>
      </c>
      <c r="BN1256" s="14">
        <f t="shared" si="1623"/>
        <v>0.957822899716961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1.1583333333333301</v>
      </c>
      <c r="F1257" s="10">
        <f>VLOOKUP(B1257,home!$B$2:$E$405,3,FALSE)</f>
        <v>1.01</v>
      </c>
      <c r="G1257" s="10">
        <f>VLOOKUP(C1257,away!$B$2:$E$405,4,FALSE)</f>
        <v>0.99</v>
      </c>
      <c r="H1257" s="10">
        <f>VLOOKUP(A1257,away!$A$2:$E$405,3,FALSE)</f>
        <v>1.05</v>
      </c>
      <c r="I1257" s="10">
        <f>VLOOKUP(C1257,away!$B$2:$E$405,3,FALSE)</f>
        <v>0.74</v>
      </c>
      <c r="J1257" s="10">
        <f>VLOOKUP(B1257,home!$B$2:$E$405,4,FALSE)</f>
        <v>0.32</v>
      </c>
      <c r="K1257" s="12">
        <f t="shared" si="1568"/>
        <v>1.1582174999999968</v>
      </c>
      <c r="L1257" s="12">
        <f t="shared" si="1569"/>
        <v>0.24864</v>
      </c>
      <c r="M1257" s="13">
        <f t="shared" si="1570"/>
        <v>0.2449117101793411</v>
      </c>
      <c r="N1257" s="13">
        <f t="shared" si="1571"/>
        <v>0.28366102868464016</v>
      </c>
      <c r="O1257" s="13">
        <f t="shared" si="1572"/>
        <v>6.0894847618991367E-2</v>
      </c>
      <c r="P1257" s="13">
        <f t="shared" si="1573"/>
        <v>7.0529478172148927E-2</v>
      </c>
      <c r="Q1257" s="13">
        <f t="shared" si="1574"/>
        <v>0.16427058374527573</v>
      </c>
      <c r="R1257" s="13">
        <f t="shared" si="1575"/>
        <v>7.5704474559930056E-3</v>
      </c>
      <c r="S1257" s="13">
        <f t="shared" si="1576"/>
        <v>5.0777556610023186E-3</v>
      </c>
      <c r="T1257" s="13">
        <f t="shared" si="1577"/>
        <v>4.0844237942425352E-2</v>
      </c>
      <c r="U1257" s="13">
        <f t="shared" si="1578"/>
        <v>8.7682247263615523E-3</v>
      </c>
      <c r="V1257" s="13">
        <f t="shared" si="1579"/>
        <v>1.6247644544319006E-4</v>
      </c>
      <c r="W1257" s="13">
        <f t="shared" si="1580"/>
        <v>6.3420354942997789E-2</v>
      </c>
      <c r="X1257" s="13">
        <f t="shared" si="1581"/>
        <v>1.5768837053026969E-2</v>
      </c>
      <c r="Y1257" s="13">
        <f t="shared" si="1582"/>
        <v>1.9603818224323125E-3</v>
      </c>
      <c r="Z1257" s="13">
        <f t="shared" si="1583"/>
        <v>6.2743868515270022E-4</v>
      </c>
      <c r="AA1257" s="13">
        <f t="shared" si="1584"/>
        <v>7.2671046532084553E-4</v>
      </c>
      <c r="AB1257" s="13">
        <f t="shared" si="1585"/>
        <v>4.2084438918387217E-4</v>
      </c>
      <c r="AC1257" s="13">
        <f t="shared" si="1586"/>
        <v>2.9243647904745141E-6</v>
      </c>
      <c r="AD1257" s="13">
        <f t="shared" si="1587"/>
        <v>1.8363641237797833E-2</v>
      </c>
      <c r="AE1257" s="13">
        <f t="shared" si="1588"/>
        <v>4.5659357573660528E-3</v>
      </c>
      <c r="AF1257" s="13">
        <f t="shared" si="1589"/>
        <v>5.6763713335574763E-4</v>
      </c>
      <c r="AG1257" s="13">
        <f t="shared" si="1590"/>
        <v>4.7045765612524361E-5</v>
      </c>
      <c r="AH1257" s="13">
        <f t="shared" si="1591"/>
        <v>3.9001588669091847E-5</v>
      </c>
      <c r="AI1257" s="13">
        <f t="shared" si="1592"/>
        <v>4.5172322524343753E-5</v>
      </c>
      <c r="AJ1257" s="13">
        <f t="shared" si="1593"/>
        <v>2.6159687231669492E-5</v>
      </c>
      <c r="AK1257" s="13">
        <f t="shared" si="1594"/>
        <v>1.0099535848748693E-5</v>
      </c>
      <c r="AL1257" s="13">
        <f t="shared" si="1595"/>
        <v>3.3686249221180973E-8</v>
      </c>
      <c r="AM1257" s="13">
        <f t="shared" si="1596"/>
        <v>4.2538181290678097E-3</v>
      </c>
      <c r="AN1257" s="13">
        <f t="shared" si="1597"/>
        <v>1.0576693396114202E-3</v>
      </c>
      <c r="AO1257" s="13">
        <f t="shared" si="1598"/>
        <v>1.3148945230049173E-4</v>
      </c>
      <c r="AP1257" s="13">
        <f t="shared" si="1599"/>
        <v>1.0897845806664755E-5</v>
      </c>
      <c r="AQ1257" s="13">
        <f t="shared" si="1600"/>
        <v>6.7741009534228109E-7</v>
      </c>
      <c r="AR1257" s="13">
        <f t="shared" si="1601"/>
        <v>1.9394710013366003E-6</v>
      </c>
      <c r="AS1257" s="13">
        <f t="shared" si="1602"/>
        <v>2.2463292544905676E-6</v>
      </c>
      <c r="AT1257" s="13">
        <f t="shared" si="1603"/>
        <v>1.3008689266564612E-6</v>
      </c>
      <c r="AU1257" s="13">
        <f t="shared" si="1604"/>
        <v>5.0222971868657531E-7</v>
      </c>
      <c r="AV1257" s="13">
        <f t="shared" si="1605"/>
        <v>1.4542281230071673E-7</v>
      </c>
      <c r="AW1257" s="13">
        <f t="shared" si="1606"/>
        <v>2.6947052985464667E-10</v>
      </c>
      <c r="AX1257" s="13">
        <f t="shared" si="1607"/>
        <v>8.2114109981726367E-4</v>
      </c>
      <c r="AY1257" s="13">
        <f t="shared" si="1608"/>
        <v>2.0416852305856441E-4</v>
      </c>
      <c r="AZ1257" s="13">
        <f t="shared" si="1609"/>
        <v>2.5382230786640722E-5</v>
      </c>
      <c r="BA1257" s="13">
        <f t="shared" si="1610"/>
        <v>2.1036792875967832E-6</v>
      </c>
      <c r="BB1257" s="13">
        <f t="shared" si="1611"/>
        <v>1.3076470451701603E-7</v>
      </c>
      <c r="BC1257" s="13">
        <f t="shared" si="1612"/>
        <v>6.5026672262221765E-9</v>
      </c>
      <c r="BD1257" s="13">
        <f t="shared" si="1613"/>
        <v>8.0371678295388615E-8</v>
      </c>
      <c r="BE1257" s="13">
        <f t="shared" si="1614"/>
        <v>9.3087884306088996E-8</v>
      </c>
      <c r="BF1257" s="13">
        <f t="shared" si="1615"/>
        <v>5.3908008320643685E-8</v>
      </c>
      <c r="BG1257" s="13">
        <f t="shared" si="1616"/>
        <v>2.0812399542371653E-8</v>
      </c>
      <c r="BH1257" s="13">
        <f t="shared" si="1617"/>
        <v>6.026321341741693E-9</v>
      </c>
      <c r="BI1257" s="13">
        <f t="shared" si="1618"/>
        <v>1.3959581677257378E-9</v>
      </c>
      <c r="BJ1257" s="14">
        <f t="shared" si="1619"/>
        <v>0.59997716906213383</v>
      </c>
      <c r="BK1257" s="14">
        <f t="shared" si="1620"/>
        <v>0.32088854703203384</v>
      </c>
      <c r="BL1257" s="14">
        <f t="shared" si="1621"/>
        <v>7.850789771408799E-2</v>
      </c>
      <c r="BM1257" s="14">
        <f t="shared" si="1622"/>
        <v>0.16795878838343006</v>
      </c>
      <c r="BN1257" s="14">
        <f t="shared" si="1623"/>
        <v>0.83183809585639024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1.1583333333333301</v>
      </c>
      <c r="F1258" s="10">
        <f>VLOOKUP(B1258,home!$B$2:$E$405,3,FALSE)</f>
        <v>0.57999999999999996</v>
      </c>
      <c r="G1258" s="10">
        <f>VLOOKUP(C1258,away!$B$2:$E$405,4,FALSE)</f>
        <v>1.04</v>
      </c>
      <c r="H1258" s="10">
        <f>VLOOKUP(A1258,away!$A$2:$E$405,3,FALSE)</f>
        <v>1.05</v>
      </c>
      <c r="I1258" s="10">
        <f>VLOOKUP(C1258,away!$B$2:$E$405,3,FALSE)</f>
        <v>0.69</v>
      </c>
      <c r="J1258" s="10">
        <f>VLOOKUP(B1258,home!$B$2:$E$405,4,FALSE)</f>
        <v>1.27</v>
      </c>
      <c r="K1258" s="12">
        <f t="shared" si="1568"/>
        <v>0.6987066666666647</v>
      </c>
      <c r="L1258" s="12">
        <f t="shared" si="1569"/>
        <v>0.92011499999999991</v>
      </c>
      <c r="M1258" s="13">
        <f t="shared" si="1570"/>
        <v>0.19813202715949593</v>
      </c>
      <c r="N1258" s="13">
        <f t="shared" si="1571"/>
        <v>0.13843616825652047</v>
      </c>
      <c r="O1258" s="13">
        <f t="shared" si="1572"/>
        <v>0.18230425016985954</v>
      </c>
      <c r="P1258" s="13">
        <f t="shared" si="1573"/>
        <v>0.1273771949553483</v>
      </c>
      <c r="Q1258" s="13">
        <f t="shared" si="1574"/>
        <v>4.836313683430947E-2</v>
      </c>
      <c r="R1258" s="13">
        <f t="shared" si="1575"/>
        <v>8.3870437572520148E-2</v>
      </c>
      <c r="S1258" s="13">
        <f t="shared" si="1576"/>
        <v>2.0472396647958073E-2</v>
      </c>
      <c r="T1258" s="13">
        <f t="shared" si="1577"/>
        <v>4.4499647648300646E-2</v>
      </c>
      <c r="U1258" s="13">
        <f t="shared" si="1578"/>
        <v>5.8600833868170145E-2</v>
      </c>
      <c r="V1258" s="13">
        <f t="shared" si="1579"/>
        <v>1.4623898891032387E-3</v>
      </c>
      <c r="W1258" s="13">
        <f t="shared" si="1580"/>
        <v>1.1263882042348055E-2</v>
      </c>
      <c r="X1258" s="13">
        <f t="shared" si="1581"/>
        <v>1.0364066825395079E-2</v>
      </c>
      <c r="Y1258" s="13">
        <f t="shared" si="1582"/>
        <v>4.7680666735241961E-3</v>
      </c>
      <c r="Z1258" s="13">
        <f t="shared" si="1583"/>
        <v>2.5723482555679796E-2</v>
      </c>
      <c r="AA1258" s="13">
        <f t="shared" si="1584"/>
        <v>1.7973168751537125E-2</v>
      </c>
      <c r="AB1258" s="13">
        <f t="shared" si="1585"/>
        <v>6.2789864139119814E-3</v>
      </c>
      <c r="AC1258" s="13">
        <f t="shared" si="1586"/>
        <v>5.8759784029982387E-5</v>
      </c>
      <c r="AD1258" s="13">
        <f t="shared" si="1587"/>
        <v>1.967537368883878E-3</v>
      </c>
      <c r="AE1258" s="13">
        <f t="shared" si="1588"/>
        <v>1.810360646170589E-3</v>
      </c>
      <c r="AF1258" s="13">
        <f t="shared" si="1589"/>
        <v>8.3286999297562574E-4</v>
      </c>
      <c r="AG1258" s="13">
        <f t="shared" si="1590"/>
        <v>2.554453911955893E-4</v>
      </c>
      <c r="AH1258" s="13">
        <f t="shared" si="1591"/>
        <v>5.9171405379298261E-3</v>
      </c>
      <c r="AI1258" s="13">
        <f t="shared" si="1592"/>
        <v>4.1343455414551439E-3</v>
      </c>
      <c r="AJ1258" s="13">
        <f t="shared" si="1593"/>
        <v>1.4443473960591552E-3</v>
      </c>
      <c r="AK1258" s="13">
        <f t="shared" si="1594"/>
        <v>3.3639171820305645E-4</v>
      </c>
      <c r="AL1258" s="13">
        <f t="shared" si="1595"/>
        <v>1.5110442412010656E-6</v>
      </c>
      <c r="AM1258" s="13">
        <f t="shared" si="1596"/>
        <v>2.7494629531099097E-4</v>
      </c>
      <c r="AN1258" s="13">
        <f t="shared" si="1597"/>
        <v>2.5298221051007244E-4</v>
      </c>
      <c r="AO1258" s="13">
        <f t="shared" si="1598"/>
        <v>1.1638636331173763E-4</v>
      </c>
      <c r="AP1258" s="13">
        <f t="shared" si="1599"/>
        <v>3.5696279559526494E-5</v>
      </c>
      <c r="AQ1258" s="13">
        <f t="shared" si="1600"/>
        <v>8.2111705667284267E-6</v>
      </c>
      <c r="AR1258" s="13">
        <f t="shared" si="1601"/>
        <v>1.0888899532114607E-3</v>
      </c>
      <c r="AS1258" s="13">
        <f t="shared" si="1602"/>
        <v>7.6081466957520015E-4</v>
      </c>
      <c r="AT1258" s="13">
        <f t="shared" si="1603"/>
        <v>2.6579314086499394E-4</v>
      </c>
      <c r="AU1258" s="13">
        <f t="shared" si="1604"/>
        <v>6.1903813158881071E-5</v>
      </c>
      <c r="AV1258" s="13">
        <f t="shared" si="1605"/>
        <v>1.0813151736549452E-5</v>
      </c>
      <c r="AW1258" s="13">
        <f t="shared" si="1606"/>
        <v>2.6984332346605235E-8</v>
      </c>
      <c r="AX1258" s="13">
        <f t="shared" si="1607"/>
        <v>3.2017801584848467E-5</v>
      </c>
      <c r="AY1258" s="13">
        <f t="shared" si="1608"/>
        <v>2.9460059505242838E-5</v>
      </c>
      <c r="AZ1258" s="13">
        <f t="shared" si="1609"/>
        <v>1.3553321325833256E-5</v>
      </c>
      <c r="BA1258" s="13">
        <f t="shared" si="1610"/>
        <v>4.1568714172396891E-6</v>
      </c>
      <c r="BB1258" s="13">
        <f t="shared" si="1611"/>
        <v>9.5619993601837366E-7</v>
      </c>
      <c r="BC1258" s="13">
        <f t="shared" si="1612"/>
        <v>1.7596278082590924E-7</v>
      </c>
      <c r="BD1258" s="13">
        <f t="shared" si="1613"/>
        <v>1.6698399654986045E-4</v>
      </c>
      <c r="BE1258" s="13">
        <f t="shared" si="1614"/>
        <v>1.1667283161603084E-4</v>
      </c>
      <c r="BF1258" s="13">
        <f t="shared" si="1615"/>
        <v>4.0760042634498968E-5</v>
      </c>
      <c r="BG1258" s="13">
        <f t="shared" si="1616"/>
        <v>9.4931045074473064E-6</v>
      </c>
      <c r="BH1258" s="13">
        <f t="shared" si="1617"/>
        <v>1.6582238516791992E-6</v>
      </c>
      <c r="BI1258" s="13">
        <f t="shared" si="1618"/>
        <v>2.3172241199878631E-7</v>
      </c>
      <c r="BJ1258" s="14">
        <f t="shared" si="1619"/>
        <v>0.2633297242154326</v>
      </c>
      <c r="BK1258" s="14">
        <f t="shared" si="1620"/>
        <v>0.34753373953968192</v>
      </c>
      <c r="BL1258" s="14">
        <f t="shared" si="1621"/>
        <v>0.36338391661976471</v>
      </c>
      <c r="BM1258" s="14">
        <f t="shared" si="1622"/>
        <v>0.22145821490733239</v>
      </c>
      <c r="BN1258" s="14">
        <f t="shared" si="1623"/>
        <v>0.77848321494805384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1.1583333333333301</v>
      </c>
      <c r="F1259" s="10">
        <f>VLOOKUP(B1259,home!$B$2:$E$405,3,FALSE)</f>
        <v>1.58</v>
      </c>
      <c r="G1259" s="10">
        <f>VLOOKUP(C1259,away!$B$2:$E$405,4,FALSE)</f>
        <v>1.29</v>
      </c>
      <c r="H1259" s="10">
        <f>VLOOKUP(A1259,away!$A$2:$E$405,3,FALSE)</f>
        <v>1.05</v>
      </c>
      <c r="I1259" s="10">
        <f>VLOOKUP(C1259,away!$B$2:$E$405,3,FALSE)</f>
        <v>1.01</v>
      </c>
      <c r="J1259" s="10">
        <f>VLOOKUP(B1259,home!$B$2:$E$405,4,FALSE)</f>
        <v>0.63</v>
      </c>
      <c r="K1259" s="12">
        <f t="shared" si="1568"/>
        <v>2.3609149999999937</v>
      </c>
      <c r="L1259" s="12">
        <f t="shared" si="1569"/>
        <v>0.66811500000000001</v>
      </c>
      <c r="M1259" s="13">
        <f t="shared" si="1570"/>
        <v>4.8362527032493496E-2</v>
      </c>
      <c r="N1259" s="13">
        <f t="shared" si="1571"/>
        <v>0.11417981550891908</v>
      </c>
      <c r="O1259" s="13">
        <f t="shared" si="1572"/>
        <v>3.2311729748314401E-2</v>
      </c>
      <c r="P1259" s="13">
        <f t="shared" si="1573"/>
        <v>7.6285247438741488E-2</v>
      </c>
      <c r="Q1259" s="13">
        <f t="shared" si="1574"/>
        <v>0.1347844195661195</v>
      </c>
      <c r="R1259" s="13">
        <f t="shared" si="1575"/>
        <v>1.0793975660397534E-2</v>
      </c>
      <c r="S1259" s="13">
        <f t="shared" si="1576"/>
        <v>3.0082376448609095E-2</v>
      </c>
      <c r="T1259" s="13">
        <f t="shared" si="1577"/>
        <v>9.0051492478417955E-2</v>
      </c>
      <c r="U1259" s="13">
        <f t="shared" si="1578"/>
        <v>2.5483659046267374E-2</v>
      </c>
      <c r="V1259" s="13">
        <f t="shared" si="1579"/>
        <v>5.272313255135809E-3</v>
      </c>
      <c r="W1259" s="13">
        <f t="shared" si="1580"/>
        <v>0.10607151930664806</v>
      </c>
      <c r="X1259" s="13">
        <f t="shared" si="1581"/>
        <v>7.0867973121561179E-2</v>
      </c>
      <c r="Y1259" s="13">
        <f t="shared" si="1582"/>
        <v>2.3673977931055915E-2</v>
      </c>
      <c r="Z1259" s="13">
        <f t="shared" si="1583"/>
        <v>2.4038723494488332E-3</v>
      </c>
      <c r="AA1259" s="13">
        <f t="shared" si="1584"/>
        <v>5.6753382878989766E-3</v>
      </c>
      <c r="AB1259" s="13">
        <f t="shared" si="1585"/>
        <v>6.6994956469874902E-3</v>
      </c>
      <c r="AC1259" s="13">
        <f t="shared" si="1586"/>
        <v>5.1977190027255554E-4</v>
      </c>
      <c r="AD1259" s="13">
        <f t="shared" si="1587"/>
        <v>6.2606460250963586E-2</v>
      </c>
      <c r="AE1259" s="13">
        <f t="shared" si="1588"/>
        <v>4.1828315190572542E-2</v>
      </c>
      <c r="AF1259" s="13">
        <f t="shared" si="1589"/>
        <v>1.3973062401774684E-2</v>
      </c>
      <c r="AG1259" s="13">
        <f t="shared" si="1590"/>
        <v>3.1118708621872314E-3</v>
      </c>
      <c r="AH1259" s="13">
        <f t="shared" si="1591"/>
        <v>4.0151579368800179E-4</v>
      </c>
      <c r="AI1259" s="13">
        <f t="shared" si="1592"/>
        <v>9.4794466005490617E-4</v>
      </c>
      <c r="AJ1259" s="13">
        <f t="shared" si="1593"/>
        <v>1.1190083835467617E-3</v>
      </c>
      <c r="AK1259" s="13">
        <f t="shared" si="1594"/>
        <v>8.8062789261376517E-4</v>
      </c>
      <c r="AL1259" s="13">
        <f t="shared" si="1595"/>
        <v>3.27947528443717E-5</v>
      </c>
      <c r="AM1259" s="13">
        <f t="shared" si="1596"/>
        <v>2.9561706220680634E-2</v>
      </c>
      <c r="AN1259" s="13">
        <f t="shared" si="1597"/>
        <v>1.9750619351630045E-2</v>
      </c>
      <c r="AO1259" s="13">
        <f t="shared" si="1598"/>
        <v>6.5978425240571514E-3</v>
      </c>
      <c r="AP1259" s="13">
        <f t="shared" si="1599"/>
        <v>1.4693725193201483E-3</v>
      </c>
      <c r="AQ1259" s="13">
        <f t="shared" si="1600"/>
        <v>2.4542745518639519E-4</v>
      </c>
      <c r="AR1259" s="13">
        <f t="shared" si="1601"/>
        <v>5.3651744899971883E-5</v>
      </c>
      <c r="AS1259" s="13">
        <f t="shared" si="1602"/>
        <v>1.2666720931051677E-4</v>
      </c>
      <c r="AT1259" s="13">
        <f t="shared" si="1603"/>
        <v>1.4952525723466899E-4</v>
      </c>
      <c r="AU1259" s="13">
        <f t="shared" si="1604"/>
        <v>1.1767214089472919E-4</v>
      </c>
      <c r="AV1259" s="13">
        <f t="shared" si="1605"/>
        <v>6.9453480630119716E-5</v>
      </c>
      <c r="AW1259" s="13">
        <f t="shared" si="1606"/>
        <v>1.436922797768842E-6</v>
      </c>
      <c r="AX1259" s="13">
        <f t="shared" si="1607"/>
        <v>1.1632112606999676E-2</v>
      </c>
      <c r="AY1259" s="13">
        <f t="shared" si="1608"/>
        <v>7.7715889144255902E-3</v>
      </c>
      <c r="AZ1259" s="13">
        <f t="shared" si="1609"/>
        <v>2.5961575637807256E-3</v>
      </c>
      <c r="BA1259" s="13">
        <f t="shared" si="1610"/>
        <v>5.7817727024178666E-4</v>
      </c>
      <c r="BB1259" s="13">
        <f t="shared" si="1611"/>
        <v>9.6572226726897818E-5</v>
      </c>
      <c r="BC1259" s="13">
        <f t="shared" si="1612"/>
        <v>1.2904270651928272E-5</v>
      </c>
      <c r="BD1259" s="13">
        <f t="shared" si="1613"/>
        <v>5.974255923974115E-6</v>
      </c>
      <c r="BE1259" s="13">
        <f t="shared" si="1614"/>
        <v>1.4104710424749311E-5</v>
      </c>
      <c r="BF1259" s="13">
        <f t="shared" si="1615"/>
        <v>1.6650011206223468E-5</v>
      </c>
      <c r="BG1259" s="13">
        <f t="shared" si="1616"/>
        <v>1.3103087068980323E-5</v>
      </c>
      <c r="BH1259" s="13">
        <f t="shared" si="1617"/>
        <v>7.7338187018653995E-6</v>
      </c>
      <c r="BI1259" s="13">
        <f t="shared" si="1618"/>
        <v>3.6517777161028971E-6</v>
      </c>
      <c r="BJ1259" s="14">
        <f t="shared" si="1619"/>
        <v>0.7414613875419207</v>
      </c>
      <c r="BK1259" s="14">
        <f t="shared" si="1620"/>
        <v>0.16832661974252239</v>
      </c>
      <c r="BL1259" s="14">
        <f t="shared" si="1621"/>
        <v>8.48914826137811E-2</v>
      </c>
      <c r="BM1259" s="14">
        <f t="shared" si="1622"/>
        <v>0.57259549530105991</v>
      </c>
      <c r="BN1259" s="14">
        <f t="shared" si="1623"/>
        <v>0.41671771495498555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1.1583333333333301</v>
      </c>
      <c r="F1260" s="10">
        <f>VLOOKUP(B1260,home!$B$2:$E$405,3,FALSE)</f>
        <v>1.23</v>
      </c>
      <c r="G1260" s="10">
        <f>VLOOKUP(C1260,away!$B$2:$E$405,4,FALSE)</f>
        <v>1.38</v>
      </c>
      <c r="H1260" s="10">
        <f>VLOOKUP(A1260,away!$A$2:$E$405,3,FALSE)</f>
        <v>1.05</v>
      </c>
      <c r="I1260" s="10">
        <f>VLOOKUP(C1260,away!$B$2:$E$405,3,FALSE)</f>
        <v>0.52</v>
      </c>
      <c r="J1260" s="10">
        <f>VLOOKUP(B1260,home!$B$2:$E$405,4,FALSE)</f>
        <v>1.22</v>
      </c>
      <c r="K1260" s="12">
        <f t="shared" si="1568"/>
        <v>1.9661549999999943</v>
      </c>
      <c r="L1260" s="12">
        <f t="shared" si="1569"/>
        <v>0.66612000000000005</v>
      </c>
      <c r="M1260" s="13">
        <f t="shared" si="1570"/>
        <v>7.1914670121350749E-2</v>
      </c>
      <c r="N1260" s="13">
        <f t="shared" si="1571"/>
        <v>0.14139538823244396</v>
      </c>
      <c r="O1260" s="13">
        <f t="shared" si="1572"/>
        <v>4.790380006123416E-2</v>
      </c>
      <c r="P1260" s="13">
        <f t="shared" si="1573"/>
        <v>9.418629600939557E-2</v>
      </c>
      <c r="Q1260" s="13">
        <f t="shared" si="1574"/>
        <v>0.13900262477508007</v>
      </c>
      <c r="R1260" s="13">
        <f t="shared" si="1575"/>
        <v>1.5954839648394645E-2</v>
      </c>
      <c r="S1260" s="13">
        <f t="shared" si="1576"/>
        <v>3.0838834207958625E-2</v>
      </c>
      <c r="T1260" s="13">
        <f t="shared" si="1577"/>
        <v>9.2592428415176342E-2</v>
      </c>
      <c r="U1260" s="13">
        <f t="shared" si="1578"/>
        <v>3.1369687748889284E-2</v>
      </c>
      <c r="V1260" s="13">
        <f t="shared" si="1579"/>
        <v>4.4877191297133029E-3</v>
      </c>
      <c r="W1260" s="13">
        <f t="shared" si="1580"/>
        <v>9.1100235238215616E-2</v>
      </c>
      <c r="X1260" s="13">
        <f t="shared" si="1581"/>
        <v>6.0683688696880185E-2</v>
      </c>
      <c r="Y1260" s="13">
        <f t="shared" si="1582"/>
        <v>2.0211309357382912E-2</v>
      </c>
      <c r="Z1260" s="13">
        <f t="shared" si="1583"/>
        <v>3.5426125955295481E-3</v>
      </c>
      <c r="AA1260" s="13">
        <f t="shared" si="1584"/>
        <v>6.965325467763378E-3</v>
      </c>
      <c r="AB1260" s="13">
        <f t="shared" si="1585"/>
        <v>6.8474547475351347E-3</v>
      </c>
      <c r="AC1260" s="13">
        <f t="shared" si="1586"/>
        <v>3.6734650388870556E-4</v>
      </c>
      <c r="AD1260" s="13">
        <f t="shared" si="1587"/>
        <v>4.4779295753698309E-2</v>
      </c>
      <c r="AE1260" s="13">
        <f t="shared" si="1588"/>
        <v>2.9828384487453518E-2</v>
      </c>
      <c r="AF1260" s="13">
        <f t="shared" si="1589"/>
        <v>9.9346417373912671E-3</v>
      </c>
      <c r="AG1260" s="13">
        <f t="shared" si="1590"/>
        <v>2.2058878513703572E-3</v>
      </c>
      <c r="AH1260" s="13">
        <f t="shared" si="1591"/>
        <v>5.8995127553353557E-4</v>
      </c>
      <c r="AI1260" s="13">
        <f t="shared" si="1592"/>
        <v>1.1599356501466351E-3</v>
      </c>
      <c r="AJ1260" s="13">
        <f t="shared" si="1593"/>
        <v>1.1403066391070258E-3</v>
      </c>
      <c r="AK1260" s="13">
        <f t="shared" si="1594"/>
        <v>7.4733986667115614E-4</v>
      </c>
      <c r="AL1260" s="13">
        <f t="shared" si="1595"/>
        <v>1.92444776538055E-5</v>
      </c>
      <c r="AM1260" s="13">
        <f t="shared" si="1596"/>
        <v>1.7608607248522489E-2</v>
      </c>
      <c r="AN1260" s="13">
        <f t="shared" si="1597"/>
        <v>1.17294454603858E-2</v>
      </c>
      <c r="AO1260" s="13">
        <f t="shared" si="1598"/>
        <v>3.9066091050360937E-3</v>
      </c>
      <c r="AP1260" s="13">
        <f t="shared" si="1599"/>
        <v>8.6742348568221448E-4</v>
      </c>
      <c r="AQ1260" s="13">
        <f t="shared" si="1600"/>
        <v>1.4445203307065916E-4</v>
      </c>
      <c r="AR1260" s="13">
        <f t="shared" si="1601"/>
        <v>7.8595668731679761E-5</v>
      </c>
      <c r="AS1260" s="13">
        <f t="shared" si="1602"/>
        <v>1.5453126705513537E-4</v>
      </c>
      <c r="AT1260" s="13">
        <f t="shared" si="1603"/>
        <v>1.5191621168839445E-4</v>
      </c>
      <c r="AU1260" s="13">
        <f t="shared" si="1604"/>
        <v>9.9563606397398138E-5</v>
      </c>
      <c r="AV1260" s="13">
        <f t="shared" si="1605"/>
        <v>4.8939370634068921E-5</v>
      </c>
      <c r="AW1260" s="13">
        <f t="shared" si="1606"/>
        <v>7.0012220570610186E-7</v>
      </c>
      <c r="AX1260" s="13">
        <f t="shared" si="1607"/>
        <v>5.7702085307864441E-3</v>
      </c>
      <c r="AY1260" s="13">
        <f t="shared" si="1608"/>
        <v>3.8436513065274666E-3</v>
      </c>
      <c r="AZ1260" s="13">
        <f t="shared" si="1609"/>
        <v>1.2801665041520377E-3</v>
      </c>
      <c r="BA1260" s="13">
        <f t="shared" si="1610"/>
        <v>2.8424817058191851E-4</v>
      </c>
      <c r="BB1260" s="13">
        <f t="shared" si="1611"/>
        <v>4.7335847847006883E-5</v>
      </c>
      <c r="BC1260" s="13">
        <f t="shared" si="1612"/>
        <v>6.3062709935696468E-6</v>
      </c>
      <c r="BD1260" s="13">
        <f t="shared" si="1613"/>
        <v>8.7256911425910837E-6</v>
      </c>
      <c r="BE1260" s="13">
        <f t="shared" si="1614"/>
        <v>1.7156061268461119E-5</v>
      </c>
      <c r="BF1260" s="13">
        <f t="shared" si="1615"/>
        <v>1.6865737821645545E-5</v>
      </c>
      <c r="BG1260" s="13">
        <f t="shared" si="1616"/>
        <v>1.1053551582239136E-5</v>
      </c>
      <c r="BH1260" s="13">
        <f t="shared" si="1617"/>
        <v>5.4332489277943298E-6</v>
      </c>
      <c r="BI1260" s="13">
        <f t="shared" si="1618"/>
        <v>2.1365219091254858E-6</v>
      </c>
      <c r="BJ1260" s="14">
        <f t="shared" si="1619"/>
        <v>0.67722233850867819</v>
      </c>
      <c r="BK1260" s="14">
        <f t="shared" si="1620"/>
        <v>0.20565776175648823</v>
      </c>
      <c r="BL1260" s="14">
        <f t="shared" si="1621"/>
        <v>0.11327355804243347</v>
      </c>
      <c r="BM1260" s="14">
        <f t="shared" si="1622"/>
        <v>0.48549570087090865</v>
      </c>
      <c r="BN1260" s="14">
        <f t="shared" si="1623"/>
        <v>0.5103576188478991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1.1583333333333301</v>
      </c>
      <c r="F1261" s="10">
        <f>VLOOKUP(B1261,home!$B$2:$E$405,3,FALSE)</f>
        <v>0.57999999999999996</v>
      </c>
      <c r="G1261" s="10">
        <f>VLOOKUP(C1261,away!$B$2:$E$405,4,FALSE)</f>
        <v>0.43</v>
      </c>
      <c r="H1261" s="10">
        <f>VLOOKUP(A1261,away!$A$2:$E$405,3,FALSE)</f>
        <v>1.05</v>
      </c>
      <c r="I1261" s="10">
        <f>VLOOKUP(C1261,away!$B$2:$E$405,3,FALSE)</f>
        <v>1.73</v>
      </c>
      <c r="J1261" s="10">
        <f>VLOOKUP(B1261,home!$B$2:$E$405,4,FALSE)</f>
        <v>1.1100000000000001</v>
      </c>
      <c r="K1261" s="12">
        <f t="shared" si="1568"/>
        <v>0.28888833333333247</v>
      </c>
      <c r="L1261" s="12">
        <f t="shared" si="1569"/>
        <v>2.0163150000000001</v>
      </c>
      <c r="M1261" s="13">
        <f t="shared" si="1570"/>
        <v>9.9738518426248798E-2</v>
      </c>
      <c r="N1261" s="13">
        <f t="shared" si="1571"/>
        <v>2.8813294357294888E-2</v>
      </c>
      <c r="O1261" s="13">
        <f t="shared" si="1572"/>
        <v>0.2011042707806219</v>
      </c>
      <c r="P1261" s="13">
        <f t="shared" si="1573"/>
        <v>5.8096677612029045E-2</v>
      </c>
      <c r="Q1261" s="13">
        <f t="shared" si="1574"/>
        <v>4.1619122923608155E-3</v>
      </c>
      <c r="R1261" s="13">
        <f t="shared" si="1575"/>
        <v>0.20274477886951486</v>
      </c>
      <c r="S1261" s="13">
        <f t="shared" si="1576"/>
        <v>8.4601816901156163E-3</v>
      </c>
      <c r="T1261" s="13">
        <f t="shared" si="1577"/>
        <v>8.3917261837715001E-3</v>
      </c>
      <c r="U1261" s="13">
        <f t="shared" si="1578"/>
        <v>5.8570601259649184E-2</v>
      </c>
      <c r="V1261" s="13">
        <f t="shared" si="1579"/>
        <v>5.4755224621923302E-4</v>
      </c>
      <c r="W1261" s="13">
        <f t="shared" si="1580"/>
        <v>4.0077596853987512E-4</v>
      </c>
      <c r="X1261" s="13">
        <f t="shared" si="1581"/>
        <v>8.0809059700647846E-4</v>
      </c>
      <c r="Y1261" s="13">
        <f t="shared" si="1582"/>
        <v>8.1468259605155897E-4</v>
      </c>
      <c r="Z1261" s="13">
        <f t="shared" si="1583"/>
        <v>0.13626577960209527</v>
      </c>
      <c r="AA1261" s="13">
        <f t="shared" si="1584"/>
        <v>3.9365593959616516E-2</v>
      </c>
      <c r="AB1261" s="13">
        <f t="shared" si="1585"/>
        <v>5.6861304148351569E-3</v>
      </c>
      <c r="AC1261" s="13">
        <f t="shared" si="1586"/>
        <v>1.9933977631134308E-5</v>
      </c>
      <c r="AD1261" s="13">
        <f t="shared" si="1587"/>
        <v>2.8944875397884145E-5</v>
      </c>
      <c r="AE1261" s="13">
        <f t="shared" si="1588"/>
        <v>5.8361986437884778E-5</v>
      </c>
      <c r="AF1261" s="13">
        <f t="shared" si="1589"/>
        <v>5.8838074342251838E-5</v>
      </c>
      <c r="AG1261" s="13">
        <f t="shared" si="1590"/>
        <v>3.9545363955799169E-5</v>
      </c>
      <c r="AH1261" s="13">
        <f t="shared" si="1591"/>
        <v>6.868868384959971E-2</v>
      </c>
      <c r="AI1261" s="13">
        <f t="shared" si="1592"/>
        <v>1.9843359396171049E-2</v>
      </c>
      <c r="AJ1261" s="13">
        <f t="shared" si="1593"/>
        <v>2.8662575118470882E-3</v>
      </c>
      <c r="AK1261" s="13">
        <f t="shared" si="1594"/>
        <v>2.7600945183388332E-4</v>
      </c>
      <c r="AL1261" s="13">
        <f t="shared" si="1595"/>
        <v>4.6445360939174471E-7</v>
      </c>
      <c r="AM1261" s="13">
        <f t="shared" si="1596"/>
        <v>1.6723673624471458E-6</v>
      </c>
      <c r="AN1261" s="13">
        <f t="shared" si="1597"/>
        <v>3.3720193984126172E-6</v>
      </c>
      <c r="AO1261" s="13">
        <f t="shared" si="1598"/>
        <v>3.3995266466551687E-6</v>
      </c>
      <c r="AP1261" s="13">
        <f t="shared" si="1599"/>
        <v>2.2848388568501721E-6</v>
      </c>
      <c r="AQ1261" s="13">
        <f t="shared" si="1600"/>
        <v>1.1517387149124641E-6</v>
      </c>
      <c r="AR1261" s="13">
        <f t="shared" si="1601"/>
        <v>2.7699604715241109E-2</v>
      </c>
      <c r="AS1261" s="13">
        <f t="shared" si="1602"/>
        <v>8.0020926401781212E-3</v>
      </c>
      <c r="AT1261" s="13">
        <f t="shared" si="1603"/>
        <v>1.1558556029999916E-3</v>
      </c>
      <c r="AU1261" s="13">
        <f t="shared" si="1604"/>
        <v>1.1130439957488721E-4</v>
      </c>
      <c r="AV1261" s="13">
        <f t="shared" si="1605"/>
        <v>8.0386356214641096E-6</v>
      </c>
      <c r="AW1261" s="13">
        <f t="shared" si="1606"/>
        <v>7.5149868644134416E-9</v>
      </c>
      <c r="AX1261" s="13">
        <f t="shared" si="1607"/>
        <v>8.0521236676402838E-8</v>
      </c>
      <c r="AY1261" s="13">
        <f t="shared" si="1608"/>
        <v>1.6235617732918123E-7</v>
      </c>
      <c r="AZ1261" s="13">
        <f t="shared" si="1609"/>
        <v>1.6368059784574404E-7</v>
      </c>
      <c r="BA1261" s="13">
        <f t="shared" si="1610"/>
        <v>1.100105482151138E-7</v>
      </c>
      <c r="BB1261" s="13">
        <f t="shared" si="1611"/>
        <v>5.5453979631089314E-8</v>
      </c>
      <c r="BC1261" s="13">
        <f t="shared" si="1612"/>
        <v>2.2362538187971955E-8</v>
      </c>
      <c r="BD1261" s="13">
        <f t="shared" si="1613"/>
        <v>9.3085214135685563E-3</v>
      </c>
      <c r="BE1261" s="13">
        <f t="shared" si="1614"/>
        <v>2.6891232369634565E-3</v>
      </c>
      <c r="BF1261" s="13">
        <f t="shared" si="1615"/>
        <v>3.8842816502715445E-4</v>
      </c>
      <c r="BG1261" s="13">
        <f t="shared" si="1616"/>
        <v>3.7404121738139761E-5</v>
      </c>
      <c r="BH1261" s="13">
        <f t="shared" si="1617"/>
        <v>2.7014035971820658E-6</v>
      </c>
      <c r="BI1261" s="13">
        <f t="shared" si="1618"/>
        <v>1.560807965701192E-7</v>
      </c>
      <c r="BJ1261" s="14">
        <f t="shared" si="1619"/>
        <v>4.3588647171216098E-2</v>
      </c>
      <c r="BK1261" s="14">
        <f t="shared" si="1620"/>
        <v>0.16686349076203058</v>
      </c>
      <c r="BL1261" s="14">
        <f t="shared" si="1621"/>
        <v>0.6485489159089961</v>
      </c>
      <c r="BM1261" s="14">
        <f t="shared" si="1622"/>
        <v>0.40060722626507722</v>
      </c>
      <c r="BN1261" s="14">
        <f t="shared" si="1623"/>
        <v>0.59465945233807027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1.1583333333333301</v>
      </c>
      <c r="F1262" s="10">
        <f>VLOOKUP(B1262,home!$B$2:$E$405,3,FALSE)</f>
        <v>1.44</v>
      </c>
      <c r="G1262" s="10">
        <f>VLOOKUP(C1262,away!$B$2:$E$405,4,FALSE)</f>
        <v>1.29</v>
      </c>
      <c r="H1262" s="10">
        <f>VLOOKUP(A1262,away!$A$2:$E$405,3,FALSE)</f>
        <v>1.05</v>
      </c>
      <c r="I1262" s="10">
        <f>VLOOKUP(C1262,away!$B$2:$E$405,3,FALSE)</f>
        <v>0.57999999999999996</v>
      </c>
      <c r="J1262" s="10">
        <f>VLOOKUP(B1262,home!$B$2:$E$405,4,FALSE)</f>
        <v>0.95</v>
      </c>
      <c r="K1262" s="12">
        <f t="shared" si="1568"/>
        <v>2.1517199999999939</v>
      </c>
      <c r="L1262" s="12">
        <f t="shared" si="1569"/>
        <v>0.57855000000000001</v>
      </c>
      <c r="M1262" s="13">
        <f t="shared" si="1570"/>
        <v>6.5201682836946703E-2</v>
      </c>
      <c r="N1262" s="13">
        <f t="shared" si="1571"/>
        <v>0.14029576499391455</v>
      </c>
      <c r="O1262" s="13">
        <f t="shared" si="1572"/>
        <v>3.7722433605315513E-2</v>
      </c>
      <c r="P1262" s="13">
        <f t="shared" si="1573"/>
        <v>8.1168114837229272E-2</v>
      </c>
      <c r="Q1262" s="13">
        <f t="shared" si="1574"/>
        <v>0.15093860172635251</v>
      </c>
      <c r="R1262" s="13">
        <f t="shared" si="1575"/>
        <v>1.0912156981177642E-2</v>
      </c>
      <c r="S1262" s="13">
        <f t="shared" si="1576"/>
        <v>2.5261092120525689E-2</v>
      </c>
      <c r="T1262" s="13">
        <f t="shared" si="1577"/>
        <v>8.7325528028781255E-2</v>
      </c>
      <c r="U1262" s="13">
        <f t="shared" si="1578"/>
        <v>2.3479906419539488E-2</v>
      </c>
      <c r="V1262" s="13">
        <f t="shared" si="1579"/>
        <v>3.4941075426605994E-3</v>
      </c>
      <c r="W1262" s="13">
        <f t="shared" si="1580"/>
        <v>0.10825920270220876</v>
      </c>
      <c r="X1262" s="13">
        <f t="shared" si="1581"/>
        <v>6.2633361723362882E-2</v>
      </c>
      <c r="Y1262" s="13">
        <f t="shared" si="1582"/>
        <v>1.811826571252579E-2</v>
      </c>
      <c r="Z1262" s="13">
        <f t="shared" si="1583"/>
        <v>2.1044094738201088E-3</v>
      </c>
      <c r="AA1262" s="13">
        <f t="shared" si="1584"/>
        <v>4.5280999530081913E-3</v>
      </c>
      <c r="AB1262" s="13">
        <f t="shared" si="1585"/>
        <v>4.87160161544338E-3</v>
      </c>
      <c r="AC1262" s="13">
        <f t="shared" si="1586"/>
        <v>2.718585145508662E-4</v>
      </c>
      <c r="AD1262" s="13">
        <f t="shared" si="1587"/>
        <v>5.8235872909599022E-2</v>
      </c>
      <c r="AE1262" s="13">
        <f t="shared" si="1588"/>
        <v>3.3692364271848518E-2</v>
      </c>
      <c r="AF1262" s="13">
        <f t="shared" si="1589"/>
        <v>9.7463586747389766E-3</v>
      </c>
      <c r="AG1262" s="13">
        <f t="shared" si="1590"/>
        <v>1.879585270423412E-3</v>
      </c>
      <c r="AH1262" s="13">
        <f t="shared" si="1591"/>
        <v>3.0437652526965592E-4</v>
      </c>
      <c r="AI1262" s="13">
        <f t="shared" si="1592"/>
        <v>6.5493305695322221E-4</v>
      </c>
      <c r="AJ1262" s="13">
        <f t="shared" si="1593"/>
        <v>7.0461627865369173E-4</v>
      </c>
      <c r="AK1262" s="13">
        <f t="shared" si="1594"/>
        <v>5.0537897970157238E-4</v>
      </c>
      <c r="AL1262" s="13">
        <f t="shared" si="1595"/>
        <v>1.3537223070591886E-5</v>
      </c>
      <c r="AM1262" s="13">
        <f t="shared" si="1596"/>
        <v>2.5061458491408384E-2</v>
      </c>
      <c r="AN1262" s="13">
        <f t="shared" si="1597"/>
        <v>1.449930681020432E-2</v>
      </c>
      <c r="AO1262" s="13">
        <f t="shared" si="1598"/>
        <v>4.1942869775218536E-3</v>
      </c>
      <c r="AP1262" s="13">
        <f t="shared" si="1599"/>
        <v>8.088682436150896E-4</v>
      </c>
      <c r="AQ1262" s="13">
        <f t="shared" si="1600"/>
        <v>1.1699268058587751E-4</v>
      </c>
      <c r="AR1262" s="13">
        <f t="shared" si="1601"/>
        <v>3.5219407738951885E-5</v>
      </c>
      <c r="AS1262" s="13">
        <f t="shared" si="1602"/>
        <v>7.5782304020057339E-5</v>
      </c>
      <c r="AT1262" s="13">
        <f t="shared" si="1603"/>
        <v>8.1531149603018669E-5</v>
      </c>
      <c r="AU1262" s="13">
        <f t="shared" si="1604"/>
        <v>5.8477401741268944E-5</v>
      </c>
      <c r="AV1262" s="13">
        <f t="shared" si="1605"/>
        <v>3.1456748718680728E-5</v>
      </c>
      <c r="AW1262" s="13">
        <f t="shared" si="1606"/>
        <v>4.6811627355573246E-7</v>
      </c>
      <c r="AX1262" s="13">
        <f t="shared" si="1607"/>
        <v>8.9875402441888571E-3</v>
      </c>
      <c r="AY1262" s="13">
        <f t="shared" si="1608"/>
        <v>5.1997414082754637E-3</v>
      </c>
      <c r="AZ1262" s="13">
        <f t="shared" si="1609"/>
        <v>1.5041551958788844E-3</v>
      </c>
      <c r="BA1262" s="13">
        <f t="shared" si="1610"/>
        <v>2.9007632952524293E-4</v>
      </c>
      <c r="BB1262" s="13">
        <f t="shared" si="1611"/>
        <v>4.1955915111707319E-5</v>
      </c>
      <c r="BC1262" s="13">
        <f t="shared" si="1612"/>
        <v>4.8547189375756536E-6</v>
      </c>
      <c r="BD1262" s="13">
        <f t="shared" si="1613"/>
        <v>3.3960313912284361E-6</v>
      </c>
      <c r="BE1262" s="13">
        <f t="shared" si="1614"/>
        <v>7.3073086651340301E-6</v>
      </c>
      <c r="BF1262" s="13">
        <f t="shared" si="1615"/>
        <v>7.8616411004710772E-6</v>
      </c>
      <c r="BG1262" s="13">
        <f t="shared" si="1616"/>
        <v>5.6386834629018583E-6</v>
      </c>
      <c r="BH1262" s="13">
        <f t="shared" si="1617"/>
        <v>3.0332169951987897E-6</v>
      </c>
      <c r="BI1262" s="13">
        <f t="shared" si="1618"/>
        <v>1.3053267345818229E-6</v>
      </c>
      <c r="BJ1262" s="14">
        <f t="shared" si="1619"/>
        <v>0.73183414302900895</v>
      </c>
      <c r="BK1262" s="14">
        <f t="shared" si="1620"/>
        <v>0.18061013448325919</v>
      </c>
      <c r="BL1262" s="14">
        <f t="shared" si="1621"/>
        <v>8.3994512635233845E-2</v>
      </c>
      <c r="BM1262" s="14">
        <f t="shared" si="1622"/>
        <v>0.50710517134838429</v>
      </c>
      <c r="BN1262" s="14">
        <f t="shared" si="1623"/>
        <v>0.48623875498093627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1.1583333333333301</v>
      </c>
      <c r="F1263" s="10">
        <f>VLOOKUP(B1263,home!$B$2:$E$405,3,FALSE)</f>
        <v>0.86</v>
      </c>
      <c r="G1263" s="10">
        <f>VLOOKUP(C1263,away!$B$2:$E$405,4,FALSE)</f>
        <v>0.57999999999999996</v>
      </c>
      <c r="H1263" s="10">
        <f>VLOOKUP(A1263,away!$A$2:$E$405,3,FALSE)</f>
        <v>1.05</v>
      </c>
      <c r="I1263" s="10">
        <f>VLOOKUP(C1263,away!$B$2:$E$405,3,FALSE)</f>
        <v>1.1499999999999999</v>
      </c>
      <c r="J1263" s="10">
        <f>VLOOKUP(B1263,home!$B$2:$E$405,4,FALSE)</f>
        <v>1.33</v>
      </c>
      <c r="K1263" s="12">
        <f t="shared" si="1568"/>
        <v>0.57777666666666505</v>
      </c>
      <c r="L1263" s="12">
        <f t="shared" si="1569"/>
        <v>1.6059750000000002</v>
      </c>
      <c r="M1263" s="13">
        <f t="shared" si="1570"/>
        <v>0.11261823103400419</v>
      </c>
      <c r="N1263" s="13">
        <f t="shared" si="1571"/>
        <v>6.5068186132723291E-2</v>
      </c>
      <c r="O1263" s="13">
        <f t="shared" si="1572"/>
        <v>0.18086206358483486</v>
      </c>
      <c r="P1263" s="13">
        <f t="shared" si="1573"/>
        <v>0.10449788022450029</v>
      </c>
      <c r="Q1263" s="13">
        <f t="shared" si="1574"/>
        <v>1.8797439844905492E-2</v>
      </c>
      <c r="R1263" s="13">
        <f t="shared" si="1575"/>
        <v>0.14522997628282763</v>
      </c>
      <c r="S1263" s="13">
        <f t="shared" si="1576"/>
        <v>2.4240762066571764E-2</v>
      </c>
      <c r="T1263" s="13">
        <f t="shared" si="1577"/>
        <v>3.0188218454922099E-2</v>
      </c>
      <c r="U1263" s="13">
        <f t="shared" si="1578"/>
        <v>8.3910491596770956E-2</v>
      </c>
      <c r="V1263" s="13">
        <f t="shared" si="1579"/>
        <v>2.4992087848235357E-3</v>
      </c>
      <c r="W1263" s="13">
        <f t="shared" si="1580"/>
        <v>3.620240711818884E-3</v>
      </c>
      <c r="X1263" s="13">
        <f t="shared" si="1581"/>
        <v>5.8140160771633321E-3</v>
      </c>
      <c r="Y1263" s="13">
        <f t="shared" si="1582"/>
        <v>4.6685822347611924E-3</v>
      </c>
      <c r="Z1263" s="13">
        <f t="shared" si="1583"/>
        <v>7.7745237053604713E-2</v>
      </c>
      <c r="AA1263" s="13">
        <f t="shared" si="1584"/>
        <v>4.4919383914041412E-2</v>
      </c>
      <c r="AB1263" s="13">
        <f t="shared" si="1585"/>
        <v>1.297668595328753E-2</v>
      </c>
      <c r="AC1263" s="13">
        <f t="shared" si="1586"/>
        <v>1.4493769006949963E-4</v>
      </c>
      <c r="AD1263" s="13">
        <f t="shared" si="1587"/>
        <v>5.2292265275141725E-4</v>
      </c>
      <c r="AE1263" s="13">
        <f t="shared" si="1588"/>
        <v>8.3980070725245737E-4</v>
      </c>
      <c r="AF1263" s="13">
        <f t="shared" si="1589"/>
        <v>6.743494704148827E-4</v>
      </c>
      <c r="AG1263" s="13">
        <f t="shared" si="1590"/>
        <v>3.6099613024984713E-4</v>
      </c>
      <c r="AH1263" s="13">
        <f t="shared" si="1591"/>
        <v>3.1214226769290719E-2</v>
      </c>
      <c r="AI1263" s="13">
        <f t="shared" si="1592"/>
        <v>1.8034851895338173E-2</v>
      </c>
      <c r="AJ1263" s="13">
        <f t="shared" si="1593"/>
        <v>5.2100583059577375E-3</v>
      </c>
      <c r="AK1263" s="13">
        <f t="shared" si="1594"/>
        <v>1.0034167070517449E-3</v>
      </c>
      <c r="AL1263" s="13">
        <f t="shared" si="1595"/>
        <v>5.3794776344249978E-6</v>
      </c>
      <c r="AM1263" s="13">
        <f t="shared" si="1596"/>
        <v>6.0426501446240773E-5</v>
      </c>
      <c r="AN1263" s="13">
        <f t="shared" si="1597"/>
        <v>9.7043450660126525E-5</v>
      </c>
      <c r="AO1263" s="13">
        <f t="shared" si="1598"/>
        <v>7.7924677836948376E-5</v>
      </c>
      <c r="AP1263" s="13">
        <f t="shared" si="1599"/>
        <v>4.1715028163064392E-5</v>
      </c>
      <c r="AQ1263" s="13">
        <f t="shared" si="1600"/>
        <v>1.6748323088544342E-5</v>
      </c>
      <c r="AR1263" s="13">
        <f t="shared" si="1601"/>
        <v>1.002585356716233E-2</v>
      </c>
      <c r="AS1263" s="13">
        <f t="shared" si="1602"/>
        <v>5.7927042545231431E-3</v>
      </c>
      <c r="AT1263" s="13">
        <f t="shared" si="1603"/>
        <v>1.6734446775820951E-3</v>
      </c>
      <c r="AU1263" s="13">
        <f t="shared" si="1604"/>
        <v>3.2229242922148508E-4</v>
      </c>
      <c r="AV1263" s="13">
        <f t="shared" si="1605"/>
        <v>4.6553261361872919E-5</v>
      </c>
      <c r="AW1263" s="13">
        <f t="shared" si="1606"/>
        <v>1.3865527128225779E-7</v>
      </c>
      <c r="AX1263" s="13">
        <f t="shared" si="1607"/>
        <v>5.8188370973229011E-6</v>
      </c>
      <c r="AY1263" s="13">
        <f t="shared" si="1608"/>
        <v>9.3449069073731475E-6</v>
      </c>
      <c r="AZ1263" s="13">
        <f t="shared" si="1609"/>
        <v>7.5038434352842966E-6</v>
      </c>
      <c r="BA1263" s="13">
        <f t="shared" si="1610"/>
        <v>4.0169949869935663E-6</v>
      </c>
      <c r="BB1263" s="13">
        <f t="shared" si="1611"/>
        <v>1.6127983810592489E-6</v>
      </c>
      <c r="BC1263" s="13">
        <f t="shared" si="1612"/>
        <v>5.1802277600432536E-7</v>
      </c>
      <c r="BD1263" s="13">
        <f t="shared" si="1613"/>
        <v>2.6835450304205882E-3</v>
      </c>
      <c r="BE1263" s="13">
        <f t="shared" si="1614"/>
        <v>1.5504897025263014E-3</v>
      </c>
      <c r="BF1263" s="13">
        <f t="shared" si="1615"/>
        <v>4.4791838601331772E-4</v>
      </c>
      <c r="BG1263" s="13">
        <f t="shared" si="1616"/>
        <v>8.6265597336495793E-5</v>
      </c>
      <c r="BH1263" s="13">
        <f t="shared" si="1617"/>
        <v>1.2460562319272317E-5</v>
      </c>
      <c r="BI1263" s="13">
        <f t="shared" si="1618"/>
        <v>1.4398844323242817E-6</v>
      </c>
      <c r="BJ1263" s="14">
        <f t="shared" si="1619"/>
        <v>0.13087742580174191</v>
      </c>
      <c r="BK1263" s="14">
        <f t="shared" si="1620"/>
        <v>0.24401574418451114</v>
      </c>
      <c r="BL1263" s="14">
        <f t="shared" si="1621"/>
        <v>0.5460041223623</v>
      </c>
      <c r="BM1263" s="14">
        <f t="shared" si="1622"/>
        <v>0.37155954604672575</v>
      </c>
      <c r="BN1263" s="14">
        <f t="shared" si="1623"/>
        <v>0.62707377710379575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1.1583333333333301</v>
      </c>
      <c r="F1264" s="10">
        <f>VLOOKUP(B1264,home!$B$2:$E$405,3,FALSE)</f>
        <v>1.01</v>
      </c>
      <c r="G1264" s="10">
        <f>VLOOKUP(C1264,away!$B$2:$E$405,4,FALSE)</f>
        <v>0.86</v>
      </c>
      <c r="H1264" s="10">
        <f>VLOOKUP(A1264,away!$A$2:$E$405,3,FALSE)</f>
        <v>1.05</v>
      </c>
      <c r="I1264" s="10">
        <f>VLOOKUP(C1264,away!$B$2:$E$405,3,FALSE)</f>
        <v>1.01</v>
      </c>
      <c r="J1264" s="10">
        <f>VLOOKUP(B1264,home!$B$2:$E$405,4,FALSE)</f>
        <v>0.63</v>
      </c>
      <c r="K1264" s="12">
        <f t="shared" si="1568"/>
        <v>1.0061283333333304</v>
      </c>
      <c r="L1264" s="12">
        <f t="shared" si="1569"/>
        <v>0.66811500000000001</v>
      </c>
      <c r="M1264" s="13">
        <f t="shared" si="1570"/>
        <v>0.18744996297242136</v>
      </c>
      <c r="N1264" s="13">
        <f t="shared" si="1571"/>
        <v>0.18859871882883678</v>
      </c>
      <c r="O1264" s="13">
        <f t="shared" si="1572"/>
        <v>0.12523813201131931</v>
      </c>
      <c r="P1264" s="13">
        <f t="shared" si="1573"/>
        <v>0.1260056330303283</v>
      </c>
      <c r="Q1264" s="13">
        <f t="shared" si="1574"/>
        <v>9.4877257322029479E-2</v>
      </c>
      <c r="R1264" s="13">
        <f t="shared" si="1575"/>
        <v>4.1836737284371289E-2</v>
      </c>
      <c r="S1264" s="13">
        <f t="shared" si="1576"/>
        <v>2.1175543733915978E-2</v>
      </c>
      <c r="T1264" s="13">
        <f t="shared" si="1577"/>
        <v>6.3388918775707737E-2</v>
      </c>
      <c r="U1264" s="13">
        <f t="shared" si="1578"/>
        <v>4.2093126756028887E-2</v>
      </c>
      <c r="V1264" s="13">
        <f t="shared" si="1579"/>
        <v>1.581600023721205E-3</v>
      </c>
      <c r="W1264" s="13">
        <f t="shared" si="1580"/>
        <v>3.1819565593550349E-2</v>
      </c>
      <c r="X1264" s="13">
        <f t="shared" si="1581"/>
        <v>2.1259129066534894E-2</v>
      </c>
      <c r="Y1264" s="13">
        <f t="shared" si="1582"/>
        <v>7.1017715081439781E-3</v>
      </c>
      <c r="Z1264" s="13">
        <f t="shared" si="1583"/>
        <v>9.31725057691591E-3</v>
      </c>
      <c r="AA1264" s="13">
        <f t="shared" si="1584"/>
        <v>9.3743497942014153E-3</v>
      </c>
      <c r="AB1264" s="13">
        <f t="shared" si="1585"/>
        <v>4.7158994672617596E-3</v>
      </c>
      <c r="AC1264" s="13">
        <f t="shared" si="1586"/>
        <v>6.644790329296214E-5</v>
      </c>
      <c r="AD1264" s="13">
        <f t="shared" si="1587"/>
        <v>8.0036416245073457E-3</v>
      </c>
      <c r="AE1264" s="13">
        <f t="shared" si="1588"/>
        <v>5.3473530239577264E-3</v>
      </c>
      <c r="AF1264" s="13">
        <f t="shared" si="1589"/>
        <v>1.7863233828007575E-3</v>
      </c>
      <c r="AG1264" s="13">
        <f t="shared" si="1590"/>
        <v>3.9782314896664279E-4</v>
      </c>
      <c r="AH1264" s="13">
        <f t="shared" si="1591"/>
        <v>1.5562487172990432E-3</v>
      </c>
      <c r="AI1264" s="13">
        <f t="shared" si="1592"/>
        <v>1.5657859281882195E-3</v>
      </c>
      <c r="AJ1264" s="13">
        <f t="shared" si="1593"/>
        <v>7.8769079314239753E-4</v>
      </c>
      <c r="AK1264" s="13">
        <f t="shared" si="1594"/>
        <v>2.6417267496212321E-4</v>
      </c>
      <c r="AL1264" s="13">
        <f t="shared" si="1595"/>
        <v>1.7866762916778149E-6</v>
      </c>
      <c r="AM1264" s="13">
        <f t="shared" si="1596"/>
        <v>1.6105381216525699E-3</v>
      </c>
      <c r="AN1264" s="13">
        <f t="shared" si="1597"/>
        <v>1.0760246771479068E-3</v>
      </c>
      <c r="AO1264" s="13">
        <f t="shared" si="1598"/>
        <v>3.5945411358633678E-4</v>
      </c>
      <c r="AP1264" s="13">
        <f t="shared" si="1599"/>
        <v>8.0052228366245156E-5</v>
      </c>
      <c r="AQ1264" s="13">
        <f t="shared" si="1600"/>
        <v>1.3371023638728469E-5</v>
      </c>
      <c r="AR1264" s="13">
        <f t="shared" si="1601"/>
        <v>2.0795062235165013E-4</v>
      </c>
      <c r="AS1264" s="13">
        <f t="shared" si="1602"/>
        <v>2.0922501308229453E-4</v>
      </c>
      <c r="AT1264" s="13">
        <f t="shared" si="1603"/>
        <v>1.0525360685206662E-4</v>
      </c>
      <c r="AU1264" s="13">
        <f t="shared" si="1604"/>
        <v>3.5299545346463804E-5</v>
      </c>
      <c r="AV1264" s="13">
        <f t="shared" si="1605"/>
        <v>8.8789681817154825E-6</v>
      </c>
      <c r="AW1264" s="13">
        <f t="shared" si="1606"/>
        <v>3.3361684838035184E-8</v>
      </c>
      <c r="AX1264" s="13">
        <f t="shared" si="1607"/>
        <v>2.7006800601801529E-4</v>
      </c>
      <c r="AY1264" s="13">
        <f t="shared" si="1608"/>
        <v>1.8043648584072634E-4</v>
      </c>
      <c r="AZ1264" s="13">
        <f t="shared" si="1609"/>
        <v>6.0276161368738417E-5</v>
      </c>
      <c r="BA1264" s="13">
        <f t="shared" si="1610"/>
        <v>1.3423802517624892E-5</v>
      </c>
      <c r="BB1264" s="13">
        <f t="shared" si="1611"/>
        <v>2.2421609547657385E-6</v>
      </c>
      <c r="BC1264" s="13">
        <f t="shared" si="1612"/>
        <v>2.9960427325866242E-7</v>
      </c>
      <c r="BD1264" s="13">
        <f t="shared" si="1613"/>
        <v>2.3155821675412105E-5</v>
      </c>
      <c r="BE1264" s="13">
        <f t="shared" si="1614"/>
        <v>2.3297728269246186E-5</v>
      </c>
      <c r="BF1264" s="13">
        <f t="shared" si="1615"/>
        <v>1.1720252256994742E-5</v>
      </c>
      <c r="BG1264" s="13">
        <f t="shared" si="1616"/>
        <v>3.9306926231921083E-6</v>
      </c>
      <c r="BH1264" s="13">
        <f t="shared" si="1617"/>
        <v>9.8869530445447263E-7</v>
      </c>
      <c r="BI1264" s="13">
        <f t="shared" si="1618"/>
        <v>1.9895087176905375E-7</v>
      </c>
      <c r="BJ1264" s="14">
        <f t="shared" si="1619"/>
        <v>0.42624668866040072</v>
      </c>
      <c r="BK1264" s="14">
        <f t="shared" si="1620"/>
        <v>0.33646141082581221</v>
      </c>
      <c r="BL1264" s="14">
        <f t="shared" si="1621"/>
        <v>0.22806204332358967</v>
      </c>
      <c r="BM1264" s="14">
        <f t="shared" si="1622"/>
        <v>0.23590054881325598</v>
      </c>
      <c r="BN1264" s="14">
        <f t="shared" si="1623"/>
        <v>0.76400644144930652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1.1583333333333301</v>
      </c>
      <c r="F1265" s="10">
        <f>VLOOKUP(B1265,home!$B$2:$E$405,3,FALSE)</f>
        <v>1.04</v>
      </c>
      <c r="G1265" s="10">
        <f>VLOOKUP(C1265,away!$B$2:$E$405,4,FALSE)</f>
        <v>1.01</v>
      </c>
      <c r="H1265" s="10">
        <f>VLOOKUP(A1265,away!$A$2:$E$405,3,FALSE)</f>
        <v>1.05</v>
      </c>
      <c r="I1265" s="10">
        <f>VLOOKUP(C1265,away!$B$2:$E$405,3,FALSE)</f>
        <v>1.29</v>
      </c>
      <c r="J1265" s="10">
        <f>VLOOKUP(B1265,home!$B$2:$E$405,4,FALSE)</f>
        <v>0.76</v>
      </c>
      <c r="K1265" s="12">
        <f t="shared" si="1568"/>
        <v>1.21671333333333</v>
      </c>
      <c r="L1265" s="12">
        <f t="shared" si="1569"/>
        <v>1.02942</v>
      </c>
      <c r="M1265" s="13">
        <f t="shared" si="1570"/>
        <v>0.10580755716445019</v>
      </c>
      <c r="N1265" s="13">
        <f t="shared" si="1571"/>
        <v>0.12873746556941504</v>
      </c>
      <c r="O1265" s="13">
        <f t="shared" si="1572"/>
        <v>0.10892041549622831</v>
      </c>
      <c r="P1265" s="13">
        <f t="shared" si="1573"/>
        <v>0.13252492180646722</v>
      </c>
      <c r="Q1265" s="13">
        <f t="shared" si="1574"/>
        <v>7.8318295428923906E-2</v>
      </c>
      <c r="R1265" s="13">
        <f t="shared" si="1575"/>
        <v>5.6062427060063667E-2</v>
      </c>
      <c r="S1265" s="13">
        <f t="shared" si="1576"/>
        <v>4.1497165633720731E-2</v>
      </c>
      <c r="T1265" s="13">
        <f t="shared" si="1577"/>
        <v>8.0622419680442842E-2</v>
      </c>
      <c r="U1265" s="13">
        <f t="shared" si="1578"/>
        <v>6.8211902503006738E-2</v>
      </c>
      <c r="V1265" s="13">
        <f t="shared" si="1579"/>
        <v>5.7750638971126164E-3</v>
      </c>
      <c r="W1265" s="13">
        <f t="shared" si="1580"/>
        <v>3.176363809743684E-2</v>
      </c>
      <c r="X1265" s="13">
        <f t="shared" si="1581"/>
        <v>3.269812433026343E-2</v>
      </c>
      <c r="Y1265" s="13">
        <f t="shared" si="1582"/>
        <v>1.6830051574029888E-2</v>
      </c>
      <c r="Z1265" s="13">
        <f t="shared" si="1583"/>
        <v>1.9237261221390252E-2</v>
      </c>
      <c r="AA1265" s="13">
        <f t="shared" si="1584"/>
        <v>2.3406232224881734E-2</v>
      </c>
      <c r="AB1265" s="13">
        <f t="shared" si="1585"/>
        <v>1.4239337415554934E-2</v>
      </c>
      <c r="AC1265" s="13">
        <f t="shared" si="1586"/>
        <v>4.5208248346257068E-4</v>
      </c>
      <c r="AD1265" s="13">
        <f t="shared" si="1587"/>
        <v>9.6618104970814765E-3</v>
      </c>
      <c r="AE1265" s="13">
        <f t="shared" si="1588"/>
        <v>9.9460609619056138E-3</v>
      </c>
      <c r="AF1265" s="13">
        <f t="shared" si="1589"/>
        <v>5.1193370377024374E-3</v>
      </c>
      <c r="AG1265" s="13">
        <f t="shared" si="1590"/>
        <v>1.7566493111172146E-3</v>
      </c>
      <c r="AH1265" s="13">
        <f t="shared" si="1591"/>
        <v>4.9508053616308875E-3</v>
      </c>
      <c r="AI1265" s="13">
        <f t="shared" si="1592"/>
        <v>6.0237108942344381E-3</v>
      </c>
      <c r="AJ1265" s="13">
        <f t="shared" si="1593"/>
        <v>3.6645646805801395E-3</v>
      </c>
      <c r="AK1265" s="13">
        <f t="shared" si="1594"/>
        <v>1.4862415692414171E-3</v>
      </c>
      <c r="AL1265" s="13">
        <f t="shared" si="1595"/>
        <v>2.2649495887267429E-5</v>
      </c>
      <c r="AM1265" s="13">
        <f t="shared" si="1596"/>
        <v>2.3511307311877916E-3</v>
      </c>
      <c r="AN1265" s="13">
        <f t="shared" si="1597"/>
        <v>2.4203009972993362E-3</v>
      </c>
      <c r="AO1265" s="13">
        <f t="shared" si="1598"/>
        <v>1.2457531263199413E-3</v>
      </c>
      <c r="AP1265" s="13">
        <f t="shared" si="1599"/>
        <v>4.274677277654247E-4</v>
      </c>
      <c r="AQ1265" s="13">
        <f t="shared" si="1600"/>
        <v>1.1001095707907086E-4</v>
      </c>
      <c r="AR1265" s="13">
        <f t="shared" si="1601"/>
        <v>1.0192916110740137E-3</v>
      </c>
      <c r="AS1265" s="13">
        <f t="shared" si="1602"/>
        <v>1.2401856937485631E-3</v>
      </c>
      <c r="AT1265" s="13">
        <f t="shared" si="1603"/>
        <v>7.5447523469656156E-4</v>
      </c>
      <c r="AU1265" s="13">
        <f t="shared" si="1604"/>
        <v>3.0599335924169998E-4</v>
      </c>
      <c r="AV1265" s="13">
        <f t="shared" si="1605"/>
        <v>9.307655002520793E-5</v>
      </c>
      <c r="AW1265" s="13">
        <f t="shared" si="1606"/>
        <v>7.8801939836626062E-7</v>
      </c>
      <c r="AX1265" s="13">
        <f t="shared" si="1607"/>
        <v>4.7677535150765445E-4</v>
      </c>
      <c r="AY1265" s="13">
        <f t="shared" si="1608"/>
        <v>4.908020823490097E-4</v>
      </c>
      <c r="AZ1265" s="13">
        <f t="shared" si="1609"/>
        <v>2.5262073980585872E-4</v>
      </c>
      <c r="BA1265" s="13">
        <f t="shared" si="1610"/>
        <v>8.6684280656982367E-5</v>
      </c>
      <c r="BB1265" s="13">
        <f t="shared" si="1611"/>
        <v>2.2308633048477697E-5</v>
      </c>
      <c r="BC1265" s="13">
        <f t="shared" si="1612"/>
        <v>4.5929906065527829E-6</v>
      </c>
      <c r="BD1265" s="13">
        <f t="shared" si="1613"/>
        <v>1.7487986171196845E-4</v>
      </c>
      <c r="BE1265" s="13">
        <f t="shared" si="1614"/>
        <v>2.1277865947644091E-4</v>
      </c>
      <c r="BF1265" s="13">
        <f t="shared" si="1615"/>
        <v>1.2944531601688901E-4</v>
      </c>
      <c r="BG1265" s="13">
        <f t="shared" si="1616"/>
        <v>5.2499280645098449E-5</v>
      </c>
      <c r="BH1265" s="13">
        <f t="shared" si="1617"/>
        <v>1.5969143687824916E-5</v>
      </c>
      <c r="BI1265" s="13">
        <f t="shared" si="1618"/>
        <v>3.885974009378471E-6</v>
      </c>
      <c r="BJ1265" s="14">
        <f t="shared" si="1619"/>
        <v>0.40334230010594485</v>
      </c>
      <c r="BK1265" s="14">
        <f t="shared" si="1620"/>
        <v>0.28657024256344965</v>
      </c>
      <c r="BL1265" s="14">
        <f t="shared" si="1621"/>
        <v>0.29096811788975596</v>
      </c>
      <c r="BM1265" s="14">
        <f t="shared" si="1622"/>
        <v>0.38925682519204163</v>
      </c>
      <c r="BN1265" s="14">
        <f t="shared" si="1623"/>
        <v>0.61037108252554839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1.1583333333333301</v>
      </c>
      <c r="F1266" s="10">
        <f>VLOOKUP(B1266,home!$B$2:$E$405,3,FALSE)</f>
        <v>0.72</v>
      </c>
      <c r="G1266" s="10">
        <f>VLOOKUP(C1266,away!$B$2:$E$405,4,FALSE)</f>
        <v>1.44</v>
      </c>
      <c r="H1266" s="10">
        <f>VLOOKUP(A1266,away!$A$2:$E$405,3,FALSE)</f>
        <v>1.05</v>
      </c>
      <c r="I1266" s="10">
        <f>VLOOKUP(C1266,away!$B$2:$E$405,3,FALSE)</f>
        <v>0.57999999999999996</v>
      </c>
      <c r="J1266" s="10">
        <f>VLOOKUP(B1266,home!$B$2:$E$405,4,FALSE)</f>
        <v>2.06</v>
      </c>
      <c r="K1266" s="12">
        <f t="shared" si="1568"/>
        <v>1.2009599999999965</v>
      </c>
      <c r="L1266" s="12">
        <f t="shared" si="1569"/>
        <v>1.25454</v>
      </c>
      <c r="M1266" s="13">
        <f t="shared" si="1570"/>
        <v>8.582027457455739E-2</v>
      </c>
      <c r="N1266" s="13">
        <f t="shared" si="1571"/>
        <v>0.10306671695306013</v>
      </c>
      <c r="O1266" s="13">
        <f t="shared" si="1572"/>
        <v>0.10766496726476521</v>
      </c>
      <c r="P1266" s="13">
        <f t="shared" si="1573"/>
        <v>0.12930131908629205</v>
      </c>
      <c r="Q1266" s="13">
        <f t="shared" si="1574"/>
        <v>6.1889502195973389E-2</v>
      </c>
      <c r="R1266" s="13">
        <f t="shared" si="1575"/>
        <v>6.7535004016169298E-2</v>
      </c>
      <c r="S1266" s="13">
        <f t="shared" si="1576"/>
        <v>4.8703034336398103E-2</v>
      </c>
      <c r="T1266" s="13">
        <f t="shared" si="1577"/>
        <v>7.7642856084936443E-2</v>
      </c>
      <c r="U1266" s="13">
        <f t="shared" si="1578"/>
        <v>8.1106838423258443E-2</v>
      </c>
      <c r="V1266" s="13">
        <f t="shared" si="1579"/>
        <v>8.1531712826855736E-3</v>
      </c>
      <c r="W1266" s="13">
        <f t="shared" si="1580"/>
        <v>2.4775605519091991E-2</v>
      </c>
      <c r="X1266" s="13">
        <f t="shared" si="1581"/>
        <v>3.1081988147921662E-2</v>
      </c>
      <c r="Y1266" s="13">
        <f t="shared" si="1582"/>
        <v>1.9496798705546829E-2</v>
      </c>
      <c r="Z1266" s="13">
        <f t="shared" si="1583"/>
        <v>2.8241787979481684E-2</v>
      </c>
      <c r="AA1266" s="13">
        <f t="shared" si="1584"/>
        <v>3.3917257691838225E-2</v>
      </c>
      <c r="AB1266" s="13">
        <f t="shared" si="1585"/>
        <v>2.0366634898794964E-2</v>
      </c>
      <c r="AC1266" s="13">
        <f t="shared" si="1586"/>
        <v>7.677496713435828E-4</v>
      </c>
      <c r="AD1266" s="13">
        <f t="shared" si="1587"/>
        <v>7.438627801052154E-3</v>
      </c>
      <c r="AE1266" s="13">
        <f t="shared" si="1588"/>
        <v>9.3320561215319685E-3</v>
      </c>
      <c r="AF1266" s="13">
        <f t="shared" si="1589"/>
        <v>5.8537188433533593E-3</v>
      </c>
      <c r="AG1266" s="13">
        <f t="shared" si="1590"/>
        <v>2.4479081459135082E-3</v>
      </c>
      <c r="AH1266" s="13">
        <f t="shared" si="1591"/>
        <v>8.8576131729447335E-3</v>
      </c>
      <c r="AI1266" s="13">
        <f t="shared" si="1592"/>
        <v>1.0637639116179674E-2</v>
      </c>
      <c r="AJ1266" s="13">
        <f t="shared" si="1593"/>
        <v>6.3876895364835548E-3</v>
      </c>
      <c r="AK1266" s="13">
        <f t="shared" si="1594"/>
        <v>2.5571198752450887E-3</v>
      </c>
      <c r="AL1266" s="13">
        <f t="shared" si="1595"/>
        <v>4.6269274119625213E-5</v>
      </c>
      <c r="AM1266" s="13">
        <f t="shared" si="1596"/>
        <v>1.7866988887903137E-3</v>
      </c>
      <c r="AN1266" s="13">
        <f t="shared" si="1597"/>
        <v>2.2414852239429997E-3</v>
      </c>
      <c r="AO1266" s="13">
        <f t="shared" si="1598"/>
        <v>1.406016436422726E-3</v>
      </c>
      <c r="AP1266" s="13">
        <f t="shared" si="1599"/>
        <v>5.879679533832557E-4</v>
      </c>
      <c r="AQ1266" s="13">
        <f t="shared" si="1600"/>
        <v>1.844073290593573E-4</v>
      </c>
      <c r="AR1266" s="13">
        <f t="shared" si="1601"/>
        <v>2.2224460059972169E-3</v>
      </c>
      <c r="AS1266" s="13">
        <f t="shared" si="1602"/>
        <v>2.6690687553624095E-3</v>
      </c>
      <c r="AT1266" s="13">
        <f t="shared" si="1603"/>
        <v>1.6027224062200155E-3</v>
      </c>
      <c r="AU1266" s="13">
        <f t="shared" si="1604"/>
        <v>6.4160183365799463E-4</v>
      </c>
      <c r="AV1266" s="13">
        <f t="shared" si="1605"/>
        <v>1.9263453453747566E-4</v>
      </c>
      <c r="AW1266" s="13">
        <f t="shared" si="1606"/>
        <v>1.9364364159385899E-6</v>
      </c>
      <c r="AX1266" s="13">
        <f t="shared" si="1607"/>
        <v>3.5762564958026846E-4</v>
      </c>
      <c r="AY1266" s="13">
        <f t="shared" si="1608"/>
        <v>4.4865568242442991E-4</v>
      </c>
      <c r="AZ1266" s="13">
        <f t="shared" si="1609"/>
        <v>2.8142824991437225E-4</v>
      </c>
      <c r="BA1266" s="13">
        <f t="shared" si="1610"/>
        <v>1.1768766554919221E-4</v>
      </c>
      <c r="BB1266" s="13">
        <f t="shared" si="1611"/>
        <v>3.691097098452088E-5</v>
      </c>
      <c r="BC1266" s="13">
        <f t="shared" si="1612"/>
        <v>9.2612579077841641E-6</v>
      </c>
      <c r="BD1266" s="13">
        <f t="shared" si="1613"/>
        <v>4.6469123539395784E-4</v>
      </c>
      <c r="BE1266" s="13">
        <f t="shared" si="1614"/>
        <v>5.5807558605872596E-4</v>
      </c>
      <c r="BF1266" s="13">
        <f t="shared" si="1615"/>
        <v>3.351132279165429E-4</v>
      </c>
      <c r="BG1266" s="13">
        <f t="shared" si="1616"/>
        <v>1.3415252739955004E-4</v>
      </c>
      <c r="BH1266" s="13">
        <f t="shared" si="1617"/>
        <v>4.027795482644076E-5</v>
      </c>
      <c r="BI1266" s="13">
        <f t="shared" si="1618"/>
        <v>9.6744425256724316E-6</v>
      </c>
      <c r="BJ1266" s="14">
        <f t="shared" si="1619"/>
        <v>0.35048392382634058</v>
      </c>
      <c r="BK1266" s="14">
        <f t="shared" si="1620"/>
        <v>0.27324047390782069</v>
      </c>
      <c r="BL1266" s="14">
        <f t="shared" si="1621"/>
        <v>0.3479012225055752</v>
      </c>
      <c r="BM1266" s="14">
        <f t="shared" si="1622"/>
        <v>0.44414290488239228</v>
      </c>
      <c r="BN1266" s="14">
        <f t="shared" si="1623"/>
        <v>0.55527778409081741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1.7124999999999999</v>
      </c>
      <c r="F1267" s="10">
        <f>VLOOKUP(B1267,home!$B$2:$E$405,3,FALSE)</f>
        <v>1.31</v>
      </c>
      <c r="G1267" s="10">
        <f>VLOOKUP(C1267,away!$B$2:$E$405,4,FALSE)</f>
        <v>1.31</v>
      </c>
      <c r="H1267" s="10">
        <f>VLOOKUP(A1267,away!$A$2:$E$405,3,FALSE)</f>
        <v>1.4624999999999999</v>
      </c>
      <c r="I1267" s="10">
        <f>VLOOKUP(C1267,away!$B$2:$E$405,3,FALSE)</f>
        <v>0.73</v>
      </c>
      <c r="J1267" s="10">
        <f>VLOOKUP(B1267,home!$B$2:$E$405,4,FALSE)</f>
        <v>0.68</v>
      </c>
      <c r="K1267" s="12">
        <f t="shared" si="1568"/>
        <v>2.9388212500000002</v>
      </c>
      <c r="L1267" s="12">
        <f t="shared" si="1569"/>
        <v>0.72598499999999988</v>
      </c>
      <c r="M1267" s="13">
        <f t="shared" si="1570"/>
        <v>2.5609132572508211E-2</v>
      </c>
      <c r="N1267" s="13">
        <f t="shared" si="1571"/>
        <v>7.5260662998154301E-2</v>
      </c>
      <c r="O1267" s="13">
        <f t="shared" si="1572"/>
        <v>1.8591846110652368E-2</v>
      </c>
      <c r="P1267" s="13">
        <f t="shared" si="1573"/>
        <v>5.4638112426715041E-2</v>
      </c>
      <c r="Q1267" s="13">
        <f t="shared" si="1574"/>
        <v>0.1105888178540323</v>
      </c>
      <c r="R1267" s="13">
        <f t="shared" si="1575"/>
        <v>6.7487006993209786E-3</v>
      </c>
      <c r="S1267" s="13">
        <f t="shared" si="1576"/>
        <v>2.9143151579830759E-2</v>
      </c>
      <c r="T1267" s="13">
        <f t="shared" si="1577"/>
        <v>8.0285822929759623E-2</v>
      </c>
      <c r="U1267" s="13">
        <f t="shared" si="1578"/>
        <v>1.9833225025054354E-2</v>
      </c>
      <c r="V1267" s="13">
        <f t="shared" si="1579"/>
        <v>6.9086759836301456E-3</v>
      </c>
      <c r="W1267" s="13">
        <f t="shared" si="1580"/>
        <v>0.10833358930726984</v>
      </c>
      <c r="X1267" s="13">
        <f t="shared" si="1581"/>
        <v>7.8648560833238276E-2</v>
      </c>
      <c r="Y1267" s="13">
        <f t="shared" si="1582"/>
        <v>2.8548837718259237E-2</v>
      </c>
      <c r="Z1267" s="13">
        <f t="shared" si="1583"/>
        <v>1.6331518257321803E-3</v>
      </c>
      <c r="AA1267" s="13">
        <f t="shared" si="1584"/>
        <v>4.7995412899380285E-3</v>
      </c>
      <c r="AB1267" s="13">
        <f t="shared" si="1585"/>
        <v>7.0524969665611463E-3</v>
      </c>
      <c r="AC1267" s="13">
        <f t="shared" si="1586"/>
        <v>9.2124609757027957E-4</v>
      </c>
      <c r="AD1267" s="13">
        <f t="shared" si="1587"/>
        <v>7.959326358624437E-2</v>
      </c>
      <c r="AE1267" s="13">
        <f t="shared" si="1588"/>
        <v>5.7783515464659603E-2</v>
      </c>
      <c r="AF1267" s="13">
        <f t="shared" si="1589"/>
        <v>2.0974982737305446E-2</v>
      </c>
      <c r="AG1267" s="13">
        <f t="shared" si="1590"/>
        <v>5.0758409475142319E-3</v>
      </c>
      <c r="AH1267" s="13">
        <f t="shared" si="1591"/>
        <v>2.9641093205104414E-4</v>
      </c>
      <c r="AI1267" s="13">
        <f t="shared" si="1592"/>
        <v>8.7109874584391457E-4</v>
      </c>
      <c r="AJ1267" s="13">
        <f t="shared" si="1593"/>
        <v>1.2800017525672227E-3</v>
      </c>
      <c r="AK1267" s="13">
        <f t="shared" si="1594"/>
        <v>1.2538987834939323E-3</v>
      </c>
      <c r="AL1267" s="13">
        <f t="shared" si="1595"/>
        <v>7.8620621310310169E-5</v>
      </c>
      <c r="AM1267" s="13">
        <f t="shared" si="1596"/>
        <v>4.678207487682122E-2</v>
      </c>
      <c r="AN1267" s="13">
        <f t="shared" si="1597"/>
        <v>3.3963084629449046E-2</v>
      </c>
      <c r="AO1267" s="13">
        <f t="shared" si="1598"/>
        <v>1.232834499735528E-2</v>
      </c>
      <c r="AP1267" s="13">
        <f t="shared" si="1599"/>
        <v>2.9833978476349913E-3</v>
      </c>
      <c r="AQ1267" s="13">
        <f t="shared" si="1600"/>
        <v>5.4147552160382212E-4</v>
      </c>
      <c r="AR1267" s="13">
        <f t="shared" si="1601"/>
        <v>4.3037978101015459E-5</v>
      </c>
      <c r="AS1267" s="13">
        <f t="shared" si="1602"/>
        <v>1.2648092460029888E-4</v>
      </c>
      <c r="AT1267" s="13">
        <f t="shared" si="1603"/>
        <v>1.8585241446750309E-4</v>
      </c>
      <c r="AU1267" s="13">
        <f t="shared" si="1604"/>
        <v>1.8206234166696851E-4</v>
      </c>
      <c r="AV1267" s="13">
        <f t="shared" si="1605"/>
        <v>1.3376216962891191E-4</v>
      </c>
      <c r="AW1267" s="13">
        <f t="shared" si="1606"/>
        <v>4.6594514390177544E-6</v>
      </c>
      <c r="AX1267" s="13">
        <f t="shared" si="1607"/>
        <v>2.2914025961182222E-2</v>
      </c>
      <c r="AY1267" s="13">
        <f t="shared" si="1608"/>
        <v>1.6635239137428873E-2</v>
      </c>
      <c r="AZ1267" s="13">
        <f t="shared" si="1609"/>
        <v>6.0384670425931482E-3</v>
      </c>
      <c r="BA1267" s="13">
        <f t="shared" si="1610"/>
        <v>1.461278831972329E-3</v>
      </c>
      <c r="BB1267" s="13">
        <f t="shared" si="1611"/>
        <v>2.6521662820735775E-4</v>
      </c>
      <c r="BC1267" s="13">
        <f t="shared" si="1612"/>
        <v>3.8508658765823729E-5</v>
      </c>
      <c r="BD1267" s="13">
        <f t="shared" si="1613"/>
        <v>5.2074877552776162E-6</v>
      </c>
      <c r="BE1267" s="13">
        <f t="shared" si="1614"/>
        <v>1.530387567432466E-5</v>
      </c>
      <c r="BF1267" s="13">
        <f t="shared" si="1615"/>
        <v>2.2487677519531699E-5</v>
      </c>
      <c r="BG1267" s="13">
        <f t="shared" si="1616"/>
        <v>2.2029088185849016E-5</v>
      </c>
      <c r="BH1267" s="13">
        <f t="shared" si="1617"/>
        <v>1.6184888119674262E-5</v>
      </c>
      <c r="BI1267" s="13">
        <f t="shared" si="1618"/>
        <v>9.5128986269942514E-6</v>
      </c>
      <c r="BJ1267" s="14">
        <f t="shared" si="1619"/>
        <v>0.78904500850945136</v>
      </c>
      <c r="BK1267" s="14">
        <f t="shared" si="1620"/>
        <v>0.13393417841899363</v>
      </c>
      <c r="BL1267" s="14">
        <f t="shared" si="1621"/>
        <v>6.1489142049829346E-2</v>
      </c>
      <c r="BM1267" s="14">
        <f t="shared" si="1622"/>
        <v>0.67803362845663329</v>
      </c>
      <c r="BN1267" s="14">
        <f t="shared" si="1623"/>
        <v>0.2914372726613832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1.7124999999999999</v>
      </c>
      <c r="F1268" s="10">
        <f>VLOOKUP(B1268,home!$B$2:$E$405,3,FALSE)</f>
        <v>0.73</v>
      </c>
      <c r="G1268" s="10">
        <f>VLOOKUP(C1268,away!$B$2:$E$405,4,FALSE)</f>
        <v>1.17</v>
      </c>
      <c r="H1268" s="10">
        <f>VLOOKUP(A1268,away!$A$2:$E$405,3,FALSE)</f>
        <v>1.4624999999999999</v>
      </c>
      <c r="I1268" s="10">
        <f>VLOOKUP(C1268,away!$B$2:$E$405,3,FALSE)</f>
        <v>1.02</v>
      </c>
      <c r="J1268" s="10">
        <f>VLOOKUP(B1268,home!$B$2:$E$405,4,FALSE)</f>
        <v>1.03</v>
      </c>
      <c r="K1268" s="12">
        <f t="shared" si="1568"/>
        <v>1.4626462499999999</v>
      </c>
      <c r="L1268" s="12">
        <f t="shared" si="1569"/>
        <v>1.5365024999999999</v>
      </c>
      <c r="M1268" s="13">
        <f t="shared" si="1570"/>
        <v>4.9829467653447715E-2</v>
      </c>
      <c r="N1268" s="13">
        <f t="shared" si="1571"/>
        <v>7.2882884002811593E-2</v>
      </c>
      <c r="O1268" s="13">
        <f t="shared" si="1572"/>
        <v>7.6563101623191535E-2</v>
      </c>
      <c r="P1268" s="13">
        <f t="shared" si="1573"/>
        <v>0.11198473347753</v>
      </c>
      <c r="Q1268" s="13">
        <f t="shared" si="1574"/>
        <v>5.3300938487948694E-2</v>
      </c>
      <c r="R1268" s="13">
        <f t="shared" si="1575"/>
        <v>5.8819698525893943E-2</v>
      </c>
      <c r="S1268" s="13">
        <f t="shared" si="1576"/>
        <v>6.2917492011204293E-2</v>
      </c>
      <c r="T1268" s="13">
        <f t="shared" si="1577"/>
        <v>8.189702523907938E-2</v>
      </c>
      <c r="U1268" s="13">
        <f t="shared" si="1578"/>
        <v>8.6032411475029297E-2</v>
      </c>
      <c r="V1268" s="13">
        <f t="shared" si="1579"/>
        <v>1.5710914546814871E-2</v>
      </c>
      <c r="W1268" s="13">
        <f t="shared" si="1580"/>
        <v>2.5986805933626275E-2</v>
      </c>
      <c r="X1268" s="13">
        <f t="shared" si="1581"/>
        <v>3.9928792284031601E-2</v>
      </c>
      <c r="Y1268" s="13">
        <f t="shared" si="1582"/>
        <v>3.067534458319764E-2</v>
      </c>
      <c r="Z1268" s="13">
        <f t="shared" si="1583"/>
        <v>3.0125537944760777E-2</v>
      </c>
      <c r="AA1268" s="13">
        <f t="shared" si="1584"/>
        <v>4.4063005104137055E-2</v>
      </c>
      <c r="AB1268" s="13">
        <f t="shared" si="1585"/>
        <v>3.2224294589648463E-2</v>
      </c>
      <c r="AC1268" s="13">
        <f t="shared" si="1586"/>
        <v>2.2067546838567082E-3</v>
      </c>
      <c r="AD1268" s="13">
        <f t="shared" si="1587"/>
        <v>9.5023760620740576E-3</v>
      </c>
      <c r="AE1268" s="13">
        <f t="shared" si="1588"/>
        <v>1.4600424575316942E-2</v>
      </c>
      <c r="AF1268" s="13">
        <f t="shared" si="1589"/>
        <v>1.1216794430517964E-2</v>
      </c>
      <c r="AG1268" s="13">
        <f t="shared" si="1590"/>
        <v>5.7448775614923073E-3</v>
      </c>
      <c r="AH1268" s="13">
        <f t="shared" si="1591"/>
        <v>1.1571991091492448E-2</v>
      </c>
      <c r="AI1268" s="13">
        <f t="shared" si="1592"/>
        <v>1.6925729375004833E-2</v>
      </c>
      <c r="AJ1268" s="13">
        <f t="shared" si="1593"/>
        <v>1.2378177299432835E-2</v>
      </c>
      <c r="AK1268" s="13">
        <f t="shared" si="1594"/>
        <v>6.0349648696168537E-3</v>
      </c>
      <c r="AL1268" s="13">
        <f t="shared" si="1595"/>
        <v>1.9837485468692206E-4</v>
      </c>
      <c r="AM1268" s="13">
        <f t="shared" si="1596"/>
        <v>2.779722942656476E-3</v>
      </c>
      <c r="AN1268" s="13">
        <f t="shared" si="1597"/>
        <v>4.2710512506990315E-3</v>
      </c>
      <c r="AO1268" s="13">
        <f t="shared" si="1598"/>
        <v>3.2812404621635951E-3</v>
      </c>
      <c r="AP1268" s="13">
        <f t="shared" si="1599"/>
        <v>1.6805447244051725E-3</v>
      </c>
      <c r="AQ1268" s="13">
        <f t="shared" si="1600"/>
        <v>6.4554029260258962E-4</v>
      </c>
      <c r="AR1268" s="13">
        <f t="shared" si="1601"/>
        <v>3.5560786484111744E-3</v>
      </c>
      <c r="AS1268" s="13">
        <f t="shared" si="1602"/>
        <v>5.2012850998036722E-3</v>
      </c>
      <c r="AT1268" s="13">
        <f t="shared" si="1603"/>
        <v>3.8038200732043591E-3</v>
      </c>
      <c r="AU1268" s="13">
        <f t="shared" si="1604"/>
        <v>1.8545477219156939E-3</v>
      </c>
      <c r="AV1268" s="13">
        <f t="shared" si="1605"/>
        <v>6.7813681772650822E-4</v>
      </c>
      <c r="AW1268" s="13">
        <f t="shared" si="1606"/>
        <v>1.2383878833202854E-5</v>
      </c>
      <c r="AX1268" s="13">
        <f t="shared" si="1607"/>
        <v>6.7762522301924311E-4</v>
      </c>
      <c r="AY1268" s="13">
        <f t="shared" si="1608"/>
        <v>1.0411728492321244E-3</v>
      </c>
      <c r="AZ1268" s="13">
        <f t="shared" si="1609"/>
        <v>7.9988234288864144E-4</v>
      </c>
      <c r="BA1268" s="13">
        <f t="shared" si="1610"/>
        <v>4.0967373985141813E-4</v>
      </c>
      <c r="BB1268" s="13">
        <f t="shared" si="1611"/>
        <v>1.5736618136651337E-4</v>
      </c>
      <c r="BC1268" s="13">
        <f t="shared" si="1612"/>
        <v>4.8358706217020241E-5</v>
      </c>
      <c r="BD1268" s="13">
        <f t="shared" si="1613"/>
        <v>9.1065395558006493E-4</v>
      </c>
      <c r="BE1268" s="13">
        <f t="shared" si="1614"/>
        <v>1.3319645931768483E-3</v>
      </c>
      <c r="BF1268" s="13">
        <f t="shared" si="1615"/>
        <v>9.7409650867144658E-4</v>
      </c>
      <c r="BG1268" s="13">
        <f t="shared" si="1616"/>
        <v>4.7491953518212797E-4</v>
      </c>
      <c r="BH1268" s="13">
        <f t="shared" si="1617"/>
        <v>1.7365981929647067E-4</v>
      </c>
      <c r="BI1268" s="13">
        <f t="shared" si="1618"/>
        <v>5.0800576693932064E-5</v>
      </c>
      <c r="BJ1268" s="14">
        <f t="shared" si="1619"/>
        <v>0.36152844187519834</v>
      </c>
      <c r="BK1268" s="14">
        <f t="shared" si="1620"/>
        <v>0.24388891007677263</v>
      </c>
      <c r="BL1268" s="14">
        <f t="shared" si="1621"/>
        <v>0.36362333730310958</v>
      </c>
      <c r="BM1268" s="14">
        <f t="shared" si="1622"/>
        <v>0.57475661445861892</v>
      </c>
      <c r="BN1268" s="14">
        <f t="shared" si="1623"/>
        <v>0.42338082377082353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1.7124999999999999</v>
      </c>
      <c r="F1269" s="10">
        <f>VLOOKUP(B1269,home!$B$2:$E$405,3,FALSE)</f>
        <v>0.78</v>
      </c>
      <c r="G1269" s="10">
        <f>VLOOKUP(C1269,away!$B$2:$E$405,4,FALSE)</f>
        <v>0.93</v>
      </c>
      <c r="H1269" s="10">
        <f>VLOOKUP(A1269,away!$A$2:$E$405,3,FALSE)</f>
        <v>1.4624999999999999</v>
      </c>
      <c r="I1269" s="10">
        <f>VLOOKUP(C1269,away!$B$2:$E$405,3,FALSE)</f>
        <v>1.28</v>
      </c>
      <c r="J1269" s="10">
        <f>VLOOKUP(B1269,home!$B$2:$E$405,4,FALSE)</f>
        <v>1.37</v>
      </c>
      <c r="K1269" s="12">
        <f t="shared" si="1568"/>
        <v>1.2422474999999999</v>
      </c>
      <c r="L1269" s="12">
        <f t="shared" si="1569"/>
        <v>2.5646400000000003</v>
      </c>
      <c r="M1269" s="13">
        <f t="shared" si="1570"/>
        <v>2.2217222557404947E-2</v>
      </c>
      <c r="N1269" s="13">
        <f t="shared" si="1571"/>
        <v>2.7599289178879903E-2</v>
      </c>
      <c r="O1269" s="13">
        <f t="shared" si="1572"/>
        <v>5.6979177659623029E-2</v>
      </c>
      <c r="P1269" s="13">
        <f t="shared" si="1573"/>
        <v>7.0782240999722565E-2</v>
      </c>
      <c r="Q1269" s="13">
        <f t="shared" si="1574"/>
        <v>1.7142573992120307E-2</v>
      </c>
      <c r="R1269" s="13">
        <f t="shared" si="1575"/>
        <v>7.3065539096487817E-2</v>
      </c>
      <c r="S1269" s="13">
        <f t="shared" si="1576"/>
        <v>5.637659734466835E-2</v>
      </c>
      <c r="T1269" s="13">
        <f t="shared" si="1577"/>
        <v>4.3964530963151428E-2</v>
      </c>
      <c r="U1269" s="13">
        <f t="shared" si="1578"/>
        <v>9.0765483278764256E-2</v>
      </c>
      <c r="V1269" s="13">
        <f t="shared" si="1579"/>
        <v>1.9956799478843063E-2</v>
      </c>
      <c r="W1269" s="13">
        <f t="shared" si="1580"/>
        <v>7.0984398950921573E-3</v>
      </c>
      <c r="X1269" s="13">
        <f t="shared" si="1581"/>
        <v>1.8204942892549151E-2</v>
      </c>
      <c r="Y1269" s="13">
        <f t="shared" si="1582"/>
        <v>2.3344562369973634E-2</v>
      </c>
      <c r="Z1269" s="13">
        <f t="shared" si="1583"/>
        <v>6.2462268062805519E-2</v>
      </c>
      <c r="AA1269" s="13">
        <f t="shared" si="1584"/>
        <v>7.7593596345349999E-2</v>
      </c>
      <c r="AB1269" s="13">
        <f t="shared" si="1585"/>
        <v>4.8195225538010089E-2</v>
      </c>
      <c r="AC1269" s="13">
        <f t="shared" si="1586"/>
        <v>3.973794954130627E-3</v>
      </c>
      <c r="AD1269" s="13">
        <f t="shared" si="1587"/>
        <v>2.2045048033946225E-3</v>
      </c>
      <c r="AE1269" s="13">
        <f t="shared" si="1588"/>
        <v>5.6537611989779853E-3</v>
      </c>
      <c r="AF1269" s="13">
        <f t="shared" si="1589"/>
        <v>7.2499310606734518E-3</v>
      </c>
      <c r="AG1269" s="13">
        <f t="shared" si="1590"/>
        <v>6.1978210651485212E-3</v>
      </c>
      <c r="AH1269" s="13">
        <f t="shared" si="1591"/>
        <v>4.0048307791148388E-2</v>
      </c>
      <c r="AI1269" s="13">
        <f t="shared" si="1592"/>
        <v>4.9749910232784612E-2</v>
      </c>
      <c r="AJ1269" s="13">
        <f t="shared" si="1593"/>
        <v>3.0900850805950553E-2</v>
      </c>
      <c r="AK1269" s="13">
        <f t="shared" si="1594"/>
        <v>1.279550155385502E-2</v>
      </c>
      <c r="AL1269" s="13">
        <f t="shared" si="1595"/>
        <v>5.0640733584046888E-4</v>
      </c>
      <c r="AM1269" s="13">
        <f t="shared" si="1596"/>
        <v>5.4770811615099209E-4</v>
      </c>
      <c r="AN1269" s="13">
        <f t="shared" si="1597"/>
        <v>1.4046741430054804E-3</v>
      </c>
      <c r="AO1269" s="13">
        <f t="shared" si="1598"/>
        <v>1.801241747058788E-3</v>
      </c>
      <c r="AP1269" s="13">
        <f t="shared" si="1599"/>
        <v>1.539845544725617E-3</v>
      </c>
      <c r="AQ1269" s="13">
        <f t="shared" si="1600"/>
        <v>9.8728736945627666E-4</v>
      </c>
      <c r="AR1269" s="13">
        <f t="shared" si="1601"/>
        <v>2.0541898418698152E-2</v>
      </c>
      <c r="AS1269" s="13">
        <f t="shared" si="1602"/>
        <v>2.5518121955881736E-2</v>
      </c>
      <c r="AT1269" s="13">
        <f t="shared" si="1603"/>
        <v>1.5849911602194598E-2</v>
      </c>
      <c r="AU1269" s="13">
        <f t="shared" si="1604"/>
        <v>6.5631710210157443E-3</v>
      </c>
      <c r="AV1269" s="13">
        <f t="shared" si="1605"/>
        <v>2.0382706982323131E-3</v>
      </c>
      <c r="AW1269" s="13">
        <f t="shared" si="1606"/>
        <v>4.4815890511256434E-5</v>
      </c>
      <c r="AX1269" s="13">
        <f t="shared" si="1607"/>
        <v>1.1339817300304662E-4</v>
      </c>
      <c r="AY1269" s="13">
        <f t="shared" si="1608"/>
        <v>2.9082549041053351E-4</v>
      </c>
      <c r="AZ1269" s="13">
        <f t="shared" si="1609"/>
        <v>3.7293134286323543E-4</v>
      </c>
      <c r="BA1269" s="13">
        <f t="shared" si="1610"/>
        <v>3.1881154638692275E-4</v>
      </c>
      <c r="BB1269" s="13">
        <f t="shared" si="1611"/>
        <v>2.0440921108143942E-4</v>
      </c>
      <c r="BC1269" s="13">
        <f t="shared" si="1612"/>
        <v>1.0484720782158051E-4</v>
      </c>
      <c r="BD1269" s="13">
        <f t="shared" si="1613"/>
        <v>8.7804290600883503E-3</v>
      </c>
      <c r="BE1269" s="13">
        <f t="shared" si="1614"/>
        <v>1.0907466048822104E-2</v>
      </c>
      <c r="BF1269" s="13">
        <f t="shared" si="1615"/>
        <v>6.774886215242068E-3</v>
      </c>
      <c r="BG1269" s="13">
        <f t="shared" si="1616"/>
        <v>2.8053618212229739E-3</v>
      </c>
      <c r="BH1269" s="13">
        <f t="shared" si="1617"/>
        <v>8.7123842725242114E-4</v>
      </c>
      <c r="BI1269" s="13">
        <f t="shared" si="1618"/>
        <v>2.1645875163165031E-4</v>
      </c>
      <c r="BJ1269" s="14">
        <f t="shared" si="1619"/>
        <v>0.16634633731192502</v>
      </c>
      <c r="BK1269" s="14">
        <f t="shared" si="1620"/>
        <v>0.1741038881610206</v>
      </c>
      <c r="BL1269" s="14">
        <f t="shared" si="1621"/>
        <v>0.58096080632225588</v>
      </c>
      <c r="BM1269" s="14">
        <f t="shared" si="1622"/>
        <v>0.71584124677386918</v>
      </c>
      <c r="BN1269" s="14">
        <f t="shared" si="1623"/>
        <v>0.26778604348423857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</v>
      </c>
      <c r="F1270" s="10">
        <f>VLOOKUP(B1270,home!$B$2:$E$405,3,FALSE)</f>
        <v>0.71</v>
      </c>
      <c r="G1270" s="10">
        <f>VLOOKUP(C1270,away!$B$2:$E$405,4,FALSE)</f>
        <v>0.89</v>
      </c>
      <c r="H1270" s="10">
        <f>VLOOKUP(A1270,away!$A$2:$E$405,3,FALSE)</f>
        <v>1.25</v>
      </c>
      <c r="I1270" s="10">
        <f>VLOOKUP(C1270,away!$B$2:$E$405,3,FALSE)</f>
        <v>1.61</v>
      </c>
      <c r="J1270" s="10">
        <f>VLOOKUP(B1270,home!$B$2:$E$405,4,FALSE)</f>
        <v>1.6</v>
      </c>
      <c r="K1270" s="12">
        <f t="shared" si="1568"/>
        <v>0.88465999999999989</v>
      </c>
      <c r="L1270" s="12">
        <f t="shared" si="1569"/>
        <v>3.2200000000000006</v>
      </c>
      <c r="M1270" s="13">
        <f t="shared" si="1570"/>
        <v>1.6495626397998193E-2</v>
      </c>
      <c r="N1270" s="13">
        <f t="shared" si="1571"/>
        <v>1.4593020849253079E-2</v>
      </c>
      <c r="O1270" s="13">
        <f t="shared" si="1572"/>
        <v>5.3115917001554193E-2</v>
      </c>
      <c r="P1270" s="13">
        <f t="shared" si="1573"/>
        <v>4.6989527134594929E-2</v>
      </c>
      <c r="Q1270" s="13">
        <f t="shared" si="1574"/>
        <v>6.4549309122501133E-3</v>
      </c>
      <c r="R1270" s="13">
        <f t="shared" si="1575"/>
        <v>8.5516626372502291E-2</v>
      </c>
      <c r="S1270" s="13">
        <f t="shared" si="1576"/>
        <v>3.3463652835287058E-2</v>
      </c>
      <c r="T1270" s="13">
        <f t="shared" si="1577"/>
        <v>2.078487753744537E-2</v>
      </c>
      <c r="U1270" s="13">
        <f t="shared" si="1578"/>
        <v>7.5653138686697874E-2</v>
      </c>
      <c r="V1270" s="13">
        <f t="shared" si="1579"/>
        <v>1.0591637275288163E-2</v>
      </c>
      <c r="W1270" s="13">
        <f t="shared" si="1580"/>
        <v>1.9034730602770619E-3</v>
      </c>
      <c r="X1270" s="13">
        <f t="shared" si="1581"/>
        <v>6.1291832540921404E-3</v>
      </c>
      <c r="Y1270" s="13">
        <f t="shared" si="1582"/>
        <v>9.8679850390883499E-3</v>
      </c>
      <c r="Z1270" s="13">
        <f t="shared" si="1583"/>
        <v>9.1787845639819121E-2</v>
      </c>
      <c r="AA1270" s="13">
        <f t="shared" si="1584"/>
        <v>8.1201035523722376E-2</v>
      </c>
      <c r="AB1270" s="13">
        <f t="shared" si="1585"/>
        <v>3.5917654043208111E-2</v>
      </c>
      <c r="AC1270" s="13">
        <f t="shared" si="1586"/>
        <v>1.8857120636812308E-3</v>
      </c>
      <c r="AD1270" s="13">
        <f t="shared" si="1587"/>
        <v>4.2098161937617628E-4</v>
      </c>
      <c r="AE1270" s="13">
        <f t="shared" si="1588"/>
        <v>1.3555608143912879E-3</v>
      </c>
      <c r="AF1270" s="13">
        <f t="shared" si="1589"/>
        <v>2.1824529111699746E-3</v>
      </c>
      <c r="AG1270" s="13">
        <f t="shared" si="1590"/>
        <v>2.3424994579891059E-3</v>
      </c>
      <c r="AH1270" s="13">
        <f t="shared" si="1591"/>
        <v>7.3889215740054415E-2</v>
      </c>
      <c r="AI1270" s="13">
        <f t="shared" si="1592"/>
        <v>6.5366833596596535E-2</v>
      </c>
      <c r="AJ1270" s="13">
        <f t="shared" si="1593"/>
        <v>2.891371150478254E-2</v>
      </c>
      <c r="AK1270" s="13">
        <f t="shared" si="1594"/>
        <v>8.5262680066069737E-3</v>
      </c>
      <c r="AL1270" s="13">
        <f t="shared" si="1595"/>
        <v>2.1486596761220353E-4</v>
      </c>
      <c r="AM1270" s="13">
        <f t="shared" si="1596"/>
        <v>7.4485119879465637E-5</v>
      </c>
      <c r="AN1270" s="13">
        <f t="shared" si="1597"/>
        <v>2.3984208601187941E-4</v>
      </c>
      <c r="AO1270" s="13">
        <f t="shared" si="1598"/>
        <v>3.8614575847912603E-4</v>
      </c>
      <c r="AP1270" s="13">
        <f t="shared" si="1599"/>
        <v>4.1446311410092858E-4</v>
      </c>
      <c r="AQ1270" s="13">
        <f t="shared" si="1600"/>
        <v>3.3364280685124759E-4</v>
      </c>
      <c r="AR1270" s="13">
        <f t="shared" si="1601"/>
        <v>4.7584654936595062E-2</v>
      </c>
      <c r="AS1270" s="13">
        <f t="shared" si="1602"/>
        <v>4.2096240836208186E-2</v>
      </c>
      <c r="AT1270" s="13">
        <f t="shared" si="1603"/>
        <v>1.8620430209079962E-2</v>
      </c>
      <c r="AU1270" s="13">
        <f t="shared" si="1604"/>
        <v>5.4909165962548937E-3</v>
      </c>
      <c r="AV1270" s="13">
        <f t="shared" si="1605"/>
        <v>1.2143985690107131E-3</v>
      </c>
      <c r="AW1270" s="13">
        <f t="shared" si="1606"/>
        <v>1.7001897573420955E-5</v>
      </c>
      <c r="AX1270" s="13">
        <f t="shared" si="1607"/>
        <v>1.0982334358761338E-5</v>
      </c>
      <c r="AY1270" s="13">
        <f t="shared" si="1608"/>
        <v>3.5363116635211512E-5</v>
      </c>
      <c r="AZ1270" s="13">
        <f t="shared" si="1609"/>
        <v>5.6934617782690565E-5</v>
      </c>
      <c r="BA1270" s="13">
        <f t="shared" si="1610"/>
        <v>6.1109823086754543E-5</v>
      </c>
      <c r="BB1270" s="13">
        <f t="shared" si="1611"/>
        <v>4.9193407584837417E-5</v>
      </c>
      <c r="BC1270" s="13">
        <f t="shared" si="1612"/>
        <v>3.1680554484635312E-5</v>
      </c>
      <c r="BD1270" s="13">
        <f t="shared" si="1613"/>
        <v>2.5537098149306027E-2</v>
      </c>
      <c r="BE1270" s="13">
        <f t="shared" si="1614"/>
        <v>2.2591649248765066E-2</v>
      </c>
      <c r="BF1270" s="13">
        <f t="shared" si="1615"/>
        <v>9.9929642122062491E-3</v>
      </c>
      <c r="BG1270" s="13">
        <f t="shared" si="1616"/>
        <v>2.9467919066567937E-3</v>
      </c>
      <c r="BH1270" s="13">
        <f t="shared" si="1617"/>
        <v>6.5172723203574961E-4</v>
      </c>
      <c r="BI1270" s="13">
        <f t="shared" si="1618"/>
        <v>1.1531140261854928E-4</v>
      </c>
      <c r="BJ1270" s="14">
        <f t="shared" si="1619"/>
        <v>6.7728808194588208E-2</v>
      </c>
      <c r="BK1270" s="14">
        <f t="shared" si="1620"/>
        <v>0.109676384791097</v>
      </c>
      <c r="BL1270" s="14">
        <f t="shared" si="1621"/>
        <v>0.68494258377446282</v>
      </c>
      <c r="BM1270" s="14">
        <f t="shared" si="1622"/>
        <v>0.73095161251275254</v>
      </c>
      <c r="BN1270" s="14">
        <f t="shared" si="1623"/>
        <v>0.22316564866815278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</v>
      </c>
      <c r="F1271" s="10">
        <f>VLOOKUP(B1271,home!$B$2:$E$405,3,FALSE)</f>
        <v>1.43</v>
      </c>
      <c r="G1271" s="10">
        <f>VLOOKUP(C1271,away!$B$2:$E$405,4,FALSE)</f>
        <v>1.43</v>
      </c>
      <c r="H1271" s="10">
        <f>VLOOKUP(A1271,away!$A$2:$E$405,3,FALSE)</f>
        <v>1.25</v>
      </c>
      <c r="I1271" s="10">
        <f>VLOOKUP(C1271,away!$B$2:$E$405,3,FALSE)</f>
        <v>0.48</v>
      </c>
      <c r="J1271" s="10">
        <f>VLOOKUP(B1271,home!$B$2:$E$405,4,FALSE)</f>
        <v>0.8</v>
      </c>
      <c r="K1271" s="12">
        <f t="shared" si="1568"/>
        <v>2.8628599999999995</v>
      </c>
      <c r="L1271" s="12">
        <f t="shared" si="1569"/>
        <v>0.48</v>
      </c>
      <c r="M1271" s="13">
        <f t="shared" si="1570"/>
        <v>3.5335752814516633E-2</v>
      </c>
      <c r="N1271" s="13">
        <f t="shared" si="1571"/>
        <v>0.10116131330256709</v>
      </c>
      <c r="O1271" s="13">
        <f t="shared" si="1572"/>
        <v>1.6961161350967983E-2</v>
      </c>
      <c r="P1271" s="13">
        <f t="shared" si="1573"/>
        <v>4.8557430385232199E-2</v>
      </c>
      <c r="Q1271" s="13">
        <f t="shared" si="1574"/>
        <v>0.14480533870069359</v>
      </c>
      <c r="R1271" s="13">
        <f t="shared" si="1575"/>
        <v>4.0706787242323159E-3</v>
      </c>
      <c r="S1271" s="13">
        <f t="shared" si="1576"/>
        <v>1.6681575018319902E-2</v>
      </c>
      <c r="T1271" s="13">
        <f t="shared" si="1577"/>
        <v>6.9506562576332934E-2</v>
      </c>
      <c r="U1271" s="13">
        <f t="shared" si="1578"/>
        <v>1.1653783292455727E-2</v>
      </c>
      <c r="V1271" s="13">
        <f t="shared" si="1579"/>
        <v>2.5470407390371891E-3</v>
      </c>
      <c r="W1271" s="13">
        <f t="shared" si="1580"/>
        <v>0.1381858039842225</v>
      </c>
      <c r="X1271" s="13">
        <f t="shared" si="1581"/>
        <v>6.6329185912426813E-2</v>
      </c>
      <c r="Y1271" s="13">
        <f t="shared" si="1582"/>
        <v>1.5919004618982435E-2</v>
      </c>
      <c r="Z1271" s="13">
        <f t="shared" si="1583"/>
        <v>6.5130859587717049E-4</v>
      </c>
      <c r="AA1271" s="13">
        <f t="shared" si="1584"/>
        <v>1.8646053267929162E-3</v>
      </c>
      <c r="AB1271" s="13">
        <f t="shared" si="1585"/>
        <v>2.6690520029311843E-3</v>
      </c>
      <c r="AC1271" s="13">
        <f t="shared" si="1586"/>
        <v>2.1875463150480021E-4</v>
      </c>
      <c r="AD1271" s="13">
        <f t="shared" si="1587"/>
        <v>9.8901652698567807E-2</v>
      </c>
      <c r="AE1271" s="13">
        <f t="shared" si="1588"/>
        <v>4.7472793295312544E-2</v>
      </c>
      <c r="AF1271" s="13">
        <f t="shared" si="1589"/>
        <v>1.1393470390875012E-2</v>
      </c>
      <c r="AG1271" s="13">
        <f t="shared" si="1590"/>
        <v>1.8229552625400017E-3</v>
      </c>
      <c r="AH1271" s="13">
        <f t="shared" si="1591"/>
        <v>7.8157031505260468E-5</v>
      </c>
      <c r="AI1271" s="13">
        <f t="shared" si="1592"/>
        <v>2.2375263921514996E-4</v>
      </c>
      <c r="AJ1271" s="13">
        <f t="shared" si="1593"/>
        <v>3.2028624035174212E-4</v>
      </c>
      <c r="AK1271" s="13">
        <f t="shared" si="1594"/>
        <v>3.0564488868446271E-4</v>
      </c>
      <c r="AL1271" s="13">
        <f t="shared" si="1595"/>
        <v>1.2024266579516781E-5</v>
      </c>
      <c r="AM1271" s="13">
        <f t="shared" si="1596"/>
        <v>5.6628317088924338E-2</v>
      </c>
      <c r="AN1271" s="13">
        <f t="shared" si="1597"/>
        <v>2.7181592202683683E-2</v>
      </c>
      <c r="AO1271" s="13">
        <f t="shared" si="1598"/>
        <v>6.5235821286440841E-3</v>
      </c>
      <c r="AP1271" s="13">
        <f t="shared" si="1599"/>
        <v>1.0437731405830532E-3</v>
      </c>
      <c r="AQ1271" s="13">
        <f t="shared" si="1600"/>
        <v>1.252527768699664E-4</v>
      </c>
      <c r="AR1271" s="13">
        <f t="shared" si="1601"/>
        <v>7.5030750245050089E-6</v>
      </c>
      <c r="AS1271" s="13">
        <f t="shared" si="1602"/>
        <v>2.1480253364654409E-5</v>
      </c>
      <c r="AT1271" s="13">
        <f t="shared" si="1603"/>
        <v>3.0747479073767258E-5</v>
      </c>
      <c r="AU1271" s="13">
        <f t="shared" si="1604"/>
        <v>2.9341909313708436E-5</v>
      </c>
      <c r="AV1271" s="13">
        <f t="shared" si="1605"/>
        <v>2.1000444624460831E-5</v>
      </c>
      <c r="AW1271" s="13">
        <f t="shared" si="1606"/>
        <v>4.5898389093113821E-7</v>
      </c>
      <c r="AX1271" s="13">
        <f t="shared" si="1607"/>
        <v>2.7019823976866312E-2</v>
      </c>
      <c r="AY1271" s="13">
        <f t="shared" si="1608"/>
        <v>1.2969515508895831E-2</v>
      </c>
      <c r="AZ1271" s="13">
        <f t="shared" si="1609"/>
        <v>3.1126837221349996E-3</v>
      </c>
      <c r="BA1271" s="13">
        <f t="shared" si="1610"/>
        <v>4.9802939554159989E-4</v>
      </c>
      <c r="BB1271" s="13">
        <f t="shared" si="1611"/>
        <v>5.9763527464991982E-5</v>
      </c>
      <c r="BC1271" s="13">
        <f t="shared" si="1612"/>
        <v>5.7372986366392336E-6</v>
      </c>
      <c r="BD1271" s="13">
        <f t="shared" si="1613"/>
        <v>6.0024600196040015E-7</v>
      </c>
      <c r="BE1271" s="13">
        <f t="shared" si="1614"/>
        <v>1.718420269172351E-6</v>
      </c>
      <c r="BF1271" s="13">
        <f t="shared" si="1615"/>
        <v>2.4597983259013781E-6</v>
      </c>
      <c r="BG1271" s="13">
        <f t="shared" si="1616"/>
        <v>2.3473527450966725E-6</v>
      </c>
      <c r="BH1271" s="13">
        <f t="shared" si="1617"/>
        <v>1.6800355699568647E-6</v>
      </c>
      <c r="BI1271" s="13">
        <f t="shared" si="1618"/>
        <v>9.6194132636134154E-7</v>
      </c>
      <c r="BJ1271" s="14">
        <f t="shared" si="1619"/>
        <v>0.83066615150976597</v>
      </c>
      <c r="BK1271" s="14">
        <f t="shared" si="1620"/>
        <v>0.11632209336408608</v>
      </c>
      <c r="BL1271" s="14">
        <f t="shared" si="1621"/>
        <v>3.8266962452776276E-2</v>
      </c>
      <c r="BM1271" s="14">
        <f t="shared" si="1622"/>
        <v>0.62204578411929101</v>
      </c>
      <c r="BN1271" s="14">
        <f t="shared" si="1623"/>
        <v>0.3508916752782098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</v>
      </c>
      <c r="F1272" s="10">
        <f>VLOOKUP(B1272,home!$B$2:$E$405,3,FALSE)</f>
        <v>1.07</v>
      </c>
      <c r="G1272" s="10">
        <f>VLOOKUP(C1272,away!$B$2:$E$405,4,FALSE)</f>
        <v>1.25</v>
      </c>
      <c r="H1272" s="10">
        <f>VLOOKUP(A1272,away!$A$2:$E$405,3,FALSE)</f>
        <v>1.25</v>
      </c>
      <c r="I1272" s="10">
        <f>VLOOKUP(C1272,away!$B$2:$E$405,3,FALSE)</f>
        <v>1.25</v>
      </c>
      <c r="J1272" s="10">
        <f>VLOOKUP(B1272,home!$B$2:$E$405,4,FALSE)</f>
        <v>0.4</v>
      </c>
      <c r="K1272" s="12">
        <f t="shared" si="1568"/>
        <v>1.8725000000000001</v>
      </c>
      <c r="L1272" s="12">
        <f t="shared" si="1569"/>
        <v>0.625</v>
      </c>
      <c r="M1272" s="13">
        <f t="shared" si="1570"/>
        <v>8.2290467849975943E-2</v>
      </c>
      <c r="N1272" s="13">
        <f t="shared" si="1571"/>
        <v>0.15408890104907993</v>
      </c>
      <c r="O1272" s="13">
        <f t="shared" si="1572"/>
        <v>5.1431542406234952E-2</v>
      </c>
      <c r="P1272" s="13">
        <f t="shared" si="1573"/>
        <v>9.6305563155674942E-2</v>
      </c>
      <c r="Q1272" s="13">
        <f t="shared" si="1574"/>
        <v>0.14426573360720113</v>
      </c>
      <c r="R1272" s="13">
        <f t="shared" si="1575"/>
        <v>1.6072357001948423E-2</v>
      </c>
      <c r="S1272" s="13">
        <f t="shared" si="1576"/>
        <v>2.8176901095156467E-2</v>
      </c>
      <c r="T1272" s="13">
        <f t="shared" si="1577"/>
        <v>9.0166083504500685E-2</v>
      </c>
      <c r="U1272" s="13">
        <f t="shared" si="1578"/>
        <v>3.009548848614842E-2</v>
      </c>
      <c r="V1272" s="13">
        <f t="shared" si="1579"/>
        <v>3.6639755069917002E-3</v>
      </c>
      <c r="W1272" s="13">
        <f t="shared" si="1580"/>
        <v>9.0045862059828022E-2</v>
      </c>
      <c r="X1272" s="13">
        <f t="shared" si="1581"/>
        <v>5.6278663787392505E-2</v>
      </c>
      <c r="Y1272" s="13">
        <f t="shared" si="1582"/>
        <v>1.7587082433560157E-2</v>
      </c>
      <c r="Z1272" s="13">
        <f t="shared" si="1583"/>
        <v>3.3484077087392551E-3</v>
      </c>
      <c r="AA1272" s="13">
        <f t="shared" si="1584"/>
        <v>6.2698934346142555E-3</v>
      </c>
      <c r="AB1272" s="13">
        <f t="shared" si="1585"/>
        <v>5.8701877281575983E-3</v>
      </c>
      <c r="AC1272" s="13">
        <f t="shared" si="1586"/>
        <v>2.6799977097038903E-4</v>
      </c>
      <c r="AD1272" s="13">
        <f t="shared" si="1587"/>
        <v>4.215271917675701E-2</v>
      </c>
      <c r="AE1272" s="13">
        <f t="shared" si="1588"/>
        <v>2.6345449485473127E-2</v>
      </c>
      <c r="AF1272" s="13">
        <f t="shared" si="1589"/>
        <v>8.2329529642103522E-3</v>
      </c>
      <c r="AG1272" s="13">
        <f t="shared" si="1590"/>
        <v>1.7151985342104903E-3</v>
      </c>
      <c r="AH1272" s="13">
        <f t="shared" si="1591"/>
        <v>5.2318870449050842E-4</v>
      </c>
      <c r="AI1272" s="13">
        <f t="shared" si="1592"/>
        <v>9.7967084915847702E-4</v>
      </c>
      <c r="AJ1272" s="13">
        <f t="shared" si="1593"/>
        <v>9.1721683252462443E-4</v>
      </c>
      <c r="AK1272" s="13">
        <f t="shared" si="1594"/>
        <v>5.72496172967453E-4</v>
      </c>
      <c r="AL1272" s="13">
        <f t="shared" si="1595"/>
        <v>1.2545739278551338E-5</v>
      </c>
      <c r="AM1272" s="13">
        <f t="shared" si="1596"/>
        <v>1.5786193331695501E-2</v>
      </c>
      <c r="AN1272" s="13">
        <f t="shared" si="1597"/>
        <v>9.8663708323096858E-3</v>
      </c>
      <c r="AO1272" s="13">
        <f t="shared" si="1598"/>
        <v>3.0832408850967768E-3</v>
      </c>
      <c r="AP1272" s="13">
        <f t="shared" si="1599"/>
        <v>6.4234185106182859E-4</v>
      </c>
      <c r="AQ1272" s="13">
        <f t="shared" si="1600"/>
        <v>1.0036591422841069E-4</v>
      </c>
      <c r="AR1272" s="13">
        <f t="shared" si="1601"/>
        <v>6.5398588061313566E-5</v>
      </c>
      <c r="AS1272" s="13">
        <f t="shared" si="1602"/>
        <v>1.2245885614480965E-4</v>
      </c>
      <c r="AT1272" s="13">
        <f t="shared" si="1603"/>
        <v>1.1465210406557807E-4</v>
      </c>
      <c r="AU1272" s="13">
        <f t="shared" si="1604"/>
        <v>7.1562021620931638E-5</v>
      </c>
      <c r="AV1272" s="13">
        <f t="shared" si="1605"/>
        <v>3.3499971371298636E-5</v>
      </c>
      <c r="AW1272" s="13">
        <f t="shared" si="1606"/>
        <v>4.0784543053971127E-7</v>
      </c>
      <c r="AX1272" s="13">
        <f t="shared" si="1607"/>
        <v>4.9266078355999681E-3</v>
      </c>
      <c r="AY1272" s="13">
        <f t="shared" si="1608"/>
        <v>3.0791298972499795E-3</v>
      </c>
      <c r="AZ1272" s="13">
        <f t="shared" si="1609"/>
        <v>9.6222809289061857E-4</v>
      </c>
      <c r="BA1272" s="13">
        <f t="shared" si="1610"/>
        <v>2.004641860188789E-4</v>
      </c>
      <c r="BB1272" s="13">
        <f t="shared" si="1611"/>
        <v>3.1322529065449819E-5</v>
      </c>
      <c r="BC1272" s="13">
        <f t="shared" si="1612"/>
        <v>3.9153161331812282E-6</v>
      </c>
      <c r="BD1272" s="13">
        <f t="shared" si="1613"/>
        <v>6.8123529230534967E-6</v>
      </c>
      <c r="BE1272" s="13">
        <f t="shared" si="1614"/>
        <v>1.2756130848417673E-5</v>
      </c>
      <c r="BF1272" s="13">
        <f t="shared" si="1615"/>
        <v>1.194292750683105E-5</v>
      </c>
      <c r="BG1272" s="13">
        <f t="shared" si="1616"/>
        <v>7.4543772521803793E-6</v>
      </c>
      <c r="BH1272" s="13">
        <f t="shared" si="1617"/>
        <v>3.4895803511769414E-6</v>
      </c>
      <c r="BI1272" s="13">
        <f t="shared" si="1618"/>
        <v>1.3068478415157644E-6</v>
      </c>
      <c r="BJ1272" s="14">
        <f t="shared" si="1619"/>
        <v>0.66956082727356381</v>
      </c>
      <c r="BK1272" s="14">
        <f t="shared" si="1620"/>
        <v>0.213796583015298</v>
      </c>
      <c r="BL1272" s="14">
        <f t="shared" si="1621"/>
        <v>0.11318337537423184</v>
      </c>
      <c r="BM1272" s="14">
        <f t="shared" si="1622"/>
        <v>0.45235590624989785</v>
      </c>
      <c r="BN1272" s="14">
        <f t="shared" si="1623"/>
        <v>0.54445456507011525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</v>
      </c>
      <c r="F1273" s="10">
        <f>VLOOKUP(B1273,home!$B$2:$E$405,3,FALSE)</f>
        <v>1</v>
      </c>
      <c r="G1273" s="10">
        <f>VLOOKUP(C1273,away!$B$2:$E$405,4,FALSE)</f>
        <v>0.71</v>
      </c>
      <c r="H1273" s="10">
        <f>VLOOKUP(A1273,away!$A$2:$E$405,3,FALSE)</f>
        <v>1.25</v>
      </c>
      <c r="I1273" s="10">
        <f>VLOOKUP(C1273,away!$B$2:$E$405,3,FALSE)</f>
        <v>0.86</v>
      </c>
      <c r="J1273" s="10">
        <f>VLOOKUP(B1273,home!$B$2:$E$405,4,FALSE)</f>
        <v>1.44</v>
      </c>
      <c r="K1273" s="12">
        <f t="shared" si="1568"/>
        <v>0.99399999999999988</v>
      </c>
      <c r="L1273" s="12">
        <f t="shared" si="1569"/>
        <v>1.5479999999999998</v>
      </c>
      <c r="M1273" s="13">
        <f t="shared" si="1570"/>
        <v>7.8708824618790557E-2</v>
      </c>
      <c r="N1273" s="13">
        <f t="shared" si="1571"/>
        <v>7.8236571671077795E-2</v>
      </c>
      <c r="O1273" s="13">
        <f t="shared" si="1572"/>
        <v>0.12184126050988776</v>
      </c>
      <c r="P1273" s="13">
        <f t="shared" si="1573"/>
        <v>0.12111021294682842</v>
      </c>
      <c r="Q1273" s="13">
        <f t="shared" si="1574"/>
        <v>3.8883576120525669E-2</v>
      </c>
      <c r="R1273" s="13">
        <f t="shared" si="1575"/>
        <v>9.4305135634653148E-2</v>
      </c>
      <c r="S1273" s="13">
        <f t="shared" si="1576"/>
        <v>4.658843449596007E-2</v>
      </c>
      <c r="T1273" s="13">
        <f t="shared" si="1577"/>
        <v>6.0191775834573726E-2</v>
      </c>
      <c r="U1273" s="13">
        <f t="shared" si="1578"/>
        <v>9.3739304820845207E-2</v>
      </c>
      <c r="V1273" s="13">
        <f t="shared" si="1579"/>
        <v>7.9651314689052968E-3</v>
      </c>
      <c r="W1273" s="13">
        <f t="shared" si="1580"/>
        <v>1.288342488793417E-2</v>
      </c>
      <c r="X1273" s="13">
        <f t="shared" si="1581"/>
        <v>1.9943541726522091E-2</v>
      </c>
      <c r="Y1273" s="13">
        <f t="shared" si="1582"/>
        <v>1.54363012963281E-2</v>
      </c>
      <c r="Z1273" s="13">
        <f t="shared" si="1583"/>
        <v>4.8661449987480995E-2</v>
      </c>
      <c r="AA1273" s="13">
        <f t="shared" si="1584"/>
        <v>4.8369481287556103E-2</v>
      </c>
      <c r="AB1273" s="13">
        <f t="shared" si="1585"/>
        <v>2.4039632199915385E-2</v>
      </c>
      <c r="AC1273" s="13">
        <f t="shared" si="1586"/>
        <v>7.6600271079888752E-4</v>
      </c>
      <c r="AD1273" s="13">
        <f t="shared" si="1587"/>
        <v>3.2015310846516404E-3</v>
      </c>
      <c r="AE1273" s="13">
        <f t="shared" si="1588"/>
        <v>4.9559701190407387E-3</v>
      </c>
      <c r="AF1273" s="13">
        <f t="shared" si="1589"/>
        <v>3.8359208721375319E-3</v>
      </c>
      <c r="AG1273" s="13">
        <f t="shared" si="1590"/>
        <v>1.9793351700229654E-3</v>
      </c>
      <c r="AH1273" s="13">
        <f t="shared" si="1591"/>
        <v>1.8831981145155142E-2</v>
      </c>
      <c r="AI1273" s="13">
        <f t="shared" si="1592"/>
        <v>1.8718989258284208E-2</v>
      </c>
      <c r="AJ1273" s="13">
        <f t="shared" si="1593"/>
        <v>9.303337661367251E-3</v>
      </c>
      <c r="AK1273" s="13">
        <f t="shared" si="1594"/>
        <v>3.0825058784663493E-3</v>
      </c>
      <c r="AL1273" s="13">
        <f t="shared" si="1595"/>
        <v>4.7146302525551064E-5</v>
      </c>
      <c r="AM1273" s="13">
        <f t="shared" si="1596"/>
        <v>6.3646437962874619E-4</v>
      </c>
      <c r="AN1273" s="13">
        <f t="shared" si="1597"/>
        <v>9.8524685966529897E-4</v>
      </c>
      <c r="AO1273" s="13">
        <f t="shared" si="1598"/>
        <v>7.6258106938094144E-4</v>
      </c>
      <c r="AP1273" s="13">
        <f t="shared" si="1599"/>
        <v>3.9349183180056559E-4</v>
      </c>
      <c r="AQ1273" s="13">
        <f t="shared" si="1600"/>
        <v>1.5228133890681886E-4</v>
      </c>
      <c r="AR1273" s="13">
        <f t="shared" si="1601"/>
        <v>5.8303813625400248E-3</v>
      </c>
      <c r="AS1273" s="13">
        <f t="shared" si="1602"/>
        <v>5.795399074364784E-3</v>
      </c>
      <c r="AT1273" s="13">
        <f t="shared" si="1603"/>
        <v>2.8803133399592975E-3</v>
      </c>
      <c r="AU1273" s="13">
        <f t="shared" si="1604"/>
        <v>9.5434381997318058E-4</v>
      </c>
      <c r="AV1273" s="13">
        <f t="shared" si="1605"/>
        <v>2.3715443926333529E-4</v>
      </c>
      <c r="AW1273" s="13">
        <f t="shared" si="1606"/>
        <v>2.0151272625471041E-6</v>
      </c>
      <c r="AX1273" s="13">
        <f t="shared" si="1607"/>
        <v>1.0544093222516221E-4</v>
      </c>
      <c r="AY1273" s="13">
        <f t="shared" si="1608"/>
        <v>1.6322256308455108E-4</v>
      </c>
      <c r="AZ1273" s="13">
        <f t="shared" si="1609"/>
        <v>1.2633426382744256E-4</v>
      </c>
      <c r="BA1273" s="13">
        <f t="shared" si="1610"/>
        <v>6.5188480134960327E-5</v>
      </c>
      <c r="BB1273" s="13">
        <f t="shared" si="1611"/>
        <v>2.5227941812229642E-5</v>
      </c>
      <c r="BC1273" s="13">
        <f t="shared" si="1612"/>
        <v>7.8105707850662876E-6</v>
      </c>
      <c r="BD1273" s="13">
        <f t="shared" si="1613"/>
        <v>1.5042383915353278E-3</v>
      </c>
      <c r="BE1273" s="13">
        <f t="shared" si="1614"/>
        <v>1.4952129611861154E-3</v>
      </c>
      <c r="BF1273" s="13">
        <f t="shared" si="1615"/>
        <v>7.4312084170949941E-4</v>
      </c>
      <c r="BG1273" s="13">
        <f t="shared" si="1616"/>
        <v>2.4622070555308081E-4</v>
      </c>
      <c r="BH1273" s="13">
        <f t="shared" si="1617"/>
        <v>6.1185845329940559E-5</v>
      </c>
      <c r="BI1273" s="13">
        <f t="shared" si="1618"/>
        <v>1.2163746051592185E-5</v>
      </c>
      <c r="BJ1273" s="14">
        <f t="shared" si="1619"/>
        <v>0.24297123901406617</v>
      </c>
      <c r="BK1273" s="14">
        <f t="shared" si="1620"/>
        <v>0.25534897510689336</v>
      </c>
      <c r="BL1273" s="14">
        <f t="shared" si="1621"/>
        <v>0.45199136292359676</v>
      </c>
      <c r="BM1273" s="14">
        <f t="shared" si="1622"/>
        <v>0.46572623809445202</v>
      </c>
      <c r="BN1273" s="14">
        <f t="shared" si="1623"/>
        <v>0.53308558150176344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</v>
      </c>
      <c r="F1274" s="10">
        <f>VLOOKUP(B1274,home!$B$2:$E$405,3,FALSE)</f>
        <v>1.25</v>
      </c>
      <c r="G1274" s="10">
        <f>VLOOKUP(C1274,away!$B$2:$E$405,4,FALSE)</f>
        <v>0.86</v>
      </c>
      <c r="H1274" s="10">
        <f>VLOOKUP(A1274,away!$A$2:$E$405,3,FALSE)</f>
        <v>1.25</v>
      </c>
      <c r="I1274" s="10">
        <f>VLOOKUP(C1274,away!$B$2:$E$405,3,FALSE)</f>
        <v>0.28999999999999998</v>
      </c>
      <c r="J1274" s="10">
        <f>VLOOKUP(B1274,home!$B$2:$E$405,4,FALSE)</f>
        <v>0.2</v>
      </c>
      <c r="K1274" s="12">
        <f t="shared" si="1568"/>
        <v>1.5049999999999999</v>
      </c>
      <c r="L1274" s="12">
        <f t="shared" si="1569"/>
        <v>7.2499999999999995E-2</v>
      </c>
      <c r="M1274" s="13">
        <f t="shared" si="1570"/>
        <v>0.20649068015930649</v>
      </c>
      <c r="N1274" s="13">
        <f t="shared" si="1571"/>
        <v>0.31076847363975624</v>
      </c>
      <c r="O1274" s="13">
        <f t="shared" si="1572"/>
        <v>1.497057431154972E-2</v>
      </c>
      <c r="P1274" s="13">
        <f t="shared" si="1573"/>
        <v>2.2530714338882325E-2</v>
      </c>
      <c r="Q1274" s="13">
        <f t="shared" si="1574"/>
        <v>0.23385327641391659</v>
      </c>
      <c r="R1274" s="13">
        <f t="shared" si="1575"/>
        <v>5.426833187936773E-4</v>
      </c>
      <c r="S1274" s="13">
        <f t="shared" si="1576"/>
        <v>6.1459564207532445E-4</v>
      </c>
      <c r="T1274" s="13">
        <f t="shared" si="1577"/>
        <v>1.6954362540008951E-2</v>
      </c>
      <c r="U1274" s="13">
        <f t="shared" si="1578"/>
        <v>8.167383947844842E-4</v>
      </c>
      <c r="V1274" s="13">
        <f t="shared" si="1579"/>
        <v>7.4511185551048713E-6</v>
      </c>
      <c r="W1274" s="13">
        <f t="shared" si="1580"/>
        <v>0.11731639366764816</v>
      </c>
      <c r="X1274" s="13">
        <f t="shared" si="1581"/>
        <v>8.5054385409044919E-3</v>
      </c>
      <c r="Y1274" s="13">
        <f t="shared" si="1582"/>
        <v>3.0832214710778779E-4</v>
      </c>
      <c r="Z1274" s="13">
        <f t="shared" si="1583"/>
        <v>1.3114846870847202E-5</v>
      </c>
      <c r="AA1274" s="13">
        <f t="shared" si="1584"/>
        <v>1.9737844540625036E-5</v>
      </c>
      <c r="AB1274" s="13">
        <f t="shared" si="1585"/>
        <v>1.485272801682034E-5</v>
      </c>
      <c r="AC1274" s="13">
        <f t="shared" si="1586"/>
        <v>5.0813135833992504E-8</v>
      </c>
      <c r="AD1274" s="13">
        <f t="shared" si="1587"/>
        <v>4.4140293117452621E-2</v>
      </c>
      <c r="AE1274" s="13">
        <f t="shared" si="1588"/>
        <v>3.2001712510153148E-3</v>
      </c>
      <c r="AF1274" s="13">
        <f t="shared" si="1589"/>
        <v>1.1600620784930515E-4</v>
      </c>
      <c r="AG1274" s="13">
        <f t="shared" si="1590"/>
        <v>2.8034833563582078E-6</v>
      </c>
      <c r="AH1274" s="13">
        <f t="shared" si="1591"/>
        <v>2.3770659953410547E-7</v>
      </c>
      <c r="AI1274" s="13">
        <f t="shared" si="1592"/>
        <v>3.5774843229882868E-7</v>
      </c>
      <c r="AJ1274" s="13">
        <f t="shared" si="1593"/>
        <v>2.6920569530486861E-7</v>
      </c>
      <c r="AK1274" s="13">
        <f t="shared" si="1594"/>
        <v>1.3505152381127577E-7</v>
      </c>
      <c r="AL1274" s="13">
        <f t="shared" si="1595"/>
        <v>2.2177393134746022E-10</v>
      </c>
      <c r="AM1274" s="13">
        <f t="shared" si="1596"/>
        <v>1.3286228228353231E-2</v>
      </c>
      <c r="AN1274" s="13">
        <f t="shared" si="1597"/>
        <v>9.6325154655560919E-4</v>
      </c>
      <c r="AO1274" s="13">
        <f t="shared" si="1598"/>
        <v>3.4917868562640828E-5</v>
      </c>
      <c r="AP1274" s="13">
        <f t="shared" si="1599"/>
        <v>8.4384849026381996E-7</v>
      </c>
      <c r="AQ1274" s="13">
        <f t="shared" si="1600"/>
        <v>1.5294753886031733E-8</v>
      </c>
      <c r="AR1274" s="13">
        <f t="shared" si="1601"/>
        <v>3.4467456932445303E-9</v>
      </c>
      <c r="AS1274" s="13">
        <f t="shared" si="1602"/>
        <v>5.1873522683330175E-9</v>
      </c>
      <c r="AT1274" s="13">
        <f t="shared" si="1603"/>
        <v>3.9034825819205965E-9</v>
      </c>
      <c r="AU1274" s="13">
        <f t="shared" si="1604"/>
        <v>1.9582470952634991E-9</v>
      </c>
      <c r="AV1274" s="13">
        <f t="shared" si="1605"/>
        <v>7.3679046959289161E-10</v>
      </c>
      <c r="AW1274" s="13">
        <f t="shared" si="1606"/>
        <v>6.7217522455971519E-13</v>
      </c>
      <c r="AX1274" s="13">
        <f t="shared" si="1607"/>
        <v>3.3326289139452695E-3</v>
      </c>
      <c r="AY1274" s="13">
        <f t="shared" si="1608"/>
        <v>2.4161559626103204E-4</v>
      </c>
      <c r="AZ1274" s="13">
        <f t="shared" si="1609"/>
        <v>8.758565364462411E-6</v>
      </c>
      <c r="BA1274" s="13">
        <f t="shared" si="1610"/>
        <v>2.1166532964117492E-7</v>
      </c>
      <c r="BB1274" s="13">
        <f t="shared" si="1611"/>
        <v>3.8364340997462944E-9</v>
      </c>
      <c r="BC1274" s="13">
        <f t="shared" si="1612"/>
        <v>5.5628294446321284E-11</v>
      </c>
      <c r="BD1274" s="13">
        <f t="shared" si="1613"/>
        <v>4.1648177126704722E-11</v>
      </c>
      <c r="BE1274" s="13">
        <f t="shared" si="1614"/>
        <v>6.2680506575690595E-11</v>
      </c>
      <c r="BF1274" s="13">
        <f t="shared" si="1615"/>
        <v>4.7167081198207182E-11</v>
      </c>
      <c r="BG1274" s="13">
        <f t="shared" si="1616"/>
        <v>2.3662152401100603E-11</v>
      </c>
      <c r="BH1274" s="13">
        <f t="shared" si="1617"/>
        <v>8.902884840914102E-12</v>
      </c>
      <c r="BI1274" s="13">
        <f t="shared" si="1618"/>
        <v>2.6797683371151428E-12</v>
      </c>
      <c r="BJ1274" s="14">
        <f t="shared" si="1619"/>
        <v>0.75303401642869416</v>
      </c>
      <c r="BK1274" s="14">
        <f t="shared" si="1620"/>
        <v>0.22988510788999006</v>
      </c>
      <c r="BL1274" s="14">
        <f t="shared" si="1621"/>
        <v>1.6365601729294958E-2</v>
      </c>
      <c r="BM1274" s="14">
        <f t="shared" si="1622"/>
        <v>0.20989982311705621</v>
      </c>
      <c r="BN1274" s="14">
        <f t="shared" si="1623"/>
        <v>0.78915640218220506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</v>
      </c>
      <c r="F1275" s="10">
        <f>VLOOKUP(B1275,home!$B$2:$E$405,3,FALSE)</f>
        <v>0.56999999999999995</v>
      </c>
      <c r="G1275" s="10">
        <f>VLOOKUP(C1275,away!$B$2:$E$405,4,FALSE)</f>
        <v>0.71</v>
      </c>
      <c r="H1275" s="10">
        <f>VLOOKUP(A1275,away!$A$2:$E$405,3,FALSE)</f>
        <v>1.25</v>
      </c>
      <c r="I1275" s="10">
        <f>VLOOKUP(C1275,away!$B$2:$E$405,3,FALSE)</f>
        <v>0.54</v>
      </c>
      <c r="J1275" s="10">
        <f>VLOOKUP(B1275,home!$B$2:$E$405,4,FALSE)</f>
        <v>2.08</v>
      </c>
      <c r="K1275" s="12">
        <f t="shared" si="1568"/>
        <v>0.56657999999999997</v>
      </c>
      <c r="L1275" s="12">
        <f t="shared" si="1569"/>
        <v>1.4040000000000001</v>
      </c>
      <c r="M1275" s="13">
        <f t="shared" si="1570"/>
        <v>0.13937599469055512</v>
      </c>
      <c r="N1275" s="13">
        <f t="shared" si="1571"/>
        <v>7.8967651071774711E-2</v>
      </c>
      <c r="O1275" s="13">
        <f t="shared" si="1572"/>
        <v>0.19568389654553939</v>
      </c>
      <c r="P1275" s="13">
        <f t="shared" si="1573"/>
        <v>0.11087058210477169</v>
      </c>
      <c r="Q1275" s="13">
        <f t="shared" si="1574"/>
        <v>2.2370745872123055E-2</v>
      </c>
      <c r="R1275" s="13">
        <f t="shared" si="1575"/>
        <v>0.13737009537496869</v>
      </c>
      <c r="S1275" s="13">
        <f t="shared" si="1576"/>
        <v>2.2048786097531466E-2</v>
      </c>
      <c r="T1275" s="13">
        <f t="shared" si="1577"/>
        <v>3.1408527204460766E-2</v>
      </c>
      <c r="U1275" s="13">
        <f t="shared" si="1578"/>
        <v>7.7831148637549752E-2</v>
      </c>
      <c r="V1275" s="13">
        <f t="shared" si="1579"/>
        <v>1.948814591433743E-3</v>
      </c>
      <c r="W1275" s="13">
        <f t="shared" si="1580"/>
        <v>4.2249390654091603E-3</v>
      </c>
      <c r="X1275" s="13">
        <f t="shared" si="1581"/>
        <v>5.931814447834461E-3</v>
      </c>
      <c r="Y1275" s="13">
        <f t="shared" si="1582"/>
        <v>4.1641337423797935E-3</v>
      </c>
      <c r="Z1275" s="13">
        <f t="shared" si="1583"/>
        <v>6.4289204635485347E-2</v>
      </c>
      <c r="AA1275" s="13">
        <f t="shared" si="1584"/>
        <v>3.6424977562373277E-2</v>
      </c>
      <c r="AB1275" s="13">
        <f t="shared" si="1585"/>
        <v>1.0318831893644725E-2</v>
      </c>
      <c r="AC1275" s="13">
        <f t="shared" si="1586"/>
        <v>9.6889984824075033E-5</v>
      </c>
      <c r="AD1275" s="13">
        <f t="shared" si="1587"/>
        <v>5.9844149391988027E-4</v>
      </c>
      <c r="AE1275" s="13">
        <f t="shared" si="1588"/>
        <v>8.4021185746351197E-4</v>
      </c>
      <c r="AF1275" s="13">
        <f t="shared" si="1589"/>
        <v>5.8982872393938558E-4</v>
      </c>
      <c r="AG1275" s="13">
        <f t="shared" si="1590"/>
        <v>2.7603984280363244E-4</v>
      </c>
      <c r="AH1275" s="13">
        <f t="shared" si="1591"/>
        <v>2.2565510827055366E-2</v>
      </c>
      <c r="AI1275" s="13">
        <f t="shared" si="1592"/>
        <v>1.2785167124393027E-2</v>
      </c>
      <c r="AJ1275" s="13">
        <f t="shared" si="1593"/>
        <v>3.6219099946693005E-3</v>
      </c>
      <c r="AK1275" s="13">
        <f t="shared" si="1594"/>
        <v>6.8403392159324412E-4</v>
      </c>
      <c r="AL1275" s="13">
        <f t="shared" si="1595"/>
        <v>3.0829552941072291E-6</v>
      </c>
      <c r="AM1275" s="13">
        <f t="shared" si="1596"/>
        <v>6.7812996325025189E-5</v>
      </c>
      <c r="AN1275" s="13">
        <f t="shared" si="1597"/>
        <v>9.5209446840335379E-5</v>
      </c>
      <c r="AO1275" s="13">
        <f t="shared" si="1598"/>
        <v>6.6837031681915457E-5</v>
      </c>
      <c r="AP1275" s="13">
        <f t="shared" si="1599"/>
        <v>3.1279730827136428E-5</v>
      </c>
      <c r="AQ1275" s="13">
        <f t="shared" si="1600"/>
        <v>1.0979185520324891E-5</v>
      </c>
      <c r="AR1275" s="13">
        <f t="shared" si="1601"/>
        <v>6.3363954402371452E-3</v>
      </c>
      <c r="AS1275" s="13">
        <f t="shared" si="1602"/>
        <v>3.5900749285295614E-3</v>
      </c>
      <c r="AT1275" s="13">
        <f t="shared" si="1603"/>
        <v>1.0170323265031394E-3</v>
      </c>
      <c r="AU1275" s="13">
        <f t="shared" si="1604"/>
        <v>1.9207672518338292E-4</v>
      </c>
      <c r="AV1275" s="13">
        <f t="shared" si="1605"/>
        <v>2.7206707738600262E-5</v>
      </c>
      <c r="AW1275" s="13">
        <f t="shared" si="1606"/>
        <v>6.8122891610875551E-8</v>
      </c>
      <c r="AX1275" s="13">
        <f t="shared" si="1607"/>
        <v>6.4035812429721248E-6</v>
      </c>
      <c r="AY1275" s="13">
        <f t="shared" si="1608"/>
        <v>8.9906280651328626E-6</v>
      </c>
      <c r="AZ1275" s="13">
        <f t="shared" si="1609"/>
        <v>6.3114209017232718E-6</v>
      </c>
      <c r="BA1275" s="13">
        <f t="shared" si="1610"/>
        <v>2.9537449820064909E-6</v>
      </c>
      <c r="BB1275" s="13">
        <f t="shared" si="1611"/>
        <v>1.0367644886842789E-6</v>
      </c>
      <c r="BC1275" s="13">
        <f t="shared" si="1612"/>
        <v>2.9112346842254541E-7</v>
      </c>
      <c r="BD1275" s="13">
        <f t="shared" si="1613"/>
        <v>1.4827165330154903E-3</v>
      </c>
      <c r="BE1275" s="13">
        <f t="shared" si="1614"/>
        <v>8.4007753327591643E-4</v>
      </c>
      <c r="BF1275" s="13">
        <f t="shared" si="1615"/>
        <v>2.3798556440173433E-4</v>
      </c>
      <c r="BG1275" s="13">
        <f t="shared" si="1616"/>
        <v>4.4945953692911546E-5</v>
      </c>
      <c r="BH1275" s="13">
        <f t="shared" si="1617"/>
        <v>6.3663696108324541E-6</v>
      </c>
      <c r="BI1275" s="13">
        <f t="shared" si="1618"/>
        <v>7.2141153882109078E-7</v>
      </c>
      <c r="BJ1275" s="14">
        <f t="shared" si="1619"/>
        <v>0.14967043897645202</v>
      </c>
      <c r="BK1275" s="14">
        <f t="shared" si="1620"/>
        <v>0.27435314105247538</v>
      </c>
      <c r="BL1275" s="14">
        <f t="shared" si="1621"/>
        <v>0.51106117137551432</v>
      </c>
      <c r="BM1275" s="14">
        <f t="shared" si="1622"/>
        <v>0.31472606787502094</v>
      </c>
      <c r="BN1275" s="14">
        <f t="shared" si="1623"/>
        <v>0.6846389656597327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</v>
      </c>
      <c r="F1276" s="10">
        <f>VLOOKUP(B1276,home!$B$2:$E$405,3,FALSE)</f>
        <v>1.96</v>
      </c>
      <c r="G1276" s="10">
        <f>VLOOKUP(C1276,away!$B$2:$E$405,4,FALSE)</f>
        <v>1.43</v>
      </c>
      <c r="H1276" s="10">
        <f>VLOOKUP(A1276,away!$A$2:$E$405,3,FALSE)</f>
        <v>1.25</v>
      </c>
      <c r="I1276" s="10">
        <f>VLOOKUP(C1276,away!$B$2:$E$405,3,FALSE)</f>
        <v>1.25</v>
      </c>
      <c r="J1276" s="10">
        <f>VLOOKUP(B1276,home!$B$2:$E$405,4,FALSE)</f>
        <v>1</v>
      </c>
      <c r="K1276" s="12">
        <f t="shared" si="1568"/>
        <v>3.9239199999999994</v>
      </c>
      <c r="L1276" s="12">
        <f t="shared" si="1569"/>
        <v>1.5625</v>
      </c>
      <c r="M1276" s="13">
        <f t="shared" si="1570"/>
        <v>4.1426483400446969E-3</v>
      </c>
      <c r="N1276" s="13">
        <f t="shared" si="1571"/>
        <v>1.6255420674468182E-2</v>
      </c>
      <c r="O1276" s="13">
        <f t="shared" si="1572"/>
        <v>6.4728880313198386E-3</v>
      </c>
      <c r="P1276" s="13">
        <f t="shared" si="1573"/>
        <v>2.5399094803856534E-2</v>
      </c>
      <c r="Q1276" s="13">
        <f t="shared" si="1574"/>
        <v>3.1892485146479604E-2</v>
      </c>
      <c r="R1276" s="13">
        <f t="shared" si="1575"/>
        <v>5.0569437744686259E-3</v>
      </c>
      <c r="S1276" s="13">
        <f t="shared" si="1576"/>
        <v>3.8931256282323745E-2</v>
      </c>
      <c r="T1276" s="13">
        <f t="shared" si="1577"/>
        <v>4.9832008041374373E-2</v>
      </c>
      <c r="U1276" s="13">
        <f t="shared" si="1578"/>
        <v>1.9843042815512923E-2</v>
      </c>
      <c r="V1276" s="13">
        <f t="shared" si="1579"/>
        <v>2.652137763044024E-2</v>
      </c>
      <c r="W1276" s="13">
        <f t="shared" si="1580"/>
        <v>4.171452010532474E-2</v>
      </c>
      <c r="X1276" s="13">
        <f t="shared" si="1581"/>
        <v>6.5178937664569905E-2</v>
      </c>
      <c r="Y1276" s="13">
        <f t="shared" si="1582"/>
        <v>5.092104505044525E-2</v>
      </c>
      <c r="Z1276" s="13">
        <f t="shared" si="1583"/>
        <v>2.6338248825357432E-3</v>
      </c>
      <c r="AA1276" s="13">
        <f t="shared" si="1584"/>
        <v>1.0334918133079648E-2</v>
      </c>
      <c r="AB1276" s="13">
        <f t="shared" si="1585"/>
        <v>2.0276695980376954E-2</v>
      </c>
      <c r="AC1276" s="13">
        <f t="shared" si="1586"/>
        <v>1.0162867589027052E-2</v>
      </c>
      <c r="AD1276" s="13">
        <f t="shared" si="1587"/>
        <v>4.0921109932921459E-2</v>
      </c>
      <c r="AE1276" s="13">
        <f t="shared" si="1588"/>
        <v>6.3939234270189771E-2</v>
      </c>
      <c r="AF1276" s="13">
        <f t="shared" si="1589"/>
        <v>4.9952526773585776E-2</v>
      </c>
      <c r="AG1276" s="13">
        <f t="shared" si="1590"/>
        <v>2.6016941027909263E-2</v>
      </c>
      <c r="AH1276" s="13">
        <f t="shared" si="1591"/>
        <v>1.0288378447405244E-3</v>
      </c>
      <c r="AI1276" s="13">
        <f t="shared" si="1592"/>
        <v>4.0370773957342371E-3</v>
      </c>
      <c r="AJ1276" s="13">
        <f t="shared" si="1593"/>
        <v>7.9205843673347456E-3</v>
      </c>
      <c r="AK1276" s="13">
        <f t="shared" si="1594"/>
        <v>1.0359913136890716E-2</v>
      </c>
      <c r="AL1276" s="13">
        <f t="shared" si="1595"/>
        <v>2.4923924618709377E-3</v>
      </c>
      <c r="AM1276" s="13">
        <f t="shared" si="1596"/>
        <v>3.2114232337597824E-2</v>
      </c>
      <c r="AN1276" s="13">
        <f t="shared" si="1597"/>
        <v>5.0178488027496596E-2</v>
      </c>
      <c r="AO1276" s="13">
        <f t="shared" si="1598"/>
        <v>3.9201943771481729E-2</v>
      </c>
      <c r="AP1276" s="13">
        <f t="shared" si="1599"/>
        <v>2.0417679047646735E-2</v>
      </c>
      <c r="AQ1276" s="13">
        <f t="shared" si="1600"/>
        <v>7.9756558779870042E-3</v>
      </c>
      <c r="AR1276" s="13">
        <f t="shared" si="1601"/>
        <v>3.2151182648141371E-4</v>
      </c>
      <c r="AS1276" s="13">
        <f t="shared" si="1602"/>
        <v>1.2615866861669484E-3</v>
      </c>
      <c r="AT1276" s="13">
        <f t="shared" si="1603"/>
        <v>2.4751826147921068E-3</v>
      </c>
      <c r="AU1276" s="13">
        <f t="shared" si="1604"/>
        <v>3.2374728552783476E-3</v>
      </c>
      <c r="AV1276" s="13">
        <f t="shared" si="1605"/>
        <v>3.1758961215709526E-3</v>
      </c>
      <c r="AW1276" s="13">
        <f t="shared" si="1606"/>
        <v>4.2447693702190095E-4</v>
      </c>
      <c r="AX1276" s="13">
        <f t="shared" si="1607"/>
        <v>2.1002279759024467E-2</v>
      </c>
      <c r="AY1276" s="13">
        <f t="shared" si="1608"/>
        <v>3.2816062123475723E-2</v>
      </c>
      <c r="AZ1276" s="13">
        <f t="shared" si="1609"/>
        <v>2.563754853396542E-2</v>
      </c>
      <c r="BA1276" s="13">
        <f t="shared" si="1610"/>
        <v>1.3352889861440323E-2</v>
      </c>
      <c r="BB1276" s="13">
        <f t="shared" si="1611"/>
        <v>5.2159726021251251E-3</v>
      </c>
      <c r="BC1276" s="13">
        <f t="shared" si="1612"/>
        <v>1.629991438164101E-3</v>
      </c>
      <c r="BD1276" s="13">
        <f t="shared" si="1613"/>
        <v>8.3727038146201428E-5</v>
      </c>
      <c r="BE1276" s="13">
        <f t="shared" si="1614"/>
        <v>3.2853819952264257E-4</v>
      </c>
      <c r="BF1276" s="13">
        <f t="shared" si="1615"/>
        <v>6.4457880593544396E-4</v>
      </c>
      <c r="BG1276" s="13">
        <f t="shared" si="1616"/>
        <v>8.4309188939540229E-4</v>
      </c>
      <c r="BH1276" s="13">
        <f t="shared" si="1617"/>
        <v>8.2705628165910159E-4</v>
      </c>
      <c r="BI1276" s="13">
        <f t="shared" si="1618"/>
        <v>6.4906053694555618E-4</v>
      </c>
      <c r="BJ1276" s="14">
        <f t="shared" si="1619"/>
        <v>0.68616697206767341</v>
      </c>
      <c r="BK1276" s="14">
        <f t="shared" si="1620"/>
        <v>0.14046569923103894</v>
      </c>
      <c r="BL1276" s="14">
        <f t="shared" si="1621"/>
        <v>9.9178604335352347E-2</v>
      </c>
      <c r="BM1276" s="14">
        <f t="shared" si="1622"/>
        <v>0.80683403455950897</v>
      </c>
      <c r="BN1276" s="14">
        <f t="shared" si="1623"/>
        <v>8.9219480770637474E-2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1.78481012658228</v>
      </c>
      <c r="F1277" s="10">
        <f>VLOOKUP(B1277,home!$B$2:$E$405,3,FALSE)</f>
        <v>0.67</v>
      </c>
      <c r="G1277" s="10">
        <f>VLOOKUP(C1277,away!$B$2:$E$405,4,FALSE)</f>
        <v>0.14000000000000001</v>
      </c>
      <c r="H1277" s="10">
        <f>VLOOKUP(A1277,away!$A$2:$E$405,3,FALSE)</f>
        <v>1.36708860759494</v>
      </c>
      <c r="I1277" s="10">
        <f>VLOOKUP(C1277,away!$B$2:$E$405,3,FALSE)</f>
        <v>1.4</v>
      </c>
      <c r="J1277" s="10">
        <f>VLOOKUP(B1277,home!$B$2:$E$405,4,FALSE)</f>
        <v>1.61</v>
      </c>
      <c r="K1277" s="12">
        <f t="shared" si="1568"/>
        <v>0.16741518987341789</v>
      </c>
      <c r="L1277" s="12">
        <f t="shared" si="1569"/>
        <v>3.0814177215189948</v>
      </c>
      <c r="M1277" s="13">
        <f t="shared" si="1570"/>
        <v>3.881948718531994E-2</v>
      </c>
      <c r="N1277" s="13">
        <f t="shared" si="1571"/>
        <v>6.4989718179190494E-3</v>
      </c>
      <c r="O1277" s="13">
        <f t="shared" si="1572"/>
        <v>0.11961905575312437</v>
      </c>
      <c r="P1277" s="13">
        <f t="shared" si="1573"/>
        <v>2.0026046931388274E-2</v>
      </c>
      <c r="Q1277" s="13">
        <f t="shared" si="1574"/>
        <v>5.4401330043945466E-4</v>
      </c>
      <c r="R1277" s="13">
        <f t="shared" si="1575"/>
        <v>0.18429813911452311</v>
      </c>
      <c r="S1277" s="13">
        <f t="shared" si="1576"/>
        <v>2.5827399121968889E-3</v>
      </c>
      <c r="T1277" s="13">
        <f t="shared" si="1577"/>
        <v>1.6763322247161725E-3</v>
      </c>
      <c r="U1277" s="13">
        <f t="shared" si="1578"/>
        <v>3.085430795317547E-2</v>
      </c>
      <c r="V1277" s="13">
        <f t="shared" si="1579"/>
        <v>1.4804154202904758E-4</v>
      </c>
      <c r="W1277" s="13">
        <f t="shared" si="1580"/>
        <v>3.0358696662245351E-5</v>
      </c>
      <c r="X1277" s="13">
        <f t="shared" si="1581"/>
        <v>9.3547825897262368E-5</v>
      </c>
      <c r="Y1277" s="13">
        <f t="shared" si="1582"/>
        <v>1.4412996426469896E-4</v>
      </c>
      <c r="Z1277" s="13">
        <f t="shared" si="1583"/>
        <v>0.18929985063682148</v>
      </c>
      <c r="AA1277" s="13">
        <f t="shared" si="1584"/>
        <v>3.1691670437373115E-2</v>
      </c>
      <c r="AB1277" s="13">
        <f t="shared" si="1585"/>
        <v>2.6528335118393017E-3</v>
      </c>
      <c r="AC1277" s="13">
        <f t="shared" si="1586"/>
        <v>4.7731936384097982E-6</v>
      </c>
      <c r="AD1277" s="13">
        <f t="shared" si="1587"/>
        <v>1.2706267415048256E-6</v>
      </c>
      <c r="AE1277" s="13">
        <f t="shared" si="1588"/>
        <v>3.9153317587089046E-6</v>
      </c>
      <c r="AF1277" s="13">
        <f t="shared" si="1589"/>
        <v>6.0323863334558769E-6</v>
      </c>
      <c r="AG1277" s="13">
        <f t="shared" si="1590"/>
        <v>6.1961007169866438E-6</v>
      </c>
      <c r="AH1277" s="13">
        <f t="shared" si="1591"/>
        <v>0.14582797860830013</v>
      </c>
      <c r="AI1277" s="13">
        <f t="shared" si="1592"/>
        <v>2.4413818727565286E-2</v>
      </c>
      <c r="AJ1277" s="13">
        <f t="shared" si="1593"/>
        <v>2.0436220489052736E-3</v>
      </c>
      <c r="AK1277" s="13">
        <f t="shared" si="1594"/>
        <v>1.1404445778232658E-4</v>
      </c>
      <c r="AL1277" s="13">
        <f t="shared" si="1595"/>
        <v>9.8495067035863852E-8</v>
      </c>
      <c r="AM1277" s="13">
        <f t="shared" si="1596"/>
        <v>4.2544443437454532E-8</v>
      </c>
      <c r="AN1277" s="13">
        <f t="shared" si="1597"/>
        <v>1.3109720196033489E-7</v>
      </c>
      <c r="AO1277" s="13">
        <f t="shared" si="1598"/>
        <v>2.0198262068106538E-7</v>
      </c>
      <c r="AP1277" s="13">
        <f t="shared" si="1599"/>
        <v>2.0746427560182795E-7</v>
      </c>
      <c r="AQ1277" s="13">
        <f t="shared" si="1600"/>
        <v>1.5982102385539336E-7</v>
      </c>
      <c r="AR1277" s="13">
        <f t="shared" si="1601"/>
        <v>8.9871383515381806E-2</v>
      </c>
      <c r="AS1277" s="13">
        <f t="shared" si="1602"/>
        <v>1.5045834735414402E-2</v>
      </c>
      <c r="AT1277" s="13">
        <f t="shared" si="1603"/>
        <v>1.2594506395167339E-3</v>
      </c>
      <c r="AU1277" s="13">
        <f t="shared" si="1604"/>
        <v>7.0283722650297219E-5</v>
      </c>
      <c r="AV1277" s="13">
        <f t="shared" si="1605"/>
        <v>2.941640693127537E-6</v>
      </c>
      <c r="AW1277" s="13">
        <f t="shared" si="1606"/>
        <v>1.4114237304135592E-9</v>
      </c>
      <c r="AX1277" s="13">
        <f t="shared" si="1607"/>
        <v>1.1870976793567225E-9</v>
      </c>
      <c r="AY1277" s="13">
        <f t="shared" si="1608"/>
        <v>3.6579438263438776E-9</v>
      </c>
      <c r="AZ1277" s="13">
        <f t="shared" si="1609"/>
        <v>5.6358264654085146E-9</v>
      </c>
      <c r="BA1277" s="13">
        <f t="shared" si="1610"/>
        <v>5.7887785153051842E-9</v>
      </c>
      <c r="BB1277" s="13">
        <f t="shared" si="1611"/>
        <v>4.4594111757524527E-9</v>
      </c>
      <c r="BC1277" s="13">
        <f t="shared" si="1612"/>
        <v>2.7482617249006936E-9</v>
      </c>
      <c r="BD1277" s="13">
        <f t="shared" si="1613"/>
        <v>4.6155212303621247E-2</v>
      </c>
      <c r="BE1277" s="13">
        <f t="shared" si="1614"/>
        <v>7.727083631458664E-3</v>
      </c>
      <c r="BF1277" s="13">
        <f t="shared" si="1615"/>
        <v>6.468155866642156E-4</v>
      </c>
      <c r="BG1277" s="13">
        <f t="shared" si="1616"/>
        <v>3.6095584751491957E-5</v>
      </c>
      <c r="BH1277" s="13">
        <f t="shared" si="1617"/>
        <v>1.5107372936907681E-6</v>
      </c>
      <c r="BI1277" s="13">
        <f t="shared" si="1618"/>
        <v>5.058407417441869E-8</v>
      </c>
      <c r="BJ1277" s="14">
        <f t="shared" si="1619"/>
        <v>9.0055346623344641E-3</v>
      </c>
      <c r="BK1277" s="14">
        <f t="shared" si="1620"/>
        <v>6.1581190917583427E-2</v>
      </c>
      <c r="BL1277" s="14">
        <f t="shared" si="1621"/>
        <v>0.70233213329410826</v>
      </c>
      <c r="BM1277" s="14">
        <f t="shared" si="1622"/>
        <v>0.59241299316161344</v>
      </c>
      <c r="BN1277" s="14">
        <f t="shared" si="1623"/>
        <v>0.36980571410271423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1.78481012658228</v>
      </c>
      <c r="F1278" s="10">
        <f>VLOOKUP(B1278,home!$B$2:$E$405,3,FALSE)</f>
        <v>0.56000000000000005</v>
      </c>
      <c r="G1278" s="10">
        <f>VLOOKUP(C1278,away!$B$2:$E$405,4,FALSE)</f>
        <v>0.56000000000000005</v>
      </c>
      <c r="H1278" s="10">
        <f>VLOOKUP(A1278,away!$A$2:$E$405,3,FALSE)</f>
        <v>1.36708860759494</v>
      </c>
      <c r="I1278" s="10">
        <f>VLOOKUP(C1278,away!$B$2:$E$405,3,FALSE)</f>
        <v>0.9</v>
      </c>
      <c r="J1278" s="10">
        <f>VLOOKUP(B1278,home!$B$2:$E$405,4,FALSE)</f>
        <v>0.91</v>
      </c>
      <c r="K1278" s="12">
        <f t="shared" si="1568"/>
        <v>0.5597164556962031</v>
      </c>
      <c r="L1278" s="12">
        <f t="shared" si="1569"/>
        <v>1.1196455696202559</v>
      </c>
      <c r="M1278" s="13">
        <f t="shared" si="1570"/>
        <v>0.18649291585405514</v>
      </c>
      <c r="N1278" s="13">
        <f t="shared" si="1571"/>
        <v>0.10438315387428199</v>
      </c>
      <c r="O1278" s="13">
        <f t="shared" si="1572"/>
        <v>0.20880596700155601</v>
      </c>
      <c r="P1278" s="13">
        <f t="shared" si="1573"/>
        <v>0.11687213577832926</v>
      </c>
      <c r="Q1278" s="13">
        <f t="shared" si="1574"/>
        <v>2.9212484460452246E-2</v>
      </c>
      <c r="R1278" s="13">
        <f t="shared" si="1575"/>
        <v>0.11689433793178282</v>
      </c>
      <c r="S1278" s="13">
        <f t="shared" si="1576"/>
        <v>1.8310475841449007E-2</v>
      </c>
      <c r="T1278" s="13">
        <f t="shared" si="1577"/>
        <v>3.2707628803745926E-2</v>
      </c>
      <c r="U1278" s="13">
        <f t="shared" si="1578"/>
        <v>6.5427684518131704E-2</v>
      </c>
      <c r="V1278" s="13">
        <f t="shared" si="1579"/>
        <v>1.2749870172502936E-3</v>
      </c>
      <c r="W1278" s="13">
        <f t="shared" si="1580"/>
        <v>5.4502360880949148E-3</v>
      </c>
      <c r="X1278" s="13">
        <f t="shared" si="1581"/>
        <v>6.102332689419906E-3</v>
      </c>
      <c r="Y1278" s="13">
        <f t="shared" si="1582"/>
        <v>3.4162248800289306E-3</v>
      </c>
      <c r="Z1278" s="13">
        <f t="shared" si="1583"/>
        <v>4.3626742526337872E-2</v>
      </c>
      <c r="AA1278" s="13">
        <f t="shared" si="1584"/>
        <v>2.4418605700412647E-2</v>
      </c>
      <c r="AB1278" s="13">
        <f t="shared" si="1585"/>
        <v>6.8337477178390333E-3</v>
      </c>
      <c r="AC1278" s="13">
        <f t="shared" si="1586"/>
        <v>4.9938376718386759E-5</v>
      </c>
      <c r="AD1278" s="13">
        <f t="shared" si="1587"/>
        <v>7.6264670648400602E-4</v>
      </c>
      <c r="AE1278" s="13">
        <f t="shared" si="1588"/>
        <v>8.5389400610029692E-4</v>
      </c>
      <c r="AF1278" s="13">
        <f t="shared" si="1589"/>
        <v>4.7802932042774482E-4</v>
      </c>
      <c r="AG1278" s="13">
        <f t="shared" si="1590"/>
        <v>1.7840780358850198E-4</v>
      </c>
      <c r="AH1278" s="13">
        <f t="shared" si="1591"/>
        <v>1.2211622246644451E-2</v>
      </c>
      <c r="AI1278" s="13">
        <f t="shared" si="1592"/>
        <v>6.8350459221927368E-3</v>
      </c>
      <c r="AJ1278" s="13">
        <f t="shared" si="1593"/>
        <v>1.9128438390452519E-3</v>
      </c>
      <c r="AK1278" s="13">
        <f t="shared" si="1594"/>
        <v>3.56883391296909E-4</v>
      </c>
      <c r="AL1278" s="13">
        <f t="shared" si="1595"/>
        <v>1.2518233666201209E-6</v>
      </c>
      <c r="AM1278" s="13">
        <f t="shared" si="1596"/>
        <v>8.5373182300322106E-5</v>
      </c>
      <c r="AN1278" s="13">
        <f t="shared" si="1597"/>
        <v>9.5587705326938082E-5</v>
      </c>
      <c r="AO1278" s="13">
        <f t="shared" si="1598"/>
        <v>5.3512175389736404E-5</v>
      </c>
      <c r="AP1278" s="13">
        <f t="shared" si="1599"/>
        <v>1.9971556698620144E-5</v>
      </c>
      <c r="AQ1278" s="13">
        <f t="shared" si="1600"/>
        <v>5.5902662440074467E-6</v>
      </c>
      <c r="AR1278" s="13">
        <f t="shared" si="1601"/>
        <v>2.7345377492663222E-3</v>
      </c>
      <c r="AS1278" s="13">
        <f t="shared" si="1602"/>
        <v>1.5305657769868182E-3</v>
      </c>
      <c r="AT1278" s="13">
        <f t="shared" si="1603"/>
        <v>4.2834142595248351E-4</v>
      </c>
      <c r="AU1278" s="13">
        <f t="shared" si="1604"/>
        <v>7.9916581587327246E-5</v>
      </c>
      <c r="AV1278" s="13">
        <f t="shared" si="1605"/>
        <v>1.1182656449353809E-5</v>
      </c>
      <c r="AW1278" s="13">
        <f t="shared" si="1606"/>
        <v>2.1791603808545587E-8</v>
      </c>
      <c r="AX1278" s="13">
        <f t="shared" si="1607"/>
        <v>7.9641291681070155E-6</v>
      </c>
      <c r="AY1278" s="13">
        <f t="shared" si="1608"/>
        <v>8.9170019389544744E-6</v>
      </c>
      <c r="AZ1278" s="13">
        <f t="shared" si="1609"/>
        <v>4.9919408576228063E-6</v>
      </c>
      <c r="BA1278" s="13">
        <f t="shared" si="1610"/>
        <v>1.8630681550145711E-6</v>
      </c>
      <c r="BB1278" s="13">
        <f t="shared" si="1611"/>
        <v>5.214940014156621E-7</v>
      </c>
      <c r="BC1278" s="13">
        <f t="shared" si="1612"/>
        <v>1.1677768965371708E-7</v>
      </c>
      <c r="BD1278" s="13">
        <f t="shared" si="1613"/>
        <v>5.1028551265423067E-4</v>
      </c>
      <c r="BE1278" s="13">
        <f t="shared" si="1614"/>
        <v>2.8561519853594595E-4</v>
      </c>
      <c r="BF1278" s="13">
        <f t="shared" si="1615"/>
        <v>7.9931763308753502E-5</v>
      </c>
      <c r="BG1278" s="13">
        <f t="shared" si="1616"/>
        <v>1.4913041085574444E-5</v>
      </c>
      <c r="BH1278" s="13">
        <f t="shared" si="1617"/>
        <v>2.0867686250173956E-6</v>
      </c>
      <c r="BI1278" s="13">
        <f t="shared" si="1618"/>
        <v>2.3359974773055526E-7</v>
      </c>
      <c r="BJ1278" s="14">
        <f t="shared" si="1619"/>
        <v>0.18382944793039488</v>
      </c>
      <c r="BK1278" s="14">
        <f t="shared" si="1620"/>
        <v>0.32301062169310774</v>
      </c>
      <c r="BL1278" s="14">
        <f t="shared" si="1621"/>
        <v>0.44937434834310108</v>
      </c>
      <c r="BM1278" s="14">
        <f t="shared" si="1622"/>
        <v>0.237171270382149</v>
      </c>
      <c r="BN1278" s="14">
        <f t="shared" si="1623"/>
        <v>0.76266099490045747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1.30232558139535</v>
      </c>
      <c r="F1279" s="10">
        <f>VLOOKUP(B1279,home!$B$2:$E$405,3,FALSE)</f>
        <v>0.38</v>
      </c>
      <c r="G1279" s="10">
        <f>VLOOKUP(C1279,away!$B$2:$E$405,4,FALSE)</f>
        <v>0.77</v>
      </c>
      <c r="H1279" s="10">
        <f>VLOOKUP(A1279,away!$A$2:$E$405,3,FALSE)</f>
        <v>0.918604651162791</v>
      </c>
      <c r="I1279" s="10">
        <f>VLOOKUP(C1279,away!$B$2:$E$405,3,FALSE)</f>
        <v>1.1499999999999999</v>
      </c>
      <c r="J1279" s="10">
        <f>VLOOKUP(B1279,home!$B$2:$E$405,4,FALSE)</f>
        <v>1.36</v>
      </c>
      <c r="K1279" s="12">
        <f t="shared" si="1568"/>
        <v>0.38106046511627945</v>
      </c>
      <c r="L1279" s="12">
        <f t="shared" si="1569"/>
        <v>1.4366976744186051</v>
      </c>
      <c r="M1279" s="13">
        <f t="shared" si="1570"/>
        <v>0.16238939752938752</v>
      </c>
      <c r="N1279" s="13">
        <f t="shared" si="1571"/>
        <v>6.1880179352500807E-2</v>
      </c>
      <c r="O1279" s="13">
        <f t="shared" si="1572"/>
        <v>0.2333044697807094</v>
      </c>
      <c r="P1279" s="13">
        <f t="shared" si="1573"/>
        <v>8.8903109768344091E-2</v>
      </c>
      <c r="Q1279" s="13">
        <f t="shared" si="1574"/>
        <v>1.1790044962771373E-2</v>
      </c>
      <c r="R1279" s="13">
        <f t="shared" si="1575"/>
        <v>0.16759399458270552</v>
      </c>
      <c r="S1279" s="13">
        <f t="shared" si="1576"/>
        <v>1.2167917128105454E-2</v>
      </c>
      <c r="T1279" s="13">
        <f t="shared" si="1577"/>
        <v>1.6938730179304421E-2</v>
      </c>
      <c r="U1279" s="13">
        <f t="shared" si="1578"/>
        <v>6.3863445526380985E-2</v>
      </c>
      <c r="V1279" s="13">
        <f t="shared" si="1579"/>
        <v>7.4017261974419432E-4</v>
      </c>
      <c r="W1279" s="13">
        <f t="shared" si="1580"/>
        <v>1.4975733390851691E-3</v>
      </c>
      <c r="X1279" s="13">
        <f t="shared" si="1581"/>
        <v>2.1515601335349672E-3</v>
      </c>
      <c r="Y1279" s="13">
        <f t="shared" si="1582"/>
        <v>1.545570720110736E-3</v>
      </c>
      <c r="Z1279" s="13">
        <f t="shared" si="1583"/>
        <v>8.0260634087832433E-2</v>
      </c>
      <c r="AA1279" s="13">
        <f t="shared" si="1584"/>
        <v>3.0584154556036938E-2</v>
      </c>
      <c r="AB1279" s="13">
        <f t="shared" si="1585"/>
        <v>5.8272060801558053E-3</v>
      </c>
      <c r="AC1279" s="13">
        <f t="shared" si="1586"/>
        <v>2.532633313111332E-5</v>
      </c>
      <c r="AD1279" s="13">
        <f t="shared" si="1587"/>
        <v>1.4266649828438357E-4</v>
      </c>
      <c r="AE1279" s="13">
        <f t="shared" si="1588"/>
        <v>2.0496862630261977E-4</v>
      </c>
      <c r="AF1279" s="13">
        <f t="shared" si="1589"/>
        <v>1.4723897436887503E-4</v>
      </c>
      <c r="AG1279" s="13">
        <f t="shared" si="1590"/>
        <v>7.0512630686514439E-5</v>
      </c>
      <c r="AH1279" s="13">
        <f t="shared" si="1591"/>
        <v>2.8827566585337871E-2</v>
      </c>
      <c r="AI1279" s="13">
        <f t="shared" si="1592"/>
        <v>1.0985045931179363E-2</v>
      </c>
      <c r="AJ1279" s="13">
        <f t="shared" si="1593"/>
        <v>2.0929833559294505E-3</v>
      </c>
      <c r="AK1279" s="13">
        <f t="shared" si="1594"/>
        <v>2.6585107036370266E-4</v>
      </c>
      <c r="AL1279" s="13">
        <f t="shared" si="1595"/>
        <v>5.5461497083947142E-7</v>
      </c>
      <c r="AM1279" s="13">
        <f t="shared" si="1596"/>
        <v>1.0872912438551613E-5</v>
      </c>
      <c r="AN1279" s="13">
        <f t="shared" si="1597"/>
        <v>1.5621088014624226E-5</v>
      </c>
      <c r="AO1279" s="13">
        <f t="shared" si="1598"/>
        <v>1.122139041124949E-5</v>
      </c>
      <c r="AP1279" s="13">
        <f t="shared" si="1599"/>
        <v>5.3739151691951248E-6</v>
      </c>
      <c r="AQ1279" s="13">
        <f t="shared" si="1600"/>
        <v>1.930172856526375E-6</v>
      </c>
      <c r="AR1279" s="13">
        <f t="shared" si="1601"/>
        <v>8.2832995744604749E-3</v>
      </c>
      <c r="AS1279" s="13">
        <f t="shared" si="1602"/>
        <v>3.1564379885413879E-3</v>
      </c>
      <c r="AT1279" s="13">
        <f t="shared" si="1603"/>
        <v>6.0139686401213736E-4</v>
      </c>
      <c r="AU1279" s="13">
        <f t="shared" si="1604"/>
        <v>7.638952290664564E-5</v>
      </c>
      <c r="AV1279" s="13">
        <f t="shared" si="1605"/>
        <v>7.2772567822042687E-6</v>
      </c>
      <c r="AW1279" s="13">
        <f t="shared" si="1606"/>
        <v>8.43428689548278E-9</v>
      </c>
      <c r="AX1279" s="13">
        <f t="shared" si="1607"/>
        <v>6.9053951183384281E-7</v>
      </c>
      <c r="AY1279" s="13">
        <f t="shared" si="1608"/>
        <v>9.9209651074584072E-7</v>
      </c>
      <c r="AZ1279" s="13">
        <f t="shared" si="1609"/>
        <v>7.1267137489368127E-7</v>
      </c>
      <c r="BA1279" s="13">
        <f t="shared" si="1610"/>
        <v>3.4129776897815388E-7</v>
      </c>
      <c r="BB1279" s="13">
        <f t="shared" si="1611"/>
        <v>1.2258542774379299E-7</v>
      </c>
      <c r="BC1279" s="13">
        <f t="shared" si="1612"/>
        <v>3.5223639791423447E-8</v>
      </c>
      <c r="BD1279" s="13">
        <f t="shared" si="1613"/>
        <v>1.9834328725233299E-3</v>
      </c>
      <c r="BE1279" s="13">
        <f t="shared" si="1614"/>
        <v>7.5580785293065833E-4</v>
      </c>
      <c r="BF1279" s="13">
        <f t="shared" si="1615"/>
        <v>1.4400424598814659E-4</v>
      </c>
      <c r="BG1279" s="13">
        <f t="shared" si="1616"/>
        <v>1.8291441651654086E-5</v>
      </c>
      <c r="BH1279" s="13">
        <f t="shared" si="1617"/>
        <v>1.7425363158566484E-6</v>
      </c>
      <c r="BI1279" s="13">
        <f t="shared" si="1618"/>
        <v>1.3280233980046846E-7</v>
      </c>
      <c r="BJ1279" s="14">
        <f t="shared" si="1619"/>
        <v>9.6416959310074005E-2</v>
      </c>
      <c r="BK1279" s="14">
        <f t="shared" si="1620"/>
        <v>0.26422747009019393</v>
      </c>
      <c r="BL1279" s="14">
        <f t="shared" si="1621"/>
        <v>0.55837293042725145</v>
      </c>
      <c r="BM1279" s="14">
        <f t="shared" si="1622"/>
        <v>0.27341581427670919</v>
      </c>
      <c r="BN1279" s="14">
        <f t="shared" si="1623"/>
        <v>0.72586119597641874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1.30232558139535</v>
      </c>
      <c r="F1280" s="10">
        <f>VLOOKUP(B1280,home!$B$2:$E$405,3,FALSE)</f>
        <v>0.96</v>
      </c>
      <c r="G1280" s="10">
        <f>VLOOKUP(C1280,away!$B$2:$E$405,4,FALSE)</f>
        <v>1.08</v>
      </c>
      <c r="H1280" s="10">
        <f>VLOOKUP(A1280,away!$A$2:$E$405,3,FALSE)</f>
        <v>0.918604651162791</v>
      </c>
      <c r="I1280" s="10">
        <f>VLOOKUP(C1280,away!$B$2:$E$405,3,FALSE)</f>
        <v>0.46</v>
      </c>
      <c r="J1280" s="10">
        <f>VLOOKUP(B1280,home!$B$2:$E$405,4,FALSE)</f>
        <v>0.82</v>
      </c>
      <c r="K1280" s="12">
        <f t="shared" si="1568"/>
        <v>1.3502511627906988</v>
      </c>
      <c r="L1280" s="12">
        <f t="shared" si="1569"/>
        <v>0.34649767441860474</v>
      </c>
      <c r="M1280" s="13">
        <f t="shared" si="1570"/>
        <v>0.18327842446363726</v>
      </c>
      <c r="N1280" s="13">
        <f t="shared" si="1571"/>
        <v>0.24747190574647349</v>
      </c>
      <c r="O1280" s="13">
        <f t="shared" si="1572"/>
        <v>6.3505547847756222E-2</v>
      </c>
      <c r="P1280" s="13">
        <f t="shared" si="1573"/>
        <v>8.5748439825093212E-2</v>
      </c>
      <c r="Q1280" s="13">
        <f t="shared" si="1574"/>
        <v>0.16707461424610306</v>
      </c>
      <c r="R1280" s="13">
        <f t="shared" si="1575"/>
        <v>1.100226232096348E-2</v>
      </c>
      <c r="S1280" s="13">
        <f t="shared" si="1576"/>
        <v>1.0029542421530964E-2</v>
      </c>
      <c r="T1280" s="13">
        <f t="shared" si="1577"/>
        <v>5.78909652906602E-2</v>
      </c>
      <c r="U1280" s="13">
        <f t="shared" si="1578"/>
        <v>1.4855817492209232E-2</v>
      </c>
      <c r="V1280" s="13">
        <f t="shared" si="1579"/>
        <v>5.2137895137333121E-4</v>
      </c>
      <c r="W1280" s="13">
        <f t="shared" si="1580"/>
        <v>7.519756405286937E-2</v>
      </c>
      <c r="X1280" s="13">
        <f t="shared" si="1581"/>
        <v>2.6055781066263307E-2</v>
      </c>
      <c r="Y1280" s="13">
        <f t="shared" si="1582"/>
        <v>4.5141337723102748E-3</v>
      </c>
      <c r="Z1280" s="13">
        <f t="shared" si="1583"/>
        <v>1.2707527691857624E-3</v>
      </c>
      <c r="AA1280" s="13">
        <f t="shared" si="1584"/>
        <v>1.7158354042125761E-3</v>
      </c>
      <c r="AB1280" s="13">
        <f t="shared" si="1585"/>
        <v>1.1584043748477401E-3</v>
      </c>
      <c r="AC1280" s="13">
        <f t="shared" si="1586"/>
        <v>1.5245736019099833E-5</v>
      </c>
      <c r="AD1280" s="13">
        <f t="shared" si="1587"/>
        <v>2.5383899575353731E-2</v>
      </c>
      <c r="AE1280" s="13">
        <f t="shared" si="1588"/>
        <v>8.795462170535475E-3</v>
      </c>
      <c r="AF1280" s="13">
        <f t="shared" si="1589"/>
        <v>1.5238035937636778E-3</v>
      </c>
      <c r="AG1280" s="13">
        <f t="shared" si="1590"/>
        <v>1.7599813383660891E-4</v>
      </c>
      <c r="AH1280" s="13">
        <f t="shared" si="1591"/>
        <v>1.1007821982096716E-4</v>
      </c>
      <c r="AI1280" s="13">
        <f t="shared" si="1592"/>
        <v>1.4863324431119105E-4</v>
      </c>
      <c r="AJ1280" s="13">
        <f t="shared" si="1593"/>
        <v>1.003461054802699E-4</v>
      </c>
      <c r="AK1280" s="13">
        <f t="shared" si="1594"/>
        <v>4.5164148535417517E-5</v>
      </c>
      <c r="AL1280" s="13">
        <f t="shared" si="1595"/>
        <v>2.8531412389621627E-7</v>
      </c>
      <c r="AM1280" s="13">
        <f t="shared" si="1596"/>
        <v>6.8549279835567389E-3</v>
      </c>
      <c r="AN1280" s="13">
        <f t="shared" si="1597"/>
        <v>2.3752166046094258E-3</v>
      </c>
      <c r="AO1280" s="13">
        <f t="shared" si="1598"/>
        <v>4.1150351486881026E-4</v>
      </c>
      <c r="AP1280" s="13">
        <f t="shared" si="1599"/>
        <v>4.7528336972374838E-5</v>
      </c>
      <c r="AQ1280" s="13">
        <f t="shared" si="1600"/>
        <v>4.1171145574779173E-6</v>
      </c>
      <c r="AR1280" s="13">
        <f t="shared" si="1601"/>
        <v>7.6283694344210156E-6</v>
      </c>
      <c r="AS1280" s="13">
        <f t="shared" si="1602"/>
        <v>1.0300214699024003E-5</v>
      </c>
      <c r="AT1280" s="13">
        <f t="shared" si="1603"/>
        <v>6.9539384371755052E-6</v>
      </c>
      <c r="AU1280" s="13">
        <f t="shared" si="1604"/>
        <v>3.1298544869237201E-6</v>
      </c>
      <c r="AV1280" s="13">
        <f t="shared" si="1605"/>
        <v>1.0565224150836098E-6</v>
      </c>
      <c r="AW1280" s="13">
        <f t="shared" si="1606"/>
        <v>3.7079652410080472E-9</v>
      </c>
      <c r="AX1280" s="13">
        <f t="shared" si="1607"/>
        <v>1.5426457467739984E-3</v>
      </c>
      <c r="AY1280" s="13">
        <f t="shared" si="1608"/>
        <v>5.3452316370894231E-4</v>
      </c>
      <c r="AZ1280" s="13">
        <f t="shared" si="1609"/>
        <v>9.2605516574011809E-5</v>
      </c>
      <c r="BA1280" s="13">
        <f t="shared" si="1610"/>
        <v>1.0695865377076218E-5</v>
      </c>
      <c r="BB1280" s="13">
        <f t="shared" si="1611"/>
        <v>9.2652311976284555E-7</v>
      </c>
      <c r="BC1280" s="13">
        <f t="shared" si="1612"/>
        <v>6.420762125857927E-8</v>
      </c>
      <c r="BD1280" s="13">
        <f t="shared" si="1613"/>
        <v>4.4053537810547483E-7</v>
      </c>
      <c r="BE1280" s="13">
        <f t="shared" si="1614"/>
        <v>5.9483340653735755E-7</v>
      </c>
      <c r="BF1280" s="13">
        <f t="shared" si="1615"/>
        <v>4.0158724942190988E-7</v>
      </c>
      <c r="BG1280" s="13">
        <f t="shared" si="1616"/>
        <v>1.8074788349795074E-7</v>
      </c>
      <c r="BH1280" s="13">
        <f t="shared" si="1617"/>
        <v>6.1013759966266432E-8</v>
      </c>
      <c r="BI1280" s="13">
        <f t="shared" si="1618"/>
        <v>1.6476780068136765E-8</v>
      </c>
      <c r="BJ1280" s="14">
        <f t="shared" si="1619"/>
        <v>0.6259588822259089</v>
      </c>
      <c r="BK1280" s="14">
        <f t="shared" si="1620"/>
        <v>0.28012783987548667</v>
      </c>
      <c r="BL1280" s="14">
        <f t="shared" si="1621"/>
        <v>9.2672853252067311E-2</v>
      </c>
      <c r="BM1280" s="14">
        <f t="shared" si="1622"/>
        <v>0.2414146142168784</v>
      </c>
      <c r="BN1280" s="14">
        <f t="shared" si="1623"/>
        <v>0.75808119445002664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1.30232558139535</v>
      </c>
      <c r="F1281" s="10">
        <f>VLOOKUP(B1281,home!$B$2:$E$405,3,FALSE)</f>
        <v>0.77</v>
      </c>
      <c r="G1281" s="10">
        <f>VLOOKUP(C1281,away!$B$2:$E$405,4,FALSE)</f>
        <v>1.1499999999999999</v>
      </c>
      <c r="H1281" s="10">
        <f>VLOOKUP(A1281,away!$A$2:$E$405,3,FALSE)</f>
        <v>0.918604651162791</v>
      </c>
      <c r="I1281" s="10">
        <f>VLOOKUP(C1281,away!$B$2:$E$405,3,FALSE)</f>
        <v>0.77</v>
      </c>
      <c r="J1281" s="10">
        <f>VLOOKUP(B1281,home!$B$2:$E$405,4,FALSE)</f>
        <v>1.63</v>
      </c>
      <c r="K1281" s="12">
        <f t="shared" si="1568"/>
        <v>1.1532093023255825</v>
      </c>
      <c r="L1281" s="12">
        <f t="shared" si="1569"/>
        <v>1.152940697674419</v>
      </c>
      <c r="M1281" s="13">
        <f t="shared" si="1570"/>
        <v>9.9644143973094262E-2</v>
      </c>
      <c r="N1281" s="13">
        <f t="shared" si="1571"/>
        <v>0.11491055375204191</v>
      </c>
      <c r="O1281" s="13">
        <f t="shared" si="1572"/>
        <v>0.11488378887150955</v>
      </c>
      <c r="P1281" s="13">
        <f t="shared" si="1573"/>
        <v>0.13248505401303301</v>
      </c>
      <c r="Q1281" s="13">
        <f t="shared" si="1574"/>
        <v>6.6257959761119326E-2</v>
      </c>
      <c r="R1281" s="13">
        <f t="shared" si="1575"/>
        <v>6.6227097846499439E-2</v>
      </c>
      <c r="S1281" s="13">
        <f t="shared" si="1576"/>
        <v>4.4037433704021092E-2</v>
      </c>
      <c r="T1281" s="13">
        <f t="shared" si="1577"/>
        <v>7.6391498353468493E-2</v>
      </c>
      <c r="U1281" s="13">
        <f t="shared" si="1578"/>
        <v>7.6373705302609687E-2</v>
      </c>
      <c r="V1281" s="13">
        <f t="shared" si="1579"/>
        <v>6.5057084922878292E-3</v>
      </c>
      <c r="W1281" s="13">
        <f t="shared" si="1580"/>
        <v>2.5469765183212308E-2</v>
      </c>
      <c r="X1281" s="13">
        <f t="shared" si="1581"/>
        <v>2.9365128839936423E-2</v>
      </c>
      <c r="Y1281" s="13">
        <f t="shared" si="1582"/>
        <v>1.692812606600775E-2</v>
      </c>
      <c r="Z1281" s="13">
        <f t="shared" si="1583"/>
        <v>2.5451972132031681E-2</v>
      </c>
      <c r="AA1281" s="13">
        <f t="shared" si="1584"/>
        <v>2.9351451025190416E-2</v>
      </c>
      <c r="AB1281" s="13">
        <f t="shared" si="1585"/>
        <v>1.692418317950168E-2</v>
      </c>
      <c r="AC1281" s="13">
        <f t="shared" si="1586"/>
        <v>5.4061703140987662E-4</v>
      </c>
      <c r="AD1281" s="13">
        <f t="shared" si="1587"/>
        <v>7.3429925343321675E-3</v>
      </c>
      <c r="AE1281" s="13">
        <f t="shared" si="1588"/>
        <v>8.4660349355509777E-3</v>
      </c>
      <c r="AF1281" s="13">
        <f t="shared" si="1589"/>
        <v>4.8804181125650745E-3</v>
      </c>
      <c r="AG1281" s="13">
        <f t="shared" si="1590"/>
        <v>1.8756108878812154E-3</v>
      </c>
      <c r="AH1281" s="13">
        <f t="shared" si="1591"/>
        <v>7.3361536267736232E-3</v>
      </c>
      <c r="AI1281" s="13">
        <f t="shared" si="1592"/>
        <v>8.4601206056848996E-3</v>
      </c>
      <c r="AJ1281" s="13">
        <f t="shared" si="1593"/>
        <v>4.8781448906360858E-3</v>
      </c>
      <c r="AK1281" s="13">
        <f t="shared" si="1594"/>
        <v>1.8751740219911817E-3</v>
      </c>
      <c r="AL1281" s="13">
        <f t="shared" si="1595"/>
        <v>2.8751785604598217E-5</v>
      </c>
      <c r="AM1281" s="13">
        <f t="shared" si="1596"/>
        <v>1.6936014594998319E-3</v>
      </c>
      <c r="AN1281" s="13">
        <f t="shared" si="1597"/>
        <v>1.9526220482981502E-3</v>
      </c>
      <c r="AO1281" s="13">
        <f t="shared" si="1598"/>
        <v>1.1256287133296612E-3</v>
      </c>
      <c r="AP1281" s="13">
        <f t="shared" si="1599"/>
        <v>4.3259438468955258E-4</v>
      </c>
      <c r="AQ1281" s="13">
        <f t="shared" si="1600"/>
        <v>1.2468891792350226E-4</v>
      </c>
      <c r="AR1281" s="13">
        <f t="shared" si="1601"/>
        <v>1.6916300161398203E-3</v>
      </c>
      <c r="AS1281" s="13">
        <f t="shared" si="1602"/>
        <v>1.9508034707056156E-3</v>
      </c>
      <c r="AT1281" s="13">
        <f t="shared" si="1603"/>
        <v>1.1248423547133744E-3</v>
      </c>
      <c r="AU1281" s="13">
        <f t="shared" si="1604"/>
        <v>4.3239288903509189E-4</v>
      </c>
      <c r="AV1281" s="13">
        <f t="shared" si="1605"/>
        <v>1.246598754736753E-4</v>
      </c>
      <c r="AW1281" s="13">
        <f t="shared" si="1606"/>
        <v>1.0618848559242565E-6</v>
      </c>
      <c r="AX1281" s="13">
        <f t="shared" si="1607"/>
        <v>3.2551282625456528E-4</v>
      </c>
      <c r="AY1281" s="13">
        <f t="shared" si="1608"/>
        <v>3.7529698500391037E-4</v>
      </c>
      <c r="AZ1281" s="13">
        <f t="shared" si="1609"/>
        <v>2.1634758386275719E-4</v>
      </c>
      <c r="BA1281" s="13">
        <f t="shared" si="1610"/>
        <v>8.3145311426300686E-5</v>
      </c>
      <c r="BB1281" s="13">
        <f t="shared" si="1611"/>
        <v>2.3965403341049005E-5</v>
      </c>
      <c r="BC1281" s="13">
        <f t="shared" si="1612"/>
        <v>5.5261377696155782E-6</v>
      </c>
      <c r="BD1281" s="13">
        <f t="shared" si="1613"/>
        <v>3.2505818183587197E-4</v>
      </c>
      <c r="BE1281" s="13">
        <f t="shared" si="1614"/>
        <v>3.7486011909016815E-4</v>
      </c>
      <c r="BF1281" s="13">
        <f t="shared" si="1615"/>
        <v>2.161460882028289E-4</v>
      </c>
      <c r="BG1281" s="13">
        <f t="shared" si="1616"/>
        <v>8.3087226525596023E-5</v>
      </c>
      <c r="BH1281" s="13">
        <f t="shared" si="1617"/>
        <v>2.3954240633437548E-5</v>
      </c>
      <c r="BI1281" s="13">
        <f t="shared" si="1618"/>
        <v>5.5248506257251273E-6</v>
      </c>
      <c r="BJ1281" s="14">
        <f t="shared" si="1619"/>
        <v>0.35824701819751459</v>
      </c>
      <c r="BK1281" s="14">
        <f t="shared" si="1620"/>
        <v>0.28361700598445461</v>
      </c>
      <c r="BL1281" s="14">
        <f t="shared" si="1621"/>
        <v>0.33266277868337779</v>
      </c>
      <c r="BM1281" s="14">
        <f t="shared" si="1622"/>
        <v>0.40519594167993311</v>
      </c>
      <c r="BN1281" s="14">
        <f t="shared" si="1623"/>
        <v>0.59440859821729752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1.62222222222222</v>
      </c>
      <c r="F1282" s="10">
        <f>VLOOKUP(B1282,home!$B$2:$E$405,3,FALSE)</f>
        <v>1.54</v>
      </c>
      <c r="G1282" s="10">
        <f>VLOOKUP(C1282,away!$B$2:$E$405,4,FALSE)</f>
        <v>0.92</v>
      </c>
      <c r="H1282" s="10">
        <f>VLOOKUP(A1282,away!$A$2:$E$405,3,FALSE)</f>
        <v>1.13333333333333</v>
      </c>
      <c r="I1282" s="10">
        <f>VLOOKUP(C1282,away!$B$2:$E$405,3,FALSE)</f>
        <v>0.31</v>
      </c>
      <c r="J1282" s="10">
        <f>VLOOKUP(B1282,home!$B$2:$E$405,4,FALSE)</f>
        <v>0.66</v>
      </c>
      <c r="K1282" s="12">
        <f t="shared" si="1568"/>
        <v>2.2983644444444415</v>
      </c>
      <c r="L1282" s="12">
        <f t="shared" si="1569"/>
        <v>0.23187999999999931</v>
      </c>
      <c r="M1282" s="13">
        <f t="shared" si="1570"/>
        <v>7.9639550460681788E-2</v>
      </c>
      <c r="N1282" s="13">
        <f t="shared" si="1571"/>
        <v>0.18304071115036996</v>
      </c>
      <c r="O1282" s="13">
        <f t="shared" si="1572"/>
        <v>1.8466818960822837E-2</v>
      </c>
      <c r="P1282" s="13">
        <f t="shared" si="1573"/>
        <v>4.2443480101547658E-2</v>
      </c>
      <c r="Q1282" s="13">
        <f t="shared" si="1574"/>
        <v>0.21034713119691784</v>
      </c>
      <c r="R1282" s="13">
        <f t="shared" si="1575"/>
        <v>2.1410429903177936E-3</v>
      </c>
      <c r="S1282" s="13">
        <f t="shared" si="1576"/>
        <v>5.6550074451382415E-3</v>
      </c>
      <c r="T1282" s="13">
        <f t="shared" si="1577"/>
        <v>4.8775292781941156E-2</v>
      </c>
      <c r="U1282" s="13">
        <f t="shared" si="1578"/>
        <v>4.9208970829734211E-3</v>
      </c>
      <c r="V1282" s="13">
        <f t="shared" si="1579"/>
        <v>3.348673904742935E-4</v>
      </c>
      <c r="W1282" s="13">
        <f t="shared" si="1580"/>
        <v>0.16115145577796203</v>
      </c>
      <c r="X1282" s="13">
        <f t="shared" si="1581"/>
        <v>3.7367799565793725E-2</v>
      </c>
      <c r="Y1282" s="13">
        <f t="shared" si="1582"/>
        <v>4.3324226816581117E-3</v>
      </c>
      <c r="Z1282" s="13">
        <f t="shared" si="1583"/>
        <v>1.6548834953162959E-4</v>
      </c>
      <c r="AA1282" s="13">
        <f t="shared" si="1584"/>
        <v>3.803525385332914E-4</v>
      </c>
      <c r="AB1282" s="13">
        <f t="shared" si="1585"/>
        <v>4.3709437545955072E-4</v>
      </c>
      <c r="AC1282" s="13">
        <f t="shared" si="1586"/>
        <v>1.1154113551336074E-5</v>
      </c>
      <c r="AD1282" s="13">
        <f t="shared" si="1587"/>
        <v>9.2596194032632195E-2</v>
      </c>
      <c r="AE1282" s="13">
        <f t="shared" si="1588"/>
        <v>2.1471205472286686E-2</v>
      </c>
      <c r="AF1282" s="13">
        <f t="shared" si="1589"/>
        <v>2.4893715624569111E-3</v>
      </c>
      <c r="AG1282" s="13">
        <f t="shared" si="1590"/>
        <v>1.9241182596750237E-4</v>
      </c>
      <c r="AH1282" s="13">
        <f t="shared" si="1591"/>
        <v>9.5933596223485335E-6</v>
      </c>
      <c r="AI1282" s="13">
        <f t="shared" si="1592"/>
        <v>2.2049036658774827E-5</v>
      </c>
      <c r="AJ1282" s="13">
        <f t="shared" si="1593"/>
        <v>2.5338360945390069E-5</v>
      </c>
      <c r="AK1282" s="13">
        <f t="shared" si="1594"/>
        <v>1.9412262625794728E-5</v>
      </c>
      <c r="AL1282" s="13">
        <f t="shared" si="1595"/>
        <v>2.3778104915359301E-7</v>
      </c>
      <c r="AM1282" s="13">
        <f t="shared" si="1596"/>
        <v>4.2563960011096073E-2</v>
      </c>
      <c r="AN1282" s="13">
        <f t="shared" si="1597"/>
        <v>9.8697310473729264E-3</v>
      </c>
      <c r="AO1282" s="13">
        <f t="shared" si="1598"/>
        <v>1.1442966176324139E-3</v>
      </c>
      <c r="AP1282" s="13">
        <f t="shared" si="1599"/>
        <v>8.8446499898867825E-5</v>
      </c>
      <c r="AQ1282" s="13">
        <f t="shared" si="1600"/>
        <v>5.1272435991373499E-6</v>
      </c>
      <c r="AR1282" s="13">
        <f t="shared" si="1601"/>
        <v>4.4490164584603425E-7</v>
      </c>
      <c r="AS1282" s="13">
        <f t="shared" si="1602"/>
        <v>1.0225461240873382E-6</v>
      </c>
      <c r="AT1282" s="13">
        <f t="shared" si="1603"/>
        <v>1.1750918272034062E-6</v>
      </c>
      <c r="AU1282" s="13">
        <f t="shared" si="1604"/>
        <v>9.0026309153385345E-7</v>
      </c>
      <c r="AV1282" s="13">
        <f t="shared" si="1605"/>
        <v>5.1728317005676026E-7</v>
      </c>
      <c r="AW1282" s="13">
        <f t="shared" si="1606"/>
        <v>3.5201155881217806E-9</v>
      </c>
      <c r="AX1282" s="13">
        <f t="shared" si="1607"/>
        <v>1.6304582050709695E-2</v>
      </c>
      <c r="AY1282" s="13">
        <f t="shared" si="1608"/>
        <v>3.7807064859185524E-3</v>
      </c>
      <c r="AZ1282" s="13">
        <f t="shared" si="1609"/>
        <v>4.3833510997739572E-4</v>
      </c>
      <c r="BA1282" s="13">
        <f t="shared" si="1610"/>
        <v>3.3880381767186089E-5</v>
      </c>
      <c r="BB1282" s="13">
        <f t="shared" si="1611"/>
        <v>1.964045731043771E-6</v>
      </c>
      <c r="BC1282" s="13">
        <f t="shared" si="1612"/>
        <v>9.1084584822885637E-8</v>
      </c>
      <c r="BD1282" s="13">
        <f t="shared" si="1613"/>
        <v>1.7193965606463037E-8</v>
      </c>
      <c r="BE1282" s="13">
        <f t="shared" si="1614"/>
        <v>3.9517999208895259E-8</v>
      </c>
      <c r="BF1282" s="13">
        <f t="shared" si="1615"/>
        <v>4.5413382148654223E-8</v>
      </c>
      <c r="BG1282" s="13">
        <f t="shared" si="1616"/>
        <v>3.4792167610811593E-8</v>
      </c>
      <c r="BH1282" s="13">
        <f t="shared" si="1617"/>
        <v>1.9991270245460222E-8</v>
      </c>
      <c r="BI1282" s="13">
        <f t="shared" si="1618"/>
        <v>9.1894449462891743E-9</v>
      </c>
      <c r="BJ1282" s="14">
        <f t="shared" si="1619"/>
        <v>0.83599511662627424</v>
      </c>
      <c r="BK1282" s="14">
        <f t="shared" si="1620"/>
        <v>0.13186500377836102</v>
      </c>
      <c r="BL1282" s="14">
        <f t="shared" si="1621"/>
        <v>2.6426825152047698E-2</v>
      </c>
      <c r="BM1282" s="14">
        <f t="shared" si="1622"/>
        <v>0.45459299607975368</v>
      </c>
      <c r="BN1282" s="14">
        <f t="shared" si="1623"/>
        <v>0.53607873486065782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1.62222222222222</v>
      </c>
      <c r="F1283" s="10">
        <f>VLOOKUP(B1283,home!$B$2:$E$405,3,FALSE)</f>
        <v>0.46</v>
      </c>
      <c r="G1283" s="10">
        <f>VLOOKUP(C1283,away!$B$2:$E$405,4,FALSE)</f>
        <v>1.39</v>
      </c>
      <c r="H1283" s="10">
        <f>VLOOKUP(A1283,away!$A$2:$E$405,3,FALSE)</f>
        <v>1.13333333333333</v>
      </c>
      <c r="I1283" s="10">
        <f>VLOOKUP(C1283,away!$B$2:$E$405,3,FALSE)</f>
        <v>1.23</v>
      </c>
      <c r="J1283" s="10">
        <f>VLOOKUP(B1283,home!$B$2:$E$405,4,FALSE)</f>
        <v>1.54</v>
      </c>
      <c r="K1283" s="12">
        <f t="shared" si="1568"/>
        <v>1.0372488888888873</v>
      </c>
      <c r="L1283" s="12">
        <f t="shared" si="1569"/>
        <v>2.1467599999999938</v>
      </c>
      <c r="M1283" s="13">
        <f t="shared" si="1570"/>
        <v>4.1419276569809066E-2</v>
      </c>
      <c r="N1283" s="13">
        <f t="shared" si="1571"/>
        <v>4.2962098600615971E-2</v>
      </c>
      <c r="O1283" s="13">
        <f t="shared" si="1572"/>
        <v>8.8917246169003053E-2</v>
      </c>
      <c r="P1283" s="13">
        <f t="shared" si="1573"/>
        <v>9.2229314791858086E-2</v>
      </c>
      <c r="Q1283" s="13">
        <f t="shared" si="1574"/>
        <v>2.2281194518911866E-2</v>
      </c>
      <c r="R1283" s="13">
        <f t="shared" si="1575"/>
        <v>9.5441993692884225E-2</v>
      </c>
      <c r="S1283" s="13">
        <f t="shared" si="1576"/>
        <v>5.1342316980349814E-2</v>
      </c>
      <c r="T1283" s="13">
        <f t="shared" si="1577"/>
        <v>4.7832377145419103E-2</v>
      </c>
      <c r="U1283" s="13">
        <f t="shared" si="1578"/>
        <v>9.8997101911284358E-2</v>
      </c>
      <c r="V1283" s="13">
        <f t="shared" si="1579"/>
        <v>1.2702799026822717E-2</v>
      </c>
      <c r="W1283" s="13">
        <f t="shared" si="1580"/>
        <v>7.7037147526195001E-3</v>
      </c>
      <c r="X1283" s="13">
        <f t="shared" si="1581"/>
        <v>1.6538026682333392E-2</v>
      </c>
      <c r="Y1283" s="13">
        <f t="shared" si="1582"/>
        <v>1.7751587080282967E-2</v>
      </c>
      <c r="Z1283" s="13">
        <f t="shared" si="1583"/>
        <v>6.829701812671185E-2</v>
      </c>
      <c r="AA1283" s="13">
        <f t="shared" si="1584"/>
        <v>7.0841006166356066E-2</v>
      </c>
      <c r="AB1283" s="13">
        <f t="shared" si="1585"/>
        <v>3.6739877466911819E-2</v>
      </c>
      <c r="AC1283" s="13">
        <f t="shared" si="1586"/>
        <v>1.7678520534514096E-3</v>
      </c>
      <c r="AD1283" s="13">
        <f t="shared" si="1587"/>
        <v>1.9976673918678765E-3</v>
      </c>
      <c r="AE1283" s="13">
        <f t="shared" si="1588"/>
        <v>4.2885124501662701E-3</v>
      </c>
      <c r="AF1283" s="13">
        <f t="shared" si="1589"/>
        <v>4.603203493759458E-3</v>
      </c>
      <c r="AG1283" s="13">
        <f t="shared" si="1590"/>
        <v>3.2939910440876754E-3</v>
      </c>
      <c r="AH1283" s="13">
        <f t="shared" si="1591"/>
        <v>3.6654326658424885E-2</v>
      </c>
      <c r="AI1283" s="13">
        <f t="shared" si="1592"/>
        <v>3.8019659599421531E-2</v>
      </c>
      <c r="AJ1283" s="13">
        <f t="shared" si="1593"/>
        <v>1.9717924837716849E-2</v>
      </c>
      <c r="AK1283" s="13">
        <f t="shared" si="1594"/>
        <v>6.8174652097054648E-3</v>
      </c>
      <c r="AL1283" s="13">
        <f t="shared" si="1595"/>
        <v>1.5746077386783724E-4</v>
      </c>
      <c r="AM1283" s="13">
        <f t="shared" si="1596"/>
        <v>4.144156565169034E-4</v>
      </c>
      <c r="AN1283" s="13">
        <f t="shared" si="1597"/>
        <v>8.8965095478422496E-4</v>
      </c>
      <c r="AO1283" s="13">
        <f t="shared" si="1598"/>
        <v>9.549335418462888E-4</v>
      </c>
      <c r="AP1283" s="13">
        <f t="shared" si="1599"/>
        <v>6.8333771009797771E-4</v>
      </c>
      <c r="AQ1283" s="13">
        <f t="shared" si="1600"/>
        <v>3.6674051563248262E-4</v>
      </c>
      <c r="AR1283" s="13">
        <f t="shared" si="1601"/>
        <v>1.5737608459447997E-2</v>
      </c>
      <c r="AS1283" s="13">
        <f t="shared" si="1602"/>
        <v>1.6323816888330789E-2</v>
      </c>
      <c r="AT1283" s="13">
        <f t="shared" si="1603"/>
        <v>8.465930464923381E-3</v>
      </c>
      <c r="AU1283" s="13">
        <f t="shared" si="1604"/>
        <v>2.9270923227174526E-3</v>
      </c>
      <c r="AV1283" s="13">
        <f t="shared" si="1605"/>
        <v>7.5903081485346753E-4</v>
      </c>
      <c r="AW1283" s="13">
        <f t="shared" si="1606"/>
        <v>9.7394930862617893E-6</v>
      </c>
      <c r="AX1283" s="13">
        <f t="shared" si="1607"/>
        <v>7.1642029876719442E-5</v>
      </c>
      <c r="AY1283" s="13">
        <f t="shared" si="1608"/>
        <v>1.5379824405814578E-4</v>
      </c>
      <c r="AZ1283" s="13">
        <f t="shared" si="1609"/>
        <v>1.6508395920713208E-4</v>
      </c>
      <c r="BA1283" s="13">
        <f t="shared" si="1610"/>
        <v>1.1813188008916727E-4</v>
      </c>
      <c r="BB1283" s="13">
        <f t="shared" si="1611"/>
        <v>6.3400198725055003E-5</v>
      </c>
      <c r="BC1283" s="13">
        <f t="shared" si="1612"/>
        <v>2.7221002122999743E-5</v>
      </c>
      <c r="BD1283" s="13">
        <f t="shared" si="1613"/>
        <v>5.6308113894007455E-3</v>
      </c>
      <c r="BE1283" s="13">
        <f t="shared" si="1614"/>
        <v>5.8405528571988151E-3</v>
      </c>
      <c r="BF1283" s="13">
        <f t="shared" si="1615"/>
        <v>3.0290534808131431E-3</v>
      </c>
      <c r="BG1283" s="13">
        <f t="shared" si="1616"/>
        <v>1.0472941191194832E-3</v>
      </c>
      <c r="BH1283" s="13">
        <f t="shared" si="1617"/>
        <v>2.7157616534913748E-4</v>
      </c>
      <c r="BI1283" s="13">
        <f t="shared" si="1618"/>
        <v>5.633841515141953E-5</v>
      </c>
      <c r="BJ1283" s="14">
        <f t="shared" si="1619"/>
        <v>0.17316072885302114</v>
      </c>
      <c r="BK1283" s="14">
        <f t="shared" si="1620"/>
        <v>0.19977281844021708</v>
      </c>
      <c r="BL1283" s="14">
        <f t="shared" si="1621"/>
        <v>0.55223570708901426</v>
      </c>
      <c r="BM1283" s="14">
        <f t="shared" si="1622"/>
        <v>0.61007108941491017</v>
      </c>
      <c r="BN1283" s="14">
        <f t="shared" si="1623"/>
        <v>0.38325112434308228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1.62222222222222</v>
      </c>
      <c r="F1284" s="10">
        <f>VLOOKUP(B1284,home!$B$2:$E$405,3,FALSE)</f>
        <v>1.48</v>
      </c>
      <c r="G1284" s="10">
        <f>VLOOKUP(C1284,away!$B$2:$E$405,4,FALSE)</f>
        <v>1.39</v>
      </c>
      <c r="H1284" s="10">
        <f>VLOOKUP(A1284,away!$A$2:$E$405,3,FALSE)</f>
        <v>1.13333333333333</v>
      </c>
      <c r="I1284" s="10">
        <f>VLOOKUP(C1284,away!$B$2:$E$405,3,FALSE)</f>
        <v>0.92</v>
      </c>
      <c r="J1284" s="10">
        <f>VLOOKUP(B1284,home!$B$2:$E$405,4,FALSE)</f>
        <v>0.71</v>
      </c>
      <c r="K1284" s="12">
        <f t="shared" si="1568"/>
        <v>3.3372355555555511</v>
      </c>
      <c r="L1284" s="12">
        <f t="shared" si="1569"/>
        <v>0.74029333333333103</v>
      </c>
      <c r="M1284" s="13">
        <f t="shared" si="1570"/>
        <v>1.6949297543278501E-2</v>
      </c>
      <c r="N1284" s="13">
        <f t="shared" si="1571"/>
        <v>5.6563798403119363E-2</v>
      </c>
      <c r="O1284" s="13">
        <f t="shared" si="1572"/>
        <v>1.2547451975972079E-2</v>
      </c>
      <c r="P1284" s="13">
        <f t="shared" si="1573"/>
        <v>4.1873802865839777E-2</v>
      </c>
      <c r="Q1284" s="13">
        <f t="shared" si="1574"/>
        <v>9.4383359594083158E-2</v>
      </c>
      <c r="R1284" s="13">
        <f t="shared" si="1575"/>
        <v>4.6443975240661305E-3</v>
      </c>
      <c r="S1284" s="13">
        <f t="shared" si="1576"/>
        <v>2.5862655398697563E-2</v>
      </c>
      <c r="T1284" s="13">
        <f t="shared" si="1577"/>
        <v>6.9871371885102229E-2</v>
      </c>
      <c r="U1284" s="13">
        <f t="shared" si="1578"/>
        <v>1.5499448551447659E-2</v>
      </c>
      <c r="V1284" s="13">
        <f t="shared" si="1579"/>
        <v>7.0993944077882096E-3</v>
      </c>
      <c r="W1284" s="13">
        <f t="shared" si="1580"/>
        <v>0.10499316783005314</v>
      </c>
      <c r="X1284" s="13">
        <f t="shared" si="1581"/>
        <v>7.772574219013588E-2</v>
      </c>
      <c r="Y1284" s="13">
        <f t="shared" si="1582"/>
        <v>2.8769924385871403E-2</v>
      </c>
      <c r="Z1284" s="13">
        <f t="shared" si="1583"/>
        <v>1.1460721748053283E-3</v>
      </c>
      <c r="AA1284" s="13">
        <f t="shared" si="1584"/>
        <v>3.8247128109932188E-3</v>
      </c>
      <c r="AB1284" s="13">
        <f t="shared" si="1585"/>
        <v>6.3819837913176953E-3</v>
      </c>
      <c r="AC1284" s="13">
        <f t="shared" si="1586"/>
        <v>1.0962056139033737E-3</v>
      </c>
      <c r="AD1284" s="13">
        <f t="shared" si="1587"/>
        <v>8.7596733193216147E-2</v>
      </c>
      <c r="AE1284" s="13">
        <f t="shared" si="1588"/>
        <v>6.4847277604716411E-2</v>
      </c>
      <c r="AF1284" s="13">
        <f t="shared" si="1589"/>
        <v>2.4003003647793692E-2</v>
      </c>
      <c r="AG1284" s="13">
        <f t="shared" si="1590"/>
        <v>5.923087860145765E-3</v>
      </c>
      <c r="AH1284" s="13">
        <f t="shared" si="1591"/>
        <v>2.1210739763180415E-4</v>
      </c>
      <c r="AI1284" s="13">
        <f t="shared" si="1592"/>
        <v>7.0785234897321602E-4</v>
      </c>
      <c r="AJ1284" s="13">
        <f t="shared" si="1593"/>
        <v>1.1811350135384666E-3</v>
      </c>
      <c r="AK1284" s="13">
        <f t="shared" si="1594"/>
        <v>1.3139085876973857E-3</v>
      </c>
      <c r="AL1284" s="13">
        <f t="shared" si="1595"/>
        <v>1.0832849599768811E-4</v>
      </c>
      <c r="AM1284" s="13">
        <f t="shared" si="1596"/>
        <v>5.8466186512582806E-2</v>
      </c>
      <c r="AN1284" s="13">
        <f t="shared" si="1597"/>
        <v>4.3282128100688155E-2</v>
      </c>
      <c r="AO1284" s="13">
        <f t="shared" si="1598"/>
        <v>1.6020735442709336E-2</v>
      </c>
      <c r="AP1284" s="13">
        <f t="shared" si="1599"/>
        <v>3.9533478811115781E-3</v>
      </c>
      <c r="AQ1284" s="13">
        <f t="shared" si="1600"/>
        <v>7.316592701835877E-4</v>
      </c>
      <c r="AR1284" s="13">
        <f t="shared" si="1601"/>
        <v>3.1404338483501318E-5</v>
      </c>
      <c r="AS1284" s="13">
        <f t="shared" si="1602"/>
        <v>1.048036749858421E-4</v>
      </c>
      <c r="AT1284" s="13">
        <f t="shared" si="1603"/>
        <v>1.7487727525782013E-4</v>
      </c>
      <c r="AU1284" s="13">
        <f t="shared" si="1604"/>
        <v>1.9453555361635745E-4</v>
      </c>
      <c r="AV1284" s="13">
        <f t="shared" si="1605"/>
        <v>1.6230274158704784E-4</v>
      </c>
      <c r="AW1284" s="13">
        <f t="shared" si="1606"/>
        <v>7.4341430417159015E-6</v>
      </c>
      <c r="AX1284" s="13">
        <f t="shared" si="1607"/>
        <v>3.2519239404588972E-2</v>
      </c>
      <c r="AY1284" s="13">
        <f t="shared" si="1608"/>
        <v>2.4073776136287774E-2</v>
      </c>
      <c r="AZ1284" s="13">
        <f t="shared" si="1609"/>
        <v>8.9108279909264378E-3</v>
      </c>
      <c r="BA1284" s="13">
        <f t="shared" si="1610"/>
        <v>2.1988755187209606E-3</v>
      </c>
      <c r="BB1284" s="13">
        <f t="shared" si="1611"/>
        <v>4.0695322183474929E-4</v>
      </c>
      <c r="BC1284" s="13">
        <f t="shared" si="1612"/>
        <v>6.0252951420557029E-5</v>
      </c>
      <c r="BD1284" s="13">
        <f t="shared" si="1613"/>
        <v>3.8747370695132317E-6</v>
      </c>
      <c r="BE1284" s="13">
        <f t="shared" si="1614"/>
        <v>1.2930910316808678E-5</v>
      </c>
      <c r="BF1284" s="13">
        <f t="shared" si="1615"/>
        <v>2.1576746837477015E-5</v>
      </c>
      <c r="BG1284" s="13">
        <f t="shared" si="1616"/>
        <v>2.4002228906416356E-5</v>
      </c>
      <c r="BH1284" s="13">
        <f t="shared" si="1617"/>
        <v>2.0025272929768977E-5</v>
      </c>
      <c r="BI1284" s="13">
        <f t="shared" si="1618"/>
        <v>1.336581056618582E-5</v>
      </c>
      <c r="BJ1284" s="14">
        <f t="shared" si="1619"/>
        <v>0.8053014490252921</v>
      </c>
      <c r="BK1284" s="14">
        <f t="shared" si="1620"/>
        <v>0.1170634604617929</v>
      </c>
      <c r="BL1284" s="14">
        <f t="shared" si="1621"/>
        <v>4.7076697292194387E-2</v>
      </c>
      <c r="BM1284" s="14">
        <f t="shared" si="1622"/>
        <v>0.71955922905447989</v>
      </c>
      <c r="BN1284" s="14">
        <f t="shared" si="1623"/>
        <v>0.22696210790635898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1.62222222222222</v>
      </c>
      <c r="F1285" s="10">
        <f>VLOOKUP(B1285,home!$B$2:$E$405,3,FALSE)</f>
        <v>0.74</v>
      </c>
      <c r="G1285" s="10">
        <f>VLOOKUP(C1285,away!$B$2:$E$405,4,FALSE)</f>
        <v>0.77</v>
      </c>
      <c r="H1285" s="10">
        <f>VLOOKUP(A1285,away!$A$2:$E$405,3,FALSE)</f>
        <v>1.13333333333333</v>
      </c>
      <c r="I1285" s="10">
        <f>VLOOKUP(C1285,away!$B$2:$E$405,3,FALSE)</f>
        <v>0.62</v>
      </c>
      <c r="J1285" s="10">
        <f>VLOOKUP(B1285,home!$B$2:$E$405,4,FALSE)</f>
        <v>2.12</v>
      </c>
      <c r="K1285" s="12">
        <f t="shared" si="1568"/>
        <v>0.92434222222222107</v>
      </c>
      <c r="L1285" s="12">
        <f t="shared" si="1569"/>
        <v>1.4896533333333288</v>
      </c>
      <c r="M1285" s="13">
        <f t="shared" si="1570"/>
        <v>8.9457148545686538E-2</v>
      </c>
      <c r="N1285" s="13">
        <f t="shared" si="1571"/>
        <v>8.2689019480383208E-2</v>
      </c>
      <c r="O1285" s="13">
        <f t="shared" si="1572"/>
        <v>0.1332601395215767</v>
      </c>
      <c r="P1285" s="13">
        <f t="shared" si="1573"/>
        <v>0.12317797349901741</v>
      </c>
      <c r="Q1285" s="13">
        <f t="shared" si="1574"/>
        <v>3.8216476009936967E-2</v>
      </c>
      <c r="R1285" s="13">
        <f t="shared" si="1575"/>
        <v>9.92557055193906E-2</v>
      </c>
      <c r="S1285" s="13">
        <f t="shared" si="1576"/>
        <v>4.2402461407474196E-2</v>
      </c>
      <c r="T1285" s="13">
        <f t="shared" si="1577"/>
        <v>5.6929300876455799E-2</v>
      </c>
      <c r="U1285" s="13">
        <f t="shared" si="1578"/>
        <v>9.1746239408027869E-2</v>
      </c>
      <c r="V1285" s="13">
        <f t="shared" si="1579"/>
        <v>6.4873385407359608E-3</v>
      </c>
      <c r="W1285" s="13">
        <f t="shared" si="1580"/>
        <v>1.1775034120175783E-2</v>
      </c>
      <c r="X1285" s="13">
        <f t="shared" si="1581"/>
        <v>1.7540718827233535E-2</v>
      </c>
      <c r="Y1285" s="13">
        <f t="shared" si="1582"/>
        <v>1.3064795135025559E-2</v>
      </c>
      <c r="Z1285" s="13">
        <f t="shared" si="1583"/>
        <v>4.9285530859770499E-2</v>
      </c>
      <c r="AA1285" s="13">
        <f t="shared" si="1584"/>
        <v>4.5556697118322109E-2</v>
      </c>
      <c r="AB1285" s="13">
        <f t="shared" si="1585"/>
        <v>2.1054989325727254E-2</v>
      </c>
      <c r="AC1285" s="13">
        <f t="shared" si="1586"/>
        <v>5.5829608633919221E-4</v>
      </c>
      <c r="AD1285" s="13">
        <f t="shared" si="1587"/>
        <v>2.7210403013464392E-3</v>
      </c>
      <c r="AE1285" s="13">
        <f t="shared" si="1588"/>
        <v>4.0534067550350482E-3</v>
      </c>
      <c r="AF1285" s="13">
        <f t="shared" si="1589"/>
        <v>3.019085441996896E-3</v>
      </c>
      <c r="AG1285" s="13">
        <f t="shared" si="1590"/>
        <v>1.4991302307629341E-3</v>
      </c>
      <c r="AH1285" s="13">
        <f t="shared" si="1591"/>
        <v>1.8354588832589953E-2</v>
      </c>
      <c r="AI1285" s="13">
        <f t="shared" si="1592"/>
        <v>1.6965921429491358E-2</v>
      </c>
      <c r="AJ1285" s="13">
        <f t="shared" si="1593"/>
        <v>7.8411587580918211E-3</v>
      </c>
      <c r="AK1285" s="13">
        <f t="shared" si="1594"/>
        <v>2.4159713704172757E-3</v>
      </c>
      <c r="AL1285" s="13">
        <f t="shared" si="1595"/>
        <v>3.0749820062763498E-5</v>
      </c>
      <c r="AM1285" s="13">
        <f t="shared" si="1596"/>
        <v>5.030344877805581E-4</v>
      </c>
      <c r="AN1285" s="13">
        <f t="shared" si="1597"/>
        <v>7.49347001503932E-4</v>
      </c>
      <c r="AO1285" s="13">
        <f t="shared" si="1598"/>
        <v>5.5813362930683369E-4</v>
      </c>
      <c r="AP1285" s="13">
        <f t="shared" si="1599"/>
        <v>2.7714187378078444E-4</v>
      </c>
      <c r="AQ1285" s="13">
        <f t="shared" si="1600"/>
        <v>1.0321132902094761E-4</v>
      </c>
      <c r="AR1285" s="13">
        <f t="shared" si="1601"/>
        <v>5.4683948872860611E-3</v>
      </c>
      <c r="AS1285" s="13">
        <f t="shared" si="1602"/>
        <v>5.0546682821026295E-3</v>
      </c>
      <c r="AT1285" s="13">
        <f t="shared" si="1603"/>
        <v>2.3361216562374602E-3</v>
      </c>
      <c r="AU1285" s="13">
        <f t="shared" si="1604"/>
        <v>7.1979196103599678E-4</v>
      </c>
      <c r="AV1285" s="13">
        <f t="shared" si="1605"/>
        <v>1.6633352520042586E-4</v>
      </c>
      <c r="AW1285" s="13">
        <f t="shared" si="1606"/>
        <v>1.176137458724852E-6</v>
      </c>
      <c r="AX1285" s="13">
        <f t="shared" si="1607"/>
        <v>7.7496002714916255E-5</v>
      </c>
      <c r="AY1285" s="13">
        <f t="shared" si="1608"/>
        <v>1.154421787642837E-4</v>
      </c>
      <c r="AZ1285" s="13">
        <f t="shared" si="1609"/>
        <v>8.5984413201738635E-5</v>
      </c>
      <c r="BA1285" s="13">
        <f t="shared" si="1610"/>
        <v>4.2695655913560076E-5</v>
      </c>
      <c r="BB1285" s="13">
        <f t="shared" si="1611"/>
        <v>1.5900431537621914E-5</v>
      </c>
      <c r="BC1285" s="13">
        <f t="shared" si="1612"/>
        <v>4.7372261682913728E-6</v>
      </c>
      <c r="BD1285" s="13">
        <f t="shared" si="1613"/>
        <v>1.3576687786381015E-3</v>
      </c>
      <c r="BE1285" s="13">
        <f t="shared" si="1614"/>
        <v>1.2549505758880713E-3</v>
      </c>
      <c r="BF1285" s="13">
        <f t="shared" si="1615"/>
        <v>5.800019020477179E-4</v>
      </c>
      <c r="BG1285" s="13">
        <f t="shared" si="1616"/>
        <v>1.7870674901063424E-4</v>
      </c>
      <c r="BH1285" s="13">
        <f t="shared" si="1617"/>
        <v>4.1296548376649576E-5</v>
      </c>
      <c r="BI1285" s="13">
        <f t="shared" si="1618"/>
        <v>7.6344286593159475E-6</v>
      </c>
      <c r="BJ1285" s="14">
        <f t="shared" si="1619"/>
        <v>0.23404113140804556</v>
      </c>
      <c r="BK1285" s="14">
        <f t="shared" si="1620"/>
        <v>0.26222941007808032</v>
      </c>
      <c r="BL1285" s="14">
        <f t="shared" si="1621"/>
        <v>0.453616980578118</v>
      </c>
      <c r="BM1285" s="14">
        <f t="shared" si="1622"/>
        <v>0.43300232430671753</v>
      </c>
      <c r="BN1285" s="14">
        <f t="shared" si="1623"/>
        <v>0.56605646257599129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1.60606060606061</v>
      </c>
      <c r="F1286" s="10">
        <f>VLOOKUP(B1286,home!$B$2:$E$405,3,FALSE)</f>
        <v>1.1200000000000001</v>
      </c>
      <c r="G1286" s="10">
        <f>VLOOKUP(C1286,away!$B$2:$E$405,4,FALSE)</f>
        <v>1.25</v>
      </c>
      <c r="H1286" s="10">
        <f>VLOOKUP(A1286,away!$A$2:$E$405,3,FALSE)</f>
        <v>1.4242424242424201</v>
      </c>
      <c r="I1286" s="10">
        <f>VLOOKUP(C1286,away!$B$2:$E$405,3,FALSE)</f>
        <v>0.93</v>
      </c>
      <c r="J1286" s="10">
        <f>VLOOKUP(B1286,home!$B$2:$E$405,4,FALSE)</f>
        <v>0.84</v>
      </c>
      <c r="K1286" s="12">
        <f t="shared" si="1568"/>
        <v>2.2484848484848543</v>
      </c>
      <c r="L1286" s="12">
        <f t="shared" si="1569"/>
        <v>1.1126181818181786</v>
      </c>
      <c r="M1286" s="13">
        <f t="shared" si="1570"/>
        <v>3.4696966024547006E-2</v>
      </c>
      <c r="N1286" s="13">
        <f t="shared" si="1571"/>
        <v>7.8015602394587713E-2</v>
      </c>
      <c r="O1286" s="13">
        <f t="shared" si="1572"/>
        <v>3.8604475252838603E-2</v>
      </c>
      <c r="P1286" s="13">
        <f t="shared" si="1573"/>
        <v>8.6801577689716108E-2</v>
      </c>
      <c r="Q1286" s="13">
        <f t="shared" si="1574"/>
        <v>8.7708449964824603E-2</v>
      </c>
      <c r="R1286" s="13">
        <f t="shared" si="1575"/>
        <v>2.1476020532929088E-2</v>
      </c>
      <c r="S1286" s="13">
        <f t="shared" si="1576"/>
        <v>5.4287987918694373E-2</v>
      </c>
      <c r="T1286" s="13">
        <f t="shared" si="1577"/>
        <v>9.7586016129953837E-2</v>
      </c>
      <c r="U1286" s="13">
        <f t="shared" si="1578"/>
        <v>4.8288506774040681E-2</v>
      </c>
      <c r="V1286" s="13">
        <f t="shared" si="1579"/>
        <v>1.5090281949561454E-2</v>
      </c>
      <c r="W1286" s="13">
        <f t="shared" si="1580"/>
        <v>6.5737040276666686E-2</v>
      </c>
      <c r="X1286" s="13">
        <f t="shared" si="1581"/>
        <v>7.3140226230733255E-2</v>
      </c>
      <c r="Y1286" s="13">
        <f t="shared" si="1582"/>
        <v>4.068857276330437E-2</v>
      </c>
      <c r="Z1286" s="13">
        <f t="shared" si="1583"/>
        <v>7.9648703060124764E-3</v>
      </c>
      <c r="AA1286" s="13">
        <f t="shared" si="1584"/>
        <v>1.7908890203215979E-2</v>
      </c>
      <c r="AB1286" s="13">
        <f t="shared" si="1585"/>
        <v>2.0133934137554991E-2</v>
      </c>
      <c r="AC1286" s="13">
        <f t="shared" si="1586"/>
        <v>2.3594647297077334E-3</v>
      </c>
      <c r="AD1286" s="13">
        <f t="shared" si="1587"/>
        <v>3.6952184761580908E-2</v>
      </c>
      <c r="AE1286" s="13">
        <f t="shared" si="1588"/>
        <v>4.1113672623639554E-2</v>
      </c>
      <c r="AF1286" s="13">
        <f t="shared" si="1589"/>
        <v>2.2871909841190845E-2</v>
      </c>
      <c r="AG1286" s="13">
        <f t="shared" si="1590"/>
        <v>8.4825675807383531E-3</v>
      </c>
      <c r="AH1286" s="13">
        <f t="shared" si="1591"/>
        <v>2.2154648795733004E-3</v>
      </c>
      <c r="AI1286" s="13">
        <f t="shared" si="1592"/>
        <v>4.9814392140708885E-3</v>
      </c>
      <c r="AJ1286" s="13">
        <f t="shared" si="1593"/>
        <v>5.600345298243348E-3</v>
      </c>
      <c r="AK1286" s="13">
        <f t="shared" si="1594"/>
        <v>4.1974305164611866E-3</v>
      </c>
      <c r="AL1286" s="13">
        <f t="shared" si="1595"/>
        <v>2.3610740016516448E-4</v>
      </c>
      <c r="AM1286" s="13">
        <f t="shared" si="1596"/>
        <v>1.6617285510965515E-2</v>
      </c>
      <c r="AN1286" s="13">
        <f t="shared" si="1597"/>
        <v>1.8488693991964015E-2</v>
      </c>
      <c r="AO1286" s="13">
        <f t="shared" si="1598"/>
        <v>1.0285428546765847E-2</v>
      </c>
      <c r="AP1286" s="13">
        <f t="shared" si="1599"/>
        <v>3.8145849363078023E-3</v>
      </c>
      <c r="AQ1286" s="13">
        <f t="shared" si="1600"/>
        <v>1.0610441390564499E-3</v>
      </c>
      <c r="AR1286" s="13">
        <f t="shared" si="1601"/>
        <v>4.9299330123857537E-4</v>
      </c>
      <c r="AS1286" s="13">
        <f t="shared" si="1602"/>
        <v>1.108487968239466E-3</v>
      </c>
      <c r="AT1286" s="13">
        <f t="shared" si="1603"/>
        <v>1.2462092006571002E-3</v>
      </c>
      <c r="AU1286" s="13">
        <f t="shared" si="1604"/>
        <v>9.3402750190663705E-4</v>
      </c>
      <c r="AV1286" s="13">
        <f t="shared" si="1605"/>
        <v>5.2503667152630786E-4</v>
      </c>
      <c r="AW1286" s="13">
        <f t="shared" si="1606"/>
        <v>1.6407530355547355E-5</v>
      </c>
      <c r="AX1286" s="13">
        <f t="shared" si="1607"/>
        <v>6.2272857823921501E-3</v>
      </c>
      <c r="AY1286" s="13">
        <f t="shared" si="1608"/>
        <v>6.9285913848673476E-3</v>
      </c>
      <c r="AZ1286" s="13">
        <f t="shared" si="1609"/>
        <v>3.8544383745961041E-3</v>
      </c>
      <c r="BA1286" s="13">
        <f t="shared" si="1610"/>
        <v>1.4295060720911107E-3</v>
      </c>
      <c r="BB1286" s="13">
        <f t="shared" si="1611"/>
        <v>3.9762361170701447E-4</v>
      </c>
      <c r="BC1286" s="13">
        <f t="shared" si="1612"/>
        <v>8.8480651981087208E-5</v>
      </c>
      <c r="BD1286" s="13">
        <f t="shared" si="1613"/>
        <v>9.1418885078767422E-5</v>
      </c>
      <c r="BE1286" s="13">
        <f t="shared" si="1614"/>
        <v>2.0555397796498669E-4</v>
      </c>
      <c r="BF1286" s="13">
        <f t="shared" si="1615"/>
        <v>2.3109250250003113E-4</v>
      </c>
      <c r="BG1286" s="13">
        <f t="shared" si="1616"/>
        <v>1.7320266348992274E-4</v>
      </c>
      <c r="BH1286" s="13">
        <f t="shared" si="1617"/>
        <v>9.7360891143578028E-5</v>
      </c>
      <c r="BI1286" s="13">
        <f t="shared" si="1618"/>
        <v>4.3782897714263679E-5</v>
      </c>
      <c r="BJ1286" s="14">
        <f t="shared" si="1619"/>
        <v>0.62148920556991472</v>
      </c>
      <c r="BK1286" s="14">
        <f t="shared" si="1620"/>
        <v>0.20040097709725921</v>
      </c>
      <c r="BL1286" s="14">
        <f t="shared" si="1621"/>
        <v>0.16855567327038767</v>
      </c>
      <c r="BM1286" s="14">
        <f t="shared" si="1622"/>
        <v>0.64419545052961913</v>
      </c>
      <c r="BN1286" s="14">
        <f t="shared" si="1623"/>
        <v>0.34730309185944308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1.63636363636364</v>
      </c>
      <c r="F1287" s="10">
        <f>VLOOKUP(B1287,home!$B$2:$E$405,3,FALSE)</f>
        <v>0.92</v>
      </c>
      <c r="G1287" s="10">
        <f>VLOOKUP(C1287,away!$B$2:$E$405,4,FALSE)</f>
        <v>0.61</v>
      </c>
      <c r="H1287" s="10">
        <f>VLOOKUP(A1287,away!$A$2:$E$405,3,FALSE)</f>
        <v>1.23232323232323</v>
      </c>
      <c r="I1287" s="10">
        <f>VLOOKUP(C1287,away!$B$2:$E$405,3,FALSE)</f>
        <v>0.51</v>
      </c>
      <c r="J1287" s="10">
        <f>VLOOKUP(B1287,home!$B$2:$E$405,4,FALSE)</f>
        <v>1.22</v>
      </c>
      <c r="K1287" s="12">
        <f t="shared" si="1568"/>
        <v>0.91832727272727488</v>
      </c>
      <c r="L1287" s="12">
        <f t="shared" si="1569"/>
        <v>0.76675151515151374</v>
      </c>
      <c r="M1287" s="13">
        <f t="shared" si="1570"/>
        <v>0.18542982175810471</v>
      </c>
      <c r="N1287" s="13">
        <f t="shared" si="1571"/>
        <v>0.17028526249742498</v>
      </c>
      <c r="O1287" s="13">
        <f t="shared" si="1572"/>
        <v>0.14217859678730191</v>
      </c>
      <c r="P1287" s="13">
        <f t="shared" si="1573"/>
        <v>0.13056648302787383</v>
      </c>
      <c r="Q1287" s="13">
        <f t="shared" si="1574"/>
        <v>7.8188800347454193E-2</v>
      </c>
      <c r="R1287" s="13">
        <f t="shared" si="1575"/>
        <v>5.4507827254389934E-2</v>
      </c>
      <c r="S1287" s="13">
        <f t="shared" si="1576"/>
        <v>2.298390616007125E-2</v>
      </c>
      <c r="T1287" s="13">
        <f t="shared" si="1577"/>
        <v>5.9951381134289695E-2</v>
      </c>
      <c r="U1287" s="13">
        <f t="shared" si="1578"/>
        <v>5.0056024344813328E-2</v>
      </c>
      <c r="V1287" s="13">
        <f t="shared" si="1579"/>
        <v>1.7981812113371529E-3</v>
      </c>
      <c r="W1287" s="13">
        <f t="shared" si="1580"/>
        <v>2.3934302593631676E-2</v>
      </c>
      <c r="X1287" s="13">
        <f t="shared" si="1581"/>
        <v>1.8351662777761891E-2</v>
      </c>
      <c r="Y1287" s="13">
        <f t="shared" si="1582"/>
        <v>7.0355826201992828E-3</v>
      </c>
      <c r="Z1287" s="13">
        <f t="shared" si="1583"/>
        <v>1.3931319711640158E-2</v>
      </c>
      <c r="AA1287" s="13">
        <f t="shared" si="1584"/>
        <v>1.279351083628223E-2</v>
      </c>
      <c r="AB1287" s="13">
        <f t="shared" si="1585"/>
        <v>5.8743149574449482E-3</v>
      </c>
      <c r="AC1287" s="13">
        <f t="shared" si="1586"/>
        <v>7.9134451778396369E-5</v>
      </c>
      <c r="AD1287" s="13">
        <f t="shared" si="1587"/>
        <v>5.4948807063597786E-3</v>
      </c>
      <c r="AE1287" s="13">
        <f t="shared" si="1588"/>
        <v>4.2132081071781799E-3</v>
      </c>
      <c r="AF1287" s="13">
        <f t="shared" si="1589"/>
        <v>1.6152418499137552E-3</v>
      </c>
      <c r="AG1287" s="13">
        <f t="shared" si="1590"/>
        <v>4.1282971191916872E-4</v>
      </c>
      <c r="AH1287" s="13">
        <f t="shared" si="1591"/>
        <v>2.6704651242400596E-3</v>
      </c>
      <c r="AI1287" s="13">
        <f t="shared" si="1592"/>
        <v>2.4523609544566767E-3</v>
      </c>
      <c r="AJ1287" s="13">
        <f t="shared" si="1593"/>
        <v>1.1260349735245283E-3</v>
      </c>
      <c r="AK1287" s="13">
        <f t="shared" si="1594"/>
        <v>3.4468954207743651E-4</v>
      </c>
      <c r="AL1287" s="13">
        <f t="shared" si="1595"/>
        <v>2.2288339506733085E-6</v>
      </c>
      <c r="AM1287" s="13">
        <f t="shared" si="1596"/>
        <v>1.0092197626066198E-3</v>
      </c>
      <c r="AN1287" s="13">
        <f t="shared" si="1597"/>
        <v>7.7382078209947669E-4</v>
      </c>
      <c r="AO1287" s="13">
        <f t="shared" si="1598"/>
        <v>2.9666412856525152E-4</v>
      </c>
      <c r="AP1287" s="13">
        <f t="shared" si="1599"/>
        <v>7.582255668950338E-5</v>
      </c>
      <c r="AQ1287" s="13">
        <f t="shared" si="1600"/>
        <v>1.4534265056084562E-5</v>
      </c>
      <c r="AR1287" s="13">
        <f t="shared" si="1601"/>
        <v>4.0951663603406826E-4</v>
      </c>
      <c r="AS1287" s="13">
        <f t="shared" si="1602"/>
        <v>3.7607029550561395E-4</v>
      </c>
      <c r="AT1287" s="13">
        <f t="shared" si="1603"/>
        <v>1.7267780441270538E-4</v>
      </c>
      <c r="AU1287" s="13">
        <f t="shared" si="1604"/>
        <v>5.2858245728951192E-5</v>
      </c>
      <c r="AV1287" s="13">
        <f t="shared" si="1605"/>
        <v>1.2135292160353966E-5</v>
      </c>
      <c r="AW1287" s="13">
        <f t="shared" si="1606"/>
        <v>4.3594062138290066E-8</v>
      </c>
      <c r="AX1287" s="13">
        <f t="shared" si="1607"/>
        <v>1.5446567202950074E-4</v>
      </c>
      <c r="AY1287" s="13">
        <f t="shared" si="1608"/>
        <v>1.1843678806751649E-4</v>
      </c>
      <c r="AZ1287" s="13">
        <f t="shared" si="1609"/>
        <v>4.5405793350223491E-5</v>
      </c>
      <c r="BA1287" s="13">
        <f t="shared" si="1610"/>
        <v>1.1604986949313466E-5</v>
      </c>
      <c r="BB1287" s="13">
        <f t="shared" si="1611"/>
        <v>2.2245353316749103E-6</v>
      </c>
      <c r="BC1287" s="13">
        <f t="shared" si="1612"/>
        <v>3.4113316721396263E-7</v>
      </c>
      <c r="BD1287" s="13">
        <f t="shared" si="1613"/>
        <v>5.2332916859812119E-5</v>
      </c>
      <c r="BE1287" s="13">
        <f t="shared" si="1614"/>
        <v>4.8058744813734478E-5</v>
      </c>
      <c r="BF1287" s="13">
        <f t="shared" si="1615"/>
        <v>2.2066828027746424E-5</v>
      </c>
      <c r="BG1287" s="13">
        <f t="shared" si="1616"/>
        <v>6.7548566668207229E-6</v>
      </c>
      <c r="BH1287" s="13">
        <f t="shared" si="1617"/>
        <v>1.550792275126281E-6</v>
      </c>
      <c r="BI1287" s="13">
        <f t="shared" si="1618"/>
        <v>2.8482696811664877E-7</v>
      </c>
      <c r="BJ1287" s="14">
        <f t="shared" si="1619"/>
        <v>0.37198569275004495</v>
      </c>
      <c r="BK1287" s="14">
        <f t="shared" si="1620"/>
        <v>0.34097819223118347</v>
      </c>
      <c r="BL1287" s="14">
        <f t="shared" si="1621"/>
        <v>0.27315813201398415</v>
      </c>
      <c r="BM1287" s="14">
        <f t="shared" si="1622"/>
        <v>0.23877815184029785</v>
      </c>
      <c r="BN1287" s="14">
        <f t="shared" si="1623"/>
        <v>0.76115679167254968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1.63636363636364</v>
      </c>
      <c r="F1288" s="10">
        <f>VLOOKUP(B1288,home!$B$2:$E$405,3,FALSE)</f>
        <v>0.86</v>
      </c>
      <c r="G1288" s="10">
        <f>VLOOKUP(C1288,away!$B$2:$E$405,4,FALSE)</f>
        <v>1.83</v>
      </c>
      <c r="H1288" s="10">
        <f>VLOOKUP(A1288,away!$A$2:$E$405,3,FALSE)</f>
        <v>1.23232323232323</v>
      </c>
      <c r="I1288" s="10">
        <f>VLOOKUP(C1288,away!$B$2:$E$405,3,FALSE)</f>
        <v>0.61</v>
      </c>
      <c r="J1288" s="10">
        <f>VLOOKUP(B1288,home!$B$2:$E$405,4,FALSE)</f>
        <v>0.97</v>
      </c>
      <c r="K1288" s="12">
        <f t="shared" si="1568"/>
        <v>2.5753090909090965</v>
      </c>
      <c r="L1288" s="12">
        <f t="shared" si="1569"/>
        <v>0.72916565656565524</v>
      </c>
      <c r="M1288" s="13">
        <f t="shared" si="1570"/>
        <v>3.6718493253441425E-2</v>
      </c>
      <c r="N1288" s="13">
        <f t="shared" si="1571"/>
        <v>9.4561469480072033E-2</v>
      </c>
      <c r="O1288" s="13">
        <f t="shared" si="1572"/>
        <v>2.6773864241247197E-2</v>
      </c>
      <c r="P1288" s="13">
        <f t="shared" si="1573"/>
        <v>6.8950975979249887E-2</v>
      </c>
      <c r="Q1288" s="13">
        <f t="shared" si="1574"/>
        <v>0.12176250600087629</v>
      </c>
      <c r="R1288" s="13">
        <f t="shared" si="1575"/>
        <v>9.7612911491343646E-3</v>
      </c>
      <c r="S1288" s="13">
        <f t="shared" si="1576"/>
        <v>3.2369500129512438E-2</v>
      </c>
      <c r="T1288" s="13">
        <f t="shared" si="1577"/>
        <v>8.8785037633208497E-2</v>
      </c>
      <c r="U1288" s="13">
        <f t="shared" si="1578"/>
        <v>2.5138341835376232E-2</v>
      </c>
      <c r="V1288" s="13">
        <f t="shared" si="1579"/>
        <v>6.7538132790322487E-3</v>
      </c>
      <c r="W1288" s="13">
        <f t="shared" si="1580"/>
        <v>0.10452536287864339</v>
      </c>
      <c r="X1288" s="13">
        <f t="shared" si="1581"/>
        <v>7.621630485116937E-2</v>
      </c>
      <c r="Y1288" s="13">
        <f t="shared" si="1582"/>
        <v>2.778715598390552E-2</v>
      </c>
      <c r="Z1288" s="13">
        <f t="shared" si="1583"/>
        <v>2.3725327565623597E-3</v>
      </c>
      <c r="AA1288" s="13">
        <f t="shared" si="1584"/>
        <v>6.1100051764546633E-3</v>
      </c>
      <c r="AB1288" s="13">
        <f t="shared" si="1585"/>
        <v>7.8675759382126672E-3</v>
      </c>
      <c r="AC1288" s="13">
        <f t="shared" si="1586"/>
        <v>7.9265578443780103E-4</v>
      </c>
      <c r="AD1288" s="13">
        <f t="shared" si="1587"/>
        <v>6.7296279312985638E-2</v>
      </c>
      <c r="AE1288" s="13">
        <f t="shared" si="1588"/>
        <v>4.9070135689678891E-2</v>
      </c>
      <c r="AF1288" s="13">
        <f t="shared" si="1589"/>
        <v>1.7890128853965247E-2</v>
      </c>
      <c r="AG1288" s="13">
        <f t="shared" si="1590"/>
        <v>4.3482891839485812E-3</v>
      </c>
      <c r="AH1288" s="13">
        <f t="shared" si="1591"/>
        <v>4.3249235129057918E-4</v>
      </c>
      <c r="AI1288" s="13">
        <f t="shared" si="1592"/>
        <v>1.113801484027279E-3</v>
      </c>
      <c r="AJ1288" s="13">
        <f t="shared" si="1593"/>
        <v>1.4341915436417473E-3</v>
      </c>
      <c r="AK1288" s="13">
        <f t="shared" si="1594"/>
        <v>1.2311621734818474E-3</v>
      </c>
      <c r="AL1288" s="13">
        <f t="shared" si="1595"/>
        <v>5.9538815577582945E-5</v>
      </c>
      <c r="AM1288" s="13">
        <f t="shared" si="1596"/>
        <v>3.466174397981793E-2</v>
      </c>
      <c r="AN1288" s="13">
        <f t="shared" si="1597"/>
        <v>2.5274153306754588E-2</v>
      </c>
      <c r="AO1288" s="13">
        <f t="shared" si="1598"/>
        <v>9.2145222950303658E-3</v>
      </c>
      <c r="AP1288" s="13">
        <f t="shared" si="1599"/>
        <v>2.2396377330648953E-3</v>
      </c>
      <c r="AQ1288" s="13">
        <f t="shared" si="1600"/>
        <v>4.0826672952486999E-4</v>
      </c>
      <c r="AR1288" s="13">
        <f t="shared" si="1601"/>
        <v>6.3071713857683855E-5</v>
      </c>
      <c r="AS1288" s="13">
        <f t="shared" si="1602"/>
        <v>1.6242915807691049E-4</v>
      </c>
      <c r="AT1288" s="13">
        <f t="shared" si="1603"/>
        <v>2.0915264371208916E-4</v>
      </c>
      <c r="AU1288" s="13">
        <f t="shared" si="1604"/>
        <v>1.7954423491313816E-4</v>
      </c>
      <c r="AV1288" s="13">
        <f t="shared" si="1605"/>
        <v>1.1559547509803079E-4</v>
      </c>
      <c r="AW1288" s="13">
        <f t="shared" si="1606"/>
        <v>3.1056553364806983E-6</v>
      </c>
      <c r="AX1288" s="13">
        <f t="shared" si="1607"/>
        <v>1.4877450729664806E-2</v>
      </c>
      <c r="AY1288" s="13">
        <f t="shared" si="1608"/>
        <v>1.0848126129319225E-2</v>
      </c>
      <c r="AZ1288" s="13">
        <f t="shared" si="1609"/>
        <v>3.9550405057960456E-3</v>
      </c>
      <c r="BA1288" s="13">
        <f t="shared" si="1610"/>
        <v>9.612932357175117E-4</v>
      </c>
      <c r="BB1288" s="13">
        <f t="shared" si="1611"/>
        <v>1.7523550334352063E-4</v>
      </c>
      <c r="BC1288" s="13">
        <f t="shared" si="1612"/>
        <v>2.5555142169818268E-5</v>
      </c>
      <c r="BD1288" s="13">
        <f t="shared" si="1613"/>
        <v>7.6649546076265262E-6</v>
      </c>
      <c r="BE1288" s="13">
        <f t="shared" si="1614"/>
        <v>1.9739627282426162E-5</v>
      </c>
      <c r="BF1288" s="13">
        <f t="shared" si="1615"/>
        <v>2.5417820795794661E-5</v>
      </c>
      <c r="BG1288" s="13">
        <f t="shared" si="1616"/>
        <v>2.181958165550276E-5</v>
      </c>
      <c r="BH1288" s="13">
        <f t="shared" si="1617"/>
        <v>1.4048041749312403E-5</v>
      </c>
      <c r="BI1288" s="13">
        <f t="shared" si="1618"/>
        <v>7.2356099252949506E-6</v>
      </c>
      <c r="BJ1288" s="14">
        <f t="shared" si="1619"/>
        <v>0.75488369515865716</v>
      </c>
      <c r="BK1288" s="14">
        <f t="shared" si="1620"/>
        <v>0.1564931033705706</v>
      </c>
      <c r="BL1288" s="14">
        <f t="shared" si="1621"/>
        <v>8.0688444754540345E-2</v>
      </c>
      <c r="BM1288" s="14">
        <f t="shared" si="1622"/>
        <v>0.62506415546232674</v>
      </c>
      <c r="BN1288" s="14">
        <f t="shared" si="1623"/>
        <v>0.35852860010402121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1.63636363636364</v>
      </c>
      <c r="F1289" s="10">
        <f>VLOOKUP(B1289,home!$B$2:$E$405,3,FALSE)</f>
        <v>1.22</v>
      </c>
      <c r="G1289" s="10">
        <f>VLOOKUP(C1289,away!$B$2:$E$405,4,FALSE)</f>
        <v>1.59</v>
      </c>
      <c r="H1289" s="10">
        <f>VLOOKUP(A1289,away!$A$2:$E$405,3,FALSE)</f>
        <v>1.23232323232323</v>
      </c>
      <c r="I1289" s="10">
        <f>VLOOKUP(C1289,away!$B$2:$E$405,3,FALSE)</f>
        <v>0.86</v>
      </c>
      <c r="J1289" s="10">
        <f>VLOOKUP(B1289,home!$B$2:$E$405,4,FALSE)</f>
        <v>1.08</v>
      </c>
      <c r="K1289" s="12">
        <f t="shared" si="1568"/>
        <v>3.1742181818181892</v>
      </c>
      <c r="L1289" s="12">
        <f t="shared" si="1569"/>
        <v>1.1445818181818159</v>
      </c>
      <c r="M1289" s="13">
        <f t="shared" si="1570"/>
        <v>1.3315852982442304E-2</v>
      </c>
      <c r="N1289" s="13">
        <f t="shared" si="1571"/>
        <v>4.2267422643286319E-2</v>
      </c>
      <c r="O1289" s="13">
        <f t="shared" si="1572"/>
        <v>1.5241083217285565E-2</v>
      </c>
      <c r="P1289" s="13">
        <f t="shared" si="1573"/>
        <v>4.8378523458911901E-2</v>
      </c>
      <c r="Q1289" s="13">
        <f t="shared" si="1574"/>
        <v>6.7083010726456657E-2</v>
      </c>
      <c r="R1289" s="13">
        <f t="shared" si="1575"/>
        <v>8.7223333699505377E-3</v>
      </c>
      <c r="S1289" s="13">
        <f t="shared" si="1576"/>
        <v>4.3941637369204707E-2</v>
      </c>
      <c r="T1289" s="13">
        <f t="shared" si="1577"/>
        <v>7.6781994386398003E-2</v>
      </c>
      <c r="U1289" s="13">
        <f t="shared" si="1578"/>
        <v>2.7686589170776515E-2</v>
      </c>
      <c r="V1289" s="13">
        <f t="shared" si="1579"/>
        <v>1.7738518450252053E-2</v>
      </c>
      <c r="W1289" s="13">
        <f t="shared" si="1580"/>
        <v>7.097870411300776E-2</v>
      </c>
      <c r="X1289" s="13">
        <f t="shared" si="1581"/>
        <v>8.1240934205855542E-2</v>
      </c>
      <c r="Y1289" s="13">
        <f t="shared" si="1582"/>
        <v>4.6493448092063717E-2</v>
      </c>
      <c r="Z1289" s="13">
        <f t="shared" si="1583"/>
        <v>3.3278080624553033E-3</v>
      </c>
      <c r="AA1289" s="13">
        <f t="shared" si="1584"/>
        <v>1.0563188857446783E-2</v>
      </c>
      <c r="AB1289" s="13">
        <f t="shared" si="1585"/>
        <v>1.6764933064643446E-2</v>
      </c>
      <c r="AC1289" s="13">
        <f t="shared" si="1586"/>
        <v>4.0279213247895072E-3</v>
      </c>
      <c r="AD1289" s="13">
        <f t="shared" si="1587"/>
        <v>5.6325473279350689E-2</v>
      </c>
      <c r="AE1289" s="13">
        <f t="shared" si="1588"/>
        <v>6.4469112616030486E-2</v>
      </c>
      <c r="AF1289" s="13">
        <f t="shared" si="1589"/>
        <v>3.6895087067312218E-2</v>
      </c>
      <c r="AG1289" s="13">
        <f t="shared" si="1590"/>
        <v>1.407648194582687E-2</v>
      </c>
      <c r="AH1289" s="13">
        <f t="shared" si="1591"/>
        <v>9.5223715067129942E-4</v>
      </c>
      <c r="AI1289" s="13">
        <f t="shared" si="1592"/>
        <v>3.0226084770635848E-3</v>
      </c>
      <c r="AJ1289" s="13">
        <f t="shared" si="1593"/>
        <v>4.7972093922065105E-3</v>
      </c>
      <c r="AK1289" s="13">
        <f t="shared" si="1594"/>
        <v>5.0757964249102958E-3</v>
      </c>
      <c r="AL1289" s="13">
        <f t="shared" si="1595"/>
        <v>5.853620840029427E-4</v>
      </c>
      <c r="AM1289" s="13">
        <f t="shared" si="1596"/>
        <v>3.5757868276565893E-2</v>
      </c>
      <c r="AN1289" s="13">
        <f t="shared" si="1597"/>
        <v>4.0927805886297658E-2</v>
      </c>
      <c r="AO1289" s="13">
        <f t="shared" si="1598"/>
        <v>2.3422611237765505E-2</v>
      </c>
      <c r="AP1289" s="13">
        <f t="shared" si="1599"/>
        <v>8.936364985695824E-3</v>
      </c>
      <c r="AQ1289" s="13">
        <f t="shared" si="1600"/>
        <v>2.557100220816011E-3</v>
      </c>
      <c r="AR1289" s="13">
        <f t="shared" si="1601"/>
        <v>2.1798266585112557E-4</v>
      </c>
      <c r="AS1289" s="13">
        <f t="shared" si="1602"/>
        <v>6.9192454126584162E-4</v>
      </c>
      <c r="AT1289" s="13">
        <f t="shared" si="1603"/>
        <v>1.0981597296661227E-3</v>
      </c>
      <c r="AU1289" s="13">
        <f t="shared" si="1604"/>
        <v>1.1619328601489177E-3</v>
      </c>
      <c r="AV1289" s="13">
        <f t="shared" si="1605"/>
        <v>9.2205710268417659E-4</v>
      </c>
      <c r="AW1289" s="13">
        <f t="shared" si="1606"/>
        <v>5.907526863371478E-5</v>
      </c>
      <c r="AX1289" s="13">
        <f t="shared" si="1607"/>
        <v>1.8917212604422563E-2</v>
      </c>
      <c r="AY1289" s="13">
        <f t="shared" si="1608"/>
        <v>2.1652297597701937E-2</v>
      </c>
      <c r="AZ1289" s="13">
        <f t="shared" si="1609"/>
        <v>1.2391413076095726E-2</v>
      </c>
      <c r="BA1289" s="13">
        <f t="shared" si="1610"/>
        <v>4.7276620361598569E-3</v>
      </c>
      <c r="BB1289" s="13">
        <f t="shared" si="1611"/>
        <v>1.3527990022742489E-3</v>
      </c>
      <c r="BC1289" s="13">
        <f t="shared" si="1612"/>
        <v>3.0967782833152133E-4</v>
      </c>
      <c r="BD1289" s="13">
        <f t="shared" si="1613"/>
        <v>4.1583166002000061E-5</v>
      </c>
      <c r="BE1289" s="13">
        <f t="shared" si="1614"/>
        <v>1.3199404158111255E-4</v>
      </c>
      <c r="BF1289" s="13">
        <f t="shared" si="1615"/>
        <v>2.0948894333921685E-4</v>
      </c>
      <c r="BG1289" s="13">
        <f t="shared" si="1616"/>
        <v>2.2165453761240748E-4</v>
      </c>
      <c r="BH1289" s="13">
        <f t="shared" si="1617"/>
        <v>1.758949658429519E-4</v>
      </c>
      <c r="BI1289" s="13">
        <f t="shared" si="1618"/>
        <v>1.1166579973379741E-4</v>
      </c>
      <c r="BJ1289" s="14">
        <f t="shared" si="1619"/>
        <v>0.72756448182771494</v>
      </c>
      <c r="BK1289" s="14">
        <f t="shared" si="1620"/>
        <v>0.14964011326730536</v>
      </c>
      <c r="BL1289" s="14">
        <f t="shared" si="1621"/>
        <v>9.7810317478682213E-2</v>
      </c>
      <c r="BM1289" s="14">
        <f t="shared" si="1622"/>
        <v>0.76174127190875618</v>
      </c>
      <c r="BN1289" s="14">
        <f t="shared" si="1623"/>
        <v>0.19500822639833329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1.63636363636364</v>
      </c>
      <c r="F1290" s="10">
        <f>VLOOKUP(B1290,home!$B$2:$E$405,3,FALSE)</f>
        <v>0.86</v>
      </c>
      <c r="G1290" s="10">
        <f>VLOOKUP(C1290,away!$B$2:$E$405,4,FALSE)</f>
        <v>1.22</v>
      </c>
      <c r="H1290" s="10">
        <f>VLOOKUP(A1290,away!$A$2:$E$405,3,FALSE)</f>
        <v>1.23232323232323</v>
      </c>
      <c r="I1290" s="10">
        <f>VLOOKUP(C1290,away!$B$2:$E$405,3,FALSE)</f>
        <v>0.61</v>
      </c>
      <c r="J1290" s="10">
        <f>VLOOKUP(B1290,home!$B$2:$E$405,4,FALSE)</f>
        <v>0.65</v>
      </c>
      <c r="K1290" s="12">
        <f t="shared" si="1568"/>
        <v>1.7168727272727309</v>
      </c>
      <c r="L1290" s="12">
        <f t="shared" si="1569"/>
        <v>0.48861616161616073</v>
      </c>
      <c r="M1290" s="13">
        <f t="shared" si="1570"/>
        <v>0.11019663822114086</v>
      </c>
      <c r="N1290" s="13">
        <f t="shared" si="1571"/>
        <v>0.18919360279901654</v>
      </c>
      <c r="O1290" s="13">
        <f t="shared" si="1572"/>
        <v>5.3843858390618546E-2</v>
      </c>
      <c r="P1290" s="13">
        <f t="shared" si="1573"/>
        <v>9.2443052001987963E-2</v>
      </c>
      <c r="Q1290" s="13">
        <f t="shared" si="1574"/>
        <v>0.1624106684100507</v>
      </c>
      <c r="R1290" s="13">
        <f t="shared" si="1575"/>
        <v>1.3154489706714071E-2</v>
      </c>
      <c r="S1290" s="13">
        <f t="shared" si="1576"/>
        <v>1.9387428694269342E-2</v>
      </c>
      <c r="T1290" s="13">
        <f t="shared" si="1577"/>
        <v>7.9356477404034009E-2</v>
      </c>
      <c r="U1290" s="13">
        <f t="shared" si="1578"/>
        <v>2.2584584618647253E-2</v>
      </c>
      <c r="V1290" s="13">
        <f t="shared" si="1579"/>
        <v>1.8071060241849461E-3</v>
      </c>
      <c r="W1290" s="13">
        <f t="shared" si="1580"/>
        <v>9.294614907045029E-2</v>
      </c>
      <c r="X1290" s="13">
        <f t="shared" si="1581"/>
        <v>4.5414990595806899E-2</v>
      </c>
      <c r="Y1290" s="13">
        <f t="shared" si="1582"/>
        <v>1.1095249192378602E-2</v>
      </c>
      <c r="Z1290" s="13">
        <f t="shared" si="1583"/>
        <v>2.1424987561713079E-3</v>
      </c>
      <c r="AA1290" s="13">
        <f t="shared" si="1584"/>
        <v>3.6783976826862668E-3</v>
      </c>
      <c r="AB1290" s="13">
        <f t="shared" si="1585"/>
        <v>3.1576703307336332E-3</v>
      </c>
      <c r="AC1290" s="13">
        <f t="shared" si="1586"/>
        <v>9.4747897294965915E-5</v>
      </c>
      <c r="AD1290" s="13">
        <f t="shared" si="1587"/>
        <v>3.9894177111020439E-2</v>
      </c>
      <c r="AE1290" s="13">
        <f t="shared" si="1588"/>
        <v>1.9492939690822098E-2</v>
      </c>
      <c r="AF1290" s="13">
        <f t="shared" si="1589"/>
        <v>4.7622826851724028E-3</v>
      </c>
      <c r="AG1290" s="13">
        <f t="shared" si="1590"/>
        <v>7.7564276205334729E-4</v>
      </c>
      <c r="AH1290" s="13">
        <f t="shared" si="1591"/>
        <v>2.6171487962695582E-4</v>
      </c>
      <c r="AI1290" s="13">
        <f t="shared" si="1592"/>
        <v>4.4933113915298603E-4</v>
      </c>
      <c r="AJ1290" s="13">
        <f t="shared" si="1593"/>
        <v>3.8572218916307514E-4</v>
      </c>
      <c r="AK1290" s="13">
        <f t="shared" si="1594"/>
        <v>2.2074530229267234E-4</v>
      </c>
      <c r="AL1290" s="13">
        <f t="shared" si="1595"/>
        <v>3.1793292202401181E-6</v>
      </c>
      <c r="AM1290" s="13">
        <f t="shared" si="1596"/>
        <v>1.36986449317798E-2</v>
      </c>
      <c r="AN1290" s="13">
        <f t="shared" si="1597"/>
        <v>6.693379305908919E-3</v>
      </c>
      <c r="AO1290" s="13">
        <f t="shared" si="1598"/>
        <v>1.6352466523471291E-3</v>
      </c>
      <c r="AP1290" s="13">
        <f t="shared" si="1599"/>
        <v>2.6633598085517679E-4</v>
      </c>
      <c r="AQ1290" s="13">
        <f t="shared" si="1600"/>
        <v>3.2534016166432942E-5</v>
      </c>
      <c r="AR1290" s="13">
        <f t="shared" si="1601"/>
        <v>2.5575623984231748E-5</v>
      </c>
      <c r="AS1290" s="13">
        <f t="shared" si="1602"/>
        <v>4.3910091301509821E-5</v>
      </c>
      <c r="AT1290" s="13">
        <f t="shared" si="1603"/>
        <v>3.7694019103808903E-5</v>
      </c>
      <c r="AU1290" s="13">
        <f t="shared" si="1604"/>
        <v>2.1571944460208938E-5</v>
      </c>
      <c r="AV1290" s="13">
        <f t="shared" si="1605"/>
        <v>9.2590707794936965E-6</v>
      </c>
      <c r="AW1290" s="13">
        <f t="shared" si="1606"/>
        <v>7.4086474763687941E-8</v>
      </c>
      <c r="AX1290" s="13">
        <f t="shared" si="1607"/>
        <v>3.9198049806609264E-3</v>
      </c>
      <c r="AY1290" s="13">
        <f t="shared" si="1608"/>
        <v>1.9152800639344505E-3</v>
      </c>
      <c r="AZ1290" s="13">
        <f t="shared" si="1609"/>
        <v>4.6791839662980306E-4</v>
      </c>
      <c r="BA1290" s="13">
        <f t="shared" si="1610"/>
        <v>7.6210830303614197E-5</v>
      </c>
      <c r="BB1290" s="13">
        <f t="shared" si="1611"/>
        <v>9.3094608441331386E-6</v>
      </c>
      <c r="BC1290" s="13">
        <f t="shared" si="1612"/>
        <v>9.097506048752559E-7</v>
      </c>
      <c r="BD1290" s="13">
        <f t="shared" si="1613"/>
        <v>2.0827772036855874E-6</v>
      </c>
      <c r="BE1290" s="13">
        <f t="shared" si="1614"/>
        <v>3.5758633779931461E-6</v>
      </c>
      <c r="BF1290" s="13">
        <f t="shared" si="1615"/>
        <v>3.0696511550648874E-6</v>
      </c>
      <c r="BG1290" s="13">
        <f t="shared" si="1616"/>
        <v>1.7567334501240472E-6</v>
      </c>
      <c r="BH1290" s="13">
        <f t="shared" si="1617"/>
        <v>7.5402193740142645E-7</v>
      </c>
      <c r="BI1290" s="13">
        <f t="shared" si="1618"/>
        <v>2.5891194001797105E-7</v>
      </c>
      <c r="BJ1290" s="14">
        <f t="shared" si="1619"/>
        <v>0.67405775409084046</v>
      </c>
      <c r="BK1290" s="14">
        <f t="shared" si="1620"/>
        <v>0.22584743223203277</v>
      </c>
      <c r="BL1290" s="14">
        <f t="shared" si="1621"/>
        <v>9.7886022948329002E-2</v>
      </c>
      <c r="BM1290" s="14">
        <f t="shared" si="1622"/>
        <v>0.37677619252038513</v>
      </c>
      <c r="BN1290" s="14">
        <f t="shared" si="1623"/>
        <v>0.62124230952952864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1.63636363636364</v>
      </c>
      <c r="F1291" s="10">
        <f>VLOOKUP(B1291,home!$B$2:$E$405,3,FALSE)</f>
        <v>1.22</v>
      </c>
      <c r="G1291" s="10">
        <f>VLOOKUP(C1291,away!$B$2:$E$405,4,FALSE)</f>
        <v>1.71</v>
      </c>
      <c r="H1291" s="10">
        <f>VLOOKUP(A1291,away!$A$2:$E$405,3,FALSE)</f>
        <v>1.23232323232323</v>
      </c>
      <c r="I1291" s="10">
        <f>VLOOKUP(C1291,away!$B$2:$E$405,3,FALSE)</f>
        <v>0.73</v>
      </c>
      <c r="J1291" s="10">
        <f>VLOOKUP(B1291,home!$B$2:$E$405,4,FALSE)</f>
        <v>0.49</v>
      </c>
      <c r="K1291" s="12">
        <f t="shared" si="1568"/>
        <v>3.4137818181818256</v>
      </c>
      <c r="L1291" s="12">
        <f t="shared" si="1569"/>
        <v>0.44080202020201936</v>
      </c>
      <c r="M1291" s="13">
        <f t="shared" si="1570"/>
        <v>2.1182416784877638E-2</v>
      </c>
      <c r="N1291" s="13">
        <f t="shared" si="1571"/>
        <v>7.2312149285364807E-2</v>
      </c>
      <c r="O1291" s="13">
        <f t="shared" si="1572"/>
        <v>9.337252111535228E-3</v>
      </c>
      <c r="P1291" s="13">
        <f t="shared" si="1573"/>
        <v>3.187534149013882E-2</v>
      </c>
      <c r="Q1291" s="13">
        <f t="shared" si="1574"/>
        <v>0.12342895023201417</v>
      </c>
      <c r="R1291" s="13">
        <f t="shared" si="1575"/>
        <v>2.0579397969501499E-3</v>
      </c>
      <c r="S1291" s="13">
        <f t="shared" si="1576"/>
        <v>1.1991518784560102E-2</v>
      </c>
      <c r="T1291" s="13">
        <f t="shared" si="1577"/>
        <v>5.4407730613686353E-2</v>
      </c>
      <c r="U1291" s="13">
        <f t="shared" si="1578"/>
        <v>7.0253574617412202E-3</v>
      </c>
      <c r="V1291" s="13">
        <f t="shared" si="1579"/>
        <v>2.0049845016118818E-3</v>
      </c>
      <c r="W1291" s="13">
        <f t="shared" si="1580"/>
        <v>0.14045316871310645</v>
      </c>
      <c r="X1291" s="13">
        <f t="shared" si="1581"/>
        <v>6.1912040512512381E-2</v>
      </c>
      <c r="Y1291" s="13">
        <f t="shared" si="1582"/>
        <v>1.3645476266372365E-2</v>
      </c>
      <c r="Z1291" s="13">
        <f t="shared" si="1583"/>
        <v>3.0238133998325314E-4</v>
      </c>
      <c r="AA1291" s="13">
        <f t="shared" si="1584"/>
        <v>1.0322639205922867E-3</v>
      </c>
      <c r="AB1291" s="13">
        <f t="shared" si="1585"/>
        <v>1.7619619018415186E-3</v>
      </c>
      <c r="AC1291" s="13">
        <f t="shared" si="1586"/>
        <v>1.885690332232896E-4</v>
      </c>
      <c r="AD1291" s="13">
        <f t="shared" si="1587"/>
        <v>0.11986911841470681</v>
      </c>
      <c r="AE1291" s="13">
        <f t="shared" si="1588"/>
        <v>5.2838549557037845E-2</v>
      </c>
      <c r="AF1291" s="13">
        <f t="shared" si="1589"/>
        <v>1.1645669694643401E-2</v>
      </c>
      <c r="AG1291" s="13">
        <f t="shared" si="1590"/>
        <v>1.7111449093347481E-3</v>
      </c>
      <c r="AH1291" s="13">
        <f t="shared" si="1591"/>
        <v>3.3322576384002915E-5</v>
      </c>
      <c r="AI1291" s="13">
        <f t="shared" si="1592"/>
        <v>1.1375600539468424E-4</v>
      </c>
      <c r="AJ1291" s="13">
        <f t="shared" si="1593"/>
        <v>1.9416909146268343E-4</v>
      </c>
      <c r="AK1291" s="13">
        <f t="shared" si="1594"/>
        <v>2.2095030469606417E-4</v>
      </c>
      <c r="AL1291" s="13">
        <f t="shared" si="1595"/>
        <v>1.1350361744838851E-5</v>
      </c>
      <c r="AM1291" s="13">
        <f t="shared" si="1596"/>
        <v>8.1841403401122059E-2</v>
      </c>
      <c r="AN1291" s="13">
        <f t="shared" si="1597"/>
        <v>3.6075855955383027E-2</v>
      </c>
      <c r="AO1291" s="13">
        <f t="shared" si="1598"/>
        <v>7.9511550928249453E-3</v>
      </c>
      <c r="AP1291" s="13">
        <f t="shared" si="1599"/>
        <v>1.16829507595227E-3</v>
      </c>
      <c r="AQ1291" s="13">
        <f t="shared" si="1600"/>
        <v>1.2874670741795809E-4</v>
      </c>
      <c r="AR1291" s="13">
        <f t="shared" si="1601"/>
        <v>2.9377317976809182E-6</v>
      </c>
      <c r="AS1291" s="13">
        <f t="shared" si="1602"/>
        <v>1.0028775397617729E-5</v>
      </c>
      <c r="AT1291" s="13">
        <f t="shared" si="1603"/>
        <v>1.7118025555508309E-5</v>
      </c>
      <c r="AU1291" s="13">
        <f t="shared" si="1604"/>
        <v>1.9479068134855367E-5</v>
      </c>
      <c r="AV1291" s="13">
        <f t="shared" si="1605"/>
        <v>1.6624322158473555E-5</v>
      </c>
      <c r="AW1291" s="13">
        <f t="shared" si="1606"/>
        <v>4.7444572691225451E-7</v>
      </c>
      <c r="AX1291" s="13">
        <f t="shared" si="1607"/>
        <v>4.6564782484205786E-2</v>
      </c>
      <c r="AY1291" s="13">
        <f t="shared" si="1608"/>
        <v>2.0525850189305517E-2</v>
      </c>
      <c r="AZ1291" s="13">
        <f t="shared" si="1609"/>
        <v>4.523918114904938E-3</v>
      </c>
      <c r="BA1291" s="13">
        <f t="shared" si="1610"/>
        <v>6.6471741475953585E-4</v>
      </c>
      <c r="BB1291" s="13">
        <f t="shared" si="1611"/>
        <v>7.3252194822366758E-5</v>
      </c>
      <c r="BC1291" s="13">
        <f t="shared" si="1612"/>
        <v>6.4579430923862357E-6</v>
      </c>
      <c r="BD1291" s="13">
        <f t="shared" si="1613"/>
        <v>2.1582635187157633E-7</v>
      </c>
      <c r="BE1291" s="13">
        <f t="shared" si="1614"/>
        <v>7.3678407590370032E-7</v>
      </c>
      <c r="BF1291" s="13">
        <f t="shared" si="1615"/>
        <v>1.2576100411229756E-6</v>
      </c>
      <c r="BG1291" s="13">
        <f t="shared" si="1616"/>
        <v>1.4310687642495036E-6</v>
      </c>
      <c r="BH1291" s="13">
        <f t="shared" si="1617"/>
        <v>1.2213391319907224E-6</v>
      </c>
      <c r="BI1291" s="13">
        <f t="shared" si="1618"/>
        <v>8.3387706452477999E-7</v>
      </c>
      <c r="BJ1291" s="14">
        <f t="shared" si="1619"/>
        <v>0.85174843277256995</v>
      </c>
      <c r="BK1291" s="14">
        <f t="shared" si="1620"/>
        <v>8.7780031145462067E-2</v>
      </c>
      <c r="BL1291" s="14">
        <f t="shared" si="1621"/>
        <v>2.1848857599071625E-2</v>
      </c>
      <c r="BM1291" s="14">
        <f t="shared" si="1622"/>
        <v>0.68096027741262743</v>
      </c>
      <c r="BN1291" s="14">
        <f t="shared" si="1623"/>
        <v>0.26019404970088078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1.63636363636364</v>
      </c>
      <c r="F1292" s="10">
        <f>VLOOKUP(B1292,home!$B$2:$E$405,3,FALSE)</f>
        <v>1.1000000000000001</v>
      </c>
      <c r="G1292" s="10">
        <f>VLOOKUP(C1292,away!$B$2:$E$405,4,FALSE)</f>
        <v>0.61</v>
      </c>
      <c r="H1292" s="10">
        <f>VLOOKUP(A1292,away!$A$2:$E$405,3,FALSE)</f>
        <v>1.23232323232323</v>
      </c>
      <c r="I1292" s="10">
        <f>VLOOKUP(C1292,away!$B$2:$E$405,3,FALSE)</f>
        <v>0.76</v>
      </c>
      <c r="J1292" s="10">
        <f>VLOOKUP(B1292,home!$B$2:$E$405,4,FALSE)</f>
        <v>0.97</v>
      </c>
      <c r="K1292" s="12">
        <f t="shared" si="1568"/>
        <v>1.0980000000000025</v>
      </c>
      <c r="L1292" s="12">
        <f t="shared" si="1569"/>
        <v>0.9084686868686852</v>
      </c>
      <c r="M1292" s="13">
        <f t="shared" si="1570"/>
        <v>0.13446266705030671</v>
      </c>
      <c r="N1292" s="13">
        <f t="shared" si="1571"/>
        <v>0.14764000842123709</v>
      </c>
      <c r="O1292" s="13">
        <f t="shared" si="1572"/>
        <v>0.12215512256805337</v>
      </c>
      <c r="P1292" s="13">
        <f t="shared" si="1573"/>
        <v>0.13412632457972293</v>
      </c>
      <c r="Q1292" s="13">
        <f t="shared" si="1574"/>
        <v>8.1054364623259351E-2</v>
      </c>
      <c r="R1292" s="13">
        <f t="shared" si="1575"/>
        <v>5.5487051896841368E-2</v>
      </c>
      <c r="S1292" s="13">
        <f t="shared" si="1576"/>
        <v>3.3447705857519917E-2</v>
      </c>
      <c r="T1292" s="13">
        <f t="shared" si="1577"/>
        <v>7.3635352194268047E-2</v>
      </c>
      <c r="U1292" s="13">
        <f t="shared" si="1578"/>
        <v>6.0924782982731955E-2</v>
      </c>
      <c r="V1292" s="13">
        <f t="shared" si="1579"/>
        <v>3.7071155971364496E-3</v>
      </c>
      <c r="W1292" s="13">
        <f t="shared" si="1580"/>
        <v>2.9665897452112996E-2</v>
      </c>
      <c r="X1292" s="13">
        <f t="shared" si="1581"/>
        <v>2.6950538903102172E-2</v>
      </c>
      <c r="Y1292" s="13">
        <f t="shared" si="1582"/>
        <v>1.2241860343852322E-2</v>
      </c>
      <c r="Z1292" s="13">
        <f t="shared" si="1583"/>
        <v>1.6802749724979353E-2</v>
      </c>
      <c r="AA1292" s="13">
        <f t="shared" si="1584"/>
        <v>1.8449419198027374E-2</v>
      </c>
      <c r="AB1292" s="13">
        <f t="shared" si="1585"/>
        <v>1.0128731139717051E-2</v>
      </c>
      <c r="AC1292" s="13">
        <f t="shared" si="1586"/>
        <v>2.3111516784899216E-4</v>
      </c>
      <c r="AD1292" s="13">
        <f t="shared" si="1587"/>
        <v>8.1432888506050346E-3</v>
      </c>
      <c r="AE1292" s="13">
        <f t="shared" si="1588"/>
        <v>7.3979229289015611E-3</v>
      </c>
      <c r="AF1292" s="13">
        <f t="shared" si="1589"/>
        <v>3.3603906643874691E-3</v>
      </c>
      <c r="AG1292" s="13">
        <f t="shared" si="1590"/>
        <v>1.0176032314139574E-3</v>
      </c>
      <c r="AH1292" s="13">
        <f t="shared" si="1591"/>
        <v>3.8161929946087885E-3</v>
      </c>
      <c r="AI1292" s="13">
        <f t="shared" si="1592"/>
        <v>4.1901799080804594E-3</v>
      </c>
      <c r="AJ1292" s="13">
        <f t="shared" si="1593"/>
        <v>2.3004087695361773E-3</v>
      </c>
      <c r="AK1292" s="13">
        <f t="shared" si="1594"/>
        <v>8.4194960965024298E-4</v>
      </c>
      <c r="AL1292" s="13">
        <f t="shared" si="1595"/>
        <v>9.2214824228091576E-6</v>
      </c>
      <c r="AM1292" s="13">
        <f t="shared" si="1596"/>
        <v>1.78826623159287E-3</v>
      </c>
      <c r="AN1292" s="13">
        <f t="shared" si="1597"/>
        <v>1.6245838751867869E-3</v>
      </c>
      <c r="AO1292" s="13">
        <f t="shared" si="1598"/>
        <v>7.379417898994901E-4</v>
      </c>
      <c r="AP1292" s="13">
        <f t="shared" si="1599"/>
        <v>2.2346566961850564E-4</v>
      </c>
      <c r="AQ1292" s="13">
        <f t="shared" si="1600"/>
        <v>5.0752890859638809E-5</v>
      </c>
      <c r="AR1292" s="13">
        <f t="shared" si="1601"/>
        <v>6.933783677299445E-4</v>
      </c>
      <c r="AS1292" s="13">
        <f t="shared" si="1602"/>
        <v>7.613294477674809E-4</v>
      </c>
      <c r="AT1292" s="13">
        <f t="shared" si="1603"/>
        <v>4.1796986682434795E-4</v>
      </c>
      <c r="AU1292" s="13">
        <f t="shared" si="1604"/>
        <v>1.5297697125771172E-4</v>
      </c>
      <c r="AV1292" s="13">
        <f t="shared" si="1605"/>
        <v>4.1992178610241953E-5</v>
      </c>
      <c r="AW1292" s="13">
        <f t="shared" si="1606"/>
        <v>2.5551155484277937E-7</v>
      </c>
      <c r="AX1292" s="13">
        <f t="shared" si="1607"/>
        <v>3.2725272038149587E-4</v>
      </c>
      <c r="AY1292" s="13">
        <f t="shared" si="1608"/>
        <v>2.9729884915918262E-4</v>
      </c>
      <c r="AZ1292" s="13">
        <f t="shared" si="1609"/>
        <v>1.3504334755160696E-4</v>
      </c>
      <c r="BA1292" s="13">
        <f t="shared" si="1610"/>
        <v>4.0894217540186614E-5</v>
      </c>
      <c r="BB1292" s="13">
        <f t="shared" si="1611"/>
        <v>9.2877790273139211E-6</v>
      </c>
      <c r="BC1292" s="13">
        <f t="shared" si="1612"/>
        <v>1.6875312833740792E-6</v>
      </c>
      <c r="BD1292" s="13">
        <f t="shared" si="1613"/>
        <v>1.0498542253912913E-4</v>
      </c>
      <c r="BE1292" s="13">
        <f t="shared" si="1614"/>
        <v>1.1527399394796405E-4</v>
      </c>
      <c r="BF1292" s="13">
        <f t="shared" si="1615"/>
        <v>6.3285422677432403E-5</v>
      </c>
      <c r="BG1292" s="13">
        <f t="shared" si="1616"/>
        <v>2.3162464699940318E-5</v>
      </c>
      <c r="BH1292" s="13">
        <f t="shared" si="1617"/>
        <v>6.35809656013363E-6</v>
      </c>
      <c r="BI1292" s="13">
        <f t="shared" si="1618"/>
        <v>1.3962380046053489E-6</v>
      </c>
      <c r="BJ1292" s="14">
        <f t="shared" si="1619"/>
        <v>0.39634370251524054</v>
      </c>
      <c r="BK1292" s="14">
        <f t="shared" si="1620"/>
        <v>0.30628144858411704</v>
      </c>
      <c r="BL1292" s="14">
        <f t="shared" si="1621"/>
        <v>0.28067594753786568</v>
      </c>
      <c r="BM1292" s="14">
        <f t="shared" si="1622"/>
        <v>0.32488126588517746</v>
      </c>
      <c r="BN1292" s="14">
        <f t="shared" si="1623"/>
        <v>0.67492553913942077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1.63636363636364</v>
      </c>
      <c r="F1293" s="10">
        <f>VLOOKUP(B1293,home!$B$2:$E$405,3,FALSE)</f>
        <v>0.86</v>
      </c>
      <c r="G1293" s="10">
        <f>VLOOKUP(C1293,away!$B$2:$E$405,4,FALSE)</f>
        <v>1.22</v>
      </c>
      <c r="H1293" s="10">
        <f>VLOOKUP(A1293,away!$A$2:$E$405,3,FALSE)</f>
        <v>1.23232323232323</v>
      </c>
      <c r="I1293" s="10">
        <f>VLOOKUP(C1293,away!$B$2:$E$405,3,FALSE)</f>
        <v>0.76</v>
      </c>
      <c r="J1293" s="10">
        <f>VLOOKUP(B1293,home!$B$2:$E$405,4,FALSE)</f>
        <v>0.81</v>
      </c>
      <c r="K1293" s="12">
        <f t="shared" si="1568"/>
        <v>1.7168727272727309</v>
      </c>
      <c r="L1293" s="12">
        <f t="shared" si="1569"/>
        <v>0.75861818181818041</v>
      </c>
      <c r="M1293" s="13">
        <f t="shared" si="1570"/>
        <v>8.4121684019908036E-2</v>
      </c>
      <c r="N1293" s="13">
        <f t="shared" si="1571"/>
        <v>0.14442622506603439</v>
      </c>
      <c r="O1293" s="13">
        <f t="shared" si="1572"/>
        <v>6.3816238982666113E-2</v>
      </c>
      <c r="P1293" s="13">
        <f t="shared" si="1573"/>
        <v>0.10956436026645833</v>
      </c>
      <c r="Q1293" s="13">
        <f t="shared" si="1574"/>
        <v>0.1239807234594139</v>
      </c>
      <c r="R1293" s="13">
        <f t="shared" si="1575"/>
        <v>2.4206079593752323E-2</v>
      </c>
      <c r="S1293" s="13">
        <f t="shared" si="1576"/>
        <v>3.5675548999225204E-2</v>
      </c>
      <c r="T1293" s="13">
        <f t="shared" si="1577"/>
        <v>9.4054031011283193E-2</v>
      </c>
      <c r="U1293" s="13">
        <f t="shared" si="1578"/>
        <v>4.1558757888706346E-2</v>
      </c>
      <c r="V1293" s="13">
        <f t="shared" si="1579"/>
        <v>5.1628499685312445E-3</v>
      </c>
      <c r="W1293" s="13">
        <f t="shared" si="1580"/>
        <v>7.0953040938336723E-2</v>
      </c>
      <c r="X1293" s="13">
        <f t="shared" si="1581"/>
        <v>5.3826266911111927E-2</v>
      </c>
      <c r="Y1293" s="13">
        <f t="shared" si="1582"/>
        <v>2.0416792369083905E-2</v>
      </c>
      <c r="Z1293" s="13">
        <f t="shared" si="1583"/>
        <v>6.1210573634528503E-3</v>
      </c>
      <c r="AA1293" s="13">
        <f t="shared" si="1584"/>
        <v>1.0509076449384125E-2</v>
      </c>
      <c r="AB1293" s="13">
        <f t="shared" si="1585"/>
        <v>9.0213733723858783E-3</v>
      </c>
      <c r="AC1293" s="13">
        <f t="shared" si="1586"/>
        <v>4.2027240103452505E-4</v>
      </c>
      <c r="AD1293" s="13">
        <f t="shared" si="1587"/>
        <v>3.0454335226023966E-2</v>
      </c>
      <c r="AE1293" s="13">
        <f t="shared" si="1588"/>
        <v>2.3103212417647668E-2</v>
      </c>
      <c r="AF1293" s="13">
        <f t="shared" si="1589"/>
        <v>8.7632584992175383E-3</v>
      </c>
      <c r="AG1293" s="13">
        <f t="shared" si="1590"/>
        <v>2.2159890764930422E-3</v>
      </c>
      <c r="AH1293" s="13">
        <f t="shared" si="1591"/>
        <v>1.1608863519668464E-3</v>
      </c>
      <c r="AI1293" s="13">
        <f t="shared" si="1592"/>
        <v>1.9930941171550109E-3</v>
      </c>
      <c r="AJ1293" s="13">
        <f t="shared" si="1593"/>
        <v>1.7109444663155799E-3</v>
      </c>
      <c r="AK1293" s="13">
        <f t="shared" si="1594"/>
        <v>9.7915796403180559E-4</v>
      </c>
      <c r="AL1293" s="13">
        <f t="shared" si="1595"/>
        <v>2.1895366120392365E-5</v>
      </c>
      <c r="AM1293" s="13">
        <f t="shared" si="1596"/>
        <v>1.0457243515356351E-2</v>
      </c>
      <c r="AN1293" s="13">
        <f t="shared" si="1597"/>
        <v>7.933055062449592E-3</v>
      </c>
      <c r="AO1293" s="13">
        <f t="shared" si="1598"/>
        <v>3.0090799038695105E-3</v>
      </c>
      <c r="AP1293" s="13">
        <f t="shared" si="1599"/>
        <v>7.6091424187303778E-4</v>
      </c>
      <c r="AQ1293" s="13">
        <f t="shared" si="1600"/>
        <v>1.4431084467232075E-4</v>
      </c>
      <c r="AR1293" s="13">
        <f t="shared" si="1601"/>
        <v>1.7613389872532588E-4</v>
      </c>
      <c r="AS1293" s="13">
        <f t="shared" si="1602"/>
        <v>3.0239948706972918E-4</v>
      </c>
      <c r="AT1293" s="13">
        <f t="shared" si="1603"/>
        <v>2.5959071604564051E-4</v>
      </c>
      <c r="AU1293" s="13">
        <f t="shared" si="1604"/>
        <v>1.4856140687731994E-4</v>
      </c>
      <c r="AV1293" s="13">
        <f t="shared" si="1605"/>
        <v>6.3765256948234523E-5</v>
      </c>
      <c r="AW1293" s="13">
        <f t="shared" si="1606"/>
        <v>7.9215662727504771E-7</v>
      </c>
      <c r="AX1293" s="13">
        <f t="shared" si="1607"/>
        <v>2.9922926989941561E-3</v>
      </c>
      <c r="AY1293" s="13">
        <f t="shared" si="1608"/>
        <v>2.2700076467787626E-3</v>
      </c>
      <c r="AZ1293" s="13">
        <f t="shared" si="1609"/>
        <v>8.6103453685633542E-4</v>
      </c>
      <c r="BA1293" s="13">
        <f t="shared" si="1610"/>
        <v>2.1773215161087077E-4</v>
      </c>
      <c r="BB1293" s="13">
        <f t="shared" si="1611"/>
        <v>4.1293892244599791E-5</v>
      </c>
      <c r="BC1293" s="13">
        <f t="shared" si="1612"/>
        <v>6.2652594909588313E-6</v>
      </c>
      <c r="BD1293" s="13">
        <f t="shared" si="1613"/>
        <v>2.22697296679257E-5</v>
      </c>
      <c r="BE1293" s="13">
        <f t="shared" si="1614"/>
        <v>3.8234291510598043E-5</v>
      </c>
      <c r="BF1293" s="13">
        <f t="shared" si="1615"/>
        <v>3.2821706170570549E-5</v>
      </c>
      <c r="BG1293" s="13">
        <f t="shared" si="1616"/>
        <v>1.8783564062270558E-5</v>
      </c>
      <c r="BH1293" s="13">
        <f t="shared" si="1617"/>
        <v>8.0622472148731267E-6</v>
      </c>
      <c r="BI1293" s="13">
        <f t="shared" si="1618"/>
        <v>2.7683704727492401E-6</v>
      </c>
      <c r="BJ1293" s="14">
        <f t="shared" si="1619"/>
        <v>0.60088710472884288</v>
      </c>
      <c r="BK1293" s="14">
        <f t="shared" si="1620"/>
        <v>0.23723661866805654</v>
      </c>
      <c r="BL1293" s="14">
        <f t="shared" si="1621"/>
        <v>0.15602899986112928</v>
      </c>
      <c r="BM1293" s="14">
        <f t="shared" si="1622"/>
        <v>0.4478892537430969</v>
      </c>
      <c r="BN1293" s="14">
        <f t="shared" si="1623"/>
        <v>0.55011531138823311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1.63636363636364</v>
      </c>
      <c r="F1294" s="10">
        <f>VLOOKUP(B1294,home!$B$2:$E$405,3,FALSE)</f>
        <v>0.76</v>
      </c>
      <c r="G1294" s="10">
        <f>VLOOKUP(C1294,away!$B$2:$E$405,4,FALSE)</f>
        <v>0.24</v>
      </c>
      <c r="H1294" s="10">
        <f>VLOOKUP(A1294,away!$A$2:$E$405,3,FALSE)</f>
        <v>1.23232323232323</v>
      </c>
      <c r="I1294" s="10">
        <f>VLOOKUP(C1294,away!$B$2:$E$405,3,FALSE)</f>
        <v>1.1000000000000001</v>
      </c>
      <c r="J1294" s="10">
        <f>VLOOKUP(B1294,home!$B$2:$E$405,4,FALSE)</f>
        <v>0.41</v>
      </c>
      <c r="K1294" s="12">
        <f t="shared" si="1568"/>
        <v>0.29847272727272794</v>
      </c>
      <c r="L1294" s="12">
        <f t="shared" si="1569"/>
        <v>0.55577777777777682</v>
      </c>
      <c r="M1294" s="13">
        <f t="shared" si="1570"/>
        <v>0.42560205816580304</v>
      </c>
      <c r="N1294" s="13">
        <f t="shared" si="1571"/>
        <v>0.12703060703363342</v>
      </c>
      <c r="O1294" s="13">
        <f t="shared" si="1572"/>
        <v>0.23654016610503811</v>
      </c>
      <c r="P1294" s="13">
        <f t="shared" si="1573"/>
        <v>7.0600788486914812E-2</v>
      </c>
      <c r="Q1294" s="13">
        <f t="shared" si="1574"/>
        <v>1.8957585864219376E-2</v>
      </c>
      <c r="R1294" s="13">
        <f t="shared" si="1575"/>
        <v>6.5731883936522156E-2</v>
      </c>
      <c r="S1294" s="13">
        <f t="shared" si="1576"/>
        <v>2.9278942848957445E-3</v>
      </c>
      <c r="T1294" s="13">
        <f t="shared" si="1577"/>
        <v>1.0536204943647237E-2</v>
      </c>
      <c r="U1294" s="13">
        <f t="shared" si="1578"/>
        <v>1.9619174667308184E-2</v>
      </c>
      <c r="V1294" s="13">
        <f t="shared" si="1579"/>
        <v>5.3965811791112152E-5</v>
      </c>
      <c r="W1294" s="13">
        <f t="shared" si="1580"/>
        <v>1.886107451800158E-3</v>
      </c>
      <c r="X1294" s="13">
        <f t="shared" si="1581"/>
        <v>1.048256608211597E-3</v>
      </c>
      <c r="Y1294" s="13">
        <f t="shared" si="1582"/>
        <v>2.9129886412635554E-4</v>
      </c>
      <c r="Z1294" s="13">
        <f t="shared" si="1583"/>
        <v>1.2177440127795676E-2</v>
      </c>
      <c r="AA1294" s="13">
        <f t="shared" si="1584"/>
        <v>3.6346337661435323E-3</v>
      </c>
      <c r="AB1294" s="13">
        <f t="shared" si="1585"/>
        <v>5.4241952640920327E-4</v>
      </c>
      <c r="AC1294" s="13">
        <f t="shared" si="1586"/>
        <v>5.5950576229131447E-7</v>
      </c>
      <c r="AD1294" s="13">
        <f t="shared" si="1587"/>
        <v>1.4073790876705205E-4</v>
      </c>
      <c r="AE1294" s="13">
        <f t="shared" si="1588"/>
        <v>7.8219002183643678E-5</v>
      </c>
      <c r="AF1294" s="13">
        <f t="shared" si="1589"/>
        <v>2.1736191606810279E-5</v>
      </c>
      <c r="AG1294" s="13">
        <f t="shared" si="1590"/>
        <v>4.0268307561949941E-6</v>
      </c>
      <c r="AH1294" s="13">
        <f t="shared" si="1591"/>
        <v>1.6919876533120514E-3</v>
      </c>
      <c r="AI1294" s="13">
        <f t="shared" si="1592"/>
        <v>5.0501216939583091E-4</v>
      </c>
      <c r="AJ1294" s="13">
        <f t="shared" si="1593"/>
        <v>7.5366179752745264E-5</v>
      </c>
      <c r="AK1294" s="13">
        <f t="shared" si="1594"/>
        <v>7.498249738309512E-6</v>
      </c>
      <c r="AL1294" s="13">
        <f t="shared" si="1595"/>
        <v>3.7125335484491862E-9</v>
      </c>
      <c r="AM1294" s="13">
        <f t="shared" si="1596"/>
        <v>8.4012854920724787E-6</v>
      </c>
      <c r="AN1294" s="13">
        <f t="shared" si="1597"/>
        <v>4.6692477812607181E-6</v>
      </c>
      <c r="AO1294" s="13">
        <f t="shared" si="1598"/>
        <v>1.2975320778814486E-6</v>
      </c>
      <c r="AP1294" s="13">
        <f t="shared" si="1599"/>
        <v>2.403798316134443E-7</v>
      </c>
      <c r="AQ1294" s="13">
        <f t="shared" si="1600"/>
        <v>3.3399442159179053E-8</v>
      </c>
      <c r="AR1294" s="13">
        <f t="shared" si="1601"/>
        <v>1.8807382759704154E-4</v>
      </c>
      <c r="AS1294" s="13">
        <f t="shared" si="1602"/>
        <v>5.6134908251509837E-5</v>
      </c>
      <c r="AT1294" s="13">
        <f t="shared" si="1603"/>
        <v>8.3773695805162503E-6</v>
      </c>
      <c r="AU1294" s="13">
        <f t="shared" si="1604"/>
        <v>8.3347211535609171E-7</v>
      </c>
      <c r="AV1294" s="13">
        <f t="shared" si="1605"/>
        <v>6.2192173844025581E-8</v>
      </c>
      <c r="AW1294" s="13">
        <f t="shared" si="1606"/>
        <v>1.7106994588000682E-11</v>
      </c>
      <c r="AX1294" s="13">
        <f t="shared" si="1607"/>
        <v>4.1792576556927928E-7</v>
      </c>
      <c r="AY1294" s="13">
        <f t="shared" si="1608"/>
        <v>2.3227385326417012E-7</v>
      </c>
      <c r="AZ1294" s="13">
        <f t="shared" si="1609"/>
        <v>6.4546323001520948E-8</v>
      </c>
      <c r="BA1294" s="13">
        <f t="shared" si="1610"/>
        <v>1.1957803987170639E-8</v>
      </c>
      <c r="BB1294" s="13">
        <f t="shared" si="1611"/>
        <v>1.6614704317729838E-9</v>
      </c>
      <c r="BC1294" s="13">
        <f t="shared" si="1612"/>
        <v>1.8468166888285453E-10</v>
      </c>
      <c r="BD1294" s="13">
        <f t="shared" si="1613"/>
        <v>1.7421208993340745E-5</v>
      </c>
      <c r="BE1294" s="13">
        <f t="shared" si="1614"/>
        <v>5.1997557606305874E-6</v>
      </c>
      <c r="BF1294" s="13">
        <f t="shared" si="1615"/>
        <v>7.759926415137447E-7</v>
      </c>
      <c r="BG1294" s="13">
        <f t="shared" si="1616"/>
        <v>7.720421335205859E-8</v>
      </c>
      <c r="BH1294" s="13">
        <f t="shared" si="1617"/>
        <v>5.7608380290336192E-9</v>
      </c>
      <c r="BI1294" s="13">
        <f t="shared" si="1618"/>
        <v>3.4389060758042218E-10</v>
      </c>
      <c r="BJ1294" s="14">
        <f t="shared" si="1619"/>
        <v>0.16001015109347477</v>
      </c>
      <c r="BK1294" s="14">
        <f t="shared" si="1620"/>
        <v>0.49918550224155384</v>
      </c>
      <c r="BL1294" s="14">
        <f t="shared" si="1621"/>
        <v>0.32862510428967601</v>
      </c>
      <c r="BM1294" s="14">
        <f t="shared" si="1622"/>
        <v>5.5534875903622917E-2</v>
      </c>
      <c r="BN1294" s="14">
        <f t="shared" si="1623"/>
        <v>0.94446308959213099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1.63636363636364</v>
      </c>
      <c r="F1295" s="10">
        <f>VLOOKUP(B1295,home!$B$2:$E$405,3,FALSE)</f>
        <v>1.32</v>
      </c>
      <c r="G1295" s="10">
        <f>VLOOKUP(C1295,away!$B$2:$E$405,4,FALSE)</f>
        <v>0.98</v>
      </c>
      <c r="H1295" s="10">
        <f>VLOOKUP(A1295,away!$A$2:$E$405,3,FALSE)</f>
        <v>1.23232323232323</v>
      </c>
      <c r="I1295" s="10">
        <f>VLOOKUP(C1295,away!$B$2:$E$405,3,FALSE)</f>
        <v>0.49</v>
      </c>
      <c r="J1295" s="10">
        <f>VLOOKUP(B1295,home!$B$2:$E$405,4,FALSE)</f>
        <v>0.95</v>
      </c>
      <c r="K1295" s="12">
        <f t="shared" si="1568"/>
        <v>2.1168000000000049</v>
      </c>
      <c r="L1295" s="12">
        <f t="shared" si="1569"/>
        <v>0.57364646464646352</v>
      </c>
      <c r="M1295" s="13">
        <f t="shared" si="1570"/>
        <v>6.7850639696533085E-2</v>
      </c>
      <c r="N1295" s="13">
        <f t="shared" si="1571"/>
        <v>0.14362623410962155</v>
      </c>
      <c r="O1295" s="13">
        <f t="shared" si="1572"/>
        <v>3.8922279585917194E-2</v>
      </c>
      <c r="P1295" s="13">
        <f t="shared" si="1573"/>
        <v>8.2390681427469706E-2</v>
      </c>
      <c r="Q1295" s="13">
        <f t="shared" si="1574"/>
        <v>0.15201400618162383</v>
      </c>
      <c r="R1295" s="13">
        <f t="shared" si="1575"/>
        <v>1.1163814040221308E-2</v>
      </c>
      <c r="S1295" s="13">
        <f t="shared" si="1576"/>
        <v>2.5011644755464468E-2</v>
      </c>
      <c r="T1295" s="13">
        <f t="shared" si="1577"/>
        <v>8.7202297222834152E-2</v>
      </c>
      <c r="U1295" s="13">
        <f t="shared" si="1578"/>
        <v>2.3631561560340519E-2</v>
      </c>
      <c r="V1295" s="13">
        <f t="shared" si="1579"/>
        <v>3.3746123417246828E-3</v>
      </c>
      <c r="W1295" s="13">
        <f t="shared" si="1580"/>
        <v>0.10726108276175403</v>
      </c>
      <c r="X1295" s="13">
        <f t="shared" si="1581"/>
        <v>6.1529940920431923E-2</v>
      </c>
      <c r="Y1295" s="13">
        <f t="shared" si="1582"/>
        <v>1.764821653945577E-2</v>
      </c>
      <c r="Z1295" s="13">
        <f t="shared" si="1583"/>
        <v>2.1346941520478356E-3</v>
      </c>
      <c r="AA1295" s="13">
        <f t="shared" si="1584"/>
        <v>4.5187205810548678E-3</v>
      </c>
      <c r="AB1295" s="13">
        <f t="shared" si="1585"/>
        <v>4.7826138629884843E-3</v>
      </c>
      <c r="AC1295" s="13">
        <f t="shared" si="1586"/>
        <v>2.5611089633033009E-4</v>
      </c>
      <c r="AD1295" s="13">
        <f t="shared" si="1587"/>
        <v>5.6762564997520366E-2</v>
      </c>
      <c r="AE1295" s="13">
        <f t="shared" si="1588"/>
        <v>3.2561644735092647E-2</v>
      </c>
      <c r="AF1295" s="13">
        <f t="shared" si="1589"/>
        <v>9.3394361926800156E-3</v>
      </c>
      <c r="AG1295" s="13">
        <f t="shared" si="1590"/>
        <v>1.7858448512407064E-3</v>
      </c>
      <c r="AH1295" s="13">
        <f t="shared" si="1591"/>
        <v>3.0613993835593021E-4</v>
      </c>
      <c r="AI1295" s="13">
        <f t="shared" si="1592"/>
        <v>6.4803702151183448E-4</v>
      </c>
      <c r="AJ1295" s="13">
        <f t="shared" si="1593"/>
        <v>6.8588238356812731E-4</v>
      </c>
      <c r="AK1295" s="13">
        <f t="shared" si="1594"/>
        <v>4.8395860984567178E-4</v>
      </c>
      <c r="AL1295" s="13">
        <f t="shared" si="1595"/>
        <v>1.2439765558015304E-5</v>
      </c>
      <c r="AM1295" s="13">
        <f t="shared" si="1596"/>
        <v>2.4030999517350278E-2</v>
      </c>
      <c r="AN1295" s="13">
        <f t="shared" si="1597"/>
        <v>1.3785297915048858E-2</v>
      </c>
      <c r="AO1295" s="13">
        <f t="shared" si="1598"/>
        <v>3.953943706533021E-3</v>
      </c>
      <c r="AP1295" s="13">
        <f t="shared" si="1599"/>
        <v>7.5605527622126726E-4</v>
      </c>
      <c r="AQ1295" s="13">
        <f t="shared" si="1600"/>
        <v>1.0842710907040882E-4</v>
      </c>
      <c r="AR1295" s="13">
        <f t="shared" si="1601"/>
        <v>3.5123218664993124E-5</v>
      </c>
      <c r="AS1295" s="13">
        <f t="shared" si="1602"/>
        <v>7.4348829270057612E-5</v>
      </c>
      <c r="AT1295" s="13">
        <f t="shared" si="1603"/>
        <v>7.8690800899429181E-5</v>
      </c>
      <c r="AU1295" s="13">
        <f t="shared" si="1604"/>
        <v>5.5524229114637363E-5</v>
      </c>
      <c r="AV1295" s="13">
        <f t="shared" si="1605"/>
        <v>2.9383422047466162E-5</v>
      </c>
      <c r="AW1295" s="13">
        <f t="shared" si="1606"/>
        <v>4.195984189631167E-7</v>
      </c>
      <c r="AX1295" s="13">
        <f t="shared" si="1607"/>
        <v>8.4781366297211995E-3</v>
      </c>
      <c r="AY1295" s="13">
        <f t="shared" si="1608"/>
        <v>4.8634531044292493E-3</v>
      </c>
      <c r="AZ1295" s="13">
        <f t="shared" si="1609"/>
        <v>1.3949513396648533E-3</v>
      </c>
      <c r="BA1295" s="13">
        <f t="shared" si="1610"/>
        <v>2.6673630145086373E-4</v>
      </c>
      <c r="BB1295" s="13">
        <f t="shared" si="1611"/>
        <v>3.8253084080040329E-5</v>
      </c>
      <c r="BC1295" s="13">
        <f t="shared" si="1612"/>
        <v>4.3887492888678099E-6</v>
      </c>
      <c r="BD1295" s="13">
        <f t="shared" si="1613"/>
        <v>3.3580517023629981E-6</v>
      </c>
      <c r="BE1295" s="13">
        <f t="shared" si="1614"/>
        <v>7.1083238435620101E-6</v>
      </c>
      <c r="BF1295" s="13">
        <f t="shared" si="1615"/>
        <v>7.5234499560260507E-6</v>
      </c>
      <c r="BG1295" s="13">
        <f t="shared" si="1616"/>
        <v>5.3085462889719943E-6</v>
      </c>
      <c r="BH1295" s="13">
        <f t="shared" si="1617"/>
        <v>2.809282696123986E-6</v>
      </c>
      <c r="BI1295" s="13">
        <f t="shared" si="1618"/>
        <v>1.1893379222310536E-6</v>
      </c>
      <c r="BJ1295" s="14">
        <f t="shared" si="1619"/>
        <v>0.72741191124511395</v>
      </c>
      <c r="BK1295" s="14">
        <f t="shared" si="1620"/>
        <v>0.18375958198750952</v>
      </c>
      <c r="BL1295" s="14">
        <f t="shared" si="1621"/>
        <v>8.5443375076209763E-2</v>
      </c>
      <c r="BM1295" s="14">
        <f t="shared" si="1622"/>
        <v>0.49791887391348411</v>
      </c>
      <c r="BN1295" s="14">
        <f t="shared" si="1623"/>
        <v>0.49596765504138668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1.63636363636364</v>
      </c>
      <c r="F1296" s="10">
        <f>VLOOKUP(B1296,home!$B$2:$E$405,3,FALSE)</f>
        <v>0.61</v>
      </c>
      <c r="G1296" s="10">
        <f>VLOOKUP(C1296,away!$B$2:$E$405,4,FALSE)</f>
        <v>0.73</v>
      </c>
      <c r="H1296" s="10">
        <f>VLOOKUP(A1296,away!$A$2:$E$405,3,FALSE)</f>
        <v>1.23232323232323</v>
      </c>
      <c r="I1296" s="10">
        <f>VLOOKUP(C1296,away!$B$2:$E$405,3,FALSE)</f>
        <v>1.22</v>
      </c>
      <c r="J1296" s="10">
        <f>VLOOKUP(B1296,home!$B$2:$E$405,4,FALSE)</f>
        <v>1.79</v>
      </c>
      <c r="K1296" s="12">
        <f t="shared" si="1568"/>
        <v>0.72867272727272892</v>
      </c>
      <c r="L1296" s="12">
        <f t="shared" si="1569"/>
        <v>2.6911474747474697</v>
      </c>
      <c r="M1296" s="13">
        <f t="shared" si="1570"/>
        <v>3.2718317097520495E-2</v>
      </c>
      <c r="N1296" s="13">
        <f t="shared" si="1571"/>
        <v>2.3840945351224215E-2</v>
      </c>
      <c r="O1296" s="13">
        <f t="shared" si="1572"/>
        <v>8.8049816434979236E-2</v>
      </c>
      <c r="P1296" s="13">
        <f t="shared" si="1573"/>
        <v>6.4159499877539466E-2</v>
      </c>
      <c r="Q1296" s="13">
        <f t="shared" si="1574"/>
        <v>8.6861233349183175E-3</v>
      </c>
      <c r="R1296" s="13">
        <f t="shared" si="1575"/>
        <v>0.11847752057548633</v>
      </c>
      <c r="S1296" s="13">
        <f t="shared" si="1576"/>
        <v>3.1453645768717925E-2</v>
      </c>
      <c r="T1296" s="13">
        <f t="shared" si="1577"/>
        <v>2.3375638878110498E-2</v>
      </c>
      <c r="U1296" s="13">
        <f t="shared" si="1578"/>
        <v>8.633133803825048E-2</v>
      </c>
      <c r="V1296" s="13">
        <f t="shared" si="1579"/>
        <v>6.853280299062417E-3</v>
      </c>
      <c r="W1296" s="13">
        <f t="shared" si="1580"/>
        <v>2.1097803932940743E-3</v>
      </c>
      <c r="X1296" s="13">
        <f t="shared" si="1581"/>
        <v>5.6777301776850704E-3</v>
      </c>
      <c r="Y1296" s="13">
        <f t="shared" si="1582"/>
        <v>7.6398046149873415E-3</v>
      </c>
      <c r="Z1296" s="13">
        <f t="shared" si="1583"/>
        <v>0.10628016010368714</v>
      </c>
      <c r="AA1296" s="13">
        <f t="shared" si="1584"/>
        <v>7.7443454117735996E-2</v>
      </c>
      <c r="AB1296" s="13">
        <f t="shared" si="1585"/>
        <v>2.8215466460695563E-2</v>
      </c>
      <c r="AC1296" s="13">
        <f t="shared" si="1586"/>
        <v>8.3994050488189872E-4</v>
      </c>
      <c r="AD1296" s="13">
        <f t="shared" si="1587"/>
        <v>3.8433485828203085E-4</v>
      </c>
      <c r="AE1296" s="13">
        <f t="shared" si="1588"/>
        <v>1.0343017833231139E-3</v>
      </c>
      <c r="AF1296" s="13">
        <f t="shared" si="1589"/>
        <v>1.3917293161584015E-3</v>
      </c>
      <c r="AG1296" s="13">
        <f t="shared" si="1590"/>
        <v>1.2484496115705685E-3</v>
      </c>
      <c r="AH1296" s="13">
        <f t="shared" si="1591"/>
        <v>7.1503896119698609E-2</v>
      </c>
      <c r="AI1296" s="13">
        <f t="shared" si="1592"/>
        <v>5.2102938996166685E-2</v>
      </c>
      <c r="AJ1296" s="13">
        <f t="shared" si="1593"/>
        <v>1.8982995328630698E-2</v>
      </c>
      <c r="AK1296" s="13">
        <f t="shared" si="1594"/>
        <v>4.6107969926396019E-3</v>
      </c>
      <c r="AL1296" s="13">
        <f t="shared" si="1595"/>
        <v>6.5883783153620207E-5</v>
      </c>
      <c r="AM1296" s="13">
        <f t="shared" si="1596"/>
        <v>5.6010865874069053E-5</v>
      </c>
      <c r="AN1296" s="13">
        <f t="shared" si="1597"/>
        <v>1.5073350025542016E-4</v>
      </c>
      <c r="AO1296" s="13">
        <f t="shared" si="1598"/>
        <v>2.0282303928611053E-4</v>
      </c>
      <c r="AP1296" s="13">
        <f t="shared" si="1599"/>
        <v>1.8194223666514108E-4</v>
      </c>
      <c r="AQ1296" s="13">
        <f t="shared" si="1600"/>
        <v>1.2240834768782524E-4</v>
      </c>
      <c r="AR1296" s="13">
        <f t="shared" si="1601"/>
        <v>3.8485505895426451E-2</v>
      </c>
      <c r="AS1296" s="13">
        <f t="shared" si="1602"/>
        <v>2.8043338541291082E-2</v>
      </c>
      <c r="AT1296" s="13">
        <f t="shared" si="1603"/>
        <v>1.0217207988357501E-2</v>
      </c>
      <c r="AU1296" s="13">
        <f t="shared" si="1604"/>
        <v>2.4816669366630574E-3</v>
      </c>
      <c r="AV1296" s="13">
        <f t="shared" si="1605"/>
        <v>4.5208075373020715E-4</v>
      </c>
      <c r="AW1296" s="13">
        <f t="shared" si="1606"/>
        <v>3.5887734321363016E-6</v>
      </c>
      <c r="AX1296" s="13">
        <f t="shared" si="1607"/>
        <v>6.802265065560817E-6</v>
      </c>
      <c r="AY1296" s="13">
        <f t="shared" si="1608"/>
        <v>1.8305898453746922E-5</v>
      </c>
      <c r="AZ1296" s="13">
        <f t="shared" si="1609"/>
        <v>2.4631936198392323E-5</v>
      </c>
      <c r="BA1296" s="13">
        <f t="shared" si="1610"/>
        <v>2.2096057632814767E-5</v>
      </c>
      <c r="BB1296" s="13">
        <f t="shared" si="1611"/>
        <v>1.4865937425106001E-5</v>
      </c>
      <c r="BC1296" s="13">
        <f t="shared" si="1612"/>
        <v>8.0012859922655821E-6</v>
      </c>
      <c r="BD1296" s="13">
        <f t="shared" si="1613"/>
        <v>1.7261695334142613E-2</v>
      </c>
      <c r="BE1296" s="13">
        <f t="shared" si="1614"/>
        <v>1.2578126616480639E-2</v>
      </c>
      <c r="BF1296" s="13">
        <f t="shared" si="1615"/>
        <v>4.5826689128063243E-3</v>
      </c>
      <c r="BG1296" s="13">
        <f t="shared" si="1616"/>
        <v>1.1130886182941788E-3</v>
      </c>
      <c r="BH1296" s="13">
        <f t="shared" si="1617"/>
        <v>2.0276932979716315E-4</v>
      </c>
      <c r="BI1296" s="13">
        <f t="shared" si="1618"/>
        <v>2.9550496110112467E-5</v>
      </c>
      <c r="BJ1296" s="14">
        <f t="shared" si="1619"/>
        <v>7.6197459690090091E-2</v>
      </c>
      <c r="BK1296" s="14">
        <f t="shared" si="1620"/>
        <v>0.13610887322932955</v>
      </c>
      <c r="BL1296" s="14">
        <f t="shared" si="1621"/>
        <v>0.66116592248738215</v>
      </c>
      <c r="BM1296" s="14">
        <f t="shared" si="1622"/>
        <v>0.6438054757137992</v>
      </c>
      <c r="BN1296" s="14">
        <f t="shared" si="1623"/>
        <v>0.335932222671668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1.3571428571428601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1.0952380952381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1.3571428571428601</v>
      </c>
      <c r="F1298" s="10">
        <f>VLOOKUP(B1298,home!$B$2:$E$405,3,FALSE)</f>
        <v>0.98</v>
      </c>
      <c r="G1298" s="10">
        <f>VLOOKUP(C1298,away!$B$2:$E$405,4,FALSE)</f>
        <v>0</v>
      </c>
      <c r="H1298" s="10">
        <f>VLOOKUP(A1298,away!$A$2:$E$405,3,FALSE)</f>
        <v>1.0952380952381</v>
      </c>
      <c r="I1298" s="10">
        <f>VLOOKUP(C1298,away!$B$2:$E$405,3,FALSE)</f>
        <v>0</v>
      </c>
      <c r="J1298" s="10">
        <f>VLOOKUP(B1298,home!$B$2:$E$405,4,FALSE)</f>
        <v>0.3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1.3571428571428601</v>
      </c>
      <c r="F1299" s="10">
        <f>VLOOKUP(B1299,home!$B$2:$E$405,3,FALSE)</f>
        <v>0.55000000000000004</v>
      </c>
      <c r="G1299" s="10">
        <f>VLOOKUP(C1299,away!$B$2:$E$405,4,FALSE)</f>
        <v>0.49</v>
      </c>
      <c r="H1299" s="10">
        <f>VLOOKUP(A1299,away!$A$2:$E$405,3,FALSE)</f>
        <v>1.0952380952381</v>
      </c>
      <c r="I1299" s="10">
        <f>VLOOKUP(C1299,away!$B$2:$E$405,3,FALSE)</f>
        <v>1.47</v>
      </c>
      <c r="J1299" s="10">
        <f>VLOOKUP(B1299,home!$B$2:$E$405,4,FALSE)</f>
        <v>1.6</v>
      </c>
      <c r="K1299" s="12">
        <f t="shared" si="1568"/>
        <v>0.3657500000000008</v>
      </c>
      <c r="L1299" s="12">
        <f t="shared" si="1569"/>
        <v>2.5760000000000112</v>
      </c>
      <c r="M1299" s="13">
        <f t="shared" si="1570"/>
        <v>5.2773294616504193E-2</v>
      </c>
      <c r="N1299" s="13">
        <f t="shared" si="1571"/>
        <v>1.9301832505986445E-2</v>
      </c>
      <c r="O1299" s="13">
        <f t="shared" si="1572"/>
        <v>0.13594400693211539</v>
      </c>
      <c r="P1299" s="13">
        <f t="shared" si="1573"/>
        <v>4.9721520535421296E-2</v>
      </c>
      <c r="Q1299" s="13">
        <f t="shared" si="1574"/>
        <v>3.5298226195322789E-3</v>
      </c>
      <c r="R1299" s="13">
        <f t="shared" si="1575"/>
        <v>0.1750958809285654</v>
      </c>
      <c r="S1299" s="13">
        <f t="shared" si="1576"/>
        <v>1.1711556111474817E-2</v>
      </c>
      <c r="T1299" s="13">
        <f t="shared" si="1577"/>
        <v>9.092823067915189E-3</v>
      </c>
      <c r="U1299" s="13">
        <f t="shared" si="1578"/>
        <v>6.4041318449622922E-2</v>
      </c>
      <c r="V1299" s="13">
        <f t="shared" si="1579"/>
        <v>1.2260333605178364E-3</v>
      </c>
      <c r="W1299" s="13">
        <f t="shared" si="1580"/>
        <v>4.3034420769797805E-4</v>
      </c>
      <c r="X1299" s="13">
        <f t="shared" si="1581"/>
        <v>1.1085666790299961E-3</v>
      </c>
      <c r="Y1299" s="13">
        <f t="shared" si="1582"/>
        <v>1.4278338825906415E-3</v>
      </c>
      <c r="Z1299" s="13">
        <f t="shared" si="1583"/>
        <v>0.15034899642399549</v>
      </c>
      <c r="AA1299" s="13">
        <f t="shared" si="1584"/>
        <v>5.4990145442076456E-2</v>
      </c>
      <c r="AB1299" s="13">
        <f t="shared" si="1585"/>
        <v>1.0056322847719755E-2</v>
      </c>
      <c r="AC1299" s="13">
        <f t="shared" si="1586"/>
        <v>7.2195893959113667E-5</v>
      </c>
      <c r="AD1299" s="13">
        <f t="shared" si="1587"/>
        <v>3.9349598491383946E-5</v>
      </c>
      <c r="AE1299" s="13">
        <f t="shared" si="1588"/>
        <v>1.0136456571380547E-4</v>
      </c>
      <c r="AF1299" s="13">
        <f t="shared" si="1589"/>
        <v>1.3055756063938204E-4</v>
      </c>
      <c r="AG1299" s="13">
        <f t="shared" si="1590"/>
        <v>1.1210542540234987E-4</v>
      </c>
      <c r="AH1299" s="13">
        <f t="shared" si="1591"/>
        <v>9.6824753697053553E-2</v>
      </c>
      <c r="AI1299" s="13">
        <f t="shared" si="1592"/>
        <v>3.5413653664697405E-2</v>
      </c>
      <c r="AJ1299" s="13">
        <f t="shared" si="1593"/>
        <v>6.4762719139315524E-3</v>
      </c>
      <c r="AK1299" s="13">
        <f t="shared" si="1594"/>
        <v>7.8956548417349036E-4</v>
      </c>
      <c r="AL1299" s="13">
        <f t="shared" si="1595"/>
        <v>2.7208379921298574E-6</v>
      </c>
      <c r="AM1299" s="13">
        <f t="shared" si="1596"/>
        <v>2.8784231296447418E-6</v>
      </c>
      <c r="AN1299" s="13">
        <f t="shared" si="1597"/>
        <v>7.4148179819648862E-6</v>
      </c>
      <c r="AO1299" s="13">
        <f t="shared" si="1598"/>
        <v>9.5502855607708169E-6</v>
      </c>
      <c r="AP1299" s="13">
        <f t="shared" si="1599"/>
        <v>8.2005118681819104E-6</v>
      </c>
      <c r="AQ1299" s="13">
        <f t="shared" si="1600"/>
        <v>5.281129643109176E-6</v>
      </c>
      <c r="AR1299" s="13">
        <f t="shared" si="1601"/>
        <v>4.9884113104722169E-2</v>
      </c>
      <c r="AS1299" s="13">
        <f t="shared" si="1602"/>
        <v>1.8245114368052168E-2</v>
      </c>
      <c r="AT1299" s="13">
        <f t="shared" si="1603"/>
        <v>3.3365752900575479E-3</v>
      </c>
      <c r="AU1299" s="13">
        <f t="shared" si="1604"/>
        <v>4.0678413744618371E-4</v>
      </c>
      <c r="AV1299" s="13">
        <f t="shared" si="1605"/>
        <v>3.7195324567735493E-5</v>
      </c>
      <c r="AW1299" s="13">
        <f t="shared" si="1606"/>
        <v>7.1208260353360813E-8</v>
      </c>
      <c r="AX1299" s="13">
        <f t="shared" si="1607"/>
        <v>1.7546387661126113E-7</v>
      </c>
      <c r="AY1299" s="13">
        <f t="shared" si="1608"/>
        <v>4.5199494615061062E-7</v>
      </c>
      <c r="AZ1299" s="13">
        <f t="shared" si="1609"/>
        <v>5.8216949064198912E-7</v>
      </c>
      <c r="BA1299" s="13">
        <f t="shared" si="1610"/>
        <v>4.9988953596459023E-7</v>
      </c>
      <c r="BB1299" s="13">
        <f t="shared" si="1611"/>
        <v>3.2192886116119764E-7</v>
      </c>
      <c r="BC1299" s="13">
        <f t="shared" si="1612"/>
        <v>1.6585774927024961E-7</v>
      </c>
      <c r="BD1299" s="13">
        <f t="shared" si="1613"/>
        <v>2.141691255962748E-2</v>
      </c>
      <c r="BE1299" s="13">
        <f t="shared" si="1614"/>
        <v>7.8332357686837651E-3</v>
      </c>
      <c r="BF1299" s="13">
        <f t="shared" si="1615"/>
        <v>1.4325029911980468E-3</v>
      </c>
      <c r="BG1299" s="13">
        <f t="shared" si="1616"/>
        <v>1.7464598967689563E-4</v>
      </c>
      <c r="BH1299" s="13">
        <f t="shared" si="1617"/>
        <v>1.5969192681081176E-5</v>
      </c>
      <c r="BI1299" s="13">
        <f t="shared" si="1618"/>
        <v>1.1681464446210905E-6</v>
      </c>
      <c r="BJ1299" s="14">
        <f t="shared" si="1619"/>
        <v>3.5310122585642929E-2</v>
      </c>
      <c r="BK1299" s="14">
        <f t="shared" si="1620"/>
        <v>0.11550777335081554</v>
      </c>
      <c r="BL1299" s="14">
        <f t="shared" si="1621"/>
        <v>0.6824161362331137</v>
      </c>
      <c r="BM1299" s="14">
        <f t="shared" si="1622"/>
        <v>0.54721628966875679</v>
      </c>
      <c r="BN1299" s="14">
        <f t="shared" si="1623"/>
        <v>0.43636635813812497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1.3571428571428601</v>
      </c>
      <c r="F1300" s="10">
        <f>VLOOKUP(B1300,home!$B$2:$E$405,3,FALSE)</f>
        <v>1.72</v>
      </c>
      <c r="G1300" s="10">
        <f>VLOOKUP(C1300,away!$B$2:$E$405,4,FALSE)</f>
        <v>0</v>
      </c>
      <c r="H1300" s="10">
        <f>VLOOKUP(A1300,away!$A$2:$E$405,3,FALSE)</f>
        <v>1.0952380952381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1.3571428571428601</v>
      </c>
      <c r="F1301" s="10">
        <f>VLOOKUP(B1301,home!$B$2:$E$405,3,FALSE)</f>
        <v>0.25</v>
      </c>
      <c r="G1301" s="10">
        <f>VLOOKUP(C1301,away!$B$2:$E$405,4,FALSE)</f>
        <v>0.49</v>
      </c>
      <c r="H1301" s="10">
        <f>VLOOKUP(A1301,away!$A$2:$E$405,3,FALSE)</f>
        <v>1.0952380952381</v>
      </c>
      <c r="I1301" s="10">
        <f>VLOOKUP(C1301,away!$B$2:$E$405,3,FALSE)</f>
        <v>0</v>
      </c>
      <c r="J1301" s="10">
        <f>VLOOKUP(B1301,home!$B$2:$E$405,4,FALSE)</f>
        <v>0</v>
      </c>
      <c r="K1301" s="12">
        <f t="shared" si="1568"/>
        <v>0.16625000000000037</v>
      </c>
      <c r="L1301" s="12">
        <f t="shared" si="1569"/>
        <v>0</v>
      </c>
      <c r="M1301" s="13">
        <f t="shared" si="1570"/>
        <v>0.84683449909884112</v>
      </c>
      <c r="N1301" s="13">
        <f t="shared" si="1571"/>
        <v>0.14078623547518263</v>
      </c>
      <c r="O1301" s="13">
        <f t="shared" si="1572"/>
        <v>0</v>
      </c>
      <c r="P1301" s="13">
        <f t="shared" si="1573"/>
        <v>0</v>
      </c>
      <c r="Q1301" s="13">
        <f t="shared" si="1574"/>
        <v>1.1702855823874581E-2</v>
      </c>
      <c r="R1301" s="13">
        <f t="shared" si="1575"/>
        <v>0</v>
      </c>
      <c r="S1301" s="13">
        <f t="shared" si="1576"/>
        <v>0</v>
      </c>
      <c r="T1301" s="13">
        <f t="shared" si="1577"/>
        <v>0</v>
      </c>
      <c r="U1301" s="13">
        <f t="shared" si="1578"/>
        <v>0</v>
      </c>
      <c r="V1301" s="13">
        <f t="shared" si="1579"/>
        <v>0</v>
      </c>
      <c r="W1301" s="13">
        <f t="shared" si="1580"/>
        <v>6.4853326023971787E-4</v>
      </c>
      <c r="X1301" s="13">
        <f t="shared" si="1581"/>
        <v>0</v>
      </c>
      <c r="Y1301" s="13">
        <f t="shared" si="1582"/>
        <v>0</v>
      </c>
      <c r="Z1301" s="13">
        <f t="shared" si="1583"/>
        <v>0</v>
      </c>
      <c r="AA1301" s="13">
        <f t="shared" si="1584"/>
        <v>0</v>
      </c>
      <c r="AB1301" s="13">
        <f t="shared" si="1585"/>
        <v>0</v>
      </c>
      <c r="AC1301" s="13">
        <f t="shared" si="1586"/>
        <v>0</v>
      </c>
      <c r="AD1301" s="13">
        <f t="shared" si="1587"/>
        <v>2.6954663628713322E-5</v>
      </c>
      <c r="AE1301" s="13">
        <f t="shared" si="1588"/>
        <v>0</v>
      </c>
      <c r="AF1301" s="13">
        <f t="shared" si="1589"/>
        <v>0</v>
      </c>
      <c r="AG1301" s="13">
        <f t="shared" si="1590"/>
        <v>0</v>
      </c>
      <c r="AH1301" s="13">
        <f t="shared" si="1591"/>
        <v>0</v>
      </c>
      <c r="AI1301" s="13">
        <f t="shared" si="1592"/>
        <v>0</v>
      </c>
      <c r="AJ1301" s="13">
        <f t="shared" si="1593"/>
        <v>0</v>
      </c>
      <c r="AK1301" s="13">
        <f t="shared" si="1594"/>
        <v>0</v>
      </c>
      <c r="AL1301" s="13">
        <f t="shared" si="1595"/>
        <v>0</v>
      </c>
      <c r="AM1301" s="13">
        <f t="shared" si="1596"/>
        <v>8.9624256565472007E-7</v>
      </c>
      <c r="AN1301" s="13">
        <f t="shared" si="1597"/>
        <v>0</v>
      </c>
      <c r="AO1301" s="13">
        <f t="shared" si="1598"/>
        <v>0</v>
      </c>
      <c r="AP1301" s="13">
        <f t="shared" si="1599"/>
        <v>0</v>
      </c>
      <c r="AQ1301" s="13">
        <f t="shared" si="1600"/>
        <v>0</v>
      </c>
      <c r="AR1301" s="13">
        <f t="shared" si="1601"/>
        <v>0</v>
      </c>
      <c r="AS1301" s="13">
        <f t="shared" si="1602"/>
        <v>0</v>
      </c>
      <c r="AT1301" s="13">
        <f t="shared" si="1603"/>
        <v>0</v>
      </c>
      <c r="AU1301" s="13">
        <f t="shared" si="1604"/>
        <v>0</v>
      </c>
      <c r="AV1301" s="13">
        <f t="shared" si="1605"/>
        <v>0</v>
      </c>
      <c r="AW1301" s="13">
        <f t="shared" si="1606"/>
        <v>0</v>
      </c>
      <c r="AX1301" s="13">
        <f t="shared" si="1607"/>
        <v>2.483338775668293E-8</v>
      </c>
      <c r="AY1301" s="13">
        <f t="shared" si="1608"/>
        <v>0</v>
      </c>
      <c r="AZ1301" s="13">
        <f t="shared" si="1609"/>
        <v>0</v>
      </c>
      <c r="BA1301" s="13">
        <f t="shared" si="1610"/>
        <v>0</v>
      </c>
      <c r="BB1301" s="13">
        <f t="shared" si="1611"/>
        <v>0</v>
      </c>
      <c r="BC1301" s="13">
        <f t="shared" si="1612"/>
        <v>0</v>
      </c>
      <c r="BD1301" s="13">
        <f t="shared" si="1613"/>
        <v>0</v>
      </c>
      <c r="BE1301" s="13">
        <f t="shared" si="1614"/>
        <v>0</v>
      </c>
      <c r="BF1301" s="13">
        <f t="shared" si="1615"/>
        <v>0</v>
      </c>
      <c r="BG1301" s="13">
        <f t="shared" si="1616"/>
        <v>0</v>
      </c>
      <c r="BH1301" s="13">
        <f t="shared" si="1617"/>
        <v>0</v>
      </c>
      <c r="BI1301" s="13">
        <f t="shared" si="1618"/>
        <v>0</v>
      </c>
      <c r="BJ1301" s="14">
        <f t="shared" si="1619"/>
        <v>0.15316550029887907</v>
      </c>
      <c r="BK1301" s="14">
        <f t="shared" si="1620"/>
        <v>0.84683449909884112</v>
      </c>
      <c r="BL1301" s="14">
        <f t="shared" si="1621"/>
        <v>0</v>
      </c>
      <c r="BM1301" s="14">
        <f t="shared" si="1622"/>
        <v>6.7640899982184259E-4</v>
      </c>
      <c r="BN1301" s="14">
        <f t="shared" si="1623"/>
        <v>0.99932359039789831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1.7124999999999999</v>
      </c>
      <c r="F1302" s="10">
        <f>VLOOKUP(B1302,home!$B$2:$E$405,3,FALSE)</f>
        <v>0.44</v>
      </c>
      <c r="G1302" s="10">
        <f>VLOOKUP(C1302,away!$B$2:$E$405,4,FALSE)</f>
        <v>1.31</v>
      </c>
      <c r="H1302" s="10">
        <f>VLOOKUP(A1302,away!$A$2:$E$405,3,FALSE)</f>
        <v>1.4624999999999999</v>
      </c>
      <c r="I1302" s="10">
        <f>VLOOKUP(C1302,away!$B$2:$E$405,3,FALSE)</f>
        <v>1.02</v>
      </c>
      <c r="J1302" s="10">
        <f>VLOOKUP(B1302,home!$B$2:$E$405,4,FALSE)</f>
        <v>1.2</v>
      </c>
      <c r="K1302" s="12">
        <f t="shared" si="1568"/>
        <v>0.98708499999999999</v>
      </c>
      <c r="L1302" s="12">
        <f t="shared" si="1569"/>
        <v>1.7900999999999998</v>
      </c>
      <c r="M1302" s="13">
        <f t="shared" si="1570"/>
        <v>6.2213391809979215E-2</v>
      </c>
      <c r="N1302" s="13">
        <f t="shared" si="1571"/>
        <v>6.1409905854753331E-2</v>
      </c>
      <c r="O1302" s="13">
        <f t="shared" si="1572"/>
        <v>0.11136819267904376</v>
      </c>
      <c r="P1302" s="13">
        <f t="shared" si="1573"/>
        <v>0.10992987247059391</v>
      </c>
      <c r="Q1302" s="13">
        <f t="shared" si="1574"/>
        <v>3.0308398460319592E-2</v>
      </c>
      <c r="R1302" s="13">
        <f t="shared" si="1575"/>
        <v>9.9680100857378148E-2</v>
      </c>
      <c r="S1302" s="13">
        <f t="shared" si="1576"/>
        <v>4.8560995108221393E-2</v>
      </c>
      <c r="T1302" s="13">
        <f t="shared" si="1577"/>
        <v>5.425506408381809E-2</v>
      </c>
      <c r="U1302" s="13">
        <f t="shared" si="1578"/>
        <v>9.8392732354805099E-2</v>
      </c>
      <c r="V1302" s="13">
        <f t="shared" si="1579"/>
        <v>9.5340387584377066E-3</v>
      </c>
      <c r="W1302" s="13">
        <f t="shared" si="1580"/>
        <v>9.9723218314015233E-3</v>
      </c>
      <c r="X1302" s="13">
        <f t="shared" si="1581"/>
        <v>1.7851453310391861E-2</v>
      </c>
      <c r="Y1302" s="13">
        <f t="shared" si="1582"/>
        <v>1.5977943285466242E-2</v>
      </c>
      <c r="Z1302" s="13">
        <f t="shared" si="1583"/>
        <v>5.9479116181597548E-2</v>
      </c>
      <c r="AA1302" s="13">
        <f t="shared" si="1584"/>
        <v>5.8710943396112207E-2</v>
      </c>
      <c r="AB1302" s="13">
        <f t="shared" si="1585"/>
        <v>2.8976345781075708E-2</v>
      </c>
      <c r="AC1302" s="13">
        <f t="shared" si="1586"/>
        <v>1.0529039993972826E-3</v>
      </c>
      <c r="AD1302" s="13">
        <f t="shared" si="1587"/>
        <v>2.4608823237372425E-3</v>
      </c>
      <c r="AE1302" s="13">
        <f t="shared" si="1588"/>
        <v>4.405225447722037E-3</v>
      </c>
      <c r="AF1302" s="13">
        <f t="shared" si="1589"/>
        <v>3.9428970369836096E-3</v>
      </c>
      <c r="AG1302" s="13">
        <f t="shared" si="1590"/>
        <v>2.3527266619681204E-3</v>
      </c>
      <c r="AH1302" s="13">
        <f t="shared" si="1591"/>
        <v>2.6618391469169431E-2</v>
      </c>
      <c r="AI1302" s="13">
        <f t="shared" si="1592"/>
        <v>2.6274614943345105E-2</v>
      </c>
      <c r="AJ1302" s="13">
        <f t="shared" si="1593"/>
        <v>1.29676391456759E-2</v>
      </c>
      <c r="AK1302" s="13">
        <f t="shared" si="1594"/>
        <v>4.2667206953698328E-3</v>
      </c>
      <c r="AL1302" s="13">
        <f t="shared" si="1595"/>
        <v>7.4418448510923786E-5</v>
      </c>
      <c r="AM1302" s="13">
        <f t="shared" si="1596"/>
        <v>4.8582000570523536E-4</v>
      </c>
      <c r="AN1302" s="13">
        <f t="shared" si="1597"/>
        <v>8.6966639221294165E-4</v>
      </c>
      <c r="AO1302" s="13">
        <f t="shared" si="1598"/>
        <v>7.7839490435019365E-4</v>
      </c>
      <c r="AP1302" s="13">
        <f t="shared" si="1599"/>
        <v>4.6446823942576057E-4</v>
      </c>
      <c r="AQ1302" s="13">
        <f t="shared" si="1600"/>
        <v>2.078611488490134E-4</v>
      </c>
      <c r="AR1302" s="13">
        <f t="shared" si="1601"/>
        <v>9.5299165137920396E-3</v>
      </c>
      <c r="AS1302" s="13">
        <f t="shared" si="1602"/>
        <v>9.4068376420164152E-3</v>
      </c>
      <c r="AT1302" s="13">
        <f t="shared" si="1603"/>
        <v>4.6426741669348863E-3</v>
      </c>
      <c r="AU1302" s="13">
        <f t="shared" si="1604"/>
        <v>1.5275713433563077E-3</v>
      </c>
      <c r="AV1302" s="13">
        <f t="shared" si="1605"/>
        <v>3.7696068986421515E-4</v>
      </c>
      <c r="AW1302" s="13">
        <f t="shared" si="1606"/>
        <v>3.6526659455019469E-6</v>
      </c>
      <c r="AX1302" s="13">
        <f t="shared" si="1607"/>
        <v>7.9924273388592014E-5</v>
      </c>
      <c r="AY1302" s="13">
        <f t="shared" si="1608"/>
        <v>1.4307244179291852E-4</v>
      </c>
      <c r="AZ1302" s="13">
        <f t="shared" si="1609"/>
        <v>1.2805698902675175E-4</v>
      </c>
      <c r="BA1302" s="13">
        <f t="shared" si="1610"/>
        <v>7.641160535226278E-5</v>
      </c>
      <c r="BB1302" s="13">
        <f t="shared" si="1611"/>
        <v>3.4196103685271383E-5</v>
      </c>
      <c r="BC1302" s="13">
        <f t="shared" si="1612"/>
        <v>1.2242889041400862E-5</v>
      </c>
      <c r="BD1302" s="13">
        <f t="shared" si="1613"/>
        <v>2.8432505918898547E-3</v>
      </c>
      <c r="BE1302" s="13">
        <f t="shared" si="1614"/>
        <v>2.8065300104955972E-3</v>
      </c>
      <c r="BF1302" s="13">
        <f t="shared" si="1615"/>
        <v>1.3851418377050231E-3</v>
      </c>
      <c r="BG1302" s="13">
        <f t="shared" si="1616"/>
        <v>4.5575091029035437E-4</v>
      </c>
      <c r="BH1302" s="13">
        <f t="shared" si="1617"/>
        <v>1.1246622182098857E-4</v>
      </c>
      <c r="BI1302" s="13">
        <f t="shared" si="1618"/>
        <v>2.2202744113234109E-5</v>
      </c>
      <c r="BJ1302" s="14">
        <f t="shared" si="1619"/>
        <v>0.206216933289392</v>
      </c>
      <c r="BK1302" s="14">
        <f t="shared" si="1620"/>
        <v>0.23150869303693336</v>
      </c>
      <c r="BL1302" s="14">
        <f t="shared" si="1621"/>
        <v>0.50036498399425411</v>
      </c>
      <c r="BM1302" s="14">
        <f t="shared" si="1622"/>
        <v>0.5225204445942615</v>
      </c>
      <c r="BN1302" s="14">
        <f t="shared" si="1623"/>
        <v>0.47490986213206798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1.7124999999999999</v>
      </c>
      <c r="F1303" s="10">
        <f>VLOOKUP(B1303,home!$B$2:$E$405,3,FALSE)</f>
        <v>0.73</v>
      </c>
      <c r="G1303" s="10">
        <f>VLOOKUP(C1303,away!$B$2:$E$405,4,FALSE)</f>
        <v>0.88</v>
      </c>
      <c r="H1303" s="10">
        <f>VLOOKUP(A1303,away!$A$2:$E$405,3,FALSE)</f>
        <v>1.4624999999999999</v>
      </c>
      <c r="I1303" s="10">
        <f>VLOOKUP(C1303,away!$B$2:$E$405,3,FALSE)</f>
        <v>1.02</v>
      </c>
      <c r="J1303" s="10">
        <f>VLOOKUP(B1303,home!$B$2:$E$405,4,FALSE)</f>
        <v>1.2</v>
      </c>
      <c r="K1303" s="12">
        <f t="shared" si="1568"/>
        <v>1.1001099999999999</v>
      </c>
      <c r="L1303" s="12">
        <f t="shared" si="1569"/>
        <v>1.7900999999999998</v>
      </c>
      <c r="M1303" s="13">
        <f t="shared" si="1570"/>
        <v>5.556454283220439E-2</v>
      </c>
      <c r="N1303" s="13">
        <f t="shared" si="1571"/>
        <v>6.1127109215136366E-2</v>
      </c>
      <c r="O1303" s="13">
        <f t="shared" si="1572"/>
        <v>9.9466088123929042E-2</v>
      </c>
      <c r="P1303" s="13">
        <f t="shared" si="1573"/>
        <v>0.10942363820601557</v>
      </c>
      <c r="Q1303" s="13">
        <f t="shared" si="1574"/>
        <v>3.3623272059331841E-2</v>
      </c>
      <c r="R1303" s="13">
        <f t="shared" si="1575"/>
        <v>8.9027122175322715E-2</v>
      </c>
      <c r="S1303" s="13">
        <f t="shared" si="1576"/>
        <v>5.3872181736467552E-2</v>
      </c>
      <c r="T1303" s="13">
        <f t="shared" si="1577"/>
        <v>6.0189019313409906E-2</v>
      </c>
      <c r="U1303" s="13">
        <f t="shared" si="1578"/>
        <v>9.7939627376294261E-2</v>
      </c>
      <c r="V1303" s="13">
        <f t="shared" si="1579"/>
        <v>1.1787873311585951E-2</v>
      </c>
      <c r="W1303" s="13">
        <f t="shared" si="1580"/>
        <v>1.2329765941730518E-2</v>
      </c>
      <c r="X1303" s="13">
        <f t="shared" si="1581"/>
        <v>2.2071514012291793E-2</v>
      </c>
      <c r="Y1303" s="13">
        <f t="shared" si="1582"/>
        <v>1.9755108616701777E-2</v>
      </c>
      <c r="Z1303" s="13">
        <f t="shared" si="1583"/>
        <v>5.3122483802015071E-2</v>
      </c>
      <c r="AA1303" s="13">
        <f t="shared" si="1584"/>
        <v>5.8440575655434791E-2</v>
      </c>
      <c r="AB1303" s="13">
        <f t="shared" si="1585"/>
        <v>3.2145530842150188E-2</v>
      </c>
      <c r="AC1303" s="13">
        <f t="shared" si="1586"/>
        <v>1.4508712736561659E-3</v>
      </c>
      <c r="AD1303" s="13">
        <f t="shared" si="1587"/>
        <v>3.3910247025392896E-3</v>
      </c>
      <c r="AE1303" s="13">
        <f t="shared" si="1588"/>
        <v>6.0702733200155802E-3</v>
      </c>
      <c r="AF1303" s="13">
        <f t="shared" si="1589"/>
        <v>5.4331981350799466E-3</v>
      </c>
      <c r="AG1303" s="13">
        <f t="shared" si="1590"/>
        <v>3.2419893272022044E-3</v>
      </c>
      <c r="AH1303" s="13">
        <f t="shared" si="1591"/>
        <v>2.3773639563496783E-2</v>
      </c>
      <c r="AI1303" s="13">
        <f t="shared" si="1592"/>
        <v>2.6153618620198445E-2</v>
      </c>
      <c r="AJ1303" s="13">
        <f t="shared" si="1593"/>
        <v>1.4385928690133257E-2</v>
      </c>
      <c r="AK1303" s="13">
        <f t="shared" si="1594"/>
        <v>5.2753680037675001E-3</v>
      </c>
      <c r="AL1303" s="13">
        <f t="shared" si="1595"/>
        <v>1.1428843304729824E-4</v>
      </c>
      <c r="AM1303" s="13">
        <f t="shared" si="1596"/>
        <v>7.461000371020985E-4</v>
      </c>
      <c r="AN1303" s="13">
        <f t="shared" si="1597"/>
        <v>1.3355936764164662E-3</v>
      </c>
      <c r="AO1303" s="13">
        <f t="shared" si="1598"/>
        <v>1.1954231200765584E-3</v>
      </c>
      <c r="AP1303" s="13">
        <f t="shared" si="1599"/>
        <v>7.133089757496824E-4</v>
      </c>
      <c r="AQ1303" s="13">
        <f t="shared" si="1600"/>
        <v>3.1922359937237648E-4</v>
      </c>
      <c r="AR1303" s="13">
        <f t="shared" si="1601"/>
        <v>8.5114384365231194E-3</v>
      </c>
      <c r="AS1303" s="13">
        <f t="shared" si="1602"/>
        <v>9.3635185384034481E-3</v>
      </c>
      <c r="AT1303" s="13">
        <f t="shared" si="1603"/>
        <v>5.1504501896415091E-3</v>
      </c>
      <c r="AU1303" s="13">
        <f t="shared" si="1604"/>
        <v>1.8886872527088404E-3</v>
      </c>
      <c r="AV1303" s="13">
        <f t="shared" si="1605"/>
        <v>5.1944093339438059E-4</v>
      </c>
      <c r="AW1303" s="13">
        <f t="shared" si="1606"/>
        <v>6.2519166957612653E-6</v>
      </c>
      <c r="AX1303" s="13">
        <f t="shared" si="1607"/>
        <v>1.3679868530273181E-4</v>
      </c>
      <c r="AY1303" s="13">
        <f t="shared" si="1608"/>
        <v>2.4488332656042019E-4</v>
      </c>
      <c r="AZ1303" s="13">
        <f t="shared" si="1609"/>
        <v>2.1918282143790414E-4</v>
      </c>
      <c r="BA1303" s="13">
        <f t="shared" si="1610"/>
        <v>1.3078638955199741E-4</v>
      </c>
      <c r="BB1303" s="13">
        <f t="shared" si="1611"/>
        <v>5.8530178984257615E-5</v>
      </c>
      <c r="BC1303" s="13">
        <f t="shared" si="1612"/>
        <v>2.0954974679943912E-5</v>
      </c>
      <c r="BD1303" s="13">
        <f t="shared" si="1613"/>
        <v>2.5393876575366724E-3</v>
      </c>
      <c r="BE1303" s="13">
        <f t="shared" si="1614"/>
        <v>2.7936057559326682E-3</v>
      </c>
      <c r="BF1303" s="13">
        <f t="shared" si="1615"/>
        <v>1.5366368140795441E-3</v>
      </c>
      <c r="BG1303" s="13">
        <f t="shared" si="1616"/>
        <v>5.6348984184568249E-4</v>
      </c>
      <c r="BH1303" s="13">
        <f t="shared" si="1617"/>
        <v>1.5497520247821344E-4</v>
      </c>
      <c r="BI1303" s="13">
        <f t="shared" si="1618"/>
        <v>3.4097953999661429E-5</v>
      </c>
      <c r="BJ1303" s="14">
        <f t="shared" si="1619"/>
        <v>0.23235306042867362</v>
      </c>
      <c r="BK1303" s="14">
        <f t="shared" si="1620"/>
        <v>0.23245827911953737</v>
      </c>
      <c r="BL1303" s="14">
        <f t="shared" si="1621"/>
        <v>0.47966322762727076</v>
      </c>
      <c r="BM1303" s="14">
        <f t="shared" si="1622"/>
        <v>0.54912664695569247</v>
      </c>
      <c r="BN1303" s="14">
        <f t="shared" si="1623"/>
        <v>0.44823177261193992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1.7124999999999999</v>
      </c>
      <c r="F1304" s="10">
        <f>VLOOKUP(B1304,home!$B$2:$E$405,3,FALSE)</f>
        <v>0.93</v>
      </c>
      <c r="G1304" s="10">
        <f>VLOOKUP(C1304,away!$B$2:$E$405,4,FALSE)</f>
        <v>0.39</v>
      </c>
      <c r="H1304" s="10">
        <f>VLOOKUP(A1304,away!$A$2:$E$405,3,FALSE)</f>
        <v>1.4624999999999999</v>
      </c>
      <c r="I1304" s="10">
        <f>VLOOKUP(C1304,away!$B$2:$E$405,3,FALSE)</f>
        <v>0.57999999999999996</v>
      </c>
      <c r="J1304" s="10">
        <f>VLOOKUP(B1304,home!$B$2:$E$405,4,FALSE)</f>
        <v>1.23</v>
      </c>
      <c r="K1304" s="12">
        <f t="shared" si="1568"/>
        <v>0.62112374999999997</v>
      </c>
      <c r="L1304" s="12">
        <f t="shared" si="1569"/>
        <v>1.0433474999999999</v>
      </c>
      <c r="M1304" s="13">
        <f t="shared" si="1570"/>
        <v>0.18929071899368879</v>
      </c>
      <c r="N1304" s="13">
        <f t="shared" si="1571"/>
        <v>0.11757296122155619</v>
      </c>
      <c r="O1304" s="13">
        <f t="shared" si="1572"/>
        <v>0.19749599843526766</v>
      </c>
      <c r="P1304" s="13">
        <f t="shared" si="1573"/>
        <v>0.12266945515810757</v>
      </c>
      <c r="Q1304" s="13">
        <f t="shared" si="1574"/>
        <v>3.651367928626878E-2</v>
      </c>
      <c r="R1304" s="13">
        <f t="shared" si="1575"/>
        <v>0.10302847811372019</v>
      </c>
      <c r="S1304" s="13">
        <f t="shared" si="1576"/>
        <v>1.9873921062776301E-2</v>
      </c>
      <c r="T1304" s="13">
        <f t="shared" si="1577"/>
        <v>3.8096455999130308E-2</v>
      </c>
      <c r="U1304" s="13">
        <f t="shared" si="1578"/>
        <v>6.3993434682786801E-2</v>
      </c>
      <c r="V1304" s="13">
        <f t="shared" si="1579"/>
        <v>1.4310281158976255E-3</v>
      </c>
      <c r="W1304" s="13">
        <f t="shared" si="1580"/>
        <v>7.5598378015281969E-3</v>
      </c>
      <c r="X1304" s="13">
        <f t="shared" si="1581"/>
        <v>7.887537870629938E-3</v>
      </c>
      <c r="Y1304" s="13">
        <f t="shared" si="1582"/>
        <v>4.1147214592385344E-3</v>
      </c>
      <c r="Z1304" s="13">
        <f t="shared" si="1583"/>
        <v>3.5831501689584891E-2</v>
      </c>
      <c r="AA1304" s="13">
        <f t="shared" si="1584"/>
        <v>2.2255796697566301E-2</v>
      </c>
      <c r="AB1304" s="13">
        <f t="shared" si="1585"/>
        <v>6.9118019520149985E-3</v>
      </c>
      <c r="AC1304" s="13">
        <f t="shared" si="1586"/>
        <v>5.7960923885466551E-5</v>
      </c>
      <c r="AD1304" s="13">
        <f t="shared" si="1587"/>
        <v>1.1738987011692371E-3</v>
      </c>
      <c r="AE1304" s="13">
        <f t="shared" si="1588"/>
        <v>1.2247842751181702E-3</v>
      </c>
      <c r="AF1304" s="13">
        <f t="shared" si="1589"/>
        <v>6.389378057419274E-4</v>
      </c>
      <c r="AG1304" s="13">
        <f t="shared" si="1590"/>
        <v>2.2221138742544187E-4</v>
      </c>
      <c r="AH1304" s="13">
        <f t="shared" si="1591"/>
        <v>9.3461769272685426E-3</v>
      </c>
      <c r="AI1304" s="13">
        <f t="shared" si="1592"/>
        <v>5.805132461228513E-3</v>
      </c>
      <c r="AJ1304" s="13">
        <f t="shared" si="1593"/>
        <v>1.8028528217824921E-3</v>
      </c>
      <c r="AK1304" s="13">
        <f t="shared" si="1594"/>
        <v>3.7326490178787441E-4</v>
      </c>
      <c r="AL1304" s="13">
        <f t="shared" si="1595"/>
        <v>1.5024582274903376E-6</v>
      </c>
      <c r="AM1304" s="13">
        <f t="shared" si="1596"/>
        <v>1.4582727267807325E-4</v>
      </c>
      <c r="AN1304" s="13">
        <f t="shared" si="1597"/>
        <v>1.52148520380486E-4</v>
      </c>
      <c r="AO1304" s="13">
        <f t="shared" si="1598"/>
        <v>7.9371889183839538E-5</v>
      </c>
      <c r="AP1304" s="13">
        <f t="shared" si="1599"/>
        <v>2.7604154050078671E-5</v>
      </c>
      <c r="AQ1304" s="13">
        <f t="shared" si="1600"/>
        <v>7.2001812794411141E-6</v>
      </c>
      <c r="AR1304" s="13">
        <f t="shared" si="1601"/>
        <v>1.9502620663246631E-3</v>
      </c>
      <c r="AS1304" s="13">
        <f t="shared" si="1602"/>
        <v>1.2113540881183232E-3</v>
      </c>
      <c r="AT1304" s="13">
        <f t="shared" si="1603"/>
        <v>3.762003968949417E-4</v>
      </c>
      <c r="AU1304" s="13">
        <f t="shared" si="1604"/>
        <v>7.7889000423624852E-5</v>
      </c>
      <c r="AV1304" s="13">
        <f t="shared" si="1605"/>
        <v>1.2094677006718362E-5</v>
      </c>
      <c r="AW1304" s="13">
        <f t="shared" si="1606"/>
        <v>2.7046247689483719E-8</v>
      </c>
      <c r="AX1304" s="13">
        <f t="shared" si="1607"/>
        <v>1.5096130409679558E-5</v>
      </c>
      <c r="AY1304" s="13">
        <f t="shared" si="1608"/>
        <v>1.5750509922613137E-5</v>
      </c>
      <c r="AZ1304" s="13">
        <f t="shared" si="1609"/>
        <v>8.2166275757418035E-6</v>
      </c>
      <c r="BA1304" s="13">
        <f t="shared" si="1610"/>
        <v>2.8575992798604237E-6</v>
      </c>
      <c r="BB1304" s="13">
        <f t="shared" si="1611"/>
        <v>7.4536726616104335E-7</v>
      </c>
      <c r="BC1304" s="13">
        <f t="shared" si="1612"/>
        <v>1.5553541474619184E-7</v>
      </c>
      <c r="BD1304" s="13">
        <f t="shared" si="1613"/>
        <v>3.3913350854077842E-4</v>
      </c>
      <c r="BE1304" s="13">
        <f t="shared" si="1614"/>
        <v>2.1064387657550529E-4</v>
      </c>
      <c r="BF1304" s="13">
        <f t="shared" si="1615"/>
        <v>6.5417957266557499E-5</v>
      </c>
      <c r="BG1304" s="13">
        <f t="shared" si="1616"/>
        <v>1.3544215644914649E-5</v>
      </c>
      <c r="BH1304" s="13">
        <f t="shared" si="1617"/>
        <v>2.1031585030445132E-6</v>
      </c>
      <c r="BI1304" s="13">
        <f t="shared" si="1618"/>
        <v>2.6126433925107906E-7</v>
      </c>
      <c r="BJ1304" s="14">
        <f t="shared" si="1619"/>
        <v>0.21545999959524739</v>
      </c>
      <c r="BK1304" s="14">
        <f t="shared" si="1620"/>
        <v>0.33334033722250589</v>
      </c>
      <c r="BL1304" s="14">
        <f t="shared" si="1621"/>
        <v>0.41527184120306154</v>
      </c>
      <c r="BM1304" s="14">
        <f t="shared" si="1622"/>
        <v>0.23331666503811579</v>
      </c>
      <c r="BN1304" s="14">
        <f t="shared" si="1623"/>
        <v>0.76657129120860923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1.7124999999999999</v>
      </c>
      <c r="F1305" s="10">
        <f>VLOOKUP(B1305,home!$B$2:$E$405,3,FALSE)</f>
        <v>1.61</v>
      </c>
      <c r="G1305" s="10">
        <f>VLOOKUP(C1305,away!$B$2:$E$405,4,FALSE)</f>
        <v>0</v>
      </c>
      <c r="H1305" s="10">
        <f>VLOOKUP(A1305,away!$A$2:$E$405,3,FALSE)</f>
        <v>1.4624999999999999</v>
      </c>
      <c r="I1305" s="10">
        <f>VLOOKUP(C1305,away!$B$2:$E$405,3,FALSE)</f>
        <v>0</v>
      </c>
      <c r="J1305" s="10">
        <f>VLOOKUP(B1305,home!$B$2:$E$405,4,FALSE)</f>
        <v>0.51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</v>
      </c>
      <c r="F1306" s="10">
        <f>VLOOKUP(B1306,home!$B$2:$E$405,3,FALSE)</f>
        <v>0.89</v>
      </c>
      <c r="G1306" s="10">
        <f>VLOOKUP(C1306,away!$B$2:$E$405,4,FALSE)</f>
        <v>1.25</v>
      </c>
      <c r="H1306" s="10">
        <f>VLOOKUP(A1306,away!$A$2:$E$405,3,FALSE)</f>
        <v>1.25</v>
      </c>
      <c r="I1306" s="10">
        <f>VLOOKUP(C1306,away!$B$2:$E$405,3,FALSE)</f>
        <v>1.61</v>
      </c>
      <c r="J1306" s="10">
        <f>VLOOKUP(B1306,home!$B$2:$E$405,4,FALSE)</f>
        <v>1.4</v>
      </c>
      <c r="K1306" s="12">
        <f t="shared" si="1568"/>
        <v>1.5575000000000001</v>
      </c>
      <c r="L1306" s="12">
        <f t="shared" si="1569"/>
        <v>2.8174999999999999</v>
      </c>
      <c r="M1306" s="13">
        <f t="shared" si="1570"/>
        <v>1.2588142242433998E-2</v>
      </c>
      <c r="N1306" s="13">
        <f t="shared" si="1571"/>
        <v>1.9606031542590954E-2</v>
      </c>
      <c r="O1306" s="13">
        <f t="shared" si="1572"/>
        <v>3.5467090768057784E-2</v>
      </c>
      <c r="P1306" s="13">
        <f t="shared" si="1573"/>
        <v>5.5239993871250004E-2</v>
      </c>
      <c r="Q1306" s="13">
        <f t="shared" si="1574"/>
        <v>1.526819706379271E-2</v>
      </c>
      <c r="R1306" s="13">
        <f t="shared" si="1575"/>
        <v>4.9964264119501417E-2</v>
      </c>
      <c r="S1306" s="13">
        <f t="shared" si="1576"/>
        <v>6.0601812088868667E-2</v>
      </c>
      <c r="T1306" s="13">
        <f t="shared" si="1577"/>
        <v>4.3018145227235953E-2</v>
      </c>
      <c r="U1306" s="13">
        <f t="shared" si="1578"/>
        <v>7.7819341366123465E-2</v>
      </c>
      <c r="V1306" s="13">
        <f t="shared" si="1579"/>
        <v>2.9548475628922606E-2</v>
      </c>
      <c r="W1306" s="13">
        <f t="shared" si="1580"/>
        <v>7.92673897561905E-3</v>
      </c>
      <c r="X1306" s="13">
        <f t="shared" si="1581"/>
        <v>2.233358706380667E-2</v>
      </c>
      <c r="Y1306" s="13">
        <f t="shared" si="1582"/>
        <v>3.1462440776137648E-2</v>
      </c>
      <c r="Z1306" s="13">
        <f t="shared" si="1583"/>
        <v>4.6924771385565077E-2</v>
      </c>
      <c r="AA1306" s="13">
        <f t="shared" si="1584"/>
        <v>7.3085331433017597E-2</v>
      </c>
      <c r="AB1306" s="13">
        <f t="shared" si="1585"/>
        <v>5.691520185346248E-2</v>
      </c>
      <c r="AC1306" s="13">
        <f t="shared" si="1586"/>
        <v>8.1041426785370199E-3</v>
      </c>
      <c r="AD1306" s="13">
        <f t="shared" si="1587"/>
        <v>3.0864739886316672E-3</v>
      </c>
      <c r="AE1306" s="13">
        <f t="shared" si="1588"/>
        <v>8.6961404629697214E-3</v>
      </c>
      <c r="AF1306" s="13">
        <f t="shared" si="1589"/>
        <v>1.2250687877208597E-2</v>
      </c>
      <c r="AG1306" s="13">
        <f t="shared" si="1590"/>
        <v>1.1505437698011739E-2</v>
      </c>
      <c r="AH1306" s="13">
        <f t="shared" si="1591"/>
        <v>3.3052635844707405E-2</v>
      </c>
      <c r="AI1306" s="13">
        <f t="shared" si="1592"/>
        <v>5.147948032813178E-2</v>
      </c>
      <c r="AJ1306" s="13">
        <f t="shared" si="1593"/>
        <v>4.0089645305532634E-2</v>
      </c>
      <c r="AK1306" s="13">
        <f t="shared" si="1594"/>
        <v>2.0813207521122361E-2</v>
      </c>
      <c r="AL1306" s="13">
        <f t="shared" si="1595"/>
        <v>1.4225221903992717E-3</v>
      </c>
      <c r="AM1306" s="13">
        <f t="shared" si="1596"/>
        <v>9.614366474587642E-4</v>
      </c>
      <c r="AN1306" s="13">
        <f t="shared" si="1597"/>
        <v>2.7088477542150679E-3</v>
      </c>
      <c r="AO1306" s="13">
        <f t="shared" si="1598"/>
        <v>3.816089273750478E-3</v>
      </c>
      <c r="AP1306" s="13">
        <f t="shared" si="1599"/>
        <v>3.5839438429306563E-3</v>
      </c>
      <c r="AQ1306" s="13">
        <f t="shared" si="1600"/>
        <v>2.5244404443642812E-3</v>
      </c>
      <c r="AR1306" s="13">
        <f t="shared" si="1601"/>
        <v>1.8625160298492611E-2</v>
      </c>
      <c r="AS1306" s="13">
        <f t="shared" si="1602"/>
        <v>2.9008687164902239E-2</v>
      </c>
      <c r="AT1306" s="13">
        <f t="shared" si="1603"/>
        <v>2.2590515129667629E-2</v>
      </c>
      <c r="AU1306" s="13">
        <f t="shared" si="1604"/>
        <v>1.1728242438152445E-2</v>
      </c>
      <c r="AV1306" s="13">
        <f t="shared" si="1605"/>
        <v>4.5666843993556082E-3</v>
      </c>
      <c r="AW1306" s="13">
        <f t="shared" si="1606"/>
        <v>1.7339977479953602E-4</v>
      </c>
      <c r="AX1306" s="13">
        <f t="shared" si="1607"/>
        <v>2.4957292973617101E-4</v>
      </c>
      <c r="AY1306" s="13">
        <f t="shared" si="1608"/>
        <v>7.031717295316618E-4</v>
      </c>
      <c r="AZ1306" s="13">
        <f t="shared" si="1609"/>
        <v>9.9059317397772882E-4</v>
      </c>
      <c r="BA1306" s="13">
        <f t="shared" si="1610"/>
        <v>9.3033208922741677E-4</v>
      </c>
      <c r="BB1306" s="13">
        <f t="shared" si="1611"/>
        <v>6.5530266534956176E-4</v>
      </c>
      <c r="BC1306" s="13">
        <f t="shared" si="1612"/>
        <v>3.6926305192447784E-4</v>
      </c>
      <c r="BD1306" s="13">
        <f t="shared" si="1613"/>
        <v>8.7460648568338205E-3</v>
      </c>
      <c r="BE1306" s="13">
        <f t="shared" si="1614"/>
        <v>1.3621996014518675E-2</v>
      </c>
      <c r="BF1306" s="13">
        <f t="shared" si="1615"/>
        <v>1.0608129396306423E-2</v>
      </c>
      <c r="BG1306" s="13">
        <f t="shared" si="1616"/>
        <v>5.5073871782490846E-3</v>
      </c>
      <c r="BH1306" s="13">
        <f t="shared" si="1617"/>
        <v>2.1444388825307371E-3</v>
      </c>
      <c r="BI1306" s="13">
        <f t="shared" si="1618"/>
        <v>6.6799271190832457E-4</v>
      </c>
      <c r="BJ1306" s="14">
        <f t="shared" si="1619"/>
        <v>0.19264687427847094</v>
      </c>
      <c r="BK1306" s="14">
        <f t="shared" si="1620"/>
        <v>0.16820826042994319</v>
      </c>
      <c r="BL1306" s="14">
        <f t="shared" si="1621"/>
        <v>0.56650149701057428</v>
      </c>
      <c r="BM1306" s="14">
        <f t="shared" si="1622"/>
        <v>0.78561791154219474</v>
      </c>
      <c r="BN1306" s="14">
        <f t="shared" si="1623"/>
        <v>0.18813371960762687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</v>
      </c>
      <c r="F1307" s="10">
        <f>VLOOKUP(B1307,home!$B$2:$E$405,3,FALSE)</f>
        <v>1.1399999999999999</v>
      </c>
      <c r="G1307" s="10">
        <f>VLOOKUP(C1307,away!$B$2:$E$405,4,FALSE)</f>
        <v>0</v>
      </c>
      <c r="H1307" s="10">
        <f>VLOOKUP(A1307,away!$A$2:$E$405,3,FALSE)</f>
        <v>1.25</v>
      </c>
      <c r="I1307" s="10">
        <f>VLOOKUP(C1307,away!$B$2:$E$405,3,FALSE)</f>
        <v>0.71</v>
      </c>
      <c r="J1307" s="10">
        <f>VLOOKUP(B1307,home!$B$2:$E$405,4,FALSE)</f>
        <v>0.64</v>
      </c>
      <c r="K1307" s="12">
        <f t="shared" si="1568"/>
        <v>0</v>
      </c>
      <c r="L1307" s="12">
        <f t="shared" si="1569"/>
        <v>0.56799999999999995</v>
      </c>
      <c r="M1307" s="13">
        <f t="shared" si="1570"/>
        <v>0.56665762138222464</v>
      </c>
      <c r="N1307" s="13">
        <f t="shared" si="1571"/>
        <v>0</v>
      </c>
      <c r="O1307" s="13">
        <f t="shared" si="1572"/>
        <v>0.32186152894510356</v>
      </c>
      <c r="P1307" s="13">
        <f t="shared" si="1573"/>
        <v>0</v>
      </c>
      <c r="Q1307" s="13">
        <f t="shared" si="1574"/>
        <v>0</v>
      </c>
      <c r="R1307" s="13">
        <f t="shared" si="1575"/>
        <v>9.1408674220409381E-2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1.7306708985730845E-2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2.4575526759737791E-3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2.7917798399062132E-4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2.6428849151112142E-5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0.56665762138222464</v>
      </c>
      <c r="BL1307" s="14">
        <f t="shared" si="1621"/>
        <v>0.41603336267462848</v>
      </c>
      <c r="BM1307" s="14">
        <f t="shared" si="1622"/>
        <v>2.0069868494846356E-2</v>
      </c>
      <c r="BN1307" s="14">
        <f t="shared" si="1623"/>
        <v>0.97992782454773764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1.78481012658228</v>
      </c>
      <c r="F1308" s="10">
        <f>VLOOKUP(B1308,home!$B$2:$E$405,3,FALSE)</f>
        <v>0.9</v>
      </c>
      <c r="G1308" s="10">
        <f>VLOOKUP(C1308,away!$B$2:$E$405,4,FALSE)</f>
        <v>0.42</v>
      </c>
      <c r="H1308" s="10">
        <f>VLOOKUP(A1308,away!$A$2:$E$405,3,FALSE)</f>
        <v>1.36708860759494</v>
      </c>
      <c r="I1308" s="10">
        <f>VLOOKUP(C1308,away!$B$2:$E$405,3,FALSE)</f>
        <v>1.1200000000000001</v>
      </c>
      <c r="J1308" s="10">
        <f>VLOOKUP(B1308,home!$B$2:$E$405,4,FALSE)</f>
        <v>0.73</v>
      </c>
      <c r="K1308" s="12">
        <f t="shared" si="1568"/>
        <v>0.67465822784810181</v>
      </c>
      <c r="L1308" s="12">
        <f t="shared" si="1569"/>
        <v>1.1177316455696229</v>
      </c>
      <c r="M1308" s="13">
        <f t="shared" si="1570"/>
        <v>0.16656163241221722</v>
      </c>
      <c r="N1308" s="13">
        <f t="shared" si="1571"/>
        <v>0.11237217575071343</v>
      </c>
      <c r="O1308" s="13">
        <f t="shared" si="1572"/>
        <v>0.18617120748487018</v>
      </c>
      <c r="P1308" s="13">
        <f t="shared" si="1573"/>
        <v>0.12560193691808377</v>
      </c>
      <c r="Q1308" s="13">
        <f t="shared" si="1574"/>
        <v>3.7906406475705867E-2</v>
      </c>
      <c r="R1308" s="13">
        <f t="shared" si="1575"/>
        <v>0.10404472504987383</v>
      </c>
      <c r="S1308" s="13">
        <f t="shared" si="1576"/>
        <v>2.3678692279100685E-2</v>
      </c>
      <c r="T1308" s="13">
        <f t="shared" si="1577"/>
        <v>4.2369190087721727E-2</v>
      </c>
      <c r="U1308" s="13">
        <f t="shared" si="1578"/>
        <v>7.0194629819090887E-2</v>
      </c>
      <c r="V1308" s="13">
        <f t="shared" si="1579"/>
        <v>1.9839767223901695E-3</v>
      </c>
      <c r="W1308" s="13">
        <f t="shared" si="1580"/>
        <v>8.5246230056631803E-3</v>
      </c>
      <c r="X1308" s="13">
        <f t="shared" si="1581"/>
        <v>9.5282408999805713E-3</v>
      </c>
      <c r="Y1308" s="13">
        <f t="shared" si="1582"/>
        <v>5.3250081902595347E-3</v>
      </c>
      <c r="Z1308" s="13">
        <f t="shared" si="1583"/>
        <v>3.8764693914278142E-2</v>
      </c>
      <c r="AA1308" s="13">
        <f t="shared" si="1584"/>
        <v>2.6152919699280991E-2</v>
      </c>
      <c r="AB1308" s="13">
        <f t="shared" si="1585"/>
        <v>8.8221412286853106E-3</v>
      </c>
      <c r="AC1308" s="13">
        <f t="shared" si="1586"/>
        <v>9.3505672466289528E-5</v>
      </c>
      <c r="AD1308" s="13">
        <f t="shared" si="1587"/>
        <v>1.4378017625184696E-3</v>
      </c>
      <c r="AE1308" s="13">
        <f t="shared" si="1588"/>
        <v>1.6070765300226729E-3</v>
      </c>
      <c r="AF1308" s="13">
        <f t="shared" si="1589"/>
        <v>8.9814014722928103E-4</v>
      </c>
      <c r="AG1308" s="13">
        <f t="shared" si="1590"/>
        <v>3.3462655490490922E-4</v>
      </c>
      <c r="AH1308" s="13">
        <f t="shared" si="1591"/>
        <v>1.083213127970222E-2</v>
      </c>
      <c r="AI1308" s="13">
        <f t="shared" si="1592"/>
        <v>7.3079864929818921E-3</v>
      </c>
      <c r="AJ1308" s="13">
        <f t="shared" si="1593"/>
        <v>2.4651966082465128E-3</v>
      </c>
      <c r="AK1308" s="13">
        <f t="shared" si="1594"/>
        <v>5.5438839167224808E-4</v>
      </c>
      <c r="AL1308" s="13">
        <f t="shared" si="1595"/>
        <v>2.820455924814158E-6</v>
      </c>
      <c r="AM1308" s="13">
        <f t="shared" si="1596"/>
        <v>1.9400495781951764E-4</v>
      </c>
      <c r="AN1308" s="13">
        <f t="shared" si="1597"/>
        <v>2.168454807522747E-4</v>
      </c>
      <c r="AO1308" s="13">
        <f t="shared" si="1598"/>
        <v>1.2118752801778803E-4</v>
      </c>
      <c r="AP1308" s="13">
        <f t="shared" si="1599"/>
        <v>4.5151711704612326E-5</v>
      </c>
      <c r="AQ1308" s="13">
        <f t="shared" si="1600"/>
        <v>1.261687425597039E-5</v>
      </c>
      <c r="AR1308" s="13">
        <f t="shared" si="1601"/>
        <v>2.4214831840575486E-3</v>
      </c>
      <c r="AS1308" s="13">
        <f t="shared" si="1602"/>
        <v>1.6336735537202448E-3</v>
      </c>
      <c r="AT1308" s="13">
        <f t="shared" si="1603"/>
        <v>5.5108565231760541E-4</v>
      </c>
      <c r="AU1308" s="13">
        <f t="shared" si="1604"/>
        <v>1.2393148986170364E-4</v>
      </c>
      <c r="AV1308" s="13">
        <f t="shared" si="1605"/>
        <v>2.0902849831167986E-5</v>
      </c>
      <c r="AW1308" s="13">
        <f t="shared" si="1606"/>
        <v>5.9079686869971496E-8</v>
      </c>
      <c r="AX1308" s="13">
        <f t="shared" si="1607"/>
        <v>2.181450683937692E-5</v>
      </c>
      <c r="AY1308" s="13">
        <f t="shared" si="1608"/>
        <v>2.4382764626866554E-5</v>
      </c>
      <c r="AZ1308" s="13">
        <f t="shared" si="1609"/>
        <v>1.3626693814962176E-5</v>
      </c>
      <c r="BA1308" s="13">
        <f t="shared" si="1610"/>
        <v>5.0769956338236917E-6</v>
      </c>
      <c r="BB1308" s="13">
        <f t="shared" si="1611"/>
        <v>1.4186796710858871E-6</v>
      </c>
      <c r="BC1308" s="13">
        <f t="shared" si="1612"/>
        <v>3.1714063265979987E-7</v>
      </c>
      <c r="BD1308" s="13">
        <f t="shared" si="1613"/>
        <v>4.5109473067263511E-4</v>
      </c>
      <c r="BE1308" s="13">
        <f t="shared" si="1614"/>
        <v>3.0433477158721683E-4</v>
      </c>
      <c r="BF1308" s="13">
        <f t="shared" si="1615"/>
        <v>1.0266097883579423E-4</v>
      </c>
      <c r="BG1308" s="13">
        <f t="shared" si="1616"/>
        <v>2.3087024683502818E-5</v>
      </c>
      <c r="BH1308" s="13">
        <f t="shared" si="1617"/>
        <v>3.8939627898143467E-6</v>
      </c>
      <c r="BI1308" s="13">
        <f t="shared" si="1618"/>
        <v>5.254188070165197E-7</v>
      </c>
      <c r="BJ1308" s="14">
        <f t="shared" si="1619"/>
        <v>0.22095973273848857</v>
      </c>
      <c r="BK1308" s="14">
        <f t="shared" si="1620"/>
        <v>0.31794694722480976</v>
      </c>
      <c r="BL1308" s="14">
        <f t="shared" si="1621"/>
        <v>0.42218199967156828</v>
      </c>
      <c r="BM1308" s="14">
        <f t="shared" si="1622"/>
        <v>0.26717096577274047</v>
      </c>
      <c r="BN1308" s="14">
        <f t="shared" si="1623"/>
        <v>0.73265808409146427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1.78481012658228</v>
      </c>
      <c r="F1309" s="10">
        <f>VLOOKUP(B1309,home!$B$2:$E$405,3,FALSE)</f>
        <v>0.28000000000000003</v>
      </c>
      <c r="G1309" s="10">
        <f>VLOOKUP(C1309,away!$B$2:$E$405,4,FALSE)</f>
        <v>0.67</v>
      </c>
      <c r="H1309" s="10">
        <f>VLOOKUP(A1309,away!$A$2:$E$405,3,FALSE)</f>
        <v>1.36708860759494</v>
      </c>
      <c r="I1309" s="10">
        <f>VLOOKUP(C1309,away!$B$2:$E$405,3,FALSE)</f>
        <v>0.56000000000000005</v>
      </c>
      <c r="J1309" s="10">
        <f>VLOOKUP(B1309,home!$B$2:$E$405,4,FALSE)</f>
        <v>0.73</v>
      </c>
      <c r="K1309" s="12">
        <f t="shared" si="1568"/>
        <v>0.33483037974683577</v>
      </c>
      <c r="L1309" s="12">
        <f t="shared" si="1569"/>
        <v>0.55886582278481145</v>
      </c>
      <c r="M1309" s="13">
        <f t="shared" si="1570"/>
        <v>0.40914068763803263</v>
      </c>
      <c r="N1309" s="13">
        <f t="shared" si="1571"/>
        <v>0.136992731811724</v>
      </c>
      <c r="O1309" s="13">
        <f t="shared" si="1572"/>
        <v>0.22865474703157262</v>
      </c>
      <c r="P1309" s="13">
        <f t="shared" si="1573"/>
        <v>7.6560555779498135E-2</v>
      </c>
      <c r="Q1309" s="13">
        <f t="shared" si="1574"/>
        <v>2.2934664207537987E-2</v>
      </c>
      <c r="R1309" s="13">
        <f t="shared" si="1575"/>
        <v>6.3893661666726373E-2</v>
      </c>
      <c r="S1309" s="13">
        <f t="shared" si="1576"/>
        <v>3.5816033936298085E-3</v>
      </c>
      <c r="T1309" s="13">
        <f t="shared" si="1577"/>
        <v>1.2817399982639081E-2</v>
      </c>
      <c r="U1309" s="13">
        <f t="shared" si="1578"/>
        <v>2.1393538999285835E-2</v>
      </c>
      <c r="V1309" s="13">
        <f t="shared" si="1579"/>
        <v>7.4467605638171752E-5</v>
      </c>
      <c r="W1309" s="13">
        <f t="shared" si="1580"/>
        <v>2.5597407753253695E-3</v>
      </c>
      <c r="X1309" s="13">
        <f t="shared" si="1581"/>
        <v>1.4305516345180435E-3</v>
      </c>
      <c r="Y1309" s="13">
        <f t="shared" si="1582"/>
        <v>3.9974320813054159E-4</v>
      </c>
      <c r="Z1309" s="13">
        <f t="shared" si="1583"/>
        <v>1.1902661266036467E-2</v>
      </c>
      <c r="AA1309" s="13">
        <f t="shared" si="1584"/>
        <v>3.9853725917049438E-3</v>
      </c>
      <c r="AB1309" s="13">
        <f t="shared" si="1585"/>
        <v>6.6721190915659877E-4</v>
      </c>
      <c r="AC1309" s="13">
        <f t="shared" si="1586"/>
        <v>8.7092310901361179E-7</v>
      </c>
      <c r="AD1309" s="13">
        <f t="shared" si="1587"/>
        <v>2.1426974396391332E-4</v>
      </c>
      <c r="AE1309" s="13">
        <f t="shared" si="1588"/>
        <v>1.1974803675828329E-4</v>
      </c>
      <c r="AF1309" s="13">
        <f t="shared" si="1589"/>
        <v>3.346154254489191E-5</v>
      </c>
      <c r="AG1309" s="13">
        <f t="shared" si="1590"/>
        <v>6.2335041686666645E-6</v>
      </c>
      <c r="AH1309" s="13">
        <f t="shared" si="1591"/>
        <v>1.6629976454430938E-3</v>
      </c>
      <c r="AI1309" s="13">
        <f t="shared" si="1592"/>
        <v>5.5682213314180488E-4</v>
      </c>
      <c r="AJ1309" s="13">
        <f t="shared" si="1593"/>
        <v>9.3220483145656843E-5</v>
      </c>
      <c r="AK1309" s="13">
        <f t="shared" si="1594"/>
        <v>1.040434992394793E-5</v>
      </c>
      <c r="AL1309" s="13">
        <f t="shared" si="1595"/>
        <v>6.5188683777430642E-9</v>
      </c>
      <c r="AM1309" s="13">
        <f t="shared" si="1596"/>
        <v>1.4348803947938878E-5</v>
      </c>
      <c r="AN1309" s="13">
        <f t="shared" si="1597"/>
        <v>8.0190561243428108E-6</v>
      </c>
      <c r="AO1309" s="13">
        <f t="shared" si="1598"/>
        <v>2.2407881994442127E-6</v>
      </c>
      <c r="AP1309" s="13">
        <f t="shared" si="1599"/>
        <v>4.1743331358962874E-7</v>
      </c>
      <c r="AQ1309" s="13">
        <f t="shared" si="1600"/>
        <v>5.8322303064264514E-8</v>
      </c>
      <c r="AR1309" s="13">
        <f t="shared" si="1601"/>
        <v>1.8587850948195177E-4</v>
      </c>
      <c r="AS1309" s="13">
        <f t="shared" si="1602"/>
        <v>6.2237771916617737E-5</v>
      </c>
      <c r="AT1309" s="13">
        <f t="shared" si="1603"/>
        <v>1.0419548402719034E-5</v>
      </c>
      <c r="AU1309" s="13">
        <f t="shared" si="1604"/>
        <v>1.1629271161576502E-6</v>
      </c>
      <c r="AV1309" s="13">
        <f t="shared" si="1605"/>
        <v>9.7345831980239651E-8</v>
      </c>
      <c r="AW1309" s="13">
        <f t="shared" si="1606"/>
        <v>3.3884580885220552E-11</v>
      </c>
      <c r="AX1309" s="13">
        <f t="shared" si="1607"/>
        <v>8.0073591246687816E-7</v>
      </c>
      <c r="AY1309" s="13">
        <f t="shared" si="1608"/>
        <v>4.4750393455414858E-7</v>
      </c>
      <c r="AZ1309" s="13">
        <f t="shared" si="1609"/>
        <v>1.250473272920223E-7</v>
      </c>
      <c r="BA1309" s="13">
        <f t="shared" si="1610"/>
        <v>2.3294892484699222E-8</v>
      </c>
      <c r="BB1309" s="13">
        <f t="shared" si="1611"/>
        <v>3.2546798137862873E-9</v>
      </c>
      <c r="BC1309" s="13">
        <f t="shared" si="1612"/>
        <v>3.6378586240655813E-10</v>
      </c>
      <c r="BD1309" s="13">
        <f t="shared" si="1613"/>
        <v>1.7313524356607561E-5</v>
      </c>
      <c r="BE1309" s="13">
        <f t="shared" si="1614"/>
        <v>5.7970939350790007E-6</v>
      </c>
      <c r="BF1309" s="13">
        <f t="shared" si="1615"/>
        <v>9.7052158185529014E-7</v>
      </c>
      <c r="BG1309" s="13">
        <f t="shared" si="1616"/>
        <v>1.0832003660170219E-7</v>
      </c>
      <c r="BH1309" s="13">
        <f t="shared" si="1617"/>
        <v>9.0672097473847751E-9</v>
      </c>
      <c r="BI1309" s="13">
        <f t="shared" si="1618"/>
        <v>6.0719545659221117E-10</v>
      </c>
      <c r="BJ1309" s="14">
        <f t="shared" si="1619"/>
        <v>0.17753502905173163</v>
      </c>
      <c r="BK1309" s="14">
        <f t="shared" si="1620"/>
        <v>0.48935863936271068</v>
      </c>
      <c r="BL1309" s="14">
        <f t="shared" si="1621"/>
        <v>0.32120197204716561</v>
      </c>
      <c r="BM1309" s="14">
        <f t="shared" si="1622"/>
        <v>6.1820806122502701E-2</v>
      </c>
      <c r="BN1309" s="14">
        <f t="shared" si="1623"/>
        <v>0.93817704813509184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1.78481012658228</v>
      </c>
      <c r="F1310" s="10">
        <f>VLOOKUP(B1310,home!$B$2:$E$405,3,FALSE)</f>
        <v>0.28000000000000003</v>
      </c>
      <c r="G1310" s="10">
        <f>VLOOKUP(C1310,away!$B$2:$E$405,4,FALSE)</f>
        <v>0.67</v>
      </c>
      <c r="H1310" s="10">
        <f>VLOOKUP(A1310,away!$A$2:$E$405,3,FALSE)</f>
        <v>1.36708860759494</v>
      </c>
      <c r="I1310" s="10">
        <f>VLOOKUP(C1310,away!$B$2:$E$405,3,FALSE)</f>
        <v>0.56000000000000005</v>
      </c>
      <c r="J1310" s="10">
        <f>VLOOKUP(B1310,home!$B$2:$E$405,4,FALSE)</f>
        <v>0.55000000000000004</v>
      </c>
      <c r="K1310" s="12">
        <f t="shared" si="1568"/>
        <v>0.33483037974683577</v>
      </c>
      <c r="L1310" s="12">
        <f t="shared" si="1569"/>
        <v>0.42106329113924157</v>
      </c>
      <c r="M1310" s="13">
        <f t="shared" si="1570"/>
        <v>0.46959076755854556</v>
      </c>
      <c r="N1310" s="13">
        <f t="shared" si="1571"/>
        <v>0.1572332550272359</v>
      </c>
      <c r="O1310" s="13">
        <f t="shared" si="1572"/>
        <v>0.19772743407680377</v>
      </c>
      <c r="P1310" s="13">
        <f t="shared" si="1573"/>
        <v>6.6205151838303652E-2</v>
      </c>
      <c r="Q1310" s="13">
        <f t="shared" si="1574"/>
        <v>2.6323235244800236E-2</v>
      </c>
      <c r="R1310" s="13">
        <f t="shared" si="1575"/>
        <v>4.1627882070448215E-2</v>
      </c>
      <c r="S1310" s="13">
        <f t="shared" si="1576"/>
        <v>2.3334797193315677E-3</v>
      </c>
      <c r="T1310" s="13">
        <f t="shared" si="1577"/>
        <v>1.1083748065608067E-2</v>
      </c>
      <c r="U1310" s="13">
        <f t="shared" si="1578"/>
        <v>1.3938279561704674E-2</v>
      </c>
      <c r="V1310" s="13">
        <f t="shared" si="1579"/>
        <v>3.6553903195601297E-5</v>
      </c>
      <c r="W1310" s="13">
        <f t="shared" si="1580"/>
        <v>2.9379396177272518E-3</v>
      </c>
      <c r="X1310" s="13">
        <f t="shared" si="1581"/>
        <v>1.2370585246086019E-3</v>
      </c>
      <c r="Y1310" s="13">
        <f t="shared" si="1582"/>
        <v>2.6043996685177622E-4</v>
      </c>
      <c r="Z1310" s="13">
        <f t="shared" si="1583"/>
        <v>5.8426576759130515E-3</v>
      </c>
      <c r="AA1310" s="13">
        <f t="shared" si="1584"/>
        <v>1.956299288356732E-3</v>
      </c>
      <c r="AB1310" s="13">
        <f t="shared" si="1585"/>
        <v>3.2751421680947456E-4</v>
      </c>
      <c r="AC1310" s="13">
        <f t="shared" si="1586"/>
        <v>3.220965038252322E-7</v>
      </c>
      <c r="AD1310" s="13">
        <f t="shared" si="1587"/>
        <v>2.4592785946922236E-4</v>
      </c>
      <c r="AE1310" s="13">
        <f t="shared" si="1588"/>
        <v>1.0355119389093965E-4</v>
      </c>
      <c r="AF1310" s="13">
        <f t="shared" si="1589"/>
        <v>2.1800803250558388E-5</v>
      </c>
      <c r="AG1310" s="13">
        <f t="shared" si="1590"/>
        <v>3.0598393220530641E-6</v>
      </c>
      <c r="AH1310" s="13">
        <f t="shared" si="1591"/>
        <v>6.1503216750497544E-4</v>
      </c>
      <c r="AI1310" s="13">
        <f t="shared" si="1592"/>
        <v>2.0593145420221042E-4</v>
      </c>
      <c r="AJ1310" s="13">
        <f t="shared" si="1593"/>
        <v>3.4476053506172122E-5</v>
      </c>
      <c r="AK1310" s="13">
        <f t="shared" si="1594"/>
        <v>3.8478766958812801E-6</v>
      </c>
      <c r="AL1310" s="13">
        <f t="shared" si="1595"/>
        <v>1.816428210733735E-9</v>
      </c>
      <c r="AM1310" s="13">
        <f t="shared" si="1596"/>
        <v>1.6468823715281242E-5</v>
      </c>
      <c r="AN1310" s="13">
        <f t="shared" si="1597"/>
        <v>6.9344171147483105E-6</v>
      </c>
      <c r="AO1310" s="13">
        <f t="shared" si="1598"/>
        <v>1.4599142462341038E-6</v>
      </c>
      <c r="AP1310" s="13">
        <f t="shared" si="1599"/>
        <v>2.0490543243346564E-7</v>
      </c>
      <c r="AQ1310" s="13">
        <f t="shared" si="1600"/>
        <v>2.1569538938186135E-8</v>
      </c>
      <c r="AR1310" s="13">
        <f t="shared" si="1601"/>
        <v>5.1793493721229241E-5</v>
      </c>
      <c r="AS1310" s="13">
        <f t="shared" si="1602"/>
        <v>1.7342035171094543E-5</v>
      </c>
      <c r="AT1310" s="13">
        <f t="shared" si="1603"/>
        <v>2.9033201109602839E-6</v>
      </c>
      <c r="AU1310" s="13">
        <f t="shared" si="1604"/>
        <v>3.2403992509315248E-7</v>
      </c>
      <c r="AV1310" s="13">
        <f t="shared" si="1605"/>
        <v>2.7124602793019114E-8</v>
      </c>
      <c r="AW1310" s="13">
        <f t="shared" si="1606"/>
        <v>7.1135759641335066E-12</v>
      </c>
      <c r="AX1310" s="13">
        <f t="shared" si="1607"/>
        <v>9.1904374976188506E-7</v>
      </c>
      <c r="AY1310" s="13">
        <f t="shared" si="1608"/>
        <v>3.8697558597568885E-7</v>
      </c>
      <c r="AZ1310" s="13">
        <f t="shared" si="1609"/>
        <v>8.1470606910730052E-8</v>
      </c>
      <c r="BA1310" s="13">
        <f t="shared" si="1610"/>
        <v>1.1434760625647813E-8</v>
      </c>
      <c r="BB1310" s="13">
        <f t="shared" si="1611"/>
        <v>1.2036894856061702E-9</v>
      </c>
      <c r="BC1310" s="13">
        <f t="shared" si="1612"/>
        <v>1.0136589126380694E-10</v>
      </c>
      <c r="BD1310" s="13">
        <f t="shared" si="1613"/>
        <v>3.6347231543100708E-6</v>
      </c>
      <c r="BE1310" s="13">
        <f t="shared" si="1614"/>
        <v>1.2170157340322578E-6</v>
      </c>
      <c r="BF1310" s="13">
        <f t="shared" si="1615"/>
        <v>2.0374692019194749E-7</v>
      </c>
      <c r="BG1310" s="13">
        <f t="shared" si="1616"/>
        <v>2.2740219553372677E-8</v>
      </c>
      <c r="BH1310" s="13">
        <f t="shared" si="1617"/>
        <v>1.9035290871455484E-9</v>
      </c>
      <c r="BI1310" s="13">
        <f t="shared" si="1618"/>
        <v>1.2747187342161837E-10</v>
      </c>
      <c r="BJ1310" s="14">
        <f t="shared" si="1619"/>
        <v>0.19947650600257089</v>
      </c>
      <c r="BK1310" s="14">
        <f t="shared" si="1620"/>
        <v>0.53816666390789447</v>
      </c>
      <c r="BL1310" s="14">
        <f t="shared" si="1621"/>
        <v>0.2565141670365923</v>
      </c>
      <c r="BM1310" s="14">
        <f t="shared" si="1622"/>
        <v>4.1291881838360911E-2</v>
      </c>
      <c r="BN1310" s="14">
        <f t="shared" si="1623"/>
        <v>0.9587077258161375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1.78481012658228</v>
      </c>
      <c r="F1311" s="10">
        <f>VLOOKUP(B1311,home!$B$2:$E$405,3,FALSE)</f>
        <v>1.68</v>
      </c>
      <c r="G1311" s="10">
        <f>VLOOKUP(C1311,away!$B$2:$E$405,4,FALSE)</f>
        <v>0.56000000000000005</v>
      </c>
      <c r="H1311" s="10">
        <f>VLOOKUP(A1311,away!$A$2:$E$405,3,FALSE)</f>
        <v>1.36708860759494</v>
      </c>
      <c r="I1311" s="10">
        <f>VLOOKUP(C1311,away!$B$2:$E$405,3,FALSE)</f>
        <v>0.56000000000000005</v>
      </c>
      <c r="J1311" s="10">
        <f>VLOOKUP(B1311,home!$B$2:$E$405,4,FALSE)</f>
        <v>1.1000000000000001</v>
      </c>
      <c r="K1311" s="12">
        <f t="shared" si="1568"/>
        <v>1.6791493670886093</v>
      </c>
      <c r="L1311" s="12">
        <f t="shared" si="1569"/>
        <v>0.84212658227848314</v>
      </c>
      <c r="M1311" s="13">
        <f t="shared" si="1570"/>
        <v>8.0357009833378359E-2</v>
      </c>
      <c r="N1311" s="13">
        <f t="shared" si="1571"/>
        <v>0.1349314222028504</v>
      </c>
      <c r="O1311" s="13">
        <f t="shared" si="1572"/>
        <v>6.7670774053101387E-2</v>
      </c>
      <c r="P1311" s="13">
        <f t="shared" si="1573"/>
        <v>0.11362933742166145</v>
      </c>
      <c r="Q1311" s="13">
        <f t="shared" si="1574"/>
        <v>0.11328500609614113</v>
      </c>
      <c r="R1311" s="13">
        <f t="shared" si="1575"/>
        <v>2.8493678836738864E-2</v>
      </c>
      <c r="S1311" s="13">
        <f t="shared" si="1576"/>
        <v>4.0169570612626944E-2</v>
      </c>
      <c r="T1311" s="13">
        <f t="shared" si="1577"/>
        <v>9.5400315007140454E-2</v>
      </c>
      <c r="U1311" s="13">
        <f t="shared" si="1578"/>
        <v>4.7845142784736151E-2</v>
      </c>
      <c r="V1311" s="13">
        <f t="shared" si="1579"/>
        <v>6.3113372335253087E-3</v>
      </c>
      <c r="W1311" s="13">
        <f t="shared" si="1580"/>
        <v>6.340748209565486E-2</v>
      </c>
      <c r="X1311" s="13">
        <f t="shared" si="1581"/>
        <v>5.3397126188097943E-2</v>
      </c>
      <c r="Y1311" s="13">
        <f t="shared" si="1582"/>
        <v>2.2483569690137907E-2</v>
      </c>
      <c r="Z1311" s="13">
        <f t="shared" si="1583"/>
        <v>7.9984281251078808E-3</v>
      </c>
      <c r="AA1311" s="13">
        <f t="shared" si="1584"/>
        <v>1.3430555523978626E-2</v>
      </c>
      <c r="AB1311" s="13">
        <f t="shared" si="1585"/>
        <v>1.1275954403868572E-2</v>
      </c>
      <c r="AC1311" s="13">
        <f t="shared" si="1586"/>
        <v>5.5778664298949509E-4</v>
      </c>
      <c r="AD1311" s="13">
        <f t="shared" si="1587"/>
        <v>2.6617658357400324E-2</v>
      </c>
      <c r="AE1311" s="13">
        <f t="shared" si="1588"/>
        <v>2.2415437660773838E-2</v>
      </c>
      <c r="AF1311" s="13">
        <f t="shared" si="1589"/>
        <v>9.4383179537719346E-3</v>
      </c>
      <c r="AG1311" s="13">
        <f t="shared" si="1590"/>
        <v>2.6494194802892017E-3</v>
      </c>
      <c r="AH1311" s="13">
        <f t="shared" si="1591"/>
        <v>1.6839222351492985E-3</v>
      </c>
      <c r="AI1311" s="13">
        <f t="shared" si="1592"/>
        <v>2.8275569553773802E-3</v>
      </c>
      <c r="AJ1311" s="13">
        <f t="shared" si="1593"/>
        <v>2.3739452360144624E-3</v>
      </c>
      <c r="AK1311" s="13">
        <f t="shared" si="1594"/>
        <v>1.3287362135189012E-3</v>
      </c>
      <c r="AL1311" s="13">
        <f t="shared" si="1595"/>
        <v>3.1549669056611517E-5</v>
      </c>
      <c r="AM1311" s="13">
        <f t="shared" si="1596"/>
        <v>8.9390048368419087E-3</v>
      </c>
      <c r="AN1311" s="13">
        <f t="shared" si="1597"/>
        <v>7.5277735922205059E-3</v>
      </c>
      <c r="AO1311" s="13">
        <f t="shared" si="1598"/>
        <v>3.1696691236914373E-3</v>
      </c>
      <c r="AP1311" s="13">
        <f t="shared" si="1599"/>
        <v>8.8975420869596815E-4</v>
      </c>
      <c r="AQ1311" s="13">
        <f t="shared" si="1600"/>
        <v>1.8732141770925795E-4</v>
      </c>
      <c r="AR1311" s="13">
        <f t="shared" si="1601"/>
        <v>2.8361513534180469E-4</v>
      </c>
      <c r="AS1311" s="13">
        <f t="shared" si="1602"/>
        <v>4.7623217500594153E-4</v>
      </c>
      <c r="AT1311" s="13">
        <f t="shared" si="1603"/>
        <v>3.9983247762422942E-4</v>
      </c>
      <c r="AU1311" s="13">
        <f t="shared" si="1604"/>
        <v>2.2379281724806509E-4</v>
      </c>
      <c r="AV1311" s="13">
        <f t="shared" si="1605"/>
        <v>9.3945391860266413E-5</v>
      </c>
      <c r="AW1311" s="13">
        <f t="shared" si="1606"/>
        <v>1.2392502458054783E-6</v>
      </c>
      <c r="AX1311" s="13">
        <f t="shared" si="1607"/>
        <v>2.5016540523641884E-3</v>
      </c>
      <c r="AY1311" s="13">
        <f t="shared" si="1608"/>
        <v>2.1067093771605714E-3</v>
      </c>
      <c r="AZ1311" s="13">
        <f t="shared" si="1609"/>
        <v>8.87057983821132E-4</v>
      </c>
      <c r="BA1311" s="13">
        <f t="shared" si="1610"/>
        <v>2.4900503606604393E-4</v>
      </c>
      <c r="BB1311" s="13">
        <f t="shared" si="1611"/>
        <v>5.2423439998106996E-5</v>
      </c>
      <c r="BC1311" s="13">
        <f t="shared" si="1612"/>
        <v>8.829434471377398E-6</v>
      </c>
      <c r="BD1311" s="13">
        <f t="shared" si="1613"/>
        <v>3.9806640767973889E-5</v>
      </c>
      <c r="BE1311" s="13">
        <f t="shared" si="1614"/>
        <v>6.6841295651466978E-5</v>
      </c>
      <c r="BF1311" s="13">
        <f t="shared" si="1615"/>
        <v>5.6118259644271707E-5</v>
      </c>
      <c r="BG1311" s="13">
        <f t="shared" si="1616"/>
        <v>3.1410313387931022E-5</v>
      </c>
      <c r="BH1311" s="13">
        <f t="shared" si="1617"/>
        <v>1.3185651961349826E-5</v>
      </c>
      <c r="BI1311" s="13">
        <f t="shared" si="1618"/>
        <v>4.4281358291102433E-6</v>
      </c>
      <c r="BJ1311" s="14">
        <f t="shared" si="1619"/>
        <v>0.57054495723529852</v>
      </c>
      <c r="BK1311" s="14">
        <f t="shared" si="1620"/>
        <v>0.24316330079039875</v>
      </c>
      <c r="BL1311" s="14">
        <f t="shared" si="1621"/>
        <v>0.17861947453680607</v>
      </c>
      <c r="BM1311" s="14">
        <f t="shared" si="1622"/>
        <v>0.45985346211682487</v>
      </c>
      <c r="BN1311" s="14">
        <f t="shared" si="1623"/>
        <v>0.53836722844387153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1.78481012658228</v>
      </c>
      <c r="F1312" s="10">
        <f>VLOOKUP(B1312,home!$B$2:$E$405,3,FALSE)</f>
        <v>0.14000000000000001</v>
      </c>
      <c r="G1312" s="10">
        <f>VLOOKUP(C1312,away!$B$2:$E$405,4,FALSE)</f>
        <v>1.26</v>
      </c>
      <c r="H1312" s="10">
        <f>VLOOKUP(A1312,away!$A$2:$E$405,3,FALSE)</f>
        <v>1.36708860759494</v>
      </c>
      <c r="I1312" s="10">
        <f>VLOOKUP(C1312,away!$B$2:$E$405,3,FALSE)</f>
        <v>0.28000000000000003</v>
      </c>
      <c r="J1312" s="10">
        <f>VLOOKUP(B1312,home!$B$2:$E$405,4,FALSE)</f>
        <v>0.91</v>
      </c>
      <c r="K1312" s="12">
        <f t="shared" si="1568"/>
        <v>0.3148405063291142</v>
      </c>
      <c r="L1312" s="12">
        <f t="shared" si="1569"/>
        <v>0.34833417721519072</v>
      </c>
      <c r="M1312" s="13">
        <f t="shared" si="1570"/>
        <v>0.51521309688415395</v>
      </c>
      <c r="N1312" s="13">
        <f t="shared" si="1571"/>
        <v>0.16220995229039797</v>
      </c>
      <c r="O1312" s="13">
        <f t="shared" si="1572"/>
        <v>0.17946633019363215</v>
      </c>
      <c r="P1312" s="13">
        <f t="shared" si="1573"/>
        <v>5.6503270267191132E-2</v>
      </c>
      <c r="Q1312" s="13">
        <f t="shared" si="1574"/>
        <v>2.5535131755365179E-2</v>
      </c>
      <c r="R1312" s="13">
        <f t="shared" si="1575"/>
        <v>3.1257128232914287E-2</v>
      </c>
      <c r="S1312" s="13">
        <f t="shared" si="1576"/>
        <v>1.5491742980696722E-3</v>
      </c>
      <c r="T1312" s="13">
        <f t="shared" si="1577"/>
        <v>8.8947591100866207E-3</v>
      </c>
      <c r="U1312" s="13">
        <f t="shared" si="1578"/>
        <v>9.8410100792447851E-3</v>
      </c>
      <c r="V1312" s="13">
        <f t="shared" si="1579"/>
        <v>1.8877499337262635E-5</v>
      </c>
      <c r="W1312" s="13">
        <f t="shared" si="1580"/>
        <v>2.6798312703466051E-3</v>
      </c>
      <c r="X1312" s="13">
        <f t="shared" si="1581"/>
        <v>9.3347682063172417E-4</v>
      </c>
      <c r="Y1312" s="13">
        <f t="shared" si="1582"/>
        <v>1.6258094013210189E-4</v>
      </c>
      <c r="Z1312" s="13">
        <f t="shared" si="1583"/>
        <v>3.6293086817073034E-3</v>
      </c>
      <c r="AA1312" s="13">
        <f t="shared" si="1584"/>
        <v>1.1426533829733772E-3</v>
      </c>
      <c r="AB1312" s="13">
        <f t="shared" si="1585"/>
        <v>1.7987678482700667E-4</v>
      </c>
      <c r="AC1312" s="13">
        <f t="shared" si="1586"/>
        <v>1.2939311586224909E-7</v>
      </c>
      <c r="AD1312" s="13">
        <f t="shared" si="1587"/>
        <v>2.1092985850812963E-4</v>
      </c>
      <c r="AE1312" s="13">
        <f t="shared" si="1588"/>
        <v>7.3474078713545944E-5</v>
      </c>
      <c r="AF1312" s="13">
        <f t="shared" si="1589"/>
        <v>1.279676637766359E-5</v>
      </c>
      <c r="AG1312" s="13">
        <f t="shared" si="1590"/>
        <v>1.4858503623928212E-6</v>
      </c>
      <c r="AH1312" s="13">
        <f t="shared" si="1591"/>
        <v>3.1605306337561547E-4</v>
      </c>
      <c r="AI1312" s="13">
        <f t="shared" si="1592"/>
        <v>9.9506306500046391E-5</v>
      </c>
      <c r="AJ1312" s="13">
        <f t="shared" si="1593"/>
        <v>1.5664307960707318E-5</v>
      </c>
      <c r="AK1312" s="13">
        <f t="shared" si="1594"/>
        <v>1.6439195498814218E-6</v>
      </c>
      <c r="AL1312" s="13">
        <f t="shared" si="1595"/>
        <v>5.676202131113568E-10</v>
      </c>
      <c r="AM1312" s="13">
        <f t="shared" si="1596"/>
        <v>1.3281852690525597E-5</v>
      </c>
      <c r="AN1312" s="13">
        <f t="shared" si="1597"/>
        <v>4.6265232288476018E-6</v>
      </c>
      <c r="AO1312" s="13">
        <f t="shared" si="1598"/>
        <v>8.0578808114379829E-7</v>
      </c>
      <c r="AP1312" s="13">
        <f t="shared" si="1599"/>
        <v>9.3561176085010784E-8</v>
      </c>
      <c r="AQ1312" s="13">
        <f t="shared" si="1600"/>
        <v>8.1476388227144527E-9</v>
      </c>
      <c r="AR1312" s="13">
        <f t="shared" si="1601"/>
        <v>2.2018416757457109E-5</v>
      </c>
      <c r="AS1312" s="13">
        <f t="shared" si="1602"/>
        <v>6.932289480483248E-6</v>
      </c>
      <c r="AT1312" s="13">
        <f t="shared" si="1603"/>
        <v>1.0912827650276688E-6</v>
      </c>
      <c r="AU1312" s="13">
        <f t="shared" si="1604"/>
        <v>1.1452667276318234E-7</v>
      </c>
      <c r="AV1312" s="13">
        <f t="shared" si="1605"/>
        <v>9.0144089102372751E-9</v>
      </c>
      <c r="AW1312" s="13">
        <f t="shared" si="1606"/>
        <v>1.7291873177501871E-12</v>
      </c>
      <c r="AX1312" s="13">
        <f t="shared" si="1607"/>
        <v>6.9694420434563041E-7</v>
      </c>
      <c r="AY1312" s="13">
        <f t="shared" si="1608"/>
        <v>2.4276948598563097E-7</v>
      </c>
      <c r="AZ1312" s="13">
        <f t="shared" si="1609"/>
        <v>4.2282454576879763E-8</v>
      </c>
      <c r="BA1312" s="13">
        <f t="shared" si="1610"/>
        <v>4.9094746752253627E-9</v>
      </c>
      <c r="BB1312" s="13">
        <f t="shared" si="1611"/>
        <v>4.2753445538836064E-10</v>
      </c>
      <c r="BC1312" s="13">
        <f t="shared" si="1612"/>
        <v>2.9784972549769846E-11</v>
      </c>
      <c r="BD1312" s="13">
        <f t="shared" si="1613"/>
        <v>1.278294514131665E-6</v>
      </c>
      <c r="BE1312" s="13">
        <f t="shared" si="1614"/>
        <v>4.0245889206694241E-7</v>
      </c>
      <c r="BF1312" s="13">
        <f t="shared" si="1615"/>
        <v>6.3355180677505237E-8</v>
      </c>
      <c r="BG1312" s="13">
        <f t="shared" si="1616"/>
        <v>6.6489257210260866E-9</v>
      </c>
      <c r="BH1312" s="13">
        <f t="shared" si="1617"/>
        <v>5.2333778513813092E-10</v>
      </c>
      <c r="BI1312" s="13">
        <f t="shared" si="1618"/>
        <v>3.2953586650809287E-11</v>
      </c>
      <c r="BJ1312" s="14">
        <f t="shared" si="1619"/>
        <v>0.20073422197667637</v>
      </c>
      <c r="BK1312" s="14">
        <f t="shared" si="1620"/>
        <v>0.57328479167897406</v>
      </c>
      <c r="BL1312" s="14">
        <f t="shared" si="1621"/>
        <v>0.22235178311486645</v>
      </c>
      <c r="BM1312" s="14">
        <f t="shared" si="1622"/>
        <v>2.9814953060812756E-2</v>
      </c>
      <c r="BN1312" s="14">
        <f t="shared" si="1623"/>
        <v>0.97018490962365456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1.30232558139535</v>
      </c>
      <c r="F1313" s="10">
        <f>VLOOKUP(B1313,home!$B$2:$E$405,3,FALSE)</f>
        <v>0.92</v>
      </c>
      <c r="G1313" s="10">
        <f>VLOOKUP(C1313,away!$B$2:$E$405,4,FALSE)</f>
        <v>1.28</v>
      </c>
      <c r="H1313" s="10">
        <f>VLOOKUP(A1313,away!$A$2:$E$405,3,FALSE)</f>
        <v>0.918604651162791</v>
      </c>
      <c r="I1313" s="10">
        <f>VLOOKUP(C1313,away!$B$2:$E$405,3,FALSE)</f>
        <v>0</v>
      </c>
      <c r="J1313" s="10">
        <f>VLOOKUP(B1313,home!$B$2:$E$405,4,FALSE)</f>
        <v>0.65</v>
      </c>
      <c r="K1313" s="12">
        <f t="shared" si="1568"/>
        <v>1.5336186046511642</v>
      </c>
      <c r="L1313" s="12">
        <f t="shared" si="1569"/>
        <v>0</v>
      </c>
      <c r="M1313" s="13">
        <f t="shared" si="1570"/>
        <v>0.21575352632609193</v>
      </c>
      <c r="N1313" s="13">
        <f t="shared" si="1571"/>
        <v>0.33088362199278931</v>
      </c>
      <c r="O1313" s="13">
        <f t="shared" si="1572"/>
        <v>0</v>
      </c>
      <c r="P1313" s="13">
        <f t="shared" si="1573"/>
        <v>0</v>
      </c>
      <c r="Q1313" s="13">
        <f t="shared" si="1574"/>
        <v>0.25372463933125244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0.12970560911227177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4.9729733815547884E-2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1.5253288996774861E-2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3.8987879645957998E-3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0.78319568121323213</v>
      </c>
      <c r="BK1313" s="14">
        <f t="shared" si="1620"/>
        <v>0.21575352632609193</v>
      </c>
      <c r="BL1313" s="14">
        <f t="shared" si="1621"/>
        <v>0</v>
      </c>
      <c r="BM1313" s="14">
        <f t="shared" si="1622"/>
        <v>0.19858741988919032</v>
      </c>
      <c r="BN1313" s="14">
        <f t="shared" si="1623"/>
        <v>0.80036178765013366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1.30232558139535</v>
      </c>
      <c r="F1314" s="10">
        <f>VLOOKUP(B1314,home!$B$2:$E$405,3,FALSE)</f>
        <v>2.0499999999999998</v>
      </c>
      <c r="G1314" s="10">
        <f>VLOOKUP(C1314,away!$B$2:$E$405,4,FALSE)</f>
        <v>1.23</v>
      </c>
      <c r="H1314" s="10">
        <f>VLOOKUP(A1314,away!$A$2:$E$405,3,FALSE)</f>
        <v>0.918604651162791</v>
      </c>
      <c r="I1314" s="10">
        <f>VLOOKUP(C1314,away!$B$2:$E$405,3,FALSE)</f>
        <v>1.08</v>
      </c>
      <c r="J1314" s="10">
        <f>VLOOKUP(B1314,home!$B$2:$E$405,4,FALSE)</f>
        <v>0.36</v>
      </c>
      <c r="K1314" s="12">
        <f t="shared" si="1568"/>
        <v>3.2838139534883752</v>
      </c>
      <c r="L1314" s="12">
        <f t="shared" si="1569"/>
        <v>0.35715348837209315</v>
      </c>
      <c r="M1314" s="13">
        <f t="shared" si="1570"/>
        <v>2.6226958630597982E-2</v>
      </c>
      <c r="N1314" s="13">
        <f t="shared" si="1571"/>
        <v>8.6124452708720031E-2</v>
      </c>
      <c r="O1314" s="13">
        <f t="shared" si="1572"/>
        <v>9.3670497643086447E-3</v>
      </c>
      <c r="P1314" s="13">
        <f t="shared" si="1573"/>
        <v>3.0759648719056724E-2</v>
      </c>
      <c r="Q1314" s="13">
        <f t="shared" si="1574"/>
        <v>0.14140833977072226</v>
      </c>
      <c r="R1314" s="13">
        <f t="shared" si="1575"/>
        <v>1.6727372495389124E-3</v>
      </c>
      <c r="S1314" s="13">
        <f t="shared" si="1576"/>
        <v>9.0189259327225629E-3</v>
      </c>
      <c r="T1314" s="13">
        <f t="shared" si="1577"/>
        <v>5.0504481834019656E-2</v>
      </c>
      <c r="U1314" s="13">
        <f t="shared" si="1578"/>
        <v>5.492957920555647E-3</v>
      </c>
      <c r="V1314" s="13">
        <f t="shared" si="1579"/>
        <v>1.1752919218271799E-3</v>
      </c>
      <c r="W1314" s="13">
        <f t="shared" si="1580"/>
        <v>0.15478622642624099</v>
      </c>
      <c r="X1314" s="13">
        <f t="shared" si="1581"/>
        <v>5.528244072008464E-2</v>
      </c>
      <c r="Y1314" s="13">
        <f t="shared" si="1582"/>
        <v>9.8721582744508377E-3</v>
      </c>
      <c r="Z1314" s="13">
        <f t="shared" si="1583"/>
        <v>1.9914131460092098E-4</v>
      </c>
      <c r="AA1314" s="13">
        <f t="shared" si="1584"/>
        <v>6.5394302760252263E-4</v>
      </c>
      <c r="AB1314" s="13">
        <f t="shared" si="1585"/>
        <v>1.0737136194137987E-3</v>
      </c>
      <c r="AC1314" s="13">
        <f t="shared" si="1586"/>
        <v>8.6150778972643856E-5</v>
      </c>
      <c r="AD1314" s="13">
        <f t="shared" si="1587"/>
        <v>0.12707229253657532</v>
      </c>
      <c r="AE1314" s="13">
        <f t="shared" si="1588"/>
        <v>4.5384312554876974E-2</v>
      </c>
      <c r="AF1314" s="13">
        <f t="shared" si="1589"/>
        <v>8.1045827731718451E-3</v>
      </c>
      <c r="AG1314" s="13">
        <f t="shared" si="1590"/>
        <v>9.6486000307956558E-4</v>
      </c>
      <c r="AH1314" s="13">
        <f t="shared" si="1591"/>
        <v>1.7781003797180846E-5</v>
      </c>
      <c r="AI1314" s="13">
        <f t="shared" si="1592"/>
        <v>5.8389508376212241E-5</v>
      </c>
      <c r="AJ1314" s="13">
        <f t="shared" si="1593"/>
        <v>9.587014117156607E-5</v>
      </c>
      <c r="AK1314" s="13">
        <f t="shared" si="1594"/>
        <v>1.0493990243402969E-4</v>
      </c>
      <c r="AL1314" s="13">
        <f t="shared" si="1595"/>
        <v>4.0415935913819751E-6</v>
      </c>
      <c r="AM1314" s="13">
        <f t="shared" si="1596"/>
        <v>8.3456353466672545E-2</v>
      </c>
      <c r="AN1314" s="13">
        <f t="shared" si="1597"/>
        <v>2.9806727767436529E-2</v>
      </c>
      <c r="AO1314" s="13">
        <f t="shared" si="1598"/>
        <v>5.3227883995486435E-3</v>
      </c>
      <c r="AP1314" s="13">
        <f t="shared" si="1599"/>
        <v>6.3368414825510277E-4</v>
      </c>
      <c r="AQ1314" s="13">
        <f t="shared" si="1600"/>
        <v>5.6580626018852158E-5</v>
      </c>
      <c r="AR1314" s="13">
        <f t="shared" si="1601"/>
        <v>1.2701095065841155E-6</v>
      </c>
      <c r="AS1314" s="13">
        <f t="shared" si="1602"/>
        <v>4.1708033201791535E-6</v>
      </c>
      <c r="AT1314" s="13">
        <f t="shared" si="1603"/>
        <v>6.8480710700299748E-6</v>
      </c>
      <c r="AU1314" s="13">
        <f t="shared" si="1604"/>
        <v>7.4959304447481668E-6</v>
      </c>
      <c r="AV1314" s="13">
        <f t="shared" si="1605"/>
        <v>6.1538102472105883E-6</v>
      </c>
      <c r="AW1314" s="13">
        <f t="shared" si="1606"/>
        <v>1.3166901288172083E-7</v>
      </c>
      <c r="AX1314" s="13">
        <f t="shared" si="1607"/>
        <v>4.5675856336852894E-2</v>
      </c>
      <c r="AY1314" s="13">
        <f t="shared" si="1608"/>
        <v>1.6313291425089586E-2</v>
      </c>
      <c r="AZ1314" s="13">
        <f t="shared" si="1609"/>
        <v>2.9131744696506497E-3</v>
      </c>
      <c r="BA1314" s="13">
        <f t="shared" si="1610"/>
        <v>3.468168080240839E-4</v>
      </c>
      <c r="BB1314" s="13">
        <f t="shared" si="1611"/>
        <v>3.0966708202969035E-5</v>
      </c>
      <c r="BC1314" s="13">
        <f t="shared" si="1612"/>
        <v>2.2119735716182219E-6</v>
      </c>
      <c r="BD1314" s="13">
        <f t="shared" si="1613"/>
        <v>7.5604006815179044E-8</v>
      </c>
      <c r="BE1314" s="13">
        <f t="shared" si="1614"/>
        <v>2.4826949251931515E-7</v>
      </c>
      <c r="BF1314" s="13">
        <f t="shared" si="1615"/>
        <v>4.0763541188020249E-7</v>
      </c>
      <c r="BG1314" s="13">
        <f t="shared" si="1616"/>
        <v>4.4619961782272998E-7</v>
      </c>
      <c r="BH1314" s="13">
        <f t="shared" si="1617"/>
        <v>3.663091327618653E-7</v>
      </c>
      <c r="BI1314" s="13">
        <f t="shared" si="1618"/>
        <v>2.4057820829072777E-7</v>
      </c>
      <c r="BJ1314" s="14">
        <f t="shared" si="1619"/>
        <v>0.86406259973126587</v>
      </c>
      <c r="BK1314" s="14">
        <f t="shared" si="1620"/>
        <v>8.3584309001858051E-2</v>
      </c>
      <c r="BL1314" s="14">
        <f t="shared" si="1621"/>
        <v>1.8565105457657355E-2</v>
      </c>
      <c r="BM1314" s="14">
        <f t="shared" si="1622"/>
        <v>0.65453880890636085</v>
      </c>
      <c r="BN1314" s="14">
        <f t="shared" si="1623"/>
        <v>0.29555918684294458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1.30232558139535</v>
      </c>
      <c r="F1315" s="10">
        <f>VLOOKUP(B1315,home!$B$2:$E$405,3,FALSE)</f>
        <v>2.82</v>
      </c>
      <c r="G1315" s="10">
        <f>VLOOKUP(C1315,away!$B$2:$E$405,4,FALSE)</f>
        <v>1.73</v>
      </c>
      <c r="H1315" s="10">
        <f>VLOOKUP(A1315,away!$A$2:$E$405,3,FALSE)</f>
        <v>0.918604651162791</v>
      </c>
      <c r="I1315" s="10">
        <f>VLOOKUP(C1315,away!$B$2:$E$405,3,FALSE)</f>
        <v>0.38</v>
      </c>
      <c r="J1315" s="10">
        <f>VLOOKUP(B1315,home!$B$2:$E$405,4,FALSE)</f>
        <v>1.0900000000000001</v>
      </c>
      <c r="K1315" s="12">
        <f t="shared" si="1568"/>
        <v>6.3535255813953544</v>
      </c>
      <c r="L1315" s="12">
        <f t="shared" si="1569"/>
        <v>0.38048604651162804</v>
      </c>
      <c r="M1315" s="13">
        <f t="shared" si="1570"/>
        <v>1.189750535454332E-3</v>
      </c>
      <c r="N1315" s="13">
        <f t="shared" si="1571"/>
        <v>7.5591104624879177E-3</v>
      </c>
      <c r="O1315" s="13">
        <f t="shared" si="1572"/>
        <v>4.5268347757011123E-4</v>
      </c>
      <c r="P1315" s="13">
        <f t="shared" si="1573"/>
        <v>2.8761360550167117E-3</v>
      </c>
      <c r="Q1315" s="13">
        <f t="shared" si="1574"/>
        <v>2.4013500848005128E-2</v>
      </c>
      <c r="R1315" s="13">
        <f t="shared" si="1575"/>
        <v>8.6119873350893442E-5</v>
      </c>
      <c r="S1315" s="13">
        <f t="shared" si="1576"/>
        <v>1.7382128354765131E-3</v>
      </c>
      <c r="T1315" s="13">
        <f t="shared" si="1577"/>
        <v>9.1368020005610975E-3</v>
      </c>
      <c r="U1315" s="13">
        <f t="shared" si="1578"/>
        <v>5.4716481840142947E-4</v>
      </c>
      <c r="V1315" s="13">
        <f t="shared" si="1579"/>
        <v>4.6688934252532463E-4</v>
      </c>
      <c r="W1315" s="13">
        <f t="shared" si="1580"/>
        <v>5.0856797312219884E-2</v>
      </c>
      <c r="X1315" s="13">
        <f t="shared" si="1581"/>
        <v>1.9350301747569732E-2</v>
      </c>
      <c r="Y1315" s="13">
        <f t="shared" si="1582"/>
        <v>3.681259905369928E-3</v>
      </c>
      <c r="Z1315" s="13">
        <f t="shared" si="1583"/>
        <v>1.0922470045787854E-5</v>
      </c>
      <c r="AA1315" s="13">
        <f t="shared" si="1584"/>
        <v>6.9396192847937608E-5</v>
      </c>
      <c r="AB1315" s="13">
        <f t="shared" si="1585"/>
        <v>2.2045524325540851E-4</v>
      </c>
      <c r="AC1315" s="13">
        <f t="shared" si="1586"/>
        <v>7.0541955630815394E-5</v>
      </c>
      <c r="AD1315" s="13">
        <f t="shared" si="1587"/>
        <v>8.0779990677756874E-2</v>
      </c>
      <c r="AE1315" s="13">
        <f t="shared" si="1588"/>
        <v>3.0735659290225877E-2</v>
      </c>
      <c r="AF1315" s="13">
        <f t="shared" si="1589"/>
        <v>5.8472447451332187E-3</v>
      </c>
      <c r="AG1315" s="13">
        <f t="shared" si="1590"/>
        <v>7.4159834535387689E-4</v>
      </c>
      <c r="AH1315" s="13">
        <f t="shared" si="1591"/>
        <v>1.0389618614658753E-6</v>
      </c>
      <c r="AI1315" s="13">
        <f t="shared" si="1592"/>
        <v>6.6010707649175743E-6</v>
      </c>
      <c r="AJ1315" s="13">
        <f t="shared" si="1593"/>
        <v>2.0970035984752407E-5</v>
      </c>
      <c r="AK1315" s="13">
        <f t="shared" si="1594"/>
        <v>4.4411220023968526E-5</v>
      </c>
      <c r="AL1315" s="13">
        <f t="shared" si="1595"/>
        <v>6.8212034686313524E-6</v>
      </c>
      <c r="AM1315" s="13">
        <f t="shared" si="1596"/>
        <v>0.1026475474472013</v>
      </c>
      <c r="AN1315" s="13">
        <f t="shared" si="1597"/>
        <v>3.9055959512300377E-2</v>
      </c>
      <c r="AO1315" s="13">
        <f t="shared" si="1598"/>
        <v>7.4301238137766921E-3</v>
      </c>
      <c r="AP1315" s="13">
        <f t="shared" si="1599"/>
        <v>9.4235281166526466E-4</v>
      </c>
      <c r="AQ1315" s="13">
        <f t="shared" si="1600"/>
        <v>8.9638023932408326E-5</v>
      </c>
      <c r="AR1315" s="13">
        <f t="shared" si="1601"/>
        <v>7.9062098229102595E-8</v>
      </c>
      <c r="AS1315" s="13">
        <f t="shared" si="1602"/>
        <v>5.023230636173956E-7</v>
      </c>
      <c r="AT1315" s="13">
        <f t="shared" si="1603"/>
        <v>1.5957612174090045E-6</v>
      </c>
      <c r="AU1315" s="13">
        <f t="shared" si="1604"/>
        <v>3.379569905535569E-6</v>
      </c>
      <c r="AV1315" s="13">
        <f t="shared" si="1605"/>
        <v>5.3680459622335293E-6</v>
      </c>
      <c r="AW1315" s="13">
        <f t="shared" si="1606"/>
        <v>4.5804908606426314E-7</v>
      </c>
      <c r="AX1315" s="13">
        <f t="shared" si="1607"/>
        <v>0.10869563642888116</v>
      </c>
      <c r="AY1315" s="13">
        <f t="shared" si="1608"/>
        <v>4.1357172977890287E-2</v>
      </c>
      <c r="AZ1315" s="13">
        <f t="shared" si="1609"/>
        <v>7.8679136206275049E-3</v>
      </c>
      <c r="BA1315" s="13">
        <f t="shared" si="1610"/>
        <v>9.9787711593584977E-4</v>
      </c>
      <c r="BB1315" s="13">
        <f t="shared" si="1611"/>
        <v>9.4919579686714229E-5</v>
      </c>
      <c r="BC1315" s="13">
        <f t="shared" si="1612"/>
        <v>7.2231151223086723E-6</v>
      </c>
      <c r="BD1315" s="13">
        <f t="shared" si="1613"/>
        <v>5.0136708640175346E-9</v>
      </c>
      <c r="BE1315" s="13">
        <f t="shared" si="1614"/>
        <v>3.1854486091231951E-8</v>
      </c>
      <c r="BF1315" s="13">
        <f t="shared" si="1615"/>
        <v>1.0119414613142236E-7</v>
      </c>
      <c r="BG1315" s="13">
        <f t="shared" si="1616"/>
        <v>2.1431319871115065E-7</v>
      </c>
      <c r="BH1315" s="13">
        <f t="shared" si="1617"/>
        <v>3.4041109761049029E-7</v>
      </c>
      <c r="BI1315" s="13">
        <f t="shared" si="1618"/>
        <v>4.325621233718242E-7</v>
      </c>
      <c r="BJ1315" s="14">
        <f t="shared" si="1619"/>
        <v>0.54188862978170349</v>
      </c>
      <c r="BK1315" s="14">
        <f t="shared" si="1620"/>
        <v>4.7705524905462614E-2</v>
      </c>
      <c r="BL1315" s="14">
        <f t="shared" si="1621"/>
        <v>1.4608910050306896E-3</v>
      </c>
      <c r="BM1315" s="14">
        <f t="shared" si="1622"/>
        <v>0.51353195198155321</v>
      </c>
      <c r="BN1315" s="14">
        <f t="shared" si="1623"/>
        <v>3.6177301251885098E-2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1.30232558139535</v>
      </c>
      <c r="F1316" s="10">
        <f>VLOOKUP(B1316,home!$B$2:$E$405,3,FALSE)</f>
        <v>1.34</v>
      </c>
      <c r="G1316" s="10">
        <f>VLOOKUP(C1316,away!$B$2:$E$405,4,FALSE)</f>
        <v>1.23</v>
      </c>
      <c r="H1316" s="10">
        <f>VLOOKUP(A1316,away!$A$2:$E$405,3,FALSE)</f>
        <v>0.918604651162791</v>
      </c>
      <c r="I1316" s="10">
        <f>VLOOKUP(C1316,away!$B$2:$E$405,3,FALSE)</f>
        <v>0.46</v>
      </c>
      <c r="J1316" s="10">
        <f>VLOOKUP(B1316,home!$B$2:$E$405,4,FALSE)</f>
        <v>0.82</v>
      </c>
      <c r="K1316" s="12">
        <f t="shared" ref="K1316:K1333" si="1624">E1316*F1316*G1316</f>
        <v>2.1464930232558159</v>
      </c>
      <c r="L1316" s="12">
        <f t="shared" ref="L1316:L1333" si="1625">H1316*I1316*J1316</f>
        <v>0.34649767441860474</v>
      </c>
      <c r="M1316" s="13">
        <f t="shared" ref="M1316:M1333" si="1626">_xlfn.POISSON.DIST(0,K1316,FALSE) * _xlfn.POISSON.DIST(0,L1316,FALSE)</f>
        <v>8.2662378346261584E-2</v>
      </c>
      <c r="N1316" s="13">
        <f t="shared" ref="N1316:N1333" si="1627">_xlfn.POISSON.DIST(1,K1316,FALSE) * _xlfn.POISSON.DIST(0,L1316,FALSE)</f>
        <v>0.17743421840598311</v>
      </c>
      <c r="O1316" s="13">
        <f t="shared" ref="O1316:O1333" si="1628">_xlfn.POISSON.DIST(0,K1316,FALSE) * _xlfn.POISSON.DIST(1,L1316,FALSE)</f>
        <v>2.8642321858890468E-2</v>
      </c>
      <c r="P1316" s="13">
        <f t="shared" ref="P1316:P1333" si="1629">_xlfn.POISSON.DIST(1,K1316,FALSE) * _xlfn.POISSON.DIST(1,L1316,FALSE)</f>
        <v>6.1480544039955939E-2</v>
      </c>
      <c r="Q1316" s="13">
        <f t="shared" ref="Q1316:Q1333" si="1630">_xlfn.POISSON.DIST(2,K1316,FALSE) * _xlfn.POISSON.DIST(0,L1316,FALSE)</f>
        <v>0.19043065594764577</v>
      </c>
      <c r="R1316" s="13">
        <f t="shared" ref="R1316:R1333" si="1631">_xlfn.POISSON.DIST(0,K1316,FALSE) * _xlfn.POISSON.DIST(2,L1316,FALSE)</f>
        <v>4.9622489570273574E-3</v>
      </c>
      <c r="S1316" s="13">
        <f t="shared" ref="S1316:S1333" si="1632">_xlfn.POISSON.DIST(2,K1316,FALSE) * _xlfn.POISSON.DIST(2,L1316,FALSE)</f>
        <v>1.1431613059860343E-2</v>
      </c>
      <c r="T1316" s="13">
        <f t="shared" ref="T1316:T1333" si="1633">_xlfn.POISSON.DIST(2,K1316,FALSE) * _xlfn.POISSON.DIST(1,L1316,FALSE)</f>
        <v>6.5983779423868696E-2</v>
      </c>
      <c r="U1316" s="13">
        <f t="shared" ref="U1316:U1333" si="1634">_xlfn.POISSON.DIST(1,K1316,FALSE) * _xlfn.POISSON.DIST(2,L1316,FALSE)</f>
        <v>1.065143276591767E-2</v>
      </c>
      <c r="V1316" s="13">
        <f t="shared" ref="V1316:V1333" si="1635">_xlfn.POISSON.DIST(3,K1316,FALSE) * _xlfn.POISSON.DIST(3,L1316,FALSE)</f>
        <v>9.4470195004881907E-4</v>
      </c>
      <c r="W1316" s="13">
        <f t="shared" ref="W1316:W1333" si="1636">_xlfn.POISSON.DIST(3,K1316,FALSE) * _xlfn.POISSON.DIST(0,L1316,FALSE)</f>
        <v>0.13625269146855007</v>
      </c>
      <c r="X1316" s="13">
        <f t="shared" ref="X1316:X1333" si="1637">_xlfn.POISSON.DIST(3,K1316,FALSE) * _xlfn.POISSON.DIST(1,L1316,FALSE)</f>
        <v>4.7211240727128269E-2</v>
      </c>
      <c r="Y1316" s="13">
        <f t="shared" ref="Y1316:Y1333" si="1638">_xlfn.POISSON.DIST(3,K1316,FALSE) * _xlfn.POISSON.DIST(2,L1316,FALSE)</f>
        <v>8.1792925591834317E-3</v>
      </c>
      <c r="Z1316" s="13">
        <f t="shared" ref="Z1316:Z1333" si="1639">_xlfn.POISSON.DIST(0,K1316,FALSE) * _xlfn.POISSON.DIST(3,L1316,FALSE)</f>
        <v>5.7313590783204219E-4</v>
      </c>
      <c r="AA1316" s="13">
        <f t="shared" ref="AA1316:AA1333" si="1640">_xlfn.POISSON.DIST(1,K1316,FALSE) * _xlfn.POISSON.DIST(3,L1316,FALSE)</f>
        <v>1.2302322275388668E-3</v>
      </c>
      <c r="AB1316" s="13">
        <f t="shared" ref="AB1316:AB1333" si="1641">_xlfn.POISSON.DIST(2,K1316,FALSE) * _xlfn.POISSON.DIST(3,L1316,FALSE)</f>
        <v>1.3203424466983198E-3</v>
      </c>
      <c r="AC1316" s="13">
        <f t="shared" ref="AC1316:AC1333" si="1642">_xlfn.POISSON.DIST(4,K1316,FALSE) * _xlfn.POISSON.DIST(4,L1316,FALSE)</f>
        <v>4.3914165523791891E-5</v>
      </c>
      <c r="AD1316" s="13">
        <f t="shared" ref="AD1316:AD1333" si="1643">_xlfn.POISSON.DIST(4,K1316,FALSE) * _xlfn.POISSON.DIST(0,L1316,FALSE)</f>
        <v>7.3116362909267485E-2</v>
      </c>
      <c r="AE1316" s="13">
        <f t="shared" ref="AE1316:AE1333" si="1644">_xlfn.POISSON.DIST(4,K1316,FALSE) * _xlfn.POISSON.DIST(1,L1316,FALSE)</f>
        <v>2.5334649710007911E-2</v>
      </c>
      <c r="AF1316" s="13">
        <f t="shared" ref="AF1316:AF1333" si="1645">_xlfn.POISSON.DIST(4,K1316,FALSE) * _xlfn.POISSON.DIST(2,L1316,FALSE)</f>
        <v>4.3891986033638601E-3</v>
      </c>
      <c r="AG1316" s="13">
        <f t="shared" ref="AG1316:AG1333" si="1646">_xlfn.POISSON.DIST(4,K1316,FALSE) * _xlfn.POISSON.DIST(3,L1316,FALSE)</f>
        <v>5.0694903620898853E-4</v>
      </c>
      <c r="AH1316" s="13">
        <f t="shared" ref="AH1316:AH1333" si="1647">_xlfn.POISSON.DIST(0,K1316,FALSE) * _xlfn.POISSON.DIST(4,L1316,FALSE)</f>
        <v>4.9647564797399592E-5</v>
      </c>
      <c r="AI1316" s="13">
        <f t="shared" ref="AI1316:AI1333" si="1648">_xlfn.POISSON.DIST(1,K1316,FALSE) * _xlfn.POISSON.DIST(4,L1316,FALSE)</f>
        <v>1.0656815145925926E-4</v>
      </c>
      <c r="AJ1316" s="13">
        <f t="shared" ref="AJ1316:AJ1333" si="1649">_xlfn.POISSON.DIST(2,K1316,FALSE) * _xlfn.POISSON.DIST(4,L1316,FALSE)</f>
        <v>1.1437389680428459E-4</v>
      </c>
      <c r="AK1316" s="13">
        <f t="shared" ref="AK1316:AK1333" si="1650">_xlfn.POISSON.DIST(3,K1316,FALSE) * _xlfn.POISSON.DIST(4,L1316,FALSE)</f>
        <v>8.1834257177659163E-5</v>
      </c>
      <c r="AL1316" s="13">
        <f t="shared" ref="AL1316:AL1333" si="1651">_xlfn.POISSON.DIST(5,K1316,FALSE) * _xlfn.POISSON.DIST(5,L1316,FALSE)</f>
        <v>1.306454927369268E-6</v>
      </c>
      <c r="AM1316" s="13">
        <f t="shared" ref="AM1316:AM1333" si="1652">_xlfn.POISSON.DIST(5,K1316,FALSE) * _xlfn.POISSON.DIST(0,L1316,FALSE)</f>
        <v>3.1388752574116607E-2</v>
      </c>
      <c r="AN1316" s="13">
        <f t="shared" ref="AN1316:AN1333" si="1653">_xlfn.POISSON.DIST(5,K1316,FALSE) * _xlfn.POISSON.DIST(1,L1316,FALSE)</f>
        <v>1.0876129769832397E-2</v>
      </c>
      <c r="AO1316" s="13">
        <f t="shared" ref="AO1316:AO1333" si="1654">_xlfn.POISSON.DIST(5,K1316,FALSE) * _xlfn.POISSON.DIST(2,L1316,FALSE)</f>
        <v>1.8842768359609403E-3</v>
      </c>
      <c r="AP1316" s="13">
        <f t="shared" ref="AP1316:AP1333" si="1655">_xlfn.POISSON.DIST(5,K1316,FALSE) * _xlfn.POISSON.DIST(3,L1316,FALSE)</f>
        <v>2.1763251387377089E-4</v>
      </c>
      <c r="AQ1316" s="13">
        <f t="shared" ref="AQ1316:AQ1333" si="1656">_xlfn.POISSON.DIST(5,K1316,FALSE) * _xlfn.POISSON.DIST(4,L1316,FALSE)</f>
        <v>1.8852289983784085E-5</v>
      </c>
      <c r="AR1316" s="13">
        <f t="shared" ref="AR1316:AR1333" si="1657">_xlfn.POISSON.DIST(0,K1316,FALSE) * _xlfn.POISSON.DIST(5,L1316,FALSE)</f>
        <v>3.4405531485691888E-6</v>
      </c>
      <c r="AS1316" s="13">
        <f t="shared" ref="AS1316:AS1333" si="1658">_xlfn.POISSON.DIST(1,K1316,FALSE) * _xlfn.POISSON.DIST(5,L1316,FALSE)</f>
        <v>7.3851233295445948E-6</v>
      </c>
      <c r="AT1316" s="13">
        <f t="shared" ref="AT1316:AT1333" si="1659">_xlfn.POISSON.DIST(2,K1316,FALSE) * _xlfn.POISSON.DIST(5,L1316,FALSE)</f>
        <v>7.9260578513756184E-6</v>
      </c>
      <c r="AU1316" s="13">
        <f t="shared" ref="AU1316:AU1333" si="1660">_xlfn.POISSON.DIST(3,K1316,FALSE) * _xlfn.POISSON.DIST(5,L1316,FALSE)</f>
        <v>5.6710759599665827E-6</v>
      </c>
      <c r="AV1316" s="13">
        <f t="shared" ref="AV1316:AV1333" si="1661">_xlfn.POISSON.DIST(4,K1316,FALSE) * _xlfn.POISSON.DIST(5,L1316,FALSE)</f>
        <v>3.0432312456055118E-6</v>
      </c>
      <c r="AW1316" s="13">
        <f t="shared" ref="AW1316:AW1333" si="1662">_xlfn.POISSON.DIST(6,K1316,FALSE) * _xlfn.POISSON.DIST(6,L1316,FALSE)</f>
        <v>2.6991171566817228E-8</v>
      </c>
      <c r="AX1316" s="13">
        <f t="shared" ref="AX1316:AX1333" si="1663">_xlfn.POISSON.DIST(6,K1316,FALSE) * _xlfn.POISSON.DIST(0,L1316,FALSE)</f>
        <v>1.1229289734840723E-2</v>
      </c>
      <c r="AY1316" s="13">
        <f t="shared" ref="AY1316:AY1333" si="1664">_xlfn.POISSON.DIST(6,K1316,FALSE) * _xlfn.POISSON.DIST(1,L1316,FALSE)</f>
        <v>3.8909227784950213E-3</v>
      </c>
      <c r="AZ1316" s="13">
        <f t="shared" ref="AZ1316:AZ1333" si="1665">_xlfn.POISSON.DIST(6,K1316,FALSE) * _xlfn.POISSON.DIST(2,L1316,FALSE)</f>
        <v>6.740978470454504E-4</v>
      </c>
      <c r="BA1316" s="13">
        <f t="shared" ref="BA1316:BA1333" si="1666">_xlfn.POISSON.DIST(6,K1316,FALSE) * _xlfn.POISSON.DIST(3,L1316,FALSE)</f>
        <v>7.7857778777278976E-5</v>
      </c>
      <c r="BB1316" s="13">
        <f t="shared" ref="BB1316:BB1333" si="1667">_xlfn.POISSON.DIST(6,K1316,FALSE) * _xlfn.POISSON.DIST(4,L1316,FALSE)</f>
        <v>6.7443848204313403E-6</v>
      </c>
      <c r="BC1316" s="13">
        <f t="shared" ref="BC1316:BC1333" si="1668">_xlfn.POISSON.DIST(6,K1316,FALSE) * _xlfn.POISSON.DIST(5,L1316,FALSE)</f>
        <v>4.6738273113271963E-7</v>
      </c>
      <c r="BD1316" s="13">
        <f t="shared" ref="BD1316:BD1333" si="1669">_xlfn.POISSON.DIST(0,K1316,FALSE) * _xlfn.POISSON.DIST(6,L1316,FALSE)</f>
        <v>1.9869061078213871E-7</v>
      </c>
      <c r="BE1316" s="13">
        <f t="shared" ref="BE1316:BE1333" si="1670">_xlfn.POISSON.DIST(1,K1316,FALSE) * _xlfn.POISSON.DIST(6,L1316,FALSE)</f>
        <v>4.2648800983029752E-7</v>
      </c>
      <c r="BF1316" s="13">
        <f t="shared" ref="BF1316:BF1333" si="1671">_xlfn.POISSON.DIST(2,K1316,FALSE) * _xlfn.POISSON.DIST(6,L1316,FALSE)</f>
        <v>4.5772676880149586E-7</v>
      </c>
      <c r="BG1316" s="13">
        <f t="shared" ref="BG1316:BG1333" si="1672">_xlfn.POISSON.DIST(3,K1316,FALSE) * _xlfn.POISSON.DIST(6,L1316,FALSE)</f>
        <v>3.2750243859661289E-7</v>
      </c>
      <c r="BH1316" s="13">
        <f t="shared" ref="BH1316:BH1333" si="1673">_xlfn.POISSON.DIST(4,K1316,FALSE) * _xlfn.POISSON.DIST(6,L1316,FALSE)</f>
        <v>1.7574542488672392E-7</v>
      </c>
      <c r="BI1316" s="13">
        <f t="shared" ref="BI1316:BI1333" si="1674">_xlfn.POISSON.DIST(5,K1316,FALSE) * _xlfn.POISSON.DIST(6,L1316,FALSE)</f>
        <v>7.5447265677696419E-8</v>
      </c>
      <c r="BJ1316" s="14">
        <f t="shared" ref="BJ1316:BJ1333" si="1675">SUM(N1316,Q1316,T1316,W1316,X1316,Y1316,AD1316,AE1316,AF1316,AG1316,AM1316,AN1316,AO1316,AP1316,AQ1316,AX1316,AY1316,AZ1316,BA1316,BB1316,BC1316)</f>
        <v>0.78910406268168498</v>
      </c>
      <c r="BK1316" s="14">
        <f t="shared" ref="BK1316:BK1333" si="1676">SUM(M1316,P1316,S1316,V1316,AC1316,AL1316,AY1316)</f>
        <v>0.16045538079507285</v>
      </c>
      <c r="BL1316" s="14">
        <f t="shared" ref="BL1316:BL1333" si="1677">SUM(O1316,R1316,U1316,AA1316,AB1316,AH1316,AI1316,AJ1316,AK1316,AR1316,AS1316,AT1316,AU1316,AV1316,BD1316,BE1316,BF1316,BG1316,BH1316,BI1316)</f>
        <v>4.7188129768364923E-2</v>
      </c>
      <c r="BM1316" s="14">
        <f t="shared" ref="BM1316:BM1333" si="1678">SUM(S1316:BI1316)</f>
        <v>0.44781744580986732</v>
      </c>
      <c r="BN1316" s="14">
        <f t="shared" ref="BN1316:BN1333" si="1679">SUM(M1316:R1316)</f>
        <v>0.54561236755576425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1.62222222222222</v>
      </c>
      <c r="F1317" s="10">
        <f>VLOOKUP(B1317,home!$B$2:$E$405,3,FALSE)</f>
        <v>1.08</v>
      </c>
      <c r="G1317" s="10">
        <f>VLOOKUP(C1317,away!$B$2:$E$405,4,FALSE)</f>
        <v>1.23</v>
      </c>
      <c r="H1317" s="10">
        <f>VLOOKUP(A1317,away!$A$2:$E$405,3,FALSE)</f>
        <v>1.13333333333333</v>
      </c>
      <c r="I1317" s="10">
        <f>VLOOKUP(C1317,away!$B$2:$E$405,3,FALSE)</f>
        <v>0.46</v>
      </c>
      <c r="J1317" s="10">
        <f>VLOOKUP(B1317,home!$B$2:$E$405,4,FALSE)</f>
        <v>0.22</v>
      </c>
      <c r="K1317" s="12">
        <f t="shared" si="1624"/>
        <v>2.1549599999999973</v>
      </c>
      <c r="L1317" s="12">
        <f t="shared" si="1625"/>
        <v>0.11469333333333299</v>
      </c>
      <c r="M1317" s="13">
        <f t="shared" si="1626"/>
        <v>0.10334800118082751</v>
      </c>
      <c r="N1317" s="13">
        <f t="shared" si="1627"/>
        <v>0.2227108086246358</v>
      </c>
      <c r="O1317" s="13">
        <f t="shared" si="1628"/>
        <v>1.185332674876634E-2</v>
      </c>
      <c r="P1317" s="13">
        <f t="shared" si="1629"/>
        <v>2.5543445010521481E-2</v>
      </c>
      <c r="Q1317" s="13">
        <f t="shared" si="1630"/>
        <v>0.23996644207687234</v>
      </c>
      <c r="R1317" s="13">
        <f t="shared" si="1631"/>
        <v>6.7974877795258482E-4</v>
      </c>
      <c r="S1317" s="13">
        <f t="shared" si="1632"/>
        <v>1.5783265654647622E-3</v>
      </c>
      <c r="T1317" s="13">
        <f t="shared" si="1633"/>
        <v>2.7522551129936658E-2</v>
      </c>
      <c r="U1317" s="13">
        <f t="shared" si="1634"/>
        <v>1.4648314265367005E-3</v>
      </c>
      <c r="V1317" s="13">
        <f t="shared" si="1635"/>
        <v>4.3344275192075294E-5</v>
      </c>
      <c r="W1317" s="13">
        <f t="shared" si="1636"/>
        <v>0.17237269467265867</v>
      </c>
      <c r="X1317" s="13">
        <f t="shared" si="1637"/>
        <v>1.976999892765607E-2</v>
      </c>
      <c r="Y1317" s="13">
        <f t="shared" si="1638"/>
        <v>1.1337435385046462E-3</v>
      </c>
      <c r="Z1317" s="13">
        <f t="shared" si="1639"/>
        <v>2.5987551057547196E-5</v>
      </c>
      <c r="AA1317" s="13">
        <f t="shared" si="1640"/>
        <v>5.6002133026971834E-5</v>
      </c>
      <c r="AB1317" s="13">
        <f t="shared" si="1641"/>
        <v>6.0341178293901551E-5</v>
      </c>
      <c r="AC1317" s="13">
        <f t="shared" si="1642"/>
        <v>6.6955946005216444E-7</v>
      </c>
      <c r="AD1317" s="13">
        <f t="shared" si="1643"/>
        <v>9.2864065527948014E-2</v>
      </c>
      <c r="AE1317" s="13">
        <f t="shared" si="1644"/>
        <v>1.0650889222285418E-2</v>
      </c>
      <c r="AF1317" s="13">
        <f t="shared" si="1645"/>
        <v>6.1079299393399238E-4</v>
      </c>
      <c r="AG1317" s="13">
        <f t="shared" si="1646"/>
        <v>2.3351294816978617E-5</v>
      </c>
      <c r="AH1317" s="13">
        <f t="shared" si="1647"/>
        <v>7.4514971399006726E-7</v>
      </c>
      <c r="AI1317" s="13">
        <f t="shared" si="1648"/>
        <v>1.6057678276600333E-6</v>
      </c>
      <c r="AJ1317" s="13">
        <f t="shared" si="1649"/>
        <v>1.7301827189471308E-6</v>
      </c>
      <c r="AK1317" s="13">
        <f t="shared" si="1650"/>
        <v>1.2428248506741011E-6</v>
      </c>
      <c r="AL1317" s="13">
        <f t="shared" si="1651"/>
        <v>6.6195204759469477E-9</v>
      </c>
      <c r="AM1317" s="13">
        <f t="shared" si="1652"/>
        <v>4.0023669330021362E-2</v>
      </c>
      <c r="AN1317" s="13">
        <f t="shared" si="1653"/>
        <v>4.590448047691236E-3</v>
      </c>
      <c r="AO1317" s="13">
        <f t="shared" si="1654"/>
        <v>2.6324689404159918E-4</v>
      </c>
      <c r="AP1317" s="13">
        <f t="shared" si="1655"/>
        <v>1.0064221255759245E-5</v>
      </c>
      <c r="AQ1317" s="13">
        <f t="shared" si="1656"/>
        <v>2.8857477080680236E-7</v>
      </c>
      <c r="AR1317" s="13">
        <f t="shared" si="1657"/>
        <v>1.7092740905980097E-8</v>
      </c>
      <c r="AS1317" s="13">
        <f t="shared" si="1658"/>
        <v>3.6834172942750826E-8</v>
      </c>
      <c r="AT1317" s="13">
        <f t="shared" si="1659"/>
        <v>3.9688084662355119E-8</v>
      </c>
      <c r="AU1317" s="13">
        <f t="shared" si="1660"/>
        <v>2.8508744974662884E-8</v>
      </c>
      <c r="AV1317" s="13">
        <f t="shared" si="1661"/>
        <v>1.5358801267649863E-8</v>
      </c>
      <c r="AW1317" s="13">
        <f t="shared" si="1662"/>
        <v>4.5446602025692681E-11</v>
      </c>
      <c r="AX1317" s="13">
        <f t="shared" si="1663"/>
        <v>1.4374901076570443E-2</v>
      </c>
      <c r="AY1317" s="13">
        <f t="shared" si="1664"/>
        <v>1.6487053208087809E-3</v>
      </c>
      <c r="AZ1317" s="13">
        <f t="shared" si="1665"/>
        <v>9.4547754463980563E-5</v>
      </c>
      <c r="BA1317" s="13">
        <f t="shared" si="1666"/>
        <v>3.614665706218483E-6</v>
      </c>
      <c r="BB1317" s="13">
        <f t="shared" si="1667"/>
        <v>1.0364451468297093E-7</v>
      </c>
      <c r="BC1317" s="13">
        <f t="shared" si="1668"/>
        <v>2.3774669741411011E-9</v>
      </c>
      <c r="BD1317" s="13">
        <f t="shared" si="1669"/>
        <v>3.2673723838497882E-10</v>
      </c>
      <c r="BE1317" s="13">
        <f t="shared" si="1670"/>
        <v>7.0410567923009311E-10</v>
      </c>
      <c r="BF1317" s="13">
        <f t="shared" si="1671"/>
        <v>7.586597872568399E-10</v>
      </c>
      <c r="BG1317" s="13">
        <f t="shared" si="1672"/>
        <v>5.4496049838233241E-10</v>
      </c>
      <c r="BH1317" s="13">
        <f t="shared" si="1673"/>
        <v>2.9359201889849742E-10</v>
      </c>
      <c r="BI1317" s="13">
        <f t="shared" si="1674"/>
        <v>1.2653581140910115E-10</v>
      </c>
      <c r="BJ1317" s="14">
        <f t="shared" si="1675"/>
        <v>0.8486349299165602</v>
      </c>
      <c r="BK1317" s="14">
        <f t="shared" si="1676"/>
        <v>0.1321624985317951</v>
      </c>
      <c r="BL1317" s="14">
        <f t="shared" si="1677"/>
        <v>1.4119714426823558E-2</v>
      </c>
      <c r="BM1317" s="14">
        <f t="shared" si="1678"/>
        <v>0.38919265273129855</v>
      </c>
      <c r="BN1317" s="14">
        <f t="shared" si="1679"/>
        <v>0.60410177241957608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1.62222222222222</v>
      </c>
      <c r="F1318" s="10">
        <f>VLOOKUP(B1318,home!$B$2:$E$405,3,FALSE)</f>
        <v>0.31</v>
      </c>
      <c r="G1318" s="10">
        <f>VLOOKUP(C1318,away!$B$2:$E$405,4,FALSE)</f>
        <v>0.31</v>
      </c>
      <c r="H1318" s="10">
        <f>VLOOKUP(A1318,away!$A$2:$E$405,3,FALSE)</f>
        <v>1.13333333333333</v>
      </c>
      <c r="I1318" s="10">
        <f>VLOOKUP(C1318,away!$B$2:$E$405,3,FALSE)</f>
        <v>1.08</v>
      </c>
      <c r="J1318" s="10">
        <f>VLOOKUP(B1318,home!$B$2:$E$405,4,FALSE)</f>
        <v>1.1000000000000001</v>
      </c>
      <c r="K1318" s="12">
        <f t="shared" si="1624"/>
        <v>0.15589555555555534</v>
      </c>
      <c r="L1318" s="12">
        <f t="shared" si="1625"/>
        <v>1.3463999999999963</v>
      </c>
      <c r="M1318" s="13">
        <f t="shared" si="1626"/>
        <v>0.22261853992068648</v>
      </c>
      <c r="N1318" s="13">
        <f t="shared" si="1627"/>
        <v>3.4705240957901992E-2</v>
      </c>
      <c r="O1318" s="13">
        <f t="shared" si="1628"/>
        <v>0.29973360214921141</v>
      </c>
      <c r="P1318" s="13">
        <f t="shared" si="1629"/>
        <v>4.6727136425719108E-2</v>
      </c>
      <c r="Q1318" s="13">
        <f t="shared" si="1630"/>
        <v>2.7051964099107724E-3</v>
      </c>
      <c r="R1318" s="13">
        <f t="shared" si="1631"/>
        <v>0.20178066096684857</v>
      </c>
      <c r="S1318" s="13">
        <f t="shared" si="1632"/>
        <v>2.4519805036517478E-3</v>
      </c>
      <c r="T1318" s="13">
        <f t="shared" si="1633"/>
        <v>3.6422764463038535E-3</v>
      </c>
      <c r="U1318" s="13">
        <f t="shared" si="1634"/>
        <v>3.1456708241794022E-2</v>
      </c>
      <c r="V1318" s="13">
        <f t="shared" si="1635"/>
        <v>5.7185028279095498E-5</v>
      </c>
      <c r="W1318" s="13">
        <f t="shared" si="1636"/>
        <v>1.4057603240331119E-4</v>
      </c>
      <c r="X1318" s="13">
        <f t="shared" si="1637"/>
        <v>1.8927157002781762E-4</v>
      </c>
      <c r="Y1318" s="13">
        <f t="shared" si="1638"/>
        <v>1.2741762094272649E-4</v>
      </c>
      <c r="Z1318" s="13">
        <f t="shared" si="1639"/>
        <v>9.0559160641921405E-2</v>
      </c>
      <c r="AA1318" s="13">
        <f t="shared" si="1640"/>
        <v>1.411777065891712E-2</v>
      </c>
      <c r="AB1318" s="13">
        <f t="shared" si="1641"/>
        <v>1.1004488500389014E-3</v>
      </c>
      <c r="AC1318" s="13">
        <f t="shared" si="1642"/>
        <v>7.5018814101745026E-7</v>
      </c>
      <c r="AD1318" s="13">
        <f t="shared" si="1643"/>
        <v>5.4787946673274894E-6</v>
      </c>
      <c r="AE1318" s="13">
        <f t="shared" si="1644"/>
        <v>7.3766491400897099E-6</v>
      </c>
      <c r="AF1318" s="13">
        <f t="shared" si="1645"/>
        <v>4.9659602011083799E-6</v>
      </c>
      <c r="AG1318" s="13">
        <f t="shared" si="1646"/>
        <v>2.2287229382574348E-6</v>
      </c>
      <c r="AH1318" s="13">
        <f t="shared" si="1647"/>
        <v>3.0482213472070651E-2</v>
      </c>
      <c r="AI1318" s="13">
        <f t="shared" si="1648"/>
        <v>4.7520416037914875E-3</v>
      </c>
      <c r="AJ1318" s="13">
        <f t="shared" si="1649"/>
        <v>3.7041108292309305E-4</v>
      </c>
      <c r="AK1318" s="13">
        <f t="shared" si="1650"/>
        <v>1.9248480518743484E-5</v>
      </c>
      <c r="AL1318" s="13">
        <f t="shared" si="1651"/>
        <v>6.298512895245466E-9</v>
      </c>
      <c r="AM1318" s="13">
        <f t="shared" si="1652"/>
        <v>1.7082394768756673E-7</v>
      </c>
      <c r="AN1318" s="13">
        <f t="shared" si="1653"/>
        <v>2.2999736316653918E-7</v>
      </c>
      <c r="AO1318" s="13">
        <f t="shared" si="1654"/>
        <v>1.5483422488371375E-7</v>
      </c>
      <c r="AP1318" s="13">
        <f t="shared" si="1655"/>
        <v>6.9489600127810562E-8</v>
      </c>
      <c r="AQ1318" s="13">
        <f t="shared" si="1656"/>
        <v>2.339019940302096E-8</v>
      </c>
      <c r="AR1318" s="13">
        <f t="shared" si="1657"/>
        <v>8.2082504437591616E-3</v>
      </c>
      <c r="AS1318" s="13">
        <f t="shared" si="1658"/>
        <v>1.2796297630689683E-3</v>
      </c>
      <c r="AT1318" s="13">
        <f t="shared" si="1659"/>
        <v>9.974429640953022E-5</v>
      </c>
      <c r="AU1318" s="13">
        <f t="shared" si="1660"/>
        <v>5.1832308340872313E-6</v>
      </c>
      <c r="AV1318" s="13">
        <f t="shared" si="1661"/>
        <v>2.0201066261317844E-7</v>
      </c>
      <c r="AW1318" s="13">
        <f t="shared" si="1662"/>
        <v>3.6723440244981544E-11</v>
      </c>
      <c r="AX1318" s="13">
        <f t="shared" si="1663"/>
        <v>4.4384490378243826E-9</v>
      </c>
      <c r="AY1318" s="13">
        <f t="shared" si="1664"/>
        <v>5.9759277845267307E-9</v>
      </c>
      <c r="AZ1318" s="13">
        <f t="shared" si="1665"/>
        <v>4.0229945845433848E-9</v>
      </c>
      <c r="BA1318" s="13">
        <f t="shared" si="1666"/>
        <v>1.8055199695430663E-9</v>
      </c>
      <c r="BB1318" s="13">
        <f t="shared" si="1667"/>
        <v>6.077380217481942E-10</v>
      </c>
      <c r="BC1318" s="13">
        <f t="shared" si="1668"/>
        <v>1.6365169449635327E-10</v>
      </c>
      <c r="BD1318" s="13">
        <f t="shared" si="1669"/>
        <v>1.8419313995795491E-3</v>
      </c>
      <c r="BE1318" s="13">
        <f t="shared" si="1670"/>
        <v>2.871489188326754E-4</v>
      </c>
      <c r="BF1318" s="13">
        <f t="shared" si="1671"/>
        <v>2.23826201142985E-5</v>
      </c>
      <c r="BG1318" s="13">
        <f t="shared" si="1672"/>
        <v>1.1631169991691703E-6</v>
      </c>
      <c r="BH1318" s="13">
        <f t="shared" si="1673"/>
        <v>4.5331192690397079E-8</v>
      </c>
      <c r="BI1318" s="13">
        <f t="shared" si="1674"/>
        <v>1.4133862936930775E-9</v>
      </c>
      <c r="BJ1318" s="14">
        <f t="shared" si="1675"/>
        <v>4.1530694714053629E-2</v>
      </c>
      <c r="BK1318" s="14">
        <f t="shared" si="1676"/>
        <v>0.27185560434091816</v>
      </c>
      <c r="BL1318" s="14">
        <f t="shared" si="1677"/>
        <v>0.59555878805095319</v>
      </c>
      <c r="BM1318" s="14">
        <f t="shared" si="1678"/>
        <v>0.19123386497836345</v>
      </c>
      <c r="BN1318" s="14">
        <f t="shared" si="1679"/>
        <v>0.80827037683027825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1.62222222222222</v>
      </c>
      <c r="F1319" s="10">
        <f>VLOOKUP(B1319,home!$B$2:$E$405,3,FALSE)</f>
        <v>1.08</v>
      </c>
      <c r="G1319" s="10">
        <f>VLOOKUP(C1319,away!$B$2:$E$405,4,FALSE)</f>
        <v>1.1100000000000001</v>
      </c>
      <c r="H1319" s="10">
        <f>VLOOKUP(A1319,away!$A$2:$E$405,3,FALSE)</f>
        <v>1.13333333333333</v>
      </c>
      <c r="I1319" s="10">
        <f>VLOOKUP(C1319,away!$B$2:$E$405,3,FALSE)</f>
        <v>1.1100000000000001</v>
      </c>
      <c r="J1319" s="10">
        <f>VLOOKUP(B1319,home!$B$2:$E$405,4,FALSE)</f>
        <v>0.66</v>
      </c>
      <c r="K1319" s="12">
        <f t="shared" si="1624"/>
        <v>1.9447199999999978</v>
      </c>
      <c r="L1319" s="12">
        <f t="shared" si="1625"/>
        <v>0.83027999999999769</v>
      </c>
      <c r="M1319" s="13">
        <f t="shared" si="1626"/>
        <v>6.2349476689673701E-2</v>
      </c>
      <c r="N1319" s="13">
        <f t="shared" si="1627"/>
        <v>0.12125227430794211</v>
      </c>
      <c r="O1319" s="13">
        <f t="shared" si="1628"/>
        <v>5.1767523505902135E-2</v>
      </c>
      <c r="P1319" s="13">
        <f t="shared" si="1629"/>
        <v>0.10067333831239789</v>
      </c>
      <c r="Q1319" s="13">
        <f t="shared" si="1630"/>
        <v>0.11790086144607048</v>
      </c>
      <c r="R1319" s="13">
        <f t="shared" si="1631"/>
        <v>2.1490769708240154E-2</v>
      </c>
      <c r="S1319" s="13">
        <f t="shared" si="1632"/>
        <v>4.0638356507012585E-2</v>
      </c>
      <c r="T1319" s="13">
        <f t="shared" si="1633"/>
        <v>9.7890727241443126E-2</v>
      </c>
      <c r="U1319" s="13">
        <f t="shared" si="1634"/>
        <v>4.1793529667008743E-2</v>
      </c>
      <c r="V1319" s="13">
        <f t="shared" si="1635"/>
        <v>7.2908016595499853E-3</v>
      </c>
      <c r="W1319" s="13">
        <f t="shared" si="1636"/>
        <v>7.6428054423800657E-2</v>
      </c>
      <c r="X1319" s="13">
        <f t="shared" si="1637"/>
        <v>6.3456685026993018E-2</v>
      </c>
      <c r="Y1319" s="13">
        <f t="shared" si="1638"/>
        <v>2.6343408222105812E-2</v>
      </c>
      <c r="Z1319" s="13">
        <f t="shared" si="1639"/>
        <v>5.9477854244525293E-3</v>
      </c>
      <c r="AA1319" s="13">
        <f t="shared" si="1640"/>
        <v>1.156677727064131E-2</v>
      </c>
      <c r="AB1319" s="13">
        <f t="shared" si="1641"/>
        <v>1.1247071546880774E-2</v>
      </c>
      <c r="AC1319" s="13">
        <f t="shared" si="1642"/>
        <v>7.3576132973585833E-4</v>
      </c>
      <c r="AD1319" s="13">
        <f t="shared" si="1643"/>
        <v>3.7157791499763365E-2</v>
      </c>
      <c r="AE1319" s="13">
        <f t="shared" si="1644"/>
        <v>3.0851371126423437E-2</v>
      </c>
      <c r="AF1319" s="13">
        <f t="shared" si="1645"/>
        <v>1.2807638209423391E-2</v>
      </c>
      <c r="AG1319" s="13">
        <f t="shared" si="1646"/>
        <v>3.5446419508400081E-3</v>
      </c>
      <c r="AH1319" s="13">
        <f t="shared" si="1647"/>
        <v>1.2345818205536077E-3</v>
      </c>
      <c r="AI1319" s="13">
        <f t="shared" si="1648"/>
        <v>2.4009159580670094E-3</v>
      </c>
      <c r="AJ1319" s="13">
        <f t="shared" si="1649"/>
        <v>2.3345546409860351E-3</v>
      </c>
      <c r="AK1319" s="13">
        <f t="shared" si="1650"/>
        <v>1.5133517004727859E-3</v>
      </c>
      <c r="AL1319" s="13">
        <f t="shared" si="1651"/>
        <v>4.7520237986501327E-5</v>
      </c>
      <c r="AM1319" s="13">
        <f t="shared" si="1652"/>
        <v>1.4452300057083938E-2</v>
      </c>
      <c r="AN1319" s="13">
        <f t="shared" si="1653"/>
        <v>1.1999455691395617E-2</v>
      </c>
      <c r="AO1319" s="13">
        <f t="shared" si="1654"/>
        <v>4.9814540357259627E-3</v>
      </c>
      <c r="AP1319" s="13">
        <f t="shared" si="1655"/>
        <v>1.378667218927514E-3</v>
      </c>
      <c r="AQ1319" s="13">
        <f t="shared" si="1656"/>
        <v>2.8616995463278321E-4</v>
      </c>
      <c r="AR1319" s="13">
        <f t="shared" si="1657"/>
        <v>2.0500971879384937E-4</v>
      </c>
      <c r="AS1319" s="13">
        <f t="shared" si="1658"/>
        <v>3.9868650033277433E-4</v>
      </c>
      <c r="AT1319" s="13">
        <f t="shared" si="1659"/>
        <v>3.8766680546357604E-4</v>
      </c>
      <c r="AU1319" s="13">
        <f t="shared" si="1660"/>
        <v>2.5130112997370828E-4</v>
      </c>
      <c r="AV1319" s="13">
        <f t="shared" si="1661"/>
        <v>1.2217758337061736E-4</v>
      </c>
      <c r="AW1319" s="13">
        <f t="shared" si="1662"/>
        <v>2.1313646746172469E-6</v>
      </c>
      <c r="AX1319" s="13">
        <f t="shared" si="1663"/>
        <v>4.6842794945020447E-3</v>
      </c>
      <c r="AY1319" s="13">
        <f t="shared" si="1664"/>
        <v>3.8892635786951465E-3</v>
      </c>
      <c r="AZ1319" s="13">
        <f t="shared" si="1665"/>
        <v>1.6145888820594987E-3</v>
      </c>
      <c r="BA1319" s="13">
        <f t="shared" si="1666"/>
        <v>4.468536189987857E-4</v>
      </c>
      <c r="BB1319" s="13">
        <f t="shared" si="1667"/>
        <v>9.2753405695577662E-5</v>
      </c>
      <c r="BC1319" s="13">
        <f t="shared" si="1668"/>
        <v>1.5402259536184806E-5</v>
      </c>
      <c r="BD1319" s="13">
        <f t="shared" si="1669"/>
        <v>2.8369244886692791E-5</v>
      </c>
      <c r="BE1319" s="13">
        <f t="shared" si="1670"/>
        <v>5.5170237916049148E-5</v>
      </c>
      <c r="BF1319" s="13">
        <f t="shared" si="1671"/>
        <v>5.3645332540049498E-5</v>
      </c>
      <c r="BG1319" s="13">
        <f t="shared" si="1672"/>
        <v>3.4775050365761649E-5</v>
      </c>
      <c r="BH1319" s="13">
        <f t="shared" si="1673"/>
        <v>1.6906933986825983E-5</v>
      </c>
      <c r="BI1319" s="13">
        <f t="shared" si="1674"/>
        <v>6.5758505325720341E-6</v>
      </c>
      <c r="BJ1319" s="14">
        <f t="shared" si="1675"/>
        <v>0.63147464165205858</v>
      </c>
      <c r="BK1319" s="14">
        <f t="shared" si="1676"/>
        <v>0.21562451831505167</v>
      </c>
      <c r="BL1319" s="14">
        <f t="shared" si="1677"/>
        <v>0.14690936020691503</v>
      </c>
      <c r="BM1319" s="14">
        <f t="shared" si="1678"/>
        <v>0.52063492941423062</v>
      </c>
      <c r="BN1319" s="14">
        <f t="shared" si="1679"/>
        <v>0.47543424397022649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1.60606060606061</v>
      </c>
      <c r="F1320" s="10">
        <f>VLOOKUP(B1320,home!$B$2:$E$405,3,FALSE)</f>
        <v>1.62</v>
      </c>
      <c r="G1320" s="10">
        <f>VLOOKUP(C1320,away!$B$2:$E$405,4,FALSE)</f>
        <v>0.75</v>
      </c>
      <c r="H1320" s="10">
        <f>VLOOKUP(A1320,away!$A$2:$E$405,3,FALSE)</f>
        <v>1.4242424242424201</v>
      </c>
      <c r="I1320" s="10">
        <f>VLOOKUP(C1320,away!$B$2:$E$405,3,FALSE)</f>
        <v>0.25</v>
      </c>
      <c r="J1320" s="10">
        <f>VLOOKUP(B1320,home!$B$2:$E$405,4,FALSE)</f>
        <v>0.98</v>
      </c>
      <c r="K1320" s="12">
        <f t="shared" si="1624"/>
        <v>1.9513636363636411</v>
      </c>
      <c r="L1320" s="12">
        <f t="shared" si="1625"/>
        <v>0.34893939393939294</v>
      </c>
      <c r="M1320" s="13">
        <f t="shared" si="1626"/>
        <v>0.10022846685779632</v>
      </c>
      <c r="N1320" s="13">
        <f t="shared" si="1627"/>
        <v>0.1955821855547821</v>
      </c>
      <c r="O1320" s="13">
        <f t="shared" si="1628"/>
        <v>3.497366048083398E-2</v>
      </c>
      <c r="P1320" s="13">
        <f t="shared" si="1629"/>
        <v>6.8246329292827562E-2</v>
      </c>
      <c r="Q1320" s="13">
        <f t="shared" si="1630"/>
        <v>0.19082598240606405</v>
      </c>
      <c r="R1320" s="13">
        <f t="shared" si="1631"/>
        <v>6.1018439460121541E-3</v>
      </c>
      <c r="S1320" s="13">
        <f t="shared" si="1632"/>
        <v>1.1617361833323212E-2</v>
      </c>
      <c r="T1320" s="13">
        <f t="shared" si="1633"/>
        <v>6.6586702648661247E-2</v>
      </c>
      <c r="U1320" s="13">
        <f t="shared" si="1634"/>
        <v>1.1906916391013744E-2</v>
      </c>
      <c r="V1320" s="13">
        <f t="shared" si="1635"/>
        <v>8.7892783141338697E-4</v>
      </c>
      <c r="W1320" s="13">
        <f t="shared" si="1636"/>
        <v>0.12412362764685379</v>
      </c>
      <c r="X1320" s="13">
        <f t="shared" si="1637"/>
        <v>4.3311623404652042E-2</v>
      </c>
      <c r="Y1320" s="13">
        <f t="shared" si="1638"/>
        <v>7.5565658106752547E-3</v>
      </c>
      <c r="Z1320" s="13">
        <f t="shared" si="1639"/>
        <v>7.0972457614474488E-4</v>
      </c>
      <c r="AA1320" s="13">
        <f t="shared" si="1640"/>
        <v>1.3849307297224532E-3</v>
      </c>
      <c r="AB1320" s="13">
        <f t="shared" si="1641"/>
        <v>1.3512517324314789E-3</v>
      </c>
      <c r="AC1320" s="13">
        <f t="shared" si="1642"/>
        <v>3.7404292467860744E-5</v>
      </c>
      <c r="AD1320" s="13">
        <f t="shared" si="1643"/>
        <v>6.0552583350902779E-2</v>
      </c>
      <c r="AE1320" s="13">
        <f t="shared" si="1644"/>
        <v>2.1129181735928593E-2</v>
      </c>
      <c r="AF1320" s="13">
        <f t="shared" si="1645"/>
        <v>3.6864019346851068E-3</v>
      </c>
      <c r="AG1320" s="13">
        <f t="shared" si="1646"/>
        <v>4.2877695230200891E-4</v>
      </c>
      <c r="AH1320" s="13">
        <f t="shared" si="1647"/>
        <v>6.1912715865959962E-5</v>
      </c>
      <c r="AI1320" s="13">
        <f t="shared" si="1648"/>
        <v>1.2081422236934851E-4</v>
      </c>
      <c r="AJ1320" s="13">
        <f t="shared" si="1649"/>
        <v>1.1787624014354876E-4</v>
      </c>
      <c r="AK1320" s="13">
        <f t="shared" si="1650"/>
        <v>7.6673136202463048E-5</v>
      </c>
      <c r="AL1320" s="13">
        <f t="shared" si="1651"/>
        <v>1.0187547473308652E-6</v>
      </c>
      <c r="AM1320" s="13">
        <f t="shared" si="1652"/>
        <v>2.3632021847766038E-2</v>
      </c>
      <c r="AN1320" s="13">
        <f t="shared" si="1653"/>
        <v>8.2461433811219734E-3</v>
      </c>
      <c r="AO1320" s="13">
        <f t="shared" si="1654"/>
        <v>1.438702136873019E-3</v>
      </c>
      <c r="AP1320" s="13">
        <f t="shared" si="1655"/>
        <v>1.6733995056659361E-4</v>
      </c>
      <c r="AQ1320" s="13">
        <f t="shared" si="1656"/>
        <v>1.4597875233138788E-5</v>
      </c>
      <c r="AR1320" s="13">
        <f t="shared" si="1657"/>
        <v>4.3207571102819839E-6</v>
      </c>
      <c r="AS1320" s="13">
        <f t="shared" si="1658"/>
        <v>8.4313683065639082E-6</v>
      </c>
      <c r="AT1320" s="13">
        <f t="shared" si="1659"/>
        <v>8.2263327591088525E-6</v>
      </c>
      <c r="AU1320" s="13">
        <f t="shared" si="1660"/>
        <v>5.3508555355839996E-6</v>
      </c>
      <c r="AV1320" s="13">
        <f t="shared" si="1661"/>
        <v>2.6103662288934274E-6</v>
      </c>
      <c r="AW1320" s="13">
        <f t="shared" si="1662"/>
        <v>1.9268830429409762E-8</v>
      </c>
      <c r="AX1320" s="13">
        <f t="shared" si="1663"/>
        <v>7.6857780145802778E-3</v>
      </c>
      <c r="AY1320" s="13">
        <f t="shared" si="1664"/>
        <v>2.6818707223603528E-3</v>
      </c>
      <c r="AZ1320" s="13">
        <f t="shared" si="1665"/>
        <v>4.6790517224211175E-4</v>
      </c>
      <c r="BA1320" s="13">
        <f t="shared" si="1666"/>
        <v>5.4423515741089908E-5</v>
      </c>
      <c r="BB1320" s="13">
        <f t="shared" si="1667"/>
        <v>4.7476271496867313E-6</v>
      </c>
      <c r="BC1320" s="13">
        <f t="shared" si="1668"/>
        <v>3.3132682805237932E-7</v>
      </c>
      <c r="BD1320" s="13">
        <f t="shared" si="1669"/>
        <v>2.5128039457018612E-7</v>
      </c>
      <c r="BE1320" s="13">
        <f t="shared" si="1670"/>
        <v>4.9033942449536875E-7</v>
      </c>
      <c r="BF1320" s="13">
        <f t="shared" si="1671"/>
        <v>4.7841526121786908E-7</v>
      </c>
      <c r="BG1320" s="13">
        <f t="shared" si="1672"/>
        <v>3.1118738127398747E-7</v>
      </c>
      <c r="BH1320" s="13">
        <f t="shared" si="1673"/>
        <v>1.5180993497832171E-7</v>
      </c>
      <c r="BI1320" s="13">
        <f t="shared" si="1674"/>
        <v>5.9247277351085184E-8</v>
      </c>
      <c r="BJ1320" s="14">
        <f t="shared" si="1675"/>
        <v>0.75817749301596926</v>
      </c>
      <c r="BK1320" s="14">
        <f t="shared" si="1676"/>
        <v>0.18369137958493603</v>
      </c>
      <c r="BL1320" s="14">
        <f t="shared" si="1677"/>
        <v>5.6126561554209448E-2</v>
      </c>
      <c r="BM1320" s="14">
        <f t="shared" si="1678"/>
        <v>0.40006483873941345</v>
      </c>
      <c r="BN1320" s="14">
        <f t="shared" si="1679"/>
        <v>0.59595846853831624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1.3571428571428601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1.0952380952381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1.3571428571428601</v>
      </c>
      <c r="F1322" s="10">
        <f>VLOOKUP(B1322,home!$B$2:$E$405,3,FALSE)</f>
        <v>1.72</v>
      </c>
      <c r="G1322" s="10">
        <f>VLOOKUP(C1322,away!$B$2:$E$405,4,FALSE)</f>
        <v>0</v>
      </c>
      <c r="H1322" s="10">
        <f>VLOOKUP(A1322,away!$A$2:$E$405,3,FALSE)</f>
        <v>1.0952380952381</v>
      </c>
      <c r="I1322" s="10">
        <f>VLOOKUP(C1322,away!$B$2:$E$405,3,FALSE)</f>
        <v>0</v>
      </c>
      <c r="J1322" s="10">
        <f>VLOOKUP(B1322,home!$B$2:$E$405,4,FALSE)</f>
        <v>0.61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1.7124999999999999</v>
      </c>
      <c r="F1323" s="10">
        <f>VLOOKUP(B1323,home!$B$2:$E$405,3,FALSE)</f>
        <v>0.73</v>
      </c>
      <c r="G1323" s="10">
        <f>VLOOKUP(C1323,away!$B$2:$E$405,4,FALSE)</f>
        <v>0.28999999999999998</v>
      </c>
      <c r="H1323" s="10">
        <f>VLOOKUP(A1323,away!$A$2:$E$405,3,FALSE)</f>
        <v>1.4624999999999999</v>
      </c>
      <c r="I1323" s="10">
        <f>VLOOKUP(C1323,away!$B$2:$E$405,3,FALSE)</f>
        <v>1.75</v>
      </c>
      <c r="J1323" s="10">
        <f>VLOOKUP(B1323,home!$B$2:$E$405,4,FALSE)</f>
        <v>1.71</v>
      </c>
      <c r="K1323" s="12">
        <f t="shared" si="1624"/>
        <v>0.36253624999999995</v>
      </c>
      <c r="L1323" s="12">
        <f t="shared" si="1625"/>
        <v>4.3765312499999993</v>
      </c>
      <c r="M1323" s="13">
        <f t="shared" si="1626"/>
        <v>8.7467987735947023E-3</v>
      </c>
      <c r="N1323" s="13">
        <f t="shared" si="1627"/>
        <v>3.1710316268836218E-3</v>
      </c>
      <c r="O1323" s="13">
        <f t="shared" si="1628"/>
        <v>3.8280638170098885E-2</v>
      </c>
      <c r="P1323" s="13">
        <f t="shared" si="1629"/>
        <v>1.387811900979451E-2</v>
      </c>
      <c r="Q1323" s="13">
        <f t="shared" si="1630"/>
        <v>5.7480695732089364E-4</v>
      </c>
      <c r="R1323" s="13">
        <f t="shared" si="1631"/>
        <v>8.3768204610690289E-2</v>
      </c>
      <c r="S1323" s="13">
        <f t="shared" si="1632"/>
        <v>5.5049336401637996E-3</v>
      </c>
      <c r="T1323" s="13">
        <f t="shared" si="1633"/>
        <v>2.515660611432307E-3</v>
      </c>
      <c r="U1323" s="13">
        <f t="shared" si="1634"/>
        <v>3.0369010768792365E-2</v>
      </c>
      <c r="V1323" s="13">
        <f t="shared" si="1635"/>
        <v>9.7048996853631359E-4</v>
      </c>
      <c r="W1323" s="13">
        <f t="shared" si="1636"/>
        <v>6.9462786260342254E-5</v>
      </c>
      <c r="X1323" s="13">
        <f t="shared" si="1637"/>
        <v>3.0400605478045849E-4</v>
      </c>
      <c r="Y1323" s="13">
        <f t="shared" si="1638"/>
        <v>6.6524599946794424E-4</v>
      </c>
      <c r="Z1323" s="13">
        <f t="shared" si="1639"/>
        <v>0.1222047217450267</v>
      </c>
      <c r="AA1323" s="13">
        <f t="shared" si="1640"/>
        <v>4.430364155373543E-2</v>
      </c>
      <c r="AB1323" s="13">
        <f t="shared" si="1641"/>
        <v>8.0308380351177058E-3</v>
      </c>
      <c r="AC1323" s="13">
        <f t="shared" si="1642"/>
        <v>9.6239318733803034E-5</v>
      </c>
      <c r="AD1323" s="13">
        <f t="shared" si="1643"/>
        <v>6.2956945113439994E-6</v>
      </c>
      <c r="AE1323" s="13">
        <f t="shared" si="1644"/>
        <v>2.7553303769350493E-5</v>
      </c>
      <c r="AF1323" s="13">
        <f t="shared" si="1645"/>
        <v>6.0293947493652608E-5</v>
      </c>
      <c r="AG1323" s="13">
        <f t="shared" si="1646"/>
        <v>8.7959448463943257E-5</v>
      </c>
      <c r="AH1323" s="13">
        <f t="shared" si="1647"/>
        <v>0.13370819590366595</v>
      </c>
      <c r="AI1323" s="13">
        <f t="shared" si="1648"/>
        <v>4.8474067937180405E-2</v>
      </c>
      <c r="AJ1323" s="13">
        <f t="shared" si="1649"/>
        <v>8.7868034060953094E-3</v>
      </c>
      <c r="AK1323" s="13">
        <f t="shared" si="1650"/>
        <v>1.0618449187776732E-3</v>
      </c>
      <c r="AL1323" s="13">
        <f t="shared" si="1651"/>
        <v>6.1079293276589728E-6</v>
      </c>
      <c r="AM1323" s="13">
        <f t="shared" si="1652"/>
        <v>4.5648349585764743E-7</v>
      </c>
      <c r="AN1323" s="13">
        <f t="shared" si="1653"/>
        <v>1.9978142847302393E-6</v>
      </c>
      <c r="AO1323" s="13">
        <f t="shared" si="1654"/>
        <v>4.3717483244091453E-6</v>
      </c>
      <c r="AP1323" s="13">
        <f t="shared" si="1655"/>
        <v>6.3776977196372524E-6</v>
      </c>
      <c r="AQ1323" s="13">
        <f t="shared" si="1656"/>
        <v>6.9780483432615431E-6</v>
      </c>
      <c r="AR1323" s="13">
        <f t="shared" si="1657"/>
        <v>0.11703561955070317</v>
      </c>
      <c r="AS1323" s="13">
        <f t="shared" si="1658"/>
        <v>4.2429654628338608E-2</v>
      </c>
      <c r="AT1323" s="13">
        <f t="shared" si="1659"/>
        <v>7.6911439388765096E-3</v>
      </c>
      <c r="AU1323" s="13">
        <f t="shared" si="1660"/>
        <v>9.2943949393683946E-4</v>
      </c>
      <c r="AV1323" s="13">
        <f t="shared" si="1661"/>
        <v>8.423887718343986E-5</v>
      </c>
      <c r="AW1323" s="13">
        <f t="shared" si="1662"/>
        <v>2.6919871012493252E-7</v>
      </c>
      <c r="AX1323" s="13">
        <f t="shared" si="1663"/>
        <v>2.7581969129186975E-8</v>
      </c>
      <c r="AY1323" s="13">
        <f t="shared" si="1664"/>
        <v>1.2071334983042207E-7</v>
      </c>
      <c r="AZ1323" s="13">
        <f t="shared" si="1665"/>
        <v>2.6415287391251218E-7</v>
      </c>
      <c r="BA1323" s="13">
        <f t="shared" si="1666"/>
        <v>3.8535776915180637E-7</v>
      </c>
      <c r="BB1323" s="13">
        <f t="shared" si="1667"/>
        <v>4.2163257978079162E-7</v>
      </c>
      <c r="BC1323" s="13">
        <f t="shared" si="1668"/>
        <v>3.6905763228575041E-7</v>
      </c>
      <c r="BD1323" s="13">
        <f t="shared" si="1669"/>
        <v>8.5368341054460548E-2</v>
      </c>
      <c r="BE1323" s="13">
        <f t="shared" si="1670"/>
        <v>3.0949118234605166E-2</v>
      </c>
      <c r="BF1323" s="13">
        <f t="shared" si="1671"/>
        <v>5.6100886327901875E-3</v>
      </c>
      <c r="BG1323" s="13">
        <f t="shared" si="1672"/>
        <v>6.7795349836646032E-4</v>
      </c>
      <c r="BH1323" s="13">
        <f t="shared" si="1673"/>
        <v>6.1445679743039408E-5</v>
      </c>
      <c r="BI1323" s="13">
        <f t="shared" si="1674"/>
        <v>4.4552572625484959E-6</v>
      </c>
      <c r="BJ1323" s="14">
        <f t="shared" si="1675"/>
        <v>7.5040867187258437E-3</v>
      </c>
      <c r="BK1323" s="14">
        <f t="shared" si="1676"/>
        <v>2.9202809353500621E-2</v>
      </c>
      <c r="BL1323" s="14">
        <f t="shared" si="1677"/>
        <v>0.68762474415042063</v>
      </c>
      <c r="BM1323" s="14">
        <f t="shared" si="1678"/>
        <v>0.69811691130465103</v>
      </c>
      <c r="BN1323" s="14">
        <f t="shared" si="1679"/>
        <v>0.1484195991483829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1.7124999999999999</v>
      </c>
      <c r="F1324" s="10">
        <f>VLOOKUP(B1324,home!$B$2:$E$405,3,FALSE)</f>
        <v>0.88</v>
      </c>
      <c r="G1324" s="10">
        <f>VLOOKUP(C1324,away!$B$2:$E$405,4,FALSE)</f>
        <v>1.02</v>
      </c>
      <c r="H1324" s="10">
        <f>VLOOKUP(A1324,away!$A$2:$E$405,3,FALSE)</f>
        <v>1.4624999999999999</v>
      </c>
      <c r="I1324" s="10">
        <f>VLOOKUP(C1324,away!$B$2:$E$405,3,FALSE)</f>
        <v>0.57999999999999996</v>
      </c>
      <c r="J1324" s="10">
        <f>VLOOKUP(B1324,home!$B$2:$E$405,4,FALSE)</f>
        <v>0.68</v>
      </c>
      <c r="K1324" s="12">
        <f t="shared" si="1624"/>
        <v>1.53714</v>
      </c>
      <c r="L1324" s="12">
        <f t="shared" si="1625"/>
        <v>0.57680999999999993</v>
      </c>
      <c r="M1324" s="13">
        <f t="shared" si="1626"/>
        <v>0.12076002102957079</v>
      </c>
      <c r="N1324" s="13">
        <f t="shared" si="1627"/>
        <v>0.18562505872539442</v>
      </c>
      <c r="O1324" s="13">
        <f t="shared" si="1628"/>
        <v>6.9655587730066706E-2</v>
      </c>
      <c r="P1324" s="13">
        <f t="shared" si="1629"/>
        <v>0.10707039012339473</v>
      </c>
      <c r="Q1324" s="13">
        <f t="shared" si="1630"/>
        <v>0.14266585138457644</v>
      </c>
      <c r="R1324" s="13">
        <f t="shared" si="1631"/>
        <v>2.0089019779289886E-2</v>
      </c>
      <c r="S1324" s="13">
        <f t="shared" si="1632"/>
        <v>2.3733161735639139E-2</v>
      </c>
      <c r="T1324" s="13">
        <f t="shared" si="1633"/>
        <v>8.2291089737137516E-2</v>
      </c>
      <c r="U1324" s="13">
        <f t="shared" si="1634"/>
        <v>3.087963586353765E-2</v>
      </c>
      <c r="V1324" s="13">
        <f t="shared" si="1635"/>
        <v>2.3380796100412305E-3</v>
      </c>
      <c r="W1324" s="13">
        <f t="shared" si="1636"/>
        <v>7.3099128932429258E-2</v>
      </c>
      <c r="X1324" s="13">
        <f t="shared" si="1637"/>
        <v>4.2164308559514516E-2</v>
      </c>
      <c r="Y1324" s="13">
        <f t="shared" si="1638"/>
        <v>1.216039741010678E-2</v>
      </c>
      <c r="Z1324" s="13">
        <f t="shared" si="1639"/>
        <v>3.8625158329640662E-3</v>
      </c>
      <c r="AA1324" s="13">
        <f t="shared" si="1640"/>
        <v>5.9372275874823837E-3</v>
      </c>
      <c r="AB1324" s="13">
        <f t="shared" si="1641"/>
        <v>4.563175006911337E-3</v>
      </c>
      <c r="AC1324" s="13">
        <f t="shared" si="1642"/>
        <v>1.295643489109323E-4</v>
      </c>
      <c r="AD1324" s="13">
        <f t="shared" si="1643"/>
        <v>2.8090898761798589E-2</v>
      </c>
      <c r="AE1324" s="13">
        <f t="shared" si="1644"/>
        <v>1.6203111314793042E-2</v>
      </c>
      <c r="AF1324" s="13">
        <f t="shared" si="1645"/>
        <v>4.6730583187428862E-3</v>
      </c>
      <c r="AG1324" s="13">
        <f t="shared" si="1646"/>
        <v>8.9848892294469465E-4</v>
      </c>
      <c r="AH1324" s="13">
        <f t="shared" si="1647"/>
        <v>5.5698443940300059E-4</v>
      </c>
      <c r="AI1324" s="13">
        <f t="shared" si="1648"/>
        <v>8.5616306118392821E-4</v>
      </c>
      <c r="AJ1324" s="13">
        <f t="shared" si="1649"/>
        <v>6.5802124393413185E-4</v>
      </c>
      <c r="AK1324" s="13">
        <f t="shared" si="1650"/>
        <v>3.3715692496697044E-4</v>
      </c>
      <c r="AL1324" s="13">
        <f t="shared" si="1651"/>
        <v>4.59506557408769E-6</v>
      </c>
      <c r="AM1324" s="13">
        <f t="shared" si="1652"/>
        <v>8.6359288245422151E-3</v>
      </c>
      <c r="AN1324" s="13">
        <f t="shared" si="1653"/>
        <v>4.9812901052841939E-3</v>
      </c>
      <c r="AO1324" s="13">
        <f t="shared" si="1654"/>
        <v>1.4366289728144877E-3</v>
      </c>
      <c r="AP1324" s="13">
        <f t="shared" si="1655"/>
        <v>2.7622065260304152E-4</v>
      </c>
      <c r="AQ1324" s="13">
        <f t="shared" si="1656"/>
        <v>3.9831708656990083E-5</v>
      </c>
      <c r="AR1324" s="13">
        <f t="shared" si="1657"/>
        <v>6.4254838898408962E-5</v>
      </c>
      <c r="AS1324" s="13">
        <f t="shared" si="1658"/>
        <v>9.8768683064300326E-5</v>
      </c>
      <c r="AT1324" s="13">
        <f t="shared" si="1659"/>
        <v>7.5910646742729328E-5</v>
      </c>
      <c r="AU1324" s="13">
        <f t="shared" si="1660"/>
        <v>3.8895097178039649E-5</v>
      </c>
      <c r="AV1324" s="13">
        <f t="shared" si="1661"/>
        <v>1.4946802419062972E-5</v>
      </c>
      <c r="AW1324" s="13">
        <f t="shared" si="1662"/>
        <v>1.1317106887452275E-7</v>
      </c>
      <c r="AX1324" s="13">
        <f t="shared" si="1663"/>
        <v>2.2124386055594682E-3</v>
      </c>
      <c r="AY1324" s="13">
        <f t="shared" si="1664"/>
        <v>1.2761567120727565E-3</v>
      </c>
      <c r="AZ1324" s="13">
        <f t="shared" si="1665"/>
        <v>3.6804997654534325E-4</v>
      </c>
      <c r="BA1324" s="13">
        <f t="shared" si="1666"/>
        <v>7.0764968990373145E-5</v>
      </c>
      <c r="BB1324" s="13">
        <f t="shared" si="1667"/>
        <v>1.020448544083428E-5</v>
      </c>
      <c r="BC1324" s="13">
        <f t="shared" si="1668"/>
        <v>1.1772098494255243E-6</v>
      </c>
      <c r="BD1324" s="13">
        <f t="shared" si="1669"/>
        <v>6.1771389374985439E-6</v>
      </c>
      <c r="BE1324" s="13">
        <f t="shared" si="1670"/>
        <v>9.4951273463865094E-6</v>
      </c>
      <c r="BF1324" s="13">
        <f t="shared" si="1671"/>
        <v>7.2976700246122821E-6</v>
      </c>
      <c r="BG1324" s="13">
        <f t="shared" si="1672"/>
        <v>3.7391801672108408E-6</v>
      </c>
      <c r="BH1324" s="13">
        <f t="shared" si="1673"/>
        <v>1.4369108505566185E-6</v>
      </c>
      <c r="BI1324" s="13">
        <f t="shared" si="1674"/>
        <v>4.4174662896492002E-7</v>
      </c>
      <c r="BJ1324" s="14">
        <f t="shared" si="1675"/>
        <v>0.60718008428979697</v>
      </c>
      <c r="BK1324" s="14">
        <f t="shared" si="1676"/>
        <v>0.25531196862520367</v>
      </c>
      <c r="BL1324" s="14">
        <f t="shared" si="1677"/>
        <v>0.13385433547903375</v>
      </c>
      <c r="BM1324" s="14">
        <f t="shared" si="1678"/>
        <v>0.35306693191370192</v>
      </c>
      <c r="BN1324" s="14">
        <f t="shared" si="1679"/>
        <v>0.64586592877229299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1.7124999999999999</v>
      </c>
      <c r="F1325" s="10">
        <f>VLOOKUP(B1325,home!$B$2:$E$405,3,FALSE)</f>
        <v>1.17</v>
      </c>
      <c r="G1325" s="10">
        <f>VLOOKUP(C1325,away!$B$2:$E$405,4,FALSE)</f>
        <v>0.78</v>
      </c>
      <c r="H1325" s="10">
        <f>VLOOKUP(A1325,away!$A$2:$E$405,3,FALSE)</f>
        <v>1.4624999999999999</v>
      </c>
      <c r="I1325" s="10">
        <f>VLOOKUP(C1325,away!$B$2:$E$405,3,FALSE)</f>
        <v>0.78</v>
      </c>
      <c r="J1325" s="10">
        <f>VLOOKUP(B1325,home!$B$2:$E$405,4,FALSE)</f>
        <v>0.34</v>
      </c>
      <c r="K1325" s="12">
        <f t="shared" si="1624"/>
        <v>1.5628275</v>
      </c>
      <c r="L1325" s="12">
        <f t="shared" si="1625"/>
        <v>0.38785500000000001</v>
      </c>
      <c r="M1325" s="13">
        <f t="shared" si="1626"/>
        <v>0.14217700266119448</v>
      </c>
      <c r="N1325" s="13">
        <f t="shared" si="1627"/>
        <v>0.22219812962648794</v>
      </c>
      <c r="O1325" s="13">
        <f t="shared" si="1628"/>
        <v>5.5144061367157583E-2</v>
      </c>
      <c r="P1325" s="13">
        <f t="shared" si="1629"/>
        <v>8.6180655566281475E-2</v>
      </c>
      <c r="Q1325" s="13">
        <f t="shared" si="1630"/>
        <v>0.17362867371442006</v>
      </c>
      <c r="R1325" s="13">
        <f t="shared" si="1631"/>
        <v>1.069394996077945E-2</v>
      </c>
      <c r="S1325" s="13">
        <f t="shared" si="1632"/>
        <v>1.3059611003920083E-2</v>
      </c>
      <c r="T1325" s="13">
        <f t="shared" si="1633"/>
        <v>6.7342749243506389E-2</v>
      </c>
      <c r="U1325" s="13">
        <f t="shared" si="1634"/>
        <v>1.6712799082330049E-2</v>
      </c>
      <c r="V1325" s="13">
        <f t="shared" si="1635"/>
        <v>8.7956546862338501E-4</v>
      </c>
      <c r="W1325" s="13">
        <f t="shared" si="1636"/>
        <v>9.0450555356474255E-2</v>
      </c>
      <c r="X1325" s="13">
        <f t="shared" si="1637"/>
        <v>3.5081700147785319E-2</v>
      </c>
      <c r="Y1325" s="13">
        <f t="shared" si="1638"/>
        <v>6.8033064054096367E-3</v>
      </c>
      <c r="Z1325" s="13">
        <f t="shared" si="1639"/>
        <v>1.3825673206793716E-3</v>
      </c>
      <c r="AA1325" s="13">
        <f t="shared" si="1640"/>
        <v>2.1607142293590407E-3</v>
      </c>
      <c r="AB1325" s="13">
        <f t="shared" si="1641"/>
        <v>1.6884118086418082E-3</v>
      </c>
      <c r="AC1325" s="13">
        <f t="shared" si="1642"/>
        <v>3.3321813338573447E-5</v>
      </c>
      <c r="AD1325" s="13">
        <f t="shared" si="1643"/>
        <v>3.5339653825342592E-2</v>
      </c>
      <c r="AE1325" s="13">
        <f t="shared" si="1644"/>
        <v>1.3706661434428249E-2</v>
      </c>
      <c r="AF1325" s="13">
        <f t="shared" si="1645"/>
        <v>2.6580985853250838E-3</v>
      </c>
      <c r="AG1325" s="13">
        <f t="shared" si="1646"/>
        <v>3.4365227560375353E-4</v>
      </c>
      <c r="AH1325" s="13">
        <f t="shared" si="1647"/>
        <v>1.3405891204052437E-4</v>
      </c>
      <c r="AI1325" s="13">
        <f t="shared" si="1648"/>
        <v>2.0951095435701262E-4</v>
      </c>
      <c r="AJ1325" s="13">
        <f t="shared" si="1649"/>
        <v>1.6371474051019209E-4</v>
      </c>
      <c r="AK1325" s="13">
        <f t="shared" si="1650"/>
        <v>8.5285966208230727E-5</v>
      </c>
      <c r="AL1325" s="13">
        <f t="shared" si="1651"/>
        <v>8.07921299345079E-7</v>
      </c>
      <c r="AM1325" s="13">
        <f t="shared" si="1652"/>
        <v>1.1045956567745126E-2</v>
      </c>
      <c r="AN1325" s="13">
        <f t="shared" si="1653"/>
        <v>4.284229484582785E-3</v>
      </c>
      <c r="AO1325" s="13">
        <f t="shared" si="1654"/>
        <v>8.3082991337142791E-4</v>
      </c>
      <c r="AP1325" s="13">
        <f t="shared" si="1655"/>
        <v>1.0741384535022508E-4</v>
      </c>
      <c r="AQ1325" s="13">
        <f t="shared" si="1656"/>
        <v>1.0415249247077885E-5</v>
      </c>
      <c r="AR1325" s="13">
        <f t="shared" si="1657"/>
        <v>1.0399083865895523E-5</v>
      </c>
      <c r="AS1325" s="13">
        <f t="shared" si="1658"/>
        <v>1.6251974240427834E-5</v>
      </c>
      <c r="AT1325" s="13">
        <f t="shared" si="1659"/>
        <v>1.2699516136116117E-5</v>
      </c>
      <c r="AU1325" s="13">
        <f t="shared" si="1660"/>
        <v>6.6157176847386697E-6</v>
      </c>
      <c r="AV1325" s="13">
        <f t="shared" si="1661"/>
        <v>2.5848063824864822E-6</v>
      </c>
      <c r="AW1325" s="13">
        <f t="shared" si="1662"/>
        <v>1.3603385201442078E-8</v>
      </c>
      <c r="AX1325" s="13">
        <f t="shared" si="1663"/>
        <v>2.8771541146462749E-3</v>
      </c>
      <c r="AY1325" s="13">
        <f t="shared" si="1664"/>
        <v>1.1159186091361309E-3</v>
      </c>
      <c r="AZ1325" s="13">
        <f t="shared" si="1665"/>
        <v>2.1640730607324696E-4</v>
      </c>
      <c r="BA1325" s="13">
        <f t="shared" si="1666"/>
        <v>2.7978218565679741E-5</v>
      </c>
      <c r="BB1325" s="13">
        <f t="shared" si="1667"/>
        <v>2.7128729904479283E-6</v>
      </c>
      <c r="BC1325" s="13">
        <f t="shared" si="1668"/>
        <v>2.1044027074203635E-7</v>
      </c>
      <c r="BD1325" s="13">
        <f t="shared" si="1669"/>
        <v>6.7222277880115091E-7</v>
      </c>
      <c r="BE1325" s="13">
        <f t="shared" si="1670"/>
        <v>1.0505682448368558E-6</v>
      </c>
      <c r="BF1325" s="13">
        <f t="shared" si="1671"/>
        <v>8.2092847182888568E-7</v>
      </c>
      <c r="BG1325" s="13">
        <f t="shared" si="1672"/>
        <v>4.2765653043571922E-7</v>
      </c>
      <c r="BH1325" s="13">
        <f t="shared" si="1673"/>
        <v>1.6708834657988236E-7</v>
      </c>
      <c r="BI1325" s="13">
        <f t="shared" si="1674"/>
        <v>5.2226052592914246E-8</v>
      </c>
      <c r="BJ1325" s="14">
        <f t="shared" si="1675"/>
        <v>0.66807240723676231</v>
      </c>
      <c r="BK1325" s="14">
        <f t="shared" si="1676"/>
        <v>0.24344688304379344</v>
      </c>
      <c r="BL1325" s="14">
        <f t="shared" si="1677"/>
        <v>8.7044248810118616E-2</v>
      </c>
      <c r="BM1325" s="14">
        <f t="shared" si="1678"/>
        <v>0.30880772850928206</v>
      </c>
      <c r="BN1325" s="14">
        <f t="shared" si="1679"/>
        <v>0.69002247289632102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1.78481012658228</v>
      </c>
      <c r="F1326" s="10">
        <f>VLOOKUP(B1326,home!$B$2:$E$405,3,FALSE)</f>
        <v>1.23</v>
      </c>
      <c r="G1326" s="10">
        <f>VLOOKUP(C1326,away!$B$2:$E$405,4,FALSE)</f>
        <v>1.31</v>
      </c>
      <c r="H1326" s="10">
        <f>VLOOKUP(A1326,away!$A$2:$E$405,3,FALSE)</f>
        <v>1.36708860759494</v>
      </c>
      <c r="I1326" s="10">
        <f>VLOOKUP(C1326,away!$B$2:$E$405,3,FALSE)</f>
        <v>0.75</v>
      </c>
      <c r="J1326" s="10">
        <f>VLOOKUP(B1326,home!$B$2:$E$405,4,FALSE)</f>
        <v>1.17</v>
      </c>
      <c r="K1326" s="12">
        <f t="shared" si="1624"/>
        <v>2.875864556962028</v>
      </c>
      <c r="L1326" s="12">
        <f t="shared" si="1625"/>
        <v>1.1996202531645597</v>
      </c>
      <c r="M1326" s="13">
        <f t="shared" si="1626"/>
        <v>1.6983978675830218E-2</v>
      </c>
      <c r="N1326" s="13">
        <f t="shared" si="1627"/>
        <v>4.8843622310019E-2</v>
      </c>
      <c r="O1326" s="13">
        <f t="shared" si="1628"/>
        <v>2.0374324798840927E-2</v>
      </c>
      <c r="P1326" s="13">
        <f t="shared" si="1629"/>
        <v>5.8593798561019123E-2</v>
      </c>
      <c r="Q1326" s="13">
        <f t="shared" si="1630"/>
        <v>7.0233821117511724E-2</v>
      </c>
      <c r="R1326" s="13">
        <f t="shared" si="1631"/>
        <v>1.2220726336621265E-2</v>
      </c>
      <c r="S1326" s="13">
        <f t="shared" si="1632"/>
        <v>5.0536350983163621E-2</v>
      </c>
      <c r="T1326" s="13">
        <f t="shared" si="1633"/>
        <v>8.4253914269703814E-2</v>
      </c>
      <c r="U1326" s="13">
        <f t="shared" si="1634"/>
        <v>3.5145153731821505E-2</v>
      </c>
      <c r="V1326" s="13">
        <f t="shared" si="1635"/>
        <v>1.9371961109379662E-2</v>
      </c>
      <c r="W1326" s="13">
        <f t="shared" si="1636"/>
        <v>6.732765228395439E-2</v>
      </c>
      <c r="X1326" s="13">
        <f t="shared" si="1637"/>
        <v>8.0767615277852797E-2</v>
      </c>
      <c r="Y1326" s="13">
        <f t="shared" si="1638"/>
        <v>4.8445233543557786E-2</v>
      </c>
      <c r="Z1326" s="13">
        <f t="shared" si="1639"/>
        <v>4.886743607264132E-3</v>
      </c>
      <c r="AA1326" s="13">
        <f t="shared" si="1640"/>
        <v>1.4053612739091685E-2</v>
      </c>
      <c r="AB1326" s="13">
        <f t="shared" si="1641"/>
        <v>2.0208143386811917E-2</v>
      </c>
      <c r="AC1326" s="13">
        <f t="shared" si="1642"/>
        <v>4.1770129685153269E-3</v>
      </c>
      <c r="AD1326" s="13">
        <f t="shared" si="1643"/>
        <v>4.8406302226721994E-2</v>
      </c>
      <c r="AE1326" s="13">
        <f t="shared" si="1644"/>
        <v>5.8069180531980423E-2</v>
      </c>
      <c r="AF1326" s="13">
        <f t="shared" si="1645"/>
        <v>3.4830482525416456E-2</v>
      </c>
      <c r="AG1326" s="13">
        <f t="shared" si="1646"/>
        <v>1.3927784088327946E-2</v>
      </c>
      <c r="AH1326" s="13">
        <f t="shared" si="1647"/>
        <v>1.465559150824124E-3</v>
      </c>
      <c r="AI1326" s="13">
        <f t="shared" si="1648"/>
        <v>4.2147496179864652E-3</v>
      </c>
      <c r="AJ1326" s="13">
        <f t="shared" si="1649"/>
        <v>6.0605245214182639E-3</v>
      </c>
      <c r="AK1326" s="13">
        <f t="shared" si="1650"/>
        <v>5.8097492225820122E-3</v>
      </c>
      <c r="AL1326" s="13">
        <f t="shared" si="1651"/>
        <v>5.7641866169379772E-4</v>
      </c>
      <c r="AM1326" s="13">
        <f t="shared" si="1652"/>
        <v>2.7841993781484369E-2</v>
      </c>
      <c r="AN1326" s="13">
        <f t="shared" si="1653"/>
        <v>3.3399819628750368E-2</v>
      </c>
      <c r="AO1326" s="13">
        <f t="shared" si="1654"/>
        <v>2.0033550039346086E-2</v>
      </c>
      <c r="AP1326" s="13">
        <f t="shared" si="1655"/>
        <v>8.0108841233284041E-3</v>
      </c>
      <c r="AQ1326" s="13">
        <f t="shared" si="1656"/>
        <v>2.4025047100247948E-3</v>
      </c>
      <c r="AR1326" s="13">
        <f t="shared" si="1657"/>
        <v>3.5162288790785423E-4</v>
      </c>
      <c r="AS1326" s="13">
        <f t="shared" si="1658"/>
        <v>1.0112198007508301E-3</v>
      </c>
      <c r="AT1326" s="13">
        <f t="shared" si="1659"/>
        <v>1.4540655921387584E-3</v>
      </c>
      <c r="AU1326" s="13">
        <f t="shared" si="1660"/>
        <v>1.3938985666432863E-3</v>
      </c>
      <c r="AV1326" s="13">
        <f t="shared" si="1661"/>
        <v>1.0021658709524002E-3</v>
      </c>
      <c r="AW1326" s="13">
        <f t="shared" si="1662"/>
        <v>5.5239246996548286E-5</v>
      </c>
      <c r="AX1326" s="13">
        <f t="shared" si="1663"/>
        <v>1.3344967185221358E-2</v>
      </c>
      <c r="AY1326" s="13">
        <f t="shared" si="1664"/>
        <v>1.6008892913207985E-2</v>
      </c>
      <c r="AZ1326" s="13">
        <f t="shared" si="1665"/>
        <v>9.6022960847134495E-3</v>
      </c>
      <c r="BA1326" s="13">
        <f t="shared" si="1666"/>
        <v>3.8397029533683339E-3</v>
      </c>
      <c r="BB1326" s="13">
        <f t="shared" si="1667"/>
        <v>1.1515463572491079E-3</v>
      </c>
      <c r="BC1326" s="13">
        <f t="shared" si="1668"/>
        <v>2.7628366652278E-4</v>
      </c>
      <c r="BD1326" s="13">
        <f t="shared" si="1669"/>
        <v>7.0302322968412192E-5</v>
      </c>
      <c r="BE1326" s="13">
        <f t="shared" si="1670"/>
        <v>2.0217995889695414E-4</v>
      </c>
      <c r="BF1326" s="13">
        <f t="shared" si="1671"/>
        <v>2.9072108895989508E-4</v>
      </c>
      <c r="BG1326" s="13">
        <f t="shared" si="1672"/>
        <v>2.7869149190038898E-4</v>
      </c>
      <c r="BH1326" s="13">
        <f t="shared" si="1673"/>
        <v>2.0036974597079972E-4</v>
      </c>
      <c r="BI1326" s="13">
        <f t="shared" si="1674"/>
        <v>1.1524725014498157E-4</v>
      </c>
      <c r="BJ1326" s="14">
        <f t="shared" si="1675"/>
        <v>0.69101804961826319</v>
      </c>
      <c r="BK1326" s="14">
        <f t="shared" si="1676"/>
        <v>0.16624841387280975</v>
      </c>
      <c r="BL1326" s="14">
        <f t="shared" si="1677"/>
        <v>0.12592302808323269</v>
      </c>
      <c r="BM1326" s="14">
        <f t="shared" si="1678"/>
        <v>0.74487230971551621</v>
      </c>
      <c r="BN1326" s="14">
        <f t="shared" si="1679"/>
        <v>0.22725027179984225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1.78481012658228</v>
      </c>
      <c r="F1327" s="10">
        <f>VLOOKUP(B1327,home!$B$2:$E$405,3,FALSE)</f>
        <v>0.84</v>
      </c>
      <c r="G1327" s="10">
        <f>VLOOKUP(C1327,away!$B$2:$E$405,4,FALSE)</f>
        <v>1.01</v>
      </c>
      <c r="H1327" s="10">
        <f>VLOOKUP(A1327,away!$A$2:$E$405,3,FALSE)</f>
        <v>1.36708860759494</v>
      </c>
      <c r="I1327" s="10">
        <f>VLOOKUP(C1327,away!$B$2:$E$405,3,FALSE)</f>
        <v>1.01</v>
      </c>
      <c r="J1327" s="10">
        <f>VLOOKUP(B1327,home!$B$2:$E$405,4,FALSE)</f>
        <v>0.55000000000000004</v>
      </c>
      <c r="K1327" s="12">
        <f t="shared" si="1624"/>
        <v>1.5142329113924065</v>
      </c>
      <c r="L1327" s="12">
        <f t="shared" si="1625"/>
        <v>0.75941772151898923</v>
      </c>
      <c r="M1327" s="13">
        <f t="shared" si="1626"/>
        <v>0.10293571282831794</v>
      </c>
      <c r="N1327" s="13">
        <f t="shared" si="1627"/>
        <v>0.15586864412227655</v>
      </c>
      <c r="O1327" s="13">
        <f t="shared" si="1628"/>
        <v>7.8171204499014199E-2</v>
      </c>
      <c r="P1327" s="13">
        <f t="shared" si="1629"/>
        <v>0.11836941057559344</v>
      </c>
      <c r="Q1327" s="13">
        <f t="shared" si="1630"/>
        <v>0.11801071539203091</v>
      </c>
      <c r="R1327" s="13">
        <f t="shared" si="1631"/>
        <v>2.9682299004518155E-2</v>
      </c>
      <c r="S1327" s="13">
        <f t="shared" si="1632"/>
        <v>3.4029291134803456E-2</v>
      </c>
      <c r="T1327" s="13">
        <f t="shared" si="1633"/>
        <v>8.9619428597842013E-2</v>
      </c>
      <c r="U1327" s="13">
        <f t="shared" si="1634"/>
        <v>4.4945914038431456E-2</v>
      </c>
      <c r="V1327" s="13">
        <f t="shared" si="1635"/>
        <v>4.3479425958155788E-3</v>
      </c>
      <c r="W1327" s="13">
        <f t="shared" si="1636"/>
        <v>5.9565236381191856E-2</v>
      </c>
      <c r="X1327" s="13">
        <f t="shared" si="1637"/>
        <v>4.5234896094344723E-2</v>
      </c>
      <c r="Y1327" s="13">
        <f t="shared" si="1638"/>
        <v>1.7176090862557745E-2</v>
      </c>
      <c r="Z1327" s="13">
        <f t="shared" si="1639"/>
        <v>7.5137546264855146E-3</v>
      </c>
      <c r="AA1327" s="13">
        <f t="shared" si="1640"/>
        <v>1.1377574543551325E-2</v>
      </c>
      <c r="AB1327" s="13">
        <f t="shared" si="1641"/>
        <v>8.6141489128329293E-3</v>
      </c>
      <c r="AC1327" s="13">
        <f t="shared" si="1642"/>
        <v>3.124907940973744E-4</v>
      </c>
      <c r="AD1327" s="13">
        <f t="shared" si="1643"/>
        <v>2.254891032581726E-2</v>
      </c>
      <c r="AE1327" s="13">
        <f t="shared" si="1644"/>
        <v>1.7124042102368155E-2</v>
      </c>
      <c r="AF1327" s="13">
        <f t="shared" si="1645"/>
        <v>6.5021505182878319E-3</v>
      </c>
      <c r="AG1327" s="13">
        <f t="shared" si="1646"/>
        <v>1.6459494438572204E-3</v>
      </c>
      <c r="AH1327" s="13">
        <f t="shared" si="1647"/>
        <v>1.4265196046245982E-3</v>
      </c>
      <c r="AI1327" s="13">
        <f t="shared" si="1648"/>
        <v>2.1600829340690498E-3</v>
      </c>
      <c r="AJ1327" s="13">
        <f t="shared" si="1649"/>
        <v>1.635434335052215E-3</v>
      </c>
      <c r="AK1327" s="13">
        <f t="shared" si="1650"/>
        <v>8.2547616485240637E-4</v>
      </c>
      <c r="AL1327" s="13">
        <f t="shared" si="1651"/>
        <v>1.4373767895034949E-5</v>
      </c>
      <c r="AM1327" s="13">
        <f t="shared" si="1652"/>
        <v>6.8288604262777101E-3</v>
      </c>
      <c r="AN1327" s="13">
        <f t="shared" si="1653"/>
        <v>5.1859576254950123E-3</v>
      </c>
      <c r="AO1327" s="13">
        <f t="shared" si="1654"/>
        <v>1.9691540619237247E-3</v>
      </c>
      <c r="AP1327" s="13">
        <f t="shared" si="1655"/>
        <v>4.9847016367532599E-4</v>
      </c>
      <c r="AQ1327" s="13">
        <f t="shared" si="1656"/>
        <v>9.4636768985878399E-5</v>
      </c>
      <c r="AR1327" s="13">
        <f t="shared" si="1657"/>
        <v>2.1666485356923641E-4</v>
      </c>
      <c r="AS1327" s="13">
        <f t="shared" si="1658"/>
        <v>3.2808105201655429E-4</v>
      </c>
      <c r="AT1327" s="13">
        <f t="shared" si="1659"/>
        <v>2.4839556328385537E-4</v>
      </c>
      <c r="AU1327" s="13">
        <f t="shared" si="1660"/>
        <v>1.2537624565608964E-4</v>
      </c>
      <c r="AV1327" s="13">
        <f t="shared" si="1661"/>
        <v>4.7462209369817545E-5</v>
      </c>
      <c r="AW1327" s="13">
        <f t="shared" si="1662"/>
        <v>4.5913620008727399E-7</v>
      </c>
      <c r="AX1327" s="13">
        <f t="shared" si="1663"/>
        <v>1.723414200795815E-3</v>
      </c>
      <c r="AY1327" s="13">
        <f t="shared" si="1664"/>
        <v>1.3087912856018277E-3</v>
      </c>
      <c r="AZ1327" s="13">
        <f t="shared" si="1665"/>
        <v>4.9695964802782427E-4</v>
      </c>
      <c r="BA1327" s="13">
        <f t="shared" si="1666"/>
        <v>1.257999878640564E-4</v>
      </c>
      <c r="BB1327" s="13">
        <f t="shared" si="1667"/>
        <v>2.388368503770955E-5</v>
      </c>
      <c r="BC1327" s="13">
        <f t="shared" si="1668"/>
        <v>3.6275387345629132E-6</v>
      </c>
      <c r="BD1327" s="13">
        <f t="shared" si="1669"/>
        <v>2.7423188238465818E-5</v>
      </c>
      <c r="BE1327" s="13">
        <f t="shared" si="1670"/>
        <v>4.1525094165994094E-5</v>
      </c>
      <c r="BF1327" s="13">
        <f t="shared" si="1671"/>
        <v>3.1439332117408548E-5</v>
      </c>
      <c r="BG1327" s="13">
        <f t="shared" si="1672"/>
        <v>1.5868823801458772E-5</v>
      </c>
      <c r="BH1327" s="13">
        <f t="shared" si="1673"/>
        <v>6.0072738163140086E-6</v>
      </c>
      <c r="BI1327" s="13">
        <f t="shared" si="1674"/>
        <v>1.8192823440817059E-6</v>
      </c>
      <c r="BJ1327" s="14">
        <f t="shared" si="1675"/>
        <v>0.55155561923299379</v>
      </c>
      <c r="BK1327" s="14">
        <f t="shared" si="1676"/>
        <v>0.2613180129821247</v>
      </c>
      <c r="BL1327" s="14">
        <f t="shared" si="1677"/>
        <v>0.17992871695532561</v>
      </c>
      <c r="BM1327" s="14">
        <f t="shared" si="1678"/>
        <v>0.39596978522577653</v>
      </c>
      <c r="BN1327" s="14">
        <f t="shared" si="1679"/>
        <v>0.60303798642175122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1.30232558139535</v>
      </c>
      <c r="F1328" s="10">
        <f>VLOOKUP(B1328,home!$B$2:$E$405,3,FALSE)</f>
        <v>0.96</v>
      </c>
      <c r="G1328" s="10">
        <f>VLOOKUP(C1328,away!$B$2:$E$405,4,FALSE)</f>
        <v>1.34</v>
      </c>
      <c r="H1328" s="10">
        <f>VLOOKUP(A1328,away!$A$2:$E$405,3,FALSE)</f>
        <v>0.918604651162791</v>
      </c>
      <c r="I1328" s="10">
        <f>VLOOKUP(C1328,away!$B$2:$E$405,3,FALSE)</f>
        <v>1.54</v>
      </c>
      <c r="J1328" s="10">
        <f>VLOOKUP(B1328,home!$B$2:$E$405,4,FALSE)</f>
        <v>1.63</v>
      </c>
      <c r="K1328" s="12">
        <f t="shared" si="1624"/>
        <v>1.6753116279069782</v>
      </c>
      <c r="L1328" s="12">
        <f t="shared" si="1625"/>
        <v>2.305881395348838</v>
      </c>
      <c r="M1328" s="13">
        <f t="shared" si="1626"/>
        <v>1.8663360227843668E-2</v>
      </c>
      <c r="N1328" s="13">
        <f t="shared" si="1627"/>
        <v>3.1266944405523127E-2</v>
      </c>
      <c r="O1328" s="13">
        <f t="shared" si="1628"/>
        <v>4.3035495124078164E-2</v>
      </c>
      <c r="P1328" s="13">
        <f t="shared" si="1629"/>
        <v>7.2097865394102206E-2</v>
      </c>
      <c r="Q1328" s="13">
        <f t="shared" si="1630"/>
        <v>2.619093776584697E-2</v>
      </c>
      <c r="R1328" s="13">
        <f t="shared" si="1631"/>
        <v>4.9617373773118742E-2</v>
      </c>
      <c r="S1328" s="13">
        <f t="shared" si="1632"/>
        <v>6.9629773670540435E-2</v>
      </c>
      <c r="T1328" s="13">
        <f t="shared" si="1633"/>
        <v>6.0393196121005785E-2</v>
      </c>
      <c r="U1328" s="13">
        <f t="shared" si="1634"/>
        <v>8.3124563228312562E-2</v>
      </c>
      <c r="V1328" s="13">
        <f t="shared" si="1635"/>
        <v>2.9887187088819843E-2</v>
      </c>
      <c r="W1328" s="13">
        <f t="shared" si="1636"/>
        <v>1.4625994194970484E-2</v>
      </c>
      <c r="X1328" s="13">
        <f t="shared" si="1637"/>
        <v>3.3725807902662538E-2</v>
      </c>
      <c r="Y1328" s="13">
        <f t="shared" si="1638"/>
        <v>3.8883856492929192E-2</v>
      </c>
      <c r="Z1328" s="13">
        <f t="shared" si="1639"/>
        <v>3.8137259689834627E-2</v>
      </c>
      <c r="AA1328" s="13">
        <f t="shared" si="1640"/>
        <v>6.3891794614888031E-2</v>
      </c>
      <c r="AB1328" s="13">
        <f t="shared" si="1641"/>
        <v>5.3519333223083186E-2</v>
      </c>
      <c r="AC1328" s="13">
        <f t="shared" si="1642"/>
        <v>7.2160183289346654E-3</v>
      </c>
      <c r="AD1328" s="13">
        <f t="shared" si="1643"/>
        <v>6.1257745361335035E-3</v>
      </c>
      <c r="AE1328" s="13">
        <f t="shared" si="1644"/>
        <v>1.4125309534971904E-2</v>
      </c>
      <c r="AF1328" s="13">
        <f t="shared" si="1645"/>
        <v>1.6285644230117632E-2</v>
      </c>
      <c r="AG1328" s="13">
        <f t="shared" si="1646"/>
        <v>1.2517588013832799E-2</v>
      </c>
      <c r="AH1328" s="13">
        <f t="shared" si="1647"/>
        <v>2.1984999397094213E-2</v>
      </c>
      <c r="AI1328" s="13">
        <f t="shared" si="1648"/>
        <v>3.6831725129479839E-2</v>
      </c>
      <c r="AJ1328" s="13">
        <f t="shared" si="1649"/>
        <v>3.0852308692645616E-2</v>
      </c>
      <c r="AK1328" s="13">
        <f t="shared" si="1650"/>
        <v>1.7229077166854918E-2</v>
      </c>
      <c r="AL1328" s="13">
        <f t="shared" si="1651"/>
        <v>1.1150393322735884E-3</v>
      </c>
      <c r="AM1328" s="13">
        <f t="shared" si="1652"/>
        <v>2.0525162620641866E-3</v>
      </c>
      <c r="AN1328" s="13">
        <f t="shared" si="1653"/>
        <v>4.7328590623447473E-3</v>
      </c>
      <c r="AO1328" s="13">
        <f t="shared" si="1654"/>
        <v>5.4567058293344501E-3</v>
      </c>
      <c r="AP1328" s="13">
        <f t="shared" si="1655"/>
        <v>4.1941721505846198E-3</v>
      </c>
      <c r="AQ1328" s="13">
        <f t="shared" si="1656"/>
        <v>2.4178158827308249E-3</v>
      </c>
      <c r="AR1328" s="13">
        <f t="shared" si="1657"/>
        <v>1.0138960217303003E-2</v>
      </c>
      <c r="AS1328" s="13">
        <f t="shared" si="1658"/>
        <v>1.6985917946933982E-2</v>
      </c>
      <c r="AT1328" s="13">
        <f t="shared" si="1659"/>
        <v>1.4228352923586164E-2</v>
      </c>
      <c r="AU1328" s="13">
        <f t="shared" si="1660"/>
        <v>7.9456416996160507E-3</v>
      </c>
      <c r="AV1328" s="13">
        <f t="shared" si="1661"/>
        <v>3.3278564826373339E-3</v>
      </c>
      <c r="AW1328" s="13">
        <f t="shared" si="1662"/>
        <v>1.1965208049050785E-4</v>
      </c>
      <c r="AX1328" s="13">
        <f t="shared" si="1663"/>
        <v>5.7310072671738223E-4</v>
      </c>
      <c r="AY1328" s="13">
        <f t="shared" si="1664"/>
        <v>1.3215023033985103E-3</v>
      </c>
      <c r="AZ1328" s="13">
        <f t="shared" si="1665"/>
        <v>1.5236137876586304E-3</v>
      </c>
      <c r="BA1328" s="13">
        <f t="shared" si="1666"/>
        <v>1.1710908955530038E-3</v>
      </c>
      <c r="BB1328" s="13">
        <f t="shared" si="1667"/>
        <v>6.7509917707952007E-4</v>
      </c>
      <c r="BC1328" s="13">
        <f t="shared" si="1668"/>
        <v>3.1133972648859546E-4</v>
      </c>
      <c r="BD1328" s="13">
        <f t="shared" si="1669"/>
        <v>3.8965399555434955E-3</v>
      </c>
      <c r="BE1328" s="13">
        <f t="shared" si="1670"/>
        <v>6.5279186961261573E-3</v>
      </c>
      <c r="BF1328" s="13">
        <f t="shared" si="1671"/>
        <v>5.4681490488257562E-3</v>
      </c>
      <c r="BG1328" s="13">
        <f t="shared" si="1672"/>
        <v>3.0536178948754249E-3</v>
      </c>
      <c r="BH1328" s="13">
        <f t="shared" si="1673"/>
        <v>1.278940391617407E-3</v>
      </c>
      <c r="BI1328" s="13">
        <f t="shared" si="1674"/>
        <v>4.2852474189530919E-4</v>
      </c>
      <c r="BJ1328" s="14">
        <f t="shared" si="1675"/>
        <v>0.2785708690019485</v>
      </c>
      <c r="BK1328" s="14">
        <f t="shared" si="1676"/>
        <v>0.1999307463459129</v>
      </c>
      <c r="BL1328" s="14">
        <f t="shared" si="1677"/>
        <v>0.47336709034851526</v>
      </c>
      <c r="BM1328" s="14">
        <f t="shared" si="1678"/>
        <v>0.74793213847279039</v>
      </c>
      <c r="BN1328" s="14">
        <f t="shared" si="1679"/>
        <v>0.24087197669051286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1.30232558139535</v>
      </c>
      <c r="F1329" s="10">
        <f>VLOOKUP(B1329,home!$B$2:$E$405,3,FALSE)</f>
        <v>0.46</v>
      </c>
      <c r="G1329" s="10">
        <f>VLOOKUP(C1329,away!$B$2:$E$405,4,FALSE)</f>
        <v>0.77</v>
      </c>
      <c r="H1329" s="10">
        <f>VLOOKUP(A1329,away!$A$2:$E$405,3,FALSE)</f>
        <v>0.918604651162791</v>
      </c>
      <c r="I1329" s="10">
        <f>VLOOKUP(C1329,away!$B$2:$E$405,3,FALSE)</f>
        <v>1.08</v>
      </c>
      <c r="J1329" s="10">
        <f>VLOOKUP(B1329,home!$B$2:$E$405,4,FALSE)</f>
        <v>1.52</v>
      </c>
      <c r="K1329" s="12">
        <f t="shared" si="1624"/>
        <v>0.46128372093023301</v>
      </c>
      <c r="L1329" s="12">
        <f t="shared" si="1625"/>
        <v>1.5079813953488379</v>
      </c>
      <c r="M1329" s="13">
        <f t="shared" si="1626"/>
        <v>0.13955937845480387</v>
      </c>
      <c r="N1329" s="13">
        <f t="shared" si="1627"/>
        <v>6.4376469384342522E-2</v>
      </c>
      <c r="O1329" s="13">
        <f t="shared" si="1628"/>
        <v>0.21045294625629168</v>
      </c>
      <c r="P1329" s="13">
        <f t="shared" si="1629"/>
        <v>9.7078518129832564E-2</v>
      </c>
      <c r="Q1329" s="13">
        <f t="shared" si="1630"/>
        <v>1.4847908668980371E-2</v>
      </c>
      <c r="R1329" s="13">
        <f t="shared" si="1631"/>
        <v>0.15867956377541839</v>
      </c>
      <c r="S1329" s="13">
        <f t="shared" si="1632"/>
        <v>1.6882130722114568E-2</v>
      </c>
      <c r="T1329" s="13">
        <f t="shared" si="1633"/>
        <v>2.2390370032661127E-2</v>
      </c>
      <c r="U1329" s="13">
        <f t="shared" si="1634"/>
        <v>7.3196299613911206E-2</v>
      </c>
      <c r="V1329" s="13">
        <f t="shared" si="1635"/>
        <v>1.3048147609862118E-3</v>
      </c>
      <c r="W1329" s="13">
        <f t="shared" si="1636"/>
        <v>2.2830328529531768E-3</v>
      </c>
      <c r="X1329" s="13">
        <f t="shared" si="1637"/>
        <v>3.4427710672235694E-3</v>
      </c>
      <c r="Y1329" s="13">
        <f t="shared" si="1638"/>
        <v>2.5958173589092038E-3</v>
      </c>
      <c r="Z1329" s="13">
        <f t="shared" si="1639"/>
        <v>7.9761943331800103E-2</v>
      </c>
      <c r="AA1329" s="13">
        <f t="shared" si="1640"/>
        <v>3.6792886008719133E-2</v>
      </c>
      <c r="AB1329" s="13">
        <f t="shared" si="1641"/>
        <v>8.4859796809319352E-3</v>
      </c>
      <c r="AC1329" s="13">
        <f t="shared" si="1642"/>
        <v>5.672741453895505E-5</v>
      </c>
      <c r="AD1329" s="13">
        <f t="shared" si="1643"/>
        <v>2.6328147235405163E-4</v>
      </c>
      <c r="AE1329" s="13">
        <f t="shared" si="1644"/>
        <v>3.9702356204995929E-4</v>
      </c>
      <c r="AF1329" s="13">
        <f t="shared" si="1645"/>
        <v>2.9935207254323185E-4</v>
      </c>
      <c r="AG1329" s="13">
        <f t="shared" si="1646"/>
        <v>1.5047245201810306E-4</v>
      </c>
      <c r="AH1329" s="13">
        <f t="shared" si="1647"/>
        <v>3.0069881650305726E-2</v>
      </c>
      <c r="AI1329" s="13">
        <f t="shared" si="1648"/>
        <v>1.3870746895584759E-2</v>
      </c>
      <c r="AJ1329" s="13">
        <f t="shared" si="1649"/>
        <v>3.199174870038408E-3</v>
      </c>
      <c r="AK1329" s="13">
        <f t="shared" si="1650"/>
        <v>4.919090959859372E-4</v>
      </c>
      <c r="AL1329" s="13">
        <f t="shared" si="1651"/>
        <v>1.5784000765127828E-6</v>
      </c>
      <c r="AM1329" s="13">
        <f t="shared" si="1652"/>
        <v>2.4289491443893447E-5</v>
      </c>
      <c r="AN1329" s="13">
        <f t="shared" si="1653"/>
        <v>3.6628101199876098E-5</v>
      </c>
      <c r="AO1329" s="13">
        <f t="shared" si="1654"/>
        <v>2.7617247578183808E-5</v>
      </c>
      <c r="AP1329" s="13">
        <f t="shared" si="1655"/>
        <v>1.3882098512881307E-5</v>
      </c>
      <c r="AQ1329" s="13">
        <f t="shared" si="1656"/>
        <v>5.233486571456198E-6</v>
      </c>
      <c r="AR1329" s="13">
        <f t="shared" si="1657"/>
        <v>9.0689644178004788E-3</v>
      </c>
      <c r="AS1329" s="13">
        <f t="shared" si="1658"/>
        <v>4.1833656516268893E-3</v>
      </c>
      <c r="AT1329" s="13">
        <f t="shared" si="1659"/>
        <v>9.6485923689709015E-4</v>
      </c>
      <c r="AU1329" s="13">
        <f t="shared" si="1660"/>
        <v>1.4835795298993165E-4</v>
      </c>
      <c r="AV1329" s="13">
        <f t="shared" si="1661"/>
        <v>1.7108777146197062E-5</v>
      </c>
      <c r="AW1329" s="13">
        <f t="shared" si="1662"/>
        <v>3.049851574537629E-8</v>
      </c>
      <c r="AX1329" s="13">
        <f t="shared" si="1663"/>
        <v>1.8673911654570375E-6</v>
      </c>
      <c r="AY1329" s="13">
        <f t="shared" si="1664"/>
        <v>2.8159911353479958E-6</v>
      </c>
      <c r="AZ1329" s="13">
        <f t="shared" si="1665"/>
        <v>2.1232311207860153E-6</v>
      </c>
      <c r="BA1329" s="13">
        <f t="shared" si="1666"/>
        <v>1.0672643427236571E-6</v>
      </c>
      <c r="BB1329" s="13">
        <f t="shared" si="1667"/>
        <v>4.0235369318662037E-7</v>
      </c>
      <c r="BC1329" s="13">
        <f t="shared" si="1668"/>
        <v>1.2134837673506347E-7</v>
      </c>
      <c r="BD1329" s="13">
        <f t="shared" si="1669"/>
        <v>2.2793049361872915E-3</v>
      </c>
      <c r="BE1329" s="13">
        <f t="shared" si="1670"/>
        <v>1.051406262099121E-3</v>
      </c>
      <c r="BF1329" s="13">
        <f t="shared" si="1671"/>
        <v>2.4249829639521518E-4</v>
      </c>
      <c r="BG1329" s="13">
        <f t="shared" si="1672"/>
        <v>3.7286838826809128E-5</v>
      </c>
      <c r="BH1329" s="13">
        <f t="shared" si="1673"/>
        <v>4.2999529389390983E-6</v>
      </c>
      <c r="BI1329" s="13">
        <f t="shared" si="1674"/>
        <v>3.9669965829974371E-7</v>
      </c>
      <c r="BJ1329" s="14">
        <f t="shared" si="1675"/>
        <v>0.11116254692917585</v>
      </c>
      <c r="BK1329" s="14">
        <f t="shared" si="1676"/>
        <v>0.254885963873488</v>
      </c>
      <c r="BL1329" s="14">
        <f t="shared" si="1677"/>
        <v>0.55323723686975357</v>
      </c>
      <c r="BM1329" s="14">
        <f t="shared" si="1678"/>
        <v>0.31405012084192852</v>
      </c>
      <c r="BN1329" s="14">
        <f t="shared" si="1679"/>
        <v>0.68499478466966934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1.30232558139535</v>
      </c>
      <c r="F1330" s="10">
        <f>VLOOKUP(B1330,home!$B$2:$E$405,3,FALSE)</f>
        <v>0.46</v>
      </c>
      <c r="G1330" s="10">
        <f>VLOOKUP(C1330,away!$B$2:$E$405,4,FALSE)</f>
        <v>0.77</v>
      </c>
      <c r="H1330" s="10">
        <f>VLOOKUP(A1330,away!$A$2:$E$405,3,FALSE)</f>
        <v>0.918604651162791</v>
      </c>
      <c r="I1330" s="10">
        <f>VLOOKUP(C1330,away!$B$2:$E$405,3,FALSE)</f>
        <v>0.26</v>
      </c>
      <c r="J1330" s="10">
        <f>VLOOKUP(B1330,home!$B$2:$E$405,4,FALSE)</f>
        <v>1.31</v>
      </c>
      <c r="K1330" s="12">
        <f t="shared" si="1624"/>
        <v>0.46128372093023301</v>
      </c>
      <c r="L1330" s="12">
        <f t="shared" si="1625"/>
        <v>0.31287674418604661</v>
      </c>
      <c r="M1330" s="13">
        <f t="shared" si="1626"/>
        <v>0.46109072029596831</v>
      </c>
      <c r="N1330" s="13">
        <f t="shared" si="1627"/>
        <v>0.21269364314452555</v>
      </c>
      <c r="O1330" s="13">
        <f t="shared" si="1628"/>
        <v>0.14426456334060167</v>
      </c>
      <c r="P1330" s="13">
        <f t="shared" si="1629"/>
        <v>6.6546894576128016E-2</v>
      </c>
      <c r="Q1330" s="13">
        <f t="shared" si="1630"/>
        <v>4.9056057563956951E-2</v>
      </c>
      <c r="R1330" s="13">
        <f t="shared" si="1631"/>
        <v>2.2568513439714569E-2</v>
      </c>
      <c r="S1330" s="13">
        <f t="shared" si="1632"/>
        <v>2.4010942873040819E-3</v>
      </c>
      <c r="T1330" s="13">
        <f t="shared" si="1633"/>
        <v>1.5348499573214136E-2</v>
      </c>
      <c r="U1330" s="13">
        <f t="shared" si="1634"/>
        <v>1.0410487855335507E-2</v>
      </c>
      <c r="V1330" s="13">
        <f t="shared" si="1635"/>
        <v>3.8504201106744792E-5</v>
      </c>
      <c r="W1330" s="13">
        <f t="shared" si="1636"/>
        <v>7.5429202557565885E-3</v>
      </c>
      <c r="X1330" s="13">
        <f t="shared" si="1637"/>
        <v>2.3600043312761035E-3</v>
      </c>
      <c r="Y1330" s="13">
        <f t="shared" si="1638"/>
        <v>3.6919523571731763E-4</v>
      </c>
      <c r="Z1330" s="13">
        <f t="shared" si="1639"/>
        <v>2.3537210020456432E-3</v>
      </c>
      <c r="AA1330" s="13">
        <f t="shared" si="1640"/>
        <v>1.0857331818552507E-3</v>
      </c>
      <c r="AB1330" s="13">
        <f t="shared" si="1641"/>
        <v>2.5041552103180568E-4</v>
      </c>
      <c r="AC1330" s="13">
        <f t="shared" si="1642"/>
        <v>3.4731980321354208E-7</v>
      </c>
      <c r="AD1330" s="13">
        <f t="shared" si="1643"/>
        <v>8.6985658056385579E-4</v>
      </c>
      <c r="AE1330" s="13">
        <f t="shared" si="1644"/>
        <v>2.7215789483562674E-4</v>
      </c>
      <c r="AF1330" s="13">
        <f t="shared" si="1645"/>
        <v>4.2575938020349679E-5</v>
      </c>
      <c r="AG1330" s="13">
        <f t="shared" si="1646"/>
        <v>4.4403402894913075E-6</v>
      </c>
      <c r="AH1330" s="13">
        <f t="shared" si="1647"/>
        <v>1.8410614096059003E-4</v>
      </c>
      <c r="AI1330" s="13">
        <f t="shared" si="1648"/>
        <v>8.4925165748406947E-5</v>
      </c>
      <c r="AJ1330" s="13">
        <f t="shared" si="1649"/>
        <v>1.9587298228520967E-5</v>
      </c>
      <c r="AK1330" s="13">
        <f t="shared" si="1650"/>
        <v>3.0117672699407714E-6</v>
      </c>
      <c r="AL1330" s="13">
        <f t="shared" si="1651"/>
        <v>2.0050765119555776E-9</v>
      </c>
      <c r="AM1330" s="13">
        <f t="shared" si="1652"/>
        <v>8.0250136031628886E-5</v>
      </c>
      <c r="AN1330" s="13">
        <f t="shared" si="1653"/>
        <v>2.5108401282063396E-5</v>
      </c>
      <c r="AO1330" s="13">
        <f t="shared" si="1654"/>
        <v>3.9279174224243762E-6</v>
      </c>
      <c r="AP1330" s="13">
        <f t="shared" si="1655"/>
        <v>4.096513381865957E-7</v>
      </c>
      <c r="AQ1330" s="13">
        <f t="shared" si="1656"/>
        <v>3.2042594235819803E-8</v>
      </c>
      <c r="AR1330" s="13">
        <f t="shared" si="1657"/>
        <v>1.152050599368136E-5</v>
      </c>
      <c r="AS1330" s="13">
        <f t="shared" si="1658"/>
        <v>5.3142218717643889E-6</v>
      </c>
      <c r="AT1330" s="13">
        <f t="shared" si="1659"/>
        <v>1.2256820194281524E-6</v>
      </c>
      <c r="AU1330" s="13">
        <f t="shared" si="1660"/>
        <v>1.8846238753303345E-7</v>
      </c>
      <c r="AV1330" s="13">
        <f t="shared" si="1661"/>
        <v>2.1733657844158301E-8</v>
      </c>
      <c r="AW1330" s="13">
        <f t="shared" si="1662"/>
        <v>8.038404578588141E-12</v>
      </c>
      <c r="AX1330" s="13">
        <f t="shared" si="1663"/>
        <v>6.1696802256378558E-6</v>
      </c>
      <c r="AY1330" s="13">
        <f t="shared" si="1664"/>
        <v>1.9303494616666057E-6</v>
      </c>
      <c r="AZ1330" s="13">
        <f t="shared" si="1665"/>
        <v>3.0198072735376765E-7</v>
      </c>
      <c r="BA1330" s="13">
        <f t="shared" si="1666"/>
        <v>3.1494248927127017E-8</v>
      </c>
      <c r="BB1330" s="13">
        <f t="shared" si="1667"/>
        <v>2.4634545162260986E-9</v>
      </c>
      <c r="BC1330" s="13">
        <f t="shared" si="1668"/>
        <v>1.5415152569744692E-10</v>
      </c>
      <c r="BD1330" s="13">
        <f t="shared" si="1669"/>
        <v>6.0074973444647606E-7</v>
      </c>
      <c r="BE1330" s="13">
        <f t="shared" si="1670"/>
        <v>2.7711607285331981E-7</v>
      </c>
      <c r="BF1330" s="13">
        <f t="shared" si="1671"/>
        <v>6.3914566607676446E-8</v>
      </c>
      <c r="BG1330" s="13">
        <f t="shared" si="1672"/>
        <v>9.8275830354774041E-9</v>
      </c>
      <c r="BH1330" s="13">
        <f t="shared" si="1673"/>
        <v>1.1333260175889626E-9</v>
      </c>
      <c r="BI1330" s="13">
        <f t="shared" si="1674"/>
        <v>1.0455696848409589E-10</v>
      </c>
      <c r="BJ1330" s="14">
        <f t="shared" si="1675"/>
        <v>0.28867751512909423</v>
      </c>
      <c r="BK1330" s="14">
        <f t="shared" si="1676"/>
        <v>0.53007949303484869</v>
      </c>
      <c r="BL1330" s="14">
        <f t="shared" si="1677"/>
        <v>0.17889056716251645</v>
      </c>
      <c r="BM1330" s="14">
        <f t="shared" si="1678"/>
        <v>4.3778973626186421E-2</v>
      </c>
      <c r="BN1330" s="14">
        <f t="shared" si="1679"/>
        <v>0.95622039236089507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1.62222222222222</v>
      </c>
      <c r="F1331" s="10">
        <f>VLOOKUP(B1331,home!$B$2:$E$405,3,FALSE)</f>
        <v>1.23</v>
      </c>
      <c r="G1331" s="10">
        <f>VLOOKUP(C1331,away!$B$2:$E$405,4,FALSE)</f>
        <v>0.49</v>
      </c>
      <c r="H1331" s="10">
        <f>VLOOKUP(A1331,away!$A$2:$E$405,3,FALSE)</f>
        <v>1.13333333333333</v>
      </c>
      <c r="I1331" s="10">
        <f>VLOOKUP(C1331,away!$B$2:$E$405,3,FALSE)</f>
        <v>1.36</v>
      </c>
      <c r="J1331" s="10">
        <f>VLOOKUP(B1331,home!$B$2:$E$405,4,FALSE)</f>
        <v>1.1000000000000001</v>
      </c>
      <c r="K1331" s="12">
        <f t="shared" si="1624"/>
        <v>0.97771333333333199</v>
      </c>
      <c r="L1331" s="12">
        <f t="shared" si="1625"/>
        <v>1.6954666666666618</v>
      </c>
      <c r="M1331" s="13">
        <f t="shared" si="1626"/>
        <v>6.9032353015096901E-2</v>
      </c>
      <c r="N1331" s="13">
        <f t="shared" si="1627"/>
        <v>6.7493851974233673E-2</v>
      </c>
      <c r="O1331" s="13">
        <f t="shared" si="1628"/>
        <v>0.11704205345866261</v>
      </c>
      <c r="P1331" s="13">
        <f t="shared" si="1629"/>
        <v>0.11443357622724705</v>
      </c>
      <c r="Q1331" s="13">
        <f t="shared" si="1630"/>
        <v>3.2994819496617242E-2</v>
      </c>
      <c r="R1331" s="13">
        <f t="shared" si="1631"/>
        <v>9.922045011868999E-2</v>
      </c>
      <c r="S1331" s="13">
        <f t="shared" si="1632"/>
        <v>4.7423573137125176E-2</v>
      </c>
      <c r="T1331" s="13">
        <f t="shared" si="1633"/>
        <v>5.5941616629197818E-2</v>
      </c>
      <c r="U1331" s="13">
        <f t="shared" si="1634"/>
        <v>9.7009157020377976E-2</v>
      </c>
      <c r="V1331" s="13">
        <f t="shared" si="1635"/>
        <v>8.7347917872795198E-3</v>
      </c>
      <c r="W1331" s="13">
        <f t="shared" si="1636"/>
        <v>1.0753158317589755E-2</v>
      </c>
      <c r="X1331" s="13">
        <f t="shared" si="1637"/>
        <v>1.8231621488862787E-2</v>
      </c>
      <c r="Y1331" s="13">
        <f t="shared" si="1638"/>
        <v>1.545555325682524E-2</v>
      </c>
      <c r="Z1331" s="13">
        <f t="shared" si="1639"/>
        <v>5.6074988609300373E-2</v>
      </c>
      <c r="AA1331" s="13">
        <f t="shared" si="1640"/>
        <v>5.4825264029827687E-2</v>
      </c>
      <c r="AB1331" s="13">
        <f t="shared" si="1641"/>
        <v>2.6801695822741421E-2</v>
      </c>
      <c r="AC1331" s="13">
        <f t="shared" si="1642"/>
        <v>9.0496830305076951E-4</v>
      </c>
      <c r="AD1331" s="13">
        <f t="shared" si="1643"/>
        <v>2.6283765656379301E-3</v>
      </c>
      <c r="AE1331" s="13">
        <f t="shared" si="1644"/>
        <v>4.4563248544869094E-3</v>
      </c>
      <c r="AF1331" s="13">
        <f t="shared" si="1645"/>
        <v>3.7777751233103595E-3</v>
      </c>
      <c r="AG1331" s="13">
        <f t="shared" si="1646"/>
        <v>2.1350305985784177E-3</v>
      </c>
      <c r="AH1331" s="13">
        <f t="shared" si="1647"/>
        <v>2.3768318505195386E-2</v>
      </c>
      <c r="AI1331" s="13">
        <f t="shared" si="1648"/>
        <v>2.3238601913442899E-2</v>
      </c>
      <c r="AJ1331" s="13">
        <f t="shared" si="1649"/>
        <v>1.13603454693993E-2</v>
      </c>
      <c r="AK1331" s="13">
        <f t="shared" si="1650"/>
        <v>3.702387078901536E-3</v>
      </c>
      <c r="AL1331" s="13">
        <f t="shared" si="1651"/>
        <v>6.0005927520827842E-5</v>
      </c>
      <c r="AM1331" s="13">
        <f t="shared" si="1652"/>
        <v>5.1395976264901526E-4</v>
      </c>
      <c r="AN1331" s="13">
        <f t="shared" si="1653"/>
        <v>8.7140164557931456E-4</v>
      </c>
      <c r="AO1331" s="13">
        <f t="shared" si="1654"/>
        <v>7.3871622167910231E-4</v>
      </c>
      <c r="AP1331" s="13">
        <f t="shared" si="1655"/>
        <v>4.1748957666095282E-4</v>
      </c>
      <c r="AQ1331" s="13">
        <f t="shared" si="1656"/>
        <v>1.7695991522735538E-4</v>
      </c>
      <c r="AR1331" s="13">
        <f t="shared" si="1657"/>
        <v>8.0596783496550278E-3</v>
      </c>
      <c r="AS1331" s="13">
        <f t="shared" si="1658"/>
        <v>7.8800549848357052E-3</v>
      </c>
      <c r="AT1331" s="13">
        <f t="shared" si="1659"/>
        <v>3.8522174130368276E-3</v>
      </c>
      <c r="AU1331" s="13">
        <f t="shared" si="1660"/>
        <v>1.2554547758749808E-3</v>
      </c>
      <c r="AV1331" s="13">
        <f t="shared" si="1661"/>
        <v>3.0686871844249459E-4</v>
      </c>
      <c r="AW1331" s="13">
        <f t="shared" si="1662"/>
        <v>2.7630735530063743E-6</v>
      </c>
      <c r="AX1331" s="13">
        <f t="shared" si="1663"/>
        <v>8.3750885456462793E-5</v>
      </c>
      <c r="AY1331" s="13">
        <f t="shared" si="1664"/>
        <v>1.4199683459525036E-4</v>
      </c>
      <c r="AZ1331" s="13">
        <f t="shared" si="1665"/>
        <v>1.2037544991421327E-4</v>
      </c>
      <c r="BA1331" s="13">
        <f t="shared" si="1666"/>
        <v>6.8030854271516954E-5</v>
      </c>
      <c r="BB1331" s="13">
        <f t="shared" si="1667"/>
        <v>2.8836011430553576E-5</v>
      </c>
      <c r="BC1331" s="13">
        <f t="shared" si="1668"/>
        <v>9.7780992360244816E-6</v>
      </c>
      <c r="BD1331" s="13">
        <f t="shared" si="1669"/>
        <v>2.2774859976491769E-3</v>
      </c>
      <c r="BE1331" s="13">
        <f t="shared" si="1670"/>
        <v>2.2267284263815653E-3</v>
      </c>
      <c r="BF1331" s="13">
        <f t="shared" si="1671"/>
        <v>1.0885510360928025E-3</v>
      </c>
      <c r="BG1331" s="13">
        <f t="shared" si="1672"/>
        <v>3.5476362066724879E-4</v>
      </c>
      <c r="BH1331" s="13">
        <f t="shared" si="1673"/>
        <v>8.6714280526994372E-5</v>
      </c>
      <c r="BI1331" s="13">
        <f t="shared" si="1674"/>
        <v>1.6956341652329866E-5</v>
      </c>
      <c r="BJ1331" s="14">
        <f t="shared" si="1675"/>
        <v>0.21703942356203987</v>
      </c>
      <c r="BK1331" s="14">
        <f t="shared" si="1676"/>
        <v>0.24073126523191549</v>
      </c>
      <c r="BL1331" s="14">
        <f t="shared" si="1677"/>
        <v>0.48437374736205391</v>
      </c>
      <c r="BM1331" s="14">
        <f t="shared" si="1678"/>
        <v>0.49786308671371987</v>
      </c>
      <c r="BN1331" s="14">
        <f t="shared" si="1679"/>
        <v>0.50021710429054744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1.62222222222222</v>
      </c>
      <c r="F1332" s="10">
        <f>VLOOKUP(B1332,home!$B$2:$E$405,3,FALSE)</f>
        <v>1.54</v>
      </c>
      <c r="G1332" s="10">
        <f>VLOOKUP(C1332,away!$B$2:$E$405,4,FALSE)</f>
        <v>1.08</v>
      </c>
      <c r="H1332" s="10">
        <f>VLOOKUP(A1332,away!$A$2:$E$405,3,FALSE)</f>
        <v>1.13333333333333</v>
      </c>
      <c r="I1332" s="10">
        <f>VLOOKUP(C1332,away!$B$2:$E$405,3,FALSE)</f>
        <v>0.31</v>
      </c>
      <c r="J1332" s="10">
        <f>VLOOKUP(B1332,home!$B$2:$E$405,4,FALSE)</f>
        <v>1.54</v>
      </c>
      <c r="K1332" s="12">
        <f t="shared" si="1624"/>
        <v>2.6980799999999969</v>
      </c>
      <c r="L1332" s="12">
        <f t="shared" si="1625"/>
        <v>0.54105333333333172</v>
      </c>
      <c r="M1332" s="13">
        <f t="shared" si="1626"/>
        <v>3.919785185387472E-2</v>
      </c>
      <c r="N1332" s="13">
        <f t="shared" si="1627"/>
        <v>0.10575894012990217</v>
      </c>
      <c r="O1332" s="13">
        <f t="shared" si="1628"/>
        <v>2.1208128405045039E-2</v>
      </c>
      <c r="P1332" s="13">
        <f t="shared" si="1629"/>
        <v>5.722122708708384E-2</v>
      </c>
      <c r="Q1332" s="13">
        <f t="shared" si="1630"/>
        <v>0.14267304059284311</v>
      </c>
      <c r="R1332" s="13">
        <f t="shared" si="1631"/>
        <v>5.7373642836554663E-3</v>
      </c>
      <c r="S1332" s="13">
        <f t="shared" si="1632"/>
        <v>2.0882960892587506E-2</v>
      </c>
      <c r="T1332" s="13">
        <f t="shared" si="1633"/>
        <v>7.7193724189559512E-2</v>
      </c>
      <c r="U1332" s="13">
        <f t="shared" si="1634"/>
        <v>1.547986782644512E-2</v>
      </c>
      <c r="V1332" s="13">
        <f t="shared" si="1635"/>
        <v>3.3872282705130485E-3</v>
      </c>
      <c r="W1332" s="13">
        <f t="shared" si="1636"/>
        <v>0.12831442578757923</v>
      </c>
      <c r="X1332" s="13">
        <f t="shared" si="1637"/>
        <v>6.942494778712216E-2</v>
      </c>
      <c r="Y1332" s="13">
        <f t="shared" si="1638"/>
        <v>1.8781299708357478E-2</v>
      </c>
      <c r="Z1332" s="13">
        <f t="shared" si="1639"/>
        <v>1.0347400234064644E-3</v>
      </c>
      <c r="AA1332" s="13">
        <f t="shared" si="1640"/>
        <v>2.7918113623525099E-3</v>
      </c>
      <c r="AB1332" s="13">
        <f t="shared" si="1641"/>
        <v>3.7662652002680265E-3</v>
      </c>
      <c r="AC1332" s="13">
        <f t="shared" si="1642"/>
        <v>3.0904333543800133E-4</v>
      </c>
      <c r="AD1332" s="13">
        <f t="shared" si="1643"/>
        <v>8.6550646482237856E-2</v>
      </c>
      <c r="AE1332" s="13">
        <f t="shared" si="1644"/>
        <v>4.6828515781369602E-2</v>
      </c>
      <c r="AF1332" s="13">
        <f t="shared" si="1645"/>
        <v>1.2668362279281276E-2</v>
      </c>
      <c r="AG1332" s="13">
        <f t="shared" si="1646"/>
        <v>2.2847532130264594E-3</v>
      </c>
      <c r="AH1332" s="13">
        <f t="shared" si="1647"/>
        <v>1.3996238469936927E-4</v>
      </c>
      <c r="AI1332" s="13">
        <f t="shared" si="1648"/>
        <v>3.7762971090967378E-4</v>
      </c>
      <c r="AJ1332" s="13">
        <f t="shared" si="1649"/>
        <v>5.0943758520558588E-4</v>
      </c>
      <c r="AK1332" s="13">
        <f t="shared" si="1650"/>
        <v>4.5816778663049516E-4</v>
      </c>
      <c r="AL1332" s="13">
        <f t="shared" si="1651"/>
        <v>1.8045722447006638E-5</v>
      </c>
      <c r="AM1332" s="13">
        <f t="shared" si="1652"/>
        <v>4.6704113652159193E-2</v>
      </c>
      <c r="AN1332" s="13">
        <f t="shared" si="1653"/>
        <v>2.5269416371879499E-2</v>
      </c>
      <c r="AO1332" s="13">
        <f t="shared" si="1654"/>
        <v>6.8360509796966335E-3</v>
      </c>
      <c r="AP1332" s="13">
        <f t="shared" si="1655"/>
        <v>1.232889389800484E-3</v>
      </c>
      <c r="AQ1332" s="13">
        <f t="shared" si="1656"/>
        <v>1.6676472849571226E-4</v>
      </c>
      <c r="AR1332" s="13">
        <f t="shared" si="1657"/>
        <v>1.5145422956575174E-5</v>
      </c>
      <c r="AS1332" s="13">
        <f t="shared" si="1658"/>
        <v>4.086356277067629E-5</v>
      </c>
      <c r="AT1332" s="13">
        <f t="shared" si="1659"/>
        <v>5.5126580720153097E-5</v>
      </c>
      <c r="AU1332" s="13">
        <f t="shared" si="1660"/>
        <v>4.9578641636476832E-5</v>
      </c>
      <c r="AV1332" s="13">
        <f t="shared" si="1661"/>
        <v>3.3441785356636325E-5</v>
      </c>
      <c r="AW1332" s="13">
        <f t="shared" si="1662"/>
        <v>7.3175664060202017E-7</v>
      </c>
      <c r="AX1332" s="13">
        <f t="shared" si="1663"/>
        <v>2.1001905827102919E-2</v>
      </c>
      <c r="AY1332" s="13">
        <f t="shared" si="1664"/>
        <v>1.1363151154106759E-2</v>
      </c>
      <c r="AZ1332" s="13">
        <f t="shared" si="1665"/>
        <v>3.0740354045499783E-3</v>
      </c>
      <c r="BA1332" s="13">
        <f t="shared" si="1666"/>
        <v>5.5440570080548103E-4</v>
      </c>
      <c r="BB1332" s="13">
        <f t="shared" si="1667"/>
        <v>7.4990763109951801E-5</v>
      </c>
      <c r="BC1332" s="13">
        <f t="shared" si="1668"/>
        <v>8.1148004699699346E-6</v>
      </c>
      <c r="BD1332" s="13">
        <f t="shared" si="1669"/>
        <v>1.3657469292330272E-6</v>
      </c>
      <c r="BE1332" s="13">
        <f t="shared" si="1670"/>
        <v>3.6848944748250416E-6</v>
      </c>
      <c r="BF1332" s="13">
        <f t="shared" si="1671"/>
        <v>4.9710700423179695E-6</v>
      </c>
      <c r="BG1332" s="13">
        <f t="shared" si="1672"/>
        <v>4.4707815532590844E-6</v>
      </c>
      <c r="BH1332" s="13">
        <f t="shared" si="1673"/>
        <v>3.0156315733043149E-6</v>
      </c>
      <c r="BI1332" s="13">
        <f t="shared" si="1674"/>
        <v>1.6272830470601786E-6</v>
      </c>
      <c r="BJ1332" s="14">
        <f t="shared" si="1675"/>
        <v>0.80676449472345546</v>
      </c>
      <c r="BK1332" s="14">
        <f t="shared" si="1676"/>
        <v>0.13237950831605089</v>
      </c>
      <c r="BL1332" s="14">
        <f t="shared" si="1677"/>
        <v>5.06819259462718E-2</v>
      </c>
      <c r="BM1332" s="14">
        <f t="shared" si="1678"/>
        <v>0.60770169725931411</v>
      </c>
      <c r="BN1332" s="14">
        <f t="shared" si="1679"/>
        <v>0.37179655235240439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1.62222222222222</v>
      </c>
      <c r="F1333" s="15">
        <f>VLOOKUP(B1333,home!$B$2:$E$405,3,FALSE)</f>
        <v>1.08</v>
      </c>
      <c r="G1333" s="15">
        <f>VLOOKUP(C1333,away!$B$2:$E$405,4,FALSE)</f>
        <v>0.77</v>
      </c>
      <c r="H1333" s="15">
        <f>VLOOKUP(A1333,away!$A$2:$E$405,3,FALSE)</f>
        <v>1.13333333333333</v>
      </c>
      <c r="I1333" s="15">
        <f>VLOOKUP(C1333,away!$B$2:$E$405,3,FALSE)</f>
        <v>0.31</v>
      </c>
      <c r="J1333" s="15">
        <f>VLOOKUP(B1333,home!$B$2:$E$405,4,FALSE)</f>
        <v>0.66</v>
      </c>
      <c r="K1333" s="20">
        <f t="shared" si="1624"/>
        <v>1.3490399999999982</v>
      </c>
      <c r="L1333" s="20">
        <f t="shared" si="1625"/>
        <v>0.23187999999999931</v>
      </c>
      <c r="M1333" s="21">
        <f t="shared" si="1626"/>
        <v>0.20578568825647145</v>
      </c>
      <c r="N1333" s="21">
        <f t="shared" si="1627"/>
        <v>0.27761312488550993</v>
      </c>
      <c r="O1333" s="21">
        <f t="shared" si="1628"/>
        <v>4.7717585392910454E-2</v>
      </c>
      <c r="P1333" s="21">
        <f t="shared" si="1629"/>
        <v>6.4372931398451835E-2</v>
      </c>
      <c r="Q1333" s="21">
        <f t="shared" si="1630"/>
        <v>0.18725560499777394</v>
      </c>
      <c r="R1333" s="21">
        <f t="shared" si="1631"/>
        <v>5.5323768504540226E-3</v>
      </c>
      <c r="S1333" s="21">
        <f t="shared" si="1632"/>
        <v>5.0342109938972803E-3</v>
      </c>
      <c r="T1333" s="21">
        <f t="shared" si="1633"/>
        <v>4.3420829686883683E-2</v>
      </c>
      <c r="U1333" s="21">
        <f t="shared" si="1634"/>
        <v>7.4633976663364843E-3</v>
      </c>
      <c r="V1333" s="21">
        <f t="shared" si="1635"/>
        <v>1.7497541128623961E-4</v>
      </c>
      <c r="W1333" s="21">
        <f t="shared" si="1636"/>
        <v>8.4205100455398862E-2</v>
      </c>
      <c r="X1333" s="21">
        <f t="shared" si="1637"/>
        <v>1.9525478693597827E-2</v>
      </c>
      <c r="Y1333" s="21">
        <f t="shared" si="1638"/>
        <v>2.2637839997357257E-3</v>
      </c>
      <c r="Z1333" s="21">
        <f t="shared" si="1639"/>
        <v>4.2761584802775853E-4</v>
      </c>
      <c r="AA1333" s="21">
        <f t="shared" si="1640"/>
        <v>5.7687088362336659E-4</v>
      </c>
      <c r="AB1333" s="21">
        <f t="shared" si="1641"/>
        <v>3.8911094842163281E-4</v>
      </c>
      <c r="AC1333" s="21">
        <f t="shared" si="1642"/>
        <v>3.4209376519867091E-6</v>
      </c>
      <c r="AD1333" s="21">
        <f t="shared" si="1643"/>
        <v>2.8399012179587797E-2</v>
      </c>
      <c r="AE1333" s="21">
        <f t="shared" si="1644"/>
        <v>6.5851629442027979E-3</v>
      </c>
      <c r="AF1333" s="21">
        <f t="shared" si="1645"/>
        <v>7.6348379175087018E-4</v>
      </c>
      <c r="AG1333" s="21">
        <f t="shared" si="1646"/>
        <v>5.9012207210397119E-5</v>
      </c>
      <c r="AH1333" s="21">
        <f t="shared" si="1647"/>
        <v>2.4788890710169074E-5</v>
      </c>
      <c r="AI1333" s="21">
        <f t="shared" si="1648"/>
        <v>3.3441205123646449E-5</v>
      </c>
      <c r="AJ1333" s="21">
        <f t="shared" si="1649"/>
        <v>2.2556761680001977E-5</v>
      </c>
      <c r="AK1333" s="21">
        <f t="shared" si="1650"/>
        <v>1.0143324592263274E-5</v>
      </c>
      <c r="AL1333" s="21">
        <f t="shared" si="1651"/>
        <v>4.2804878542431058E-8</v>
      </c>
      <c r="AM1333" s="21">
        <f t="shared" si="1652"/>
        <v>7.6622806781502049E-3</v>
      </c>
      <c r="AN1333" s="21">
        <f t="shared" si="1653"/>
        <v>1.7767296436494639E-3</v>
      </c>
      <c r="AO1333" s="21">
        <f t="shared" si="1654"/>
        <v>2.0599403488471825E-4</v>
      </c>
      <c r="AP1333" s="21">
        <f t="shared" si="1655"/>
        <v>1.5921965603022784E-5</v>
      </c>
      <c r="AQ1333" s="21">
        <f t="shared" si="1656"/>
        <v>9.229963460072276E-7</v>
      </c>
      <c r="AR1333" s="21">
        <f t="shared" si="1657"/>
        <v>1.1496095955747976E-6</v>
      </c>
      <c r="AS1333" s="21">
        <f t="shared" si="1658"/>
        <v>1.5508693288142229E-6</v>
      </c>
      <c r="AT1333" s="21">
        <f t="shared" si="1659"/>
        <v>1.0460923796717685E-6</v>
      </c>
      <c r="AU1333" s="21">
        <f t="shared" si="1660"/>
        <v>4.7040682129080023E-7</v>
      </c>
      <c r="AV1333" s="21">
        <f t="shared" si="1661"/>
        <v>1.5864940454853514E-7</v>
      </c>
      <c r="AW1333" s="21">
        <f t="shared" si="1662"/>
        <v>3.7194513882607071E-10</v>
      </c>
      <c r="AX1333" s="21">
        <f t="shared" si="1663"/>
        <v>1.7227871876752919E-3</v>
      </c>
      <c r="AY1333" s="21">
        <f t="shared" si="1664"/>
        <v>3.9947989307814545E-4</v>
      </c>
      <c r="AZ1333" s="21">
        <f t="shared" si="1665"/>
        <v>4.6315698803480047E-5</v>
      </c>
      <c r="BA1333" s="21">
        <f t="shared" si="1666"/>
        <v>3.5798947461836427E-6</v>
      </c>
      <c r="BB1333" s="21">
        <f t="shared" si="1667"/>
        <v>2.0752649843626504E-7</v>
      </c>
      <c r="BC1333" s="21">
        <f t="shared" si="1668"/>
        <v>9.6242488914801975E-9</v>
      </c>
      <c r="BD1333" s="21">
        <f t="shared" si="1669"/>
        <v>4.442857883698059E-8</v>
      </c>
      <c r="BE1333" s="21">
        <f t="shared" si="1670"/>
        <v>5.9935929994240228E-8</v>
      </c>
      <c r="BF1333" s="21">
        <f t="shared" si="1671"/>
        <v>4.042798349971487E-8</v>
      </c>
      <c r="BG1333" s="21">
        <f t="shared" si="1672"/>
        <v>1.8179655620151758E-8</v>
      </c>
      <c r="BH1333" s="21">
        <f t="shared" si="1673"/>
        <v>6.1312706544523764E-9</v>
      </c>
      <c r="BI1333" s="21">
        <f t="shared" si="1674"/>
        <v>1.6542658727364825E-9</v>
      </c>
      <c r="BJ1333" s="22">
        <f t="shared" si="1675"/>
        <v>0.66192482298533561</v>
      </c>
      <c r="BK1333" s="22">
        <f t="shared" si="1676"/>
        <v>0.27577074969571547</v>
      </c>
      <c r="BL1333" s="22">
        <f t="shared" si="1677"/>
        <v>6.1774818309066427E-2</v>
      </c>
      <c r="BM1333" s="22">
        <f t="shared" si="1678"/>
        <v>0.21122121553544071</v>
      </c>
      <c r="BN1333" s="22">
        <f t="shared" si="1679"/>
        <v>0.78827731178157168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1.60606060606061</v>
      </c>
      <c r="F1334" s="10">
        <f>VLOOKUP(B1334,home!$B$2:$E$405,3,FALSE)</f>
        <v>1.25</v>
      </c>
      <c r="G1334" s="10">
        <f>VLOOKUP(C1334,away!$B$2:$E$405,4,FALSE)</f>
        <v>1.25</v>
      </c>
      <c r="H1334" s="10">
        <f>VLOOKUP(A1334,away!$A$2:$E$405,3,FALSE)</f>
        <v>1.4242424242424201</v>
      </c>
      <c r="I1334" s="10">
        <f>VLOOKUP(C1334,away!$B$2:$E$405,3,FALSE)</f>
        <v>0.62</v>
      </c>
      <c r="J1334" s="10">
        <f>VLOOKUP(B1334,home!$B$2:$E$405,4,FALSE)</f>
        <v>0.7</v>
      </c>
      <c r="K1334" s="12">
        <f t="shared" ref="K1334:K1397" si="1680">E1334*F1334*G1334</f>
        <v>2.5094696969697026</v>
      </c>
      <c r="L1334" s="12">
        <f t="shared" ref="L1334:L1397" si="1681">H1334*I1334*J1334</f>
        <v>0.6181212121212103</v>
      </c>
      <c r="M1334" s="13">
        <f t="shared" ref="M1334:M1397" si="1682">_xlfn.POISSON.DIST(0,K1334,FALSE) * _xlfn.POISSON.DIST(0,L1334,FALSE)</f>
        <v>4.3823244365519459E-2</v>
      </c>
      <c r="N1334" s="13">
        <f t="shared" ref="N1334:N1397" si="1683">_xlfn.POISSON.DIST(1,K1334,FALSE) * _xlfn.POISSON.DIST(0,L1334,FALSE)</f>
        <v>0.10997310375816934</v>
      </c>
      <c r="O1334" s="13">
        <f t="shared" ref="O1334:O1397" si="1684">_xlfn.POISSON.DIST(0,K1334,FALSE) * _xlfn.POISSON.DIST(1,L1334,FALSE)</f>
        <v>2.7088076926298884E-2</v>
      </c>
      <c r="P1334" s="13">
        <f t="shared" ref="P1334:P1397" si="1685">_xlfn.POISSON.DIST(1,K1334,FALSE) * _xlfn.POISSON.DIST(1,L1334,FALSE)</f>
        <v>6.7976708195731247E-2</v>
      </c>
      <c r="Q1334" s="13">
        <f t="shared" ref="Q1334:Q1397" si="1686">_xlfn.POISSON.DIST(2,K1334,FALSE) * _xlfn.POISSON.DIST(0,L1334,FALSE)</f>
        <v>0.13798708568141549</v>
      </c>
      <c r="R1334" s="13">
        <f t="shared" ref="R1334:R1397" si="1687">_xlfn.POISSON.DIST(0,K1334,FALSE) * _xlfn.POISSON.DIST(2,L1334,FALSE)</f>
        <v>8.371857471858226E-3</v>
      </c>
      <c r="S1334" s="13">
        <f t="shared" ref="S1334:S1397" si="1688">_xlfn.POISSON.DIST(2,K1334,FALSE) * _xlfn.POISSON.DIST(2,L1334,FALSE)</f>
        <v>2.6360627356719124E-2</v>
      </c>
      <c r="T1334" s="13">
        <f t="shared" ref="T1334:T1397" si="1689">_xlfn.POISSON.DIST(2,K1334,FALSE) * _xlfn.POISSON.DIST(1,L1334,FALSE)</f>
        <v>8.5292744658469824E-2</v>
      </c>
      <c r="U1334" s="13">
        <f t="shared" ref="U1334:U1397" si="1690">_xlfn.POISSON.DIST(1,K1334,FALSE) * _xlfn.POISSON.DIST(2,L1334,FALSE)</f>
        <v>2.1008922632977604E-2</v>
      </c>
      <c r="V1334" s="13">
        <f t="shared" ref="V1334:V1397" si="1691">_xlfn.POISSON.DIST(3,K1334,FALSE) * _xlfn.POISSON.DIST(3,L1334,FALSE)</f>
        <v>4.5432730192685828E-3</v>
      </c>
      <c r="W1334" s="13">
        <f t="shared" ref="W1334:W1397" si="1692">_xlfn.POISSON.DIST(3,K1334,FALSE) * _xlfn.POISSON.DIST(0,L1334,FALSE)</f>
        <v>0.11542480336355801</v>
      </c>
      <c r="X1334" s="13">
        <f t="shared" ref="X1334:X1397" si="1693">_xlfn.POISSON.DIST(3,K1334,FALSE) * _xlfn.POISSON.DIST(1,L1334,FALSE)</f>
        <v>7.1346519363934824E-2</v>
      </c>
      <c r="Y1334" s="13">
        <f t="shared" ref="Y1334:Y1397" si="1694">_xlfn.POISSON.DIST(3,K1334,FALSE) * _xlfn.POISSON.DIST(2,L1334,FALSE)</f>
        <v>2.2050398514932394E-2</v>
      </c>
      <c r="Z1334" s="13">
        <f t="shared" ref="Z1334:Z1397" si="1695">_xlfn.POISSON.DIST(0,K1334,FALSE) * _xlfn.POISSON.DIST(3,L1334,FALSE)</f>
        <v>1.7249408960703398E-3</v>
      </c>
      <c r="AA1334" s="13">
        <f t="shared" ref="AA1334:AA1397" si="1696">_xlfn.POISSON.DIST(1,K1334,FALSE) * _xlfn.POISSON.DIST(3,L1334,FALSE)</f>
        <v>4.3286869077522822E-3</v>
      </c>
      <c r="AB1334" s="13">
        <f t="shared" ref="AB1334:AB1397" si="1697">_xlfn.POISSON.DIST(2,K1334,FALSE) * _xlfn.POISSON.DIST(3,L1334,FALSE)</f>
        <v>5.4313543113369217E-3</v>
      </c>
      <c r="AC1334" s="13">
        <f t="shared" ref="AC1334:AC1397" si="1698">_xlfn.POISSON.DIST(4,K1334,FALSE) * _xlfn.POISSON.DIST(4,L1334,FALSE)</f>
        <v>4.4045795324454992E-4</v>
      </c>
      <c r="AD1334" s="13">
        <f t="shared" ref="AD1334:AD1397" si="1699">_xlfn.POISSON.DIST(4,K1334,FALSE) * _xlfn.POISSON.DIST(0,L1334,FALSE)</f>
        <v>7.2413761579883856E-2</v>
      </c>
      <c r="AE1334" s="13">
        <f t="shared" ref="AE1334:AE1397" si="1700">_xlfn.POISSON.DIST(4,K1334,FALSE) * _xlfn.POISSON.DIST(1,L1334,FALSE)</f>
        <v>4.4760482082014129E-2</v>
      </c>
      <c r="AF1334" s="13">
        <f t="shared" ref="AF1334:AF1397" si="1701">_xlfn.POISSON.DIST(4,K1334,FALSE) * _xlfn.POISSON.DIST(2,L1334,FALSE)</f>
        <v>1.3833701719832142E-2</v>
      </c>
      <c r="AG1334" s="13">
        <f t="shared" ref="AG1334:AG1397" si="1702">_xlfn.POISSON.DIST(4,K1334,FALSE) * _xlfn.POISSON.DIST(3,L1334,FALSE)</f>
        <v>2.8503014917286391E-3</v>
      </c>
      <c r="AH1334" s="13">
        <f t="shared" ref="AH1334:AH1397" si="1703">_xlfn.POISSON.DIST(0,K1334,FALSE) * _xlfn.POISSON.DIST(4,L1334,FALSE)</f>
        <v>2.665556393791112E-4</v>
      </c>
      <c r="AI1334" s="13">
        <f t="shared" ref="AI1334:AI1397" si="1704">_xlfn.POISSON.DIST(1,K1334,FALSE) * _xlfn.POISSON.DIST(4,L1334,FALSE)</f>
        <v>6.6891329957826338E-4</v>
      </c>
      <c r="AJ1334" s="13">
        <f t="shared" ref="AJ1334:AJ1397" si="1705">_xlfn.POISSON.DIST(2,K1334,FALSE) * _xlfn.POISSON.DIST(4,L1334,FALSE)</f>
        <v>8.3930882759583462E-4</v>
      </c>
      <c r="AK1334" s="13">
        <f t="shared" ref="AK1334:AK1397" si="1706">_xlfn.POISSON.DIST(3,K1334,FALSE) * _xlfn.POISSON.DIST(4,L1334,FALSE)</f>
        <v>7.0207335641697167E-4</v>
      </c>
      <c r="AL1334" s="13">
        <f t="shared" ref="AL1334:AL1397" si="1707">_xlfn.POISSON.DIST(5,K1334,FALSE) * _xlfn.POISSON.DIST(5,L1334,FALSE)</f>
        <v>2.7328767820532788E-5</v>
      </c>
      <c r="AM1334" s="13">
        <f t="shared" ref="AM1334:AM1397" si="1708">_xlfn.POISSON.DIST(5,K1334,FALSE) * _xlfn.POISSON.DIST(0,L1334,FALSE)</f>
        <v>3.6344028065661477E-2</v>
      </c>
      <c r="AN1334" s="13">
        <f t="shared" ref="AN1334:AN1397" si="1709">_xlfn.POISSON.DIST(5,K1334,FALSE) * _xlfn.POISSON.DIST(1,L1334,FALSE)</f>
        <v>2.2465014681313955E-2</v>
      </c>
      <c r="AO1334" s="13">
        <f t="shared" ref="AO1334:AO1397" si="1710">_xlfn.POISSON.DIST(5,K1334,FALSE) * _xlfn.POISSON.DIST(2,L1334,FALSE)</f>
        <v>6.9430510525672826E-3</v>
      </c>
      <c r="AP1334" s="13">
        <f t="shared" ref="AP1334:AP1397" si="1711">_xlfn.POISSON.DIST(5,K1334,FALSE) * _xlfn.POISSON.DIST(3,L1334,FALSE)</f>
        <v>1.4305490441441115E-3</v>
      </c>
      <c r="AQ1334" s="13">
        <f t="shared" ref="AQ1334:AQ1397" si="1712">_xlfn.POISSON.DIST(5,K1334,FALSE) * _xlfn.POISSON.DIST(4,L1334,FALSE)</f>
        <v>2.2106317729129918E-4</v>
      </c>
      <c r="AR1334" s="13">
        <f t="shared" ref="AR1334:AR1397" si="1713">_xlfn.POISSON.DIST(0,K1334,FALSE) * _xlfn.POISSON.DIST(5,L1334,FALSE)</f>
        <v>3.2952738982152101E-5</v>
      </c>
      <c r="AS1334" s="13">
        <f t="shared" ref="AS1334:AS1397" si="1714">_xlfn.POISSON.DIST(1,K1334,FALSE) * _xlfn.POISSON.DIST(5,L1334,FALSE)</f>
        <v>8.2693899907862939E-5</v>
      </c>
      <c r="AT1334" s="13">
        <f t="shared" ref="AT1334:AT1397" si="1715">_xlfn.POISSON.DIST(2,K1334,FALSE) * _xlfn.POISSON.DIST(5,L1334,FALSE)</f>
        <v>1.037589179715139E-4</v>
      </c>
      <c r="AU1334" s="13">
        <f t="shared" ref="AU1334:AU1397" si="1716">_xlfn.POISSON.DIST(3,K1334,FALSE) * _xlfn.POISSON.DIST(5,L1334,FALSE)</f>
        <v>8.6793286813293053E-5</v>
      </c>
      <c r="AV1334" s="13">
        <f t="shared" ref="AV1334:AV1397" si="1717">_xlfn.POISSON.DIST(4,K1334,FALSE) * _xlfn.POISSON.DIST(5,L1334,FALSE)</f>
        <v>5.4451280789589745E-5</v>
      </c>
      <c r="AW1334" s="13">
        <f t="shared" ref="AW1334:AW1397" si="1718">_xlfn.POISSON.DIST(6,K1334,FALSE) * _xlfn.POISSON.DIST(6,L1334,FALSE)</f>
        <v>1.1775331805336757E-6</v>
      </c>
      <c r="AX1334" s="13">
        <f t="shared" ref="AX1334:AX1397" si="1719">_xlfn.POISSON.DIST(6,K1334,FALSE) * _xlfn.POISSON.DIST(0,L1334,FALSE)</f>
        <v>1.5200706182765642E-2</v>
      </c>
      <c r="AY1334" s="13">
        <f t="shared" ref="AY1334:AY1397" si="1720">_xlfn.POISSON.DIST(6,K1334,FALSE) * _xlfn.POISSON.DIST(1,L1334,FALSE)</f>
        <v>9.3958789307894731E-3</v>
      </c>
      <c r="AZ1334" s="13">
        <f t="shared" ref="AZ1334:AZ1397" si="1721">_xlfn.POISSON.DIST(6,K1334,FALSE) * _xlfn.POISSON.DIST(2,L1334,FALSE)</f>
        <v>2.9038960368218646E-3</v>
      </c>
      <c r="BA1334" s="13">
        <f t="shared" ref="BA1334:BA1397" si="1722">_xlfn.POISSON.DIST(6,K1334,FALSE) * _xlfn.POISSON.DIST(3,L1334,FALSE)</f>
        <v>5.983199127181034E-4</v>
      </c>
      <c r="BB1334" s="13">
        <f t="shared" ref="BB1334:BB1397" si="1723">_xlfn.POISSON.DIST(6,K1334,FALSE) * _xlfn.POISSON.DIST(4,L1334,FALSE)</f>
        <v>9.2458557421392669E-5</v>
      </c>
      <c r="BC1334" s="13">
        <f t="shared" ref="BC1334:BC1397" si="1724">_xlfn.POISSON.DIST(6,K1334,FALSE) * _xlfn.POISSON.DIST(5,L1334,FALSE)</f>
        <v>1.1430119116857959E-5</v>
      </c>
      <c r="BD1334" s="13">
        <f t="shared" ref="BD1334:BD1397" si="1725">_xlfn.POISSON.DIST(0,K1334,FALSE) * _xlfn.POISSON.DIST(6,L1334,FALSE)</f>
        <v>3.3947978270602833E-6</v>
      </c>
      <c r="BE1334" s="13">
        <f t="shared" ref="BE1334:BE1397" si="1726">_xlfn.POISSON.DIST(1,K1334,FALSE) * _xlfn.POISSON.DIST(6,L1334,FALSE)</f>
        <v>8.5191422743463731E-6</v>
      </c>
      <c r="BF1334" s="13">
        <f t="shared" ref="BF1334:BF1397" si="1727">_xlfn.POISSON.DIST(2,K1334,FALSE) * _xlfn.POISSON.DIST(6,L1334,FALSE)</f>
        <v>1.0689264690822892E-5</v>
      </c>
      <c r="BG1334" s="13">
        <f t="shared" ref="BG1334:BG1397" si="1728">_xlfn.POISSON.DIST(3,K1334,FALSE) * _xlfn.POISSON.DIST(6,L1334,FALSE)</f>
        <v>8.9414619415027528E-6</v>
      </c>
      <c r="BH1334" s="13">
        <f t="shared" ref="BH1334:BH1397" si="1729">_xlfn.POISSON.DIST(4,K1334,FALSE) * _xlfn.POISSON.DIST(6,L1334,FALSE)</f>
        <v>5.6095819472022599E-6</v>
      </c>
      <c r="BI1334" s="13">
        <f t="shared" ref="BI1334:BI1397" si="1730">_xlfn.POISSON.DIST(5,K1334,FALSE) * _xlfn.POISSON.DIST(6,L1334,FALSE)</f>
        <v>2.8154151818344732E-6</v>
      </c>
      <c r="BJ1334" s="14">
        <f t="shared" ref="BJ1334:BJ1397" si="1731">SUM(N1334,Q1334,T1334,W1334,X1334,Y1334,AD1334,AE1334,AF1334,AG1334,AM1334,AN1334,AO1334,AP1334,AQ1334,AX1334,AY1334,AZ1334,BA1334,BB1334,BC1334)</f>
        <v>0.77153929797455001</v>
      </c>
      <c r="BK1334" s="14">
        <f t="shared" ref="BK1334:BK1397" si="1732">SUM(M1334,P1334,S1334,V1334,AC1334,AL1334,AY1334)</f>
        <v>0.15256751858909293</v>
      </c>
      <c r="BL1334" s="14">
        <f t="shared" ref="BL1334:BL1397" si="1733">SUM(O1334,R1334,U1334,AA1334,AB1334,AH1334,AI1334,AJ1334,AK1334,AR1334,AS1334,AT1334,AU1334,AV1334,BD1334,BE1334,BF1334,BG1334,BH1334,BI1334)</f>
        <v>6.9106369161521269E-2</v>
      </c>
      <c r="BM1334" s="14">
        <f t="shared" ref="BM1334:BM1397" si="1734">SUM(S1334:BI1334)</f>
        <v>0.59032334882463311</v>
      </c>
      <c r="BN1334" s="14">
        <f t="shared" ref="BN1334:BN1397" si="1735">SUM(M1334:R1334)</f>
        <v>0.39522007639899265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1.80555555555556</v>
      </c>
      <c r="F1335" s="10">
        <f>VLOOKUP(B1335,home!$B$2:$E$405,3,FALSE)</f>
        <v>0.28000000000000003</v>
      </c>
      <c r="G1335" s="10">
        <f>VLOOKUP(C1335,away!$B$2:$E$405,4,FALSE)</f>
        <v>0.55000000000000004</v>
      </c>
      <c r="H1335" s="10">
        <f>VLOOKUP(A1335,away!$A$2:$E$405,3,FALSE)</f>
        <v>1.2361111111111101</v>
      </c>
      <c r="I1335" s="10">
        <f>VLOOKUP(C1335,away!$B$2:$E$405,3,FALSE)</f>
        <v>1.8</v>
      </c>
      <c r="J1335" s="10">
        <f>VLOOKUP(B1335,home!$B$2:$E$405,4,FALSE)</f>
        <v>1.42</v>
      </c>
      <c r="K1335" s="12">
        <f t="shared" si="1680"/>
        <v>0.27805555555555628</v>
      </c>
      <c r="L1335" s="12">
        <f t="shared" si="1681"/>
        <v>3.1594999999999973</v>
      </c>
      <c r="M1335" s="13">
        <f t="shared" si="1682"/>
        <v>3.2143161546074564E-2</v>
      </c>
      <c r="N1335" s="13">
        <f t="shared" si="1683"/>
        <v>8.9375846410057556E-3</v>
      </c>
      <c r="O1335" s="13">
        <f t="shared" si="1684"/>
        <v>0.1015563189048225</v>
      </c>
      <c r="P1335" s="13">
        <f t="shared" si="1685"/>
        <v>2.823829867325766E-2</v>
      </c>
      <c r="Q1335" s="13">
        <f t="shared" si="1686"/>
        <v>1.242572531339831E-3</v>
      </c>
      <c r="R1335" s="13">
        <f t="shared" si="1687"/>
        <v>0.16043359478989325</v>
      </c>
      <c r="S1335" s="13">
        <f t="shared" si="1688"/>
        <v>6.2019530251955484E-3</v>
      </c>
      <c r="T1335" s="13">
        <f t="shared" si="1689"/>
        <v>3.9259079127681928E-3</v>
      </c>
      <c r="U1335" s="13">
        <f t="shared" si="1690"/>
        <v>4.4609452329078758E-2</v>
      </c>
      <c r="V1335" s="13">
        <f t="shared" si="1691"/>
        <v>6.0539091523729885E-4</v>
      </c>
      <c r="W1335" s="13">
        <f t="shared" si="1692"/>
        <v>1.1516806517325688E-4</v>
      </c>
      <c r="X1335" s="13">
        <f t="shared" si="1693"/>
        <v>3.6387350191490484E-4</v>
      </c>
      <c r="Y1335" s="13">
        <f t="shared" si="1694"/>
        <v>5.748291646500706E-4</v>
      </c>
      <c r="Z1335" s="13">
        <f t="shared" si="1695"/>
        <v>0.16896331424622243</v>
      </c>
      <c r="AA1335" s="13">
        <f t="shared" si="1696"/>
        <v>4.6981188211241406E-2</v>
      </c>
      <c r="AB1335" s="13">
        <f t="shared" si="1697"/>
        <v>6.5316901943684395E-3</v>
      </c>
      <c r="AC1335" s="13">
        <f t="shared" si="1698"/>
        <v>3.3240370300155218E-5</v>
      </c>
      <c r="AD1335" s="13">
        <f t="shared" si="1699"/>
        <v>8.0057800860021121E-6</v>
      </c>
      <c r="AE1335" s="13">
        <f t="shared" si="1700"/>
        <v>2.5294262181723653E-5</v>
      </c>
      <c r="AF1335" s="13">
        <f t="shared" si="1701"/>
        <v>3.9958610681577917E-5</v>
      </c>
      <c r="AG1335" s="13">
        <f t="shared" si="1702"/>
        <v>4.2083076816148437E-5</v>
      </c>
      <c r="AH1335" s="13">
        <f t="shared" si="1703"/>
        <v>0.13345989784023482</v>
      </c>
      <c r="AI1335" s="13">
        <f t="shared" si="1704"/>
        <v>3.7109266038354273E-2</v>
      </c>
      <c r="AJ1335" s="13">
        <f t="shared" si="1705"/>
        <v>5.1592187922767669E-3</v>
      </c>
      <c r="AK1335" s="13">
        <f t="shared" si="1706"/>
        <v>4.7818314917306092E-4</v>
      </c>
      <c r="AL1335" s="13">
        <f t="shared" si="1707"/>
        <v>1.1680885879255989E-6</v>
      </c>
      <c r="AM1335" s="13">
        <f t="shared" si="1708"/>
        <v>4.4521032589378521E-7</v>
      </c>
      <c r="AN1335" s="13">
        <f t="shared" si="1709"/>
        <v>1.4066420246614133E-6</v>
      </c>
      <c r="AO1335" s="13">
        <f t="shared" si="1710"/>
        <v>2.2221427384588662E-6</v>
      </c>
      <c r="AP1335" s="13">
        <f t="shared" si="1711"/>
        <v>2.3402866607202607E-6</v>
      </c>
      <c r="AQ1335" s="13">
        <f t="shared" si="1712"/>
        <v>1.8485339261364142E-6</v>
      </c>
      <c r="AR1335" s="13">
        <f t="shared" si="1713"/>
        <v>8.4333309445244295E-2</v>
      </c>
      <c r="AS1335" s="13">
        <f t="shared" si="1714"/>
        <v>2.3449345209636045E-2</v>
      </c>
      <c r="AT1335" s="13">
        <f t="shared" si="1715"/>
        <v>3.2601103548396855E-3</v>
      </c>
      <c r="AU1335" s="13">
        <f t="shared" si="1716"/>
        <v>3.021639319624569E-4</v>
      </c>
      <c r="AV1335" s="13">
        <f t="shared" si="1717"/>
        <v>2.1004589992668061E-5</v>
      </c>
      <c r="AW1335" s="13">
        <f t="shared" si="1718"/>
        <v>2.8505142511145736E-8</v>
      </c>
      <c r="AX1335" s="13">
        <f t="shared" si="1719"/>
        <v>2.0632200750911119E-8</v>
      </c>
      <c r="AY1335" s="13">
        <f t="shared" si="1720"/>
        <v>6.5187438272503629E-8</v>
      </c>
      <c r="AZ1335" s="13">
        <f t="shared" si="1721"/>
        <v>1.0297985561098754E-7</v>
      </c>
      <c r="BA1335" s="13">
        <f t="shared" si="1722"/>
        <v>1.0845495126763828E-7</v>
      </c>
      <c r="BB1335" s="13">
        <f t="shared" si="1723"/>
        <v>8.5665854632525712E-8</v>
      </c>
      <c r="BC1335" s="13">
        <f t="shared" si="1724"/>
        <v>5.4132253542292942E-8</v>
      </c>
      <c r="BD1335" s="13">
        <f t="shared" si="1725"/>
        <v>4.4408515198708191E-2</v>
      </c>
      <c r="BE1335" s="13">
        <f t="shared" si="1726"/>
        <v>1.234803436497417E-2</v>
      </c>
      <c r="BF1335" s="13">
        <f t="shared" si="1727"/>
        <v>1.7167197776859963E-3</v>
      </c>
      <c r="BG1335" s="13">
        <f t="shared" si="1728"/>
        <v>1.5911449050589696E-4</v>
      </c>
      <c r="BH1335" s="13">
        <f t="shared" si="1729"/>
        <v>1.1060667013639115E-5</v>
      </c>
      <c r="BI1335" s="13">
        <f t="shared" si="1730"/>
        <v>6.1509598225848786E-7</v>
      </c>
      <c r="BJ1335" s="14">
        <f t="shared" si="1731"/>
        <v>1.5283977414847411E-2</v>
      </c>
      <c r="BK1335" s="14">
        <f t="shared" si="1732"/>
        <v>6.7223277806091414E-2</v>
      </c>
      <c r="BL1335" s="14">
        <f t="shared" si="1733"/>
        <v>0.70632880337598847</v>
      </c>
      <c r="BM1335" s="14">
        <f t="shared" si="1734"/>
        <v>0.62524780507446032</v>
      </c>
      <c r="BN1335" s="14">
        <f t="shared" si="1735"/>
        <v>0.33255153108639357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1.43333333333333</v>
      </c>
      <c r="F1336" s="10">
        <f>VLOOKUP(B1336,home!$B$2:$E$405,3,FALSE)</f>
        <v>0.81</v>
      </c>
      <c r="G1336" s="10">
        <f>VLOOKUP(C1336,away!$B$2:$E$405,4,FALSE)</f>
        <v>1.4</v>
      </c>
      <c r="H1336" s="10">
        <f>VLOOKUP(A1336,away!$A$2:$E$405,3,FALSE)</f>
        <v>1.3888888888888899</v>
      </c>
      <c r="I1336" s="10">
        <f>VLOOKUP(C1336,away!$B$2:$E$405,3,FALSE)</f>
        <v>1.4</v>
      </c>
      <c r="J1336" s="10">
        <f>VLOOKUP(B1336,home!$B$2:$E$405,4,FALSE)</f>
        <v>0.84</v>
      </c>
      <c r="K1336" s="12">
        <f t="shared" si="1680"/>
        <v>1.6253999999999962</v>
      </c>
      <c r="L1336" s="12">
        <f t="shared" si="1681"/>
        <v>1.6333333333333344</v>
      </c>
      <c r="M1336" s="13">
        <f t="shared" si="1682"/>
        <v>3.8437054130740583E-2</v>
      </c>
      <c r="N1336" s="13">
        <f t="shared" si="1683"/>
        <v>6.2475587784105599E-2</v>
      </c>
      <c r="O1336" s="13">
        <f t="shared" si="1684"/>
        <v>6.278052174687633E-2</v>
      </c>
      <c r="P1336" s="13">
        <f t="shared" si="1685"/>
        <v>0.10204346004737254</v>
      </c>
      <c r="Q1336" s="13">
        <f t="shared" si="1686"/>
        <v>5.0773910192142509E-2</v>
      </c>
      <c r="R1336" s="13">
        <f t="shared" si="1687"/>
        <v>5.1270759426615714E-2</v>
      </c>
      <c r="S1336" s="13">
        <f t="shared" si="1688"/>
        <v>6.7726754650741308E-2</v>
      </c>
      <c r="T1336" s="13">
        <f t="shared" si="1689"/>
        <v>8.2930719980499487E-2</v>
      </c>
      <c r="U1336" s="13">
        <f t="shared" si="1690"/>
        <v>8.3335492372020981E-2</v>
      </c>
      <c r="V1336" s="13">
        <f t="shared" si="1691"/>
        <v>1.9978038086875632E-2</v>
      </c>
      <c r="W1336" s="13">
        <f t="shared" si="1692"/>
        <v>2.7509304542102743E-2</v>
      </c>
      <c r="X1336" s="13">
        <f t="shared" si="1693"/>
        <v>4.4931864085434509E-2</v>
      </c>
      <c r="Y1336" s="13">
        <f t="shared" si="1694"/>
        <v>3.6694355669771549E-2</v>
      </c>
      <c r="Z1336" s="13">
        <f t="shared" si="1695"/>
        <v>2.7914080132268572E-2</v>
      </c>
      <c r="AA1336" s="13">
        <f t="shared" si="1696"/>
        <v>4.5371545846989228E-2</v>
      </c>
      <c r="AB1336" s="13">
        <f t="shared" si="1697"/>
        <v>3.6873455309848063E-2</v>
      </c>
      <c r="AC1336" s="13">
        <f t="shared" si="1698"/>
        <v>3.3148809421124446E-3</v>
      </c>
      <c r="AD1336" s="13">
        <f t="shared" si="1699"/>
        <v>1.117840590068343E-2</v>
      </c>
      <c r="AE1336" s="13">
        <f t="shared" si="1700"/>
        <v>1.825806297111628E-2</v>
      </c>
      <c r="AF1336" s="13">
        <f t="shared" si="1701"/>
        <v>1.491075142641164E-2</v>
      </c>
      <c r="AG1336" s="13">
        <f t="shared" si="1702"/>
        <v>8.118075776601898E-3</v>
      </c>
      <c r="AH1336" s="13">
        <f t="shared" si="1703"/>
        <v>1.1398249387343009E-2</v>
      </c>
      <c r="AI1336" s="13">
        <f t="shared" si="1704"/>
        <v>1.8526714554187283E-2</v>
      </c>
      <c r="AJ1336" s="13">
        <f t="shared" si="1705"/>
        <v>1.5056660918187971E-2</v>
      </c>
      <c r="AK1336" s="13">
        <f t="shared" si="1706"/>
        <v>8.1576988854742231E-3</v>
      </c>
      <c r="AL1336" s="13">
        <f t="shared" si="1707"/>
        <v>3.5201648890955723E-4</v>
      </c>
      <c r="AM1336" s="13">
        <f t="shared" si="1708"/>
        <v>3.6338761901941593E-3</v>
      </c>
      <c r="AN1336" s="13">
        <f t="shared" si="1709"/>
        <v>5.9353311106504639E-3</v>
      </c>
      <c r="AO1336" s="13">
        <f t="shared" si="1710"/>
        <v>4.8471870736978831E-3</v>
      </c>
      <c r="AP1336" s="13">
        <f t="shared" si="1711"/>
        <v>2.639024073457738E-3</v>
      </c>
      <c r="AQ1336" s="13">
        <f t="shared" si="1712"/>
        <v>1.0776014966619105E-3</v>
      </c>
      <c r="AR1336" s="13">
        <f t="shared" si="1713"/>
        <v>3.7234281331987142E-3</v>
      </c>
      <c r="AS1336" s="13">
        <f t="shared" si="1714"/>
        <v>6.0520600877011759E-3</v>
      </c>
      <c r="AT1336" s="13">
        <f t="shared" si="1715"/>
        <v>4.9185092332747343E-3</v>
      </c>
      <c r="AU1336" s="13">
        <f t="shared" si="1716"/>
        <v>2.6648483025882449E-3</v>
      </c>
      <c r="AV1336" s="13">
        <f t="shared" si="1717"/>
        <v>1.0828611077567311E-3</v>
      </c>
      <c r="AW1336" s="13">
        <f t="shared" si="1718"/>
        <v>2.5959455974635277E-5</v>
      </c>
      <c r="AX1336" s="13">
        <f t="shared" si="1719"/>
        <v>9.8441705992359518E-4</v>
      </c>
      <c r="AY1336" s="13">
        <f t="shared" si="1720"/>
        <v>1.6078811978752065E-3</v>
      </c>
      <c r="AZ1336" s="13">
        <f t="shared" si="1721"/>
        <v>1.3131029782647531E-3</v>
      </c>
      <c r="BA1336" s="13">
        <f t="shared" si="1722"/>
        <v>7.149116214996994E-4</v>
      </c>
      <c r="BB1336" s="13">
        <f t="shared" si="1723"/>
        <v>2.9192224544571081E-4</v>
      </c>
      <c r="BC1336" s="13">
        <f t="shared" si="1724"/>
        <v>9.536126684559881E-5</v>
      </c>
      <c r="BD1336" s="13">
        <f t="shared" si="1725"/>
        <v>1.0135998807040963E-3</v>
      </c>
      <c r="BE1336" s="13">
        <f t="shared" si="1726"/>
        <v>1.6475052460964341E-3</v>
      </c>
      <c r="BF1336" s="13">
        <f t="shared" si="1727"/>
        <v>1.338927513502569E-3</v>
      </c>
      <c r="BG1336" s="13">
        <f t="shared" si="1728"/>
        <v>7.2543092681569016E-4</v>
      </c>
      <c r="BH1336" s="13">
        <f t="shared" si="1729"/>
        <v>2.9477885711155517E-4</v>
      </c>
      <c r="BI1336" s="13">
        <f t="shared" si="1730"/>
        <v>9.5826710869824092E-5</v>
      </c>
      <c r="BJ1336" s="14">
        <f t="shared" si="1731"/>
        <v>0.38092165464338634</v>
      </c>
      <c r="BK1336" s="14">
        <f t="shared" si="1732"/>
        <v>0.23346008554462724</v>
      </c>
      <c r="BL1336" s="14">
        <f t="shared" si="1733"/>
        <v>0.3563288744471626</v>
      </c>
      <c r="BM1336" s="14">
        <f t="shared" si="1734"/>
        <v>0.62926147969769131</v>
      </c>
      <c r="BN1336" s="14">
        <f t="shared" si="1735"/>
        <v>0.36778129332785325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1.43333333333333</v>
      </c>
      <c r="F1337" s="10">
        <f>VLOOKUP(B1337,home!$B$2:$E$405,3,FALSE)</f>
        <v>1.95</v>
      </c>
      <c r="G1337" s="10">
        <f>VLOOKUP(C1337,away!$B$2:$E$405,4,FALSE)</f>
        <v>1.26</v>
      </c>
      <c r="H1337" s="10">
        <f>VLOOKUP(A1337,away!$A$2:$E$405,3,FALSE)</f>
        <v>1.3888888888888899</v>
      </c>
      <c r="I1337" s="10">
        <f>VLOOKUP(C1337,away!$B$2:$E$405,3,FALSE)</f>
        <v>0.56000000000000005</v>
      </c>
      <c r="J1337" s="10">
        <f>VLOOKUP(B1337,home!$B$2:$E$405,4,FALSE)</f>
        <v>1.01</v>
      </c>
      <c r="K1337" s="12">
        <f t="shared" si="1680"/>
        <v>3.5216999999999916</v>
      </c>
      <c r="L1337" s="12">
        <f t="shared" si="1681"/>
        <v>0.78555555555555623</v>
      </c>
      <c r="M1337" s="13">
        <f t="shared" si="1682"/>
        <v>1.347046786169322E-2</v>
      </c>
      <c r="N1337" s="13">
        <f t="shared" si="1683"/>
        <v>4.7438946668524898E-2</v>
      </c>
      <c r="O1337" s="13">
        <f t="shared" si="1684"/>
        <v>1.0581800864685683E-2</v>
      </c>
      <c r="P1337" s="13">
        <f t="shared" si="1685"/>
        <v>3.7265928105163479E-2</v>
      </c>
      <c r="Q1337" s="13">
        <f t="shared" si="1686"/>
        <v>8.3532869241271873E-2</v>
      </c>
      <c r="R1337" s="13">
        <f t="shared" si="1687"/>
        <v>4.1562962285182125E-3</v>
      </c>
      <c r="S1337" s="13">
        <f t="shared" si="1688"/>
        <v>2.5773963677395411E-2</v>
      </c>
      <c r="T1337" s="13">
        <f t="shared" si="1689"/>
        <v>6.5619709503976956E-2</v>
      </c>
      <c r="U1337" s="13">
        <f t="shared" si="1690"/>
        <v>1.4637228427972555E-2</v>
      </c>
      <c r="V1337" s="13">
        <f t="shared" si="1691"/>
        <v>7.9226042830934668E-3</v>
      </c>
      <c r="W1337" s="13">
        <f t="shared" si="1692"/>
        <v>9.8059235202328815E-2</v>
      </c>
      <c r="X1337" s="13">
        <f t="shared" si="1693"/>
        <v>7.7030976986718375E-2</v>
      </c>
      <c r="Y1337" s="13">
        <f t="shared" si="1694"/>
        <v>3.0256055960894403E-2</v>
      </c>
      <c r="Z1337" s="13">
        <f t="shared" si="1695"/>
        <v>1.0883338642823624E-3</v>
      </c>
      <c r="AA1337" s="13">
        <f t="shared" si="1696"/>
        <v>3.8327853698431869E-3</v>
      </c>
      <c r="AB1337" s="13">
        <f t="shared" si="1697"/>
        <v>6.7489601184883598E-3</v>
      </c>
      <c r="AC1337" s="13">
        <f t="shared" si="1698"/>
        <v>1.3698633403587187E-3</v>
      </c>
      <c r="AD1337" s="13">
        <f t="shared" si="1699"/>
        <v>8.6333802153010161E-2</v>
      </c>
      <c r="AE1337" s="13">
        <f t="shared" si="1700"/>
        <v>6.7819997913531369E-2</v>
      </c>
      <c r="AF1337" s="13">
        <f t="shared" si="1701"/>
        <v>2.6638188069370398E-2</v>
      </c>
      <c r="AG1337" s="13">
        <f t="shared" si="1702"/>
        <v>6.9752588759425501E-3</v>
      </c>
      <c r="AH1337" s="13">
        <f t="shared" si="1703"/>
        <v>2.1373667834656416E-4</v>
      </c>
      <c r="AI1337" s="13">
        <f t="shared" si="1704"/>
        <v>7.5271646013309315E-4</v>
      </c>
      <c r="AJ1337" s="13">
        <f t="shared" si="1705"/>
        <v>1.3254207788253539E-3</v>
      </c>
      <c r="AK1337" s="13">
        <f t="shared" si="1706"/>
        <v>1.5559114522630795E-3</v>
      </c>
      <c r="AL1337" s="13">
        <f t="shared" si="1707"/>
        <v>1.5158858409329302E-4</v>
      </c>
      <c r="AM1337" s="13">
        <f t="shared" si="1708"/>
        <v>6.0808350208451011E-2</v>
      </c>
      <c r="AN1337" s="13">
        <f t="shared" si="1709"/>
        <v>4.7768337330416556E-2</v>
      </c>
      <c r="AO1337" s="13">
        <f t="shared" si="1710"/>
        <v>1.8762341384780293E-2</v>
      </c>
      <c r="AP1337" s="13">
        <f t="shared" si="1711"/>
        <v>4.9129538366813625E-3</v>
      </c>
      <c r="AQ1337" s="13">
        <f t="shared" si="1712"/>
        <v>9.6484954514825731E-4</v>
      </c>
      <c r="AR1337" s="13">
        <f t="shared" si="1713"/>
        <v>3.358040702022689E-5</v>
      </c>
      <c r="AS1337" s="13">
        <f t="shared" si="1714"/>
        <v>1.1826011940313276E-4</v>
      </c>
      <c r="AT1337" s="13">
        <f t="shared" si="1715"/>
        <v>2.0823833125100584E-4</v>
      </c>
      <c r="AU1337" s="13">
        <f t="shared" si="1716"/>
        <v>2.4445097705555517E-4</v>
      </c>
      <c r="AV1337" s="13">
        <f t="shared" si="1717"/>
        <v>2.152207514741367E-4</v>
      </c>
      <c r="AW1337" s="13">
        <f t="shared" si="1718"/>
        <v>1.1649123711023272E-5</v>
      </c>
      <c r="AX1337" s="13">
        <f t="shared" si="1719"/>
        <v>3.5691461154850258E-2</v>
      </c>
      <c r="AY1337" s="13">
        <f t="shared" si="1720"/>
        <v>2.803762559608795E-2</v>
      </c>
      <c r="AZ1337" s="13">
        <f t="shared" si="1721"/>
        <v>1.1012556275796774E-2</v>
      </c>
      <c r="BA1337" s="13">
        <f t="shared" si="1722"/>
        <v>2.8836582544401208E-3</v>
      </c>
      <c r="BB1337" s="13">
        <f t="shared" si="1723"/>
        <v>5.6631844052476869E-4</v>
      </c>
      <c r="BC1337" s="13">
        <f t="shared" si="1724"/>
        <v>8.8974919433558184E-5</v>
      </c>
      <c r="BD1337" s="13">
        <f t="shared" si="1725"/>
        <v>4.3965458820926717E-6</v>
      </c>
      <c r="BE1337" s="13">
        <f t="shared" si="1726"/>
        <v>1.5483315632965725E-5</v>
      </c>
      <c r="BF1337" s="13">
        <f t="shared" si="1727"/>
        <v>2.7263796332307631E-5</v>
      </c>
      <c r="BG1337" s="13">
        <f t="shared" si="1728"/>
        <v>3.2004970514495856E-5</v>
      </c>
      <c r="BH1337" s="13">
        <f t="shared" si="1729"/>
        <v>2.8177976165224952E-5</v>
      </c>
      <c r="BI1337" s="13">
        <f t="shared" si="1730"/>
        <v>1.9846875732214487E-5</v>
      </c>
      <c r="BJ1337" s="14">
        <f t="shared" si="1731"/>
        <v>0.80120246752218061</v>
      </c>
      <c r="BK1337" s="14">
        <f t="shared" si="1732"/>
        <v>0.11399204144788554</v>
      </c>
      <c r="BL1337" s="14">
        <f t="shared" si="1733"/>
        <v>4.4751780445539451E-2</v>
      </c>
      <c r="BM1337" s="14">
        <f t="shared" si="1734"/>
        <v>0.73656233783765368</v>
      </c>
      <c r="BN1337" s="14">
        <f t="shared" si="1735"/>
        <v>0.19644630896985738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1.40384615384615</v>
      </c>
      <c r="F1338" s="10">
        <f>VLOOKUP(B1338,home!$B$2:$E$405,3,FALSE)</f>
        <v>1.66</v>
      </c>
      <c r="G1338" s="10">
        <f>VLOOKUP(C1338,away!$B$2:$E$405,4,FALSE)</f>
        <v>1.93</v>
      </c>
      <c r="H1338" s="10">
        <f>VLOOKUP(A1338,away!$A$2:$E$405,3,FALSE)</f>
        <v>1.12179487179487</v>
      </c>
      <c r="I1338" s="10">
        <f>VLOOKUP(C1338,away!$B$2:$E$405,3,FALSE)</f>
        <v>0.51</v>
      </c>
      <c r="J1338" s="10">
        <f>VLOOKUP(B1338,home!$B$2:$E$405,4,FALSE)</f>
        <v>0.45</v>
      </c>
      <c r="K1338" s="12">
        <f t="shared" si="1680"/>
        <v>4.4976423076922947</v>
      </c>
      <c r="L1338" s="12">
        <f t="shared" si="1681"/>
        <v>0.25745192307692266</v>
      </c>
      <c r="M1338" s="13">
        <f t="shared" si="1682"/>
        <v>8.6077335417065279E-3</v>
      </c>
      <c r="N1338" s="13">
        <f t="shared" si="1683"/>
        <v>3.8714506550521319E-2</v>
      </c>
      <c r="O1338" s="13">
        <f t="shared" si="1684"/>
        <v>2.2160775536460764E-3</v>
      </c>
      <c r="P1338" s="13">
        <f t="shared" si="1685"/>
        <v>9.9671241624058327E-3</v>
      </c>
      <c r="Q1338" s="13">
        <f t="shared" si="1686"/>
        <v>8.7062001291527608E-2</v>
      </c>
      <c r="R1338" s="13">
        <f t="shared" si="1687"/>
        <v>2.8526671393689225E-4</v>
      </c>
      <c r="S1338" s="13">
        <f t="shared" si="1688"/>
        <v>2.8852997013520129E-3</v>
      </c>
      <c r="T1338" s="13">
        <f t="shared" si="1689"/>
        <v>2.2414279659429309E-2</v>
      </c>
      <c r="U1338" s="13">
        <f t="shared" si="1690"/>
        <v>1.2830276415789217E-3</v>
      </c>
      <c r="V1338" s="13">
        <f t="shared" si="1691"/>
        <v>3.7121838337825838E-4</v>
      </c>
      <c r="W1338" s="13">
        <f t="shared" si="1692"/>
        <v>0.1305245801337119</v>
      </c>
      <c r="X1338" s="13">
        <f t="shared" si="1693"/>
        <v>3.3603804164232018E-2</v>
      </c>
      <c r="Y1338" s="13">
        <f t="shared" si="1694"/>
        <v>4.3256820023909173E-3</v>
      </c>
      <c r="Z1338" s="13">
        <f t="shared" si="1695"/>
        <v>2.448082136429576E-5</v>
      </c>
      <c r="AA1338" s="13">
        <f t="shared" si="1696"/>
        <v>1.1010597789511401E-4</v>
      </c>
      <c r="AB1338" s="13">
        <f t="shared" si="1697"/>
        <v>2.4760865225544878E-4</v>
      </c>
      <c r="AC1338" s="13">
        <f t="shared" si="1698"/>
        <v>2.686522895785652E-5</v>
      </c>
      <c r="AD1338" s="13">
        <f t="shared" si="1699"/>
        <v>0.14676321845078899</v>
      </c>
      <c r="AE1338" s="13">
        <f t="shared" si="1700"/>
        <v>3.778447282711412E-2</v>
      </c>
      <c r="AF1338" s="13">
        <f t="shared" si="1701"/>
        <v>4.8638425958941293E-3</v>
      </c>
      <c r="AG1338" s="13">
        <f t="shared" si="1702"/>
        <v>4.1740187661879835E-4</v>
      </c>
      <c r="AH1338" s="13">
        <f t="shared" si="1703"/>
        <v>1.5756586346851398E-6</v>
      </c>
      <c r="AI1338" s="13">
        <f t="shared" si="1704"/>
        <v>7.0867489378405618E-6</v>
      </c>
      <c r="AJ1338" s="13">
        <f t="shared" si="1705"/>
        <v>1.5936830923412576E-5</v>
      </c>
      <c r="AK1338" s="13">
        <f t="shared" si="1706"/>
        <v>2.3892721670559748E-5</v>
      </c>
      <c r="AL1338" s="13">
        <f t="shared" si="1707"/>
        <v>1.2443185950262586E-6</v>
      </c>
      <c r="AM1338" s="13">
        <f t="shared" si="1708"/>
        <v>0.13201769210347092</v>
      </c>
      <c r="AN1338" s="13">
        <f t="shared" si="1709"/>
        <v>3.398820871221566E-2</v>
      </c>
      <c r="AO1338" s="13">
        <f t="shared" si="1710"/>
        <v>4.3751648474498689E-3</v>
      </c>
      <c r="AP1338" s="13">
        <f t="shared" si="1711"/>
        <v>3.754648679181732E-4</v>
      </c>
      <c r="AQ1338" s="13">
        <f t="shared" si="1712"/>
        <v>2.4166038073339121E-5</v>
      </c>
      <c r="AR1338" s="13">
        <f t="shared" si="1713"/>
        <v>8.113126912248959E-8</v>
      </c>
      <c r="AS1338" s="13">
        <f t="shared" si="1714"/>
        <v>3.6489942848207862E-7</v>
      </c>
      <c r="AT1338" s="13">
        <f t="shared" si="1715"/>
        <v>8.205935537968681E-7</v>
      </c>
      <c r="AU1338" s="13">
        <f t="shared" si="1716"/>
        <v>1.2302454283254554E-6</v>
      </c>
      <c r="AV1338" s="13">
        <f t="shared" si="1717"/>
        <v>1.3833009718203995E-6</v>
      </c>
      <c r="AW1338" s="13">
        <f t="shared" si="1718"/>
        <v>4.0023046569192292E-8</v>
      </c>
      <c r="AX1338" s="13">
        <f t="shared" si="1719"/>
        <v>9.8961392894744316E-2</v>
      </c>
      <c r="AY1338" s="13">
        <f t="shared" si="1720"/>
        <v>2.5477800911122835E-2</v>
      </c>
      <c r="AZ1338" s="13">
        <f t="shared" si="1721"/>
        <v>3.279654420169773E-3</v>
      </c>
      <c r="BA1338" s="13">
        <f t="shared" si="1722"/>
        <v>2.8145111250014586E-4</v>
      </c>
      <c r="BB1338" s="13">
        <f t="shared" si="1723"/>
        <v>1.8115032541325471E-5</v>
      </c>
      <c r="BC1338" s="13">
        <f t="shared" si="1724"/>
        <v>9.3274999287305598E-7</v>
      </c>
      <c r="BD1338" s="13">
        <f t="shared" si="1725"/>
        <v>3.4812335428760437E-9</v>
      </c>
      <c r="BE1338" s="13">
        <f t="shared" si="1726"/>
        <v>1.5657343265396832E-8</v>
      </c>
      <c r="BF1338" s="13">
        <f t="shared" si="1727"/>
        <v>3.521056474825492E-8</v>
      </c>
      <c r="BG1338" s="13">
        <f t="shared" si="1728"/>
        <v>5.2788175229830057E-8</v>
      </c>
      <c r="BH1338" s="13">
        <f t="shared" si="1729"/>
        <v>5.935558256488954E-8</v>
      </c>
      <c r="BI1338" s="13">
        <f t="shared" si="1730"/>
        <v>5.3392035868314042E-8</v>
      </c>
      <c r="BJ1338" s="14">
        <f t="shared" si="1731"/>
        <v>0.80527383324242829</v>
      </c>
      <c r="BK1338" s="14">
        <f t="shared" si="1732"/>
        <v>4.7337286247518345E-2</v>
      </c>
      <c r="BL1338" s="14">
        <f t="shared" si="1733"/>
        <v>4.1946785550657185E-3</v>
      </c>
      <c r="BM1338" s="14">
        <f t="shared" si="1734"/>
        <v>0.68449980816455636</v>
      </c>
      <c r="BN1338" s="14">
        <f t="shared" si="1735"/>
        <v>0.14685270981374424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1.40384615384615</v>
      </c>
      <c r="F1339" s="10">
        <f>VLOOKUP(B1339,home!$B$2:$E$405,3,FALSE)</f>
        <v>1.31</v>
      </c>
      <c r="G1339" s="10">
        <f>VLOOKUP(C1339,away!$B$2:$E$405,4,FALSE)</f>
        <v>1.54</v>
      </c>
      <c r="H1339" s="10">
        <f>VLOOKUP(A1339,away!$A$2:$E$405,3,FALSE)</f>
        <v>1.12179487179487</v>
      </c>
      <c r="I1339" s="10">
        <f>VLOOKUP(C1339,away!$B$2:$E$405,3,FALSE)</f>
        <v>1.42</v>
      </c>
      <c r="J1339" s="10">
        <f>VLOOKUP(B1339,home!$B$2:$E$405,4,FALSE)</f>
        <v>0.59</v>
      </c>
      <c r="K1339" s="12">
        <f t="shared" si="1680"/>
        <v>2.8321192307692229</v>
      </c>
      <c r="L1339" s="12">
        <f t="shared" si="1681"/>
        <v>0.93983974358974198</v>
      </c>
      <c r="M1339" s="13">
        <f t="shared" si="1682"/>
        <v>2.3006949089530361E-2</v>
      </c>
      <c r="N1339" s="13">
        <f t="shared" si="1683"/>
        <v>6.5158422957787412E-2</v>
      </c>
      <c r="O1339" s="13">
        <f t="shared" si="1684"/>
        <v>2.162284513308646E-2</v>
      </c>
      <c r="P1339" s="13">
        <f t="shared" si="1685"/>
        <v>6.1238475525358868E-2</v>
      </c>
      <c r="Q1339" s="13">
        <f t="shared" si="1686"/>
        <v>9.2268211352672283E-2</v>
      </c>
      <c r="R1339" s="13">
        <f t="shared" si="1687"/>
        <v>1.0161004612780338E-2</v>
      </c>
      <c r="S1339" s="13">
        <f t="shared" si="1688"/>
        <v>4.0750197582439737E-2</v>
      </c>
      <c r="T1339" s="13">
        <f t="shared" si="1689"/>
        <v>8.6717332099179631E-2</v>
      </c>
      <c r="U1339" s="13">
        <f t="shared" si="1690"/>
        <v>2.877717656778998E-2</v>
      </c>
      <c r="V1339" s="13">
        <f t="shared" si="1691"/>
        <v>1.2051817559771673E-2</v>
      </c>
      <c r="W1339" s="13">
        <f t="shared" si="1692"/>
        <v>8.7104858586860762E-2</v>
      </c>
      <c r="X1339" s="13">
        <f t="shared" si="1693"/>
        <v>8.186460795969594E-2</v>
      </c>
      <c r="Y1339" s="13">
        <f t="shared" si="1694"/>
        <v>3.8469806076957686E-2</v>
      </c>
      <c r="Z1339" s="13">
        <f t="shared" si="1695"/>
        <v>3.1832386566298869E-3</v>
      </c>
      <c r="AA1339" s="13">
        <f t="shared" si="1696"/>
        <v>9.0153114155694901E-3</v>
      </c>
      <c r="AB1339" s="13">
        <f t="shared" si="1697"/>
        <v>1.276621841570383E-2</v>
      </c>
      <c r="AC1339" s="13">
        <f t="shared" si="1698"/>
        <v>2.0049239574262507E-3</v>
      </c>
      <c r="AD1339" s="13">
        <f t="shared" si="1699"/>
        <v>6.1672836274320519E-2</v>
      </c>
      <c r="AE1339" s="13">
        <f t="shared" si="1700"/>
        <v>5.7962582630509525E-2</v>
      </c>
      <c r="AF1339" s="13">
        <f t="shared" si="1701"/>
        <v>2.7237769398628649E-2</v>
      </c>
      <c r="AG1339" s="13">
        <f t="shared" si="1702"/>
        <v>8.5330460691878923E-3</v>
      </c>
      <c r="AH1339" s="13">
        <f t="shared" si="1703"/>
        <v>7.4793355070799689E-4</v>
      </c>
      <c r="AI1339" s="13">
        <f t="shared" si="1704"/>
        <v>2.1182369922976259E-3</v>
      </c>
      <c r="AJ1339" s="13">
        <f t="shared" si="1705"/>
        <v>2.9995498606064327E-3</v>
      </c>
      <c r="AK1339" s="13">
        <f t="shared" si="1706"/>
        <v>2.8316942812915396E-3</v>
      </c>
      <c r="AL1339" s="13">
        <f t="shared" si="1707"/>
        <v>2.134633083582998E-4</v>
      </c>
      <c r="AM1339" s="13">
        <f t="shared" si="1708"/>
        <v>3.4932965125716961E-2</v>
      </c>
      <c r="AN1339" s="13">
        <f t="shared" si="1709"/>
        <v>3.2831388986583228E-2</v>
      </c>
      <c r="AO1339" s="13">
        <f t="shared" si="1710"/>
        <v>1.5428122103422728E-2</v>
      </c>
      <c r="AP1339" s="13">
        <f t="shared" si="1711"/>
        <v>4.8333207739173498E-3</v>
      </c>
      <c r="AQ1339" s="13">
        <f t="shared" si="1712"/>
        <v>1.1356367392113638E-3</v>
      </c>
      <c r="AR1339" s="13">
        <f t="shared" si="1713"/>
        <v>1.4058753530391384E-4</v>
      </c>
      <c r="AS1339" s="13">
        <f t="shared" si="1714"/>
        <v>3.9816066234066148E-4</v>
      </c>
      <c r="AT1339" s="13">
        <f t="shared" si="1715"/>
        <v>5.6381923437539931E-4</v>
      </c>
      <c r="AU1339" s="13">
        <f t="shared" si="1716"/>
        <v>5.3226776545071595E-4</v>
      </c>
      <c r="AV1339" s="13">
        <f t="shared" si="1717"/>
        <v>3.7686144361288377E-4</v>
      </c>
      <c r="AW1339" s="13">
        <f t="shared" si="1718"/>
        <v>1.5782873462361561E-5</v>
      </c>
      <c r="AX1339" s="13">
        <f t="shared" si="1719"/>
        <v>1.6489053720055612E-2</v>
      </c>
      <c r="AY1339" s="13">
        <f t="shared" si="1720"/>
        <v>1.5497068020294548E-2</v>
      </c>
      <c r="AZ1339" s="13">
        <f t="shared" si="1721"/>
        <v>7.2823802172932084E-3</v>
      </c>
      <c r="BA1339" s="13">
        <f t="shared" si="1722"/>
        <v>2.2814234520479532E-3</v>
      </c>
      <c r="BB1339" s="13">
        <f t="shared" si="1723"/>
        <v>5.3604310804809309E-4</v>
      </c>
      <c r="BC1339" s="13">
        <f t="shared" si="1724"/>
        <v>1.0075892344419364E-4</v>
      </c>
      <c r="BD1339" s="13">
        <f t="shared" si="1725"/>
        <v>2.2021625521990692E-5</v>
      </c>
      <c r="BE1339" s="13">
        <f t="shared" si="1726"/>
        <v>6.2367869133628167E-5</v>
      </c>
      <c r="BF1339" s="13">
        <f t="shared" si="1727"/>
        <v>8.8316620777723293E-5</v>
      </c>
      <c r="BG1339" s="13">
        <f t="shared" si="1728"/>
        <v>8.3374400033714275E-5</v>
      </c>
      <c r="BH1339" s="13">
        <f t="shared" si="1729"/>
        <v>5.9031560422332094E-5</v>
      </c>
      <c r="BI1339" s="13">
        <f t="shared" si="1730"/>
        <v>3.3436883498880409E-5</v>
      </c>
      <c r="BJ1339" s="14">
        <f t="shared" si="1731"/>
        <v>0.73833763457583579</v>
      </c>
      <c r="BK1339" s="14">
        <f t="shared" si="1732"/>
        <v>0.15476289504317975</v>
      </c>
      <c r="BL1339" s="14">
        <f t="shared" si="1733"/>
        <v>9.3400216430305577E-2</v>
      </c>
      <c r="BM1339" s="14">
        <f t="shared" si="1734"/>
        <v>0.70074679088790282</v>
      </c>
      <c r="BN1339" s="14">
        <f t="shared" si="1735"/>
        <v>0.27345590867121572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1.30322580645161</v>
      </c>
      <c r="F1340" s="10">
        <f>VLOOKUP(B1340,home!$B$2:$E$405,3,FALSE)</f>
        <v>1.1000000000000001</v>
      </c>
      <c r="G1340" s="10">
        <f>VLOOKUP(C1340,away!$B$2:$E$405,4,FALSE)</f>
        <v>1.21</v>
      </c>
      <c r="H1340" s="10">
        <f>VLOOKUP(A1340,away!$A$2:$E$405,3,FALSE)</f>
        <v>1.08387096774194</v>
      </c>
      <c r="I1340" s="10">
        <f>VLOOKUP(C1340,away!$B$2:$E$405,3,FALSE)</f>
        <v>0.88</v>
      </c>
      <c r="J1340" s="10">
        <f>VLOOKUP(B1340,home!$B$2:$E$405,4,FALSE)</f>
        <v>1.19</v>
      </c>
      <c r="K1340" s="12">
        <f t="shared" si="1680"/>
        <v>1.7345935483870931</v>
      </c>
      <c r="L1340" s="12">
        <f t="shared" si="1681"/>
        <v>1.1350296774193596</v>
      </c>
      <c r="M1340" s="13">
        <f t="shared" si="1682"/>
        <v>5.6720293297145112E-2</v>
      </c>
      <c r="N1340" s="13">
        <f t="shared" si="1683"/>
        <v>9.8386654815851599E-2</v>
      </c>
      <c r="O1340" s="13">
        <f t="shared" si="1684"/>
        <v>6.4379216204190071E-2</v>
      </c>
      <c r="P1340" s="13">
        <f t="shared" si="1685"/>
        <v>0.1116717730780059</v>
      </c>
      <c r="Q1340" s="13">
        <f t="shared" si="1686"/>
        <v>8.5330428345482046E-2</v>
      </c>
      <c r="R1340" s="13">
        <f t="shared" si="1687"/>
        <v>3.6536160500376544E-2</v>
      </c>
      <c r="S1340" s="13">
        <f t="shared" si="1688"/>
        <v>5.496526982439514E-2</v>
      </c>
      <c r="T1340" s="13">
        <f t="shared" si="1689"/>
        <v>9.6852568559028254E-2</v>
      </c>
      <c r="U1340" s="13">
        <f t="shared" si="1690"/>
        <v>6.33753882867885E-2</v>
      </c>
      <c r="V1340" s="13">
        <f t="shared" si="1691"/>
        <v>1.202405069625361E-2</v>
      </c>
      <c r="W1340" s="13">
        <f t="shared" si="1692"/>
        <v>4.9337870163060113E-2</v>
      </c>
      <c r="X1340" s="13">
        <f t="shared" si="1693"/>
        <v>5.5999946855736359E-2</v>
      </c>
      <c r="Y1340" s="13">
        <f t="shared" si="1694"/>
        <v>3.1780800807583873E-2</v>
      </c>
      <c r="Z1340" s="13">
        <f t="shared" si="1695"/>
        <v>1.3823208822294772E-2</v>
      </c>
      <c r="AA1340" s="13">
        <f t="shared" si="1696"/>
        <v>2.3977648841160062E-2</v>
      </c>
      <c r="AB1340" s="13">
        <f t="shared" si="1697"/>
        <v>2.079573749268375E-2</v>
      </c>
      <c r="AC1340" s="13">
        <f t="shared" si="1698"/>
        <v>1.4795708277151756E-3</v>
      </c>
      <c r="AD1340" s="13">
        <f t="shared" si="1699"/>
        <v>2.1395287819001029E-2</v>
      </c>
      <c r="AE1340" s="13">
        <f t="shared" si="1700"/>
        <v>2.4284286631495088E-2</v>
      </c>
      <c r="AF1340" s="13">
        <f t="shared" si="1701"/>
        <v>1.3781693010852573E-2</v>
      </c>
      <c r="AG1340" s="13">
        <f t="shared" si="1702"/>
        <v>5.2142101908002111E-3</v>
      </c>
      <c r="AH1340" s="13">
        <f t="shared" si="1703"/>
        <v>3.922438062617422E-3</v>
      </c>
      <c r="AI1340" s="13">
        <f t="shared" si="1704"/>
        <v>6.8038357573641491E-3</v>
      </c>
      <c r="AJ1340" s="13">
        <f t="shared" si="1705"/>
        <v>5.9009448045046322E-3</v>
      </c>
      <c r="AK1340" s="13">
        <f t="shared" si="1706"/>
        <v>3.4119135957606911E-3</v>
      </c>
      <c r="AL1340" s="13">
        <f t="shared" si="1707"/>
        <v>1.165200587802763E-4</v>
      </c>
      <c r="AM1340" s="13">
        <f t="shared" si="1708"/>
        <v>7.4224256433448295E-3</v>
      </c>
      <c r="AN1340" s="13">
        <f t="shared" si="1709"/>
        <v>8.4246733836348623E-3</v>
      </c>
      <c r="AO1340" s="13">
        <f t="shared" si="1710"/>
        <v>4.7811271564952729E-3</v>
      </c>
      <c r="AP1340" s="13">
        <f t="shared" si="1711"/>
        <v>1.8089070713792558E-3</v>
      </c>
      <c r="AQ1340" s="13">
        <f t="shared" si="1712"/>
        <v>5.1329080242729899E-4</v>
      </c>
      <c r="AR1340" s="13">
        <f t="shared" si="1713"/>
        <v>8.9041672178201414E-4</v>
      </c>
      <c r="AS1340" s="13">
        <f t="shared" si="1714"/>
        <v>1.5445111009790671E-3</v>
      </c>
      <c r="AT1340" s="13">
        <f t="shared" si="1715"/>
        <v>1.3395494955852679E-3</v>
      </c>
      <c r="AU1340" s="13">
        <f t="shared" si="1716"/>
        <v>7.7452463759579708E-4</v>
      </c>
      <c r="AV1340" s="13">
        <f t="shared" si="1717"/>
        <v>3.358713598601302E-4</v>
      </c>
      <c r="AW1340" s="13">
        <f t="shared" si="1718"/>
        <v>6.3724016018687377E-6</v>
      </c>
      <c r="AX1340" s="13">
        <f t="shared" si="1719"/>
        <v>2.1458152723881439E-3</v>
      </c>
      <c r="AY1340" s="13">
        <f t="shared" si="1720"/>
        <v>2.4355640164202496E-3</v>
      </c>
      <c r="AZ1340" s="13">
        <f t="shared" si="1721"/>
        <v>1.3822187199458384E-3</v>
      </c>
      <c r="BA1340" s="13">
        <f t="shared" si="1722"/>
        <v>5.2295308927437483E-4</v>
      </c>
      <c r="BB1340" s="13">
        <f t="shared" si="1723"/>
        <v>1.4839181905613785E-4</v>
      </c>
      <c r="BC1340" s="13">
        <f t="shared" si="1724"/>
        <v>3.3685823702992031E-5</v>
      </c>
      <c r="BD1340" s="13">
        <f t="shared" si="1725"/>
        <v>1.6844156741550702E-4</v>
      </c>
      <c r="BE1340" s="13">
        <f t="shared" si="1726"/>
        <v>2.9217765611914813E-4</v>
      </c>
      <c r="BF1340" s="13">
        <f t="shared" si="1727"/>
        <v>2.534047386435685E-4</v>
      </c>
      <c r="BG1340" s="13">
        <f t="shared" si="1728"/>
        <v>1.4651807492728386E-4</v>
      </c>
      <c r="BH1340" s="13">
        <f t="shared" si="1729"/>
        <v>6.3537326872740814E-5</v>
      </c>
      <c r="BI1340" s="13">
        <f t="shared" si="1730"/>
        <v>2.2042287455043618E-5</v>
      </c>
      <c r="BJ1340" s="14">
        <f t="shared" si="1731"/>
        <v>0.51198279999696039</v>
      </c>
      <c r="BK1340" s="14">
        <f t="shared" si="1732"/>
        <v>0.23941304179871548</v>
      </c>
      <c r="BL1340" s="14">
        <f t="shared" si="1733"/>
        <v>0.23493427851268134</v>
      </c>
      <c r="BM1340" s="14">
        <f t="shared" si="1734"/>
        <v>0.54469961127478206</v>
      </c>
      <c r="BN1340" s="14">
        <f t="shared" si="1735"/>
        <v>0.45302452624105127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1.1583333333333301</v>
      </c>
      <c r="F1341" s="10">
        <f>VLOOKUP(B1341,home!$B$2:$E$405,3,FALSE)</f>
        <v>1.1100000000000001</v>
      </c>
      <c r="G1341" s="10">
        <f>VLOOKUP(C1341,away!$B$2:$E$405,4,FALSE)</f>
        <v>0.57999999999999996</v>
      </c>
      <c r="H1341" s="10">
        <f>VLOOKUP(A1341,away!$A$2:$E$405,3,FALSE)</f>
        <v>1.05</v>
      </c>
      <c r="I1341" s="10">
        <f>VLOOKUP(C1341,away!$B$2:$E$405,3,FALSE)</f>
        <v>0.86</v>
      </c>
      <c r="J1341" s="10">
        <f>VLOOKUP(B1341,home!$B$2:$E$405,4,FALSE)</f>
        <v>1.36</v>
      </c>
      <c r="K1341" s="12">
        <f t="shared" si="1680"/>
        <v>0.74573499999999804</v>
      </c>
      <c r="L1341" s="12">
        <f t="shared" si="1681"/>
        <v>1.2280800000000001</v>
      </c>
      <c r="M1341" s="13">
        <f t="shared" si="1682"/>
        <v>0.13892584186250995</v>
      </c>
      <c r="N1341" s="13">
        <f t="shared" si="1683"/>
        <v>0.10360186268133857</v>
      </c>
      <c r="O1341" s="13">
        <f t="shared" si="1684"/>
        <v>0.17061204787451123</v>
      </c>
      <c r="P1341" s="13">
        <f t="shared" si="1685"/>
        <v>0.12723137552169828</v>
      </c>
      <c r="Q1341" s="13">
        <f t="shared" si="1686"/>
        <v>3.8629767533333914E-2</v>
      </c>
      <c r="R1341" s="13">
        <f t="shared" si="1687"/>
        <v>0.1047626218768649</v>
      </c>
      <c r="S1341" s="13">
        <f t="shared" si="1688"/>
        <v>2.9130330793971242E-2</v>
      </c>
      <c r="T1341" s="13">
        <f t="shared" si="1689"/>
        <v>4.7440444912336718E-2</v>
      </c>
      <c r="U1341" s="13">
        <f t="shared" si="1690"/>
        <v>7.812515382534363E-2</v>
      </c>
      <c r="V1341" s="13">
        <f t="shared" si="1691"/>
        <v>2.9642449738576959E-3</v>
      </c>
      <c r="W1341" s="13">
        <f t="shared" si="1692"/>
        <v>9.6025232304902293E-3</v>
      </c>
      <c r="X1341" s="13">
        <f t="shared" si="1693"/>
        <v>1.1792666728900442E-2</v>
      </c>
      <c r="Y1341" s="13">
        <f t="shared" si="1694"/>
        <v>7.2411690782140286E-3</v>
      </c>
      <c r="Z1341" s="13">
        <f t="shared" si="1695"/>
        <v>4.2885626891513429E-2</v>
      </c>
      <c r="AA1341" s="13">
        <f t="shared" si="1696"/>
        <v>3.198131296994268E-2</v>
      </c>
      <c r="AB1341" s="13">
        <f t="shared" si="1697"/>
        <v>1.1924792213820071E-2</v>
      </c>
      <c r="AC1341" s="13">
        <f t="shared" si="1698"/>
        <v>1.6967009176937456E-4</v>
      </c>
      <c r="AD1341" s="13">
        <f t="shared" si="1699"/>
        <v>1.7902344153224029E-3</v>
      </c>
      <c r="AE1341" s="13">
        <f t="shared" si="1700"/>
        <v>2.1985510807691366E-3</v>
      </c>
      <c r="AF1341" s="13">
        <f t="shared" si="1701"/>
        <v>1.3499983056354809E-3</v>
      </c>
      <c r="AG1341" s="13">
        <f t="shared" si="1702"/>
        <v>5.5263530639494067E-4</v>
      </c>
      <c r="AH1341" s="13">
        <f t="shared" si="1703"/>
        <v>1.3166745168232442E-2</v>
      </c>
      <c r="AI1341" s="13">
        <f t="shared" si="1704"/>
        <v>9.8189027080317921E-3</v>
      </c>
      <c r="AJ1341" s="13">
        <f t="shared" si="1705"/>
        <v>3.6611497054870354E-3</v>
      </c>
      <c r="AK1341" s="13">
        <f t="shared" si="1706"/>
        <v>9.1008249187378909E-4</v>
      </c>
      <c r="AL1341" s="13">
        <f t="shared" si="1707"/>
        <v>6.2155057320651869E-6</v>
      </c>
      <c r="AM1341" s="13">
        <f t="shared" si="1708"/>
        <v>2.6700809234208976E-4</v>
      </c>
      <c r="AN1341" s="13">
        <f t="shared" si="1709"/>
        <v>3.2790729804347364E-4</v>
      </c>
      <c r="AO1341" s="13">
        <f t="shared" si="1710"/>
        <v>2.013481972906146E-4</v>
      </c>
      <c r="AP1341" s="13">
        <f t="shared" si="1711"/>
        <v>8.242389804288602E-5</v>
      </c>
      <c r="AQ1341" s="13">
        <f t="shared" si="1712"/>
        <v>2.5305785177126844E-5</v>
      </c>
      <c r="AR1341" s="13">
        <f t="shared" si="1713"/>
        <v>3.2339632812405797E-3</v>
      </c>
      <c r="AS1341" s="13">
        <f t="shared" si="1714"/>
        <v>2.4116796075359368E-3</v>
      </c>
      <c r="AT1341" s="13">
        <f t="shared" si="1715"/>
        <v>8.9923694606290367E-4</v>
      </c>
      <c r="AU1341" s="13">
        <f t="shared" si="1716"/>
        <v>2.2353082132407258E-4</v>
      </c>
      <c r="AV1341" s="13">
        <f t="shared" si="1717"/>
        <v>4.1673689260026698E-5</v>
      </c>
      <c r="AW1341" s="13">
        <f t="shared" si="1718"/>
        <v>1.5811939930039317E-7</v>
      </c>
      <c r="AX1341" s="13">
        <f t="shared" si="1719"/>
        <v>3.3186213290454624E-5</v>
      </c>
      <c r="AY1341" s="13">
        <f t="shared" si="1720"/>
        <v>4.0755324817741516E-5</v>
      </c>
      <c r="AZ1341" s="13">
        <f t="shared" si="1721"/>
        <v>2.5025399651086007E-5</v>
      </c>
      <c r="BA1341" s="13">
        <f t="shared" si="1722"/>
        <v>1.0244397601168571E-5</v>
      </c>
      <c r="BB1341" s="13">
        <f t="shared" si="1723"/>
        <v>3.1452349515107721E-6</v>
      </c>
      <c r="BC1341" s="13">
        <f t="shared" si="1724"/>
        <v>7.7252002785026981E-7</v>
      </c>
      <c r="BD1341" s="13">
        <f t="shared" si="1725"/>
        <v>6.619276044043216E-4</v>
      </c>
      <c r="BE1341" s="13">
        <f t="shared" si="1726"/>
        <v>4.936225820704554E-4</v>
      </c>
      <c r="BF1341" s="13">
        <f t="shared" si="1727"/>
        <v>1.8405581812015509E-4</v>
      </c>
      <c r="BG1341" s="13">
        <f t="shared" si="1728"/>
        <v>4.5752288508611158E-5</v>
      </c>
      <c r="BH1341" s="13">
        <f t="shared" si="1729"/>
        <v>8.5297707177422622E-6</v>
      </c>
      <c r="BI1341" s="13">
        <f t="shared" si="1730"/>
        <v>1.2721897132391021E-6</v>
      </c>
      <c r="BJ1341" s="14">
        <f t="shared" si="1731"/>
        <v>0.22521697563397189</v>
      </c>
      <c r="BK1341" s="14">
        <f t="shared" si="1732"/>
        <v>0.29846843407435636</v>
      </c>
      <c r="BL1341" s="14">
        <f t="shared" si="1733"/>
        <v>0.43316805343306569</v>
      </c>
      <c r="BM1341" s="14">
        <f t="shared" si="1734"/>
        <v>0.31593497547723204</v>
      </c>
      <c r="BN1341" s="14">
        <f t="shared" si="1735"/>
        <v>0.68376351735025687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1.1583333333333301</v>
      </c>
      <c r="F1342" s="10">
        <f>VLOOKUP(B1342,home!$B$2:$E$405,3,FALSE)</f>
        <v>0.72</v>
      </c>
      <c r="G1342" s="10">
        <f>VLOOKUP(C1342,away!$B$2:$E$405,4,FALSE)</f>
        <v>1.1499999999999999</v>
      </c>
      <c r="H1342" s="10">
        <f>VLOOKUP(A1342,away!$A$2:$E$405,3,FALSE)</f>
        <v>1.05</v>
      </c>
      <c r="I1342" s="10">
        <f>VLOOKUP(C1342,away!$B$2:$E$405,3,FALSE)</f>
        <v>1.01</v>
      </c>
      <c r="J1342" s="10">
        <f>VLOOKUP(B1342,home!$B$2:$E$405,4,FALSE)</f>
        <v>1.9</v>
      </c>
      <c r="K1342" s="12">
        <f t="shared" si="1680"/>
        <v>0.95909999999999718</v>
      </c>
      <c r="L1342" s="12">
        <f t="shared" si="1681"/>
        <v>2.0149499999999998</v>
      </c>
      <c r="M1342" s="13">
        <f t="shared" si="1682"/>
        <v>5.1095952108909291E-2</v>
      </c>
      <c r="N1342" s="13">
        <f t="shared" si="1683"/>
        <v>4.9006127667654747E-2</v>
      </c>
      <c r="O1342" s="13">
        <f t="shared" si="1684"/>
        <v>0.10295578870184675</v>
      </c>
      <c r="P1342" s="13">
        <f t="shared" si="1685"/>
        <v>9.874489694394091E-2</v>
      </c>
      <c r="Q1342" s="13">
        <f t="shared" si="1686"/>
        <v>2.3500888523023768E-2</v>
      </c>
      <c r="R1342" s="13">
        <f t="shared" si="1687"/>
        <v>0.10372538322239307</v>
      </c>
      <c r="S1342" s="13">
        <f t="shared" si="1688"/>
        <v>4.7707079866554501E-2</v>
      </c>
      <c r="T1342" s="13">
        <f t="shared" si="1689"/>
        <v>4.7353115329466726E-2</v>
      </c>
      <c r="U1342" s="13">
        <f t="shared" si="1690"/>
        <v>9.9483015048596884E-2</v>
      </c>
      <c r="V1342" s="13">
        <f t="shared" si="1691"/>
        <v>1.0243974523501084E-2</v>
      </c>
      <c r="W1342" s="13">
        <f t="shared" si="1692"/>
        <v>7.5132340608106774E-3</v>
      </c>
      <c r="X1342" s="13">
        <f t="shared" si="1693"/>
        <v>1.5138790970830469E-2</v>
      </c>
      <c r="Y1342" s="13">
        <f t="shared" si="1694"/>
        <v>1.5251953433337431E-2</v>
      </c>
      <c r="Z1342" s="13">
        <f t="shared" si="1695"/>
        <v>6.9667153641320298E-2</v>
      </c>
      <c r="AA1342" s="13">
        <f t="shared" si="1696"/>
        <v>6.6817767057390093E-2</v>
      </c>
      <c r="AB1342" s="13">
        <f t="shared" si="1697"/>
        <v>3.2042460192371322E-2</v>
      </c>
      <c r="AC1342" s="13">
        <f t="shared" si="1698"/>
        <v>1.2373047262914871E-3</v>
      </c>
      <c r="AD1342" s="13">
        <f t="shared" si="1699"/>
        <v>1.8014856969308746E-3</v>
      </c>
      <c r="AE1342" s="13">
        <f t="shared" si="1700"/>
        <v>3.6299036050308647E-3</v>
      </c>
      <c r="AF1342" s="13">
        <f t="shared" si="1701"/>
        <v>3.657037134478471E-3</v>
      </c>
      <c r="AG1342" s="13">
        <f t="shared" si="1702"/>
        <v>2.4562489913724649E-3</v>
      </c>
      <c r="AH1342" s="13">
        <f t="shared" si="1703"/>
        <v>3.5093957807394584E-2</v>
      </c>
      <c r="AI1342" s="13">
        <f t="shared" si="1704"/>
        <v>3.3658614933072047E-2</v>
      </c>
      <c r="AJ1342" s="13">
        <f t="shared" si="1705"/>
        <v>1.6140988791154651E-2</v>
      </c>
      <c r="AK1342" s="13">
        <f t="shared" si="1706"/>
        <v>5.160274116532128E-3</v>
      </c>
      <c r="AL1342" s="13">
        <f t="shared" si="1707"/>
        <v>9.5645563018758673E-5</v>
      </c>
      <c r="AM1342" s="13">
        <f t="shared" si="1708"/>
        <v>3.4556098638527941E-4</v>
      </c>
      <c r="AN1342" s="13">
        <f t="shared" si="1709"/>
        <v>6.9628810951701849E-4</v>
      </c>
      <c r="AO1342" s="13">
        <f t="shared" si="1710"/>
        <v>7.0149286313565839E-4</v>
      </c>
      <c r="AP1342" s="13">
        <f t="shared" si="1711"/>
        <v>4.7115768152506489E-4</v>
      </c>
      <c r="AQ1342" s="13">
        <f t="shared" si="1712"/>
        <v>2.3733979259723241E-4</v>
      </c>
      <c r="AR1342" s="13">
        <f t="shared" si="1713"/>
        <v>1.4142514056801943E-2</v>
      </c>
      <c r="AS1342" s="13">
        <f t="shared" si="1714"/>
        <v>1.3564085231878702E-2</v>
      </c>
      <c r="AT1342" s="13">
        <f t="shared" si="1715"/>
        <v>6.5046570729474125E-3</v>
      </c>
      <c r="AU1342" s="13">
        <f t="shared" si="1716"/>
        <v>2.0795388662212819E-3</v>
      </c>
      <c r="AV1342" s="13">
        <f t="shared" si="1717"/>
        <v>4.9862143164820631E-4</v>
      </c>
      <c r="AW1342" s="13">
        <f t="shared" si="1718"/>
        <v>5.134409366443801E-6</v>
      </c>
      <c r="AX1342" s="13">
        <f t="shared" si="1719"/>
        <v>5.5237923673686738E-5</v>
      </c>
      <c r="AY1342" s="13">
        <f t="shared" si="1720"/>
        <v>1.1130165430629505E-4</v>
      </c>
      <c r="AZ1342" s="13">
        <f t="shared" si="1721"/>
        <v>1.1213363417223463E-4</v>
      </c>
      <c r="BA1342" s="13">
        <f t="shared" si="1722"/>
        <v>7.5314555391781384E-5</v>
      </c>
      <c r="BB1342" s="13">
        <f t="shared" si="1723"/>
        <v>3.7938765846667477E-5</v>
      </c>
      <c r="BC1342" s="13">
        <f t="shared" si="1724"/>
        <v>1.5288943248548526E-5</v>
      </c>
      <c r="BD1342" s="13">
        <f t="shared" si="1725"/>
        <v>4.7494097831255059E-3</v>
      </c>
      <c r="BE1342" s="13">
        <f t="shared" si="1726"/>
        <v>4.5551589229956583E-3</v>
      </c>
      <c r="BF1342" s="13">
        <f t="shared" si="1727"/>
        <v>2.1844264615225617E-3</v>
      </c>
      <c r="BG1342" s="13">
        <f t="shared" si="1728"/>
        <v>6.9836113974876106E-4</v>
      </c>
      <c r="BH1342" s="13">
        <f t="shared" si="1729"/>
        <v>1.6744954228325865E-4</v>
      </c>
      <c r="BI1342" s="13">
        <f t="shared" si="1730"/>
        <v>3.212017120077459E-5</v>
      </c>
      <c r="BJ1342" s="14">
        <f t="shared" si="1731"/>
        <v>0.17216784032273594</v>
      </c>
      <c r="BK1342" s="14">
        <f t="shared" si="1732"/>
        <v>0.20923615538652232</v>
      </c>
      <c r="BL1342" s="14">
        <f t="shared" si="1733"/>
        <v>0.54425459255112574</v>
      </c>
      <c r="BM1342" s="14">
        <f t="shared" si="1734"/>
        <v>0.56619053748899584</v>
      </c>
      <c r="BN1342" s="14">
        <f t="shared" si="1735"/>
        <v>0.42902903716776852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1.1583333333333301</v>
      </c>
      <c r="F1343" s="10">
        <f>VLOOKUP(B1343,home!$B$2:$E$405,3,FALSE)</f>
        <v>0.72</v>
      </c>
      <c r="G1343" s="10">
        <f>VLOOKUP(C1343,away!$B$2:$E$405,4,FALSE)</f>
        <v>0.43</v>
      </c>
      <c r="H1343" s="10">
        <f>VLOOKUP(A1343,away!$A$2:$E$405,3,FALSE)</f>
        <v>1.05</v>
      </c>
      <c r="I1343" s="10">
        <f>VLOOKUP(C1343,away!$B$2:$E$405,3,FALSE)</f>
        <v>0.86</v>
      </c>
      <c r="J1343" s="10">
        <f>VLOOKUP(B1343,home!$B$2:$E$405,4,FALSE)</f>
        <v>1.1100000000000001</v>
      </c>
      <c r="K1343" s="12">
        <f t="shared" si="1680"/>
        <v>0.358619999999999</v>
      </c>
      <c r="L1343" s="12">
        <f t="shared" si="1681"/>
        <v>1.0023300000000002</v>
      </c>
      <c r="M1343" s="13">
        <f t="shared" si="1682"/>
        <v>0.25641706499695877</v>
      </c>
      <c r="N1343" s="13">
        <f t="shared" si="1683"/>
        <v>9.195628784920909E-2</v>
      </c>
      <c r="O1343" s="13">
        <f t="shared" si="1684"/>
        <v>0.25701451675840176</v>
      </c>
      <c r="P1343" s="13">
        <f t="shared" si="1685"/>
        <v>9.2170545999897754E-2</v>
      </c>
      <c r="Q1343" s="13">
        <f t="shared" si="1686"/>
        <v>1.6488681974241637E-2</v>
      </c>
      <c r="R1343" s="13">
        <f t="shared" si="1687"/>
        <v>0.12880668029122441</v>
      </c>
      <c r="S1343" s="13">
        <f t="shared" si="1688"/>
        <v>8.2828043738235879E-3</v>
      </c>
      <c r="T1343" s="13">
        <f t="shared" si="1689"/>
        <v>1.6527100603241623E-2</v>
      </c>
      <c r="U1343" s="13">
        <f t="shared" si="1690"/>
        <v>4.6192651686038762E-2</v>
      </c>
      <c r="V1343" s="13">
        <f t="shared" si="1691"/>
        <v>3.3081114314668757E-4</v>
      </c>
      <c r="W1343" s="13">
        <f t="shared" si="1692"/>
        <v>1.9710570432008401E-3</v>
      </c>
      <c r="X1343" s="13">
        <f t="shared" si="1693"/>
        <v>1.9756496061114986E-3</v>
      </c>
      <c r="Y1343" s="13">
        <f t="shared" si="1694"/>
        <v>9.9012643484686904E-4</v>
      </c>
      <c r="Z1343" s="13">
        <f t="shared" si="1695"/>
        <v>4.3035599952101003E-2</v>
      </c>
      <c r="AA1343" s="13">
        <f t="shared" si="1696"/>
        <v>1.5433426854822414E-2</v>
      </c>
      <c r="AB1343" s="13">
        <f t="shared" si="1697"/>
        <v>2.7673677693382001E-3</v>
      </c>
      <c r="AC1343" s="13">
        <f t="shared" si="1698"/>
        <v>7.4319945532491558E-6</v>
      </c>
      <c r="AD1343" s="13">
        <f t="shared" si="1699"/>
        <v>1.7671511920817079E-4</v>
      </c>
      <c r="AE1343" s="13">
        <f t="shared" si="1700"/>
        <v>1.7712686543592586E-4</v>
      </c>
      <c r="AF1343" s="13">
        <f t="shared" si="1701"/>
        <v>8.876978551619578E-5</v>
      </c>
      <c r="AG1343" s="13">
        <f t="shared" si="1702"/>
        <v>2.9658873038816184E-5</v>
      </c>
      <c r="AH1343" s="13">
        <f t="shared" si="1703"/>
        <v>1.0783968224997349E-2</v>
      </c>
      <c r="AI1343" s="13">
        <f t="shared" si="1704"/>
        <v>3.8673466848485379E-3</v>
      </c>
      <c r="AJ1343" s="13">
        <f t="shared" si="1705"/>
        <v>6.9345393406018945E-4</v>
      </c>
      <c r="AK1343" s="13">
        <f t="shared" si="1706"/>
        <v>8.2895483277554827E-5</v>
      </c>
      <c r="AL1343" s="13">
        <f t="shared" si="1707"/>
        <v>1.0685887787528741E-7</v>
      </c>
      <c r="AM1343" s="13">
        <f t="shared" si="1708"/>
        <v>1.2674715210086805E-5</v>
      </c>
      <c r="AN1343" s="13">
        <f t="shared" si="1709"/>
        <v>1.2704247296526311E-5</v>
      </c>
      <c r="AO1343" s="13">
        <f t="shared" si="1710"/>
        <v>6.3669240963636077E-6</v>
      </c>
      <c r="AP1343" s="13">
        <f t="shared" si="1711"/>
        <v>2.1272530098360457E-6</v>
      </c>
      <c r="AQ1343" s="13">
        <f t="shared" si="1712"/>
        <v>5.3305237733724095E-7</v>
      </c>
      <c r="AR1343" s="13">
        <f t="shared" si="1713"/>
        <v>2.1618189741923199E-3</v>
      </c>
      <c r="AS1343" s="13">
        <f t="shared" si="1714"/>
        <v>7.7527152052484741E-4</v>
      </c>
      <c r="AT1343" s="13">
        <f t="shared" si="1715"/>
        <v>1.3901393634531002E-4</v>
      </c>
      <c r="AU1343" s="13">
        <f t="shared" si="1716"/>
        <v>1.6617725950718315E-5</v>
      </c>
      <c r="AV1343" s="13">
        <f t="shared" si="1717"/>
        <v>1.4898622201116462E-6</v>
      </c>
      <c r="AW1343" s="13">
        <f t="shared" si="1718"/>
        <v>1.0669727893433699E-9</v>
      </c>
      <c r="AX1343" s="13">
        <f t="shared" si="1719"/>
        <v>7.5756772810688623E-7</v>
      </c>
      <c r="AY1343" s="13">
        <f t="shared" si="1720"/>
        <v>7.5933286091337538E-7</v>
      </c>
      <c r="AZ1343" s="13">
        <f t="shared" si="1721"/>
        <v>3.8055105323965178E-7</v>
      </c>
      <c r="BA1343" s="13">
        <f t="shared" si="1722"/>
        <v>1.271459123979001E-7</v>
      </c>
      <c r="BB1343" s="13">
        <f t="shared" si="1723"/>
        <v>3.1860540593446796E-8</v>
      </c>
      <c r="BC1343" s="13">
        <f t="shared" si="1724"/>
        <v>6.3869551306059103E-9</v>
      </c>
      <c r="BD1343" s="13">
        <f t="shared" si="1725"/>
        <v>3.6114266873369787E-4</v>
      </c>
      <c r="BE1343" s="13">
        <f t="shared" si="1726"/>
        <v>1.2951298386127834E-4</v>
      </c>
      <c r="BF1343" s="13">
        <f t="shared" si="1727"/>
        <v>2.3222973136165758E-5</v>
      </c>
      <c r="BG1343" s="13">
        <f t="shared" si="1728"/>
        <v>2.7760742086972475E-6</v>
      </c>
      <c r="BH1343" s="13">
        <f t="shared" si="1729"/>
        <v>2.4888893318075095E-7</v>
      </c>
      <c r="BI1343" s="13">
        <f t="shared" si="1730"/>
        <v>1.785130984345613E-8</v>
      </c>
      <c r="BJ1343" s="14">
        <f t="shared" si="1731"/>
        <v>0.1304176431910912</v>
      </c>
      <c r="BK1343" s="14">
        <f t="shared" si="1732"/>
        <v>0.35720952470011885</v>
      </c>
      <c r="BL1343" s="14">
        <f t="shared" si="1733"/>
        <v>0.46925344114642531</v>
      </c>
      <c r="BM1343" s="14">
        <f t="shared" si="1734"/>
        <v>0.15706167285391487</v>
      </c>
      <c r="BN1343" s="14">
        <f t="shared" si="1735"/>
        <v>0.84285377786993343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1.1583333333333301</v>
      </c>
      <c r="F1344" s="10">
        <f>VLOOKUP(B1344,home!$B$2:$E$405,3,FALSE)</f>
        <v>1.21</v>
      </c>
      <c r="G1344" s="10">
        <f>VLOOKUP(C1344,away!$B$2:$E$405,4,FALSE)</f>
        <v>1.1100000000000001</v>
      </c>
      <c r="H1344" s="10">
        <f>VLOOKUP(A1344,away!$A$2:$E$405,3,FALSE)</f>
        <v>1.05</v>
      </c>
      <c r="I1344" s="10">
        <f>VLOOKUP(C1344,away!$B$2:$E$405,3,FALSE)</f>
        <v>0.99</v>
      </c>
      <c r="J1344" s="10">
        <f>VLOOKUP(B1344,home!$B$2:$E$405,4,FALSE)</f>
        <v>0.38</v>
      </c>
      <c r="K1344" s="12">
        <f t="shared" si="1680"/>
        <v>1.5557574999999957</v>
      </c>
      <c r="L1344" s="12">
        <f t="shared" si="1681"/>
        <v>0.39501000000000003</v>
      </c>
      <c r="M1344" s="13">
        <f t="shared" si="1682"/>
        <v>0.14216491812956875</v>
      </c>
      <c r="N1344" s="13">
        <f t="shared" si="1683"/>
        <v>0.22117413761696197</v>
      </c>
      <c r="O1344" s="13">
        <f t="shared" si="1684"/>
        <v>5.6156564310360958E-2</v>
      </c>
      <c r="P1344" s="13">
        <f t="shared" si="1685"/>
        <v>8.7365996100076171E-2</v>
      </c>
      <c r="Q1344" s="13">
        <f t="shared" si="1686"/>
        <v>0.17204666170180988</v>
      </c>
      <c r="R1344" s="13">
        <f t="shared" si="1687"/>
        <v>1.1091202234117839E-2</v>
      </c>
      <c r="S1344" s="13">
        <f t="shared" si="1688"/>
        <v>1.3422469788928498E-2</v>
      </c>
      <c r="T1344" s="13">
        <f t="shared" si="1689"/>
        <v>6.7960151838831931E-2</v>
      </c>
      <c r="U1344" s="13">
        <f t="shared" si="1690"/>
        <v>1.725522105974554E-2</v>
      </c>
      <c r="V1344" s="13">
        <f t="shared" si="1691"/>
        <v>9.1651572199185954E-4</v>
      </c>
      <c r="W1344" s="13">
        <f t="shared" si="1692"/>
        <v>8.922096143085094E-2</v>
      </c>
      <c r="X1344" s="13">
        <f t="shared" si="1693"/>
        <v>3.5243171974800439E-2</v>
      </c>
      <c r="Y1344" s="13">
        <f t="shared" si="1694"/>
        <v>6.9607026808829594E-3</v>
      </c>
      <c r="Z1344" s="13">
        <f t="shared" si="1695"/>
        <v>1.4603785981662965E-3</v>
      </c>
      <c r="AA1344" s="13">
        <f t="shared" si="1696"/>
        <v>2.271994956936696E-3</v>
      </c>
      <c r="AB1344" s="13">
        <f t="shared" si="1697"/>
        <v>1.7673365971082159E-3</v>
      </c>
      <c r="AC1344" s="13">
        <f t="shared" si="1698"/>
        <v>3.5202210066437375E-5</v>
      </c>
      <c r="AD1344" s="13">
        <f t="shared" si="1699"/>
        <v>3.4701544975814166E-2</v>
      </c>
      <c r="AE1344" s="13">
        <f t="shared" si="1700"/>
        <v>1.3707457280896356E-2</v>
      </c>
      <c r="AF1344" s="13">
        <f t="shared" si="1701"/>
        <v>2.7072913502634343E-3</v>
      </c>
      <c r="AG1344" s="13">
        <f t="shared" si="1702"/>
        <v>3.5646905208918653E-4</v>
      </c>
      <c r="AH1344" s="13">
        <f t="shared" si="1703"/>
        <v>1.4421603751541714E-4</v>
      </c>
      <c r="AI1344" s="13">
        <f t="shared" si="1704"/>
        <v>2.2436518198489099E-4</v>
      </c>
      <c r="AJ1344" s="13">
        <f t="shared" si="1705"/>
        <v>1.7452890730592903E-4</v>
      </c>
      <c r="AK1344" s="13">
        <f t="shared" si="1706"/>
        <v>9.0508218836001073E-5</v>
      </c>
      <c r="AL1344" s="13">
        <f t="shared" si="1707"/>
        <v>8.6532632321440869E-7</v>
      </c>
      <c r="AM1344" s="13">
        <f t="shared" si="1708"/>
        <v>1.0797437771542002E-2</v>
      </c>
      <c r="AN1344" s="13">
        <f t="shared" si="1709"/>
        <v>4.2650958941368071E-3</v>
      </c>
      <c r="AO1344" s="13">
        <f t="shared" si="1710"/>
        <v>8.4237776457148994E-4</v>
      </c>
      <c r="AP1344" s="13">
        <f t="shared" si="1711"/>
        <v>1.1091588026112813E-4</v>
      </c>
      <c r="AQ1344" s="13">
        <f t="shared" si="1712"/>
        <v>1.0953220465487051E-5</v>
      </c>
      <c r="AR1344" s="13">
        <f t="shared" si="1713"/>
        <v>1.1393355395792994E-5</v>
      </c>
      <c r="AS1344" s="13">
        <f t="shared" si="1714"/>
        <v>1.7725298107170372E-5</v>
      </c>
      <c r="AT1344" s="13">
        <f t="shared" si="1715"/>
        <v>1.3788132734983016E-5</v>
      </c>
      <c r="AU1344" s="13">
        <f t="shared" si="1716"/>
        <v>7.1503303044817625E-6</v>
      </c>
      <c r="AV1344" s="13">
        <f t="shared" si="1717"/>
        <v>2.781044999668688E-6</v>
      </c>
      <c r="AW1344" s="13">
        <f t="shared" si="1718"/>
        <v>1.4771595547445174E-8</v>
      </c>
      <c r="AX1344" s="13">
        <f t="shared" si="1719"/>
        <v>2.7996991323099526E-3</v>
      </c>
      <c r="AY1344" s="13">
        <f t="shared" si="1720"/>
        <v>1.1059091542537545E-3</v>
      </c>
      <c r="AZ1344" s="13">
        <f t="shared" si="1721"/>
        <v>2.1842258751088775E-4</v>
      </c>
      <c r="BA1344" s="13">
        <f t="shared" si="1722"/>
        <v>2.8759702097558599E-5</v>
      </c>
      <c r="BB1344" s="13">
        <f t="shared" si="1723"/>
        <v>2.8400924813891543E-6</v>
      </c>
      <c r="BC1344" s="13">
        <f t="shared" si="1724"/>
        <v>2.2437298621470617E-7</v>
      </c>
      <c r="BD1344" s="13">
        <f t="shared" si="1725"/>
        <v>7.5008155248203133E-7</v>
      </c>
      <c r="BE1344" s="13">
        <f t="shared" si="1726"/>
        <v>1.1669450008855608E-6</v>
      </c>
      <c r="BF1344" s="13">
        <f t="shared" si="1727"/>
        <v>9.0774171860760642E-7</v>
      </c>
      <c r="BG1344" s="13">
        <f t="shared" si="1728"/>
        <v>4.7074199559555662E-7</v>
      </c>
      <c r="BH1344" s="13">
        <f t="shared" si="1729"/>
        <v>1.8309009755318797E-7</v>
      </c>
      <c r="BI1344" s="13">
        <f t="shared" si="1730"/>
        <v>5.6968758488820571E-8</v>
      </c>
      <c r="BJ1344" s="14">
        <f t="shared" si="1731"/>
        <v>0.66426118547581814</v>
      </c>
      <c r="BK1344" s="14">
        <f t="shared" si="1732"/>
        <v>0.2450118764312087</v>
      </c>
      <c r="BL1344" s="14">
        <f t="shared" si="1733"/>
        <v>8.92323112345772E-2</v>
      </c>
      <c r="BM1344" s="14">
        <f t="shared" si="1734"/>
        <v>0.30886037726421622</v>
      </c>
      <c r="BN1344" s="14">
        <f t="shared" si="1735"/>
        <v>0.68999948009289569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1.1583333333333301</v>
      </c>
      <c r="F1345" s="10">
        <f>VLOOKUP(B1345,home!$B$2:$E$405,3,FALSE)</f>
        <v>1.1100000000000001</v>
      </c>
      <c r="G1345" s="10">
        <f>VLOOKUP(C1345,away!$B$2:$E$405,4,FALSE)</f>
        <v>1.29</v>
      </c>
      <c r="H1345" s="10">
        <f>VLOOKUP(A1345,away!$A$2:$E$405,3,FALSE)</f>
        <v>1.05</v>
      </c>
      <c r="I1345" s="10">
        <f>VLOOKUP(C1345,away!$B$2:$E$405,3,FALSE)</f>
        <v>1.1499999999999999</v>
      </c>
      <c r="J1345" s="10">
        <f>VLOOKUP(B1345,home!$B$2:$E$405,4,FALSE)</f>
        <v>0.68</v>
      </c>
      <c r="K1345" s="12">
        <f t="shared" si="1680"/>
        <v>1.6586174999999956</v>
      </c>
      <c r="L1345" s="12">
        <f t="shared" si="1681"/>
        <v>0.82110000000000005</v>
      </c>
      <c r="M1345" s="13">
        <f t="shared" si="1682"/>
        <v>8.3766886395357204E-2</v>
      </c>
      <c r="N1345" s="13">
        <f t="shared" si="1683"/>
        <v>0.13893722369585101</v>
      </c>
      <c r="O1345" s="13">
        <f t="shared" si="1684"/>
        <v>6.8780990419227805E-2</v>
      </c>
      <c r="P1345" s="13">
        <f t="shared" si="1685"/>
        <v>0.11408135437666327</v>
      </c>
      <c r="Q1345" s="13">
        <f t="shared" si="1686"/>
        <v>0.11522185531167629</v>
      </c>
      <c r="R1345" s="13">
        <f t="shared" si="1687"/>
        <v>2.8238035616613973E-2</v>
      </c>
      <c r="S1345" s="13">
        <f t="shared" si="1688"/>
        <v>3.8841587578499169E-2</v>
      </c>
      <c r="T1345" s="13">
        <f t="shared" si="1689"/>
        <v>9.4608665396417407E-2</v>
      </c>
      <c r="U1345" s="13">
        <f t="shared" si="1690"/>
        <v>4.6836100039339107E-2</v>
      </c>
      <c r="V1345" s="13">
        <f t="shared" si="1691"/>
        <v>5.8775557685187309E-3</v>
      </c>
      <c r="W1345" s="13">
        <f t="shared" si="1692"/>
        <v>6.370299520080458E-2</v>
      </c>
      <c r="X1345" s="13">
        <f t="shared" si="1693"/>
        <v>5.2306529359380634E-2</v>
      </c>
      <c r="Y1345" s="13">
        <f t="shared" si="1694"/>
        <v>2.1474445628493721E-2</v>
      </c>
      <c r="Z1345" s="13">
        <f t="shared" si="1695"/>
        <v>7.7287503482672444E-3</v>
      </c>
      <c r="AA1345" s="13">
        <f t="shared" si="1696"/>
        <v>1.2819040580767114E-2</v>
      </c>
      <c r="AB1345" s="13">
        <f t="shared" si="1697"/>
        <v>1.0630942520235222E-2</v>
      </c>
      <c r="AC1345" s="13">
        <f t="shared" si="1698"/>
        <v>5.0028683122194247E-4</v>
      </c>
      <c r="AD1345" s="13">
        <f t="shared" si="1699"/>
        <v>2.6414725660617571E-2</v>
      </c>
      <c r="AE1345" s="13">
        <f t="shared" si="1700"/>
        <v>2.1689131239933088E-2</v>
      </c>
      <c r="AF1345" s="13">
        <f t="shared" si="1701"/>
        <v>8.9044728305545297E-3</v>
      </c>
      <c r="AG1345" s="13">
        <f t="shared" si="1702"/>
        <v>2.4371542137227747E-3</v>
      </c>
      <c r="AH1345" s="13">
        <f t="shared" si="1703"/>
        <v>1.5865192277405584E-3</v>
      </c>
      <c r="AI1345" s="13">
        <f t="shared" si="1704"/>
        <v>2.6314285552169686E-3</v>
      </c>
      <c r="AJ1345" s="13">
        <f t="shared" si="1705"/>
        <v>2.1822667258412851E-3</v>
      </c>
      <c r="AK1345" s="13">
        <f t="shared" si="1706"/>
        <v>1.2065152603826824E-3</v>
      </c>
      <c r="AL1345" s="13">
        <f t="shared" si="1707"/>
        <v>2.7253441897428176E-5</v>
      </c>
      <c r="AM1345" s="13">
        <f t="shared" si="1708"/>
        <v>8.7623852476798464E-3</v>
      </c>
      <c r="AN1345" s="13">
        <f t="shared" si="1709"/>
        <v>7.1947945268699218E-3</v>
      </c>
      <c r="AO1345" s="13">
        <f t="shared" si="1710"/>
        <v>2.9538228930064466E-3</v>
      </c>
      <c r="AP1345" s="13">
        <f t="shared" si="1711"/>
        <v>8.0846132581586442E-4</v>
      </c>
      <c r="AQ1345" s="13">
        <f t="shared" si="1712"/>
        <v>1.6595689865685155E-4</v>
      </c>
      <c r="AR1345" s="13">
        <f t="shared" si="1713"/>
        <v>2.6053818757955464E-4</v>
      </c>
      <c r="AS1345" s="13">
        <f t="shared" si="1714"/>
        <v>4.3213319733773086E-4</v>
      </c>
      <c r="AT1345" s="13">
        <f t="shared" si="1715"/>
        <v>3.5837184171765598E-4</v>
      </c>
      <c r="AU1345" s="13">
        <f t="shared" si="1716"/>
        <v>1.9813393606004422E-4</v>
      </c>
      <c r="AV1345" s="13">
        <f t="shared" si="1717"/>
        <v>8.2157103423267447E-5</v>
      </c>
      <c r="AW1345" s="13">
        <f t="shared" si="1718"/>
        <v>1.0310059051556951E-6</v>
      </c>
      <c r="AX1345" s="13">
        <f t="shared" si="1719"/>
        <v>2.4222409189239309E-3</v>
      </c>
      <c r="AY1345" s="13">
        <f t="shared" si="1720"/>
        <v>1.9889020185284395E-3</v>
      </c>
      <c r="AZ1345" s="13">
        <f t="shared" si="1721"/>
        <v>8.1654372370685094E-4</v>
      </c>
      <c r="BA1345" s="13">
        <f t="shared" si="1722"/>
        <v>2.2348801717856509E-4</v>
      </c>
      <c r="BB1345" s="13">
        <f t="shared" si="1723"/>
        <v>4.5876502726329945E-5</v>
      </c>
      <c r="BC1345" s="13">
        <f t="shared" si="1724"/>
        <v>7.5338392777179077E-6</v>
      </c>
      <c r="BD1345" s="13">
        <f t="shared" si="1725"/>
        <v>3.5654650970262037E-5</v>
      </c>
      <c r="BE1345" s="13">
        <f t="shared" si="1726"/>
        <v>5.9137428055668439E-5</v>
      </c>
      <c r="BF1345" s="13">
        <f t="shared" si="1727"/>
        <v>4.90431865390612E-5</v>
      </c>
      <c r="BG1345" s="13">
        <f t="shared" si="1728"/>
        <v>2.7114629149817037E-5</v>
      </c>
      <c r="BH1345" s="13">
        <f t="shared" si="1729"/>
        <v>1.1243199603474144E-5</v>
      </c>
      <c r="BI1345" s="13">
        <f t="shared" si="1730"/>
        <v>3.7296335236630438E-6</v>
      </c>
      <c r="BJ1345" s="14">
        <f t="shared" si="1731"/>
        <v>0.57108720444982253</v>
      </c>
      <c r="BK1345" s="14">
        <f t="shared" si="1732"/>
        <v>0.24508382641068618</v>
      </c>
      <c r="BL1345" s="14">
        <f t="shared" si="1733"/>
        <v>0.17642909593932493</v>
      </c>
      <c r="BM1345" s="14">
        <f t="shared" si="1734"/>
        <v>0.44931466032008799</v>
      </c>
      <c r="BN1345" s="14">
        <f t="shared" si="1735"/>
        <v>0.54902634581538956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1.1583333333333301</v>
      </c>
      <c r="F1346" s="10">
        <f>VLOOKUP(B1346,home!$B$2:$E$405,3,FALSE)</f>
        <v>0.72</v>
      </c>
      <c r="G1346" s="10">
        <f>VLOOKUP(C1346,away!$B$2:$E$405,4,FALSE)</f>
        <v>0.86</v>
      </c>
      <c r="H1346" s="10">
        <f>VLOOKUP(A1346,away!$A$2:$E$405,3,FALSE)</f>
        <v>1.05</v>
      </c>
      <c r="I1346" s="10">
        <f>VLOOKUP(C1346,away!$B$2:$E$405,3,FALSE)</f>
        <v>0.74</v>
      </c>
      <c r="J1346" s="10">
        <f>VLOOKUP(B1346,home!$B$2:$E$405,4,FALSE)</f>
        <v>1.43</v>
      </c>
      <c r="K1346" s="12">
        <f t="shared" si="1680"/>
        <v>0.71723999999999799</v>
      </c>
      <c r="L1346" s="12">
        <f t="shared" si="1681"/>
        <v>1.11111</v>
      </c>
      <c r="M1346" s="13">
        <f t="shared" si="1682"/>
        <v>0.16067846864512042</v>
      </c>
      <c r="N1346" s="13">
        <f t="shared" si="1683"/>
        <v>0.11524502485102585</v>
      </c>
      <c r="O1346" s="13">
        <f t="shared" si="1684"/>
        <v>0.17853145329627976</v>
      </c>
      <c r="P1346" s="13">
        <f t="shared" si="1685"/>
        <v>0.12804989956222335</v>
      </c>
      <c r="Q1346" s="13">
        <f t="shared" si="1686"/>
        <v>4.1329170812074774E-2</v>
      </c>
      <c r="R1346" s="13">
        <f t="shared" si="1687"/>
        <v>9.9184041536014747E-2</v>
      </c>
      <c r="S1346" s="13">
        <f t="shared" si="1688"/>
        <v>2.5511782810971911E-2</v>
      </c>
      <c r="T1346" s="13">
        <f t="shared" si="1689"/>
        <v>4.5921254981004404E-2</v>
      </c>
      <c r="U1346" s="13">
        <f t="shared" si="1690"/>
        <v>7.1138761951291013E-2</v>
      </c>
      <c r="V1346" s="13">
        <f t="shared" si="1691"/>
        <v>2.2590188648481907E-3</v>
      </c>
      <c r="W1346" s="13">
        <f t="shared" si="1692"/>
        <v>9.880978157750811E-3</v>
      </c>
      <c r="X1346" s="13">
        <f t="shared" si="1693"/>
        <v>1.0978853640858504E-2</v>
      </c>
      <c r="Y1346" s="13">
        <f t="shared" si="1694"/>
        <v>6.0993570344471488E-3</v>
      </c>
      <c r="Z1346" s="13">
        <f t="shared" si="1695"/>
        <v>3.673479346369378E-2</v>
      </c>
      <c r="AA1346" s="13">
        <f t="shared" si="1696"/>
        <v>2.6347663263899652E-2</v>
      </c>
      <c r="AB1346" s="13">
        <f t="shared" si="1697"/>
        <v>9.4487989996996664E-3</v>
      </c>
      <c r="AC1346" s="13">
        <f t="shared" si="1698"/>
        <v>1.12517852108682E-4</v>
      </c>
      <c r="AD1346" s="13">
        <f t="shared" si="1699"/>
        <v>1.7717581934662923E-3</v>
      </c>
      <c r="AE1346" s="13">
        <f t="shared" si="1700"/>
        <v>1.9686182463423321E-3</v>
      </c>
      <c r="AF1346" s="13">
        <f t="shared" si="1701"/>
        <v>1.0936757098467147E-3</v>
      </c>
      <c r="AG1346" s="13">
        <f t="shared" si="1702"/>
        <v>4.0506467265592777E-4</v>
      </c>
      <c r="AH1346" s="13">
        <f t="shared" si="1703"/>
        <v>1.0204099091361203E-2</v>
      </c>
      <c r="AI1346" s="13">
        <f t="shared" si="1704"/>
        <v>7.3187880322878882E-3</v>
      </c>
      <c r="AJ1346" s="13">
        <f t="shared" si="1705"/>
        <v>2.6246637641390751E-3</v>
      </c>
      <c r="AK1346" s="13">
        <f t="shared" si="1706"/>
        <v>6.2750461273036837E-4</v>
      </c>
      <c r="AL1346" s="13">
        <f t="shared" si="1707"/>
        <v>3.5867654908500739E-6</v>
      </c>
      <c r="AM1346" s="13">
        <f t="shared" si="1708"/>
        <v>2.5415516933635212E-4</v>
      </c>
      <c r="AN1346" s="13">
        <f t="shared" si="1709"/>
        <v>2.8239435020131423E-4</v>
      </c>
      <c r="AO1346" s="13">
        <f t="shared" si="1710"/>
        <v>1.5688559322609119E-4</v>
      </c>
      <c r="AP1346" s="13">
        <f t="shared" si="1711"/>
        <v>5.8105717163147397E-5</v>
      </c>
      <c r="AQ1346" s="13">
        <f t="shared" si="1712"/>
        <v>1.614046084928618E-5</v>
      </c>
      <c r="AR1346" s="13">
        <f t="shared" si="1713"/>
        <v>2.2675753082804693E-3</v>
      </c>
      <c r="AS1346" s="13">
        <f t="shared" si="1714"/>
        <v>1.6263957141110792E-3</v>
      </c>
      <c r="AT1346" s="13">
        <f t="shared" si="1715"/>
        <v>5.8325803099451361E-4</v>
      </c>
      <c r="AU1346" s="13">
        <f t="shared" si="1716"/>
        <v>1.3944533005016795E-4</v>
      </c>
      <c r="AV1346" s="13">
        <f t="shared" si="1717"/>
        <v>2.5003942131295536E-5</v>
      </c>
      <c r="AW1346" s="13">
        <f t="shared" si="1718"/>
        <v>7.9400281113753636E-8</v>
      </c>
      <c r="AX1346" s="13">
        <f t="shared" si="1719"/>
        <v>3.0381708942467434E-5</v>
      </c>
      <c r="AY1346" s="13">
        <f t="shared" si="1720"/>
        <v>3.3757420623064993E-5</v>
      </c>
      <c r="AZ1346" s="13">
        <f t="shared" si="1721"/>
        <v>1.8754103814246879E-5</v>
      </c>
      <c r="BA1346" s="13">
        <f t="shared" si="1722"/>
        <v>6.9459574296826168E-6</v>
      </c>
      <c r="BB1346" s="13">
        <f t="shared" si="1723"/>
        <v>1.9294306899236635E-6</v>
      </c>
      <c r="BC1346" s="13">
        <f t="shared" si="1724"/>
        <v>4.2876194677621644E-7</v>
      </c>
      <c r="BD1346" s="13">
        <f t="shared" si="1725"/>
        <v>4.1992093346391869E-4</v>
      </c>
      <c r="BE1346" s="13">
        <f t="shared" si="1726"/>
        <v>3.0118409031766017E-4</v>
      </c>
      <c r="BF1346" s="13">
        <f t="shared" si="1727"/>
        <v>1.0801063846971899E-4</v>
      </c>
      <c r="BG1346" s="13">
        <f t="shared" si="1728"/>
        <v>2.5823183445340349E-5</v>
      </c>
      <c r="BH1346" s="13">
        <f t="shared" si="1729"/>
        <v>4.6303550235839637E-6</v>
      </c>
      <c r="BI1346" s="13">
        <f t="shared" si="1730"/>
        <v>6.6421516742307082E-7</v>
      </c>
      <c r="BJ1346" s="14">
        <f t="shared" si="1731"/>
        <v>0.23555363497369511</v>
      </c>
      <c r="BK1346" s="14">
        <f t="shared" si="1732"/>
        <v>0.31664903192138649</v>
      </c>
      <c r="BL1346" s="14">
        <f t="shared" si="1733"/>
        <v>0.4109276862891586</v>
      </c>
      <c r="BM1346" s="14">
        <f t="shared" si="1734"/>
        <v>0.27681340992485315</v>
      </c>
      <c r="BN1346" s="14">
        <f t="shared" si="1735"/>
        <v>0.72301805870273894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1.1583333333333301</v>
      </c>
      <c r="F1347" s="10">
        <f>VLOOKUP(B1347,home!$B$2:$E$405,3,FALSE)</f>
        <v>0.57999999999999996</v>
      </c>
      <c r="G1347" s="10">
        <f>VLOOKUP(C1347,away!$B$2:$E$405,4,FALSE)</f>
        <v>1.44</v>
      </c>
      <c r="H1347" s="10">
        <f>VLOOKUP(A1347,away!$A$2:$E$405,3,FALSE)</f>
        <v>1.05</v>
      </c>
      <c r="I1347" s="10">
        <f>VLOOKUP(C1347,away!$B$2:$E$405,3,FALSE)</f>
        <v>0.28999999999999998</v>
      </c>
      <c r="J1347" s="10">
        <f>VLOOKUP(B1347,home!$B$2:$E$405,4,FALSE)</f>
        <v>0.95</v>
      </c>
      <c r="K1347" s="12">
        <f t="shared" si="1680"/>
        <v>0.96743999999999719</v>
      </c>
      <c r="L1347" s="12">
        <f t="shared" si="1681"/>
        <v>0.289275</v>
      </c>
      <c r="M1347" s="13">
        <f t="shared" si="1682"/>
        <v>0.28458736214129471</v>
      </c>
      <c r="N1347" s="13">
        <f t="shared" si="1683"/>
        <v>0.27532119762997337</v>
      </c>
      <c r="O1347" s="13">
        <f t="shared" si="1684"/>
        <v>8.232400918342303E-2</v>
      </c>
      <c r="P1347" s="13">
        <f t="shared" si="1685"/>
        <v>7.9643539444410549E-2</v>
      </c>
      <c r="Q1347" s="13">
        <f t="shared" si="1686"/>
        <v>0.1331783697175703</v>
      </c>
      <c r="R1347" s="13">
        <f t="shared" si="1687"/>
        <v>1.1907138878267347E-2</v>
      </c>
      <c r="S1347" s="13">
        <f t="shared" si="1688"/>
        <v>5.5721846953310037E-3</v>
      </c>
      <c r="T1347" s="13">
        <f t="shared" si="1689"/>
        <v>3.8525172900050156E-2</v>
      </c>
      <c r="U1347" s="13">
        <f t="shared" si="1690"/>
        <v>1.151944243639093E-2</v>
      </c>
      <c r="V1347" s="13">
        <f t="shared" si="1691"/>
        <v>1.7326782977406633E-4</v>
      </c>
      <c r="W1347" s="13">
        <f t="shared" si="1692"/>
        <v>4.294736066652196E-2</v>
      </c>
      <c r="X1347" s="13">
        <f t="shared" si="1693"/>
        <v>1.242359775680814E-2</v>
      </c>
      <c r="Y1347" s="13">
        <f t="shared" si="1694"/>
        <v>1.7969181205503373E-3</v>
      </c>
      <c r="Z1347" s="13">
        <f t="shared" si="1695"/>
        <v>1.1481458663369294E-3</v>
      </c>
      <c r="AA1347" s="13">
        <f t="shared" si="1696"/>
        <v>1.1107622369289957E-3</v>
      </c>
      <c r="AB1347" s="13">
        <f t="shared" si="1697"/>
        <v>5.3729790924729221E-4</v>
      </c>
      <c r="AC1347" s="13">
        <f t="shared" si="1698"/>
        <v>3.0306298414014919E-6</v>
      </c>
      <c r="AD1347" s="13">
        <f t="shared" si="1699"/>
        <v>1.0387248650804967E-2</v>
      </c>
      <c r="AE1347" s="13">
        <f t="shared" si="1700"/>
        <v>3.004771353461607E-3</v>
      </c>
      <c r="AF1347" s="13">
        <f t="shared" si="1701"/>
        <v>4.3460261663630319E-4</v>
      </c>
      <c r="AG1347" s="13">
        <f t="shared" si="1702"/>
        <v>4.1906557309155545E-5</v>
      </c>
      <c r="AH1347" s="13">
        <f t="shared" si="1703"/>
        <v>8.3032473871153784E-5</v>
      </c>
      <c r="AI1347" s="13">
        <f t="shared" si="1704"/>
        <v>8.0328936521908777E-5</v>
      </c>
      <c r="AJ1347" s="13">
        <f t="shared" si="1705"/>
        <v>3.8856713174377601E-5</v>
      </c>
      <c r="AK1347" s="13">
        <f t="shared" si="1706"/>
        <v>1.2530512864473255E-5</v>
      </c>
      <c r="AL1347" s="13">
        <f t="shared" si="1707"/>
        <v>3.3925622768200042E-8</v>
      </c>
      <c r="AM1347" s="13">
        <f t="shared" si="1708"/>
        <v>2.0098079669469463E-3</v>
      </c>
      <c r="AN1347" s="13">
        <f t="shared" si="1709"/>
        <v>5.8138719963857796E-4</v>
      </c>
      <c r="AO1347" s="13">
        <f t="shared" si="1710"/>
        <v>8.4090391087724816E-5</v>
      </c>
      <c r="AP1347" s="13">
        <f t="shared" si="1711"/>
        <v>8.1084159606338682E-6</v>
      </c>
      <c r="AQ1347" s="13">
        <f t="shared" si="1712"/>
        <v>5.863905067530903E-7</v>
      </c>
      <c r="AR1347" s="13">
        <f t="shared" si="1713"/>
        <v>4.8038437758156027E-6</v>
      </c>
      <c r="AS1347" s="13">
        <f t="shared" si="1714"/>
        <v>4.6474306224750331E-6</v>
      </c>
      <c r="AT1347" s="13">
        <f t="shared" si="1715"/>
        <v>2.2480551407036163E-6</v>
      </c>
      <c r="AU1347" s="13">
        <f t="shared" si="1716"/>
        <v>7.2495282177410013E-7</v>
      </c>
      <c r="AV1347" s="13">
        <f t="shared" si="1717"/>
        <v>1.753370894742833E-7</v>
      </c>
      <c r="AW1347" s="13">
        <f t="shared" si="1718"/>
        <v>2.6373044650265702E-10</v>
      </c>
      <c r="AX1347" s="13">
        <f t="shared" si="1719"/>
        <v>3.2406143659052458E-4</v>
      </c>
      <c r="AY1347" s="13">
        <f t="shared" si="1720"/>
        <v>9.3742872069723995E-5</v>
      </c>
      <c r="AZ1347" s="13">
        <f t="shared" si="1721"/>
        <v>1.3558734658984703E-5</v>
      </c>
      <c r="BA1347" s="13">
        <f t="shared" si="1722"/>
        <v>1.3074009894926005E-6</v>
      </c>
      <c r="BB1347" s="13">
        <f t="shared" si="1723"/>
        <v>9.4549605308867976E-8</v>
      </c>
      <c r="BC1347" s="13">
        <f t="shared" si="1724"/>
        <v>5.4701674151445561E-9</v>
      </c>
      <c r="BD1347" s="13">
        <f t="shared" si="1725"/>
        <v>2.3160531804150981E-7</v>
      </c>
      <c r="BE1347" s="13">
        <f t="shared" si="1726"/>
        <v>2.2406424888607758E-7</v>
      </c>
      <c r="BF1347" s="13">
        <f t="shared" si="1727"/>
        <v>1.0838435847117313E-7</v>
      </c>
      <c r="BG1347" s="13">
        <f t="shared" si="1728"/>
        <v>3.4951787919783815E-8</v>
      </c>
      <c r="BH1347" s="13">
        <f t="shared" si="1729"/>
        <v>8.4534394262788869E-9</v>
      </c>
      <c r="BI1347" s="13">
        <f t="shared" si="1730"/>
        <v>1.6356390877118452E-9</v>
      </c>
      <c r="BJ1347" s="14">
        <f t="shared" si="1731"/>
        <v>0.52117789679790838</v>
      </c>
      <c r="BK1347" s="14">
        <f t="shared" si="1732"/>
        <v>0.37007316153834419</v>
      </c>
      <c r="BL1347" s="14">
        <f t="shared" si="1733"/>
        <v>0.10762660799493157</v>
      </c>
      <c r="BM1347" s="14">
        <f t="shared" si="1734"/>
        <v>0.13297045259424256</v>
      </c>
      <c r="BN1347" s="14">
        <f t="shared" si="1735"/>
        <v>0.86696161699493934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1.1583333333333301</v>
      </c>
      <c r="F1348" s="10">
        <f>VLOOKUP(B1348,home!$B$2:$E$405,3,FALSE)</f>
        <v>0.72</v>
      </c>
      <c r="G1348" s="10">
        <f>VLOOKUP(C1348,away!$B$2:$E$405,4,FALSE)</f>
        <v>1.29</v>
      </c>
      <c r="H1348" s="10">
        <f>VLOOKUP(A1348,away!$A$2:$E$405,3,FALSE)</f>
        <v>1.05</v>
      </c>
      <c r="I1348" s="10">
        <f>VLOOKUP(C1348,away!$B$2:$E$405,3,FALSE)</f>
        <v>1.01</v>
      </c>
      <c r="J1348" s="10">
        <f>VLOOKUP(B1348,home!$B$2:$E$405,4,FALSE)</f>
        <v>0.32</v>
      </c>
      <c r="K1348" s="12">
        <f t="shared" si="1680"/>
        <v>1.0758599999999969</v>
      </c>
      <c r="L1348" s="12">
        <f t="shared" si="1681"/>
        <v>0.33935999999999999</v>
      </c>
      <c r="M1348" s="13">
        <f t="shared" si="1682"/>
        <v>0.24287217569215325</v>
      </c>
      <c r="N1348" s="13">
        <f t="shared" si="1683"/>
        <v>0.26129645894015924</v>
      </c>
      <c r="O1348" s="13">
        <f t="shared" si="1684"/>
        <v>8.2421101542889119E-2</v>
      </c>
      <c r="P1348" s="13">
        <f t="shared" si="1685"/>
        <v>8.8673566305932428E-2</v>
      </c>
      <c r="Q1348" s="13">
        <f t="shared" si="1686"/>
        <v>0.14055920415767942</v>
      </c>
      <c r="R1348" s="13">
        <f t="shared" si="1687"/>
        <v>1.3985212509797423E-2</v>
      </c>
      <c r="S1348" s="13">
        <f t="shared" si="1688"/>
        <v>8.0937651040141681E-3</v>
      </c>
      <c r="T1348" s="13">
        <f t="shared" si="1689"/>
        <v>4.7700171522950079E-2</v>
      </c>
      <c r="U1348" s="13">
        <f t="shared" si="1690"/>
        <v>1.5046130730790612E-2</v>
      </c>
      <c r="V1348" s="13">
        <f t="shared" si="1691"/>
        <v>3.2834053302596781E-4</v>
      </c>
      <c r="W1348" s="13">
        <f t="shared" si="1692"/>
        <v>5.0407341795026858E-2</v>
      </c>
      <c r="X1348" s="13">
        <f t="shared" si="1693"/>
        <v>1.7106235511560312E-2</v>
      </c>
      <c r="Y1348" s="13">
        <f t="shared" si="1694"/>
        <v>2.9025860416015533E-3</v>
      </c>
      <c r="Z1348" s="13">
        <f t="shared" si="1695"/>
        <v>1.5820072391082849E-3</v>
      </c>
      <c r="AA1348" s="13">
        <f t="shared" si="1696"/>
        <v>1.7020183082670343E-3</v>
      </c>
      <c r="AB1348" s="13">
        <f t="shared" si="1697"/>
        <v>9.1556670856608301E-4</v>
      </c>
      <c r="AC1348" s="13">
        <f t="shared" si="1698"/>
        <v>7.4923995367185241E-6</v>
      </c>
      <c r="AD1348" s="13">
        <f t="shared" si="1699"/>
        <v>1.355781068589936E-2</v>
      </c>
      <c r="AE1348" s="13">
        <f t="shared" si="1700"/>
        <v>4.600978634366806E-3</v>
      </c>
      <c r="AF1348" s="13">
        <f t="shared" si="1701"/>
        <v>7.8069405467935953E-4</v>
      </c>
      <c r="AG1348" s="13">
        <f t="shared" si="1702"/>
        <v>8.8312111465329172E-5</v>
      </c>
      <c r="AH1348" s="13">
        <f t="shared" si="1703"/>
        <v>1.3421749416594683E-4</v>
      </c>
      <c r="AI1348" s="13">
        <f t="shared" si="1704"/>
        <v>1.4439923327337514E-4</v>
      </c>
      <c r="AJ1348" s="13">
        <f t="shared" si="1705"/>
        <v>7.7676679554746452E-5</v>
      </c>
      <c r="AK1348" s="13">
        <f t="shared" si="1706"/>
        <v>2.7856410821923096E-5</v>
      </c>
      <c r="AL1348" s="13">
        <f t="shared" si="1707"/>
        <v>1.0942015654388734E-7</v>
      </c>
      <c r="AM1348" s="13">
        <f t="shared" si="1708"/>
        <v>2.9172612409063296E-3</v>
      </c>
      <c r="AN1348" s="13">
        <f t="shared" si="1709"/>
        <v>9.9000177471397191E-4</v>
      </c>
      <c r="AO1348" s="13">
        <f t="shared" si="1710"/>
        <v>1.6798350113346672E-4</v>
      </c>
      <c r="AP1348" s="13">
        <f t="shared" si="1711"/>
        <v>1.900229364821776E-5</v>
      </c>
      <c r="AQ1348" s="13">
        <f t="shared" si="1712"/>
        <v>1.6121545931147941E-6</v>
      </c>
      <c r="AR1348" s="13">
        <f t="shared" si="1713"/>
        <v>9.1096097640311465E-6</v>
      </c>
      <c r="AS1348" s="13">
        <f t="shared" si="1714"/>
        <v>9.8006647607305211E-6</v>
      </c>
      <c r="AT1348" s="13">
        <f t="shared" si="1715"/>
        <v>5.2720715947397528E-6</v>
      </c>
      <c r="AU1348" s="13">
        <f t="shared" si="1716"/>
        <v>1.890670315305565E-6</v>
      </c>
      <c r="AV1348" s="13">
        <f t="shared" si="1717"/>
        <v>5.0852414135615987E-7</v>
      </c>
      <c r="AW1348" s="13">
        <f t="shared" si="1718"/>
        <v>1.1097144549446599E-9</v>
      </c>
      <c r="AX1348" s="13">
        <f t="shared" si="1719"/>
        <v>5.2309411310691228E-4</v>
      </c>
      <c r="AY1348" s="13">
        <f t="shared" si="1720"/>
        <v>1.7751721822396174E-4</v>
      </c>
      <c r="AZ1348" s="13">
        <f t="shared" si="1721"/>
        <v>3.0121121588241823E-5</v>
      </c>
      <c r="BA1348" s="13">
        <f t="shared" si="1722"/>
        <v>3.4073012740619157E-6</v>
      </c>
      <c r="BB1348" s="13">
        <f t="shared" si="1723"/>
        <v>2.8907544009141282E-7</v>
      </c>
      <c r="BC1348" s="13">
        <f t="shared" si="1724"/>
        <v>1.9620128269884378E-8</v>
      </c>
      <c r="BD1348" s="13">
        <f t="shared" si="1725"/>
        <v>5.1523952825360143E-7</v>
      </c>
      <c r="BE1348" s="13">
        <f t="shared" si="1726"/>
        <v>5.5432559886691803E-7</v>
      </c>
      <c r="BF1348" s="13">
        <f t="shared" si="1727"/>
        <v>2.9818836939848031E-7</v>
      </c>
      <c r="BG1348" s="13">
        <f t="shared" si="1728"/>
        <v>1.0693631303368272E-7</v>
      </c>
      <c r="BH1348" s="13">
        <f t="shared" si="1729"/>
        <v>2.876212543510439E-8</v>
      </c>
      <c r="BI1348" s="13">
        <f t="shared" si="1730"/>
        <v>6.1888040541222666E-9</v>
      </c>
      <c r="BJ1348" s="14">
        <f t="shared" si="1731"/>
        <v>0.5438301028701451</v>
      </c>
      <c r="BK1348" s="14">
        <f t="shared" si="1732"/>
        <v>0.34015296667304307</v>
      </c>
      <c r="BL1348" s="14">
        <f t="shared" si="1733"/>
        <v>0.11448227079944148</v>
      </c>
      <c r="BM1348" s="14">
        <f t="shared" si="1734"/>
        <v>0.17006211232461729</v>
      </c>
      <c r="BN1348" s="14">
        <f t="shared" si="1735"/>
        <v>0.82980771914861073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1.3611111111111101</v>
      </c>
      <c r="F1349" s="10">
        <f>VLOOKUP(B1349,home!$B$2:$E$405,3,FALSE)</f>
        <v>1.29</v>
      </c>
      <c r="G1349" s="10">
        <f>VLOOKUP(C1349,away!$B$2:$E$405,4,FALSE)</f>
        <v>0.73</v>
      </c>
      <c r="H1349" s="10">
        <f>VLOOKUP(A1349,away!$A$2:$E$405,3,FALSE)</f>
        <v>1.1666666666666701</v>
      </c>
      <c r="I1349" s="10">
        <f>VLOOKUP(C1349,away!$B$2:$E$405,3,FALSE)</f>
        <v>0.55000000000000004</v>
      </c>
      <c r="J1349" s="10">
        <f>VLOOKUP(B1349,home!$B$2:$E$405,4,FALSE)</f>
        <v>0.21</v>
      </c>
      <c r="K1349" s="12">
        <f t="shared" si="1680"/>
        <v>1.2817583333333324</v>
      </c>
      <c r="L1349" s="12">
        <f t="shared" si="1681"/>
        <v>0.1347500000000004</v>
      </c>
      <c r="M1349" s="13">
        <f t="shared" si="1682"/>
        <v>0.24255947684589418</v>
      </c>
      <c r="N1349" s="13">
        <f t="shared" si="1683"/>
        <v>0.3109026307761984</v>
      </c>
      <c r="O1349" s="13">
        <f t="shared" si="1684"/>
        <v>3.2684889504984348E-2</v>
      </c>
      <c r="P1349" s="13">
        <f t="shared" si="1685"/>
        <v>4.1894129497092869E-2</v>
      </c>
      <c r="Q1349" s="13">
        <f t="shared" si="1686"/>
        <v>0.1992510189263243</v>
      </c>
      <c r="R1349" s="13">
        <f t="shared" si="1687"/>
        <v>2.2021444303983273E-3</v>
      </c>
      <c r="S1349" s="13">
        <f t="shared" si="1688"/>
        <v>1.8089564146717195E-3</v>
      </c>
      <c r="T1349" s="13">
        <f t="shared" si="1689"/>
        <v>2.6849074800322285E-2</v>
      </c>
      <c r="U1349" s="13">
        <f t="shared" si="1690"/>
        <v>2.822616974866641E-3</v>
      </c>
      <c r="V1349" s="13">
        <f t="shared" si="1691"/>
        <v>3.4715267582713442E-5</v>
      </c>
      <c r="W1349" s="13">
        <f t="shared" si="1692"/>
        <v>8.5130551311324534E-2</v>
      </c>
      <c r="X1349" s="13">
        <f t="shared" si="1693"/>
        <v>1.1471341789201018E-2</v>
      </c>
      <c r="Y1349" s="13">
        <f t="shared" si="1694"/>
        <v>7.7288165304742094E-4</v>
      </c>
      <c r="Z1349" s="13">
        <f t="shared" si="1695"/>
        <v>9.8912987332058522E-5</v>
      </c>
      <c r="AA1349" s="13">
        <f t="shared" si="1696"/>
        <v>1.2678254578776037E-4</v>
      </c>
      <c r="AB1349" s="13">
        <f t="shared" si="1697"/>
        <v>8.1252292292338337E-5</v>
      </c>
      <c r="AC1349" s="13">
        <f t="shared" si="1698"/>
        <v>3.7474466431598962E-7</v>
      </c>
      <c r="AD1349" s="13">
        <f t="shared" si="1699"/>
        <v>2.7279198391137773E-2</v>
      </c>
      <c r="AE1349" s="13">
        <f t="shared" si="1700"/>
        <v>3.6758719832058265E-3</v>
      </c>
      <c r="AF1349" s="13">
        <f t="shared" si="1701"/>
        <v>2.4766187486849334E-4</v>
      </c>
      <c r="AG1349" s="13">
        <f t="shared" si="1702"/>
        <v>1.1124145879509861E-5</v>
      </c>
      <c r="AH1349" s="13">
        <f t="shared" si="1703"/>
        <v>3.3321312607487315E-6</v>
      </c>
      <c r="AI1349" s="13">
        <f t="shared" si="1704"/>
        <v>4.2709870112251903E-6</v>
      </c>
      <c r="AJ1349" s="13">
        <f t="shared" si="1705"/>
        <v>2.7371865965981559E-6</v>
      </c>
      <c r="AK1349" s="13">
        <f t="shared" si="1706"/>
        <v>1.1694705766926624E-6</v>
      </c>
      <c r="AL1349" s="13">
        <f t="shared" si="1707"/>
        <v>2.5889899993762117E-9</v>
      </c>
      <c r="AM1349" s="13">
        <f t="shared" si="1708"/>
        <v>6.9930679728988114E-3</v>
      </c>
      <c r="AN1349" s="13">
        <f t="shared" si="1709"/>
        <v>9.4231590934811796E-4</v>
      </c>
      <c r="AO1349" s="13">
        <f t="shared" si="1710"/>
        <v>6.3488534392329635E-5</v>
      </c>
      <c r="AP1349" s="13">
        <f t="shared" si="1711"/>
        <v>2.8516933364554824E-6</v>
      </c>
      <c r="AQ1349" s="13">
        <f t="shared" si="1712"/>
        <v>9.6066419271844351E-8</v>
      </c>
      <c r="AR1349" s="13">
        <f t="shared" si="1713"/>
        <v>8.9800937477178546E-8</v>
      </c>
      <c r="AS1349" s="13">
        <f t="shared" si="1714"/>
        <v>1.1510309995251916E-7</v>
      </c>
      <c r="AT1349" s="13">
        <f t="shared" si="1715"/>
        <v>7.3767178778320482E-8</v>
      </c>
      <c r="AU1349" s="13">
        <f t="shared" si="1716"/>
        <v>3.1517232041867335E-8</v>
      </c>
      <c r="AV1349" s="13">
        <f t="shared" si="1717"/>
        <v>1.0099368703315945E-8</v>
      </c>
      <c r="AW1349" s="13">
        <f t="shared" si="1718"/>
        <v>1.2421178292129384E-11</v>
      </c>
      <c r="AX1349" s="13">
        <f t="shared" si="1719"/>
        <v>1.4939038583049126E-3</v>
      </c>
      <c r="AY1349" s="13">
        <f t="shared" si="1720"/>
        <v>2.0130354490658763E-4</v>
      </c>
      <c r="AZ1349" s="13">
        <f t="shared" si="1721"/>
        <v>1.3562826338081383E-5</v>
      </c>
      <c r="BA1349" s="13">
        <f t="shared" si="1722"/>
        <v>6.0919694968549082E-7</v>
      </c>
      <c r="BB1349" s="13">
        <f t="shared" si="1723"/>
        <v>2.0522322242530034E-8</v>
      </c>
      <c r="BC1349" s="13">
        <f t="shared" si="1724"/>
        <v>5.5307658443618574E-10</v>
      </c>
      <c r="BD1349" s="13">
        <f t="shared" si="1725"/>
        <v>2.0167793875083088E-9</v>
      </c>
      <c r="BE1349" s="13">
        <f t="shared" si="1726"/>
        <v>2.5850237864336691E-9</v>
      </c>
      <c r="BF1349" s="13">
        <f t="shared" si="1727"/>
        <v>1.6566878900631202E-9</v>
      </c>
      <c r="BG1349" s="13">
        <f t="shared" si="1728"/>
        <v>7.0782450294027307E-10</v>
      </c>
      <c r="BH1349" s="13">
        <f t="shared" si="1729"/>
        <v>2.2681498879530477E-10</v>
      </c>
      <c r="BI1349" s="13">
        <f t="shared" si="1730"/>
        <v>5.8144400402657634E-11</v>
      </c>
      <c r="BJ1349" s="14">
        <f t="shared" si="1731"/>
        <v>0.67530257632980284</v>
      </c>
      <c r="BK1349" s="14">
        <f t="shared" si="1732"/>
        <v>0.28649895890380239</v>
      </c>
      <c r="BL1349" s="14">
        <f t="shared" si="1733"/>
        <v>3.7929523062866573E-2</v>
      </c>
      <c r="BM1349" s="14">
        <f t="shared" si="1734"/>
        <v>0.17013437777042575</v>
      </c>
      <c r="BN1349" s="14">
        <f t="shared" si="1735"/>
        <v>0.82949428998089259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1.3611111111111101</v>
      </c>
      <c r="F1350" s="10">
        <f>VLOOKUP(B1350,home!$B$2:$E$405,3,FALSE)</f>
        <v>1.1000000000000001</v>
      </c>
      <c r="G1350" s="10">
        <f>VLOOKUP(C1350,away!$B$2:$E$405,4,FALSE)</f>
        <v>0.73</v>
      </c>
      <c r="H1350" s="10">
        <f>VLOOKUP(A1350,away!$A$2:$E$405,3,FALSE)</f>
        <v>1.1666666666666701</v>
      </c>
      <c r="I1350" s="10">
        <f>VLOOKUP(C1350,away!$B$2:$E$405,3,FALSE)</f>
        <v>1.1000000000000001</v>
      </c>
      <c r="J1350" s="10">
        <f>VLOOKUP(B1350,home!$B$2:$E$405,4,FALSE)</f>
        <v>1.29</v>
      </c>
      <c r="K1350" s="12">
        <f t="shared" si="1680"/>
        <v>1.0929722222222213</v>
      </c>
      <c r="L1350" s="12">
        <f t="shared" si="1681"/>
        <v>1.6555000000000051</v>
      </c>
      <c r="M1350" s="13">
        <f t="shared" si="1682"/>
        <v>6.4025603417616941E-2</v>
      </c>
      <c r="N1350" s="13">
        <f t="shared" si="1683"/>
        <v>6.9978206046471453E-2</v>
      </c>
      <c r="O1350" s="13">
        <f t="shared" si="1684"/>
        <v>0.10599438645786519</v>
      </c>
      <c r="P1350" s="13">
        <f t="shared" si="1685"/>
        <v>0.11584892010993383</v>
      </c>
      <c r="Q1350" s="13">
        <f t="shared" si="1686"/>
        <v>3.8242117684868182E-2</v>
      </c>
      <c r="R1350" s="13">
        <f t="shared" si="1687"/>
        <v>8.7736853390498179E-2</v>
      </c>
      <c r="S1350" s="13">
        <f t="shared" si="1688"/>
        <v>5.2404708328547302E-2</v>
      </c>
      <c r="T1350" s="13">
        <f t="shared" si="1689"/>
        <v>6.3309825827299465E-2</v>
      </c>
      <c r="U1350" s="13">
        <f t="shared" si="1690"/>
        <v>9.589394362099804E-2</v>
      </c>
      <c r="V1350" s="13">
        <f t="shared" si="1691"/>
        <v>1.0535765805610666E-2</v>
      </c>
      <c r="W1350" s="13">
        <f t="shared" si="1692"/>
        <v>1.3932524116171366E-2</v>
      </c>
      <c r="X1350" s="13">
        <f t="shared" si="1693"/>
        <v>2.3065293674321766E-2</v>
      </c>
      <c r="Y1350" s="13">
        <f t="shared" si="1694"/>
        <v>1.9092296838919904E-2</v>
      </c>
      <c r="Z1350" s="13">
        <f t="shared" si="1695"/>
        <v>4.841612026265673E-2</v>
      </c>
      <c r="AA1350" s="13">
        <f t="shared" si="1696"/>
        <v>5.2917474554854245E-2</v>
      </c>
      <c r="AB1350" s="13">
        <f t="shared" si="1697"/>
        <v>2.8918664879303443E-2</v>
      </c>
      <c r="AC1350" s="13">
        <f t="shared" si="1698"/>
        <v>1.1914736312107527E-3</v>
      </c>
      <c r="AD1350" s="13">
        <f t="shared" si="1699"/>
        <v>3.8069654611041261E-3</v>
      </c>
      <c r="AE1350" s="13">
        <f t="shared" si="1700"/>
        <v>6.3024313208579E-3</v>
      </c>
      <c r="AF1350" s="13">
        <f t="shared" si="1701"/>
        <v>5.2168375258401433E-3</v>
      </c>
      <c r="AG1350" s="13">
        <f t="shared" si="1702"/>
        <v>2.8788248413427948E-3</v>
      </c>
      <c r="AH1350" s="13">
        <f t="shared" si="1703"/>
        <v>2.0038221773707114E-2</v>
      </c>
      <c r="AI1350" s="13">
        <f t="shared" si="1704"/>
        <v>2.1901219781390369E-2</v>
      </c>
      <c r="AJ1350" s="13">
        <f t="shared" si="1705"/>
        <v>1.1968712426921749E-2</v>
      </c>
      <c r="AK1350" s="13">
        <f t="shared" si="1706"/>
        <v>4.3604900727971276E-3</v>
      </c>
      <c r="AL1350" s="13">
        <f t="shared" si="1707"/>
        <v>8.6234834908090839E-5</v>
      </c>
      <c r="AM1350" s="13">
        <f t="shared" si="1708"/>
        <v>8.3218149998924443E-4</v>
      </c>
      <c r="AN1350" s="13">
        <f t="shared" si="1709"/>
        <v>1.3776764732321984E-3</v>
      </c>
      <c r="AO1350" s="13">
        <f t="shared" si="1710"/>
        <v>1.1403717007179559E-3</v>
      </c>
      <c r="AP1350" s="13">
        <f t="shared" si="1711"/>
        <v>6.2929511684619395E-4</v>
      </c>
      <c r="AQ1350" s="13">
        <f t="shared" si="1712"/>
        <v>2.604495164847193E-4</v>
      </c>
      <c r="AR1350" s="13">
        <f t="shared" si="1713"/>
        <v>6.6346552292744464E-3</v>
      </c>
      <c r="AS1350" s="13">
        <f t="shared" si="1714"/>
        <v>7.2514938696183733E-3</v>
      </c>
      <c r="AT1350" s="13">
        <f t="shared" si="1715"/>
        <v>3.962840684553803E-3</v>
      </c>
      <c r="AU1350" s="13">
        <f t="shared" si="1716"/>
        <v>1.4437582631031335E-3</v>
      </c>
      <c r="AV1350" s="13">
        <f t="shared" si="1717"/>
        <v>3.9449691929388145E-4</v>
      </c>
      <c r="AW1350" s="13">
        <f t="shared" si="1718"/>
        <v>4.3342957811207479E-6</v>
      </c>
      <c r="AX1350" s="13">
        <f t="shared" si="1719"/>
        <v>1.5159187722257761E-4</v>
      </c>
      <c r="AY1350" s="13">
        <f t="shared" si="1720"/>
        <v>2.5096035274197798E-4</v>
      </c>
      <c r="AZ1350" s="13">
        <f t="shared" si="1721"/>
        <v>2.0773243198217296E-4</v>
      </c>
      <c r="BA1350" s="13">
        <f t="shared" si="1722"/>
        <v>1.146336803821628E-4</v>
      </c>
      <c r="BB1350" s="13">
        <f t="shared" si="1723"/>
        <v>4.7444014468167768E-5</v>
      </c>
      <c r="BC1350" s="13">
        <f t="shared" si="1724"/>
        <v>1.5708713190410397E-5</v>
      </c>
      <c r="BD1350" s="13">
        <f t="shared" si="1725"/>
        <v>1.8306119553439795E-3</v>
      </c>
      <c r="BE1350" s="13">
        <f t="shared" si="1726"/>
        <v>2.0008080168588752E-3</v>
      </c>
      <c r="BF1350" s="13">
        <f t="shared" si="1727"/>
        <v>1.09341379221314E-3</v>
      </c>
      <c r="BG1350" s="13">
        <f t="shared" si="1728"/>
        <v>3.9835696742787402E-4</v>
      </c>
      <c r="BH1350" s="13">
        <f t="shared" si="1729"/>
        <v>1.088482749818371E-4</v>
      </c>
      <c r="BI1350" s="13">
        <f t="shared" si="1730"/>
        <v>2.3793628198390795E-5</v>
      </c>
      <c r="BJ1350" s="14">
        <f t="shared" si="1731"/>
        <v>0.25085336871445485</v>
      </c>
      <c r="BK1350" s="14">
        <f t="shared" si="1732"/>
        <v>0.24434366648056954</v>
      </c>
      <c r="BL1350" s="14">
        <f t="shared" si="1733"/>
        <v>0.45487304455920308</v>
      </c>
      <c r="BM1350" s="14">
        <f t="shared" si="1734"/>
        <v>0.51641348685266963</v>
      </c>
      <c r="BN1350" s="14">
        <f t="shared" si="1735"/>
        <v>0.48182608710725383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1.3333333333333299</v>
      </c>
      <c r="F1351" s="10">
        <f>VLOOKUP(B1351,home!$B$2:$E$405,3,FALSE)</f>
        <v>1.31</v>
      </c>
      <c r="G1351" s="10">
        <f>VLOOKUP(C1351,away!$B$2:$E$405,4,FALSE)</f>
        <v>0.3</v>
      </c>
      <c r="H1351" s="10">
        <f>VLOOKUP(A1351,away!$A$2:$E$405,3,FALSE)</f>
        <v>1.3333333333333299</v>
      </c>
      <c r="I1351" s="10">
        <f>VLOOKUP(C1351,away!$B$2:$E$405,3,FALSE)</f>
        <v>1.05</v>
      </c>
      <c r="J1351" s="10">
        <f>VLOOKUP(B1351,home!$B$2:$E$405,4,FALSE)</f>
        <v>0.38</v>
      </c>
      <c r="K1351" s="12">
        <f t="shared" si="1680"/>
        <v>0.52399999999999869</v>
      </c>
      <c r="L1351" s="12">
        <f t="shared" si="1681"/>
        <v>0.5319999999999987</v>
      </c>
      <c r="M1351" s="13">
        <f t="shared" si="1682"/>
        <v>0.34784440891708834</v>
      </c>
      <c r="N1351" s="13">
        <f t="shared" si="1683"/>
        <v>0.1822704702725538</v>
      </c>
      <c r="O1351" s="13">
        <f t="shared" si="1684"/>
        <v>0.18505322554389056</v>
      </c>
      <c r="P1351" s="13">
        <f t="shared" si="1685"/>
        <v>9.6967890184998393E-2</v>
      </c>
      <c r="Q1351" s="13">
        <f t="shared" si="1686"/>
        <v>4.7754863211408982E-2</v>
      </c>
      <c r="R1351" s="13">
        <f t="shared" si="1687"/>
        <v>4.9224157994674757E-2</v>
      </c>
      <c r="S1351" s="13">
        <f t="shared" si="1688"/>
        <v>6.7578862027728743E-3</v>
      </c>
      <c r="T1351" s="13">
        <f t="shared" si="1689"/>
        <v>2.5405587228469518E-2</v>
      </c>
      <c r="U1351" s="13">
        <f t="shared" si="1690"/>
        <v>2.5793458789209505E-2</v>
      </c>
      <c r="V1351" s="13">
        <f t="shared" si="1691"/>
        <v>2.0932026899717554E-4</v>
      </c>
      <c r="W1351" s="13">
        <f t="shared" si="1692"/>
        <v>8.3411827742594161E-3</v>
      </c>
      <c r="X1351" s="13">
        <f t="shared" si="1693"/>
        <v>4.4375092359059988E-3</v>
      </c>
      <c r="Y1351" s="13">
        <f t="shared" si="1694"/>
        <v>1.1803774567509927E-3</v>
      </c>
      <c r="Z1351" s="13">
        <f t="shared" si="1695"/>
        <v>8.7290840177223043E-3</v>
      </c>
      <c r="AA1351" s="13">
        <f t="shared" si="1696"/>
        <v>4.5740400252864749E-3</v>
      </c>
      <c r="AB1351" s="13">
        <f t="shared" si="1697"/>
        <v>1.1983984866250537E-3</v>
      </c>
      <c r="AC1351" s="13">
        <f t="shared" si="1698"/>
        <v>3.6469870467377701E-6</v>
      </c>
      <c r="AD1351" s="13">
        <f t="shared" si="1699"/>
        <v>1.0926949434279804E-3</v>
      </c>
      <c r="AE1351" s="13">
        <f t="shared" si="1700"/>
        <v>5.813137099036842E-4</v>
      </c>
      <c r="AF1351" s="13">
        <f t="shared" si="1701"/>
        <v>1.546294468343796E-4</v>
      </c>
      <c r="AG1351" s="13">
        <f t="shared" si="1702"/>
        <v>2.7420955238629917E-5</v>
      </c>
      <c r="AH1351" s="13">
        <f t="shared" si="1703"/>
        <v>1.1609681743570636E-3</v>
      </c>
      <c r="AI1351" s="13">
        <f t="shared" si="1704"/>
        <v>6.0834732336309961E-4</v>
      </c>
      <c r="AJ1351" s="13">
        <f t="shared" si="1705"/>
        <v>1.5938699872113172E-4</v>
      </c>
      <c r="AK1351" s="13">
        <f t="shared" si="1706"/>
        <v>2.7839595776624279E-5</v>
      </c>
      <c r="AL1351" s="13">
        <f t="shared" si="1707"/>
        <v>4.0666531401799616E-8</v>
      </c>
      <c r="AM1351" s="13">
        <f t="shared" si="1708"/>
        <v>1.1451443007125208E-4</v>
      </c>
      <c r="AN1351" s="13">
        <f t="shared" si="1709"/>
        <v>6.0921676797905962E-5</v>
      </c>
      <c r="AO1351" s="13">
        <f t="shared" si="1710"/>
        <v>1.6205166028242944E-5</v>
      </c>
      <c r="AP1351" s="13">
        <f t="shared" si="1711"/>
        <v>2.8737161090084089E-6</v>
      </c>
      <c r="AQ1351" s="13">
        <f t="shared" si="1712"/>
        <v>3.8220424249811742E-7</v>
      </c>
      <c r="AR1351" s="13">
        <f t="shared" si="1713"/>
        <v>1.2352701375159132E-4</v>
      </c>
      <c r="AS1351" s="13">
        <f t="shared" si="1714"/>
        <v>6.472815520583368E-5</v>
      </c>
      <c r="AT1351" s="13">
        <f t="shared" si="1715"/>
        <v>1.6958776663928384E-5</v>
      </c>
      <c r="AU1351" s="13">
        <f t="shared" si="1716"/>
        <v>2.9621329906328175E-6</v>
      </c>
      <c r="AV1351" s="13">
        <f t="shared" si="1717"/>
        <v>3.8803942177289797E-7</v>
      </c>
      <c r="AW1351" s="13">
        <f t="shared" si="1718"/>
        <v>3.1490354516157804E-10</v>
      </c>
      <c r="AX1351" s="13">
        <f t="shared" si="1719"/>
        <v>1.0000926892889323E-5</v>
      </c>
      <c r="AY1351" s="13">
        <f t="shared" si="1720"/>
        <v>5.3204931070171073E-6</v>
      </c>
      <c r="AZ1351" s="13">
        <f t="shared" si="1721"/>
        <v>1.4152511664665469E-6</v>
      </c>
      <c r="BA1351" s="13">
        <f t="shared" si="1722"/>
        <v>2.5097120685340042E-7</v>
      </c>
      <c r="BB1351" s="13">
        <f t="shared" si="1723"/>
        <v>3.3379170511502172E-8</v>
      </c>
      <c r="BC1351" s="13">
        <f t="shared" si="1724"/>
        <v>3.5515437424238241E-9</v>
      </c>
      <c r="BD1351" s="13">
        <f t="shared" si="1725"/>
        <v>1.0952728552641062E-5</v>
      </c>
      <c r="BE1351" s="13">
        <f t="shared" si="1726"/>
        <v>5.7392297615839004E-6</v>
      </c>
      <c r="BF1351" s="13">
        <f t="shared" si="1727"/>
        <v>1.5036781975349783E-6</v>
      </c>
      <c r="BG1351" s="13">
        <f t="shared" si="1728"/>
        <v>2.6264245850277562E-7</v>
      </c>
      <c r="BH1351" s="13">
        <f t="shared" si="1729"/>
        <v>3.4406162063863507E-8</v>
      </c>
      <c r="BI1351" s="13">
        <f t="shared" si="1730"/>
        <v>3.6057657842928873E-9</v>
      </c>
      <c r="BJ1351" s="14">
        <f t="shared" si="1731"/>
        <v>0.27145797100108982</v>
      </c>
      <c r="BK1351" s="14">
        <f t="shared" si="1732"/>
        <v>0.45178851372054202</v>
      </c>
      <c r="BL1351" s="14">
        <f t="shared" si="1733"/>
        <v>0.26802688334083613</v>
      </c>
      <c r="BM1351" s="14">
        <f t="shared" si="1734"/>
        <v>9.0882115777371833E-2</v>
      </c>
      <c r="BN1351" s="14">
        <f t="shared" si="1735"/>
        <v>0.90911501612461487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1.26495726495726</v>
      </c>
      <c r="F1352" s="10">
        <f>VLOOKUP(B1352,home!$B$2:$E$405,3,FALSE)</f>
        <v>0.66</v>
      </c>
      <c r="G1352" s="10">
        <f>VLOOKUP(C1352,away!$B$2:$E$405,4,FALSE)</f>
        <v>0.95</v>
      </c>
      <c r="H1352" s="10">
        <f>VLOOKUP(A1352,away!$A$2:$E$405,3,FALSE)</f>
        <v>0.97435897435897401</v>
      </c>
      <c r="I1352" s="10">
        <f>VLOOKUP(C1352,away!$B$2:$E$405,3,FALSE)</f>
        <v>1.26</v>
      </c>
      <c r="J1352" s="10">
        <f>VLOOKUP(B1352,home!$B$2:$E$405,4,FALSE)</f>
        <v>1.2</v>
      </c>
      <c r="K1352" s="12">
        <f t="shared" si="1680"/>
        <v>0.79312820512820204</v>
      </c>
      <c r="L1352" s="12">
        <f t="shared" si="1681"/>
        <v>1.4732307692307687</v>
      </c>
      <c r="M1352" s="13">
        <f t="shared" si="1682"/>
        <v>0.1036890280199891</v>
      </c>
      <c r="N1352" s="13">
        <f t="shared" si="1683"/>
        <v>8.223869268498181E-2</v>
      </c>
      <c r="O1352" s="13">
        <f t="shared" si="1684"/>
        <v>0.15275786651067924</v>
      </c>
      <c r="P1352" s="13">
        <f t="shared" si="1685"/>
        <v>0.12115657248482853</v>
      </c>
      <c r="Q1352" s="13">
        <f t="shared" si="1686"/>
        <v>3.26129133606647E-2</v>
      </c>
      <c r="R1352" s="13">
        <f t="shared" si="1687"/>
        <v>0.11252379459278958</v>
      </c>
      <c r="S1352" s="13">
        <f t="shared" si="1688"/>
        <v>3.5391678696808981E-2</v>
      </c>
      <c r="T1352" s="13">
        <f t="shared" si="1689"/>
        <v>4.8046347437188462E-2</v>
      </c>
      <c r="U1352" s="13">
        <f t="shared" si="1690"/>
        <v>8.9245795239593681E-2</v>
      </c>
      <c r="V1352" s="13">
        <f t="shared" si="1691"/>
        <v>4.5948657648854857E-3</v>
      </c>
      <c r="W1352" s="13">
        <f t="shared" si="1692"/>
        <v>8.6220738125818534E-3</v>
      </c>
      <c r="X1352" s="13">
        <f t="shared" si="1693"/>
        <v>1.2702304435274429E-2</v>
      </c>
      <c r="Y1352" s="13">
        <f t="shared" si="1694"/>
        <v>9.3567128670913775E-3</v>
      </c>
      <c r="Z1352" s="13">
        <f t="shared" si="1695"/>
        <v>5.5257838821566783E-2</v>
      </c>
      <c r="AA1352" s="13">
        <f t="shared" si="1696"/>
        <v>4.3826550523812749E-2</v>
      </c>
      <c r="AB1352" s="13">
        <f t="shared" si="1697"/>
        <v>1.7380036676956027E-2</v>
      </c>
      <c r="AC1352" s="13">
        <f t="shared" si="1698"/>
        <v>3.3555755472151162E-4</v>
      </c>
      <c r="AD1352" s="13">
        <f t="shared" si="1699"/>
        <v>1.7096024818639794E-3</v>
      </c>
      <c r="AE1352" s="13">
        <f t="shared" si="1700"/>
        <v>2.5186389794353017E-3</v>
      </c>
      <c r="AF1352" s="13">
        <f t="shared" si="1701"/>
        <v>1.8552682205440344E-3</v>
      </c>
      <c r="AG1352" s="13">
        <f t="shared" si="1702"/>
        <v>9.1107940922716211E-4</v>
      </c>
      <c r="AH1352" s="13">
        <f t="shared" si="1703"/>
        <v>2.035188709828167E-2</v>
      </c>
      <c r="AI1352" s="13">
        <f t="shared" si="1704"/>
        <v>1.6141655685231952E-2</v>
      </c>
      <c r="AJ1352" s="13">
        <f t="shared" si="1705"/>
        <v>6.4012012007127264E-3</v>
      </c>
      <c r="AK1352" s="13">
        <f t="shared" si="1706"/>
        <v>1.6923244063285926E-3</v>
      </c>
      <c r="AL1352" s="13">
        <f t="shared" si="1707"/>
        <v>1.568343497003799E-5</v>
      </c>
      <c r="AM1352" s="13">
        <f t="shared" si="1708"/>
        <v>2.7118678958469963E-4</v>
      </c>
      <c r="AN1352" s="13">
        <f t="shared" si="1709"/>
        <v>3.9952072262508959E-4</v>
      </c>
      <c r="AO1352" s="13">
        <f t="shared" si="1710"/>
        <v>2.9429311075829674E-4</v>
      </c>
      <c r="AP1352" s="13">
        <f t="shared" si="1711"/>
        <v>1.445205553139204E-4</v>
      </c>
      <c r="AQ1352" s="13">
        <f t="shared" si="1712"/>
        <v>5.3228032218696209E-5</v>
      </c>
      <c r="AR1352" s="13">
        <f t="shared" si="1713"/>
        <v>5.9966052570198519E-3</v>
      </c>
      <c r="AS1352" s="13">
        <f t="shared" si="1714"/>
        <v>4.7560767643624957E-3</v>
      </c>
      <c r="AT1352" s="13">
        <f t="shared" si="1715"/>
        <v>1.886089313785386E-3</v>
      </c>
      <c r="AU1352" s="13">
        <f t="shared" si="1716"/>
        <v>4.9863687738469528E-4</v>
      </c>
      <c r="AV1352" s="13">
        <f t="shared" si="1717"/>
        <v>9.8870742892713661E-5</v>
      </c>
      <c r="AW1352" s="13">
        <f t="shared" si="1718"/>
        <v>5.0904111554711815E-7</v>
      </c>
      <c r="AX1352" s="13">
        <f t="shared" si="1719"/>
        <v>3.584764861296535E-5</v>
      </c>
      <c r="AY1352" s="13">
        <f t="shared" si="1720"/>
        <v>5.2811858941193236E-5</v>
      </c>
      <c r="AZ1352" s="13">
        <f t="shared" si="1721"/>
        <v>3.8902027786220496E-5</v>
      </c>
      <c r="BA1352" s="13">
        <f t="shared" si="1722"/>
        <v>1.9103888106710114E-5</v>
      </c>
      <c r="BB1352" s="13">
        <f t="shared" si="1723"/>
        <v>7.03610894268677E-6</v>
      </c>
      <c r="BC1352" s="13">
        <f t="shared" si="1724"/>
        <v>2.0731624380051841E-6</v>
      </c>
      <c r="BD1352" s="13">
        <f t="shared" si="1725"/>
        <v>1.4723972292621026E-3</v>
      </c>
      <c r="BE1352" s="13">
        <f t="shared" si="1726"/>
        <v>1.1677997716803893E-3</v>
      </c>
      <c r="BF1352" s="13">
        <f t="shared" si="1727"/>
        <v>4.6310746843099553E-4</v>
      </c>
      <c r="BG1352" s="13">
        <f t="shared" si="1728"/>
        <v>1.2243453173938035E-4</v>
      </c>
      <c r="BH1352" s="13">
        <f t="shared" si="1729"/>
        <v>2.4276570101041651E-5</v>
      </c>
      <c r="BI1352" s="13">
        <f t="shared" si="1730"/>
        <v>3.8508864941816295E-6</v>
      </c>
      <c r="BJ1352" s="14">
        <f t="shared" si="1731"/>
        <v>0.20189215759418155</v>
      </c>
      <c r="BK1352" s="14">
        <f t="shared" si="1732"/>
        <v>0.26523619781514485</v>
      </c>
      <c r="BL1352" s="14">
        <f t="shared" si="1733"/>
        <v>0.4768112573475396</v>
      </c>
      <c r="BM1352" s="14">
        <f t="shared" si="1734"/>
        <v>0.39416628110667429</v>
      </c>
      <c r="BN1352" s="14">
        <f t="shared" si="1735"/>
        <v>0.60497886765393294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1.26495726495726</v>
      </c>
      <c r="F1353" s="10">
        <f>VLOOKUP(B1353,home!$B$2:$E$405,3,FALSE)</f>
        <v>1.58</v>
      </c>
      <c r="G1353" s="10">
        <f>VLOOKUP(C1353,away!$B$2:$E$405,4,FALSE)</f>
        <v>0.92</v>
      </c>
      <c r="H1353" s="10">
        <f>VLOOKUP(A1353,away!$A$2:$E$405,3,FALSE)</f>
        <v>0.97435897435897401</v>
      </c>
      <c r="I1353" s="10">
        <f>VLOOKUP(C1353,away!$B$2:$E$405,3,FALSE)</f>
        <v>1.05</v>
      </c>
      <c r="J1353" s="10">
        <f>VLOOKUP(B1353,home!$B$2:$E$405,4,FALSE)</f>
        <v>0.77</v>
      </c>
      <c r="K1353" s="12">
        <f t="shared" si="1680"/>
        <v>1.8387418803418734</v>
      </c>
      <c r="L1353" s="12">
        <f t="shared" si="1681"/>
        <v>0.78776923076923056</v>
      </c>
      <c r="M1353" s="13">
        <f t="shared" si="1682"/>
        <v>7.2330375177395018E-2</v>
      </c>
      <c r="N1353" s="13">
        <f t="shared" si="1683"/>
        <v>0.13299689005951648</v>
      </c>
      <c r="O1353" s="13">
        <f t="shared" si="1684"/>
        <v>5.6979644014746325E-2</v>
      </c>
      <c r="P1353" s="13">
        <f t="shared" si="1685"/>
        <v>0.10477085777688523</v>
      </c>
      <c r="Q1353" s="13">
        <f t="shared" si="1686"/>
        <v>0.12227347585382839</v>
      </c>
      <c r="R1353" s="13">
        <f t="shared" si="1687"/>
        <v>2.2443405167500645E-2</v>
      </c>
      <c r="S1353" s="13">
        <f t="shared" si="1688"/>
        <v>3.7940258889790968E-2</v>
      </c>
      <c r="T1353" s="13">
        <f t="shared" si="1689"/>
        <v>9.6323282016850489E-2</v>
      </c>
      <c r="U1353" s="13">
        <f t="shared" si="1690"/>
        <v>4.1267629018964656E-2</v>
      </c>
      <c r="V1353" s="13">
        <f t="shared" si="1691"/>
        <v>6.106291917717009E-3</v>
      </c>
      <c r="W1353" s="13">
        <f t="shared" si="1692"/>
        <v>7.4943120302468344E-2</v>
      </c>
      <c r="X1353" s="13">
        <f t="shared" si="1693"/>
        <v>5.9037884232121404E-2</v>
      </c>
      <c r="Y1353" s="13">
        <f t="shared" si="1694"/>
        <v>2.3254114323890573E-2</v>
      </c>
      <c r="Z1353" s="13">
        <f t="shared" si="1695"/>
        <v>5.8934080082147207E-3</v>
      </c>
      <c r="AA1353" s="13">
        <f t="shared" si="1696"/>
        <v>1.083645612264659E-2</v>
      </c>
      <c r="AB1353" s="13">
        <f t="shared" si="1697"/>
        <v>9.9627228535987006E-3</v>
      </c>
      <c r="AC1353" s="13">
        <f t="shared" si="1698"/>
        <v>5.5281187233425047E-4</v>
      </c>
      <c r="AD1353" s="13">
        <f t="shared" si="1699"/>
        <v>3.4450263485911972E-2</v>
      </c>
      <c r="AE1353" s="13">
        <f t="shared" si="1700"/>
        <v>2.7138857566094191E-2</v>
      </c>
      <c r="AF1353" s="13">
        <f t="shared" si="1701"/>
        <v>1.0689578474398862E-2</v>
      </c>
      <c r="AG1353" s="13">
        <f t="shared" si="1702"/>
        <v>2.8069736706748398E-3</v>
      </c>
      <c r="AH1353" s="13">
        <f t="shared" si="1703"/>
        <v>1.1606613733101334E-3</v>
      </c>
      <c r="AI1353" s="13">
        <f t="shared" si="1704"/>
        <v>2.1341566760004556E-3</v>
      </c>
      <c r="AJ1353" s="13">
        <f t="shared" si="1705"/>
        <v>1.9620816296866202E-3</v>
      </c>
      <c r="AK1353" s="13">
        <f t="shared" si="1706"/>
        <v>1.2025872217180744E-3</v>
      </c>
      <c r="AL1353" s="13">
        <f t="shared" si="1707"/>
        <v>3.203001445058527E-5</v>
      </c>
      <c r="AM1353" s="13">
        <f t="shared" si="1708"/>
        <v>1.2669028452071754E-2</v>
      </c>
      <c r="AN1353" s="13">
        <f t="shared" si="1709"/>
        <v>9.9802707982820631E-3</v>
      </c>
      <c r="AO1353" s="13">
        <f t="shared" si="1710"/>
        <v>3.9310751248156361E-3</v>
      </c>
      <c r="AP1353" s="13">
        <f t="shared" si="1711"/>
        <v>1.0322600090573572E-3</v>
      </c>
      <c r="AQ1353" s="13">
        <f t="shared" si="1712"/>
        <v>2.0329566832223827E-4</v>
      </c>
      <c r="AR1353" s="13">
        <f t="shared" si="1713"/>
        <v>1.8286666344721655E-4</v>
      </c>
      <c r="AS1353" s="13">
        <f t="shared" si="1714"/>
        <v>3.3624459259877948E-4</v>
      </c>
      <c r="AT1353" s="13">
        <f t="shared" si="1715"/>
        <v>3.0913350722493356E-4</v>
      </c>
      <c r="AU1353" s="13">
        <f t="shared" si="1716"/>
        <v>1.8947224211715078E-4</v>
      </c>
      <c r="AV1353" s="13">
        <f t="shared" si="1717"/>
        <v>8.7097636685770142E-5</v>
      </c>
      <c r="AW1353" s="13">
        <f t="shared" si="1718"/>
        <v>1.2887670253654754E-6</v>
      </c>
      <c r="AX1353" s="13">
        <f t="shared" si="1719"/>
        <v>3.8825121996778531E-3</v>
      </c>
      <c r="AY1353" s="13">
        <f t="shared" si="1720"/>
        <v>3.058523648992376E-3</v>
      </c>
      <c r="AZ1353" s="13">
        <f t="shared" si="1721"/>
        <v>1.2047054111281117E-3</v>
      </c>
      <c r="BA1353" s="13">
        <f t="shared" si="1722"/>
        <v>3.1634328500930751E-4</v>
      </c>
      <c r="BB1353" s="13">
        <f t="shared" si="1723"/>
        <v>6.2301376572698397E-5</v>
      </c>
      <c r="BC1353" s="13">
        <f t="shared" si="1724"/>
        <v>9.815821499707759E-6</v>
      </c>
      <c r="BD1353" s="13">
        <f t="shared" si="1725"/>
        <v>2.4009455132858247E-5</v>
      </c>
      <c r="BE1353" s="13">
        <f t="shared" si="1726"/>
        <v>4.4147190676975615E-5</v>
      </c>
      <c r="BF1353" s="13">
        <f t="shared" si="1727"/>
        <v>4.0587644198596691E-5</v>
      </c>
      <c r="BG1353" s="13">
        <f t="shared" si="1728"/>
        <v>2.4876733737458199E-5</v>
      </c>
      <c r="BH1353" s="13">
        <f t="shared" si="1729"/>
        <v>1.1435473042294505E-5</v>
      </c>
      <c r="BI1353" s="13">
        <f t="shared" si="1730"/>
        <v>4.2053766408774799E-6</v>
      </c>
      <c r="BJ1353" s="14">
        <f t="shared" si="1731"/>
        <v>0.62026457178118466</v>
      </c>
      <c r="BK1353" s="14">
        <f t="shared" si="1732"/>
        <v>0.22479114929756544</v>
      </c>
      <c r="BL1353" s="14">
        <f t="shared" si="1733"/>
        <v>0.14920342059367511</v>
      </c>
      <c r="BM1353" s="14">
        <f t="shared" si="1734"/>
        <v>0.48530066674880085</v>
      </c>
      <c r="BN1353" s="14">
        <f t="shared" si="1735"/>
        <v>0.51179464804987207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1.62222222222222</v>
      </c>
      <c r="F1354" s="10">
        <f>VLOOKUP(B1354,home!$B$2:$E$405,3,FALSE)</f>
        <v>0.86</v>
      </c>
      <c r="G1354" s="10">
        <f>VLOOKUP(C1354,away!$B$2:$E$405,4,FALSE)</f>
        <v>1.08</v>
      </c>
      <c r="H1354" s="10">
        <f>VLOOKUP(A1354,away!$A$2:$E$405,3,FALSE)</f>
        <v>1.13333333333333</v>
      </c>
      <c r="I1354" s="10">
        <f>VLOOKUP(C1354,away!$B$2:$E$405,3,FALSE)</f>
        <v>0.92</v>
      </c>
      <c r="J1354" s="10">
        <f>VLOOKUP(B1354,home!$B$2:$E$405,4,FALSE)</f>
        <v>0.88</v>
      </c>
      <c r="K1354" s="12">
        <f t="shared" si="1680"/>
        <v>1.5067199999999981</v>
      </c>
      <c r="L1354" s="12">
        <f t="shared" si="1681"/>
        <v>0.91754666666666396</v>
      </c>
      <c r="M1354" s="13">
        <f t="shared" si="1682"/>
        <v>8.8543026792651622E-2</v>
      </c>
      <c r="N1354" s="13">
        <f t="shared" si="1683"/>
        <v>0.13340954932902388</v>
      </c>
      <c r="O1354" s="13">
        <f t="shared" si="1684"/>
        <v>8.1242359090174604E-2</v>
      </c>
      <c r="P1354" s="13">
        <f t="shared" si="1685"/>
        <v>0.12240948728834772</v>
      </c>
      <c r="Q1354" s="13">
        <f t="shared" si="1686"/>
        <v>0.10050541808251333</v>
      </c>
      <c r="R1354" s="13">
        <f t="shared" si="1687"/>
        <v>3.727182788766293E-2</v>
      </c>
      <c r="S1354" s="13">
        <f t="shared" si="1688"/>
        <v>4.2307347966784578E-2</v>
      </c>
      <c r="T1354" s="13">
        <f t="shared" si="1689"/>
        <v>9.221841134354955E-2</v>
      </c>
      <c r="U1354" s="13">
        <f t="shared" si="1690"/>
        <v>5.6158208514899409E-2</v>
      </c>
      <c r="V1354" s="13">
        <f t="shared" si="1691"/>
        <v>6.498812511761448E-3</v>
      </c>
      <c r="W1354" s="13">
        <f t="shared" si="1692"/>
        <v>5.0477841177761426E-2</v>
      </c>
      <c r="X1354" s="13">
        <f t="shared" si="1693"/>
        <v>4.6315774913184261E-2</v>
      </c>
      <c r="Y1354" s="13">
        <f t="shared" si="1694"/>
        <v>2.1248442442837856E-2</v>
      </c>
      <c r="Z1354" s="13">
        <f t="shared" si="1695"/>
        <v>1.1399547146299576E-2</v>
      </c>
      <c r="AA1354" s="13">
        <f t="shared" si="1696"/>
        <v>1.7175925676272474E-2</v>
      </c>
      <c r="AB1354" s="13">
        <f t="shared" si="1697"/>
        <v>1.2939655367476618E-2</v>
      </c>
      <c r="AC1354" s="13">
        <f t="shared" si="1698"/>
        <v>5.6153229703985008E-4</v>
      </c>
      <c r="AD1354" s="13">
        <f t="shared" si="1699"/>
        <v>1.9013993214839157E-2</v>
      </c>
      <c r="AE1354" s="13">
        <f t="shared" si="1700"/>
        <v>1.7446226094298235E-2</v>
      </c>
      <c r="AF1354" s="13">
        <f t="shared" si="1701"/>
        <v>8.0038632993681569E-3</v>
      </c>
      <c r="AG1354" s="13">
        <f t="shared" si="1702"/>
        <v>2.4479726969303004E-3</v>
      </c>
      <c r="AH1354" s="13">
        <f t="shared" si="1703"/>
        <v>2.6149041213991641E-3</v>
      </c>
      <c r="AI1354" s="13">
        <f t="shared" si="1704"/>
        <v>3.9399283377945429E-3</v>
      </c>
      <c r="AJ1354" s="13">
        <f t="shared" si="1705"/>
        <v>2.9681844125608939E-3</v>
      </c>
      <c r="AK1354" s="13">
        <f t="shared" si="1706"/>
        <v>1.4907409393645813E-3</v>
      </c>
      <c r="AL1354" s="13">
        <f t="shared" si="1707"/>
        <v>3.1052419627561621E-5</v>
      </c>
      <c r="AM1354" s="13">
        <f t="shared" si="1708"/>
        <v>5.7297527713324825E-3</v>
      </c>
      <c r="AN1354" s="13">
        <f t="shared" si="1709"/>
        <v>5.2573155561601989E-3</v>
      </c>
      <c r="AO1354" s="13">
        <f t="shared" si="1710"/>
        <v>2.4119161820847944E-3</v>
      </c>
      <c r="AP1354" s="13">
        <f t="shared" si="1711"/>
        <v>7.3768188438376328E-4</v>
      </c>
      <c r="AQ1354" s="13">
        <f t="shared" si="1712"/>
        <v>1.6921438851917633E-4</v>
      </c>
      <c r="AR1354" s="13">
        <f t="shared" si="1713"/>
        <v>4.7985931204854506E-4</v>
      </c>
      <c r="AS1354" s="13">
        <f t="shared" si="1714"/>
        <v>7.2301362264978286E-4</v>
      </c>
      <c r="AT1354" s="13">
        <f t="shared" si="1715"/>
        <v>5.4468954275943982E-4</v>
      </c>
      <c r="AU1354" s="13">
        <f t="shared" si="1716"/>
        <v>2.7356487595550069E-4</v>
      </c>
      <c r="AV1354" s="13">
        <f t="shared" si="1717"/>
        <v>1.0304641747491792E-4</v>
      </c>
      <c r="AW1354" s="13">
        <f t="shared" si="1718"/>
        <v>1.1924870199527755E-6</v>
      </c>
      <c r="AX1354" s="13">
        <f t="shared" si="1719"/>
        <v>1.4388555159370118E-3</v>
      </c>
      <c r="AY1354" s="13">
        <f t="shared" si="1720"/>
        <v>1.320217082462948E-3</v>
      </c>
      <c r="AZ1354" s="13">
        <f t="shared" si="1721"/>
        <v>6.0568039164513314E-4</v>
      </c>
      <c r="BA1354" s="13">
        <f t="shared" si="1722"/>
        <v>1.8524667480645049E-4</v>
      </c>
      <c r="BB1354" s="13">
        <f t="shared" si="1723"/>
        <v>4.2493117244935523E-5</v>
      </c>
      <c r="BC1354" s="13">
        <f t="shared" si="1724"/>
        <v>7.7978836168732674E-6</v>
      </c>
      <c r="BD1354" s="13">
        <f t="shared" si="1725"/>
        <v>7.3382218706516815E-5</v>
      </c>
      <c r="BE1354" s="13">
        <f t="shared" si="1726"/>
        <v>1.1056645656948288E-4</v>
      </c>
      <c r="BF1354" s="13">
        <f t="shared" si="1727"/>
        <v>8.3296345721185536E-5</v>
      </c>
      <c r="BG1354" s="13">
        <f t="shared" si="1728"/>
        <v>4.1834756675008166E-5</v>
      </c>
      <c r="BH1354" s="13">
        <f t="shared" si="1729"/>
        <v>1.5758316144342063E-5</v>
      </c>
      <c r="BI1354" s="13">
        <f t="shared" si="1730"/>
        <v>4.7486740202006072E-6</v>
      </c>
      <c r="BJ1354" s="14">
        <f t="shared" si="1731"/>
        <v>0.50899366404249979</v>
      </c>
      <c r="BK1354" s="14">
        <f t="shared" si="1732"/>
        <v>0.26167147635867577</v>
      </c>
      <c r="BL1354" s="14">
        <f t="shared" si="1733"/>
        <v>0.21825549488633014</v>
      </c>
      <c r="BM1354" s="14">
        <f t="shared" si="1734"/>
        <v>0.43561948936798844</v>
      </c>
      <c r="BN1354" s="14">
        <f t="shared" si="1735"/>
        <v>0.56338166847037408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1.60606060606061</v>
      </c>
      <c r="F1355" s="10">
        <f>VLOOKUP(B1355,home!$B$2:$E$405,3,FALSE)</f>
        <v>0</v>
      </c>
      <c r="G1355" s="10">
        <f>VLOOKUP(C1355,away!$B$2:$E$405,4,FALSE)</f>
        <v>0.73</v>
      </c>
      <c r="H1355" s="10">
        <f>VLOOKUP(A1355,away!$A$2:$E$405,3,FALSE)</f>
        <v>1.4242424242424201</v>
      </c>
      <c r="I1355" s="10">
        <f>VLOOKUP(C1355,away!$B$2:$E$405,3,FALSE)</f>
        <v>1.45</v>
      </c>
      <c r="J1355" s="10">
        <f>VLOOKUP(B1355,home!$B$2:$E$405,4,FALSE)</f>
        <v>1.17</v>
      </c>
      <c r="K1355" s="12">
        <f t="shared" si="1680"/>
        <v>0</v>
      </c>
      <c r="L1355" s="12">
        <f t="shared" si="1681"/>
        <v>2.4162272727272658</v>
      </c>
      <c r="M1355" s="13">
        <f t="shared" si="1682"/>
        <v>8.92577280989309E-2</v>
      </c>
      <c r="N1355" s="13">
        <f t="shared" si="1683"/>
        <v>0</v>
      </c>
      <c r="O1355" s="13">
        <f t="shared" si="1684"/>
        <v>0.21566695693431165</v>
      </c>
      <c r="P1355" s="13">
        <f t="shared" si="1685"/>
        <v>0</v>
      </c>
      <c r="Q1355" s="13">
        <f t="shared" si="1686"/>
        <v>0</v>
      </c>
      <c r="R1355" s="13">
        <f t="shared" si="1687"/>
        <v>0.26055019158539028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0.20984949294097807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0.12676101700299477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6.1256685280256129E-2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2.4668345601837609E-2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8.92577280989309E-2</v>
      </c>
      <c r="BL1355" s="14">
        <f t="shared" si="1733"/>
        <v>0.68890319640479036</v>
      </c>
      <c r="BM1355" s="14">
        <f t="shared" si="1734"/>
        <v>0.42253554082606659</v>
      </c>
      <c r="BN1355" s="14">
        <f t="shared" si="1735"/>
        <v>0.56547487661863283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1.60606060606061</v>
      </c>
      <c r="F1356" s="10">
        <f>VLOOKUP(B1356,home!$B$2:$E$405,3,FALSE)</f>
        <v>0.93</v>
      </c>
      <c r="G1356" s="10">
        <f>VLOOKUP(C1356,away!$B$2:$E$405,4,FALSE)</f>
        <v>0.83</v>
      </c>
      <c r="H1356" s="10">
        <f>VLOOKUP(A1356,away!$A$2:$E$405,3,FALSE)</f>
        <v>1.4242424242424201</v>
      </c>
      <c r="I1356" s="10">
        <f>VLOOKUP(C1356,away!$B$2:$E$405,3,FALSE)</f>
        <v>0.62</v>
      </c>
      <c r="J1356" s="10">
        <f>VLOOKUP(B1356,home!$B$2:$E$405,4,FALSE)</f>
        <v>1.76</v>
      </c>
      <c r="K1356" s="12">
        <f t="shared" si="1680"/>
        <v>1.2397181818181848</v>
      </c>
      <c r="L1356" s="12">
        <f t="shared" si="1681"/>
        <v>1.5541333333333289</v>
      </c>
      <c r="M1356" s="13">
        <f t="shared" si="1682"/>
        <v>6.118510416100386E-2</v>
      </c>
      <c r="N1356" s="13">
        <f t="shared" si="1683"/>
        <v>7.5852286084835963E-2</v>
      </c>
      <c r="O1356" s="13">
        <f t="shared" si="1684"/>
        <v>9.5089809880087875E-2</v>
      </c>
      <c r="P1356" s="13">
        <f t="shared" si="1685"/>
        <v>0.1178845662139794</v>
      </c>
      <c r="Q1356" s="13">
        <f t="shared" si="1686"/>
        <v>4.7017729095922826E-2</v>
      </c>
      <c r="R1356" s="13">
        <f t="shared" si="1687"/>
        <v>7.3891121597486745E-2</v>
      </c>
      <c r="S1356" s="13">
        <f t="shared" si="1688"/>
        <v>5.6781675630108518E-2</v>
      </c>
      <c r="T1356" s="13">
        <f t="shared" si="1689"/>
        <v>7.3071820045609998E-2</v>
      </c>
      <c r="U1356" s="13">
        <f t="shared" si="1690"/>
        <v>9.1604166919342672E-2</v>
      </c>
      <c r="V1356" s="13">
        <f t="shared" si="1691"/>
        <v>1.2155615129504428E-2</v>
      </c>
      <c r="W1356" s="13">
        <f t="shared" si="1692"/>
        <v>1.9429577876005799E-2</v>
      </c>
      <c r="X1356" s="13">
        <f t="shared" si="1693"/>
        <v>3.0196154629696395E-2</v>
      </c>
      <c r="Y1356" s="13">
        <f t="shared" si="1694"/>
        <v>2.3464425224249345E-2</v>
      </c>
      <c r="Z1356" s="13">
        <f t="shared" si="1695"/>
        <v>3.8278885037346805E-2</v>
      </c>
      <c r="AA1356" s="13">
        <f t="shared" si="1696"/>
        <v>4.7455029760526901E-2</v>
      </c>
      <c r="AB1356" s="13">
        <f t="shared" si="1697"/>
        <v>2.9415431606424139E-2</v>
      </c>
      <c r="AC1356" s="13">
        <f t="shared" si="1698"/>
        <v>1.4637543690730192E-3</v>
      </c>
      <c r="AD1356" s="13">
        <f t="shared" si="1699"/>
        <v>6.0218002394841885E-3</v>
      </c>
      <c r="AE1356" s="13">
        <f t="shared" si="1700"/>
        <v>9.3586804788570004E-3</v>
      </c>
      <c r="AF1356" s="13">
        <f t="shared" si="1701"/>
        <v>7.2723186441037927E-3</v>
      </c>
      <c r="AG1356" s="13">
        <f t="shared" si="1702"/>
        <v>3.7673842718077147E-3</v>
      </c>
      <c r="AH1356" s="13">
        <f t="shared" si="1703"/>
        <v>1.4872622799843763E-2</v>
      </c>
      <c r="AI1356" s="13">
        <f t="shared" si="1704"/>
        <v>1.8437860896289991E-2</v>
      </c>
      <c r="AJ1356" s="13">
        <f t="shared" si="1705"/>
        <v>1.142887569348262E-2</v>
      </c>
      <c r="AK1356" s="13">
        <f t="shared" si="1706"/>
        <v>4.7228616649834382E-3</v>
      </c>
      <c r="AL1356" s="13">
        <f t="shared" si="1707"/>
        <v>1.1280788107375114E-4</v>
      </c>
      <c r="AM1356" s="13">
        <f t="shared" si="1708"/>
        <v>1.4930670488331292E-3</v>
      </c>
      <c r="AN1356" s="13">
        <f t="shared" si="1709"/>
        <v>2.3204252694931874E-3</v>
      </c>
      <c r="AO1356" s="13">
        <f t="shared" si="1710"/>
        <v>1.8031251294141678E-3</v>
      </c>
      <c r="AP1356" s="13">
        <f t="shared" si="1711"/>
        <v>9.3409895593117706E-4</v>
      </c>
      <c r="AQ1356" s="13">
        <f t="shared" si="1712"/>
        <v>3.6292858101112543E-4</v>
      </c>
      <c r="AR1356" s="13">
        <f t="shared" si="1713"/>
        <v>4.6228077694660929E-3</v>
      </c>
      <c r="AS1356" s="13">
        <f t="shared" si="1714"/>
        <v>5.7309788428574829E-3</v>
      </c>
      <c r="AT1356" s="13">
        <f t="shared" si="1715"/>
        <v>3.5523993355528827E-3</v>
      </c>
      <c r="AU1356" s="13">
        <f t="shared" si="1716"/>
        <v>1.4679913484545819E-3</v>
      </c>
      <c r="AV1356" s="13">
        <f t="shared" si="1717"/>
        <v>4.5497389135773519E-4</v>
      </c>
      <c r="AW1356" s="13">
        <f t="shared" si="1718"/>
        <v>6.0373754855356889E-6</v>
      </c>
      <c r="AX1356" s="13">
        <f t="shared" si="1719"/>
        <v>3.0849706118534149E-4</v>
      </c>
      <c r="AY1356" s="13">
        <f t="shared" si="1720"/>
        <v>4.7944556602351078E-4</v>
      </c>
      <c r="AZ1356" s="13">
        <f t="shared" si="1721"/>
        <v>3.7256116783800173E-4</v>
      </c>
      <c r="BA1356" s="13">
        <f t="shared" si="1722"/>
        <v>1.9300324321421051E-4</v>
      </c>
      <c r="BB1356" s="13">
        <f t="shared" si="1723"/>
        <v>7.4988193430161002E-5</v>
      </c>
      <c r="BC1356" s="13">
        <f t="shared" si="1724"/>
        <v>2.3308330203252122E-5</v>
      </c>
      <c r="BD1356" s="13">
        <f t="shared" si="1725"/>
        <v>1.1974099413532586E-3</v>
      </c>
      <c r="BE1356" s="13">
        <f t="shared" si="1726"/>
        <v>1.4844508753854809E-3</v>
      </c>
      <c r="BF1356" s="13">
        <f t="shared" si="1727"/>
        <v>9.2015037011565081E-4</v>
      </c>
      <c r="BG1356" s="13">
        <f t="shared" si="1728"/>
        <v>3.8024238127970132E-4</v>
      </c>
      <c r="BH1356" s="13">
        <f t="shared" si="1729"/>
        <v>1.1784834839257216E-4</v>
      </c>
      <c r="BI1356" s="13">
        <f t="shared" si="1730"/>
        <v>2.9219748039903108E-5</v>
      </c>
      <c r="BJ1356" s="14">
        <f t="shared" si="1731"/>
        <v>0.30381762513715027</v>
      </c>
      <c r="BK1356" s="14">
        <f t="shared" si="1732"/>
        <v>0.25006296895076646</v>
      </c>
      <c r="BL1356" s="14">
        <f t="shared" si="1733"/>
        <v>0.4068762536707235</v>
      </c>
      <c r="BM1356" s="14">
        <f t="shared" si="1734"/>
        <v>0.52764170757213247</v>
      </c>
      <c r="BN1356" s="14">
        <f t="shared" si="1735"/>
        <v>0.47092061703331667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1.60606060606061</v>
      </c>
      <c r="F1357" s="10">
        <f>VLOOKUP(B1357,home!$B$2:$E$405,3,FALSE)</f>
        <v>0.73</v>
      </c>
      <c r="G1357" s="10">
        <f>VLOOKUP(C1357,away!$B$2:$E$405,4,FALSE)</f>
        <v>0.37</v>
      </c>
      <c r="H1357" s="10">
        <f>VLOOKUP(A1357,away!$A$2:$E$405,3,FALSE)</f>
        <v>1.4242424242424201</v>
      </c>
      <c r="I1357" s="10">
        <f>VLOOKUP(C1357,away!$B$2:$E$405,3,FALSE)</f>
        <v>0.62</v>
      </c>
      <c r="J1357" s="10">
        <f>VLOOKUP(B1357,home!$B$2:$E$405,4,FALSE)</f>
        <v>1.29</v>
      </c>
      <c r="K1357" s="12">
        <f t="shared" si="1680"/>
        <v>0.43379696969697074</v>
      </c>
      <c r="L1357" s="12">
        <f t="shared" si="1681"/>
        <v>1.1391090909090877</v>
      </c>
      <c r="M1357" s="13">
        <f t="shared" si="1682"/>
        <v>0.20744146808829267</v>
      </c>
      <c r="N1357" s="13">
        <f t="shared" si="1683"/>
        <v>8.9987480246192214E-2</v>
      </c>
      <c r="O1357" s="13">
        <f t="shared" si="1684"/>
        <v>0.23629846213090155</v>
      </c>
      <c r="P1357" s="13">
        <f t="shared" si="1685"/>
        <v>0.1025055568164395</v>
      </c>
      <c r="Q1357" s="13">
        <f t="shared" si="1686"/>
        <v>1.9518148120732094E-2</v>
      </c>
      <c r="R1357" s="13">
        <f t="shared" si="1687"/>
        <v>0.13458486319057342</v>
      </c>
      <c r="S1357" s="13">
        <f t="shared" si="1688"/>
        <v>1.2663077053831974E-2</v>
      </c>
      <c r="T1357" s="13">
        <f t="shared" si="1689"/>
        <v>2.2233299962036053E-2</v>
      </c>
      <c r="U1357" s="13">
        <f t="shared" si="1690"/>
        <v>5.8382505819152122E-2</v>
      </c>
      <c r="V1357" s="13">
        <f t="shared" si="1691"/>
        <v>6.9526212562499553E-4</v>
      </c>
      <c r="W1357" s="13">
        <f t="shared" si="1692"/>
        <v>2.8223045029567356E-3</v>
      </c>
      <c r="X1357" s="13">
        <f t="shared" si="1693"/>
        <v>3.2149127166316719E-3</v>
      </c>
      <c r="Y1357" s="13">
        <f t="shared" si="1694"/>
        <v>1.831068150997185E-3</v>
      </c>
      <c r="Z1357" s="13">
        <f t="shared" si="1695"/>
        <v>5.1102280386379317E-2</v>
      </c>
      <c r="AA1357" s="13">
        <f t="shared" si="1696"/>
        <v>2.2168014376216291E-2</v>
      </c>
      <c r="AB1357" s="13">
        <f t="shared" si="1697"/>
        <v>4.8082087303007543E-3</v>
      </c>
      <c r="AC1357" s="13">
        <f t="shared" si="1698"/>
        <v>2.1472391699618443E-5</v>
      </c>
      <c r="AD1357" s="13">
        <f t="shared" si="1699"/>
        <v>3.060767852361868E-4</v>
      </c>
      <c r="AE1357" s="13">
        <f t="shared" si="1700"/>
        <v>3.4865484857876878E-4</v>
      </c>
      <c r="AF1357" s="13">
        <f t="shared" si="1701"/>
        <v>1.9857795380280352E-4</v>
      </c>
      <c r="AG1357" s="13">
        <f t="shared" si="1702"/>
        <v>7.5400650810299413E-5</v>
      </c>
      <c r="AH1357" s="13">
        <f t="shared" si="1703"/>
        <v>1.455276803857747E-2</v>
      </c>
      <c r="AI1357" s="13">
        <f t="shared" si="1704"/>
        <v>6.3129466758378352E-3</v>
      </c>
      <c r="AJ1357" s="13">
        <f t="shared" si="1705"/>
        <v>1.3692685689185085E-3</v>
      </c>
      <c r="AK1357" s="13">
        <f t="shared" si="1706"/>
        <v>1.9799485196605226E-4</v>
      </c>
      <c r="AL1357" s="13">
        <f t="shared" si="1707"/>
        <v>4.2441648482997856E-7</v>
      </c>
      <c r="AM1357" s="13">
        <f t="shared" si="1708"/>
        <v>2.6555036386009679E-5</v>
      </c>
      <c r="AN1357" s="13">
        <f t="shared" si="1709"/>
        <v>3.024908335672523E-5</v>
      </c>
      <c r="AO1357" s="13">
        <f t="shared" si="1710"/>
        <v>1.722850292165625E-5</v>
      </c>
      <c r="AP1357" s="13">
        <f t="shared" si="1711"/>
        <v>6.5417147669374681E-6</v>
      </c>
      <c r="AQ1357" s="13">
        <f t="shared" si="1712"/>
        <v>1.8629316902881743E-6</v>
      </c>
      <c r="AR1357" s="13">
        <f t="shared" si="1713"/>
        <v>3.3154380741269624E-3</v>
      </c>
      <c r="AS1357" s="13">
        <f t="shared" si="1714"/>
        <v>1.4382269897742369E-3</v>
      </c>
      <c r="AT1357" s="13">
        <f t="shared" si="1715"/>
        <v>3.1194925495022999E-4</v>
      </c>
      <c r="AU1357" s="13">
        <f t="shared" si="1716"/>
        <v>4.5107547165545844E-5</v>
      </c>
      <c r="AV1357" s="13">
        <f t="shared" si="1717"/>
        <v>4.8918793177192419E-6</v>
      </c>
      <c r="AW1357" s="13">
        <f t="shared" si="1718"/>
        <v>5.825612253221756E-9</v>
      </c>
      <c r="AX1357" s="13">
        <f t="shared" si="1719"/>
        <v>1.9199157190739646E-6</v>
      </c>
      <c r="AY1357" s="13">
        <f t="shared" si="1720"/>
        <v>2.1869934493764111E-6</v>
      </c>
      <c r="AZ1357" s="13">
        <f t="shared" si="1721"/>
        <v>1.245612059971647E-6</v>
      </c>
      <c r="BA1357" s="13">
        <f t="shared" si="1722"/>
        <v>4.7296267375323281E-7</v>
      </c>
      <c r="BB1357" s="13">
        <f t="shared" si="1723"/>
        <v>1.3468902033324419E-7</v>
      </c>
      <c r="BC1357" s="13">
        <f t="shared" si="1724"/>
        <v>3.0685097501447483E-8</v>
      </c>
      <c r="BD1357" s="13">
        <f t="shared" si="1725"/>
        <v>6.2944094176402288E-4</v>
      </c>
      <c r="BE1357" s="13">
        <f t="shared" si="1726"/>
        <v>2.7304957314044058E-4</v>
      </c>
      <c r="BF1357" s="13">
        <f t="shared" si="1727"/>
        <v>5.9224038702687235E-5</v>
      </c>
      <c r="BG1357" s="13">
        <f t="shared" si="1728"/>
        <v>8.5637361741472795E-6</v>
      </c>
      <c r="BH1357" s="13">
        <f t="shared" si="1729"/>
        <v>9.2873070040735485E-7</v>
      </c>
      <c r="BI1357" s="13">
        <f t="shared" si="1730"/>
        <v>8.0576112700251179E-8</v>
      </c>
      <c r="BJ1357" s="14">
        <f t="shared" si="1731"/>
        <v>0.14062435206511562</v>
      </c>
      <c r="BK1357" s="14">
        <f t="shared" si="1732"/>
        <v>0.32332944788582296</v>
      </c>
      <c r="BL1357" s="14">
        <f t="shared" si="1733"/>
        <v>0.48476193372437304</v>
      </c>
      <c r="BM1357" s="14">
        <f t="shared" si="1734"/>
        <v>0.20947985430072238</v>
      </c>
      <c r="BN1357" s="14">
        <f t="shared" si="1735"/>
        <v>0.79033597859313132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1.80555555555556</v>
      </c>
      <c r="F1358" s="10">
        <f>VLOOKUP(B1358,home!$B$2:$E$405,3,FALSE)</f>
        <v>0.42</v>
      </c>
      <c r="G1358" s="10">
        <f>VLOOKUP(C1358,away!$B$2:$E$405,4,FALSE)</f>
        <v>1.38</v>
      </c>
      <c r="H1358" s="10">
        <f>VLOOKUP(A1358,away!$A$2:$E$405,3,FALSE)</f>
        <v>1.2361111111111101</v>
      </c>
      <c r="I1358" s="10">
        <f>VLOOKUP(C1358,away!$B$2:$E$405,3,FALSE)</f>
        <v>0.55000000000000004</v>
      </c>
      <c r="J1358" s="10">
        <f>VLOOKUP(B1358,home!$B$2:$E$405,4,FALSE)</f>
        <v>0.81</v>
      </c>
      <c r="K1358" s="12">
        <f t="shared" si="1680"/>
        <v>1.0465000000000024</v>
      </c>
      <c r="L1358" s="12">
        <f t="shared" si="1681"/>
        <v>0.55068749999999966</v>
      </c>
      <c r="M1358" s="13">
        <f t="shared" si="1682"/>
        <v>0.20246515121715267</v>
      </c>
      <c r="N1358" s="13">
        <f t="shared" si="1683"/>
        <v>0.21187978074875075</v>
      </c>
      <c r="O1358" s="13">
        <f t="shared" si="1684"/>
        <v>0.11149502796089571</v>
      </c>
      <c r="P1358" s="13">
        <f t="shared" si="1685"/>
        <v>0.11667954676107761</v>
      </c>
      <c r="Q1358" s="13">
        <f t="shared" si="1686"/>
        <v>0.11086609527678408</v>
      </c>
      <c r="R1358" s="13">
        <f t="shared" si="1687"/>
        <v>3.0699459105107851E-2</v>
      </c>
      <c r="S1358" s="13">
        <f t="shared" si="1688"/>
        <v>1.6810444353666527E-2</v>
      </c>
      <c r="T1358" s="13">
        <f t="shared" si="1689"/>
        <v>6.1052572842734E-2</v>
      </c>
      <c r="U1358" s="13">
        <f t="shared" si="1690"/>
        <v>3.2126983953495433E-2</v>
      </c>
      <c r="V1358" s="13">
        <f t="shared" si="1691"/>
        <v>1.0764184553608564E-3</v>
      </c>
      <c r="W1358" s="13">
        <f t="shared" si="1692"/>
        <v>3.8673789569051605E-2</v>
      </c>
      <c r="X1358" s="13">
        <f t="shared" si="1693"/>
        <v>2.1297172493307096E-2</v>
      </c>
      <c r="Y1358" s="13">
        <f t="shared" si="1694"/>
        <v>5.8640433387040208E-3</v>
      </c>
      <c r="Z1358" s="13">
        <f t="shared" si="1695"/>
        <v>5.6352694619813577E-3</v>
      </c>
      <c r="AA1358" s="13">
        <f t="shared" si="1696"/>
        <v>5.8973094919635037E-3</v>
      </c>
      <c r="AB1358" s="13">
        <f t="shared" si="1697"/>
        <v>3.0857671916699105E-3</v>
      </c>
      <c r="AC1358" s="13">
        <f t="shared" si="1698"/>
        <v>3.8770875117805075E-5</v>
      </c>
      <c r="AD1358" s="13">
        <f t="shared" si="1699"/>
        <v>1.0118030196003148E-2</v>
      </c>
      <c r="AE1358" s="13">
        <f t="shared" si="1700"/>
        <v>5.57187275356148E-3</v>
      </c>
      <c r="AF1358" s="13">
        <f t="shared" si="1701"/>
        <v>1.5341803384884426E-3</v>
      </c>
      <c r="AG1358" s="13">
        <f t="shared" si="1702"/>
        <v>2.8161797838378464E-4</v>
      </c>
      <c r="AH1358" s="13">
        <f t="shared" si="1703"/>
        <v>7.7581811296121423E-4</v>
      </c>
      <c r="AI1358" s="13">
        <f t="shared" si="1704"/>
        <v>8.1189365521391237E-4</v>
      </c>
      <c r="AJ1358" s="13">
        <f t="shared" si="1705"/>
        <v>4.2482335509068066E-4</v>
      </c>
      <c r="AK1358" s="13">
        <f t="shared" si="1706"/>
        <v>1.4819254703413279E-4</v>
      </c>
      <c r="AL1358" s="13">
        <f t="shared" si="1707"/>
        <v>8.9373763515952516E-7</v>
      </c>
      <c r="AM1358" s="13">
        <f t="shared" si="1708"/>
        <v>2.1177037200234648E-3</v>
      </c>
      <c r="AN1358" s="13">
        <f t="shared" si="1709"/>
        <v>1.1661929673204212E-3</v>
      </c>
      <c r="AO1358" s="13">
        <f t="shared" si="1710"/>
        <v>3.2110394484563196E-4</v>
      </c>
      <c r="AP1358" s="13">
        <f t="shared" si="1711"/>
        <v>5.8942642875726292E-5</v>
      </c>
      <c r="AQ1358" s="13">
        <f t="shared" si="1712"/>
        <v>8.1147441621566252E-6</v>
      </c>
      <c r="AR1358" s="13">
        <f t="shared" si="1713"/>
        <v>8.5446667416265722E-5</v>
      </c>
      <c r="AS1358" s="13">
        <f t="shared" si="1714"/>
        <v>8.9419937451122269E-5</v>
      </c>
      <c r="AT1358" s="13">
        <f t="shared" si="1715"/>
        <v>4.6788982271299841E-5</v>
      </c>
      <c r="AU1358" s="13">
        <f t="shared" si="1716"/>
        <v>1.6321556648971802E-5</v>
      </c>
      <c r="AV1358" s="13">
        <f t="shared" si="1717"/>
        <v>4.2701272582872555E-6</v>
      </c>
      <c r="AW1358" s="13">
        <f t="shared" si="1718"/>
        <v>1.4307112657115006E-8</v>
      </c>
      <c r="AX1358" s="13">
        <f t="shared" si="1719"/>
        <v>3.6936282383409332E-4</v>
      </c>
      <c r="AY1358" s="13">
        <f t="shared" si="1720"/>
        <v>2.0340349005013717E-4</v>
      </c>
      <c r="AZ1358" s="13">
        <f t="shared" si="1721"/>
        <v>5.6005879713492411E-5</v>
      </c>
      <c r="BA1358" s="13">
        <f t="shared" si="1722"/>
        <v>1.0280579294907946E-5</v>
      </c>
      <c r="BB1358" s="13">
        <f t="shared" si="1723"/>
        <v>1.4153466276161539E-6</v>
      </c>
      <c r="BC1358" s="13">
        <f t="shared" si="1724"/>
        <v>1.5588273919907413E-7</v>
      </c>
      <c r="BD1358" s="13">
        <f t="shared" si="1725"/>
        <v>7.8424019437991286E-6</v>
      </c>
      <c r="BE1358" s="13">
        <f t="shared" si="1726"/>
        <v>8.2070736341858064E-6</v>
      </c>
      <c r="BF1358" s="13">
        <f t="shared" si="1727"/>
        <v>4.294351279087733E-6</v>
      </c>
      <c r="BG1358" s="13">
        <f t="shared" si="1728"/>
        <v>1.4980128711884412E-6</v>
      </c>
      <c r="BH1358" s="13">
        <f t="shared" si="1729"/>
        <v>3.9191761742467671E-7</v>
      </c>
      <c r="BI1358" s="13">
        <f t="shared" si="1730"/>
        <v>8.2028357326985075E-8</v>
      </c>
      <c r="BJ1358" s="14">
        <f t="shared" si="1731"/>
        <v>0.47145183755725528</v>
      </c>
      <c r="BK1358" s="14">
        <f t="shared" si="1732"/>
        <v>0.33727462889006088</v>
      </c>
      <c r="BL1358" s="14">
        <f t="shared" si="1733"/>
        <v>0.18572983843018134</v>
      </c>
      <c r="BM1358" s="14">
        <f t="shared" si="1734"/>
        <v>0.21580312408677255</v>
      </c>
      <c r="BN1358" s="14">
        <f t="shared" si="1735"/>
        <v>0.78408506106976861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1.80555555555556</v>
      </c>
      <c r="F1359" s="10">
        <f>VLOOKUP(B1359,home!$B$2:$E$405,3,FALSE)</f>
        <v>1.38</v>
      </c>
      <c r="G1359" s="10">
        <f>VLOOKUP(C1359,away!$B$2:$E$405,4,FALSE)</f>
        <v>0.83</v>
      </c>
      <c r="H1359" s="10">
        <f>VLOOKUP(A1359,away!$A$2:$E$405,3,FALSE)</f>
        <v>1.2361111111111101</v>
      </c>
      <c r="I1359" s="10">
        <f>VLOOKUP(C1359,away!$B$2:$E$405,3,FALSE)</f>
        <v>0.69</v>
      </c>
      <c r="J1359" s="10">
        <f>VLOOKUP(B1359,home!$B$2:$E$405,4,FALSE)</f>
        <v>1.01</v>
      </c>
      <c r="K1359" s="12">
        <f t="shared" si="1680"/>
        <v>2.0680833333333379</v>
      </c>
      <c r="L1359" s="12">
        <f t="shared" si="1681"/>
        <v>0.86144583333333258</v>
      </c>
      <c r="M1359" s="13">
        <f t="shared" si="1682"/>
        <v>5.3422185170221161E-2</v>
      </c>
      <c r="N1359" s="13">
        <f t="shared" si="1683"/>
        <v>0.11048153078078178</v>
      </c>
      <c r="O1359" s="13">
        <f t="shared" si="1684"/>
        <v>4.6020318822448766E-2</v>
      </c>
      <c r="P1359" s="13">
        <f t="shared" si="1685"/>
        <v>9.5173854351392792E-2</v>
      </c>
      <c r="Q1359" s="13">
        <f t="shared" si="1686"/>
        <v>0.11424250622444451</v>
      </c>
      <c r="R1359" s="13">
        <f t="shared" si="1687"/>
        <v>1.9822005949135014E-2</v>
      </c>
      <c r="S1359" s="13">
        <f t="shared" si="1688"/>
        <v>4.2389049246291964E-2</v>
      </c>
      <c r="T1359" s="13">
        <f t="shared" si="1689"/>
        <v>9.8413730976605024E-2</v>
      </c>
      <c r="U1359" s="13">
        <f t="shared" si="1690"/>
        <v>4.0993560136640392E-2</v>
      </c>
      <c r="V1359" s="13">
        <f t="shared" si="1691"/>
        <v>8.3908735381624487E-3</v>
      </c>
      <c r="W1359" s="13">
        <f t="shared" si="1692"/>
        <v>7.8754341027001268E-2</v>
      </c>
      <c r="X1359" s="13">
        <f t="shared" si="1693"/>
        <v>6.7842598934622564E-2</v>
      </c>
      <c r="Y1359" s="13">
        <f t="shared" si="1694"/>
        <v>2.9221362087367499E-2</v>
      </c>
      <c r="Z1359" s="13">
        <f t="shared" si="1695"/>
        <v>5.6918614777302966E-3</v>
      </c>
      <c r="AA1359" s="13">
        <f t="shared" si="1696"/>
        <v>1.1771243857736088E-2</v>
      </c>
      <c r="AB1359" s="13">
        <f t="shared" si="1697"/>
        <v>1.2171956617393218E-2</v>
      </c>
      <c r="AC1359" s="13">
        <f t="shared" si="1698"/>
        <v>9.3429323119393823E-4</v>
      </c>
      <c r="AD1359" s="13">
        <f t="shared" si="1699"/>
        <v>4.0717635026397817E-2</v>
      </c>
      <c r="AE1359" s="13">
        <f t="shared" si="1700"/>
        <v>3.5076037036677755E-2</v>
      </c>
      <c r="AF1359" s="13">
        <f t="shared" si="1701"/>
        <v>1.5108052977545855E-2</v>
      </c>
      <c r="AG1359" s="13">
        <f t="shared" si="1702"/>
        <v>4.3382564290953751E-3</v>
      </c>
      <c r="AH1359" s="13">
        <f t="shared" si="1703"/>
        <v>1.2258075884753173E-3</v>
      </c>
      <c r="AI1359" s="13">
        <f t="shared" si="1704"/>
        <v>2.5350722435993345E-3</v>
      </c>
      <c r="AJ1359" s="13">
        <f t="shared" si="1705"/>
        <v>2.6213703278918682E-3</v>
      </c>
      <c r="AK1359" s="13">
        <f t="shared" si="1706"/>
        <v>1.8070707618692398E-3</v>
      </c>
      <c r="AL1359" s="13">
        <f t="shared" si="1707"/>
        <v>6.6579296690177648E-5</v>
      </c>
      <c r="AM1359" s="13">
        <f t="shared" si="1708"/>
        <v>1.6841492474168621E-2</v>
      </c>
      <c r="AN1359" s="13">
        <f t="shared" si="1709"/>
        <v>1.4508033518987237E-2</v>
      </c>
      <c r="AO1359" s="13">
        <f t="shared" si="1710"/>
        <v>6.2489425123959403E-3</v>
      </c>
      <c r="AP1359" s="13">
        <f t="shared" si="1711"/>
        <v>1.79437516334767E-3</v>
      </c>
      <c r="AQ1359" s="13">
        <f t="shared" si="1712"/>
        <v>3.8643925197566709E-4</v>
      </c>
      <c r="AR1359" s="13">
        <f t="shared" si="1713"/>
        <v>2.1119336791208853E-4</v>
      </c>
      <c r="AS1359" s="13">
        <f t="shared" si="1714"/>
        <v>4.36765484289526E-4</v>
      </c>
      <c r="AT1359" s="13">
        <f t="shared" si="1715"/>
        <v>4.516337093172164E-4</v>
      </c>
      <c r="AU1359" s="13">
        <f t="shared" si="1716"/>
        <v>3.1133871567014953E-4</v>
      </c>
      <c r="AV1359" s="13">
        <f t="shared" si="1717"/>
        <v>1.6096860222471085E-4</v>
      </c>
      <c r="AW1359" s="13">
        <f t="shared" si="1718"/>
        <v>3.2948277250872002E-6</v>
      </c>
      <c r="AX1359" s="13">
        <f t="shared" si="1719"/>
        <v>5.8049349823811568E-3</v>
      </c>
      <c r="AY1359" s="13">
        <f t="shared" si="1720"/>
        <v>5.0006370533431498E-3</v>
      </c>
      <c r="AZ1359" s="13">
        <f t="shared" si="1721"/>
        <v>2.1538889768073651E-3</v>
      </c>
      <c r="BA1359" s="13">
        <f t="shared" si="1722"/>
        <v>6.1848622817776652E-4</v>
      </c>
      <c r="BB1359" s="13">
        <f t="shared" si="1723"/>
        <v>1.3319809605944646E-4</v>
      </c>
      <c r="BC1359" s="13">
        <f t="shared" si="1724"/>
        <v>2.2948588971668631E-5</v>
      </c>
      <c r="BD1359" s="13">
        <f t="shared" si="1725"/>
        <v>3.0321941135917022E-5</v>
      </c>
      <c r="BE1359" s="13">
        <f t="shared" si="1726"/>
        <v>6.2708301097504524E-5</v>
      </c>
      <c r="BF1359" s="13">
        <f t="shared" si="1727"/>
        <v>6.4842996180698899E-5</v>
      </c>
      <c r="BG1359" s="13">
        <f t="shared" si="1728"/>
        <v>4.4700239894900232E-5</v>
      </c>
      <c r="BH1359" s="13">
        <f t="shared" si="1729"/>
        <v>2.3110955280661287E-5</v>
      </c>
      <c r="BI1359" s="13">
        <f t="shared" si="1730"/>
        <v>9.5590762866695434E-6</v>
      </c>
      <c r="BJ1359" s="14">
        <f t="shared" si="1731"/>
        <v>0.64770942834715517</v>
      </c>
      <c r="BK1359" s="14">
        <f t="shared" si="1732"/>
        <v>0.20537747188729563</v>
      </c>
      <c r="BL1359" s="14">
        <f t="shared" si="1733"/>
        <v>0.14077554969447925</v>
      </c>
      <c r="BM1359" s="14">
        <f t="shared" si="1734"/>
        <v>0.55539456788261832</v>
      </c>
      <c r="BN1359" s="14">
        <f t="shared" si="1735"/>
        <v>0.43916240129842404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1.80555555555556</v>
      </c>
      <c r="F1360" s="10">
        <f>VLOOKUP(B1360,home!$B$2:$E$405,3,FALSE)</f>
        <v>1.25</v>
      </c>
      <c r="G1360" s="10">
        <f>VLOOKUP(C1360,away!$B$2:$E$405,4,FALSE)</f>
        <v>0.83</v>
      </c>
      <c r="H1360" s="10">
        <f>VLOOKUP(A1360,away!$A$2:$E$405,3,FALSE)</f>
        <v>1.2361111111111101</v>
      </c>
      <c r="I1360" s="10">
        <f>VLOOKUP(C1360,away!$B$2:$E$405,3,FALSE)</f>
        <v>0.42</v>
      </c>
      <c r="J1360" s="10">
        <f>VLOOKUP(B1360,home!$B$2:$E$405,4,FALSE)</f>
        <v>1.82</v>
      </c>
      <c r="K1360" s="12">
        <f t="shared" si="1680"/>
        <v>1.8732638888888933</v>
      </c>
      <c r="L1360" s="12">
        <f t="shared" si="1681"/>
        <v>0.94488333333333252</v>
      </c>
      <c r="M1360" s="13">
        <f t="shared" si="1682"/>
        <v>5.971648164543495E-2</v>
      </c>
      <c r="N1360" s="13">
        <f t="shared" si="1683"/>
        <v>0.11186472863788967</v>
      </c>
      <c r="O1360" s="13">
        <f t="shared" si="1684"/>
        <v>5.6425108232077352E-2</v>
      </c>
      <c r="P1360" s="13">
        <f t="shared" si="1685"/>
        <v>0.10569911767779791</v>
      </c>
      <c r="Q1360" s="13">
        <f t="shared" si="1686"/>
        <v>0.10477607829885702</v>
      </c>
      <c r="R1360" s="13">
        <f t="shared" si="1687"/>
        <v>2.665757217500965E-2</v>
      </c>
      <c r="S1360" s="13">
        <f t="shared" si="1688"/>
        <v>4.6772277811845279E-2</v>
      </c>
      <c r="T1360" s="13">
        <f t="shared" si="1689"/>
        <v>9.900117011661827E-2</v>
      </c>
      <c r="U1360" s="13">
        <f t="shared" si="1690"/>
        <v>4.9936667320894919E-2</v>
      </c>
      <c r="V1360" s="13">
        <f t="shared" si="1691"/>
        <v>9.1986302241509697E-3</v>
      </c>
      <c r="W1360" s="13">
        <f t="shared" si="1692"/>
        <v>6.5424414632214684E-2</v>
      </c>
      <c r="X1360" s="13">
        <f t="shared" si="1693"/>
        <v>6.1818438979069079E-2</v>
      </c>
      <c r="Y1360" s="13">
        <f t="shared" si="1694"/>
        <v>2.9205606342002994E-2</v>
      </c>
      <c r="Z1360" s="13">
        <f t="shared" si="1695"/>
        <v>8.3960985517656708E-3</v>
      </c>
      <c r="AA1360" s="13">
        <f t="shared" si="1696"/>
        <v>1.5728108224574964E-2</v>
      </c>
      <c r="AB1360" s="13">
        <f t="shared" si="1697"/>
        <v>1.4731448588816346E-2</v>
      </c>
      <c r="AC1360" s="13">
        <f t="shared" si="1698"/>
        <v>1.0176075680308114E-3</v>
      </c>
      <c r="AD1360" s="13">
        <f t="shared" si="1699"/>
        <v>3.0639298345555493E-2</v>
      </c>
      <c r="AE1360" s="13">
        <f t="shared" si="1700"/>
        <v>2.8950562351742936E-2</v>
      </c>
      <c r="AF1360" s="13">
        <f t="shared" si="1701"/>
        <v>1.3677451928394672E-2</v>
      </c>
      <c r="AG1360" s="13">
        <f t="shared" si="1702"/>
        <v>4.3078654565359914E-3</v>
      </c>
      <c r="AH1360" s="13">
        <f t="shared" si="1703"/>
        <v>1.983333396646878E-3</v>
      </c>
      <c r="AI1360" s="13">
        <f t="shared" si="1704"/>
        <v>3.7153068315659479E-3</v>
      </c>
      <c r="AJ1360" s="13">
        <f t="shared" si="1705"/>
        <v>3.4798750618573512E-3</v>
      </c>
      <c r="AK1360" s="13">
        <f t="shared" si="1706"/>
        <v>2.1729080970741264E-3</v>
      </c>
      <c r="AL1360" s="13">
        <f t="shared" si="1707"/>
        <v>7.2047260065817294E-5</v>
      </c>
      <c r="AM1360" s="13">
        <f t="shared" si="1708"/>
        <v>1.1479098234324454E-2</v>
      </c>
      <c r="AN1360" s="13">
        <f t="shared" si="1709"/>
        <v>1.0846408603309264E-2</v>
      </c>
      <c r="AO1360" s="13">
        <f t="shared" si="1710"/>
        <v>5.1242953578950947E-3</v>
      </c>
      <c r="AP1360" s="13">
        <f t="shared" si="1711"/>
        <v>1.6139537595841467E-3</v>
      </c>
      <c r="AQ1360" s="13">
        <f t="shared" si="1712"/>
        <v>3.8124950205043303E-4</v>
      </c>
      <c r="AR1360" s="13">
        <f t="shared" si="1713"/>
        <v>3.7480373418700464E-4</v>
      </c>
      <c r="AS1360" s="13">
        <f t="shared" si="1714"/>
        <v>7.0210630067322718E-4</v>
      </c>
      <c r="AT1360" s="13">
        <f t="shared" si="1715"/>
        <v>6.5761518960626229E-4</v>
      </c>
      <c r="AU1360" s="13">
        <f t="shared" si="1716"/>
        <v>4.1062892915807796E-4</v>
      </c>
      <c r="AV1360" s="13">
        <f t="shared" si="1717"/>
        <v>1.9230408618123583E-4</v>
      </c>
      <c r="AW1360" s="13">
        <f t="shared" si="1718"/>
        <v>3.5423552957733626E-6</v>
      </c>
      <c r="AX1360" s="13">
        <f t="shared" si="1719"/>
        <v>3.5838966998947108E-3</v>
      </c>
      <c r="AY1360" s="13">
        <f t="shared" si="1720"/>
        <v>3.3863642601188451E-3</v>
      </c>
      <c r="AZ1360" s="13">
        <f t="shared" si="1721"/>
        <v>1.5998595749909788E-3</v>
      </c>
      <c r="BA1360" s="13">
        <f t="shared" si="1722"/>
        <v>5.0389354936090827E-4</v>
      </c>
      <c r="BB1360" s="13">
        <f t="shared" si="1723"/>
        <v>1.1903015414132478E-4</v>
      </c>
      <c r="BC1360" s="13">
        <f t="shared" si="1724"/>
        <v>2.2493921762447071E-5</v>
      </c>
      <c r="BD1360" s="13">
        <f t="shared" si="1725"/>
        <v>5.9024300284066197E-5</v>
      </c>
      <c r="BE1360" s="13">
        <f t="shared" si="1726"/>
        <v>1.1056809028907564E-4</v>
      </c>
      <c r="BF1360" s="13">
        <f t="shared" si="1727"/>
        <v>1.0356160540096609E-4</v>
      </c>
      <c r="BG1360" s="13">
        <f t="shared" si="1728"/>
        <v>6.466607189099692E-5</v>
      </c>
      <c r="BH1360" s="13">
        <f t="shared" si="1729"/>
        <v>3.0284154327424422E-5</v>
      </c>
      <c r="BI1360" s="13">
        <f t="shared" si="1730"/>
        <v>1.1346042541420488E-5</v>
      </c>
      <c r="BJ1360" s="14">
        <f t="shared" si="1731"/>
        <v>0.58832615870631322</v>
      </c>
      <c r="BK1360" s="14">
        <f t="shared" si="1732"/>
        <v>0.22586252644744459</v>
      </c>
      <c r="BL1360" s="14">
        <f t="shared" si="1733"/>
        <v>0.17754723643305725</v>
      </c>
      <c r="BM1360" s="14">
        <f t="shared" si="1734"/>
        <v>0.53161011156669102</v>
      </c>
      <c r="BN1360" s="14">
        <f t="shared" si="1735"/>
        <v>0.4651390866670666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1.80555555555556</v>
      </c>
      <c r="F1361" s="10">
        <f>VLOOKUP(B1361,home!$B$2:$E$405,3,FALSE)</f>
        <v>1.94</v>
      </c>
      <c r="G1361" s="10">
        <f>VLOOKUP(C1361,away!$B$2:$E$405,4,FALSE)</f>
        <v>1.77</v>
      </c>
      <c r="H1361" s="10">
        <f>VLOOKUP(A1361,away!$A$2:$E$405,3,FALSE)</f>
        <v>1.2361111111111101</v>
      </c>
      <c r="I1361" s="10">
        <f>VLOOKUP(C1361,away!$B$2:$E$405,3,FALSE)</f>
        <v>0.66</v>
      </c>
      <c r="J1361" s="10">
        <f>VLOOKUP(B1361,home!$B$2:$E$405,4,FALSE)</f>
        <v>0.81</v>
      </c>
      <c r="K1361" s="12">
        <f t="shared" si="1680"/>
        <v>6.1999166666666818</v>
      </c>
      <c r="L1361" s="12">
        <f t="shared" si="1681"/>
        <v>0.66082499999999944</v>
      </c>
      <c r="M1361" s="13">
        <f t="shared" si="1682"/>
        <v>1.0481362765441858E-3</v>
      </c>
      <c r="N1361" s="13">
        <f t="shared" si="1683"/>
        <v>6.4983575698842558E-3</v>
      </c>
      <c r="O1361" s="13">
        <f t="shared" si="1684"/>
        <v>6.9263465494731093E-4</v>
      </c>
      <c r="P1361" s="13">
        <f t="shared" si="1685"/>
        <v>4.294277141118759E-3</v>
      </c>
      <c r="Q1361" s="13">
        <f t="shared" si="1686"/>
        <v>2.0144637701742504E-2</v>
      </c>
      <c r="R1361" s="13">
        <f t="shared" si="1687"/>
        <v>2.2885514792777816E-4</v>
      </c>
      <c r="S1361" s="13">
        <f t="shared" si="1688"/>
        <v>4.398477702140126E-3</v>
      </c>
      <c r="T1361" s="13">
        <f t="shared" si="1689"/>
        <v>1.3312080209253977E-2</v>
      </c>
      <c r="U1361" s="13">
        <f t="shared" si="1690"/>
        <v>1.4188828458899009E-3</v>
      </c>
      <c r="V1361" s="13">
        <f t="shared" si="1691"/>
        <v>2.0023140835483239E-3</v>
      </c>
      <c r="W1361" s="13">
        <f t="shared" si="1692"/>
        <v>4.1631691676998449E-2</v>
      </c>
      <c r="X1361" s="13">
        <f t="shared" si="1693"/>
        <v>2.7511262652452472E-2</v>
      </c>
      <c r="Y1361" s="13">
        <f t="shared" si="1694"/>
        <v>9.0900650711534439E-3</v>
      </c>
      <c r="Z1361" s="13">
        <f t="shared" si="1695"/>
        <v>5.0411067709791301E-5</v>
      </c>
      <c r="AA1361" s="13">
        <f t="shared" si="1696"/>
        <v>3.1254441887839773E-4</v>
      </c>
      <c r="AB1361" s="13">
        <f t="shared" si="1697"/>
        <v>9.6887467583891564E-4</v>
      </c>
      <c r="AC1361" s="13">
        <f t="shared" si="1698"/>
        <v>5.127250500927133E-4</v>
      </c>
      <c r="AD1361" s="13">
        <f t="shared" si="1699"/>
        <v>6.4528254772437829E-2</v>
      </c>
      <c r="AE1361" s="13">
        <f t="shared" si="1700"/>
        <v>4.2641883959996185E-2</v>
      </c>
      <c r="AF1361" s="13">
        <f t="shared" si="1701"/>
        <v>1.4089411483932225E-2</v>
      </c>
      <c r="AG1361" s="13">
        <f t="shared" si="1702"/>
        <v>3.1035451146231691E-3</v>
      </c>
      <c r="AH1361" s="13">
        <f t="shared" si="1703"/>
        <v>8.3282234548306995E-6</v>
      </c>
      <c r="AI1361" s="13">
        <f t="shared" si="1704"/>
        <v>5.1634291401329228E-5</v>
      </c>
      <c r="AJ1361" s="13">
        <f t="shared" si="1705"/>
        <v>1.6006415191531265E-4</v>
      </c>
      <c r="AK1361" s="13">
        <f t="shared" si="1706"/>
        <v>3.3079480106520487E-4</v>
      </c>
      <c r="AL1361" s="13">
        <f t="shared" si="1707"/>
        <v>8.4026610339320328E-5</v>
      </c>
      <c r="AM1361" s="13">
        <f t="shared" si="1708"/>
        <v>8.0013960446910212E-2</v>
      </c>
      <c r="AN1361" s="13">
        <f t="shared" si="1709"/>
        <v>5.2875225412329384E-2</v>
      </c>
      <c r="AO1361" s="13">
        <f t="shared" si="1710"/>
        <v>1.7470635416551267E-2</v>
      </c>
      <c r="AP1361" s="13">
        <f t="shared" si="1711"/>
        <v>3.8483442163808283E-3</v>
      </c>
      <c r="AQ1361" s="13">
        <f t="shared" si="1712"/>
        <v>6.3577051669746435E-4</v>
      </c>
      <c r="AR1361" s="13">
        <f t="shared" si="1713"/>
        <v>1.1006996529076986E-6</v>
      </c>
      <c r="AS1361" s="13">
        <f t="shared" si="1714"/>
        <v>6.8242461230566736E-6</v>
      </c>
      <c r="AT1361" s="13">
        <f t="shared" si="1715"/>
        <v>2.1154878637887285E-5</v>
      </c>
      <c r="AU1361" s="13">
        <f t="shared" si="1716"/>
        <v>4.371949488278277E-5</v>
      </c>
      <c r="AV1361" s="13">
        <f t="shared" si="1717"/>
        <v>6.7764306245503414E-5</v>
      </c>
      <c r="AW1361" s="13">
        <f t="shared" si="1718"/>
        <v>9.5628349549996299E-6</v>
      </c>
      <c r="AX1361" s="13">
        <f t="shared" si="1719"/>
        <v>8.2679981156801197E-2</v>
      </c>
      <c r="AY1361" s="13">
        <f t="shared" si="1720"/>
        <v>5.4636998547943093E-2</v>
      </c>
      <c r="AZ1361" s="13">
        <f t="shared" si="1721"/>
        <v>1.8052747282722232E-2</v>
      </c>
      <c r="BA1361" s="13">
        <f t="shared" si="1722"/>
        <v>3.9765689077016367E-3</v>
      </c>
      <c r="BB1361" s="13">
        <f t="shared" si="1723"/>
        <v>6.5695403710798277E-4</v>
      </c>
      <c r="BC1361" s="13">
        <f t="shared" si="1724"/>
        <v>8.682633031437649E-5</v>
      </c>
      <c r="BD1361" s="13">
        <f t="shared" si="1725"/>
        <v>1.2122830802212152E-7</v>
      </c>
      <c r="BE1361" s="13">
        <f t="shared" si="1726"/>
        <v>7.5160540737815347E-7</v>
      </c>
      <c r="BF1361" s="13">
        <f t="shared" si="1727"/>
        <v>2.329945445980308E-6</v>
      </c>
      <c r="BG1361" s="13">
        <f t="shared" si="1728"/>
        <v>4.8151558676524824E-6</v>
      </c>
      <c r="BH1361" s="13">
        <f t="shared" si="1729"/>
        <v>7.4633912791141239E-6</v>
      </c>
      <c r="BI1361" s="13">
        <f t="shared" si="1730"/>
        <v>9.2544807962468824E-6</v>
      </c>
      <c r="BJ1361" s="14">
        <f t="shared" si="1731"/>
        <v>0.55748520248393407</v>
      </c>
      <c r="BK1361" s="14">
        <f t="shared" si="1732"/>
        <v>6.6976955411726519E-2</v>
      </c>
      <c r="BL1361" s="14">
        <f t="shared" si="1733"/>
        <v>4.3379126439655122E-3</v>
      </c>
      <c r="BM1361" s="14">
        <f t="shared" si="1734"/>
        <v>0.54131614740218326</v>
      </c>
      <c r="BN1361" s="14">
        <f t="shared" si="1735"/>
        <v>3.2906898492164799E-2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1.80555555555556</v>
      </c>
      <c r="F1362" s="10">
        <f>VLOOKUP(B1362,home!$B$2:$E$405,3,FALSE)</f>
        <v>0.66</v>
      </c>
      <c r="G1362" s="10">
        <f>VLOOKUP(C1362,away!$B$2:$E$405,4,FALSE)</f>
        <v>0.83</v>
      </c>
      <c r="H1362" s="10">
        <f>VLOOKUP(A1362,away!$A$2:$E$405,3,FALSE)</f>
        <v>1.2361111111111101</v>
      </c>
      <c r="I1362" s="10">
        <f>VLOOKUP(C1362,away!$B$2:$E$405,3,FALSE)</f>
        <v>0.42</v>
      </c>
      <c r="J1362" s="10">
        <f>VLOOKUP(B1362,home!$B$2:$E$405,4,FALSE)</f>
        <v>0.32</v>
      </c>
      <c r="K1362" s="12">
        <f t="shared" si="1680"/>
        <v>0.98908333333333587</v>
      </c>
      <c r="L1362" s="12">
        <f t="shared" si="1681"/>
        <v>0.16613333333333319</v>
      </c>
      <c r="M1362" s="13">
        <f t="shared" si="1682"/>
        <v>0.31498928183164998</v>
      </c>
      <c r="N1362" s="13">
        <f t="shared" si="1683"/>
        <v>0.31155064883832195</v>
      </c>
      <c r="O1362" s="13">
        <f t="shared" si="1684"/>
        <v>5.2330219354964728E-2</v>
      </c>
      <c r="P1362" s="13">
        <f t="shared" si="1685"/>
        <v>5.1758947793673162E-2</v>
      </c>
      <c r="Q1362" s="13">
        <f t="shared" si="1686"/>
        <v>0.15407477712758549</v>
      </c>
      <c r="R1362" s="13">
        <f t="shared" si="1687"/>
        <v>4.3468968877523988E-3</v>
      </c>
      <c r="S1362" s="13">
        <f t="shared" si="1688"/>
        <v>2.1262538372178665E-3</v>
      </c>
      <c r="T1362" s="13">
        <f t="shared" si="1689"/>
        <v>2.5596956306796176E-2</v>
      </c>
      <c r="U1362" s="13">
        <f t="shared" si="1690"/>
        <v>4.299443263394446E-3</v>
      </c>
      <c r="V1362" s="13">
        <f t="shared" si="1691"/>
        <v>3.8820601808948003E-5</v>
      </c>
      <c r="W1362" s="13">
        <f t="shared" si="1692"/>
        <v>5.0797598047981035E-2</v>
      </c>
      <c r="X1362" s="13">
        <f t="shared" si="1693"/>
        <v>8.4391742890379071E-3</v>
      </c>
      <c r="Y1362" s="13">
        <f t="shared" si="1694"/>
        <v>7.0101407760941468E-4</v>
      </c>
      <c r="Z1362" s="13">
        <f t="shared" si="1695"/>
        <v>2.4072148987286601E-4</v>
      </c>
      <c r="AA1362" s="13">
        <f t="shared" si="1696"/>
        <v>2.3809361360842117E-4</v>
      </c>
      <c r="AB1362" s="13">
        <f t="shared" si="1697"/>
        <v>1.1774721249659822E-4</v>
      </c>
      <c r="AC1362" s="13">
        <f t="shared" si="1698"/>
        <v>3.9868687965036385E-7</v>
      </c>
      <c r="AD1362" s="13">
        <f t="shared" si="1699"/>
        <v>1.2560764400656009E-2</v>
      </c>
      <c r="AE1362" s="13">
        <f t="shared" si="1700"/>
        <v>2.0867616590956495E-3</v>
      </c>
      <c r="AF1362" s="13">
        <f t="shared" si="1701"/>
        <v>1.7334033514887842E-4</v>
      </c>
      <c r="AG1362" s="13">
        <f t="shared" si="1702"/>
        <v>9.5992025598001039E-6</v>
      </c>
      <c r="AH1362" s="13">
        <f t="shared" si="1703"/>
        <v>9.9979658793863557E-6</v>
      </c>
      <c r="AI1362" s="13">
        <f t="shared" si="1704"/>
        <v>9.8888214185364129E-6</v>
      </c>
      <c r="AJ1362" s="13">
        <f t="shared" si="1705"/>
        <v>4.8904342256920401E-6</v>
      </c>
      <c r="AK1362" s="13">
        <f t="shared" si="1706"/>
        <v>1.6123489951316382E-6</v>
      </c>
      <c r="AL1362" s="13">
        <f t="shared" si="1707"/>
        <v>2.6204845155175317E-9</v>
      </c>
      <c r="AM1362" s="13">
        <f t="shared" si="1708"/>
        <v>2.4847285445231096E-3</v>
      </c>
      <c r="AN1362" s="13">
        <f t="shared" si="1709"/>
        <v>4.1279623553010551E-4</v>
      </c>
      <c r="AO1362" s="13">
        <f t="shared" si="1710"/>
        <v>3.4289607298034055E-5</v>
      </c>
      <c r="AP1362" s="13">
        <f t="shared" si="1711"/>
        <v>1.8988822530377957E-6</v>
      </c>
      <c r="AQ1362" s="13">
        <f t="shared" si="1712"/>
        <v>7.8866909576169679E-8</v>
      </c>
      <c r="AR1362" s="13">
        <f t="shared" si="1713"/>
        <v>3.3219907961907739E-7</v>
      </c>
      <c r="AS1362" s="13">
        <f t="shared" si="1714"/>
        <v>3.2857257299990328E-7</v>
      </c>
      <c r="AT1362" s="13">
        <f t="shared" si="1715"/>
        <v>1.6249282787232755E-7</v>
      </c>
      <c r="AU1362" s="13">
        <f t="shared" si="1716"/>
        <v>5.3572982611573915E-8</v>
      </c>
      <c r="AV1362" s="13">
        <f t="shared" si="1717"/>
        <v>1.3247036054516092E-8</v>
      </c>
      <c r="AW1362" s="13">
        <f t="shared" si="1718"/>
        <v>1.1961034960027246E-11</v>
      </c>
      <c r="AX1362" s="13">
        <f t="shared" si="1719"/>
        <v>4.0960059854090074E-4</v>
      </c>
      <c r="AY1362" s="13">
        <f t="shared" si="1720"/>
        <v>6.804831277092824E-5</v>
      </c>
      <c r="AZ1362" s="13">
        <f t="shared" si="1721"/>
        <v>5.652546514171766E-6</v>
      </c>
      <c r="BA1362" s="13">
        <f t="shared" si="1722"/>
        <v>3.1302546474035624E-7</v>
      </c>
      <c r="BB1362" s="13">
        <f t="shared" si="1723"/>
        <v>1.3000990968882779E-8</v>
      </c>
      <c r="BC1362" s="13">
        <f t="shared" si="1724"/>
        <v>4.3197959325941191E-10</v>
      </c>
      <c r="BD1362" s="13">
        <f t="shared" si="1725"/>
        <v>9.1982234045637663E-9</v>
      </c>
      <c r="BE1362" s="13">
        <f t="shared" si="1726"/>
        <v>9.0978094657306354E-9</v>
      </c>
      <c r="BF1362" s="13">
        <f t="shared" si="1727"/>
        <v>4.4992458561982149E-9</v>
      </c>
      <c r="BG1362" s="13">
        <f t="shared" si="1728"/>
        <v>1.4833763629782433E-9</v>
      </c>
      <c r="BH1362" s="13">
        <f t="shared" si="1729"/>
        <v>3.6679570942060029E-10</v>
      </c>
      <c r="BI1362" s="13">
        <f t="shared" si="1730"/>
        <v>7.2558304585218609E-11</v>
      </c>
      <c r="BJ1362" s="14">
        <f t="shared" si="1731"/>
        <v>0.56940805433756747</v>
      </c>
      <c r="BK1362" s="14">
        <f t="shared" si="1732"/>
        <v>0.36898175368448505</v>
      </c>
      <c r="BL1362" s="14">
        <f t="shared" si="1733"/>
        <v>6.1359704705243601E-2</v>
      </c>
      <c r="BM1362" s="14">
        <f t="shared" si="1734"/>
        <v>0.11087141408241137</v>
      </c>
      <c r="BN1362" s="14">
        <f t="shared" si="1735"/>
        <v>0.88905077183394765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1.80555555555556</v>
      </c>
      <c r="F1363" s="10">
        <f>VLOOKUP(B1363,home!$B$2:$E$405,3,FALSE)</f>
        <v>0.83</v>
      </c>
      <c r="G1363" s="10">
        <f>VLOOKUP(C1363,away!$B$2:$E$405,4,FALSE)</f>
        <v>1.1100000000000001</v>
      </c>
      <c r="H1363" s="10">
        <f>VLOOKUP(A1363,away!$A$2:$E$405,3,FALSE)</f>
        <v>1.2361111111111101</v>
      </c>
      <c r="I1363" s="10">
        <f>VLOOKUP(C1363,away!$B$2:$E$405,3,FALSE)</f>
        <v>0.92</v>
      </c>
      <c r="J1363" s="10">
        <f>VLOOKUP(B1363,home!$B$2:$E$405,4,FALSE)</f>
        <v>0.61</v>
      </c>
      <c r="K1363" s="12">
        <f t="shared" si="1680"/>
        <v>1.6634583333333375</v>
      </c>
      <c r="L1363" s="12">
        <f t="shared" si="1681"/>
        <v>0.69370555555555491</v>
      </c>
      <c r="M1363" s="13">
        <f t="shared" si="1682"/>
        <v>9.4688389535439441E-2</v>
      </c>
      <c r="N1363" s="13">
        <f t="shared" si="1683"/>
        <v>0.15751019064263988</v>
      </c>
      <c r="O1363" s="13">
        <f t="shared" si="1684"/>
        <v>6.5685861867342807E-2</v>
      </c>
      <c r="P1363" s="13">
        <f t="shared" si="1685"/>
        <v>0.10926569430541387</v>
      </c>
      <c r="Q1363" s="13">
        <f t="shared" si="1686"/>
        <v>0.13100581960471105</v>
      </c>
      <c r="R1363" s="13">
        <f t="shared" si="1687"/>
        <v>2.2783323649415238E-2</v>
      </c>
      <c r="S1363" s="13">
        <f t="shared" si="1688"/>
        <v>3.1521794833081679E-2</v>
      </c>
      <c r="T1363" s="13">
        <f t="shared" si="1689"/>
        <v>9.0879464869896898E-2</v>
      </c>
      <c r="U1363" s="13">
        <f t="shared" si="1690"/>
        <v>3.7899109585650279E-2</v>
      </c>
      <c r="V1363" s="13">
        <f t="shared" si="1691"/>
        <v>4.0416204669837738E-3</v>
      </c>
      <c r="W1363" s="13">
        <f t="shared" si="1692"/>
        <v>7.2640907445540165E-2</v>
      </c>
      <c r="X1363" s="13">
        <f t="shared" si="1693"/>
        <v>5.0391401055568087E-2</v>
      </c>
      <c r="Y1363" s="13">
        <f t="shared" si="1694"/>
        <v>1.7478397432237818E-2</v>
      </c>
      <c r="Z1363" s="13">
        <f t="shared" si="1695"/>
        <v>5.2683060632065376E-3</v>
      </c>
      <c r="AA1363" s="13">
        <f t="shared" si="1696"/>
        <v>8.7636076233914614E-3</v>
      </c>
      <c r="AB1363" s="13">
        <f t="shared" si="1697"/>
        <v>7.2889480655970494E-3</v>
      </c>
      <c r="AC1363" s="13">
        <f t="shared" si="1698"/>
        <v>2.9148931868164095E-4</v>
      </c>
      <c r="AD1363" s="13">
        <f t="shared" si="1699"/>
        <v>3.0208780707794862E-2</v>
      </c>
      <c r="AE1363" s="13">
        <f t="shared" si="1700"/>
        <v>2.0955999003556765E-2</v>
      </c>
      <c r="AF1363" s="13">
        <f t="shared" si="1701"/>
        <v>7.2686464654920001E-3</v>
      </c>
      <c r="AG1363" s="13">
        <f t="shared" si="1702"/>
        <v>1.680766811493683E-3</v>
      </c>
      <c r="AH1363" s="13">
        <f t="shared" si="1703"/>
        <v>9.1366329610334724E-4</v>
      </c>
      <c r="AI1363" s="13">
        <f t="shared" si="1704"/>
        <v>1.5198408237639173E-3</v>
      </c>
      <c r="AJ1363" s="13">
        <f t="shared" si="1705"/>
        <v>1.2640959418151469E-3</v>
      </c>
      <c r="AK1363" s="13">
        <f t="shared" si="1706"/>
        <v>7.0092364284841989E-4</v>
      </c>
      <c r="AL1363" s="13">
        <f t="shared" si="1707"/>
        <v>1.3454567321135399E-5</v>
      </c>
      <c r="AM1363" s="13">
        <f t="shared" si="1708"/>
        <v>1.0050209601644142E-2</v>
      </c>
      <c r="AN1363" s="13">
        <f t="shared" si="1709"/>
        <v>6.9718862351583217E-3</v>
      </c>
      <c r="AO1363" s="13">
        <f t="shared" si="1710"/>
        <v>2.4182181070153148E-3</v>
      </c>
      <c r="AP1363" s="13">
        <f t="shared" si="1711"/>
        <v>5.591771117938538E-4</v>
      </c>
      <c r="AQ1363" s="13">
        <f t="shared" si="1712"/>
        <v>9.6976067247726486E-5</v>
      </c>
      <c r="AR1363" s="13">
        <f t="shared" si="1713"/>
        <v>1.2676266088281846E-4</v>
      </c>
      <c r="AS1363" s="13">
        <f t="shared" si="1714"/>
        <v>2.1086440460103221E-4</v>
      </c>
      <c r="AT1363" s="13">
        <f t="shared" si="1715"/>
        <v>1.7538207551847989E-4</v>
      </c>
      <c r="AU1363" s="13">
        <f t="shared" si="1716"/>
        <v>9.7246925012837347E-5</v>
      </c>
      <c r="AV1363" s="13">
        <f t="shared" si="1717"/>
        <v>4.0441551950911613E-5</v>
      </c>
      <c r="AW1363" s="13">
        <f t="shared" si="1718"/>
        <v>4.3127505070271756E-7</v>
      </c>
      <c r="AX1363" s="13">
        <f t="shared" si="1719"/>
        <v>2.7863508189336127E-3</v>
      </c>
      <c r="AY1363" s="13">
        <f t="shared" si="1720"/>
        <v>1.9329070428210171E-3</v>
      </c>
      <c r="AZ1363" s="13">
        <f t="shared" si="1721"/>
        <v>6.7043417698869922E-4</v>
      </c>
      <c r="BA1363" s="13">
        <f t="shared" si="1722"/>
        <v>1.5502797107045895E-4</v>
      </c>
      <c r="BB1363" s="13">
        <f t="shared" si="1723"/>
        <v>2.6885941199520801E-5</v>
      </c>
      <c r="BC1363" s="13">
        <f t="shared" si="1724"/>
        <v>3.730185355289514E-6</v>
      </c>
      <c r="BD1363" s="13">
        <f t="shared" si="1725"/>
        <v>1.4655993681902654E-5</v>
      </c>
      <c r="BE1363" s="13">
        <f t="shared" si="1726"/>
        <v>2.4379634823441707E-5</v>
      </c>
      <c r="BF1363" s="13">
        <f t="shared" si="1727"/>
        <v>2.0277253355338881E-5</v>
      </c>
      <c r="BG1363" s="13">
        <f t="shared" si="1728"/>
        <v>1.1243455357016612E-5</v>
      </c>
      <c r="BH1363" s="13">
        <f t="shared" si="1729"/>
        <v>4.6757548772726589E-6</v>
      </c>
      <c r="BI1363" s="13">
        <f t="shared" si="1730"/>
        <v>1.5555846830446397E-6</v>
      </c>
      <c r="BJ1363" s="14">
        <f t="shared" si="1731"/>
        <v>0.60569217729815905</v>
      </c>
      <c r="BK1363" s="14">
        <f t="shared" si="1732"/>
        <v>0.24175535006974255</v>
      </c>
      <c r="BL1363" s="14">
        <f t="shared" si="1733"/>
        <v>0.14754685979067175</v>
      </c>
      <c r="BM1363" s="14">
        <f t="shared" si="1734"/>
        <v>0.41739093784904768</v>
      </c>
      <c r="BN1363" s="14">
        <f t="shared" si="1735"/>
        <v>0.58093927960496239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1.43333333333333</v>
      </c>
      <c r="F1364" s="10">
        <f>VLOOKUP(B1364,home!$B$2:$E$405,3,FALSE)</f>
        <v>0.42</v>
      </c>
      <c r="G1364" s="10">
        <f>VLOOKUP(C1364,away!$B$2:$E$405,4,FALSE)</f>
        <v>0.81</v>
      </c>
      <c r="H1364" s="10">
        <f>VLOOKUP(A1364,away!$A$2:$E$405,3,FALSE)</f>
        <v>1.3888888888888899</v>
      </c>
      <c r="I1364" s="10">
        <f>VLOOKUP(C1364,away!$B$2:$E$405,3,FALSE)</f>
        <v>0.81</v>
      </c>
      <c r="J1364" s="10">
        <f>VLOOKUP(B1364,home!$B$2:$E$405,4,FALSE)</f>
        <v>1.1499999999999999</v>
      </c>
      <c r="K1364" s="12">
        <f t="shared" si="1680"/>
        <v>0.48761999999999883</v>
      </c>
      <c r="L1364" s="12">
        <f t="shared" si="1681"/>
        <v>1.2937500000000008</v>
      </c>
      <c r="M1364" s="13">
        <f t="shared" si="1682"/>
        <v>0.16840727119306026</v>
      </c>
      <c r="N1364" s="13">
        <f t="shared" si="1683"/>
        <v>8.2118753579159834E-2</v>
      </c>
      <c r="O1364" s="13">
        <f t="shared" si="1684"/>
        <v>0.21787690710602187</v>
      </c>
      <c r="P1364" s="13">
        <f t="shared" si="1685"/>
        <v>0.10624113744303812</v>
      </c>
      <c r="Q1364" s="13">
        <f t="shared" si="1686"/>
        <v>2.0021373310134913E-2</v>
      </c>
      <c r="R1364" s="13">
        <f t="shared" si="1687"/>
        <v>0.14093912428420796</v>
      </c>
      <c r="S1364" s="13">
        <f t="shared" si="1688"/>
        <v>1.6755777831366638E-2</v>
      </c>
      <c r="T1364" s="13">
        <f t="shared" si="1689"/>
        <v>2.5902651719987062E-2</v>
      </c>
      <c r="U1364" s="13">
        <f t="shared" si="1690"/>
        <v>6.8724735783465316E-2</v>
      </c>
      <c r="V1364" s="13">
        <f t="shared" si="1691"/>
        <v>1.1745025305063298E-3</v>
      </c>
      <c r="W1364" s="13">
        <f t="shared" si="1692"/>
        <v>3.2542740178293206E-3</v>
      </c>
      <c r="X1364" s="13">
        <f t="shared" si="1693"/>
        <v>4.2102170105666869E-3</v>
      </c>
      <c r="Y1364" s="13">
        <f t="shared" si="1694"/>
        <v>2.7234841287103271E-3</v>
      </c>
      <c r="Z1364" s="13">
        <f t="shared" si="1695"/>
        <v>6.0779997347564757E-2</v>
      </c>
      <c r="AA1364" s="13">
        <f t="shared" si="1696"/>
        <v>2.9637542306619455E-2</v>
      </c>
      <c r="AB1364" s="13">
        <f t="shared" si="1697"/>
        <v>7.225929189776872E-3</v>
      </c>
      <c r="AC1364" s="13">
        <f t="shared" si="1698"/>
        <v>4.6309047364288076E-5</v>
      </c>
      <c r="AD1364" s="13">
        <f t="shared" si="1699"/>
        <v>3.967122741434824E-4</v>
      </c>
      <c r="AE1364" s="13">
        <f t="shared" si="1700"/>
        <v>5.1324650467313073E-4</v>
      </c>
      <c r="AF1364" s="13">
        <f t="shared" si="1701"/>
        <v>3.3200633271043161E-4</v>
      </c>
      <c r="AG1364" s="13">
        <f t="shared" si="1702"/>
        <v>1.4317773098137379E-4</v>
      </c>
      <c r="AH1364" s="13">
        <f t="shared" si="1703"/>
        <v>1.9658530392102972E-2</v>
      </c>
      <c r="AI1364" s="13">
        <f t="shared" si="1704"/>
        <v>9.5858925897972271E-3</v>
      </c>
      <c r="AJ1364" s="13">
        <f t="shared" si="1705"/>
        <v>2.3371364723184566E-3</v>
      </c>
      <c r="AK1364" s="13">
        <f t="shared" si="1706"/>
        <v>3.7987816221064097E-4</v>
      </c>
      <c r="AL1364" s="13">
        <f t="shared" si="1707"/>
        <v>1.1685780147213108E-6</v>
      </c>
      <c r="AM1364" s="13">
        <f t="shared" si="1708"/>
        <v>3.8688967823568893E-5</v>
      </c>
      <c r="AN1364" s="13">
        <f t="shared" si="1709"/>
        <v>5.0053852121742291E-5</v>
      </c>
      <c r="AO1364" s="13">
        <f t="shared" si="1710"/>
        <v>3.2378585591252065E-5</v>
      </c>
      <c r="AP1364" s="13">
        <f t="shared" si="1711"/>
        <v>1.3963265036227469E-5</v>
      </c>
      <c r="AQ1364" s="13">
        <f t="shared" si="1712"/>
        <v>4.5162435351548208E-6</v>
      </c>
      <c r="AR1364" s="13">
        <f t="shared" si="1713"/>
        <v>5.086644738956648E-3</v>
      </c>
      <c r="AS1364" s="13">
        <f t="shared" si="1714"/>
        <v>2.4803497076100346E-3</v>
      </c>
      <c r="AT1364" s="13">
        <f t="shared" si="1715"/>
        <v>6.0473406221240103E-4</v>
      </c>
      <c r="AU1364" s="13">
        <f t="shared" si="1716"/>
        <v>9.8293474472003423E-5</v>
      </c>
      <c r="AV1364" s="13">
        <f t="shared" si="1717"/>
        <v>1.1982466005509549E-5</v>
      </c>
      <c r="AW1364" s="13">
        <f t="shared" si="1718"/>
        <v>2.0477978539661419E-8</v>
      </c>
      <c r="AX1364" s="13">
        <f t="shared" si="1719"/>
        <v>3.1442524150214346E-6</v>
      </c>
      <c r="AY1364" s="13">
        <f t="shared" si="1720"/>
        <v>4.0678765619339839E-6</v>
      </c>
      <c r="AZ1364" s="13">
        <f t="shared" si="1721"/>
        <v>2.6314076510010476E-6</v>
      </c>
      <c r="BA1364" s="13">
        <f t="shared" si="1722"/>
        <v>1.134794549494203E-6</v>
      </c>
      <c r="BB1364" s="13">
        <f t="shared" si="1723"/>
        <v>3.6703511210203119E-7</v>
      </c>
      <c r="BC1364" s="13">
        <f t="shared" si="1724"/>
        <v>9.4970335256400639E-8</v>
      </c>
      <c r="BD1364" s="13">
        <f t="shared" si="1725"/>
        <v>1.0968077718375288E-3</v>
      </c>
      <c r="BE1364" s="13">
        <f t="shared" si="1726"/>
        <v>5.348254057034145E-4</v>
      </c>
      <c r="BF1364" s="13">
        <f t="shared" si="1727"/>
        <v>1.3039578216454917E-4</v>
      </c>
      <c r="BG1364" s="13">
        <f t="shared" si="1728"/>
        <v>2.1194530433025771E-5</v>
      </c>
      <c r="BH1364" s="13">
        <f t="shared" si="1729"/>
        <v>2.5837192324380005E-6</v>
      </c>
      <c r="BI1364" s="13">
        <f t="shared" si="1730"/>
        <v>2.5197463442428301E-7</v>
      </c>
      <c r="BJ1364" s="14">
        <f t="shared" si="1731"/>
        <v>0.13976693785962929</v>
      </c>
      <c r="BK1364" s="14">
        <f t="shared" si="1732"/>
        <v>0.29263023449991232</v>
      </c>
      <c r="BL1364" s="14">
        <f t="shared" si="1733"/>
        <v>0.5064337399197828</v>
      </c>
      <c r="BM1364" s="14">
        <f t="shared" si="1734"/>
        <v>0.26400229531268282</v>
      </c>
      <c r="BN1364" s="14">
        <f t="shared" si="1735"/>
        <v>0.73560456691562293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1.43333333333333</v>
      </c>
      <c r="F1365" s="10">
        <f>VLOOKUP(B1365,home!$B$2:$E$405,3,FALSE)</f>
        <v>1.1200000000000001</v>
      </c>
      <c r="G1365" s="10">
        <f>VLOOKUP(C1365,away!$B$2:$E$405,4,FALSE)</f>
        <v>0.98</v>
      </c>
      <c r="H1365" s="10">
        <f>VLOOKUP(A1365,away!$A$2:$E$405,3,FALSE)</f>
        <v>1.3888888888888899</v>
      </c>
      <c r="I1365" s="10">
        <f>VLOOKUP(C1365,away!$B$2:$E$405,3,FALSE)</f>
        <v>1.1200000000000001</v>
      </c>
      <c r="J1365" s="10">
        <f>VLOOKUP(B1365,home!$B$2:$E$405,4,FALSE)</f>
        <v>0.86</v>
      </c>
      <c r="K1365" s="12">
        <f t="shared" si="1680"/>
        <v>1.573226666666663</v>
      </c>
      <c r="L1365" s="12">
        <f t="shared" si="1681"/>
        <v>1.3377777777777788</v>
      </c>
      <c r="M1365" s="13">
        <f t="shared" si="1682"/>
        <v>5.4421039496284587E-2</v>
      </c>
      <c r="N1365" s="13">
        <f t="shared" si="1683"/>
        <v>8.5616630563274607E-2</v>
      </c>
      <c r="O1365" s="13">
        <f t="shared" si="1684"/>
        <v>7.2803257281696343E-2</v>
      </c>
      <c r="P1365" s="13">
        <f t="shared" si="1685"/>
        <v>0.11453602577575858</v>
      </c>
      <c r="Q1365" s="13">
        <f t="shared" si="1686"/>
        <v>6.7347183156145851E-2</v>
      </c>
      <c r="R1365" s="13">
        <f t="shared" si="1687"/>
        <v>4.8697289870645817E-2</v>
      </c>
      <c r="S1365" s="13">
        <f t="shared" si="1688"/>
        <v>6.026392238153068E-2</v>
      </c>
      <c r="T1365" s="13">
        <f t="shared" si="1689"/>
        <v>9.0095565022221866E-2</v>
      </c>
      <c r="U1365" s="13">
        <f t="shared" si="1690"/>
        <v>7.6611875018896367E-2</v>
      </c>
      <c r="V1365" s="13">
        <f t="shared" si="1691"/>
        <v>1.4092568754713472E-2</v>
      </c>
      <c r="W1365" s="13">
        <f t="shared" si="1692"/>
        <v>3.5317461488710851E-2</v>
      </c>
      <c r="X1365" s="13">
        <f t="shared" si="1693"/>
        <v>4.7246915147119886E-2</v>
      </c>
      <c r="Y1365" s="13">
        <f t="shared" si="1694"/>
        <v>3.1602936576184668E-2</v>
      </c>
      <c r="Z1365" s="13">
        <f t="shared" si="1695"/>
        <v>2.1715384075650969E-2</v>
      </c>
      <c r="AA1365" s="13">
        <f t="shared" si="1696"/>
        <v>3.4163221304722706E-2</v>
      </c>
      <c r="AB1365" s="13">
        <f t="shared" si="1697"/>
        <v>2.6873245387912224E-2</v>
      </c>
      <c r="AC1365" s="13">
        <f t="shared" si="1698"/>
        <v>1.8537256374975962E-3</v>
      </c>
      <c r="AD1365" s="13">
        <f t="shared" si="1699"/>
        <v>1.3890593053253205E-2</v>
      </c>
      <c r="AE1365" s="13">
        <f t="shared" si="1700"/>
        <v>1.8582526706796526E-2</v>
      </c>
      <c r="AF1365" s="13">
        <f t="shared" si="1701"/>
        <v>1.2429645641657244E-2</v>
      </c>
      <c r="AG1365" s="13">
        <f t="shared" si="1702"/>
        <v>5.5427012416871613E-3</v>
      </c>
      <c r="AH1365" s="13">
        <f t="shared" si="1703"/>
        <v>7.2625895630788291E-3</v>
      </c>
      <c r="AI1365" s="13">
        <f t="shared" si="1704"/>
        <v>1.1425699569690601E-2</v>
      </c>
      <c r="AJ1365" s="13">
        <f t="shared" si="1705"/>
        <v>8.9876076241795378E-3</v>
      </c>
      <c r="AK1365" s="13">
        <f t="shared" si="1706"/>
        <v>4.7131813279652863E-3</v>
      </c>
      <c r="AL1365" s="13">
        <f t="shared" si="1707"/>
        <v>1.5605609107272156E-4</v>
      </c>
      <c r="AM1365" s="13">
        <f t="shared" si="1708"/>
        <v>4.3706102814385257E-3</v>
      </c>
      <c r="AN1365" s="13">
        <f t="shared" si="1709"/>
        <v>5.8469053098355438E-3</v>
      </c>
      <c r="AO1365" s="13">
        <f t="shared" si="1710"/>
        <v>3.9109299961344454E-3</v>
      </c>
      <c r="AP1365" s="13">
        <f t="shared" si="1711"/>
        <v>1.7439850797577321E-3</v>
      </c>
      <c r="AQ1365" s="13">
        <f t="shared" si="1712"/>
        <v>5.8326612111897513E-4</v>
      </c>
      <c r="AR1365" s="13">
        <f t="shared" si="1713"/>
        <v>1.943146185321538E-3</v>
      </c>
      <c r="AS1365" s="13">
        <f t="shared" si="1714"/>
        <v>3.0570093959794448E-3</v>
      </c>
      <c r="AT1365" s="13">
        <f t="shared" si="1715"/>
        <v>2.4046843510027063E-3</v>
      </c>
      <c r="AU1365" s="13">
        <f t="shared" si="1716"/>
        <v>1.261037848637825E-3</v>
      </c>
      <c r="AV1365" s="13">
        <f t="shared" si="1717"/>
        <v>4.9597459278824638E-4</v>
      </c>
      <c r="AW1365" s="13">
        <f t="shared" si="1718"/>
        <v>9.1233324438742536E-6</v>
      </c>
      <c r="AX1365" s="13">
        <f t="shared" si="1719"/>
        <v>1.1459934407277638E-3</v>
      </c>
      <c r="AY1365" s="13">
        <f t="shared" si="1720"/>
        <v>1.5330845584846987E-3</v>
      </c>
      <c r="AZ1365" s="13">
        <f t="shared" si="1721"/>
        <v>1.0254632268975438E-3</v>
      </c>
      <c r="BA1365" s="13">
        <f t="shared" si="1722"/>
        <v>4.5728063895727556E-4</v>
      </c>
      <c r="BB1365" s="13">
        <f t="shared" si="1723"/>
        <v>1.529349692512667E-4</v>
      </c>
      <c r="BC1365" s="13">
        <f t="shared" si="1724"/>
        <v>4.0918600661894521E-5</v>
      </c>
      <c r="BD1365" s="13">
        <f t="shared" si="1725"/>
        <v>4.3324963094946859E-4</v>
      </c>
      <c r="BE1365" s="13">
        <f t="shared" si="1726"/>
        <v>6.8159987273319427E-4</v>
      </c>
      <c r="BF1365" s="13">
        <f t="shared" si="1727"/>
        <v>5.3615554789023261E-4</v>
      </c>
      <c r="BG1365" s="13">
        <f t="shared" si="1728"/>
        <v>2.8116473514072963E-4</v>
      </c>
      <c r="BH1365" s="13">
        <f t="shared" si="1729"/>
        <v>1.1058396476241634E-4</v>
      </c>
      <c r="BI1365" s="13">
        <f t="shared" si="1730"/>
        <v>3.4794728453991971E-5</v>
      </c>
      <c r="BJ1365" s="14">
        <f t="shared" si="1731"/>
        <v>0.4284835308203177</v>
      </c>
      <c r="BK1365" s="14">
        <f t="shared" si="1732"/>
        <v>0.24685642269534233</v>
      </c>
      <c r="BL1365" s="14">
        <f t="shared" si="1733"/>
        <v>0.30277736780244763</v>
      </c>
      <c r="BM1365" s="14">
        <f t="shared" si="1734"/>
        <v>0.55488731802391167</v>
      </c>
      <c r="BN1365" s="14">
        <f t="shared" si="1735"/>
        <v>0.44342142614380575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1.43333333333333</v>
      </c>
      <c r="F1366" s="10">
        <f>VLOOKUP(B1366,home!$B$2:$E$405,3,FALSE)</f>
        <v>0.98</v>
      </c>
      <c r="G1366" s="10">
        <f>VLOOKUP(C1366,away!$B$2:$E$405,4,FALSE)</f>
        <v>1.26</v>
      </c>
      <c r="H1366" s="10">
        <f>VLOOKUP(A1366,away!$A$2:$E$405,3,FALSE)</f>
        <v>1.3888888888888899</v>
      </c>
      <c r="I1366" s="10">
        <f>VLOOKUP(C1366,away!$B$2:$E$405,3,FALSE)</f>
        <v>0.98</v>
      </c>
      <c r="J1366" s="10">
        <f>VLOOKUP(B1366,home!$B$2:$E$405,4,FALSE)</f>
        <v>1.01</v>
      </c>
      <c r="K1366" s="12">
        <f t="shared" si="1680"/>
        <v>1.7698799999999959</v>
      </c>
      <c r="L1366" s="12">
        <f t="shared" si="1681"/>
        <v>1.3747222222222233</v>
      </c>
      <c r="M1366" s="13">
        <f t="shared" si="1682"/>
        <v>4.3084058519804486E-2</v>
      </c>
      <c r="N1366" s="13">
        <f t="shared" si="1683"/>
        <v>7.6253613493031377E-2</v>
      </c>
      <c r="O1366" s="13">
        <f t="shared" si="1684"/>
        <v>5.9228612670697935E-2</v>
      </c>
      <c r="P1366" s="13">
        <f t="shared" si="1685"/>
        <v>0.10482753699361461</v>
      </c>
      <c r="Q1366" s="13">
        <f t="shared" si="1686"/>
        <v>6.7479872724523049E-2</v>
      </c>
      <c r="R1366" s="13">
        <f t="shared" si="1687"/>
        <v>4.0711445014900607E-2</v>
      </c>
      <c r="S1366" s="13">
        <f t="shared" si="1688"/>
        <v>6.3763796225792008E-2</v>
      </c>
      <c r="T1366" s="13">
        <f t="shared" si="1689"/>
        <v>9.2766080587129124E-2</v>
      </c>
      <c r="U1366" s="13">
        <f t="shared" si="1690"/>
        <v>7.2054372302972111E-2</v>
      </c>
      <c r="V1366" s="13">
        <f t="shared" si="1691"/>
        <v>1.7238141070051036E-2</v>
      </c>
      <c r="W1366" s="13">
        <f t="shared" si="1692"/>
        <v>3.9810425712559536E-2</v>
      </c>
      <c r="X1366" s="13">
        <f t="shared" si="1693"/>
        <v>5.4728276903182577E-2</v>
      </c>
      <c r="Y1366" s="13">
        <f t="shared" si="1694"/>
        <v>3.7618089221368174E-2</v>
      </c>
      <c r="Z1366" s="13">
        <f t="shared" si="1695"/>
        <v>1.8655642720254002E-2</v>
      </c>
      <c r="AA1366" s="13">
        <f t="shared" si="1696"/>
        <v>3.3018248937723073E-2</v>
      </c>
      <c r="AB1366" s="13">
        <f t="shared" si="1697"/>
        <v>2.9219169214948597E-2</v>
      </c>
      <c r="AC1366" s="13">
        <f t="shared" si="1698"/>
        <v>2.6213754182003363E-3</v>
      </c>
      <c r="AD1366" s="13">
        <f t="shared" si="1699"/>
        <v>1.7614919065036174E-2</v>
      </c>
      <c r="AE1366" s="13">
        <f t="shared" si="1700"/>
        <v>2.4215620681351135E-2</v>
      </c>
      <c r="AF1366" s="13">
        <f t="shared" si="1701"/>
        <v>1.6644875937778733E-2</v>
      </c>
      <c r="AG1366" s="13">
        <f t="shared" si="1702"/>
        <v>7.6273602792654637E-3</v>
      </c>
      <c r="AH1366" s="13">
        <f t="shared" si="1703"/>
        <v>6.4115816543428624E-3</v>
      </c>
      <c r="AI1366" s="13">
        <f t="shared" si="1704"/>
        <v>1.1347730138388318E-2</v>
      </c>
      <c r="AJ1366" s="13">
        <f t="shared" si="1705"/>
        <v>1.0042060308665338E-2</v>
      </c>
      <c r="AK1366" s="13">
        <f t="shared" si="1706"/>
        <v>5.9244138997001893E-3</v>
      </c>
      <c r="AL1366" s="13">
        <f t="shared" si="1707"/>
        <v>2.5512204566265117E-4</v>
      </c>
      <c r="AM1366" s="13">
        <f t="shared" si="1708"/>
        <v>6.2352585909652277E-3</v>
      </c>
      <c r="AN1366" s="13">
        <f t="shared" si="1709"/>
        <v>8.5717485463019261E-3</v>
      </c>
      <c r="AO1366" s="13">
        <f t="shared" si="1710"/>
        <v>5.8918866049511489E-3</v>
      </c>
      <c r="AP1366" s="13">
        <f t="shared" si="1711"/>
        <v>2.6999024822132642E-3</v>
      </c>
      <c r="AQ1366" s="13">
        <f t="shared" si="1712"/>
        <v>9.279039850328797E-4</v>
      </c>
      <c r="AR1366" s="13">
        <f t="shared" si="1713"/>
        <v>1.7628287559634899E-3</v>
      </c>
      <c r="AS1366" s="13">
        <f t="shared" si="1714"/>
        <v>3.1199953586046542E-3</v>
      </c>
      <c r="AT1366" s="13">
        <f t="shared" si="1715"/>
        <v>2.7610086926435971E-3</v>
      </c>
      <c r="AU1366" s="13">
        <f t="shared" si="1716"/>
        <v>1.6288846883120128E-3</v>
      </c>
      <c r="AV1366" s="13">
        <f t="shared" si="1717"/>
        <v>7.2073260803741455E-4</v>
      </c>
      <c r="AW1366" s="13">
        <f t="shared" si="1718"/>
        <v>1.7242659916450738E-5</v>
      </c>
      <c r="AX1366" s="13">
        <f t="shared" si="1719"/>
        <v>1.8392765791629183E-3</v>
      </c>
      <c r="AY1366" s="13">
        <f t="shared" si="1720"/>
        <v>2.5284943861881358E-3</v>
      </c>
      <c r="AZ1366" s="13">
        <f t="shared" si="1721"/>
        <v>1.7379887107284856E-3</v>
      </c>
      <c r="BA1366" s="13">
        <f t="shared" si="1722"/>
        <v>7.964172342032667E-4</v>
      </c>
      <c r="BB1366" s="13">
        <f t="shared" si="1723"/>
        <v>2.7371311750499822E-4</v>
      </c>
      <c r="BC1366" s="13">
        <f t="shared" si="1724"/>
        <v>7.5255901029568661E-5</v>
      </c>
      <c r="BD1366" s="13">
        <f t="shared" si="1725"/>
        <v>4.0389997746589478E-4</v>
      </c>
      <c r="BE1366" s="13">
        <f t="shared" si="1726"/>
        <v>7.1485449211733615E-4</v>
      </c>
      <c r="BF1366" s="13">
        <f t="shared" si="1727"/>
        <v>6.3260333425431414E-4</v>
      </c>
      <c r="BG1366" s="13">
        <f t="shared" si="1728"/>
        <v>3.7321066307667436E-4</v>
      </c>
      <c r="BH1366" s="13">
        <f t="shared" si="1729"/>
        <v>1.6513452209153572E-4</v>
      </c>
      <c r="BI1366" s="13">
        <f t="shared" si="1730"/>
        <v>5.8453657591873279E-5</v>
      </c>
      <c r="BJ1366" s="14">
        <f t="shared" si="1731"/>
        <v>0.46633698074350727</v>
      </c>
      <c r="BK1366" s="14">
        <f t="shared" si="1732"/>
        <v>0.23431852465931327</v>
      </c>
      <c r="BL1366" s="14">
        <f t="shared" si="1733"/>
        <v>0.2802992408924978</v>
      </c>
      <c r="BM1366" s="14">
        <f t="shared" si="1734"/>
        <v>0.60551399787272864</v>
      </c>
      <c r="BN1366" s="14">
        <f t="shared" si="1735"/>
        <v>0.39158513941657208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1.43333333333333</v>
      </c>
      <c r="F1367" s="10">
        <f>VLOOKUP(B1367,home!$B$2:$E$405,3,FALSE)</f>
        <v>0.7</v>
      </c>
      <c r="G1367" s="10">
        <f>VLOOKUP(C1367,away!$B$2:$E$405,4,FALSE)</f>
        <v>0.56000000000000005</v>
      </c>
      <c r="H1367" s="10">
        <f>VLOOKUP(A1367,away!$A$2:$E$405,3,FALSE)</f>
        <v>1.3888888888888899</v>
      </c>
      <c r="I1367" s="10">
        <f>VLOOKUP(C1367,away!$B$2:$E$405,3,FALSE)</f>
        <v>1.1200000000000001</v>
      </c>
      <c r="J1367" s="10">
        <f>VLOOKUP(B1367,home!$B$2:$E$405,4,FALSE)</f>
        <v>1.44</v>
      </c>
      <c r="K1367" s="12">
        <f t="shared" si="1680"/>
        <v>0.5618666666666654</v>
      </c>
      <c r="L1367" s="12">
        <f t="shared" si="1681"/>
        <v>2.240000000000002</v>
      </c>
      <c r="M1367" s="13">
        <f t="shared" si="1682"/>
        <v>6.0696656387069593E-2</v>
      </c>
      <c r="N1367" s="13">
        <f t="shared" si="1683"/>
        <v>3.4103428002014761E-2</v>
      </c>
      <c r="O1367" s="13">
        <f t="shared" si="1684"/>
        <v>0.13596051030703601</v>
      </c>
      <c r="P1367" s="13">
        <f t="shared" si="1685"/>
        <v>7.6391678724513135E-2</v>
      </c>
      <c r="Q1367" s="13">
        <f t="shared" si="1686"/>
        <v>9.5807897066993251E-3</v>
      </c>
      <c r="R1367" s="13">
        <f t="shared" si="1687"/>
        <v>0.1522757715438805</v>
      </c>
      <c r="S1367" s="13">
        <f t="shared" si="1688"/>
        <v>2.4036285216167314E-2</v>
      </c>
      <c r="T1367" s="13">
        <f t="shared" si="1689"/>
        <v>2.1460968943006507E-2</v>
      </c>
      <c r="U1367" s="13">
        <f t="shared" si="1690"/>
        <v>8.5558680171454807E-2</v>
      </c>
      <c r="V1367" s="13">
        <f t="shared" si="1691"/>
        <v>3.3612910995271224E-3</v>
      </c>
      <c r="W1367" s="13">
        <f t="shared" si="1692"/>
        <v>1.7943754588458163E-3</v>
      </c>
      <c r="X1367" s="13">
        <f t="shared" si="1693"/>
        <v>4.0194010278146322E-3</v>
      </c>
      <c r="Y1367" s="13">
        <f t="shared" si="1694"/>
        <v>4.501729151152393E-3</v>
      </c>
      <c r="Z1367" s="13">
        <f t="shared" si="1695"/>
        <v>0.11369924275276418</v>
      </c>
      <c r="AA1367" s="13">
        <f t="shared" si="1696"/>
        <v>6.3883814528019625E-2</v>
      </c>
      <c r="AB1367" s="13">
        <f t="shared" si="1697"/>
        <v>1.794709296140494E-2</v>
      </c>
      <c r="AC1367" s="13">
        <f t="shared" si="1698"/>
        <v>2.6440363961026929E-4</v>
      </c>
      <c r="AD1367" s="13">
        <f t="shared" si="1699"/>
        <v>2.5204993945254176E-4</v>
      </c>
      <c r="AE1367" s="13">
        <f t="shared" si="1700"/>
        <v>5.6459186437369407E-4</v>
      </c>
      <c r="AF1367" s="13">
        <f t="shared" si="1701"/>
        <v>6.32342888098538E-4</v>
      </c>
      <c r="AG1367" s="13">
        <f t="shared" si="1702"/>
        <v>4.7214935644690871E-4</v>
      </c>
      <c r="AH1367" s="13">
        <f t="shared" si="1703"/>
        <v>6.3671575941548042E-2</v>
      </c>
      <c r="AI1367" s="13">
        <f t="shared" si="1704"/>
        <v>3.5774936135691049E-2</v>
      </c>
      <c r="AJ1367" s="13">
        <f t="shared" si="1705"/>
        <v>1.0050372058386782E-2</v>
      </c>
      <c r="AK1367" s="13">
        <f t="shared" si="1706"/>
        <v>1.8823230157351916E-3</v>
      </c>
      <c r="AL1367" s="13">
        <f t="shared" si="1707"/>
        <v>1.3310939411155141E-5</v>
      </c>
      <c r="AM1367" s="13">
        <f t="shared" si="1708"/>
        <v>2.8323691862746913E-5</v>
      </c>
      <c r="AN1367" s="13">
        <f t="shared" si="1709"/>
        <v>6.3445069772553146E-5</v>
      </c>
      <c r="AO1367" s="13">
        <f t="shared" si="1710"/>
        <v>7.1058478145259602E-5</v>
      </c>
      <c r="AP1367" s="13">
        <f t="shared" si="1711"/>
        <v>5.3056997015127204E-5</v>
      </c>
      <c r="AQ1367" s="13">
        <f t="shared" si="1712"/>
        <v>2.9711918328471281E-5</v>
      </c>
      <c r="AR1367" s="13">
        <f t="shared" si="1713"/>
        <v>2.8524866021813537E-2</v>
      </c>
      <c r="AS1367" s="13">
        <f t="shared" si="1714"/>
        <v>1.6027171388789598E-2</v>
      </c>
      <c r="AT1367" s="13">
        <f t="shared" si="1715"/>
        <v>4.5025666821572807E-3</v>
      </c>
      <c r="AU1367" s="13">
        <f t="shared" si="1716"/>
        <v>8.4328071104936627E-4</v>
      </c>
      <c r="AV1367" s="13">
        <f t="shared" si="1717"/>
        <v>1.1845283054540069E-4</v>
      </c>
      <c r="AW1367" s="13">
        <f t="shared" si="1718"/>
        <v>4.6535832977807833E-7</v>
      </c>
      <c r="AX1367" s="13">
        <f t="shared" si="1719"/>
        <v>2.6523563891025591E-6</v>
      </c>
      <c r="AY1367" s="13">
        <f t="shared" si="1720"/>
        <v>5.9412783115897382E-6</v>
      </c>
      <c r="AZ1367" s="13">
        <f t="shared" si="1721"/>
        <v>6.6542317089805135E-6</v>
      </c>
      <c r="BA1367" s="13">
        <f t="shared" si="1722"/>
        <v>4.9684930093721205E-6</v>
      </c>
      <c r="BB1367" s="13">
        <f t="shared" si="1723"/>
        <v>2.7823560852483916E-6</v>
      </c>
      <c r="BC1367" s="13">
        <f t="shared" si="1724"/>
        <v>1.2464955261912801E-6</v>
      </c>
      <c r="BD1367" s="13">
        <f t="shared" si="1725"/>
        <v>1.0649283314810397E-2</v>
      </c>
      <c r="BE1367" s="13">
        <f t="shared" si="1726"/>
        <v>5.9834773184814557E-3</v>
      </c>
      <c r="BF1367" s="13">
        <f t="shared" si="1727"/>
        <v>1.6809582280053862E-3</v>
      </c>
      <c r="BG1367" s="13">
        <f t="shared" si="1728"/>
        <v>3.148247987917637E-4</v>
      </c>
      <c r="BH1367" s="13">
        <f t="shared" si="1729"/>
        <v>4.422239007028297E-5</v>
      </c>
      <c r="BI1367" s="13">
        <f t="shared" si="1730"/>
        <v>4.9694173801645905E-6</v>
      </c>
      <c r="BJ1367" s="14">
        <f t="shared" si="1731"/>
        <v>7.7651667704059762E-2</v>
      </c>
      <c r="BK1367" s="14">
        <f t="shared" si="1732"/>
        <v>0.16476956728461017</v>
      </c>
      <c r="BL1367" s="14">
        <f t="shared" si="1733"/>
        <v>0.6356991497650516</v>
      </c>
      <c r="BM1367" s="14">
        <f t="shared" si="1734"/>
        <v>0.52280531691529042</v>
      </c>
      <c r="BN1367" s="14">
        <f t="shared" si="1735"/>
        <v>0.46900883467121335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1.4750000000000001</v>
      </c>
      <c r="F1368" s="10">
        <f>VLOOKUP(B1368,home!$B$2:$E$405,3,FALSE)</f>
        <v>1.53</v>
      </c>
      <c r="G1368" s="10">
        <f>VLOOKUP(C1368,away!$B$2:$E$405,4,FALSE)</f>
        <v>0.51</v>
      </c>
      <c r="H1368" s="10">
        <f>VLOOKUP(A1368,away!$A$2:$E$405,3,FALSE)</f>
        <v>1.175</v>
      </c>
      <c r="I1368" s="10">
        <f>VLOOKUP(C1368,away!$B$2:$E$405,3,FALSE)</f>
        <v>0.68</v>
      </c>
      <c r="J1368" s="10">
        <f>VLOOKUP(B1368,home!$B$2:$E$405,4,FALSE)</f>
        <v>0.43</v>
      </c>
      <c r="K1368" s="12">
        <f t="shared" si="1680"/>
        <v>1.1509425000000002</v>
      </c>
      <c r="L1368" s="12">
        <f t="shared" si="1681"/>
        <v>0.34356999999999999</v>
      </c>
      <c r="M1368" s="13">
        <f t="shared" si="1682"/>
        <v>0.22435795257671332</v>
      </c>
      <c r="N1368" s="13">
        <f t="shared" si="1683"/>
        <v>0.2582231028335239</v>
      </c>
      <c r="O1368" s="13">
        <f t="shared" si="1684"/>
        <v>7.7082661766781385E-2</v>
      </c>
      <c r="P1368" s="13">
        <f t="shared" si="1685"/>
        <v>8.8717711440513811E-2</v>
      </c>
      <c r="Q1368" s="13">
        <f t="shared" si="1686"/>
        <v>0.14859997176648659</v>
      </c>
      <c r="R1368" s="13">
        <f t="shared" si="1687"/>
        <v>1.3241645051606538E-2</v>
      </c>
      <c r="S1368" s="13">
        <f t="shared" si="1688"/>
        <v>8.7703959597231675E-3</v>
      </c>
      <c r="T1368" s="13">
        <f t="shared" si="1689"/>
        <v>5.10544922998118E-2</v>
      </c>
      <c r="U1368" s="13">
        <f t="shared" si="1690"/>
        <v>1.524037205980866E-2</v>
      </c>
      <c r="V1368" s="13">
        <f t="shared" si="1691"/>
        <v>3.853412960244713E-4</v>
      </c>
      <c r="W1368" s="13">
        <f t="shared" si="1692"/>
        <v>5.701000766828318E-2</v>
      </c>
      <c r="X1368" s="13">
        <f t="shared" si="1693"/>
        <v>1.9586928334592052E-2</v>
      </c>
      <c r="Y1368" s="13">
        <f t="shared" si="1694"/>
        <v>3.3647404839578952E-3</v>
      </c>
      <c r="Z1368" s="13">
        <f t="shared" si="1695"/>
        <v>1.5164773301268193E-3</v>
      </c>
      <c r="AA1368" s="13">
        <f t="shared" si="1696"/>
        <v>1.745378209529487E-3</v>
      </c>
      <c r="AB1368" s="13">
        <f t="shared" si="1697"/>
        <v>1.0044149799606963E-3</v>
      </c>
      <c r="AC1368" s="13">
        <f t="shared" si="1698"/>
        <v>9.5234527888875031E-6</v>
      </c>
      <c r="AD1368" s="13">
        <f t="shared" si="1699"/>
        <v>1.6403810187688255E-2</v>
      </c>
      <c r="AE1368" s="13">
        <f t="shared" si="1700"/>
        <v>5.6358570661840541E-3</v>
      </c>
      <c r="AF1368" s="13">
        <f t="shared" si="1701"/>
        <v>9.6815570611442751E-4</v>
      </c>
      <c r="AG1368" s="13">
        <f t="shared" si="1702"/>
        <v>1.1087641864991127E-4</v>
      </c>
      <c r="AH1368" s="13">
        <f t="shared" si="1703"/>
        <v>1.3025402907791781E-4</v>
      </c>
      <c r="AI1368" s="13">
        <f t="shared" si="1704"/>
        <v>1.4991489786201145E-4</v>
      </c>
      <c r="AJ1368" s="13">
        <f t="shared" si="1705"/>
        <v>8.6271713666274095E-5</v>
      </c>
      <c r="AK1368" s="13">
        <f t="shared" si="1706"/>
        <v>3.3097927268781898E-5</v>
      </c>
      <c r="AL1368" s="13">
        <f t="shared" si="1707"/>
        <v>1.5063409640502707E-7</v>
      </c>
      <c r="AM1368" s="13">
        <f t="shared" si="1708"/>
        <v>3.7759684613886775E-3</v>
      </c>
      <c r="AN1368" s="13">
        <f t="shared" si="1709"/>
        <v>1.297309484279308E-3</v>
      </c>
      <c r="AO1368" s="13">
        <f t="shared" si="1710"/>
        <v>2.2285830975692086E-4</v>
      </c>
      <c r="AP1368" s="13">
        <f t="shared" si="1711"/>
        <v>2.5522476494395096E-5</v>
      </c>
      <c r="AQ1368" s="13">
        <f t="shared" si="1712"/>
        <v>2.1921893122948307E-6</v>
      </c>
      <c r="AR1368" s="13">
        <f t="shared" si="1713"/>
        <v>8.9502753540600477E-6</v>
      </c>
      <c r="AS1368" s="13">
        <f t="shared" si="1714"/>
        <v>1.0301252291690259E-5</v>
      </c>
      <c r="AT1368" s="13">
        <f t="shared" si="1715"/>
        <v>5.9280745328643603E-6</v>
      </c>
      <c r="AU1368" s="13">
        <f t="shared" si="1716"/>
        <v>2.2742909743470803E-6</v>
      </c>
      <c r="AV1368" s="13">
        <f t="shared" si="1717"/>
        <v>6.5439453493561619E-7</v>
      </c>
      <c r="AW1368" s="13">
        <f t="shared" si="1718"/>
        <v>1.6545871532127617E-9</v>
      </c>
      <c r="AX1368" s="13">
        <f t="shared" si="1719"/>
        <v>7.2432043014530683E-4</v>
      </c>
      <c r="AY1368" s="13">
        <f t="shared" si="1720"/>
        <v>2.4885477018502308E-4</v>
      </c>
      <c r="AZ1368" s="13">
        <f t="shared" si="1721"/>
        <v>4.2749516696234179E-5</v>
      </c>
      <c r="BA1368" s="13">
        <f t="shared" si="1722"/>
        <v>4.8958171504417247E-6</v>
      </c>
      <c r="BB1368" s="13">
        <f t="shared" si="1723"/>
        <v>4.2051397459431586E-7</v>
      </c>
      <c r="BC1368" s="13">
        <f t="shared" si="1724"/>
        <v>2.8895197250273829E-8</v>
      </c>
      <c r="BD1368" s="13">
        <f t="shared" si="1725"/>
        <v>5.1250768389906797E-7</v>
      </c>
      <c r="BE1368" s="13">
        <f t="shared" si="1726"/>
        <v>5.898668749760031E-7</v>
      </c>
      <c r="BF1368" s="13">
        <f t="shared" si="1727"/>
        <v>3.3945142787603438E-7</v>
      </c>
      <c r="BG1368" s="13">
        <f t="shared" si="1728"/>
        <v>1.3022969167607093E-7</v>
      </c>
      <c r="BH1368" s="13">
        <f t="shared" si="1729"/>
        <v>3.7471721727971568E-8</v>
      </c>
      <c r="BI1368" s="13">
        <f t="shared" si="1730"/>
        <v>8.6255594169791815E-9</v>
      </c>
      <c r="BJ1368" s="14">
        <f t="shared" si="1731"/>
        <v>0.56730306362987237</v>
      </c>
      <c r="BK1368" s="14">
        <f t="shared" si="1732"/>
        <v>0.32248993013004512</v>
      </c>
      <c r="BL1368" s="14">
        <f t="shared" si="1733"/>
        <v>0.10874373707620921</v>
      </c>
      <c r="BM1368" s="14">
        <f t="shared" si="1734"/>
        <v>0.18958130961503022</v>
      </c>
      <c r="BN1368" s="14">
        <f t="shared" si="1735"/>
        <v>0.81022304543562551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1.4750000000000001</v>
      </c>
      <c r="F1369" s="10">
        <f>VLOOKUP(B1369,home!$B$2:$E$405,3,FALSE)</f>
        <v>1.69</v>
      </c>
      <c r="G1369" s="10">
        <f>VLOOKUP(C1369,away!$B$2:$E$405,4,FALSE)</f>
        <v>1.36</v>
      </c>
      <c r="H1369" s="10">
        <f>VLOOKUP(A1369,away!$A$2:$E$405,3,FALSE)</f>
        <v>1.175</v>
      </c>
      <c r="I1369" s="10">
        <f>VLOOKUP(C1369,away!$B$2:$E$405,3,FALSE)</f>
        <v>0.68</v>
      </c>
      <c r="J1369" s="10">
        <f>VLOOKUP(B1369,home!$B$2:$E$405,4,FALSE)</f>
        <v>0.85</v>
      </c>
      <c r="K1369" s="12">
        <f t="shared" si="1680"/>
        <v>3.3901400000000002</v>
      </c>
      <c r="L1369" s="12">
        <f t="shared" si="1681"/>
        <v>0.67915000000000003</v>
      </c>
      <c r="M1369" s="13">
        <f t="shared" si="1682"/>
        <v>1.7089517758699761E-2</v>
      </c>
      <c r="N1369" s="13">
        <f t="shared" si="1683"/>
        <v>5.7935857734478409E-2</v>
      </c>
      <c r="O1369" s="13">
        <f t="shared" si="1684"/>
        <v>1.1606345985820945E-2</v>
      </c>
      <c r="P1369" s="13">
        <f t="shared" si="1685"/>
        <v>3.9347137780371015E-2</v>
      </c>
      <c r="Q1369" s="13">
        <f t="shared" si="1686"/>
        <v>9.8205334369982342E-2</v>
      </c>
      <c r="R1369" s="13">
        <f t="shared" si="1687"/>
        <v>3.9412249381351469E-3</v>
      </c>
      <c r="S1369" s="13">
        <f t="shared" si="1688"/>
        <v>2.2648346099751106E-2</v>
      </c>
      <c r="T1369" s="13">
        <f t="shared" si="1689"/>
        <v>6.6696152837373512E-2</v>
      </c>
      <c r="U1369" s="13">
        <f t="shared" si="1690"/>
        <v>1.3361304311769486E-2</v>
      </c>
      <c r="V1369" s="13">
        <f t="shared" si="1691"/>
        <v>5.7939844052505955E-3</v>
      </c>
      <c r="W1369" s="13">
        <f t="shared" si="1692"/>
        <v>0.11097661075368398</v>
      </c>
      <c r="X1369" s="13">
        <f t="shared" si="1693"/>
        <v>7.5369765193364482E-2</v>
      </c>
      <c r="Y1369" s="13">
        <f t="shared" si="1694"/>
        <v>2.5593688015536742E-2</v>
      </c>
      <c r="Z1369" s="13">
        <f t="shared" si="1695"/>
        <v>8.9222763891149532E-4</v>
      </c>
      <c r="AA1369" s="13">
        <f t="shared" si="1696"/>
        <v>3.0247766077794169E-3</v>
      </c>
      <c r="AB1369" s="13">
        <f t="shared" si="1697"/>
        <v>5.1272080845486574E-3</v>
      </c>
      <c r="AC1369" s="13">
        <f t="shared" si="1698"/>
        <v>8.3375927392194838E-4</v>
      </c>
      <c r="AD1369" s="13">
        <f t="shared" si="1699"/>
        <v>9.4056561795123547E-2</v>
      </c>
      <c r="AE1369" s="13">
        <f t="shared" si="1700"/>
        <v>6.3878513943158174E-2</v>
      </c>
      <c r="AF1369" s="13">
        <f t="shared" si="1701"/>
        <v>2.1691546372247933E-2</v>
      </c>
      <c r="AG1369" s="13">
        <f t="shared" si="1702"/>
        <v>4.9106045729040634E-3</v>
      </c>
      <c r="AH1369" s="13">
        <f t="shared" si="1703"/>
        <v>1.5148910024168546E-4</v>
      </c>
      <c r="AI1369" s="13">
        <f t="shared" si="1704"/>
        <v>5.135692582933475E-4</v>
      </c>
      <c r="AJ1369" s="13">
        <f t="shared" si="1705"/>
        <v>8.7053584265530477E-4</v>
      </c>
      <c r="AK1369" s="13">
        <f t="shared" si="1706"/>
        <v>9.8374612720648512E-4</v>
      </c>
      <c r="AL1369" s="13">
        <f t="shared" si="1707"/>
        <v>7.6786347022503743E-5</v>
      </c>
      <c r="AM1369" s="13">
        <f t="shared" si="1708"/>
        <v>6.3772982480824039E-2</v>
      </c>
      <c r="AN1369" s="13">
        <f t="shared" si="1709"/>
        <v>4.3311421051851651E-2</v>
      </c>
      <c r="AO1369" s="13">
        <f t="shared" si="1710"/>
        <v>1.4707475803682521E-2</v>
      </c>
      <c r="AP1369" s="13">
        <f t="shared" si="1711"/>
        <v>3.3295273973569964E-3</v>
      </c>
      <c r="AQ1369" s="13">
        <f t="shared" si="1712"/>
        <v>5.6531213297875073E-4</v>
      </c>
      <c r="AR1369" s="13">
        <f t="shared" si="1713"/>
        <v>2.0576764485828141E-5</v>
      </c>
      <c r="AS1369" s="13">
        <f t="shared" si="1714"/>
        <v>6.9758112353985414E-5</v>
      </c>
      <c r="AT1369" s="13">
        <f t="shared" si="1715"/>
        <v>1.1824488350787008E-4</v>
      </c>
      <c r="AU1369" s="13">
        <f t="shared" si="1716"/>
        <v>1.3362223645845692E-4</v>
      </c>
      <c r="AV1369" s="13">
        <f t="shared" si="1717"/>
        <v>1.1324952217681828E-4</v>
      </c>
      <c r="AW1369" s="13">
        <f t="shared" si="1718"/>
        <v>4.9109424505553194E-6</v>
      </c>
      <c r="AX1369" s="13">
        <f t="shared" si="1719"/>
        <v>3.6033223137923467E-2</v>
      </c>
      <c r="AY1369" s="13">
        <f t="shared" si="1720"/>
        <v>2.4471963494120726E-2</v>
      </c>
      <c r="AZ1369" s="13">
        <f t="shared" si="1721"/>
        <v>8.3100670035160442E-3</v>
      </c>
      <c r="BA1369" s="13">
        <f t="shared" si="1722"/>
        <v>1.881260668479308E-3</v>
      </c>
      <c r="BB1369" s="13">
        <f t="shared" si="1723"/>
        <v>3.1941454574943036E-4</v>
      </c>
      <c r="BC1369" s="13">
        <f t="shared" si="1724"/>
        <v>4.3386077749145143E-5</v>
      </c>
      <c r="BD1369" s="13">
        <f t="shared" si="1725"/>
        <v>2.3291182667583633E-6</v>
      </c>
      <c r="BE1369" s="13">
        <f t="shared" si="1726"/>
        <v>7.8960370008681984E-6</v>
      </c>
      <c r="BF1369" s="13">
        <f t="shared" si="1727"/>
        <v>1.3384335439061658E-5</v>
      </c>
      <c r="BG1369" s="13">
        <f t="shared" si="1728"/>
        <v>1.5124923648460165E-5</v>
      </c>
      <c r="BH1369" s="13">
        <f t="shared" si="1729"/>
        <v>1.2818902164397686E-5</v>
      </c>
      <c r="BI1369" s="13">
        <f t="shared" si="1730"/>
        <v>8.691574596722235E-6</v>
      </c>
      <c r="BJ1369" s="14">
        <f t="shared" si="1731"/>
        <v>0.8160606693820851</v>
      </c>
      <c r="BK1369" s="14">
        <f t="shared" si="1732"/>
        <v>0.11026149515913766</v>
      </c>
      <c r="BL1369" s="14">
        <f t="shared" si="1733"/>
        <v>4.0095896666549703E-2</v>
      </c>
      <c r="BM1369" s="14">
        <f t="shared" si="1734"/>
        <v>0.71471781772752618</v>
      </c>
      <c r="BN1369" s="14">
        <f t="shared" si="1735"/>
        <v>0.22812541856748764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1.4750000000000001</v>
      </c>
      <c r="F1370" s="10">
        <f>VLOOKUP(B1370,home!$B$2:$E$405,3,FALSE)</f>
        <v>1.36</v>
      </c>
      <c r="G1370" s="10">
        <f>VLOOKUP(C1370,away!$B$2:$E$405,4,FALSE)</f>
        <v>1.36</v>
      </c>
      <c r="H1370" s="10">
        <f>VLOOKUP(A1370,away!$A$2:$E$405,3,FALSE)</f>
        <v>1.175</v>
      </c>
      <c r="I1370" s="10">
        <f>VLOOKUP(C1370,away!$B$2:$E$405,3,FALSE)</f>
        <v>0</v>
      </c>
      <c r="J1370" s="10">
        <f>VLOOKUP(B1370,home!$B$2:$E$405,4,FALSE)</f>
        <v>0.64</v>
      </c>
      <c r="K1370" s="12">
        <f t="shared" si="1680"/>
        <v>2.7281600000000004</v>
      </c>
      <c r="L1370" s="12">
        <f t="shared" si="1681"/>
        <v>0</v>
      </c>
      <c r="M1370" s="13">
        <f t="shared" si="1682"/>
        <v>6.5339403632075535E-2</v>
      </c>
      <c r="N1370" s="13">
        <f t="shared" si="1683"/>
        <v>0.17825634741288321</v>
      </c>
      <c r="O1370" s="13">
        <f t="shared" si="1684"/>
        <v>0</v>
      </c>
      <c r="P1370" s="13">
        <f t="shared" si="1685"/>
        <v>0</v>
      </c>
      <c r="Q1370" s="13">
        <f t="shared" si="1686"/>
        <v>0.2431559183789658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0.22112275009491983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0.15081456047473915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8.2289250260952851E-2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3.7416373498653545E-2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0.91305520012111441</v>
      </c>
      <c r="BK1370" s="14">
        <f t="shared" si="1732"/>
        <v>6.5339403632075535E-2</v>
      </c>
      <c r="BL1370" s="14">
        <f t="shared" si="1733"/>
        <v>0</v>
      </c>
      <c r="BM1370" s="14">
        <f t="shared" si="1734"/>
        <v>0.49164293432926537</v>
      </c>
      <c r="BN1370" s="14">
        <f t="shared" si="1735"/>
        <v>0.48675166942392456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1.4750000000000001</v>
      </c>
      <c r="F1371" s="10">
        <f>VLOOKUP(B1371,home!$B$2:$E$405,3,FALSE)</f>
        <v>0.68</v>
      </c>
      <c r="G1371" s="10">
        <f>VLOOKUP(C1371,away!$B$2:$E$405,4,FALSE)</f>
        <v>0.51</v>
      </c>
      <c r="H1371" s="10">
        <f>VLOOKUP(A1371,away!$A$2:$E$405,3,FALSE)</f>
        <v>1.175</v>
      </c>
      <c r="I1371" s="10">
        <f>VLOOKUP(C1371,away!$B$2:$E$405,3,FALSE)</f>
        <v>1.19</v>
      </c>
      <c r="J1371" s="10">
        <f>VLOOKUP(B1371,home!$B$2:$E$405,4,FALSE)</f>
        <v>1.49</v>
      </c>
      <c r="K1371" s="12">
        <f t="shared" si="1680"/>
        <v>0.51153000000000004</v>
      </c>
      <c r="L1371" s="12">
        <f t="shared" si="1681"/>
        <v>2.0833925</v>
      </c>
      <c r="M1371" s="13">
        <f t="shared" si="1682"/>
        <v>7.4651661354008039E-2</v>
      </c>
      <c r="N1371" s="13">
        <f t="shared" si="1683"/>
        <v>3.818656433241574E-2</v>
      </c>
      <c r="O1371" s="13">
        <f t="shared" si="1684"/>
        <v>0.1555287113774802</v>
      </c>
      <c r="P1371" s="13">
        <f t="shared" si="1685"/>
        <v>7.9557601730922467E-2</v>
      </c>
      <c r="Q1371" s="13">
        <f t="shared" si="1686"/>
        <v>9.7667866264803099E-3</v>
      </c>
      <c r="R1371" s="13">
        <f t="shared" si="1687"/>
        <v>0.16201367540925349</v>
      </c>
      <c r="S1371" s="13">
        <f t="shared" si="1688"/>
        <v>2.1196487386801639E-2</v>
      </c>
      <c r="T1371" s="13">
        <f t="shared" si="1689"/>
        <v>2.0348050006709379E-2</v>
      </c>
      <c r="U1371" s="13">
        <f t="shared" si="1690"/>
        <v>8.287485538209545E-2</v>
      </c>
      <c r="V1371" s="13">
        <f t="shared" si="1691"/>
        <v>2.509941463871233E-3</v>
      </c>
      <c r="W1371" s="13">
        <f t="shared" si="1692"/>
        <v>1.665334787681158E-3</v>
      </c>
      <c r="X1371" s="13">
        <f t="shared" si="1693"/>
        <v>3.4695460066440174E-3</v>
      </c>
      <c r="Y1371" s="13">
        <f t="shared" si="1694"/>
        <v>3.6142130643235485E-3</v>
      </c>
      <c r="Z1371" s="13">
        <f t="shared" si="1695"/>
        <v>0.11251269208169105</v>
      </c>
      <c r="AA1371" s="13">
        <f t="shared" si="1696"/>
        <v>5.7553617380547435E-2</v>
      </c>
      <c r="AB1371" s="13">
        <f t="shared" si="1697"/>
        <v>1.4720200949335712E-2</v>
      </c>
      <c r="AC1371" s="13">
        <f t="shared" si="1698"/>
        <v>1.6718057552971238E-4</v>
      </c>
      <c r="AD1371" s="13">
        <f t="shared" si="1699"/>
        <v>2.1296717598563567E-4</v>
      </c>
      <c r="AE1371" s="13">
        <f t="shared" si="1700"/>
        <v>4.436942171946535E-4</v>
      </c>
      <c r="AF1371" s="13">
        <f t="shared" si="1701"/>
        <v>4.621946021983561E-4</v>
      </c>
      <c r="AG1371" s="13">
        <f t="shared" si="1702"/>
        <v>3.2097758925351291E-4</v>
      </c>
      <c r="AH1371" s="13">
        <f t="shared" si="1703"/>
        <v>5.8602024709451139E-2</v>
      </c>
      <c r="AI1371" s="13">
        <f t="shared" si="1704"/>
        <v>2.9976693699625547E-2</v>
      </c>
      <c r="AJ1371" s="13">
        <f t="shared" si="1705"/>
        <v>7.666989064084727E-3</v>
      </c>
      <c r="AK1371" s="13">
        <f t="shared" si="1706"/>
        <v>1.3072983053170871E-3</v>
      </c>
      <c r="AL1371" s="13">
        <f t="shared" si="1707"/>
        <v>7.1266923757083439E-6</v>
      </c>
      <c r="AM1371" s="13">
        <f t="shared" si="1708"/>
        <v>2.1787819906386454E-5</v>
      </c>
      <c r="AN1371" s="13">
        <f t="shared" si="1709"/>
        <v>4.5392580584316241E-5</v>
      </c>
      <c r="AO1371" s="13">
        <f t="shared" si="1710"/>
        <v>4.7285280972505047E-5</v>
      </c>
      <c r="AP1371" s="13">
        <f t="shared" si="1711"/>
        <v>3.2837933246169909E-5</v>
      </c>
      <c r="AQ1371" s="13">
        <f t="shared" si="1712"/>
        <v>1.7103575960142764E-5</v>
      </c>
      <c r="AR1371" s="13">
        <f t="shared" si="1713"/>
        <v>2.4418203752897029E-2</v>
      </c>
      <c r="AS1371" s="13">
        <f t="shared" si="1714"/>
        <v>1.2490643765719419E-2</v>
      </c>
      <c r="AT1371" s="13">
        <f t="shared" si="1715"/>
        <v>3.1946695027392268E-3</v>
      </c>
      <c r="AU1371" s="13">
        <f t="shared" si="1716"/>
        <v>5.4472309691206572E-4</v>
      </c>
      <c r="AV1371" s="13">
        <f t="shared" si="1717"/>
        <v>6.9660551440857231E-5</v>
      </c>
      <c r="AW1371" s="13">
        <f t="shared" si="1718"/>
        <v>2.1097340761733181E-7</v>
      </c>
      <c r="AX1371" s="13">
        <f t="shared" si="1719"/>
        <v>1.8575205861189765E-6</v>
      </c>
      <c r="AY1371" s="13">
        <f t="shared" si="1720"/>
        <v>3.8699444577158799E-6</v>
      </c>
      <c r="AZ1371" s="13">
        <f t="shared" si="1721"/>
        <v>4.0313066293109162E-6</v>
      </c>
      <c r="BA1371" s="13">
        <f t="shared" si="1722"/>
        <v>2.7995979989022146E-6</v>
      </c>
      <c r="BB1371" s="13">
        <f t="shared" si="1723"/>
        <v>1.4581653684819707E-6</v>
      </c>
      <c r="BC1371" s="13">
        <f t="shared" si="1724"/>
        <v>6.0758615849101461E-7</v>
      </c>
      <c r="BD1371" s="13">
        <f t="shared" si="1725"/>
        <v>8.4787837603762517E-3</v>
      </c>
      <c r="BE1371" s="13">
        <f t="shared" si="1726"/>
        <v>4.3371522569452649E-3</v>
      </c>
      <c r="BF1371" s="13">
        <f t="shared" si="1727"/>
        <v>1.1092917469976056E-3</v>
      </c>
      <c r="BG1371" s="13">
        <f t="shared" si="1728"/>
        <v>1.8914533578056177E-4</v>
      </c>
      <c r="BH1371" s="13">
        <f t="shared" si="1729"/>
        <v>2.4188378402957687E-5</v>
      </c>
      <c r="BI1371" s="13">
        <f t="shared" si="1730"/>
        <v>2.4746162408929904E-6</v>
      </c>
      <c r="BJ1371" s="14">
        <f t="shared" si="1731"/>
        <v>7.8669359720754867E-2</v>
      </c>
      <c r="BK1371" s="14">
        <f t="shared" si="1732"/>
        <v>0.17809386914796652</v>
      </c>
      <c r="BL1371" s="14">
        <f t="shared" si="1733"/>
        <v>0.62510300304164301</v>
      </c>
      <c r="BM1371" s="14">
        <f t="shared" si="1734"/>
        <v>0.474670264190445</v>
      </c>
      <c r="BN1371" s="14">
        <f t="shared" si="1735"/>
        <v>0.51970500083056015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1.4750000000000001</v>
      </c>
      <c r="F1372" s="10">
        <f>VLOOKUP(B1372,home!$B$2:$E$405,3,FALSE)</f>
        <v>1.19</v>
      </c>
      <c r="G1372" s="10">
        <f>VLOOKUP(C1372,away!$B$2:$E$405,4,FALSE)</f>
        <v>1.53</v>
      </c>
      <c r="H1372" s="10">
        <f>VLOOKUP(A1372,away!$A$2:$E$405,3,FALSE)</f>
        <v>1.175</v>
      </c>
      <c r="I1372" s="10">
        <f>VLOOKUP(C1372,away!$B$2:$E$405,3,FALSE)</f>
        <v>0.51</v>
      </c>
      <c r="J1372" s="10">
        <f>VLOOKUP(B1372,home!$B$2:$E$405,4,FALSE)</f>
        <v>1.06</v>
      </c>
      <c r="K1372" s="12">
        <f t="shared" si="1680"/>
        <v>2.6855324999999999</v>
      </c>
      <c r="L1372" s="12">
        <f t="shared" si="1681"/>
        <v>0.63520500000000013</v>
      </c>
      <c r="M1372" s="13">
        <f t="shared" si="1682"/>
        <v>3.6126178870086824E-2</v>
      </c>
      <c r="N1372" s="13">
        <f t="shared" si="1683"/>
        <v>9.7018027456431441E-2</v>
      </c>
      <c r="O1372" s="13">
        <f t="shared" si="1684"/>
        <v>2.2947529449173509E-2</v>
      </c>
      <c r="P1372" s="13">
        <f t="shared" si="1685"/>
        <v>6.1626336130462554E-2</v>
      </c>
      <c r="Q1372" s="13">
        <f t="shared" si="1686"/>
        <v>0.13027253291006949</v>
      </c>
      <c r="R1372" s="13">
        <f t="shared" si="1687"/>
        <v>7.2881927218811284E-3</v>
      </c>
      <c r="S1372" s="13">
        <f t="shared" si="1688"/>
        <v>2.6281532005654556E-2</v>
      </c>
      <c r="T1372" s="13">
        <f t="shared" si="1689"/>
        <v>8.2749764267140716E-2</v>
      </c>
      <c r="U1372" s="13">
        <f t="shared" si="1690"/>
        <v>1.957267842087523E-2</v>
      </c>
      <c r="V1372" s="13">
        <f t="shared" si="1691"/>
        <v>4.981412298231268E-3</v>
      </c>
      <c r="W1372" s="13">
        <f t="shared" si="1692"/>
        <v>0.11661704032910372</v>
      </c>
      <c r="X1372" s="13">
        <f t="shared" si="1693"/>
        <v>7.4075727102248357E-2</v>
      </c>
      <c r="Y1372" s="13">
        <f t="shared" si="1694"/>
        <v>2.3526636116991829E-2</v>
      </c>
      <c r="Z1372" s="13">
        <f t="shared" si="1695"/>
        <v>1.5431654859675015E-3</v>
      </c>
      <c r="AA1372" s="13">
        <f t="shared" si="1696"/>
        <v>4.1442210654440191E-3</v>
      </c>
      <c r="AB1372" s="13">
        <f t="shared" si="1697"/>
        <v>5.5647201792172699E-3</v>
      </c>
      <c r="AC1372" s="13">
        <f t="shared" si="1698"/>
        <v>5.311006420703453E-4</v>
      </c>
      <c r="AD1372" s="13">
        <f t="shared" si="1699"/>
        <v>7.8294712964404697E-2</v>
      </c>
      <c r="AE1372" s="13">
        <f t="shared" si="1700"/>
        <v>4.9733193148554705E-2</v>
      </c>
      <c r="AF1372" s="13">
        <f t="shared" si="1701"/>
        <v>1.5795386476963845E-2</v>
      </c>
      <c r="AG1372" s="13">
        <f t="shared" si="1702"/>
        <v>3.3444361556999409E-3</v>
      </c>
      <c r="AH1372" s="13">
        <f t="shared" si="1703"/>
        <v>2.4505660812849673E-4</v>
      </c>
      <c r="AI1372" s="13">
        <f t="shared" si="1704"/>
        <v>6.58107485468842E-4</v>
      </c>
      <c r="AJ1372" s="13">
        <f t="shared" si="1705"/>
        <v>8.8368452035992651E-4</v>
      </c>
      <c r="AK1372" s="13">
        <f t="shared" si="1706"/>
        <v>7.9105449972449813E-4</v>
      </c>
      <c r="AL1372" s="13">
        <f t="shared" si="1707"/>
        <v>3.6239411652177206E-5</v>
      </c>
      <c r="AM1372" s="13">
        <f t="shared" si="1708"/>
        <v>4.2052599248816006E-2</v>
      </c>
      <c r="AN1372" s="13">
        <f t="shared" si="1709"/>
        <v>2.6712021305844179E-2</v>
      </c>
      <c r="AO1372" s="13">
        <f t="shared" si="1710"/>
        <v>8.4838047467893744E-3</v>
      </c>
      <c r="AP1372" s="13">
        <f t="shared" si="1711"/>
        <v>1.7963183980614491E-3</v>
      </c>
      <c r="AQ1372" s="13">
        <f t="shared" si="1712"/>
        <v>2.8525760701015571E-4</v>
      </c>
      <c r="AR1372" s="13">
        <f t="shared" si="1713"/>
        <v>3.1132236553252361E-5</v>
      </c>
      <c r="AS1372" s="13">
        <f t="shared" si="1714"/>
        <v>8.3606633061447203E-5</v>
      </c>
      <c r="AT1372" s="13">
        <f t="shared" si="1715"/>
        <v>1.1226416515104548E-4</v>
      </c>
      <c r="AU1372" s="13">
        <f t="shared" si="1716"/>
        <v>1.004963546995E-4</v>
      </c>
      <c r="AV1372" s="13">
        <f t="shared" si="1717"/>
        <v>6.7471556669258762E-5</v>
      </c>
      <c r="AW1372" s="13">
        <f t="shared" si="1718"/>
        <v>1.7172082172186636E-6</v>
      </c>
      <c r="AX1372" s="13">
        <f t="shared" si="1719"/>
        <v>1.8822270332028521E-2</v>
      </c>
      <c r="AY1372" s="13">
        <f t="shared" si="1720"/>
        <v>1.195600022625618E-2</v>
      </c>
      <c r="AZ1372" s="13">
        <f t="shared" si="1721"/>
        <v>3.7972555618595279E-3</v>
      </c>
      <c r="BA1372" s="13">
        <f t="shared" si="1722"/>
        <v>8.0401190639032758E-4</v>
      </c>
      <c r="BB1372" s="13">
        <f t="shared" si="1723"/>
        <v>1.27678095749667E-4</v>
      </c>
      <c r="BC1372" s="13">
        <f t="shared" si="1724"/>
        <v>1.6220352962133453E-5</v>
      </c>
      <c r="BD1372" s="13">
        <f t="shared" si="1725"/>
        <v>3.295892053301445E-6</v>
      </c>
      <c r="BE1372" s="13">
        <f t="shared" si="1726"/>
        <v>8.8512252256327628E-6</v>
      </c>
      <c r="BF1372" s="13">
        <f t="shared" si="1727"/>
        <v>1.1885126504128308E-5</v>
      </c>
      <c r="BG1372" s="13">
        <f t="shared" si="1728"/>
        <v>1.0639297831149318E-5</v>
      </c>
      <c r="BH1372" s="13">
        <f t="shared" si="1729"/>
        <v>7.1430450256827528E-6</v>
      </c>
      <c r="BI1372" s="13">
        <f t="shared" si="1730"/>
        <v>3.8365759130868709E-6</v>
      </c>
      <c r="BJ1372" s="14">
        <f t="shared" si="1731"/>
        <v>0.78628089470937623</v>
      </c>
      <c r="BK1372" s="14">
        <f t="shared" si="1732"/>
        <v>0.1415387995844139</v>
      </c>
      <c r="BL1372" s="14">
        <f t="shared" si="1733"/>
        <v>6.2535867058960415E-2</v>
      </c>
      <c r="BM1372" s="14">
        <f t="shared" si="1734"/>
        <v>0.62466564628257415</v>
      </c>
      <c r="BN1372" s="14">
        <f t="shared" si="1735"/>
        <v>0.35527879753810493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1.4750000000000001</v>
      </c>
      <c r="F1373" s="10">
        <f>VLOOKUP(B1373,home!$B$2:$E$405,3,FALSE)</f>
        <v>0.68</v>
      </c>
      <c r="G1373" s="10">
        <f>VLOOKUP(C1373,away!$B$2:$E$405,4,FALSE)</f>
        <v>1.53</v>
      </c>
      <c r="H1373" s="10">
        <f>VLOOKUP(A1373,away!$A$2:$E$405,3,FALSE)</f>
        <v>1.175</v>
      </c>
      <c r="I1373" s="10">
        <f>VLOOKUP(C1373,away!$B$2:$E$405,3,FALSE)</f>
        <v>0.51</v>
      </c>
      <c r="J1373" s="10">
        <f>VLOOKUP(B1373,home!$B$2:$E$405,4,FALSE)</f>
        <v>2.13</v>
      </c>
      <c r="K1373" s="12">
        <f t="shared" si="1680"/>
        <v>1.5345900000000001</v>
      </c>
      <c r="L1373" s="12">
        <f t="shared" si="1681"/>
        <v>1.2764025000000001</v>
      </c>
      <c r="M1373" s="13">
        <f t="shared" si="1682"/>
        <v>6.0145268580268467E-2</v>
      </c>
      <c r="N1373" s="13">
        <f t="shared" si="1683"/>
        <v>9.229832771059418E-2</v>
      </c>
      <c r="O1373" s="13">
        <f t="shared" si="1684"/>
        <v>7.6769571179026122E-2</v>
      </c>
      <c r="P1373" s="13">
        <f t="shared" si="1685"/>
        <v>0.11780981623562169</v>
      </c>
      <c r="Q1373" s="13">
        <f t="shared" si="1686"/>
        <v>7.0820045360700398E-2</v>
      </c>
      <c r="R1373" s="13">
        <f t="shared" si="1687"/>
        <v>4.8994436288418458E-2</v>
      </c>
      <c r="S1373" s="13">
        <f t="shared" si="1688"/>
        <v>5.7690127291343672E-2</v>
      </c>
      <c r="T1373" s="13">
        <f t="shared" si="1689"/>
        <v>9.039488294851139E-2</v>
      </c>
      <c r="U1373" s="13">
        <f t="shared" si="1690"/>
        <v>7.5186371983844077E-2</v>
      </c>
      <c r="V1373" s="13">
        <f t="shared" si="1691"/>
        <v>1.2555644128575174E-2</v>
      </c>
      <c r="W1373" s="13">
        <f t="shared" si="1692"/>
        <v>3.6226577803359077E-2</v>
      </c>
      <c r="X1373" s="13">
        <f t="shared" si="1693"/>
        <v>4.6239694474652031E-2</v>
      </c>
      <c r="Y1373" s="13">
        <f t="shared" si="1694"/>
        <v>2.9510230813341028E-2</v>
      </c>
      <c r="Z1373" s="13">
        <f t="shared" si="1695"/>
        <v>2.0845540321542684E-2</v>
      </c>
      <c r="AA1373" s="13">
        <f t="shared" si="1696"/>
        <v>3.1989357722036184E-2</v>
      </c>
      <c r="AB1373" s="13">
        <f t="shared" si="1697"/>
        <v>2.4545274233329764E-2</v>
      </c>
      <c r="AC1373" s="13">
        <f t="shared" si="1698"/>
        <v>1.5370890371173035E-3</v>
      </c>
      <c r="AD1373" s="13">
        <f t="shared" si="1699"/>
        <v>1.3898236007814199E-2</v>
      </c>
      <c r="AE1373" s="13">
        <f t="shared" si="1700"/>
        <v>1.7739743185964062E-2</v>
      </c>
      <c r="AF1373" s="13">
        <f t="shared" si="1701"/>
        <v>1.1321526275961251E-2</v>
      </c>
      <c r="AG1373" s="13">
        <f t="shared" si="1702"/>
        <v>4.8169414808175437E-3</v>
      </c>
      <c r="AH1373" s="13">
        <f t="shared" si="1703"/>
        <v>6.6518249450669706E-3</v>
      </c>
      <c r="AI1373" s="13">
        <f t="shared" si="1704"/>
        <v>1.0207824042450322E-2</v>
      </c>
      <c r="AJ1373" s="13">
        <f t="shared" si="1705"/>
        <v>7.8324123486519237E-3</v>
      </c>
      <c r="AK1373" s="13">
        <f t="shared" si="1706"/>
        <v>4.0065138887059185E-3</v>
      </c>
      <c r="AL1373" s="13">
        <f t="shared" si="1707"/>
        <v>1.204312035011748E-4</v>
      </c>
      <c r="AM1373" s="13">
        <f t="shared" si="1708"/>
        <v>4.2656187990463166E-3</v>
      </c>
      <c r="AN1373" s="13">
        <f t="shared" si="1709"/>
        <v>5.4446464991497164E-3</v>
      </c>
      <c r="AO1373" s="13">
        <f t="shared" si="1710"/>
        <v>3.4747802015654737E-3</v>
      </c>
      <c r="AP1373" s="13">
        <f t="shared" si="1711"/>
        <v>1.4784060454095585E-3</v>
      </c>
      <c r="AQ1373" s="13">
        <f t="shared" si="1712"/>
        <v>4.7176029309396847E-4</v>
      </c>
      <c r="AR1373" s="13">
        <f t="shared" si="1713"/>
        <v>1.6980811978891685E-3</v>
      </c>
      <c r="AS1373" s="13">
        <f t="shared" si="1714"/>
        <v>2.6058584254687392E-3</v>
      </c>
      <c r="AT1373" s="13">
        <f t="shared" si="1715"/>
        <v>1.9994621405700374E-3</v>
      </c>
      <c r="AU1373" s="13">
        <f t="shared" si="1716"/>
        <v>1.0227848687657912E-3</v>
      </c>
      <c r="AV1373" s="13">
        <f t="shared" si="1717"/>
        <v>3.9238885793982381E-4</v>
      </c>
      <c r="AW1373" s="13">
        <f t="shared" si="1718"/>
        <v>6.5526434250200332E-6</v>
      </c>
      <c r="AX1373" s="13">
        <f t="shared" si="1719"/>
        <v>1.0909959921380809E-3</v>
      </c>
      <c r="AY1373" s="13">
        <f t="shared" si="1720"/>
        <v>1.3925500118550267E-3</v>
      </c>
      <c r="AZ1373" s="13">
        <f t="shared" si="1721"/>
        <v>8.887271582533931E-4</v>
      </c>
      <c r="BA1373" s="13">
        <f t="shared" si="1722"/>
        <v>3.781245222041756E-4</v>
      </c>
      <c r="BB1373" s="13">
        <f t="shared" si="1723"/>
        <v>1.206597713631788E-4</v>
      </c>
      <c r="BC1373" s="13">
        <f t="shared" si="1724"/>
        <v>3.0802086763477961E-5</v>
      </c>
      <c r="BD1373" s="13">
        <f t="shared" si="1725"/>
        <v>3.6123918103145509E-4</v>
      </c>
      <c r="BE1373" s="13">
        <f t="shared" si="1726"/>
        <v>5.5435403481906068E-4</v>
      </c>
      <c r="BF1373" s="13">
        <f t="shared" si="1727"/>
        <v>4.2535307914649134E-4</v>
      </c>
      <c r="BG1373" s="13">
        <f t="shared" si="1728"/>
        <v>2.1758086057580472E-4</v>
      </c>
      <c r="BH1373" s="13">
        <f t="shared" si="1729"/>
        <v>8.3474353207756033E-5</v>
      </c>
      <c r="BI1373" s="13">
        <f t="shared" si="1730"/>
        <v>2.5619781537818057E-5</v>
      </c>
      <c r="BJ1373" s="14">
        <f t="shared" si="1731"/>
        <v>0.43230327744255748</v>
      </c>
      <c r="BK1373" s="14">
        <f t="shared" si="1732"/>
        <v>0.25125092648828251</v>
      </c>
      <c r="BL1373" s="14">
        <f t="shared" si="1733"/>
        <v>0.2955697834124818</v>
      </c>
      <c r="BM1373" s="14">
        <f t="shared" si="1734"/>
        <v>0.53174606494180487</v>
      </c>
      <c r="BN1373" s="14">
        <f t="shared" si="1735"/>
        <v>0.46683746535462933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1.4750000000000001</v>
      </c>
      <c r="F1374" s="10">
        <f>VLOOKUP(B1374,home!$B$2:$E$405,3,FALSE)</f>
        <v>0.85</v>
      </c>
      <c r="G1374" s="10">
        <f>VLOOKUP(C1374,away!$B$2:$E$405,4,FALSE)</f>
        <v>0.51</v>
      </c>
      <c r="H1374" s="10">
        <f>VLOOKUP(A1374,away!$A$2:$E$405,3,FALSE)</f>
        <v>1.175</v>
      </c>
      <c r="I1374" s="10">
        <f>VLOOKUP(C1374,away!$B$2:$E$405,3,FALSE)</f>
        <v>2.37</v>
      </c>
      <c r="J1374" s="10">
        <f>VLOOKUP(B1374,home!$B$2:$E$405,4,FALSE)</f>
        <v>1.06</v>
      </c>
      <c r="K1374" s="12">
        <f t="shared" si="1680"/>
        <v>0.63941250000000005</v>
      </c>
      <c r="L1374" s="12">
        <f t="shared" si="1681"/>
        <v>2.9518350000000004</v>
      </c>
      <c r="M1374" s="13">
        <f t="shared" si="1682"/>
        <v>2.7563922972156121E-2</v>
      </c>
      <c r="N1374" s="13">
        <f t="shared" si="1683"/>
        <v>1.7624716897433779E-2</v>
      </c>
      <c r="O1374" s="13">
        <f t="shared" si="1684"/>
        <v>8.1364152566514469E-2</v>
      </c>
      <c r="P1374" s="13">
        <f t="shared" si="1685"/>
        <v>5.2025256202936444E-2</v>
      </c>
      <c r="Q1374" s="13">
        <f t="shared" si="1686"/>
        <v>5.6347321465901878E-3</v>
      </c>
      <c r="R1374" s="13">
        <f t="shared" si="1687"/>
        <v>0.12008677664558867</v>
      </c>
      <c r="S1374" s="13">
        <f t="shared" si="1688"/>
        <v>2.4548639953348574E-2</v>
      </c>
      <c r="T1374" s="13">
        <f t="shared" si="1689"/>
        <v>1.663279956593005E-2</v>
      </c>
      <c r="U1374" s="13">
        <f t="shared" si="1690"/>
        <v>7.6784986071897487E-2</v>
      </c>
      <c r="V1374" s="13">
        <f t="shared" si="1691"/>
        <v>5.1482322031217807E-3</v>
      </c>
      <c r="W1374" s="13">
        <f t="shared" si="1692"/>
        <v>1.2009727228938665E-3</v>
      </c>
      <c r="X1374" s="13">
        <f t="shared" si="1693"/>
        <v>3.5450733174834169E-3</v>
      </c>
      <c r="Y1374" s="13">
        <f t="shared" si="1694"/>
        <v>5.2322357480568326E-3</v>
      </c>
      <c r="Z1374" s="13">
        <f t="shared" si="1695"/>
        <v>0.11815878344654375</v>
      </c>
      <c r="AA1374" s="13">
        <f t="shared" si="1696"/>
        <v>7.5552203120513181E-2</v>
      </c>
      <c r="AB1374" s="13">
        <f t="shared" si="1697"/>
        <v>2.4154511538897562E-2</v>
      </c>
      <c r="AC1374" s="13">
        <f t="shared" si="1698"/>
        <v>6.0731127520875956E-4</v>
      </c>
      <c r="AD1374" s="13">
        <f t="shared" si="1699"/>
        <v>1.9197924279434358E-4</v>
      </c>
      <c r="AE1374" s="13">
        <f t="shared" si="1700"/>
        <v>5.6669104815384129E-4</v>
      </c>
      <c r="AF1374" s="13">
        <f t="shared" si="1701"/>
        <v>8.3638923506359738E-4</v>
      </c>
      <c r="AG1374" s="13">
        <f t="shared" si="1702"/>
        <v>8.2296100589465129E-4</v>
      </c>
      <c r="AH1374" s="13">
        <f t="shared" si="1703"/>
        <v>8.7196308133732123E-2</v>
      </c>
      <c r="AI1374" s="13">
        <f t="shared" si="1704"/>
        <v>5.5754409374560006E-2</v>
      </c>
      <c r="AJ1374" s="13">
        <f t="shared" si="1705"/>
        <v>1.7825033142105425E-2</v>
      </c>
      <c r="AK1374" s="13">
        <f t="shared" si="1706"/>
        <v>3.799183001325496E-3</v>
      </c>
      <c r="AL1374" s="13">
        <f t="shared" si="1707"/>
        <v>4.5850548515295443E-5</v>
      </c>
      <c r="AM1374" s="13">
        <f t="shared" si="1708"/>
        <v>2.4550785516647652E-5</v>
      </c>
      <c r="AN1374" s="13">
        <f t="shared" si="1709"/>
        <v>7.2469867965533634E-5</v>
      </c>
      <c r="AO1374" s="13">
        <f t="shared" si="1710"/>
        <v>1.0695954635302054E-4</v>
      </c>
      <c r="AP1374" s="13">
        <f t="shared" si="1711"/>
        <v>1.0524231083632279E-4</v>
      </c>
      <c r="AQ1374" s="13">
        <f t="shared" si="1712"/>
        <v>7.766448415188424E-5</v>
      </c>
      <c r="AR1374" s="13">
        <f t="shared" si="1713"/>
        <v>5.1477822843987039E-2</v>
      </c>
      <c r="AS1374" s="13">
        <f t="shared" si="1714"/>
        <v>3.2915563399230872E-2</v>
      </c>
      <c r="AT1374" s="13">
        <f t="shared" si="1715"/>
        <v>1.0523311341005355E-2</v>
      </c>
      <c r="AU1374" s="13">
        <f t="shared" si="1716"/>
        <v>2.2429122709435294E-3</v>
      </c>
      <c r="AV1374" s="13">
        <f t="shared" si="1717"/>
        <v>3.5853653561116979E-4</v>
      </c>
      <c r="AW1374" s="13">
        <f t="shared" si="1718"/>
        <v>2.403893564427824E-6</v>
      </c>
      <c r="AX1374" s="13">
        <f t="shared" si="1719"/>
        <v>2.616346524027244E-6</v>
      </c>
      <c r="AY1374" s="13">
        <f t="shared" si="1720"/>
        <v>7.7230232417519615E-6</v>
      </c>
      <c r="AZ1374" s="13">
        <f t="shared" si="1721"/>
        <v>1.1398545155408454E-5</v>
      </c>
      <c r="BA1374" s="13">
        <f t="shared" si="1722"/>
        <v>1.1215541512938372E-5</v>
      </c>
      <c r="BB1374" s="13">
        <f t="shared" si="1723"/>
        <v>8.2766069954611101E-6</v>
      </c>
      <c r="BC1374" s="13">
        <f t="shared" si="1724"/>
        <v>4.8862356420893902E-6</v>
      </c>
      <c r="BD1374" s="13">
        <f t="shared" si="1725"/>
        <v>2.5325673199113431E-2</v>
      </c>
      <c r="BE1374" s="13">
        <f t="shared" si="1726"/>
        <v>1.6193552014428118E-2</v>
      </c>
      <c r="BF1374" s="13">
        <f t="shared" si="1727"/>
        <v>5.1771797887127597E-3</v>
      </c>
      <c r="BG1374" s="13">
        <f t="shared" si="1728"/>
        <v>1.1034511572167662E-3</v>
      </c>
      <c r="BH1374" s="13">
        <f t="shared" si="1729"/>
        <v>1.7639011576596635E-4</v>
      </c>
      <c r="BI1374" s="13">
        <f t="shared" si="1730"/>
        <v>2.2557208979441202E-5</v>
      </c>
      <c r="BJ1374" s="14">
        <f t="shared" si="1731"/>
        <v>5.2721554224189657E-2</v>
      </c>
      <c r="BK1374" s="14">
        <f t="shared" si="1732"/>
        <v>0.10994693617852873</v>
      </c>
      <c r="BL1374" s="14">
        <f t="shared" si="1733"/>
        <v>0.68803451347012889</v>
      </c>
      <c r="BM1374" s="14">
        <f t="shared" si="1734"/>
        <v>0.66455691075849377</v>
      </c>
      <c r="BN1374" s="14">
        <f t="shared" si="1735"/>
        <v>0.30429955743121967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1.40384615384615</v>
      </c>
      <c r="F1375" s="10">
        <f>VLOOKUP(B1375,home!$B$2:$E$405,3,FALSE)</f>
        <v>1.42</v>
      </c>
      <c r="G1375" s="10">
        <f>VLOOKUP(C1375,away!$B$2:$E$405,4,FALSE)</f>
        <v>0.71</v>
      </c>
      <c r="H1375" s="10">
        <f>VLOOKUP(A1375,away!$A$2:$E$405,3,FALSE)</f>
        <v>1.12179487179487</v>
      </c>
      <c r="I1375" s="10">
        <f>VLOOKUP(C1375,away!$B$2:$E$405,3,FALSE)</f>
        <v>0.36</v>
      </c>
      <c r="J1375" s="10">
        <f>VLOOKUP(B1375,home!$B$2:$E$405,4,FALSE)</f>
        <v>1.4</v>
      </c>
      <c r="K1375" s="12">
        <f t="shared" si="1680"/>
        <v>1.4153576923076883</v>
      </c>
      <c r="L1375" s="12">
        <f t="shared" si="1681"/>
        <v>0.56538461538461438</v>
      </c>
      <c r="M1375" s="13">
        <f t="shared" si="1682"/>
        <v>0.13796678548406058</v>
      </c>
      <c r="N1375" s="13">
        <f t="shared" si="1683"/>
        <v>0.19527235111782984</v>
      </c>
      <c r="O1375" s="13">
        <f t="shared" si="1684"/>
        <v>7.8004297946757187E-2</v>
      </c>
      <c r="P1375" s="13">
        <f t="shared" si="1685"/>
        <v>0.1104039831320036</v>
      </c>
      <c r="Q1375" s="13">
        <f t="shared" si="1686"/>
        <v>0.13819011212481416</v>
      </c>
      <c r="R1375" s="13">
        <f t="shared" si="1687"/>
        <v>2.2051214996487083E-2</v>
      </c>
      <c r="S1375" s="13">
        <f t="shared" si="1688"/>
        <v>2.2086909267049541E-2</v>
      </c>
      <c r="T1375" s="13">
        <f t="shared" si="1689"/>
        <v>7.8130563393644784E-2</v>
      </c>
      <c r="U1375" s="13">
        <f t="shared" si="1690"/>
        <v>3.1210356770008645E-2</v>
      </c>
      <c r="V1375" s="13">
        <f t="shared" si="1691"/>
        <v>1.9638243199879535E-3</v>
      </c>
      <c r="W1375" s="13">
        <f t="shared" si="1692"/>
        <v>6.5196146065572544E-2</v>
      </c>
      <c r="X1375" s="13">
        <f t="shared" si="1693"/>
        <v>3.6860897967842872E-2</v>
      </c>
      <c r="Y1375" s="13">
        <f t="shared" si="1694"/>
        <v>1.0420292310140175E-2</v>
      </c>
      <c r="Z1375" s="13">
        <f t="shared" si="1695"/>
        <v>4.1558059031840981E-3</v>
      </c>
      <c r="AA1375" s="13">
        <f t="shared" si="1696"/>
        <v>5.8819518528093135E-3</v>
      </c>
      <c r="AB1375" s="13">
        <f t="shared" si="1697"/>
        <v>4.1625329003285609E-3</v>
      </c>
      <c r="AC1375" s="13">
        <f t="shared" si="1698"/>
        <v>9.8218398334728701E-5</v>
      </c>
      <c r="AD1375" s="13">
        <f t="shared" si="1699"/>
        <v>2.3068966710680941E-2</v>
      </c>
      <c r="AE1375" s="13">
        <f t="shared" si="1700"/>
        <v>1.3042838871038815E-2</v>
      </c>
      <c r="AF1375" s="13">
        <f t="shared" si="1701"/>
        <v>3.6871102193128885E-3</v>
      </c>
      <c r="AG1375" s="13">
        <f t="shared" si="1702"/>
        <v>6.9487846440896648E-4</v>
      </c>
      <c r="AH1375" s="13">
        <f t="shared" si="1703"/>
        <v>5.8740718054621261E-4</v>
      </c>
      <c r="AI1375" s="13">
        <f t="shared" si="1704"/>
        <v>8.3139127150285309E-4</v>
      </c>
      <c r="AJ1375" s="13">
        <f t="shared" si="1705"/>
        <v>5.8835801571951649E-4</v>
      </c>
      <c r="AK1375" s="13">
        <f t="shared" si="1706"/>
        <v>2.775790144598351E-4</v>
      </c>
      <c r="AL1375" s="13">
        <f t="shared" si="1707"/>
        <v>3.1438588222388023E-6</v>
      </c>
      <c r="AM1375" s="13">
        <f t="shared" si="1708"/>
        <v>6.5301678975104539E-3</v>
      </c>
      <c r="AN1375" s="13">
        <f t="shared" si="1709"/>
        <v>3.6920564651309038E-3</v>
      </c>
      <c r="AO1375" s="13">
        <f t="shared" si="1710"/>
        <v>1.0437159622581572E-3</v>
      </c>
      <c r="AP1375" s="13">
        <f t="shared" si="1711"/>
        <v>1.9670031596403704E-4</v>
      </c>
      <c r="AQ1375" s="13">
        <f t="shared" si="1712"/>
        <v>2.7802833121839792E-5</v>
      </c>
      <c r="AR1375" s="13">
        <f t="shared" si="1713"/>
        <v>6.6422196569456237E-5</v>
      </c>
      <c r="AS1375" s="13">
        <f t="shared" si="1714"/>
        <v>9.4011166854553237E-5</v>
      </c>
      <c r="AT1375" s="13">
        <f t="shared" si="1715"/>
        <v>6.6529714085206764E-5</v>
      </c>
      <c r="AU1375" s="13">
        <f t="shared" si="1716"/>
        <v>3.1387780865842842E-5</v>
      </c>
      <c r="AV1375" s="13">
        <f t="shared" si="1717"/>
        <v>1.1106234273234689E-5</v>
      </c>
      <c r="AW1375" s="13">
        <f t="shared" si="1718"/>
        <v>6.9882869747329539E-8</v>
      </c>
      <c r="AX1375" s="13">
        <f t="shared" si="1719"/>
        <v>1.5404205609670222E-3</v>
      </c>
      <c r="AY1375" s="13">
        <f t="shared" si="1720"/>
        <v>8.7093008639289177E-4</v>
      </c>
      <c r="AZ1375" s="13">
        <f t="shared" si="1721"/>
        <v>2.4620523596106697E-4</v>
      </c>
      <c r="BA1375" s="13">
        <f t="shared" si="1722"/>
        <v>4.640021754650871E-5</v>
      </c>
      <c r="BB1375" s="13">
        <f t="shared" si="1723"/>
        <v>6.5584922878238137E-6</v>
      </c>
      <c r="BC1375" s="13">
        <f t="shared" si="1724"/>
        <v>7.416141279308454E-7</v>
      </c>
      <c r="BD1375" s="13">
        <f t="shared" si="1725"/>
        <v>6.2590146767372117E-6</v>
      </c>
      <c r="BE1375" s="13">
        <f t="shared" si="1726"/>
        <v>8.858744568986731E-6</v>
      </c>
      <c r="BF1375" s="13">
        <f t="shared" si="1727"/>
        <v>6.2691461349521638E-6</v>
      </c>
      <c r="BG1375" s="13">
        <f t="shared" si="1728"/>
        <v>2.9576947354351858E-6</v>
      </c>
      <c r="BH1375" s="13">
        <f t="shared" si="1729"/>
        <v>1.0465489988240361E-6</v>
      </c>
      <c r="BI1375" s="13">
        <f t="shared" si="1730"/>
        <v>2.9624823517250199E-7</v>
      </c>
      <c r="BJ1375" s="14">
        <f t="shared" si="1731"/>
        <v>0.57876585692655491</v>
      </c>
      <c r="BK1375" s="14">
        <f t="shared" si="1732"/>
        <v>0.27339379454665147</v>
      </c>
      <c r="BL1375" s="14">
        <f t="shared" si="1733"/>
        <v>0.14389023443861759</v>
      </c>
      <c r="BM1375" s="14">
        <f t="shared" si="1734"/>
        <v>0.31744608680953218</v>
      </c>
      <c r="BN1375" s="14">
        <f t="shared" si="1735"/>
        <v>0.68188874480195238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1.40384615384615</v>
      </c>
      <c r="F1376" s="10">
        <f>VLOOKUP(B1376,home!$B$2:$E$405,3,FALSE)</f>
        <v>0.36</v>
      </c>
      <c r="G1376" s="10">
        <f>VLOOKUP(C1376,away!$B$2:$E$405,4,FALSE)</f>
        <v>0.95</v>
      </c>
      <c r="H1376" s="10">
        <f>VLOOKUP(A1376,away!$A$2:$E$405,3,FALSE)</f>
        <v>1.12179487179487</v>
      </c>
      <c r="I1376" s="10">
        <f>VLOOKUP(C1376,away!$B$2:$E$405,3,FALSE)</f>
        <v>0.59</v>
      </c>
      <c r="J1376" s="10">
        <f>VLOOKUP(B1376,home!$B$2:$E$405,4,FALSE)</f>
        <v>1.34</v>
      </c>
      <c r="K1376" s="12">
        <f t="shared" si="1680"/>
        <v>0.48011538461538328</v>
      </c>
      <c r="L1376" s="12">
        <f t="shared" si="1681"/>
        <v>0.88689102564102418</v>
      </c>
      <c r="M1376" s="13">
        <f t="shared" si="1682"/>
        <v>0.25486879127757728</v>
      </c>
      <c r="N1376" s="13">
        <f t="shared" si="1683"/>
        <v>0.12236642775069188</v>
      </c>
      <c r="O1376" s="13">
        <f t="shared" si="1684"/>
        <v>0.22604084370005864</v>
      </c>
      <c r="P1376" s="13">
        <f t="shared" si="1685"/>
        <v>0.10852568661183939</v>
      </c>
      <c r="Q1376" s="13">
        <f t="shared" si="1686"/>
        <v>2.937500226176696E-2</v>
      </c>
      <c r="R1376" s="13">
        <f t="shared" si="1687"/>
        <v>0.10023679785295372</v>
      </c>
      <c r="S1376" s="13">
        <f t="shared" si="1688"/>
        <v>1.1552831356413462E-2</v>
      </c>
      <c r="T1376" s="13">
        <f t="shared" si="1689"/>
        <v>2.6052425884145903E-2</v>
      </c>
      <c r="U1376" s="13">
        <f t="shared" si="1690"/>
        <v>4.8125228753785304E-2</v>
      </c>
      <c r="V1376" s="13">
        <f t="shared" si="1691"/>
        <v>5.4659015766101912E-4</v>
      </c>
      <c r="W1376" s="13">
        <f t="shared" si="1692"/>
        <v>4.7011301696620001E-3</v>
      </c>
      <c r="X1376" s="13">
        <f t="shared" si="1693"/>
        <v>4.1693901578434929E-3</v>
      </c>
      <c r="Y1376" s="13">
        <f t="shared" si="1694"/>
        <v>1.8488973566937036E-3</v>
      </c>
      <c r="Z1376" s="13">
        <f t="shared" si="1695"/>
        <v>2.9633038818259384E-2</v>
      </c>
      <c r="AA1376" s="13">
        <f t="shared" si="1696"/>
        <v>1.4227277829551188E-2</v>
      </c>
      <c r="AB1376" s="13">
        <f t="shared" si="1697"/>
        <v>3.4153674835824409E-3</v>
      </c>
      <c r="AC1376" s="13">
        <f t="shared" si="1698"/>
        <v>1.4546473073970662E-5</v>
      </c>
      <c r="AD1376" s="13">
        <f t="shared" si="1699"/>
        <v>5.6427122988356323E-4</v>
      </c>
      <c r="AE1376" s="13">
        <f t="shared" si="1700"/>
        <v>5.0044708981115548E-4</v>
      </c>
      <c r="AF1376" s="13">
        <f t="shared" si="1701"/>
        <v>2.2192101638084073E-4</v>
      </c>
      <c r="AG1376" s="13">
        <f t="shared" si="1702"/>
        <v>6.5606585943100797E-5</v>
      </c>
      <c r="AH1376" s="13">
        <f t="shared" si="1703"/>
        <v>6.5703190475965853E-3</v>
      </c>
      <c r="AI1376" s="13">
        <f t="shared" si="1704"/>
        <v>3.1545112565826137E-3</v>
      </c>
      <c r="AJ1376" s="13">
        <f t="shared" si="1705"/>
        <v>7.5726469261385852E-4</v>
      </c>
      <c r="AK1376" s="13">
        <f t="shared" si="1706"/>
        <v>1.2119147638331757E-4</v>
      </c>
      <c r="AL1376" s="13">
        <f t="shared" si="1707"/>
        <v>2.4776136304801286E-7</v>
      </c>
      <c r="AM1376" s="13">
        <f t="shared" si="1708"/>
        <v>5.4183059712588477E-5</v>
      </c>
      <c r="AN1376" s="13">
        <f t="shared" si="1709"/>
        <v>4.8054469400866447E-5</v>
      </c>
      <c r="AO1376" s="13">
        <f t="shared" si="1710"/>
        <v>2.1309538826784828E-5</v>
      </c>
      <c r="AP1376" s="13">
        <f t="shared" si="1711"/>
        <v>6.2997462486748083E-6</v>
      </c>
      <c r="AQ1376" s="13">
        <f t="shared" si="1712"/>
        <v>1.3967971029413486E-6</v>
      </c>
      <c r="AR1376" s="13">
        <f t="shared" si="1713"/>
        <v>1.1654313997823389E-3</v>
      </c>
      <c r="AS1376" s="13">
        <f t="shared" si="1714"/>
        <v>5.5954154474934219E-4</v>
      </c>
      <c r="AT1376" s="13">
        <f t="shared" si="1715"/>
        <v>1.34322251982808E-4</v>
      </c>
      <c r="AU1376" s="13">
        <f t="shared" si="1716"/>
        <v>2.1496726557710102E-5</v>
      </c>
      <c r="AV1376" s="13">
        <f t="shared" si="1717"/>
        <v>2.5802272848066771E-6</v>
      </c>
      <c r="AW1376" s="13">
        <f t="shared" si="1718"/>
        <v>2.9305353448170665E-9</v>
      </c>
      <c r="AX1376" s="13">
        <f t="shared" si="1719"/>
        <v>4.3356867589246138E-6</v>
      </c>
      <c r="AY1376" s="13">
        <f t="shared" si="1720"/>
        <v>3.8452816764808584E-6</v>
      </c>
      <c r="AZ1376" s="13">
        <f t="shared" si="1721"/>
        <v>1.7051729049663727E-6</v>
      </c>
      <c r="BA1376" s="13">
        <f t="shared" si="1722"/>
        <v>5.041008488603037E-7</v>
      </c>
      <c r="BB1376" s="13">
        <f t="shared" si="1723"/>
        <v>1.1177062971805638E-7</v>
      </c>
      <c r="BC1376" s="13">
        <f t="shared" si="1724"/>
        <v>1.982567368543804E-8</v>
      </c>
      <c r="BD1376" s="13">
        <f t="shared" si="1725"/>
        <v>1.7226844157786878E-4</v>
      </c>
      <c r="BE1376" s="13">
        <f t="shared" si="1726"/>
        <v>8.2708729085251151E-5</v>
      </c>
      <c r="BF1376" s="13">
        <f t="shared" si="1727"/>
        <v>1.985486663790744E-5</v>
      </c>
      <c r="BG1376" s="13">
        <f t="shared" si="1728"/>
        <v>3.1775423107820249E-6</v>
      </c>
      <c r="BH1376" s="13">
        <f t="shared" si="1729"/>
        <v>3.8139673716819134E-7</v>
      </c>
      <c r="BI1376" s="13">
        <f t="shared" si="1730"/>
        <v>3.6622888231311695E-8</v>
      </c>
      <c r="BJ1376" s="14">
        <f t="shared" si="1731"/>
        <v>0.19000728495260708</v>
      </c>
      <c r="BK1376" s="14">
        <f t="shared" si="1732"/>
        <v>0.37551253891960462</v>
      </c>
      <c r="BL1376" s="14">
        <f t="shared" si="1733"/>
        <v>0.40481060184270184</v>
      </c>
      <c r="BM1376" s="14">
        <f t="shared" si="1734"/>
        <v>0.15854607272714399</v>
      </c>
      <c r="BN1376" s="14">
        <f t="shared" si="1735"/>
        <v>0.84141354945488778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1.40384615384615</v>
      </c>
      <c r="F1377" s="10">
        <f>VLOOKUP(B1377,home!$B$2:$E$405,3,FALSE)</f>
        <v>1.66</v>
      </c>
      <c r="G1377" s="10">
        <f>VLOOKUP(C1377,away!$B$2:$E$405,4,FALSE)</f>
        <v>1.42</v>
      </c>
      <c r="H1377" s="10">
        <f>VLOOKUP(A1377,away!$A$2:$E$405,3,FALSE)</f>
        <v>1.12179487179487</v>
      </c>
      <c r="I1377" s="10">
        <f>VLOOKUP(C1377,away!$B$2:$E$405,3,FALSE)</f>
        <v>0.71</v>
      </c>
      <c r="J1377" s="10">
        <f>VLOOKUP(B1377,home!$B$2:$E$405,4,FALSE)</f>
        <v>1.19</v>
      </c>
      <c r="K1377" s="12">
        <f t="shared" si="1680"/>
        <v>3.309146153846144</v>
      </c>
      <c r="L1377" s="12">
        <f t="shared" si="1681"/>
        <v>0.94780448717948562</v>
      </c>
      <c r="M1377" s="13">
        <f t="shared" si="1682"/>
        <v>1.4165432105298184E-2</v>
      </c>
      <c r="N1377" s="13">
        <f t="shared" si="1683"/>
        <v>4.6875485168816178E-2</v>
      </c>
      <c r="O1377" s="13">
        <f t="shared" si="1684"/>
        <v>1.3426060112237966E-2</v>
      </c>
      <c r="P1377" s="13">
        <f t="shared" si="1685"/>
        <v>4.4428795181719397E-2</v>
      </c>
      <c r="Q1377" s="13">
        <f t="shared" si="1686"/>
        <v>7.7558915728030017E-2</v>
      </c>
      <c r="R1377" s="13">
        <f t="shared" si="1687"/>
        <v>6.3626400097603264E-3</v>
      </c>
      <c r="S1377" s="13">
        <f t="shared" si="1688"/>
        <v>3.4836880135849936E-2</v>
      </c>
      <c r="T1377" s="13">
        <f t="shared" si="1689"/>
        <v>7.3510688347802416E-2</v>
      </c>
      <c r="U1377" s="13">
        <f t="shared" si="1690"/>
        <v>2.1054905716605978E-2</v>
      </c>
      <c r="V1377" s="13">
        <f t="shared" si="1691"/>
        <v>1.214035689777581E-2</v>
      </c>
      <c r="W1377" s="13">
        <f t="shared" si="1692"/>
        <v>8.5551262559295904E-2</v>
      </c>
      <c r="X1377" s="13">
        <f t="shared" si="1693"/>
        <v>8.1085870537570978E-2</v>
      </c>
      <c r="Y1377" s="13">
        <f t="shared" si="1694"/>
        <v>3.8426775971182311E-2</v>
      </c>
      <c r="Z1377" s="13">
        <f t="shared" si="1695"/>
        <v>2.0101795838528545E-3</v>
      </c>
      <c r="AA1377" s="13">
        <f t="shared" si="1696"/>
        <v>6.6519780384467165E-3</v>
      </c>
      <c r="AB1377" s="13">
        <f t="shared" si="1697"/>
        <v>1.1006183770697486E-2</v>
      </c>
      <c r="AC1377" s="13">
        <f t="shared" si="1698"/>
        <v>2.3798313476902123E-3</v>
      </c>
      <c r="AD1377" s="13">
        <f t="shared" si="1699"/>
        <v>7.077540786369392E-2</v>
      </c>
      <c r="AE1377" s="13">
        <f t="shared" si="1700"/>
        <v>6.7081249155167333E-2</v>
      </c>
      <c r="AF1377" s="13">
        <f t="shared" si="1701"/>
        <v>3.1789954477436343E-2</v>
      </c>
      <c r="AG1377" s="13">
        <f t="shared" si="1702"/>
        <v>1.0043553833648583E-2</v>
      </c>
      <c r="AH1377" s="13">
        <f t="shared" si="1703"/>
        <v>4.7631430740308159E-4</v>
      </c>
      <c r="AI1377" s="13">
        <f t="shared" si="1704"/>
        <v>1.5761936583647974E-3</v>
      </c>
      <c r="AJ1377" s="13">
        <f t="shared" si="1705"/>
        <v>2.6079275911472764E-3</v>
      </c>
      <c r="AK1377" s="13">
        <f t="shared" si="1706"/>
        <v>2.8766711859180829E-3</v>
      </c>
      <c r="AL1377" s="13">
        <f t="shared" si="1707"/>
        <v>2.985663655795355E-4</v>
      </c>
      <c r="AM1377" s="13">
        <f t="shared" si="1708"/>
        <v>4.6841233743806956E-2</v>
      </c>
      <c r="AN1377" s="13">
        <f t="shared" si="1709"/>
        <v>4.4396331527403368E-2</v>
      </c>
      <c r="AO1377" s="13">
        <f t="shared" si="1710"/>
        <v>2.1039521117990491E-2</v>
      </c>
      <c r="AP1377" s="13">
        <f t="shared" si="1711"/>
        <v>6.6471175079129783E-3</v>
      </c>
      <c r="AQ1377" s="13">
        <f t="shared" si="1712"/>
        <v>1.57504195020231E-3</v>
      </c>
      <c r="AR1377" s="13">
        <f t="shared" si="1713"/>
        <v>9.0290567572885939E-5</v>
      </c>
      <c r="AS1377" s="13">
        <f t="shared" si="1714"/>
        <v>2.987846844124009E-4</v>
      </c>
      <c r="AT1377" s="13">
        <f t="shared" si="1715"/>
        <v>4.9436109462571527E-4</v>
      </c>
      <c r="AU1377" s="13">
        <f t="shared" si="1716"/>
        <v>5.4530437163061835E-4</v>
      </c>
      <c r="AV1377" s="13">
        <f t="shared" si="1717"/>
        <v>4.5112296601423728E-4</v>
      </c>
      <c r="AW1377" s="13">
        <f t="shared" si="1718"/>
        <v>2.6011960755903473E-5</v>
      </c>
      <c r="AX1377" s="13">
        <f t="shared" si="1719"/>
        <v>2.5834081414121166E-2</v>
      </c>
      <c r="AY1377" s="13">
        <f t="shared" si="1720"/>
        <v>2.4485658286464193E-2</v>
      </c>
      <c r="AZ1377" s="13">
        <f t="shared" si="1721"/>
        <v>1.1603808397727159E-2</v>
      </c>
      <c r="BA1377" s="13">
        <f t="shared" si="1722"/>
        <v>3.6660472225789327E-3</v>
      </c>
      <c r="BB1377" s="13">
        <f t="shared" si="1723"/>
        <v>8.6867400194305059E-4</v>
      </c>
      <c r="BC1377" s="13">
        <f t="shared" si="1724"/>
        <v>1.6466662338755696E-4</v>
      </c>
      <c r="BD1377" s="13">
        <f t="shared" si="1725"/>
        <v>1.4262967515927303E-5</v>
      </c>
      <c r="BE1377" s="13">
        <f t="shared" si="1726"/>
        <v>4.7198244097763328E-5</v>
      </c>
      <c r="BF1377" s="13">
        <f t="shared" si="1727"/>
        <v>7.8092943962202496E-5</v>
      </c>
      <c r="BG1377" s="13">
        <f t="shared" si="1728"/>
        <v>8.6140321718348277E-5</v>
      </c>
      <c r="BH1377" s="13">
        <f t="shared" si="1729"/>
        <v>7.1262728576335422E-5</v>
      </c>
      <c r="BI1377" s="13">
        <f t="shared" si="1730"/>
        <v>4.7163756836192393E-5</v>
      </c>
      <c r="BJ1377" s="14">
        <f t="shared" si="1731"/>
        <v>0.76982134543618219</v>
      </c>
      <c r="BK1377" s="14">
        <f t="shared" si="1732"/>
        <v>0.13273552032037728</v>
      </c>
      <c r="BL1377" s="14">
        <f t="shared" si="1733"/>
        <v>6.8262859037544338E-2</v>
      </c>
      <c r="BM1377" s="14">
        <f t="shared" si="1734"/>
        <v>0.74555292974638643</v>
      </c>
      <c r="BN1377" s="14">
        <f t="shared" si="1735"/>
        <v>0.20281732830586208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1.40384615384615</v>
      </c>
      <c r="F1378" s="10">
        <f>VLOOKUP(B1378,home!$B$2:$E$405,3,FALSE)</f>
        <v>0.47</v>
      </c>
      <c r="G1378" s="10">
        <f>VLOOKUP(C1378,away!$B$2:$E$405,4,FALSE)</f>
        <v>1.1200000000000001</v>
      </c>
      <c r="H1378" s="10">
        <f>VLOOKUP(A1378,away!$A$2:$E$405,3,FALSE)</f>
        <v>1.12179487179487</v>
      </c>
      <c r="I1378" s="10">
        <f>VLOOKUP(C1378,away!$B$2:$E$405,3,FALSE)</f>
        <v>0.41</v>
      </c>
      <c r="J1378" s="10">
        <f>VLOOKUP(B1378,home!$B$2:$E$405,4,FALSE)</f>
        <v>1.04</v>
      </c>
      <c r="K1378" s="12">
        <f t="shared" si="1680"/>
        <v>0.73898461538461335</v>
      </c>
      <c r="L1378" s="12">
        <f t="shared" si="1681"/>
        <v>0.47833333333333256</v>
      </c>
      <c r="M1378" s="13">
        <f t="shared" si="1682"/>
        <v>0.29602305217587199</v>
      </c>
      <c r="N1378" s="13">
        <f t="shared" si="1683"/>
        <v>0.21875648135716608</v>
      </c>
      <c r="O1378" s="13">
        <f t="shared" si="1684"/>
        <v>0.14159769329079186</v>
      </c>
      <c r="P1378" s="13">
        <f t="shared" si="1685"/>
        <v>0.10463851691584426</v>
      </c>
      <c r="Q1378" s="13">
        <f t="shared" si="1686"/>
        <v>8.0828837119308342E-2</v>
      </c>
      <c r="R1378" s="13">
        <f t="shared" si="1687"/>
        <v>3.3865448312047665E-2</v>
      </c>
      <c r="S1378" s="13">
        <f t="shared" si="1688"/>
        <v>9.2469312287226206E-3</v>
      </c>
      <c r="T1378" s="13">
        <f t="shared" si="1689"/>
        <v>3.866312708873576E-2</v>
      </c>
      <c r="U1378" s="13">
        <f t="shared" si="1690"/>
        <v>2.5026045295706043E-2</v>
      </c>
      <c r="V1378" s="13">
        <f t="shared" si="1691"/>
        <v>3.6317936228436504E-4</v>
      </c>
      <c r="W1378" s="13">
        <f t="shared" si="1692"/>
        <v>1.9910422370199212E-2</v>
      </c>
      <c r="X1378" s="13">
        <f t="shared" si="1693"/>
        <v>9.5238187004119401E-3</v>
      </c>
      <c r="Y1378" s="13">
        <f t="shared" si="1694"/>
        <v>2.2777799725151853E-3</v>
      </c>
      <c r="Z1378" s="13">
        <f t="shared" si="1695"/>
        <v>5.3996575919764795E-3</v>
      </c>
      <c r="AA1378" s="13">
        <f t="shared" si="1696"/>
        <v>3.9902638888153459E-3</v>
      </c>
      <c r="AB1378" s="13">
        <f t="shared" si="1697"/>
        <v>1.4743718125796597E-3</v>
      </c>
      <c r="AC1378" s="13">
        <f t="shared" si="1698"/>
        <v>8.0235621779592318E-6</v>
      </c>
      <c r="AD1378" s="13">
        <f t="shared" si="1699"/>
        <v>3.6783739543467166E-3</v>
      </c>
      <c r="AE1378" s="13">
        <f t="shared" si="1700"/>
        <v>1.7594888748291764E-3</v>
      </c>
      <c r="AF1378" s="13">
        <f t="shared" si="1701"/>
        <v>4.2081108922997735E-4</v>
      </c>
      <c r="AG1378" s="13">
        <f t="shared" si="1702"/>
        <v>6.7095990338335163E-5</v>
      </c>
      <c r="AH1378" s="13">
        <f t="shared" si="1703"/>
        <v>6.4570905370718622E-4</v>
      </c>
      <c r="AI1378" s="13">
        <f t="shared" si="1704"/>
        <v>4.7716905670416756E-4</v>
      </c>
      <c r="AJ1378" s="13">
        <f t="shared" si="1705"/>
        <v>1.76310295920984E-4</v>
      </c>
      <c r="AK1378" s="13">
        <f t="shared" si="1706"/>
        <v>4.3430198739838574E-5</v>
      </c>
      <c r="AL1378" s="13">
        <f t="shared" si="1707"/>
        <v>1.1344706305979339E-7</v>
      </c>
      <c r="AM1378" s="13">
        <f t="shared" si="1708"/>
        <v>5.4365235237873778E-4</v>
      </c>
      <c r="AN1378" s="13">
        <f t="shared" si="1709"/>
        <v>2.6004704188782916E-4</v>
      </c>
      <c r="AO1378" s="13">
        <f t="shared" si="1710"/>
        <v>6.2194584184839034E-5</v>
      </c>
      <c r="AP1378" s="13">
        <f t="shared" si="1711"/>
        <v>9.9165809228048737E-6</v>
      </c>
      <c r="AQ1378" s="13">
        <f t="shared" si="1712"/>
        <v>1.1858578020187474E-6</v>
      </c>
      <c r="AR1378" s="13">
        <f t="shared" si="1713"/>
        <v>6.1772832804654086E-5</v>
      </c>
      <c r="AS1378" s="13">
        <f t="shared" si="1714"/>
        <v>4.564917309136532E-5</v>
      </c>
      <c r="AT1378" s="13">
        <f t="shared" si="1715"/>
        <v>1.686701830977412E-5</v>
      </c>
      <c r="AU1378" s="13">
        <f t="shared" si="1716"/>
        <v>4.1548223461112196E-6</v>
      </c>
      <c r="AV1378" s="13">
        <f t="shared" si="1717"/>
        <v>7.6758744835809913E-7</v>
      </c>
      <c r="AW1378" s="13">
        <f t="shared" si="1718"/>
        <v>1.1139271774594311E-9</v>
      </c>
      <c r="AX1378" s="13">
        <f t="shared" si="1719"/>
        <v>6.6958454087590261E-5</v>
      </c>
      <c r="AY1378" s="13">
        <f t="shared" si="1720"/>
        <v>3.2028460538563955E-5</v>
      </c>
      <c r="AZ1378" s="13">
        <f t="shared" si="1721"/>
        <v>7.6601401454732E-6</v>
      </c>
      <c r="BA1378" s="13">
        <f t="shared" si="1722"/>
        <v>1.2213667898615581E-6</v>
      </c>
      <c r="BB1378" s="13">
        <f t="shared" si="1723"/>
        <v>1.4605511195427772E-7</v>
      </c>
      <c r="BC1378" s="13">
        <f t="shared" si="1724"/>
        <v>1.3972605710292556E-8</v>
      </c>
      <c r="BD1378" s="13">
        <f t="shared" si="1725"/>
        <v>4.9246675041487978E-6</v>
      </c>
      <c r="BE1378" s="13">
        <f t="shared" si="1726"/>
        <v>3.6392535214505028E-6</v>
      </c>
      <c r="BF1378" s="13">
        <f t="shared" si="1727"/>
        <v>1.3446761819180996E-6</v>
      </c>
      <c r="BG1378" s="13">
        <f t="shared" si="1728"/>
        <v>3.312316703705324E-7</v>
      </c>
      <c r="BH1378" s="13">
        <f t="shared" si="1729"/>
        <v>6.1193777132992733E-8</v>
      </c>
      <c r="BI1378" s="13">
        <f t="shared" si="1730"/>
        <v>9.0442519717112807E-9</v>
      </c>
      <c r="BJ1378" s="14">
        <f t="shared" si="1731"/>
        <v>0.37687126138353599</v>
      </c>
      <c r="BK1378" s="14">
        <f t="shared" si="1732"/>
        <v>0.4103118451525028</v>
      </c>
      <c r="BL1378" s="14">
        <f t="shared" si="1733"/>
        <v>0.20743596270592002</v>
      </c>
      <c r="BM1378" s="14">
        <f t="shared" si="1734"/>
        <v>0.12427667031629383</v>
      </c>
      <c r="BN1378" s="14">
        <f t="shared" si="1735"/>
        <v>0.87571002917103014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1.40384615384615</v>
      </c>
      <c r="F1379" s="10">
        <f>VLOOKUP(B1379,home!$B$2:$E$405,3,FALSE)</f>
        <v>1.54</v>
      </c>
      <c r="G1379" s="10">
        <f>VLOOKUP(C1379,away!$B$2:$E$405,4,FALSE)</f>
        <v>1.02</v>
      </c>
      <c r="H1379" s="10">
        <f>VLOOKUP(A1379,away!$A$2:$E$405,3,FALSE)</f>
        <v>1.12179487179487</v>
      </c>
      <c r="I1379" s="10">
        <f>VLOOKUP(C1379,away!$B$2:$E$405,3,FALSE)</f>
        <v>1.1200000000000001</v>
      </c>
      <c r="J1379" s="10">
        <f>VLOOKUP(B1379,home!$B$2:$E$405,4,FALSE)</f>
        <v>1.04</v>
      </c>
      <c r="K1379" s="12">
        <f t="shared" si="1680"/>
        <v>2.2051615384615322</v>
      </c>
      <c r="L1379" s="12">
        <f t="shared" si="1681"/>
        <v>1.3066666666666649</v>
      </c>
      <c r="M1379" s="13">
        <f t="shared" si="1682"/>
        <v>2.984230667693866E-2</v>
      </c>
      <c r="N1379" s="13">
        <f t="shared" si="1683"/>
        <v>6.580710690295892E-2</v>
      </c>
      <c r="O1379" s="13">
        <f t="shared" si="1684"/>
        <v>3.8993947391199803E-2</v>
      </c>
      <c r="P1379" s="13">
        <f t="shared" si="1685"/>
        <v>8.5987953019866212E-2</v>
      </c>
      <c r="Q1379" s="13">
        <f t="shared" si="1686"/>
        <v>7.2557650549915712E-2</v>
      </c>
      <c r="R1379" s="13">
        <f t="shared" si="1687"/>
        <v>2.5476045628917171E-2</v>
      </c>
      <c r="S1379" s="13">
        <f t="shared" si="1688"/>
        <v>6.1941660078345666E-2</v>
      </c>
      <c r="T1379" s="13">
        <f t="shared" si="1689"/>
        <v>9.4808663385223077E-2</v>
      </c>
      <c r="U1379" s="13">
        <f t="shared" si="1690"/>
        <v>5.6178795972979187E-2</v>
      </c>
      <c r="V1379" s="13">
        <f t="shared" si="1691"/>
        <v>1.9831042830305366E-2</v>
      </c>
      <c r="W1379" s="13">
        <f t="shared" si="1692"/>
        <v>5.3333780104602116E-2</v>
      </c>
      <c r="X1379" s="13">
        <f t="shared" si="1693"/>
        <v>6.9689472670013353E-2</v>
      </c>
      <c r="Y1379" s="13">
        <f t="shared" si="1694"/>
        <v>4.5530455477741996E-2</v>
      </c>
      <c r="Z1379" s="13">
        <f t="shared" si="1695"/>
        <v>1.1096233207261681E-2</v>
      </c>
      <c r="AA1379" s="13">
        <f t="shared" si="1696"/>
        <v>2.4468986690453113E-2</v>
      </c>
      <c r="AB1379" s="13">
        <f t="shared" si="1697"/>
        <v>2.6979034167457172E-2</v>
      </c>
      <c r="AC1379" s="13">
        <f t="shared" si="1698"/>
        <v>3.5713366548861024E-3</v>
      </c>
      <c r="AD1379" s="13">
        <f t="shared" si="1699"/>
        <v>2.9402400146858371E-2</v>
      </c>
      <c r="AE1379" s="13">
        <f t="shared" si="1700"/>
        <v>3.8419136191894895E-2</v>
      </c>
      <c r="AF1379" s="13">
        <f t="shared" si="1701"/>
        <v>2.5100502312037965E-2</v>
      </c>
      <c r="AG1379" s="13">
        <f t="shared" si="1702"/>
        <v>1.0932663229243184E-2</v>
      </c>
      <c r="AH1379" s="13">
        <f t="shared" si="1703"/>
        <v>3.624769514372145E-3</v>
      </c>
      <c r="AI1379" s="13">
        <f t="shared" si="1704"/>
        <v>7.9932023188813411E-3</v>
      </c>
      <c r="AJ1379" s="13">
        <f t="shared" si="1705"/>
        <v>8.8131511613693328E-3</v>
      </c>
      <c r="AK1379" s="13">
        <f t="shared" si="1706"/>
        <v>6.4781406578997463E-3</v>
      </c>
      <c r="AL1379" s="13">
        <f t="shared" si="1707"/>
        <v>4.1161955987240696E-4</v>
      </c>
      <c r="AM1379" s="13">
        <f t="shared" si="1708"/>
        <v>1.2967408388461553E-2</v>
      </c>
      <c r="AN1379" s="13">
        <f t="shared" si="1709"/>
        <v>1.6944080294256408E-2</v>
      </c>
      <c r="AO1379" s="13">
        <f t="shared" si="1710"/>
        <v>1.1070132458914172E-2</v>
      </c>
      <c r="AP1379" s="13">
        <f t="shared" si="1711"/>
        <v>4.8216576932159421E-3</v>
      </c>
      <c r="AQ1379" s="13">
        <f t="shared" si="1712"/>
        <v>1.5750748464505393E-3</v>
      </c>
      <c r="AR1379" s="13">
        <f t="shared" si="1713"/>
        <v>9.4727309975591912E-4</v>
      </c>
      <c r="AS1379" s="13">
        <f t="shared" si="1714"/>
        <v>2.0888902060009875E-3</v>
      </c>
      <c r="AT1379" s="13">
        <f t="shared" si="1715"/>
        <v>2.3031701701711825E-3</v>
      </c>
      <c r="AU1379" s="13">
        <f t="shared" si="1716"/>
        <v>1.6929540919311311E-3</v>
      </c>
      <c r="AV1379" s="13">
        <f t="shared" si="1717"/>
        <v>9.3330931247690005E-4</v>
      </c>
      <c r="AW1379" s="13">
        <f t="shared" si="1718"/>
        <v>3.2945698869293007E-5</v>
      </c>
      <c r="AX1379" s="13">
        <f t="shared" si="1719"/>
        <v>4.7658717052931386E-3</v>
      </c>
      <c r="AY1379" s="13">
        <f t="shared" si="1720"/>
        <v>6.2274056949163598E-3</v>
      </c>
      <c r="AZ1379" s="13">
        <f t="shared" si="1721"/>
        <v>4.0685717206786834E-3</v>
      </c>
      <c r="BA1379" s="13">
        <f t="shared" si="1722"/>
        <v>1.7720890161178234E-3</v>
      </c>
      <c r="BB1379" s="13">
        <f t="shared" si="1723"/>
        <v>5.7888241193182163E-4</v>
      </c>
      <c r="BC1379" s="13">
        <f t="shared" si="1724"/>
        <v>1.5128127031818249E-4</v>
      </c>
      <c r="BD1379" s="13">
        <f t="shared" si="1725"/>
        <v>2.0629503061351083E-4</v>
      </c>
      <c r="BE1379" s="13">
        <f t="shared" si="1726"/>
        <v>4.5491386708465845E-4</v>
      </c>
      <c r="BF1379" s="13">
        <f t="shared" si="1727"/>
        <v>5.0157928150394531E-4</v>
      </c>
      <c r="BG1379" s="13">
        <f t="shared" si="1728"/>
        <v>3.6868778002055664E-4</v>
      </c>
      <c r="BH1379" s="13">
        <f t="shared" si="1729"/>
        <v>2.0325402805052446E-4</v>
      </c>
      <c r="BI1379" s="13">
        <f t="shared" si="1730"/>
        <v>8.9641593038879537E-5</v>
      </c>
      <c r="BJ1379" s="14">
        <f t="shared" si="1731"/>
        <v>0.57052428647104425</v>
      </c>
      <c r="BK1379" s="14">
        <f t="shared" si="1732"/>
        <v>0.20781332451513077</v>
      </c>
      <c r="BL1379" s="14">
        <f t="shared" si="1733"/>
        <v>0.20879604196417717</v>
      </c>
      <c r="BM1379" s="14">
        <f t="shared" si="1734"/>
        <v>0.67337041599177061</v>
      </c>
      <c r="BN1379" s="14">
        <f t="shared" si="1735"/>
        <v>0.31866501016979643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1.40384615384615</v>
      </c>
      <c r="F1380" s="10">
        <f>VLOOKUP(B1380,home!$B$2:$E$405,3,FALSE)</f>
        <v>0.41</v>
      </c>
      <c r="G1380" s="10">
        <f>VLOOKUP(C1380,away!$B$2:$E$405,4,FALSE)</f>
        <v>1.07</v>
      </c>
      <c r="H1380" s="10">
        <f>VLOOKUP(A1380,away!$A$2:$E$405,3,FALSE)</f>
        <v>1.12179487179487</v>
      </c>
      <c r="I1380" s="10">
        <f>VLOOKUP(C1380,away!$B$2:$E$405,3,FALSE)</f>
        <v>1.54</v>
      </c>
      <c r="J1380" s="10">
        <f>VLOOKUP(B1380,home!$B$2:$E$405,4,FALSE)</f>
        <v>1.02</v>
      </c>
      <c r="K1380" s="12">
        <f t="shared" si="1680"/>
        <v>0.61586730769230602</v>
      </c>
      <c r="L1380" s="12">
        <f t="shared" si="1681"/>
        <v>1.7621153846153821</v>
      </c>
      <c r="M1380" s="13">
        <f t="shared" si="1682"/>
        <v>9.2737468947669849E-2</v>
      </c>
      <c r="N1380" s="13">
        <f t="shared" si="1683"/>
        <v>5.7113975323000256E-2</v>
      </c>
      <c r="O1380" s="13">
        <f t="shared" si="1684"/>
        <v>0.16341412076298031</v>
      </c>
      <c r="P1380" s="13">
        <f t="shared" si="1685"/>
        <v>0.10064141459320204</v>
      </c>
      <c r="Q1380" s="13">
        <f t="shared" si="1686"/>
        <v>1.7587315106890489E-2</v>
      </c>
      <c r="R1380" s="13">
        <f t="shared" si="1687"/>
        <v>0.14397726812992181</v>
      </c>
      <c r="S1380" s="13">
        <f t="shared" si="1688"/>
        <v>2.7304751914881974E-2</v>
      </c>
      <c r="T1380" s="13">
        <f t="shared" si="1689"/>
        <v>3.0990878523930249E-2</v>
      </c>
      <c r="U1380" s="13">
        <f t="shared" si="1690"/>
        <v>8.8670892492068193E-2</v>
      </c>
      <c r="V1380" s="13">
        <f t="shared" si="1691"/>
        <v>3.2924350726754939E-3</v>
      </c>
      <c r="W1380" s="13">
        <f t="shared" si="1692"/>
        <v>3.610484134805623E-3</v>
      </c>
      <c r="X1380" s="13">
        <f t="shared" si="1693"/>
        <v>6.3620896398507449E-3</v>
      </c>
      <c r="Y1380" s="13">
        <f t="shared" si="1694"/>
        <v>5.6053680163415682E-3</v>
      </c>
      <c r="Z1380" s="13">
        <f t="shared" si="1695"/>
        <v>8.45681864022097E-2</v>
      </c>
      <c r="AA1380" s="13">
        <f t="shared" si="1696"/>
        <v>5.2082781275949966E-2</v>
      </c>
      <c r="AB1380" s="13">
        <f t="shared" si="1697"/>
        <v>1.6038041140773278E-2</v>
      </c>
      <c r="AC1380" s="13">
        <f t="shared" si="1698"/>
        <v>2.2331542938520334E-4</v>
      </c>
      <c r="AD1380" s="13">
        <f t="shared" si="1699"/>
        <v>5.5589478589213081E-4</v>
      </c>
      <c r="AE1380" s="13">
        <f t="shared" si="1700"/>
        <v>9.795507544479976E-4</v>
      </c>
      <c r="AF1380" s="13">
        <f t="shared" si="1701"/>
        <v>8.6304072721221062E-4</v>
      </c>
      <c r="AG1380" s="13">
        <f t="shared" si="1702"/>
        <v>5.069257809900944E-4</v>
      </c>
      <c r="AH1380" s="13">
        <f t="shared" si="1703"/>
        <v>3.7254725577088775E-2</v>
      </c>
      <c r="AI1380" s="13">
        <f t="shared" si="1704"/>
        <v>2.2943967539977354E-2</v>
      </c>
      <c r="AJ1380" s="13">
        <f t="shared" si="1705"/>
        <v>7.0652197583127574E-3</v>
      </c>
      <c r="AK1380" s="13">
        <f t="shared" si="1706"/>
        <v>1.450412623602188E-3</v>
      </c>
      <c r="AL1380" s="13">
        <f t="shared" si="1707"/>
        <v>9.6939375071783803E-6</v>
      </c>
      <c r="AM1380" s="13">
        <f t="shared" si="1708"/>
        <v>6.8471485029515509E-5</v>
      </c>
      <c r="AN1380" s="13">
        <f t="shared" si="1709"/>
        <v>1.206546571779711E-4</v>
      </c>
      <c r="AO1380" s="13">
        <f t="shared" si="1710"/>
        <v>1.0630371381939884E-4</v>
      </c>
      <c r="AP1380" s="13">
        <f t="shared" si="1711"/>
        <v>6.2439803187637808E-5</v>
      </c>
      <c r="AQ1380" s="13">
        <f t="shared" si="1712"/>
        <v>2.7506534452323296E-5</v>
      </c>
      <c r="AR1380" s="13">
        <f t="shared" si="1713"/>
        <v>1.3129425017802454E-2</v>
      </c>
      <c r="AS1380" s="13">
        <f t="shared" si="1714"/>
        <v>8.0859836372620033E-3</v>
      </c>
      <c r="AT1380" s="13">
        <f t="shared" si="1715"/>
        <v>2.4899464863622949E-3</v>
      </c>
      <c r="AU1380" s="13">
        <f t="shared" si="1716"/>
        <v>5.111588796179547E-4</v>
      </c>
      <c r="AV1380" s="13">
        <f t="shared" si="1717"/>
        <v>7.8701510748331314E-5</v>
      </c>
      <c r="AW1380" s="13">
        <f t="shared" si="1718"/>
        <v>2.9222623904854958E-7</v>
      </c>
      <c r="AX1380" s="13">
        <f t="shared" si="1719"/>
        <v>7.0282248564702916E-6</v>
      </c>
      <c r="AY1380" s="13">
        <f t="shared" si="1720"/>
        <v>1.2384543146122537E-5</v>
      </c>
      <c r="AZ1380" s="13">
        <f t="shared" si="1721"/>
        <v>1.0911497004607757E-5</v>
      </c>
      <c r="BA1380" s="13">
        <f t="shared" si="1722"/>
        <v>6.4091055803346607E-6</v>
      </c>
      <c r="BB1380" s="13">
        <f t="shared" si="1723"/>
        <v>2.8233958861830011E-6</v>
      </c>
      <c r="BC1380" s="13">
        <f t="shared" si="1724"/>
        <v>9.9502986558056869E-7</v>
      </c>
      <c r="BD1380" s="13">
        <f t="shared" si="1725"/>
        <v>3.8559269691706352E-3</v>
      </c>
      <c r="BE1380" s="13">
        <f t="shared" si="1726"/>
        <v>2.3747393611612722E-3</v>
      </c>
      <c r="BF1380" s="13">
        <f t="shared" si="1727"/>
        <v>7.3126216841466979E-4</v>
      </c>
      <c r="BG1380" s="13">
        <f t="shared" si="1728"/>
        <v>1.5012015429292683E-4</v>
      </c>
      <c r="BH1380" s="13">
        <f t="shared" si="1729"/>
        <v>2.3113523813684597E-5</v>
      </c>
      <c r="BI1380" s="13">
        <f t="shared" si="1730"/>
        <v>2.8469727364831876E-6</v>
      </c>
      <c r="BJ1380" s="14">
        <f t="shared" si="1731"/>
        <v>0.12460145078336753</v>
      </c>
      <c r="BK1380" s="14">
        <f t="shared" si="1732"/>
        <v>0.22422146443846785</v>
      </c>
      <c r="BL1380" s="14">
        <f t="shared" si="1733"/>
        <v>0.56433065398205728</v>
      </c>
      <c r="BM1380" s="14">
        <f t="shared" si="1734"/>
        <v>0.42223810042553062</v>
      </c>
      <c r="BN1380" s="14">
        <f t="shared" si="1735"/>
        <v>0.57547156286366474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1.40384615384615</v>
      </c>
      <c r="F1381" s="10">
        <f>VLOOKUP(B1381,home!$B$2:$E$405,3,FALSE)</f>
        <v>0.71</v>
      </c>
      <c r="G1381" s="10">
        <f>VLOOKUP(C1381,away!$B$2:$E$405,4,FALSE)</f>
        <v>0.71</v>
      </c>
      <c r="H1381" s="10">
        <f>VLOOKUP(A1381,away!$A$2:$E$405,3,FALSE)</f>
        <v>1.12179487179487</v>
      </c>
      <c r="I1381" s="10">
        <f>VLOOKUP(C1381,away!$B$2:$E$405,3,FALSE)</f>
        <v>0.71</v>
      </c>
      <c r="J1381" s="10">
        <f>VLOOKUP(B1381,home!$B$2:$E$405,4,FALSE)</f>
        <v>1.49</v>
      </c>
      <c r="K1381" s="12">
        <f t="shared" si="1680"/>
        <v>0.70767884615384413</v>
      </c>
      <c r="L1381" s="12">
        <f t="shared" si="1681"/>
        <v>1.1867467948717929</v>
      </c>
      <c r="M1381" s="13">
        <f t="shared" si="1682"/>
        <v>0.15040469653001795</v>
      </c>
      <c r="N1381" s="13">
        <f t="shared" si="1683"/>
        <v>0.10643822209648218</v>
      </c>
      <c r="O1381" s="13">
        <f t="shared" si="1684"/>
        <v>0.17849229154066348</v>
      </c>
      <c r="P1381" s="13">
        <f t="shared" si="1685"/>
        <v>0.12631521892485226</v>
      </c>
      <c r="Q1381" s="13">
        <f t="shared" si="1686"/>
        <v>3.7662039099952554E-2</v>
      </c>
      <c r="R1381" s="13">
        <f t="shared" si="1687"/>
        <v>0.10591257744760206</v>
      </c>
      <c r="S1381" s="13">
        <f t="shared" si="1688"/>
        <v>2.6521004496772714E-2</v>
      </c>
      <c r="T1381" s="13">
        <f t="shared" si="1689"/>
        <v>4.4695304190204836E-2</v>
      </c>
      <c r="U1381" s="13">
        <f t="shared" si="1690"/>
        <v>7.4952090601298663E-2</v>
      </c>
      <c r="V1381" s="13">
        <f t="shared" si="1691"/>
        <v>2.4748093099666965E-3</v>
      </c>
      <c r="W1381" s="13">
        <f t="shared" si="1692"/>
        <v>8.8842094580184622E-3</v>
      </c>
      <c r="X1381" s="13">
        <f t="shared" si="1693"/>
        <v>1.0543307099273079E-2</v>
      </c>
      <c r="Y1381" s="13">
        <f t="shared" si="1694"/>
        <v>6.2561179537056763E-3</v>
      </c>
      <c r="Z1381" s="13">
        <f t="shared" si="1695"/>
        <v>4.1897137274184093E-2</v>
      </c>
      <c r="AA1381" s="13">
        <f t="shared" si="1696"/>
        <v>2.9649717763343807E-2</v>
      </c>
      <c r="AB1381" s="13">
        <f t="shared" si="1697"/>
        <v>1.0491239027775141E-2</v>
      </c>
      <c r="AC1381" s="13">
        <f t="shared" si="1698"/>
        <v>1.2990206048989447E-4</v>
      </c>
      <c r="AD1381" s="13">
        <f t="shared" si="1699"/>
        <v>1.5717917745598933E-3</v>
      </c>
      <c r="AE1381" s="13">
        <f t="shared" si="1700"/>
        <v>1.8653188506648009E-3</v>
      </c>
      <c r="AF1381" s="13">
        <f t="shared" si="1701"/>
        <v>1.1068305837201951E-3</v>
      </c>
      <c r="AG1381" s="13">
        <f t="shared" si="1702"/>
        <v>4.3784254923200566E-4</v>
      </c>
      <c r="AH1381" s="13">
        <f t="shared" si="1703"/>
        <v>1.2430323343610371E-2</v>
      </c>
      <c r="AI1381" s="13">
        <f t="shared" si="1704"/>
        <v>8.7966768811253808E-3</v>
      </c>
      <c r="AJ1381" s="13">
        <f t="shared" si="1705"/>
        <v>3.1126110726115027E-3</v>
      </c>
      <c r="AK1381" s="13">
        <f t="shared" si="1706"/>
        <v>7.3424300413046256E-4</v>
      </c>
      <c r="AL1381" s="13">
        <f t="shared" si="1707"/>
        <v>4.3638550093535359E-6</v>
      </c>
      <c r="AM1381" s="13">
        <f t="shared" si="1708"/>
        <v>2.2246475788292972E-4</v>
      </c>
      <c r="AN1381" s="13">
        <f t="shared" si="1709"/>
        <v>2.6400933838949627E-4</v>
      </c>
      <c r="AO1381" s="13">
        <f t="shared" si="1710"/>
        <v>1.5665611807497872E-4</v>
      </c>
      <c r="AP1381" s="13">
        <f t="shared" si="1711"/>
        <v>6.1970382007512704E-5</v>
      </c>
      <c r="AQ1381" s="13">
        <f t="shared" si="1712"/>
        <v>1.838578805609908E-5</v>
      </c>
      <c r="AR1381" s="13">
        <f t="shared" si="1713"/>
        <v>2.9503292774499278E-3</v>
      </c>
      <c r="AS1381" s="13">
        <f t="shared" si="1714"/>
        <v>2.0878856188396694E-3</v>
      </c>
      <c r="AT1381" s="13">
        <f t="shared" si="1715"/>
        <v>7.3877624282083106E-4</v>
      </c>
      <c r="AU1381" s="13">
        <f t="shared" si="1716"/>
        <v>1.7427210636177263E-4</v>
      </c>
      <c r="AV1381" s="13">
        <f t="shared" si="1717"/>
        <v>3.0832170786724809E-5</v>
      </c>
      <c r="AW1381" s="13">
        <f t="shared" si="1718"/>
        <v>1.0180335557998133E-7</v>
      </c>
      <c r="AX1381" s="13">
        <f t="shared" si="1719"/>
        <v>2.6238933861414331E-5</v>
      </c>
      <c r="AY1381" s="13">
        <f t="shared" si="1720"/>
        <v>3.1138970660886411E-5</v>
      </c>
      <c r="AZ1381" s="13">
        <f t="shared" si="1721"/>
        <v>1.8477036813706881E-5</v>
      </c>
      <c r="BA1381" s="13">
        <f t="shared" si="1722"/>
        <v>7.3091880724649213E-6</v>
      </c>
      <c r="BB1381" s="13">
        <f t="shared" si="1723"/>
        <v>2.1685388795282205E-6</v>
      </c>
      <c r="BC1381" s="13">
        <f t="shared" si="1724"/>
        <v>5.1470131296699708E-7</v>
      </c>
      <c r="BD1381" s="13">
        <f t="shared" si="1725"/>
        <v>5.8354896897168634E-4</v>
      </c>
      <c r="BE1381" s="13">
        <f t="shared" si="1726"/>
        <v>4.1296526103614837E-4</v>
      </c>
      <c r="BF1381" s="13">
        <f t="shared" si="1727"/>
        <v>1.4612338971584126E-4</v>
      </c>
      <c r="BG1381" s="13">
        <f t="shared" si="1728"/>
        <v>3.4469477276731684E-5</v>
      </c>
      <c r="BH1381" s="13">
        <f t="shared" si="1729"/>
        <v>6.0983299766809052E-6</v>
      </c>
      <c r="BI1381" s="13">
        <f t="shared" si="1730"/>
        <v>8.6313182427258862E-7</v>
      </c>
      <c r="BJ1381" s="14">
        <f t="shared" si="1731"/>
        <v>0.22027031740982567</v>
      </c>
      <c r="BK1381" s="14">
        <f t="shared" si="1732"/>
        <v>0.30588113414776968</v>
      </c>
      <c r="BL1381" s="14">
        <f t="shared" si="1733"/>
        <v>0.43173793465722116</v>
      </c>
      <c r="BM1381" s="14">
        <f t="shared" si="1734"/>
        <v>0.29453044068212481</v>
      </c>
      <c r="BN1381" s="14">
        <f t="shared" si="1735"/>
        <v>0.70522504563957056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1.40384615384615</v>
      </c>
      <c r="F1382" s="10">
        <f>VLOOKUP(B1382,home!$B$2:$E$405,3,FALSE)</f>
        <v>1.32</v>
      </c>
      <c r="G1382" s="10">
        <f>VLOOKUP(C1382,away!$B$2:$E$405,4,FALSE)</f>
        <v>0.59</v>
      </c>
      <c r="H1382" s="10">
        <f>VLOOKUP(A1382,away!$A$2:$E$405,3,FALSE)</f>
        <v>1.12179487179487</v>
      </c>
      <c r="I1382" s="10">
        <f>VLOOKUP(C1382,away!$B$2:$E$405,3,FALSE)</f>
        <v>0.24</v>
      </c>
      <c r="J1382" s="10">
        <f>VLOOKUP(B1382,home!$B$2:$E$405,4,FALSE)</f>
        <v>1.27</v>
      </c>
      <c r="K1382" s="12">
        <f t="shared" si="1680"/>
        <v>1.0933153846153816</v>
      </c>
      <c r="L1382" s="12">
        <f t="shared" si="1681"/>
        <v>0.34192307692307633</v>
      </c>
      <c r="M1382" s="13">
        <f t="shared" si="1682"/>
        <v>0.2380585894282003</v>
      </c>
      <c r="N1382" s="13">
        <f t="shared" si="1683"/>
        <v>0.26027311826168797</v>
      </c>
      <c r="O1382" s="13">
        <f t="shared" si="1684"/>
        <v>8.1397725385257566E-2</v>
      </c>
      <c r="P1382" s="13">
        <f t="shared" si="1685"/>
        <v>8.8993385436400077E-2</v>
      </c>
      <c r="Q1382" s="13">
        <f t="shared" si="1686"/>
        <v>0.14228030219866103</v>
      </c>
      <c r="R1382" s="13">
        <f t="shared" si="1687"/>
        <v>1.3915880359133432E-2</v>
      </c>
      <c r="S1382" s="13">
        <f t="shared" si="1688"/>
        <v>8.3170939877180144E-3</v>
      </c>
      <c r="T1382" s="13">
        <f t="shared" si="1689"/>
        <v>4.8648918713311319E-2</v>
      </c>
      <c r="U1382" s="13">
        <f t="shared" si="1690"/>
        <v>1.52144460871076E-2</v>
      </c>
      <c r="V1382" s="13">
        <f t="shared" si="1691"/>
        <v>3.4546413914209663E-4</v>
      </c>
      <c r="W1382" s="13">
        <f t="shared" si="1692"/>
        <v>5.1852414440507283E-2</v>
      </c>
      <c r="X1382" s="13">
        <f t="shared" si="1693"/>
        <v>1.7729537091388803E-2</v>
      </c>
      <c r="Y1382" s="13">
        <f t="shared" si="1694"/>
        <v>3.0310689373547338E-3</v>
      </c>
      <c r="Z1382" s="13">
        <f t="shared" si="1695"/>
        <v>1.5860535434961025E-3</v>
      </c>
      <c r="AA1382" s="13">
        <f t="shared" si="1696"/>
        <v>1.73405673992803E-3</v>
      </c>
      <c r="AB1382" s="13">
        <f t="shared" si="1697"/>
        <v>9.4793545577965426E-4</v>
      </c>
      <c r="AC1382" s="13">
        <f t="shared" si="1698"/>
        <v>8.0715485216716208E-6</v>
      </c>
      <c r="AD1382" s="13">
        <f t="shared" si="1699"/>
        <v>1.4172760609314841E-2</v>
      </c>
      <c r="AE1382" s="13">
        <f t="shared" si="1700"/>
        <v>4.8459939160311041E-3</v>
      </c>
      <c r="AF1382" s="13">
        <f t="shared" si="1701"/>
        <v>8.2847857525993149E-4</v>
      </c>
      <c r="AG1382" s="13">
        <f t="shared" si="1702"/>
        <v>9.4425314539240755E-5</v>
      </c>
      <c r="AH1382" s="13">
        <f t="shared" si="1703"/>
        <v>1.3557707693923388E-4</v>
      </c>
      <c r="AI1382" s="13">
        <f t="shared" si="1704"/>
        <v>1.4822850401884766E-4</v>
      </c>
      <c r="AJ1382" s="13">
        <f t="shared" si="1705"/>
        <v>8.103025194116452E-5</v>
      </c>
      <c r="AK1382" s="13">
        <f t="shared" si="1706"/>
        <v>2.9530540355511858E-5</v>
      </c>
      <c r="AL1382" s="13">
        <f t="shared" si="1707"/>
        <v>1.2069540198201936E-7</v>
      </c>
      <c r="AM1382" s="13">
        <f t="shared" si="1708"/>
        <v>3.0990594433269584E-3</v>
      </c>
      <c r="AN1382" s="13">
        <f t="shared" si="1709"/>
        <v>1.0596399404298696E-3</v>
      </c>
      <c r="AO1382" s="13">
        <f t="shared" si="1710"/>
        <v>1.8115767443118314E-4</v>
      </c>
      <c r="AP1382" s="13">
        <f t="shared" si="1711"/>
        <v>2.0647329816579684E-5</v>
      </c>
      <c r="AQ1382" s="13">
        <f t="shared" si="1712"/>
        <v>1.7649496352826252E-6</v>
      </c>
      <c r="AR1382" s="13">
        <f t="shared" si="1713"/>
        <v>9.2713862614599032E-6</v>
      </c>
      <c r="AS1382" s="13">
        <f t="shared" si="1714"/>
        <v>1.0136549236365799E-5</v>
      </c>
      <c r="AT1382" s="13">
        <f t="shared" si="1715"/>
        <v>5.5412226135150115E-6</v>
      </c>
      <c r="AU1382" s="13">
        <f t="shared" si="1716"/>
        <v>2.0194346443115387E-6</v>
      </c>
      <c r="AV1382" s="13">
        <f t="shared" si="1717"/>
        <v>5.5196974121277393E-7</v>
      </c>
      <c r="AW1382" s="13">
        <f t="shared" si="1718"/>
        <v>1.2533203666358895E-9</v>
      </c>
      <c r="AX1382" s="13">
        <f t="shared" si="1719"/>
        <v>5.6470822787115719E-4</v>
      </c>
      <c r="AY1382" s="13">
        <f t="shared" si="1720"/>
        <v>1.9308677483748378E-4</v>
      </c>
      <c r="AZ1382" s="13">
        <f t="shared" si="1721"/>
        <v>3.3010412082792833E-5</v>
      </c>
      <c r="BA1382" s="13">
        <f t="shared" si="1722"/>
        <v>3.7623405566157414E-6</v>
      </c>
      <c r="BB1382" s="13">
        <f t="shared" si="1723"/>
        <v>3.2160776488763343E-7</v>
      </c>
      <c r="BC1382" s="13">
        <f t="shared" si="1724"/>
        <v>2.1993023306546592E-8</v>
      </c>
      <c r="BD1382" s="13">
        <f t="shared" si="1725"/>
        <v>5.2835015297678432E-7</v>
      </c>
      <c r="BE1382" s="13">
        <f t="shared" si="1726"/>
        <v>5.7765335071340859E-7</v>
      </c>
      <c r="BF1382" s="13">
        <f t="shared" si="1727"/>
        <v>3.1577864765479707E-7</v>
      </c>
      <c r="BG1382" s="13">
        <f t="shared" si="1728"/>
        <v>1.1508188453800988E-7</v>
      </c>
      <c r="BH1382" s="13">
        <f t="shared" si="1729"/>
        <v>3.1455198713984291E-8</v>
      </c>
      <c r="BI1382" s="13">
        <f t="shared" si="1730"/>
        <v>6.8780905360266012E-9</v>
      </c>
      <c r="BJ1382" s="14">
        <f t="shared" si="1731"/>
        <v>0.54891419875183256</v>
      </c>
      <c r="BK1382" s="14">
        <f t="shared" si="1732"/>
        <v>0.33591581201022164</v>
      </c>
      <c r="BL1382" s="14">
        <f t="shared" si="1733"/>
        <v>0.11363350616028305</v>
      </c>
      <c r="BM1382" s="14">
        <f t="shared" si="1734"/>
        <v>0.17493748387497571</v>
      </c>
      <c r="BN1382" s="14">
        <f t="shared" si="1735"/>
        <v>0.82491900106934035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1.40384615384615</v>
      </c>
      <c r="F1383" s="10">
        <f>VLOOKUP(B1383,home!$B$2:$E$405,3,FALSE)</f>
        <v>1.02</v>
      </c>
      <c r="G1383" s="10">
        <f>VLOOKUP(C1383,away!$B$2:$E$405,4,FALSE)</f>
        <v>1.07</v>
      </c>
      <c r="H1383" s="10">
        <f>VLOOKUP(A1383,away!$A$2:$E$405,3,FALSE)</f>
        <v>1.12179487179487</v>
      </c>
      <c r="I1383" s="10">
        <f>VLOOKUP(C1383,away!$B$2:$E$405,3,FALSE)</f>
        <v>0.47</v>
      </c>
      <c r="J1383" s="10">
        <f>VLOOKUP(B1383,home!$B$2:$E$405,4,FALSE)</f>
        <v>0.64</v>
      </c>
      <c r="K1383" s="12">
        <f t="shared" si="1680"/>
        <v>1.5321576923076883</v>
      </c>
      <c r="L1383" s="12">
        <f t="shared" si="1681"/>
        <v>0.33743589743589686</v>
      </c>
      <c r="M1383" s="13">
        <f t="shared" si="1682"/>
        <v>0.15418631198202218</v>
      </c>
      <c r="N1383" s="13">
        <f t="shared" si="1683"/>
        <v>0.23623774395180833</v>
      </c>
      <c r="O1383" s="13">
        <f t="shared" si="1684"/>
        <v>5.2027996555984828E-2</v>
      </c>
      <c r="P1383" s="13">
        <f t="shared" si="1685"/>
        <v>7.9715095138610068E-2</v>
      </c>
      <c r="Q1383" s="13">
        <f t="shared" si="1686"/>
        <v>0.18097673830458866</v>
      </c>
      <c r="R1383" s="13">
        <f t="shared" si="1687"/>
        <v>8.7780568548302459E-3</v>
      </c>
      <c r="S1383" s="13">
        <f t="shared" si="1688"/>
        <v>1.0303275808455969E-2</v>
      </c>
      <c r="T1383" s="13">
        <f t="shared" si="1689"/>
        <v>6.1068048104830325E-2</v>
      </c>
      <c r="U1383" s="13">
        <f t="shared" si="1690"/>
        <v>1.3449367333642392E-2</v>
      </c>
      <c r="V1383" s="13">
        <f t="shared" si="1691"/>
        <v>5.9187168559076526E-4</v>
      </c>
      <c r="W1383" s="13">
        <f t="shared" si="1692"/>
        <v>9.2428300574043665E-2</v>
      </c>
      <c r="X1383" s="13">
        <f t="shared" si="1693"/>
        <v>3.1188626552677241E-2</v>
      </c>
      <c r="Y1383" s="13">
        <f t="shared" si="1694"/>
        <v>5.2620810952978435E-3</v>
      </c>
      <c r="Z1383" s="13">
        <f t="shared" si="1695"/>
        <v>9.8734383085099056E-4</v>
      </c>
      <c r="AA1383" s="13">
        <f t="shared" si="1696"/>
        <v>1.5127664453908859E-3</v>
      </c>
      <c r="AB1383" s="13">
        <f t="shared" si="1697"/>
        <v>1.1588983729853026E-3</v>
      </c>
      <c r="AC1383" s="13">
        <f t="shared" si="1698"/>
        <v>1.9125039019440715E-5</v>
      </c>
      <c r="AD1383" s="13">
        <f t="shared" si="1699"/>
        <v>3.5403682927862029E-2</v>
      </c>
      <c r="AE1383" s="13">
        <f t="shared" si="1700"/>
        <v>1.1946473521299064E-2</v>
      </c>
      <c r="AF1383" s="13">
        <f t="shared" si="1701"/>
        <v>2.0155845069268642E-3</v>
      </c>
      <c r="AG1383" s="13">
        <f t="shared" si="1702"/>
        <v>2.2671018898425213E-4</v>
      </c>
      <c r="AH1383" s="13">
        <f t="shared" si="1703"/>
        <v>8.3291312910250051E-5</v>
      </c>
      <c r="AI1383" s="13">
        <f t="shared" si="1704"/>
        <v>1.2761542577784625E-4</v>
      </c>
      <c r="AJ1383" s="13">
        <f t="shared" si="1705"/>
        <v>9.7763478131324035E-5</v>
      </c>
      <c r="AK1383" s="13">
        <f t="shared" si="1706"/>
        <v>4.9929688348554191E-5</v>
      </c>
      <c r="AL1383" s="13">
        <f t="shared" si="1707"/>
        <v>3.9550963645647265E-7</v>
      </c>
      <c r="AM1383" s="13">
        <f t="shared" si="1708"/>
        <v>1.0848805026789235E-2</v>
      </c>
      <c r="AN1383" s="13">
        <f t="shared" si="1709"/>
        <v>3.6607762603216949E-3</v>
      </c>
      <c r="AO1383" s="13">
        <f t="shared" si="1710"/>
        <v>6.1763866135683876E-4</v>
      </c>
      <c r="AP1383" s="13">
        <f t="shared" si="1711"/>
        <v>6.947115199535032E-5</v>
      </c>
      <c r="AQ1383" s="13">
        <f t="shared" si="1712"/>
        <v>5.8605151298641559E-6</v>
      </c>
      <c r="AR1383" s="13">
        <f t="shared" si="1713"/>
        <v>5.6210957840968661E-6</v>
      </c>
      <c r="AS1383" s="13">
        <f t="shared" si="1714"/>
        <v>8.6124051448023282E-6</v>
      </c>
      <c r="AT1383" s="13">
        <f t="shared" si="1715"/>
        <v>6.5977813959396011E-6</v>
      </c>
      <c r="AU1383" s="13">
        <f t="shared" si="1716"/>
        <v>3.3696138393178057E-6</v>
      </c>
      <c r="AV1383" s="13">
        <f t="shared" si="1717"/>
        <v>1.2906949410043046E-6</v>
      </c>
      <c r="AW1383" s="13">
        <f t="shared" si="1718"/>
        <v>5.6800128315686551E-9</v>
      </c>
      <c r="AX1383" s="13">
        <f t="shared" si="1719"/>
        <v>2.7703466790235751E-3</v>
      </c>
      <c r="AY1383" s="13">
        <f t="shared" si="1720"/>
        <v>9.348144178448766E-4</v>
      </c>
      <c r="AZ1383" s="13">
        <f t="shared" si="1721"/>
        <v>1.5771997101075069E-4</v>
      </c>
      <c r="BA1383" s="13">
        <f t="shared" si="1722"/>
        <v>1.7740126653858773E-5</v>
      </c>
      <c r="BB1383" s="13">
        <f t="shared" si="1723"/>
        <v>1.4965388895178267E-6</v>
      </c>
      <c r="BC1383" s="13">
        <f t="shared" si="1724"/>
        <v>1.0099718864643368E-7</v>
      </c>
      <c r="BD1383" s="13">
        <f t="shared" si="1725"/>
        <v>3.1612658341331047E-7</v>
      </c>
      <c r="BE1383" s="13">
        <f t="shared" si="1726"/>
        <v>4.843557765196516E-7</v>
      </c>
      <c r="BF1383" s="13">
        <f t="shared" si="1727"/>
        <v>3.7105471440412406E-7</v>
      </c>
      <c r="BG1383" s="13">
        <f t="shared" si="1728"/>
        <v>1.8950477831377035E-7</v>
      </c>
      <c r="BH1383" s="13">
        <f t="shared" si="1729"/>
        <v>7.2587800955626598E-8</v>
      </c>
      <c r="BI1383" s="13">
        <f t="shared" si="1730"/>
        <v>2.2243191520372531E-8</v>
      </c>
      <c r="BJ1383" s="14">
        <f t="shared" si="1731"/>
        <v>0.67583876007452259</v>
      </c>
      <c r="BK1383" s="14">
        <f t="shared" si="1732"/>
        <v>0.24575088958117974</v>
      </c>
      <c r="BL1383" s="14">
        <f t="shared" si="1733"/>
        <v>7.7312632931951911E-2</v>
      </c>
      <c r="BM1383" s="14">
        <f t="shared" si="1734"/>
        <v>0.28703287489282886</v>
      </c>
      <c r="BN1383" s="14">
        <f t="shared" si="1735"/>
        <v>0.71192194278784438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1.40384615384615</v>
      </c>
      <c r="F1384" s="10">
        <f>VLOOKUP(B1384,home!$B$2:$E$405,3,FALSE)</f>
        <v>0.71</v>
      </c>
      <c r="G1384" s="10">
        <f>VLOOKUP(C1384,away!$B$2:$E$405,4,FALSE)</f>
        <v>0.59</v>
      </c>
      <c r="H1384" s="10">
        <f>VLOOKUP(A1384,away!$A$2:$E$405,3,FALSE)</f>
        <v>1.12179487179487</v>
      </c>
      <c r="I1384" s="10">
        <f>VLOOKUP(C1384,away!$B$2:$E$405,3,FALSE)</f>
        <v>0.83</v>
      </c>
      <c r="J1384" s="10">
        <f>VLOOKUP(B1384,home!$B$2:$E$405,4,FALSE)</f>
        <v>0.51</v>
      </c>
      <c r="K1384" s="12">
        <f t="shared" si="1680"/>
        <v>0.58807115384615216</v>
      </c>
      <c r="L1384" s="12">
        <f t="shared" si="1681"/>
        <v>0.47485576923076844</v>
      </c>
      <c r="M1384" s="13">
        <f t="shared" si="1682"/>
        <v>0.34544324339930554</v>
      </c>
      <c r="N1384" s="13">
        <f t="shared" si="1683"/>
        <v>0.20314520673418679</v>
      </c>
      <c r="O1384" s="13">
        <f t="shared" si="1684"/>
        <v>0.16403571706994879</v>
      </c>
      <c r="P1384" s="13">
        <f t="shared" si="1685"/>
        <v>9.6464673409305743E-2</v>
      </c>
      <c r="Q1384" s="13">
        <f t="shared" si="1686"/>
        <v>5.9731918061244164E-2</v>
      </c>
      <c r="R1384" s="13">
        <f t="shared" si="1687"/>
        <v>3.8946653305285614E-2</v>
      </c>
      <c r="S1384" s="13">
        <f t="shared" si="1688"/>
        <v>6.7344154168385772E-3</v>
      </c>
      <c r="T1384" s="13">
        <f t="shared" si="1689"/>
        <v>2.8364045898601326E-2</v>
      </c>
      <c r="U1384" s="13">
        <f t="shared" si="1690"/>
        <v>2.2903403347685369E-2</v>
      </c>
      <c r="V1384" s="13">
        <f t="shared" si="1691"/>
        <v>2.0895318187447967E-4</v>
      </c>
      <c r="W1384" s="13">
        <f t="shared" si="1692"/>
        <v>1.1708872658573226E-2</v>
      </c>
      <c r="X1384" s="13">
        <f t="shared" si="1693"/>
        <v>5.5600257331119016E-3</v>
      </c>
      <c r="Y1384" s="13">
        <f t="shared" si="1694"/>
        <v>1.3201051482198596E-3</v>
      </c>
      <c r="Z1384" s="13">
        <f t="shared" si="1695"/>
        <v>6.1646810047484837E-3</v>
      </c>
      <c r="AA1384" s="13">
        <f t="shared" si="1696"/>
        <v>3.6252710715558973E-3</v>
      </c>
      <c r="AB1384" s="13">
        <f t="shared" si="1697"/>
        <v>1.0659586710274763E-3</v>
      </c>
      <c r="AC1384" s="13">
        <f t="shared" si="1698"/>
        <v>3.6468726832314758E-6</v>
      </c>
      <c r="AD1384" s="13">
        <f t="shared" si="1699"/>
        <v>1.721412563641205E-3</v>
      </c>
      <c r="AE1384" s="13">
        <f t="shared" si="1700"/>
        <v>8.1742268707135342E-4</v>
      </c>
      <c r="AF1384" s="13">
        <f t="shared" si="1701"/>
        <v>1.9407893942797463E-4</v>
      </c>
      <c r="AG1384" s="13">
        <f t="shared" si="1702"/>
        <v>3.0719834691187535E-5</v>
      </c>
      <c r="AH1384" s="13">
        <f t="shared" si="1703"/>
        <v>7.3183358514303687E-4</v>
      </c>
      <c r="AI1384" s="13">
        <f t="shared" si="1704"/>
        <v>4.3037022083843197E-4</v>
      </c>
      <c r="AJ1384" s="13">
        <f t="shared" si="1705"/>
        <v>1.2654415617473997E-4</v>
      </c>
      <c r="AK1384" s="13">
        <f t="shared" si="1706"/>
        <v>2.4805655978055679E-5</v>
      </c>
      <c r="AL1384" s="13">
        <f t="shared" si="1707"/>
        <v>4.0735419097092732E-8</v>
      </c>
      <c r="AM1384" s="13">
        <f t="shared" si="1708"/>
        <v>2.0246261450914934E-4</v>
      </c>
      <c r="AN1384" s="13">
        <f t="shared" si="1709"/>
        <v>9.6140540553214641E-5</v>
      </c>
      <c r="AO1384" s="13">
        <f t="shared" si="1710"/>
        <v>2.2826445169329312E-5</v>
      </c>
      <c r="AP1384" s="13">
        <f t="shared" si="1711"/>
        <v>3.6130897265619428E-6</v>
      </c>
      <c r="AQ1384" s="13">
        <f t="shared" si="1712"/>
        <v>4.2892412535158955E-7</v>
      </c>
      <c r="AR1384" s="13">
        <f t="shared" si="1713"/>
        <v>6.9503080004401597E-5</v>
      </c>
      <c r="AS1384" s="13">
        <f t="shared" si="1714"/>
        <v>4.0872756454049876E-5</v>
      </c>
      <c r="AT1384" s="13">
        <f t="shared" si="1715"/>
        <v>1.2018044524402934E-5</v>
      </c>
      <c r="AU1384" s="13">
        <f t="shared" si="1716"/>
        <v>2.3558217701466883E-6</v>
      </c>
      <c r="AV1384" s="13">
        <f t="shared" si="1717"/>
        <v>3.4634770665651191E-7</v>
      </c>
      <c r="AW1384" s="13">
        <f t="shared" si="1718"/>
        <v>3.159812288251947E-10</v>
      </c>
      <c r="AX1384" s="13">
        <f t="shared" si="1719"/>
        <v>1.984373722085068E-5</v>
      </c>
      <c r="AY1384" s="13">
        <f t="shared" si="1720"/>
        <v>9.4229131024202794E-6</v>
      </c>
      <c r="AZ1384" s="13">
        <f t="shared" si="1721"/>
        <v>2.2372623248222342E-6</v>
      </c>
      <c r="BA1384" s="13">
        <f t="shared" si="1722"/>
        <v>3.5412564074149314E-7</v>
      </c>
      <c r="BB1384" s="13">
        <f t="shared" si="1723"/>
        <v>4.2039650884660122E-8</v>
      </c>
      <c r="BC1384" s="13">
        <f t="shared" si="1724"/>
        <v>3.9925541518056483E-9</v>
      </c>
      <c r="BD1384" s="13">
        <f t="shared" si="1725"/>
        <v>5.5006564198996228E-6</v>
      </c>
      <c r="BE1384" s="13">
        <f t="shared" si="1726"/>
        <v>3.2347773677616157E-6</v>
      </c>
      <c r="BF1384" s="13">
        <f t="shared" si="1727"/>
        <v>9.511396295474959E-7</v>
      </c>
      <c r="BG1384" s="13">
        <f t="shared" si="1728"/>
        <v>1.8644592647226592E-7</v>
      </c>
      <c r="BH1384" s="13">
        <f t="shared" si="1729"/>
        <v>2.7410867777615064E-8</v>
      </c>
      <c r="BI1384" s="13">
        <f t="shared" si="1730"/>
        <v>3.223908128381282E-9</v>
      </c>
      <c r="BJ1384" s="14">
        <f t="shared" si="1731"/>
        <v>0.31295118394334648</v>
      </c>
      <c r="BK1384" s="14">
        <f t="shared" si="1732"/>
        <v>0.44886439592852906</v>
      </c>
      <c r="BL1384" s="14">
        <f t="shared" si="1733"/>
        <v>0.23202555678821674</v>
      </c>
      <c r="BM1384" s="14">
        <f t="shared" si="1734"/>
        <v>9.2228983088442837E-2</v>
      </c>
      <c r="BN1384" s="14">
        <f t="shared" si="1735"/>
        <v>0.90776741197927657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</v>
      </c>
      <c r="F1385" s="10">
        <f>VLOOKUP(B1385,home!$B$2:$E$405,3,FALSE)</f>
        <v>1.05</v>
      </c>
      <c r="G1385" s="10">
        <f>VLOOKUP(C1385,away!$B$2:$E$405,4,FALSE)</f>
        <v>1</v>
      </c>
      <c r="H1385" s="10">
        <f>VLOOKUP(A1385,away!$A$2:$E$405,3,FALSE)</f>
        <v>1.2307692307692299</v>
      </c>
      <c r="I1385" s="10">
        <f>VLOOKUP(C1385,away!$B$2:$E$405,3,FALSE)</f>
        <v>1</v>
      </c>
      <c r="J1385" s="10">
        <f>VLOOKUP(B1385,home!$B$2:$E$405,4,FALSE)</f>
        <v>0.93</v>
      </c>
      <c r="K1385" s="12">
        <f t="shared" si="1680"/>
        <v>1.5750000000000002</v>
      </c>
      <c r="L1385" s="12">
        <f t="shared" si="1681"/>
        <v>1.1446153846153839</v>
      </c>
      <c r="M1385" s="13">
        <f t="shared" si="1682"/>
        <v>6.5900095743430961E-2</v>
      </c>
      <c r="N1385" s="13">
        <f t="shared" si="1683"/>
        <v>0.10379265079590379</v>
      </c>
      <c r="O1385" s="13">
        <f t="shared" si="1684"/>
        <v>7.5430263435557837E-2</v>
      </c>
      <c r="P1385" s="13">
        <f t="shared" si="1685"/>
        <v>0.11880266491100362</v>
      </c>
      <c r="Q1385" s="13">
        <f t="shared" si="1686"/>
        <v>8.173671250177425E-2</v>
      </c>
      <c r="R1385" s="13">
        <f t="shared" si="1687"/>
        <v>4.316931999696539E-2</v>
      </c>
      <c r="S1385" s="13">
        <f t="shared" si="1688"/>
        <v>5.3543447208736161E-2</v>
      </c>
      <c r="T1385" s="13">
        <f t="shared" si="1689"/>
        <v>9.3557098617415374E-2</v>
      </c>
      <c r="U1385" s="13">
        <f t="shared" si="1690"/>
        <v>6.7991678995220503E-2</v>
      </c>
      <c r="V1385" s="13">
        <f t="shared" si="1691"/>
        <v>1.0725164348580686E-2</v>
      </c>
      <c r="W1385" s="13">
        <f t="shared" si="1692"/>
        <v>4.2911774063431482E-2</v>
      </c>
      <c r="X1385" s="13">
        <f t="shared" si="1693"/>
        <v>4.9117476774143076E-2</v>
      </c>
      <c r="Y1385" s="13">
        <f t="shared" si="1694"/>
        <v>2.8110309784586486E-2</v>
      </c>
      <c r="Z1385" s="13">
        <f t="shared" si="1695"/>
        <v>1.6470755937303714E-2</v>
      </c>
      <c r="AA1385" s="13">
        <f t="shared" si="1696"/>
        <v>2.5941440601253352E-2</v>
      </c>
      <c r="AB1385" s="13">
        <f t="shared" si="1697"/>
        <v>2.0428884473487022E-2</v>
      </c>
      <c r="AC1385" s="13">
        <f t="shared" si="1698"/>
        <v>1.2084372676602734E-3</v>
      </c>
      <c r="AD1385" s="13">
        <f t="shared" si="1699"/>
        <v>1.689651103747615E-2</v>
      </c>
      <c r="AE1385" s="13">
        <f t="shared" si="1700"/>
        <v>1.9340006479818841E-2</v>
      </c>
      <c r="AF1385" s="13">
        <f t="shared" si="1701"/>
        <v>1.106843447768093E-2</v>
      </c>
      <c r="AG1385" s="13">
        <f t="shared" si="1702"/>
        <v>4.2230334622536461E-3</v>
      </c>
      <c r="AH1385" s="13">
        <f t="shared" si="1703"/>
        <v>4.7131701605207521E-3</v>
      </c>
      <c r="AI1385" s="13">
        <f t="shared" si="1704"/>
        <v>7.4232430028201863E-3</v>
      </c>
      <c r="AJ1385" s="13">
        <f t="shared" si="1705"/>
        <v>5.8458038647208983E-3</v>
      </c>
      <c r="AK1385" s="13">
        <f t="shared" si="1706"/>
        <v>3.0690470289784716E-3</v>
      </c>
      <c r="AL1385" s="13">
        <f t="shared" si="1707"/>
        <v>8.7141340938111196E-5</v>
      </c>
      <c r="AM1385" s="13">
        <f t="shared" si="1708"/>
        <v>5.3224009768049847E-3</v>
      </c>
      <c r="AN1385" s="13">
        <f t="shared" si="1709"/>
        <v>6.0921020411429322E-3</v>
      </c>
      <c r="AO1385" s="13">
        <f t="shared" si="1710"/>
        <v>3.4865568604694917E-3</v>
      </c>
      <c r="AP1385" s="13">
        <f t="shared" si="1711"/>
        <v>1.330255540609898E-3</v>
      </c>
      <c r="AQ1385" s="13">
        <f t="shared" si="1712"/>
        <v>3.8065773931298601E-4</v>
      </c>
      <c r="AR1385" s="13">
        <f t="shared" si="1713"/>
        <v>1.0789534152084424E-3</v>
      </c>
      <c r="AS1385" s="13">
        <f t="shared" si="1714"/>
        <v>1.699351628953297E-3</v>
      </c>
      <c r="AT1385" s="13">
        <f t="shared" si="1715"/>
        <v>1.3382394078007218E-3</v>
      </c>
      <c r="AU1385" s="13">
        <f t="shared" si="1716"/>
        <v>7.0257568909537894E-4</v>
      </c>
      <c r="AV1385" s="13">
        <f t="shared" si="1717"/>
        <v>2.7663917758130553E-4</v>
      </c>
      <c r="AW1385" s="13">
        <f t="shared" si="1718"/>
        <v>4.3637702269777156E-6</v>
      </c>
      <c r="AX1385" s="13">
        <f t="shared" si="1719"/>
        <v>1.3971302564113081E-3</v>
      </c>
      <c r="AY1385" s="13">
        <f t="shared" si="1720"/>
        <v>1.5991767858000194E-3</v>
      </c>
      <c r="AZ1385" s="13">
        <f t="shared" si="1721"/>
        <v>9.1522117587324134E-4</v>
      </c>
      <c r="BA1385" s="13">
        <f t="shared" si="1722"/>
        <v>3.4919207941009814E-4</v>
      </c>
      <c r="BB1385" s="13">
        <f t="shared" si="1723"/>
        <v>9.9922656569658799E-5</v>
      </c>
      <c r="BC1385" s="13">
        <f t="shared" si="1724"/>
        <v>2.2874601996254185E-5</v>
      </c>
      <c r="BD1385" s="13">
        <f t="shared" si="1725"/>
        <v>2.0583111305514873E-4</v>
      </c>
      <c r="BE1385" s="13">
        <f t="shared" si="1726"/>
        <v>3.2418400306185934E-4</v>
      </c>
      <c r="BF1385" s="13">
        <f t="shared" si="1727"/>
        <v>2.5529490241121426E-4</v>
      </c>
      <c r="BG1385" s="13">
        <f t="shared" si="1728"/>
        <v>1.3402982376588751E-4</v>
      </c>
      <c r="BH1385" s="13">
        <f t="shared" si="1729"/>
        <v>5.2774243107818212E-5</v>
      </c>
      <c r="BI1385" s="13">
        <f t="shared" si="1730"/>
        <v>1.662388657896273E-5</v>
      </c>
      <c r="BJ1385" s="14">
        <f t="shared" si="1731"/>
        <v>0.47174949870888488</v>
      </c>
      <c r="BK1385" s="14">
        <f t="shared" si="1732"/>
        <v>0.25186612760614985</v>
      </c>
      <c r="BL1385" s="14">
        <f t="shared" si="1733"/>
        <v>0.26009734885014441</v>
      </c>
      <c r="BM1385" s="14">
        <f t="shared" si="1734"/>
        <v>0.50975721070227398</v>
      </c>
      <c r="BN1385" s="14">
        <f t="shared" si="1735"/>
        <v>0.48883170738463588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</v>
      </c>
      <c r="F1386" s="10">
        <f>VLOOKUP(B1386,home!$B$2:$E$405,3,FALSE)</f>
        <v>0.92</v>
      </c>
      <c r="G1386" s="10">
        <f>VLOOKUP(C1386,away!$B$2:$E$405,4,FALSE)</f>
        <v>1.22</v>
      </c>
      <c r="H1386" s="10">
        <f>VLOOKUP(A1386,away!$A$2:$E$405,3,FALSE)</f>
        <v>1.2307692307692299</v>
      </c>
      <c r="I1386" s="10">
        <f>VLOOKUP(C1386,away!$B$2:$E$405,3,FALSE)</f>
        <v>1.22</v>
      </c>
      <c r="J1386" s="10">
        <f>VLOOKUP(B1386,home!$B$2:$E$405,4,FALSE)</f>
        <v>1.32</v>
      </c>
      <c r="K1386" s="12">
        <f t="shared" si="1680"/>
        <v>1.6836000000000002</v>
      </c>
      <c r="L1386" s="12">
        <f t="shared" si="1681"/>
        <v>1.9820307692307682</v>
      </c>
      <c r="M1386" s="13">
        <f t="shared" si="1682"/>
        <v>2.5588026052780322E-2</v>
      </c>
      <c r="N1386" s="13">
        <f t="shared" si="1683"/>
        <v>4.3080000662460961E-2</v>
      </c>
      <c r="O1386" s="13">
        <f t="shared" si="1684"/>
        <v>5.0716254960489114E-2</v>
      </c>
      <c r="P1386" s="13">
        <f t="shared" si="1685"/>
        <v>8.5385886851479492E-2</v>
      </c>
      <c r="Q1386" s="13">
        <f t="shared" si="1686"/>
        <v>3.6264744557659649E-2</v>
      </c>
      <c r="R1386" s="13">
        <f t="shared" si="1687"/>
        <v>5.0260588915921015E-2</v>
      </c>
      <c r="S1386" s="13">
        <f t="shared" si="1688"/>
        <v>7.1232044808527434E-2</v>
      </c>
      <c r="T1386" s="13">
        <f t="shared" si="1689"/>
        <v>7.1877839551575465E-2</v>
      </c>
      <c r="U1386" s="13">
        <f t="shared" si="1690"/>
        <v>8.4618727498844637E-2</v>
      </c>
      <c r="V1386" s="13">
        <f t="shared" si="1691"/>
        <v>2.6410839827428513E-2</v>
      </c>
      <c r="W1386" s="13">
        <f t="shared" si="1692"/>
        <v>2.0351774645758595E-2</v>
      </c>
      <c r="X1386" s="13">
        <f t="shared" si="1693"/>
        <v>4.033784355634415E-2</v>
      </c>
      <c r="Y1386" s="13">
        <f t="shared" si="1694"/>
        <v>3.9975423546545603E-2</v>
      </c>
      <c r="Z1386" s="13">
        <f t="shared" si="1695"/>
        <v>3.3206011237004784E-2</v>
      </c>
      <c r="AA1386" s="13">
        <f t="shared" si="1696"/>
        <v>5.5905640518621263E-2</v>
      </c>
      <c r="AB1386" s="13">
        <f t="shared" si="1697"/>
        <v>4.7061368188575391E-2</v>
      </c>
      <c r="AC1386" s="13">
        <f t="shared" si="1698"/>
        <v>5.5082233006801401E-3</v>
      </c>
      <c r="AD1386" s="13">
        <f t="shared" si="1699"/>
        <v>8.5660619483997977E-3</v>
      </c>
      <c r="AE1386" s="13">
        <f t="shared" si="1700"/>
        <v>1.6978198352865265E-2</v>
      </c>
      <c r="AF1386" s="13">
        <f t="shared" si="1701"/>
        <v>1.6825655770741053E-2</v>
      </c>
      <c r="AG1386" s="13">
        <f t="shared" si="1702"/>
        <v>1.1116322483364667E-2</v>
      </c>
      <c r="AH1386" s="13">
        <f t="shared" si="1703"/>
        <v>1.6453833998791533E-2</v>
      </c>
      <c r="AI1386" s="13">
        <f t="shared" si="1704"/>
        <v>2.7701674920365432E-2</v>
      </c>
      <c r="AJ1386" s="13">
        <f t="shared" si="1705"/>
        <v>2.3319269947963628E-2</v>
      </c>
      <c r="AK1386" s="13">
        <f t="shared" si="1706"/>
        <v>1.3086774294797189E-2</v>
      </c>
      <c r="AL1386" s="13">
        <f t="shared" si="1707"/>
        <v>7.3522596941932221E-4</v>
      </c>
      <c r="AM1386" s="13">
        <f t="shared" si="1708"/>
        <v>2.8843643792651782E-3</v>
      </c>
      <c r="AN1386" s="13">
        <f t="shared" si="1709"/>
        <v>5.7168989493767879E-3</v>
      </c>
      <c r="AO1386" s="13">
        <f t="shared" si="1710"/>
        <v>5.665534811123924E-3</v>
      </c>
      <c r="AP1386" s="13">
        <f t="shared" si="1711"/>
        <v>3.7430881065985484E-3</v>
      </c>
      <c r="AQ1386" s="13">
        <f t="shared" si="1712"/>
        <v>1.8547289498050156E-3</v>
      </c>
      <c r="AR1386" s="13">
        <f t="shared" si="1713"/>
        <v>6.522401051484032E-3</v>
      </c>
      <c r="AS1386" s="13">
        <f t="shared" si="1714"/>
        <v>1.0981114410278518E-2</v>
      </c>
      <c r="AT1386" s="13">
        <f t="shared" si="1715"/>
        <v>9.2439021105724592E-3</v>
      </c>
      <c r="AU1386" s="13">
        <f t="shared" si="1716"/>
        <v>5.187677864453265E-3</v>
      </c>
      <c r="AV1386" s="13">
        <f t="shared" si="1717"/>
        <v>2.1834936131483805E-3</v>
      </c>
      <c r="AW1386" s="13">
        <f t="shared" si="1718"/>
        <v>6.8150280423281441E-5</v>
      </c>
      <c r="AX1386" s="13">
        <f t="shared" si="1719"/>
        <v>8.0935264482180961E-4</v>
      </c>
      <c r="AY1386" s="13">
        <f t="shared" si="1720"/>
        <v>1.6041618451951279E-3</v>
      </c>
      <c r="AZ1386" s="13">
        <f t="shared" si="1721"/>
        <v>1.5897490680013744E-3</v>
      </c>
      <c r="BA1386" s="13">
        <f t="shared" si="1722"/>
        <v>1.0503105227115536E-3</v>
      </c>
      <c r="BB1386" s="13">
        <f t="shared" si="1723"/>
        <v>5.2043694331528774E-4</v>
      </c>
      <c r="BC1386" s="13">
        <f t="shared" si="1724"/>
        <v>2.0630440701906196E-4</v>
      </c>
      <c r="BD1386" s="13">
        <f t="shared" si="1725"/>
        <v>2.1545999288840765E-3</v>
      </c>
      <c r="BE1386" s="13">
        <f t="shared" si="1726"/>
        <v>3.6274844402692324E-3</v>
      </c>
      <c r="BF1386" s="13">
        <f t="shared" si="1727"/>
        <v>3.0536164018186407E-3</v>
      </c>
      <c r="BG1386" s="13">
        <f t="shared" si="1728"/>
        <v>1.7136895247006213E-3</v>
      </c>
      <c r="BH1386" s="13">
        <f t="shared" si="1729"/>
        <v>7.2129192094649191E-4</v>
      </c>
      <c r="BI1386" s="13">
        <f t="shared" si="1730"/>
        <v>2.4287341562110261E-4</v>
      </c>
      <c r="BJ1386" s="14">
        <f t="shared" si="1731"/>
        <v>0.33101879570294901</v>
      </c>
      <c r="BK1386" s="14">
        <f t="shared" si="1732"/>
        <v>0.21646440865551037</v>
      </c>
      <c r="BL1386" s="14">
        <f t="shared" si="1733"/>
        <v>0.41475627792654607</v>
      </c>
      <c r="BM1386" s="14">
        <f t="shared" si="1734"/>
        <v>0.70261397995644781</v>
      </c>
      <c r="BN1386" s="14">
        <f t="shared" si="1735"/>
        <v>0.29129550200079057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</v>
      </c>
      <c r="F1387" s="10">
        <f>VLOOKUP(B1387,home!$B$2:$E$405,3,FALSE)</f>
        <v>0.76</v>
      </c>
      <c r="G1387" s="10">
        <f>VLOOKUP(C1387,away!$B$2:$E$405,4,FALSE)</f>
        <v>0.95</v>
      </c>
      <c r="H1387" s="10">
        <f>VLOOKUP(A1387,away!$A$2:$E$405,3,FALSE)</f>
        <v>1.2307692307692299</v>
      </c>
      <c r="I1387" s="10">
        <f>VLOOKUP(C1387,away!$B$2:$E$405,3,FALSE)</f>
        <v>0.48</v>
      </c>
      <c r="J1387" s="10">
        <f>VLOOKUP(B1387,home!$B$2:$E$405,4,FALSE)</f>
        <v>1.51</v>
      </c>
      <c r="K1387" s="12">
        <f t="shared" si="1680"/>
        <v>1.083</v>
      </c>
      <c r="L1387" s="12">
        <f t="shared" si="1681"/>
        <v>0.89206153846153791</v>
      </c>
      <c r="M1387" s="13">
        <f t="shared" si="1682"/>
        <v>0.13875277334801678</v>
      </c>
      <c r="N1387" s="13">
        <f t="shared" si="1683"/>
        <v>0.15026925353590215</v>
      </c>
      <c r="O1387" s="13">
        <f t="shared" si="1684"/>
        <v>0.1237760124586369</v>
      </c>
      <c r="P1387" s="13">
        <f t="shared" si="1685"/>
        <v>0.13404942149270377</v>
      </c>
      <c r="Q1387" s="13">
        <f t="shared" si="1686"/>
        <v>8.1370800789691E-2</v>
      </c>
      <c r="R1387" s="13">
        <f t="shared" si="1687"/>
        <v>5.520791004924306E-2</v>
      </c>
      <c r="S1387" s="13">
        <f t="shared" si="1688"/>
        <v>3.2376375204873312E-2</v>
      </c>
      <c r="T1387" s="13">
        <f t="shared" si="1689"/>
        <v>7.2587761738299075E-2</v>
      </c>
      <c r="U1387" s="13">
        <f t="shared" si="1690"/>
        <v>5.979016658333023E-2</v>
      </c>
      <c r="V1387" s="13">
        <f t="shared" si="1691"/>
        <v>3.4754335286997637E-3</v>
      </c>
      <c r="W1387" s="13">
        <f t="shared" si="1692"/>
        <v>2.9374859085078454E-2</v>
      </c>
      <c r="X1387" s="13">
        <f t="shared" si="1693"/>
        <v>2.6204181987525967E-2</v>
      </c>
      <c r="Y1387" s="13">
        <f t="shared" si="1694"/>
        <v>1.1687871448959266E-2</v>
      </c>
      <c r="Z1387" s="13">
        <f t="shared" si="1695"/>
        <v>1.6416284391257991E-2</v>
      </c>
      <c r="AA1387" s="13">
        <f t="shared" si="1696"/>
        <v>1.7778835995732406E-2</v>
      </c>
      <c r="AB1387" s="13">
        <f t="shared" si="1697"/>
        <v>9.6272396916890941E-3</v>
      </c>
      <c r="AC1387" s="13">
        <f t="shared" si="1698"/>
        <v>2.098515955380398E-4</v>
      </c>
      <c r="AD1387" s="13">
        <f t="shared" si="1699"/>
        <v>7.9532430972849896E-3</v>
      </c>
      <c r="AE1387" s="13">
        <f t="shared" si="1700"/>
        <v>7.0947822731226547E-3</v>
      </c>
      <c r="AF1387" s="13">
        <f t="shared" si="1701"/>
        <v>3.1644911948057212E-3</v>
      </c>
      <c r="AG1387" s="13">
        <f t="shared" si="1702"/>
        <v>9.4097362789546089E-4</v>
      </c>
      <c r="AH1387" s="13">
        <f t="shared" si="1703"/>
        <v>3.6610839774719327E-3</v>
      </c>
      <c r="AI1387" s="13">
        <f t="shared" si="1704"/>
        <v>3.9649539476021029E-3</v>
      </c>
      <c r="AJ1387" s="13">
        <f t="shared" si="1705"/>
        <v>2.147022562626538E-3</v>
      </c>
      <c r="AK1387" s="13">
        <f t="shared" si="1706"/>
        <v>7.7507514510818032E-4</v>
      </c>
      <c r="AL1387" s="13">
        <f t="shared" si="1707"/>
        <v>8.1095272699562762E-6</v>
      </c>
      <c r="AM1387" s="13">
        <f t="shared" si="1708"/>
        <v>1.7226724548719291E-3</v>
      </c>
      <c r="AN1387" s="13">
        <f t="shared" si="1709"/>
        <v>1.5367298403583672E-3</v>
      </c>
      <c r="AO1387" s="13">
        <f t="shared" si="1710"/>
        <v>6.8542879279491931E-4</v>
      </c>
      <c r="AP1387" s="13">
        <f t="shared" si="1711"/>
        <v>2.0381488780215687E-4</v>
      </c>
      <c r="AQ1387" s="13">
        <f t="shared" si="1712"/>
        <v>4.5453855593539431E-5</v>
      </c>
      <c r="AR1387" s="13">
        <f t="shared" si="1713"/>
        <v>6.5318244107609989E-4</v>
      </c>
      <c r="AS1387" s="13">
        <f t="shared" si="1714"/>
        <v>7.0739658368541619E-4</v>
      </c>
      <c r="AT1387" s="13">
        <f t="shared" si="1715"/>
        <v>3.8305525006565279E-4</v>
      </c>
      <c r="AU1387" s="13">
        <f t="shared" si="1716"/>
        <v>1.3828294527370067E-4</v>
      </c>
      <c r="AV1387" s="13">
        <f t="shared" si="1717"/>
        <v>3.7440107432854449E-5</v>
      </c>
      <c r="AW1387" s="13">
        <f t="shared" si="1718"/>
        <v>2.1762877096004234E-7</v>
      </c>
      <c r="AX1387" s="13">
        <f t="shared" si="1719"/>
        <v>3.1094237810438312E-4</v>
      </c>
      <c r="AY1387" s="13">
        <f t="shared" si="1720"/>
        <v>2.7737973618468517E-4</v>
      </c>
      <c r="AZ1387" s="13">
        <f t="shared" si="1721"/>
        <v>1.2371989709948289E-4</v>
      </c>
      <c r="BA1387" s="13">
        <f t="shared" si="1722"/>
        <v>3.6788587248289297E-5</v>
      </c>
      <c r="BB1387" s="13">
        <f t="shared" si="1723"/>
        <v>8.2044209346338641E-6</v>
      </c>
      <c r="BC1387" s="13">
        <f t="shared" si="1724"/>
        <v>1.4637696722271073E-6</v>
      </c>
      <c r="BD1387" s="13">
        <f t="shared" si="1725"/>
        <v>9.7113155547068068E-5</v>
      </c>
      <c r="BE1387" s="13">
        <f t="shared" si="1726"/>
        <v>1.0517354745747472E-4</v>
      </c>
      <c r="BF1387" s="13">
        <f t="shared" si="1727"/>
        <v>5.6951475948222549E-5</v>
      </c>
      <c r="BG1387" s="13">
        <f t="shared" si="1728"/>
        <v>2.0559482817308341E-5</v>
      </c>
      <c r="BH1387" s="13">
        <f t="shared" si="1729"/>
        <v>5.5664799727862327E-6</v>
      </c>
      <c r="BI1387" s="13">
        <f t="shared" si="1730"/>
        <v>1.2056995621054982E-6</v>
      </c>
      <c r="BJ1387" s="14">
        <f t="shared" si="1731"/>
        <v>0.39560081739922937</v>
      </c>
      <c r="BK1387" s="14">
        <f t="shared" si="1732"/>
        <v>0.30914934443328634</v>
      </c>
      <c r="BL1387" s="14">
        <f t="shared" si="1733"/>
        <v>0.27893422758027908</v>
      </c>
      <c r="BM1387" s="14">
        <f t="shared" si="1734"/>
        <v>0.31639734002244535</v>
      </c>
      <c r="BN1387" s="14">
        <f t="shared" si="1735"/>
        <v>0.68342617167419362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</v>
      </c>
      <c r="F1388" s="10">
        <f>VLOOKUP(B1388,home!$B$2:$E$405,3,FALSE)</f>
        <v>1.62</v>
      </c>
      <c r="G1388" s="10">
        <f>VLOOKUP(C1388,away!$B$2:$E$405,4,FALSE)</f>
        <v>0.75</v>
      </c>
      <c r="H1388" s="10">
        <f>VLOOKUP(A1388,away!$A$2:$E$405,3,FALSE)</f>
        <v>1.2307692307692299</v>
      </c>
      <c r="I1388" s="10">
        <f>VLOOKUP(C1388,away!$B$2:$E$405,3,FALSE)</f>
        <v>0.67</v>
      </c>
      <c r="J1388" s="10">
        <f>VLOOKUP(B1388,home!$B$2:$E$405,4,FALSE)</f>
        <v>1.51</v>
      </c>
      <c r="K1388" s="12">
        <f t="shared" si="1680"/>
        <v>1.8225000000000002</v>
      </c>
      <c r="L1388" s="12">
        <f t="shared" si="1681"/>
        <v>1.2451692307692299</v>
      </c>
      <c r="M1388" s="13">
        <f t="shared" si="1682"/>
        <v>4.6529478045968499E-2</v>
      </c>
      <c r="N1388" s="13">
        <f t="shared" si="1683"/>
        <v>8.4799973738777623E-2</v>
      </c>
      <c r="O1388" s="13">
        <f t="shared" si="1684"/>
        <v>5.7937074386592374E-2</v>
      </c>
      <c r="P1388" s="13">
        <f t="shared" si="1685"/>
        <v>0.10559031806956463</v>
      </c>
      <c r="Q1388" s="13">
        <f t="shared" si="1686"/>
        <v>7.7273976069461126E-2</v>
      </c>
      <c r="R1388" s="13">
        <f t="shared" si="1687"/>
        <v>3.6070731173486449E-2</v>
      </c>
      <c r="S1388" s="13">
        <f t="shared" si="1688"/>
        <v>5.9904579517402565E-2</v>
      </c>
      <c r="T1388" s="13">
        <f t="shared" si="1689"/>
        <v>9.6219177340890791E-2</v>
      </c>
      <c r="U1388" s="13">
        <f t="shared" si="1690"/>
        <v>6.5738907563679075E-2</v>
      </c>
      <c r="V1388" s="13">
        <f t="shared" si="1691"/>
        <v>1.5104746187440758E-2</v>
      </c>
      <c r="W1388" s="13">
        <f t="shared" si="1692"/>
        <v>4.6943940462197645E-2</v>
      </c>
      <c r="X1388" s="13">
        <f t="shared" si="1693"/>
        <v>5.8453150234591168E-2</v>
      </c>
      <c r="Y1388" s="13">
        <f t="shared" si="1694"/>
        <v>3.6392032056822066E-2</v>
      </c>
      <c r="Z1388" s="13">
        <f t="shared" si="1695"/>
        <v>1.4971388196191262E-2</v>
      </c>
      <c r="AA1388" s="13">
        <f t="shared" si="1696"/>
        <v>2.7285354987558581E-2</v>
      </c>
      <c r="AB1388" s="13">
        <f t="shared" si="1697"/>
        <v>2.4863779732412761E-2</v>
      </c>
      <c r="AC1388" s="13">
        <f t="shared" si="1698"/>
        <v>2.142344785057856E-3</v>
      </c>
      <c r="AD1388" s="13">
        <f t="shared" si="1699"/>
        <v>2.1388832873088806E-2</v>
      </c>
      <c r="AE1388" s="13">
        <f t="shared" si="1700"/>
        <v>2.6632716575635609E-2</v>
      </c>
      <c r="AF1388" s="13">
        <f t="shared" si="1701"/>
        <v>1.6581119605889559E-2</v>
      </c>
      <c r="AG1388" s="13">
        <f t="shared" si="1702"/>
        <v>6.8820999816526975E-3</v>
      </c>
      <c r="AH1388" s="13">
        <f t="shared" si="1703"/>
        <v>4.6604779809497525E-3</v>
      </c>
      <c r="AI1388" s="13">
        <f t="shared" si="1704"/>
        <v>8.4937211202809268E-3</v>
      </c>
      <c r="AJ1388" s="13">
        <f t="shared" si="1705"/>
        <v>7.7399033708559955E-3</v>
      </c>
      <c r="AK1388" s="13">
        <f t="shared" si="1706"/>
        <v>4.7019912977950178E-3</v>
      </c>
      <c r="AL1388" s="13">
        <f t="shared" si="1707"/>
        <v>1.9446671380706079E-4</v>
      </c>
      <c r="AM1388" s="13">
        <f t="shared" si="1708"/>
        <v>7.7962295822408658E-3</v>
      </c>
      <c r="AN1388" s="13">
        <f t="shared" si="1709"/>
        <v>9.7076251918191744E-3</v>
      </c>
      <c r="AO1388" s="13">
        <f t="shared" si="1710"/>
        <v>6.0438180963467416E-3</v>
      </c>
      <c r="AP1388" s="13">
        <f t="shared" si="1711"/>
        <v>2.5085254433124065E-3</v>
      </c>
      <c r="AQ1388" s="13">
        <f t="shared" si="1712"/>
        <v>7.8088467415358802E-4</v>
      </c>
      <c r="AR1388" s="13">
        <f t="shared" si="1713"/>
        <v>1.1606167565112273E-3</v>
      </c>
      <c r="AS1388" s="13">
        <f t="shared" si="1714"/>
        <v>2.1152240387417123E-3</v>
      </c>
      <c r="AT1388" s="13">
        <f t="shared" si="1715"/>
        <v>1.9274979053033859E-3</v>
      </c>
      <c r="AU1388" s="13">
        <f t="shared" si="1716"/>
        <v>1.1709549774718071E-3</v>
      </c>
      <c r="AV1388" s="13">
        <f t="shared" si="1717"/>
        <v>5.3351636161059232E-4</v>
      </c>
      <c r="AW1388" s="13">
        <f t="shared" si="1718"/>
        <v>1.225853840234374E-5</v>
      </c>
      <c r="AX1388" s="13">
        <f t="shared" si="1719"/>
        <v>2.3681047356056673E-3</v>
      </c>
      <c r="AY1388" s="13">
        <f t="shared" si="1720"/>
        <v>2.9486911520150796E-3</v>
      </c>
      <c r="AZ1388" s="13">
        <f t="shared" si="1721"/>
        <v>1.8358097467653259E-3</v>
      </c>
      <c r="BA1388" s="13">
        <f t="shared" si="1722"/>
        <v>7.6196460340614489E-4</v>
      </c>
      <c r="BB1388" s="13">
        <f t="shared" si="1723"/>
        <v>2.3719371977415276E-4</v>
      </c>
      <c r="BC1388" s="13">
        <f t="shared" si="1724"/>
        <v>5.9069264318894815E-5</v>
      </c>
      <c r="BD1388" s="13">
        <f t="shared" si="1725"/>
        <v>2.4086071232049349E-4</v>
      </c>
      <c r="BE1388" s="13">
        <f t="shared" si="1726"/>
        <v>4.3896864820409953E-4</v>
      </c>
      <c r="BF1388" s="13">
        <f t="shared" si="1727"/>
        <v>4.0001018067598574E-4</v>
      </c>
      <c r="BG1388" s="13">
        <f t="shared" si="1728"/>
        <v>2.430061847606614E-4</v>
      </c>
      <c r="BH1388" s="13">
        <f t="shared" si="1729"/>
        <v>1.1071969293157638E-4</v>
      </c>
      <c r="BI1388" s="13">
        <f t="shared" si="1730"/>
        <v>4.0357328073559571E-5</v>
      </c>
      <c r="BJ1388" s="14">
        <f t="shared" si="1731"/>
        <v>0.5066149351487651</v>
      </c>
      <c r="BK1388" s="14">
        <f t="shared" si="1732"/>
        <v>0.23241462447125644</v>
      </c>
      <c r="BL1388" s="14">
        <f t="shared" si="1733"/>
        <v>0.24587367440021604</v>
      </c>
      <c r="BM1388" s="14">
        <f t="shared" si="1734"/>
        <v>0.58873663811896559</v>
      </c>
      <c r="BN1388" s="14">
        <f t="shared" si="1735"/>
        <v>0.40820155148385073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</v>
      </c>
      <c r="F1389" s="10">
        <f>VLOOKUP(B1389,home!$B$2:$E$405,3,FALSE)</f>
        <v>1.1100000000000001</v>
      </c>
      <c r="G1389" s="10">
        <f>VLOOKUP(C1389,away!$B$2:$E$405,4,FALSE)</f>
        <v>0.57999999999999996</v>
      </c>
      <c r="H1389" s="10">
        <f>VLOOKUP(A1389,away!$A$2:$E$405,3,FALSE)</f>
        <v>1.2307692307692299</v>
      </c>
      <c r="I1389" s="10">
        <f>VLOOKUP(C1389,away!$B$2:$E$405,3,FALSE)</f>
        <v>0.75</v>
      </c>
      <c r="J1389" s="10">
        <f>VLOOKUP(B1389,home!$B$2:$E$405,4,FALSE)</f>
        <v>0.81</v>
      </c>
      <c r="K1389" s="12">
        <f t="shared" si="1680"/>
        <v>0.9657</v>
      </c>
      <c r="L1389" s="12">
        <f t="shared" si="1681"/>
        <v>0.74769230769230721</v>
      </c>
      <c r="M1389" s="13">
        <f t="shared" si="1682"/>
        <v>0.18025327970107724</v>
      </c>
      <c r="N1389" s="13">
        <f t="shared" si="1683"/>
        <v>0.17407059220733029</v>
      </c>
      <c r="O1389" s="13">
        <f t="shared" si="1684"/>
        <v>0.13477399066880533</v>
      </c>
      <c r="P1389" s="13">
        <f t="shared" si="1685"/>
        <v>0.13015124278886531</v>
      </c>
      <c r="Q1389" s="13">
        <f t="shared" si="1686"/>
        <v>8.4049985447309419E-2</v>
      </c>
      <c r="R1389" s="13">
        <f t="shared" si="1687"/>
        <v>5.0384738050030263E-2</v>
      </c>
      <c r="S1389" s="13">
        <f t="shared" si="1688"/>
        <v>2.349381108013333E-2</v>
      </c>
      <c r="T1389" s="13">
        <f t="shared" si="1689"/>
        <v>6.2843527580603603E-2</v>
      </c>
      <c r="U1389" s="13">
        <f t="shared" si="1690"/>
        <v>4.8656541534914222E-2</v>
      </c>
      <c r="V1389" s="13">
        <f t="shared" si="1691"/>
        <v>1.8848470176070411E-3</v>
      </c>
      <c r="W1389" s="13">
        <f t="shared" si="1692"/>
        <v>2.705569031548891E-2</v>
      </c>
      <c r="X1389" s="13">
        <f t="shared" si="1693"/>
        <v>2.0229331528196306E-2</v>
      </c>
      <c r="Y1389" s="13">
        <f t="shared" si="1694"/>
        <v>7.5626577866949206E-3</v>
      </c>
      <c r="Z1389" s="13">
        <f t="shared" si="1695"/>
        <v>1.2557427021699846E-2</v>
      </c>
      <c r="AA1389" s="13">
        <f t="shared" si="1696"/>
        <v>1.2126707274855542E-2</v>
      </c>
      <c r="AB1389" s="13">
        <f t="shared" si="1697"/>
        <v>5.8553806076639976E-3</v>
      </c>
      <c r="AC1389" s="13">
        <f t="shared" si="1698"/>
        <v>8.5059194975280319E-5</v>
      </c>
      <c r="AD1389" s="13">
        <f t="shared" si="1699"/>
        <v>6.5319200344169086E-3</v>
      </c>
      <c r="AE1389" s="13">
        <f t="shared" si="1700"/>
        <v>4.8838663641947921E-3</v>
      </c>
      <c r="AF1389" s="13">
        <f t="shared" si="1701"/>
        <v>1.8258146561528209E-3</v>
      </c>
      <c r="AG1389" s="13">
        <f t="shared" si="1702"/>
        <v>4.5504919122577985E-4</v>
      </c>
      <c r="AH1389" s="13">
        <f t="shared" si="1703"/>
        <v>2.3472728971331231E-3</v>
      </c>
      <c r="AI1389" s="13">
        <f t="shared" si="1704"/>
        <v>2.2667614367614568E-3</v>
      </c>
      <c r="AJ1389" s="13">
        <f t="shared" si="1705"/>
        <v>1.0945057597402694E-3</v>
      </c>
      <c r="AK1389" s="13">
        <f t="shared" si="1706"/>
        <v>3.5232140406039279E-4</v>
      </c>
      <c r="AL1389" s="13">
        <f t="shared" si="1707"/>
        <v>2.4566676301284494E-6</v>
      </c>
      <c r="AM1389" s="13">
        <f t="shared" si="1708"/>
        <v>1.2615750354472821E-3</v>
      </c>
      <c r="AN1389" s="13">
        <f t="shared" si="1709"/>
        <v>9.432699495805824E-4</v>
      </c>
      <c r="AO1389" s="13">
        <f t="shared" si="1710"/>
        <v>3.5263784268935595E-4</v>
      </c>
      <c r="AP1389" s="13">
        <f t="shared" si="1711"/>
        <v>8.7888200793347142E-5</v>
      </c>
      <c r="AQ1389" s="13">
        <f t="shared" si="1712"/>
        <v>1.6428332917525646E-5</v>
      </c>
      <c r="AR1389" s="13">
        <f t="shared" si="1713"/>
        <v>3.5100757784821461E-4</v>
      </c>
      <c r="AS1389" s="13">
        <f t="shared" si="1714"/>
        <v>3.3896801792802081E-4</v>
      </c>
      <c r="AT1389" s="13">
        <f t="shared" si="1715"/>
        <v>1.6367070745654485E-4</v>
      </c>
      <c r="AU1389" s="13">
        <f t="shared" si="1716"/>
        <v>5.2685600730261794E-5</v>
      </c>
      <c r="AV1389" s="13">
        <f t="shared" si="1717"/>
        <v>1.2719621156303452E-5</v>
      </c>
      <c r="AW1389" s="13">
        <f t="shared" si="1718"/>
        <v>4.9273004708620069E-8</v>
      </c>
      <c r="AX1389" s="13">
        <f t="shared" si="1719"/>
        <v>2.0305050195523994E-4</v>
      </c>
      <c r="AY1389" s="13">
        <f t="shared" si="1720"/>
        <v>1.5181929838499467E-4</v>
      </c>
      <c r="AZ1389" s="13">
        <f t="shared" si="1721"/>
        <v>5.6757060780851806E-5</v>
      </c>
      <c r="BA1389" s="13">
        <f t="shared" si="1722"/>
        <v>1.4145605917689215E-5</v>
      </c>
      <c r="BB1389" s="13">
        <f t="shared" si="1723"/>
        <v>2.644140183075751E-6</v>
      </c>
      <c r="BC1389" s="13">
        <f t="shared" si="1724"/>
        <v>3.9540065506917374E-7</v>
      </c>
      <c r="BD1389" s="13">
        <f t="shared" si="1725"/>
        <v>4.3740944316469785E-5</v>
      </c>
      <c r="BE1389" s="13">
        <f t="shared" si="1726"/>
        <v>4.2240629926414865E-5</v>
      </c>
      <c r="BF1389" s="13">
        <f t="shared" si="1727"/>
        <v>2.0395888159969415E-5</v>
      </c>
      <c r="BG1389" s="13">
        <f t="shared" si="1728"/>
        <v>6.5654363986941562E-6</v>
      </c>
      <c r="BH1389" s="13">
        <f t="shared" si="1729"/>
        <v>1.5850604825547366E-6</v>
      </c>
      <c r="BI1389" s="13">
        <f t="shared" si="1730"/>
        <v>3.0613858160062191E-7</v>
      </c>
      <c r="BJ1389" s="14">
        <f t="shared" si="1731"/>
        <v>0.39259904648091876</v>
      </c>
      <c r="BK1389" s="14">
        <f t="shared" si="1732"/>
        <v>0.33602251574867326</v>
      </c>
      <c r="BL1389" s="14">
        <f t="shared" si="1733"/>
        <v>0.25889210525694967</v>
      </c>
      <c r="BM1389" s="14">
        <f t="shared" si="1734"/>
        <v>0.24623549561944344</v>
      </c>
      <c r="BN1389" s="14">
        <f t="shared" si="1735"/>
        <v>0.753683828863418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</v>
      </c>
      <c r="F1390" s="10">
        <f>VLOOKUP(B1390,home!$B$2:$E$405,3,FALSE)</f>
        <v>1.22</v>
      </c>
      <c r="G1390" s="10">
        <f>VLOOKUP(C1390,away!$B$2:$E$405,4,FALSE)</f>
        <v>1.42</v>
      </c>
      <c r="H1390" s="10">
        <f>VLOOKUP(A1390,away!$A$2:$E$405,3,FALSE)</f>
        <v>1.2307692307692299</v>
      </c>
      <c r="I1390" s="10">
        <f>VLOOKUP(C1390,away!$B$2:$E$405,3,FALSE)</f>
        <v>0.83</v>
      </c>
      <c r="J1390" s="10">
        <f>VLOOKUP(B1390,home!$B$2:$E$405,4,FALSE)</f>
        <v>1.08</v>
      </c>
      <c r="K1390" s="12">
        <f t="shared" si="1680"/>
        <v>2.5985999999999998</v>
      </c>
      <c r="L1390" s="12">
        <f t="shared" si="1681"/>
        <v>1.1032615384615378</v>
      </c>
      <c r="M1390" s="13">
        <f t="shared" si="1682"/>
        <v>2.4677545485873805E-2</v>
      </c>
      <c r="N1390" s="13">
        <f t="shared" si="1683"/>
        <v>6.4127069699591671E-2</v>
      </c>
      <c r="O1390" s="13">
        <f t="shared" si="1684"/>
        <v>2.7225786798199716E-2</v>
      </c>
      <c r="P1390" s="13">
        <f t="shared" si="1685"/>
        <v>7.0748929573801772E-2</v>
      </c>
      <c r="Q1390" s="13">
        <f t="shared" si="1686"/>
        <v>8.3320301660679469E-2</v>
      </c>
      <c r="R1390" s="13">
        <f t="shared" si="1687"/>
        <v>1.5018581714403827E-2</v>
      </c>
      <c r="S1390" s="13">
        <f t="shared" si="1688"/>
        <v>5.0708153275454589E-2</v>
      </c>
      <c r="T1390" s="13">
        <f t="shared" si="1689"/>
        <v>9.192408419524066E-2</v>
      </c>
      <c r="U1390" s="13">
        <f t="shared" si="1690"/>
        <v>3.9027286443049786E-2</v>
      </c>
      <c r="V1390" s="13">
        <f t="shared" si="1691"/>
        <v>1.6153000156700285E-2</v>
      </c>
      <c r="W1390" s="13">
        <f t="shared" si="1692"/>
        <v>7.2172045298480536E-2</v>
      </c>
      <c r="X1390" s="13">
        <f t="shared" si="1693"/>
        <v>7.9624641729917442E-2</v>
      </c>
      <c r="Y1390" s="13">
        <f t="shared" si="1694"/>
        <v>4.3923402367198751E-2</v>
      </c>
      <c r="Z1390" s="13">
        <f t="shared" si="1695"/>
        <v>5.5231411892478297E-3</v>
      </c>
      <c r="AA1390" s="13">
        <f t="shared" si="1696"/>
        <v>1.4352434694379409E-2</v>
      </c>
      <c r="AB1390" s="13">
        <f t="shared" si="1697"/>
        <v>1.864811839840717E-2</v>
      </c>
      <c r="AC1390" s="13">
        <f t="shared" si="1698"/>
        <v>2.8943505320104057E-3</v>
      </c>
      <c r="AD1390" s="13">
        <f t="shared" si="1699"/>
        <v>4.6886569228157891E-2</v>
      </c>
      <c r="AE1390" s="13">
        <f t="shared" si="1700"/>
        <v>5.1728148499840879E-2</v>
      </c>
      <c r="AF1390" s="13">
        <f t="shared" si="1701"/>
        <v>2.8534838347850679E-2</v>
      </c>
      <c r="AG1390" s="13">
        <f t="shared" si="1702"/>
        <v>1.0493796551800343E-2</v>
      </c>
      <c r="AH1390" s="13">
        <f t="shared" si="1703"/>
        <v>1.5233673113974617E-3</v>
      </c>
      <c r="AI1390" s="13">
        <f t="shared" si="1704"/>
        <v>3.9586222953974437E-3</v>
      </c>
      <c r="AJ1390" s="13">
        <f t="shared" si="1705"/>
        <v>5.1434379484098991E-3</v>
      </c>
      <c r="AK1390" s="13">
        <f t="shared" si="1706"/>
        <v>4.4552459509126533E-3</v>
      </c>
      <c r="AL1390" s="13">
        <f t="shared" si="1707"/>
        <v>3.3191664392768371E-4</v>
      </c>
      <c r="AM1390" s="13">
        <f t="shared" si="1708"/>
        <v>2.4367887759258217E-2</v>
      </c>
      <c r="AN1390" s="13">
        <f t="shared" si="1709"/>
        <v>2.6884153338337297E-2</v>
      </c>
      <c r="AO1390" s="13">
        <f t="shared" si="1710"/>
        <v>1.4830126186144953E-2</v>
      </c>
      <c r="AP1390" s="13">
        <f t="shared" si="1711"/>
        <v>5.4538359439016736E-3</v>
      </c>
      <c r="AQ1390" s="13">
        <f t="shared" si="1712"/>
        <v>1.504251858496448E-3</v>
      </c>
      <c r="AR1390" s="13">
        <f t="shared" si="1713"/>
        <v>3.3613451272287596E-4</v>
      </c>
      <c r="AS1390" s="13">
        <f t="shared" si="1714"/>
        <v>8.7347914476166536E-4</v>
      </c>
      <c r="AT1390" s="13">
        <f t="shared" si="1715"/>
        <v>1.134911452788832E-3</v>
      </c>
      <c r="AU1390" s="13">
        <f t="shared" si="1716"/>
        <v>9.8306030040568601E-4</v>
      </c>
      <c r="AV1390" s="13">
        <f t="shared" si="1717"/>
        <v>6.3864512415855407E-4</v>
      </c>
      <c r="AW1390" s="13">
        <f t="shared" si="1718"/>
        <v>2.6432877432210324E-5</v>
      </c>
      <c r="AX1390" s="13">
        <f t="shared" si="1719"/>
        <v>1.0553732188534726E-2</v>
      </c>
      <c r="AY1390" s="13">
        <f t="shared" si="1720"/>
        <v>1.1643526810833875E-2</v>
      </c>
      <c r="AZ1390" s="13">
        <f t="shared" si="1721"/>
        <v>6.4229276512193746E-3</v>
      </c>
      <c r="BA1390" s="13">
        <f t="shared" si="1722"/>
        <v>2.3620563473038133E-3</v>
      </c>
      <c r="BB1390" s="13">
        <f t="shared" si="1723"/>
        <v>6.5149147991481126E-4</v>
      </c>
      <c r="BC1390" s="13">
        <f t="shared" si="1724"/>
        <v>1.4375309848507973E-4</v>
      </c>
      <c r="BD1390" s="13">
        <f t="shared" si="1725"/>
        <v>6.1807379939443228E-5</v>
      </c>
      <c r="BE1390" s="13">
        <f t="shared" si="1726"/>
        <v>1.6061265751063716E-4</v>
      </c>
      <c r="BF1390" s="13">
        <f t="shared" si="1727"/>
        <v>2.086840259035709E-4</v>
      </c>
      <c r="BG1390" s="13">
        <f t="shared" si="1728"/>
        <v>1.8076210323767305E-4</v>
      </c>
      <c r="BH1390" s="13">
        <f t="shared" si="1729"/>
        <v>1.1743210036835433E-4</v>
      </c>
      <c r="BI1390" s="13">
        <f t="shared" si="1730"/>
        <v>6.1031811203441109E-5</v>
      </c>
      <c r="BJ1390" s="14">
        <f t="shared" si="1731"/>
        <v>0.67755264024118877</v>
      </c>
      <c r="BK1390" s="14">
        <f t="shared" si="1732"/>
        <v>0.17715742247860242</v>
      </c>
      <c r="BL1390" s="14">
        <f t="shared" si="1733"/>
        <v>0.1341094421675581</v>
      </c>
      <c r="BM1390" s="14">
        <f t="shared" si="1734"/>
        <v>0.69760733721064538</v>
      </c>
      <c r="BN1390" s="14">
        <f t="shared" si="1735"/>
        <v>0.2851182149325503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</v>
      </c>
      <c r="F1391" s="10">
        <f>VLOOKUP(B1391,home!$B$2:$E$405,3,FALSE)</f>
        <v>1.25</v>
      </c>
      <c r="G1391" s="10">
        <f>VLOOKUP(C1391,away!$B$2:$E$405,4,FALSE)</f>
        <v>0.76</v>
      </c>
      <c r="H1391" s="10">
        <f>VLOOKUP(A1391,away!$A$2:$E$405,3,FALSE)</f>
        <v>1.2307692307692299</v>
      </c>
      <c r="I1391" s="10">
        <f>VLOOKUP(C1391,away!$B$2:$E$405,3,FALSE)</f>
        <v>0.56999999999999995</v>
      </c>
      <c r="J1391" s="10">
        <f>VLOOKUP(B1391,home!$B$2:$E$405,4,FALSE)</f>
        <v>0.71</v>
      </c>
      <c r="K1391" s="12">
        <f t="shared" si="1680"/>
        <v>1.425</v>
      </c>
      <c r="L1391" s="12">
        <f t="shared" si="1681"/>
        <v>0.49809230769230728</v>
      </c>
      <c r="M1391" s="13">
        <f t="shared" si="1682"/>
        <v>0.14615430852642258</v>
      </c>
      <c r="N1391" s="13">
        <f t="shared" si="1683"/>
        <v>0.20826988965015217</v>
      </c>
      <c r="O1391" s="13">
        <f t="shared" si="1684"/>
        <v>7.2798336813099288E-2</v>
      </c>
      <c r="P1391" s="13">
        <f t="shared" si="1685"/>
        <v>0.10373762995866648</v>
      </c>
      <c r="Q1391" s="13">
        <f t="shared" si="1686"/>
        <v>0.14839229637573348</v>
      </c>
      <c r="R1391" s="13">
        <f t="shared" si="1687"/>
        <v>1.8130145789699233E-2</v>
      </c>
      <c r="S1391" s="13">
        <f t="shared" si="1688"/>
        <v>1.8407763647104006E-2</v>
      </c>
      <c r="T1391" s="13">
        <f t="shared" si="1689"/>
        <v>7.3913061345549882E-2</v>
      </c>
      <c r="U1391" s="13">
        <f t="shared" si="1690"/>
        <v>2.5835457750321405E-2</v>
      </c>
      <c r="V1391" s="13">
        <f t="shared" si="1691"/>
        <v>1.4517212001197615E-3</v>
      </c>
      <c r="W1391" s="13">
        <f t="shared" si="1692"/>
        <v>7.0486340778473391E-2</v>
      </c>
      <c r="X1391" s="13">
        <f t="shared" si="1693"/>
        <v>3.5108704139136193E-2</v>
      </c>
      <c r="Y1391" s="13">
        <f t="shared" si="1694"/>
        <v>8.7436877323744024E-3</v>
      </c>
      <c r="Z1391" s="13">
        <f t="shared" si="1695"/>
        <v>3.0101620517297535E-3</v>
      </c>
      <c r="AA1391" s="13">
        <f t="shared" si="1696"/>
        <v>4.2894809237148989E-3</v>
      </c>
      <c r="AB1391" s="13">
        <f t="shared" si="1697"/>
        <v>3.0562551581468662E-3</v>
      </c>
      <c r="AC1391" s="13">
        <f t="shared" si="1698"/>
        <v>6.4400306677389653E-5</v>
      </c>
      <c r="AD1391" s="13">
        <f t="shared" si="1699"/>
        <v>2.5110758902331151E-2</v>
      </c>
      <c r="AE1391" s="13">
        <f t="shared" si="1700"/>
        <v>1.2507475849567271E-2</v>
      </c>
      <c r="AF1391" s="13">
        <f t="shared" si="1701"/>
        <v>3.1149387546583816E-3</v>
      </c>
      <c r="AG1391" s="13">
        <f t="shared" si="1702"/>
        <v>5.1717567754266513E-4</v>
      </c>
      <c r="AH1391" s="13">
        <f t="shared" si="1703"/>
        <v>3.7483464071847084E-4</v>
      </c>
      <c r="AI1391" s="13">
        <f t="shared" si="1704"/>
        <v>5.3413936302382095E-4</v>
      </c>
      <c r="AJ1391" s="13">
        <f t="shared" si="1705"/>
        <v>3.8057429615447248E-4</v>
      </c>
      <c r="AK1391" s="13">
        <f t="shared" si="1706"/>
        <v>1.8077279067337443E-4</v>
      </c>
      <c r="AL1391" s="13">
        <f t="shared" si="1707"/>
        <v>1.8284059500349004E-6</v>
      </c>
      <c r="AM1391" s="13">
        <f t="shared" si="1708"/>
        <v>7.1565662871643813E-3</v>
      </c>
      <c r="AN1391" s="13">
        <f t="shared" si="1709"/>
        <v>3.564630617126674E-3</v>
      </c>
      <c r="AO1391" s="13">
        <f t="shared" si="1710"/>
        <v>8.8775754507763914E-4</v>
      </c>
      <c r="AP1391" s="13">
        <f t="shared" si="1711"/>
        <v>1.4739506809965963E-4</v>
      </c>
      <c r="AQ1391" s="13">
        <f t="shared" si="1712"/>
        <v>1.8354087403056059E-5</v>
      </c>
      <c r="AR1391" s="13">
        <f t="shared" si="1713"/>
        <v>3.7340450239696015E-5</v>
      </c>
      <c r="AS1391" s="13">
        <f t="shared" si="1714"/>
        <v>5.3210141591566814E-5</v>
      </c>
      <c r="AT1391" s="13">
        <f t="shared" si="1715"/>
        <v>3.7912225883991367E-5</v>
      </c>
      <c r="AU1391" s="13">
        <f t="shared" si="1716"/>
        <v>1.80083072948959E-5</v>
      </c>
      <c r="AV1391" s="13">
        <f t="shared" si="1717"/>
        <v>6.4154594738066647E-6</v>
      </c>
      <c r="AW1391" s="13">
        <f t="shared" si="1718"/>
        <v>3.6049133004111088E-8</v>
      </c>
      <c r="AX1391" s="13">
        <f t="shared" si="1719"/>
        <v>1.6996844932015381E-3</v>
      </c>
      <c r="AY1391" s="13">
        <f t="shared" si="1720"/>
        <v>8.4659977156758387E-4</v>
      </c>
      <c r="AZ1391" s="13">
        <f t="shared" si="1721"/>
        <v>2.1084241695593897E-4</v>
      </c>
      <c r="BA1391" s="13">
        <f t="shared" si="1722"/>
        <v>3.5006328673669108E-5</v>
      </c>
      <c r="BB1391" s="13">
        <f t="shared" si="1723"/>
        <v>4.3590957582258075E-6</v>
      </c>
      <c r="BC1391" s="13">
        <f t="shared" si="1724"/>
        <v>4.3424641313328818E-7</v>
      </c>
      <c r="BD1391" s="13">
        <f t="shared" si="1725"/>
        <v>3.099831838359992E-6</v>
      </c>
      <c r="BE1391" s="13">
        <f t="shared" si="1726"/>
        <v>4.4172603696629877E-6</v>
      </c>
      <c r="BF1391" s="13">
        <f t="shared" si="1727"/>
        <v>3.1472980133848797E-6</v>
      </c>
      <c r="BG1391" s="13">
        <f t="shared" si="1728"/>
        <v>1.494966556357818E-6</v>
      </c>
      <c r="BH1391" s="13">
        <f t="shared" si="1729"/>
        <v>5.3258183570247275E-7</v>
      </c>
      <c r="BI1391" s="13">
        <f t="shared" si="1730"/>
        <v>1.5178582317520479E-7</v>
      </c>
      <c r="BJ1391" s="14">
        <f t="shared" si="1731"/>
        <v>0.60073595916296041</v>
      </c>
      <c r="BK1391" s="14">
        <f t="shared" si="1732"/>
        <v>0.27066425181650783</v>
      </c>
      <c r="BL1391" s="14">
        <f t="shared" si="1733"/>
        <v>0.12574572783447246</v>
      </c>
      <c r="BM1391" s="14">
        <f t="shared" si="1734"/>
        <v>0.30182693002946276</v>
      </c>
      <c r="BN1391" s="14">
        <f t="shared" si="1735"/>
        <v>0.69748260711377319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</v>
      </c>
      <c r="F1392" s="10">
        <f>VLOOKUP(B1392,home!$B$2:$E$405,3,FALSE)</f>
        <v>1.17</v>
      </c>
      <c r="G1392" s="10">
        <f>VLOOKUP(C1392,away!$B$2:$E$405,4,FALSE)</f>
        <v>1.52</v>
      </c>
      <c r="H1392" s="10">
        <f>VLOOKUP(A1392,away!$A$2:$E$405,3,FALSE)</f>
        <v>1.2307692307692299</v>
      </c>
      <c r="I1392" s="10">
        <f>VLOOKUP(C1392,away!$B$2:$E$405,3,FALSE)</f>
        <v>0.19</v>
      </c>
      <c r="J1392" s="10">
        <f>VLOOKUP(B1392,home!$B$2:$E$405,4,FALSE)</f>
        <v>0.51</v>
      </c>
      <c r="K1392" s="12">
        <f t="shared" si="1680"/>
        <v>2.6675999999999997</v>
      </c>
      <c r="L1392" s="12">
        <f t="shared" si="1681"/>
        <v>0.11926153846153839</v>
      </c>
      <c r="M1392" s="13">
        <f t="shared" si="1682"/>
        <v>6.1614284846886885E-2</v>
      </c>
      <c r="N1392" s="13">
        <f t="shared" si="1683"/>
        <v>0.16436226625755543</v>
      </c>
      <c r="O1392" s="13">
        <f t="shared" si="1684"/>
        <v>7.3482144020471808E-3</v>
      </c>
      <c r="P1392" s="13">
        <f t="shared" si="1685"/>
        <v>1.9602096738901054E-2</v>
      </c>
      <c r="Q1392" s="13">
        <f t="shared" si="1686"/>
        <v>0.21922639073432743</v>
      </c>
      <c r="R1392" s="13">
        <f t="shared" si="1687"/>
        <v>4.3817967726668996E-4</v>
      </c>
      <c r="S1392" s="13">
        <f t="shared" si="1688"/>
        <v>1.5590629572187983E-3</v>
      </c>
      <c r="T1392" s="13">
        <f t="shared" si="1689"/>
        <v>2.6145276630346229E-2</v>
      </c>
      <c r="U1392" s="13">
        <f t="shared" si="1690"/>
        <v>1.168888107076622E-3</v>
      </c>
      <c r="V1392" s="13">
        <f t="shared" si="1691"/>
        <v>5.5111503562282118E-5</v>
      </c>
      <c r="W1392" s="13">
        <f t="shared" si="1692"/>
        <v>0.19493610664096395</v>
      </c>
      <c r="X1392" s="13">
        <f t="shared" si="1693"/>
        <v>2.3248379979703863E-2</v>
      </c>
      <c r="Y1392" s="13">
        <f t="shared" si="1694"/>
        <v>1.3863187815589552E-3</v>
      </c>
      <c r="Z1392" s="13">
        <f t="shared" si="1695"/>
        <v>1.7419327477801936E-5</v>
      </c>
      <c r="AA1392" s="13">
        <f t="shared" si="1696"/>
        <v>4.6467797979784444E-5</v>
      </c>
      <c r="AB1392" s="13">
        <f t="shared" si="1697"/>
        <v>6.1978748945436493E-5</v>
      </c>
      <c r="AC1392" s="13">
        <f t="shared" si="1698"/>
        <v>1.0958305234519895E-6</v>
      </c>
      <c r="AD1392" s="13">
        <f t="shared" si="1699"/>
        <v>0.13000288951885888</v>
      </c>
      <c r="AE1392" s="13">
        <f t="shared" si="1700"/>
        <v>1.5504344608464509E-2</v>
      </c>
      <c r="AF1392" s="13">
        <f t="shared" si="1701"/>
        <v>9.2453599542166749E-4</v>
      </c>
      <c r="AG1392" s="13">
        <f t="shared" si="1702"/>
        <v>3.6753861725685951E-5</v>
      </c>
      <c r="AH1392" s="13">
        <f t="shared" si="1703"/>
        <v>5.1936394849200199E-7</v>
      </c>
      <c r="AI1392" s="13">
        <f t="shared" si="1704"/>
        <v>1.3854552689972643E-6</v>
      </c>
      <c r="AJ1392" s="13">
        <f t="shared" si="1705"/>
        <v>1.847920237788551E-6</v>
      </c>
      <c r="AK1392" s="13">
        <f t="shared" si="1706"/>
        <v>1.6431706754415795E-6</v>
      </c>
      <c r="AL1392" s="13">
        <f t="shared" si="1707"/>
        <v>1.3945192082340164E-8</v>
      </c>
      <c r="AM1392" s="13">
        <f t="shared" si="1708"/>
        <v>6.9359141616101558E-2</v>
      </c>
      <c r="AN1392" s="13">
        <f t="shared" si="1709"/>
        <v>8.2718779355079822E-3</v>
      </c>
      <c r="AO1392" s="13">
        <f t="shared" si="1710"/>
        <v>4.9325844427736782E-4</v>
      </c>
      <c r="AP1392" s="13">
        <f t="shared" si="1711"/>
        <v>1.9608920307887961E-5</v>
      </c>
      <c r="AQ1392" s="13">
        <f t="shared" si="1712"/>
        <v>5.8464750087210525E-7</v>
      </c>
      <c r="AR1392" s="13">
        <f t="shared" si="1713"/>
        <v>1.2388028703723058E-8</v>
      </c>
      <c r="AS1392" s="13">
        <f t="shared" si="1714"/>
        <v>3.3046305370051626E-8</v>
      </c>
      <c r="AT1392" s="13">
        <f t="shared" si="1715"/>
        <v>4.407716210257486E-8</v>
      </c>
      <c r="AU1392" s="13">
        <f t="shared" si="1716"/>
        <v>3.919341254160956E-8</v>
      </c>
      <c r="AV1392" s="13">
        <f t="shared" si="1717"/>
        <v>2.6138086823999418E-8</v>
      </c>
      <c r="AW1392" s="13">
        <f t="shared" si="1718"/>
        <v>1.2323756708542297E-10</v>
      </c>
      <c r="AX1392" s="13">
        <f t="shared" si="1719"/>
        <v>3.0837074362518729E-2</v>
      </c>
      <c r="AY1392" s="13">
        <f t="shared" si="1720"/>
        <v>3.6776769301268462E-3</v>
      </c>
      <c r="AZ1392" s="13">
        <f t="shared" si="1721"/>
        <v>2.1930270432571759E-4</v>
      </c>
      <c r="BA1392" s="13">
        <f t="shared" si="1722"/>
        <v>8.7181259688869805E-6</v>
      </c>
      <c r="BB1392" s="13">
        <f t="shared" si="1723"/>
        <v>2.5993427888773778E-7</v>
      </c>
      <c r="BC1392" s="13">
        <f t="shared" si="1724"/>
        <v>6.2000323998084329E-9</v>
      </c>
      <c r="BD1392" s="13">
        <f t="shared" si="1725"/>
        <v>2.4623589361861824E-10</v>
      </c>
      <c r="BE1392" s="13">
        <f t="shared" si="1726"/>
        <v>6.5685886981702597E-10</v>
      </c>
      <c r="BF1392" s="13">
        <f t="shared" si="1727"/>
        <v>8.7611836056194929E-10</v>
      </c>
      <c r="BG1392" s="13">
        <f t="shared" si="1728"/>
        <v>7.7904444621168516E-10</v>
      </c>
      <c r="BH1392" s="13">
        <f t="shared" si="1729"/>
        <v>5.195447411785729E-10</v>
      </c>
      <c r="BI1392" s="13">
        <f t="shared" si="1730"/>
        <v>2.771875103135921E-10</v>
      </c>
      <c r="BJ1392" s="14">
        <f t="shared" si="1731"/>
        <v>0.88866077282987355</v>
      </c>
      <c r="BK1392" s="14">
        <f t="shared" si="1732"/>
        <v>8.65093427524114E-2</v>
      </c>
      <c r="BL1392" s="14">
        <f t="shared" si="1733"/>
        <v>9.0692828414317937E-3</v>
      </c>
      <c r="BM1392" s="14">
        <f t="shared" si="1734"/>
        <v>0.50798770828732087</v>
      </c>
      <c r="BN1392" s="14">
        <f t="shared" si="1735"/>
        <v>0.47259143265698467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</v>
      </c>
      <c r="F1393" s="10">
        <f>VLOOKUP(B1393,home!$B$2:$E$405,3,FALSE)</f>
        <v>1.17</v>
      </c>
      <c r="G1393" s="10">
        <f>VLOOKUP(C1393,away!$B$2:$E$405,4,FALSE)</f>
        <v>1.05</v>
      </c>
      <c r="H1393" s="10">
        <f>VLOOKUP(A1393,away!$A$2:$E$405,3,FALSE)</f>
        <v>1.2307692307692299</v>
      </c>
      <c r="I1393" s="10">
        <f>VLOOKUP(C1393,away!$B$2:$E$405,3,FALSE)</f>
        <v>0.28999999999999998</v>
      </c>
      <c r="J1393" s="10">
        <f>VLOOKUP(B1393,home!$B$2:$E$405,4,FALSE)</f>
        <v>0.81</v>
      </c>
      <c r="K1393" s="12">
        <f t="shared" si="1680"/>
        <v>1.8427499999999999</v>
      </c>
      <c r="L1393" s="12">
        <f t="shared" si="1681"/>
        <v>0.28910769230769212</v>
      </c>
      <c r="M1393" s="13">
        <f t="shared" si="1682"/>
        <v>0.11861673565381679</v>
      </c>
      <c r="N1393" s="13">
        <f t="shared" si="1683"/>
        <v>0.21858098962607087</v>
      </c>
      <c r="O1393" s="13">
        <f t="shared" si="1684"/>
        <v>3.4293010713946519E-2</v>
      </c>
      <c r="P1393" s="13">
        <f t="shared" si="1685"/>
        <v>6.3193445493124931E-2</v>
      </c>
      <c r="Q1393" s="13">
        <f t="shared" si="1686"/>
        <v>0.20139505931672105</v>
      </c>
      <c r="R1393" s="13">
        <f t="shared" si="1687"/>
        <v>4.9571865948960184E-3</v>
      </c>
      <c r="S1393" s="13">
        <f t="shared" si="1688"/>
        <v>8.4166275763719652E-3</v>
      </c>
      <c r="T1393" s="13">
        <f t="shared" si="1689"/>
        <v>5.8224860841227993E-2</v>
      </c>
      <c r="U1393" s="13">
        <f t="shared" si="1690"/>
        <v>9.1348555977446375E-3</v>
      </c>
      <c r="V1393" s="13">
        <f t="shared" si="1691"/>
        <v>4.982205860578231E-4</v>
      </c>
      <c r="W1393" s="13">
        <f t="shared" si="1692"/>
        <v>0.12370691518529592</v>
      </c>
      <c r="X1393" s="13">
        <f t="shared" si="1693"/>
        <v>3.5764620771724299E-2</v>
      </c>
      <c r="Y1393" s="13">
        <f t="shared" si="1694"/>
        <v>5.16991348878648E-3</v>
      </c>
      <c r="Z1393" s="13">
        <f t="shared" si="1695"/>
        <v>4.7772025892967154E-4</v>
      </c>
      <c r="AA1393" s="13">
        <f t="shared" si="1696"/>
        <v>8.803190071426521E-4</v>
      </c>
      <c r="AB1393" s="13">
        <f t="shared" si="1697"/>
        <v>8.1110392520606115E-4</v>
      </c>
      <c r="AC1393" s="13">
        <f t="shared" si="1698"/>
        <v>1.6589288220511276E-5</v>
      </c>
      <c r="AD1393" s="13">
        <f t="shared" si="1699"/>
        <v>5.6990229489426024E-2</v>
      </c>
      <c r="AE1393" s="13">
        <f t="shared" si="1700"/>
        <v>1.6476313731773742E-2</v>
      </c>
      <c r="AF1393" s="13">
        <f t="shared" si="1701"/>
        <v>2.3817145203653221E-3</v>
      </c>
      <c r="AG1393" s="13">
        <f t="shared" si="1702"/>
        <v>2.2952399623951344E-4</v>
      </c>
      <c r="AH1393" s="13">
        <f t="shared" si="1703"/>
        <v>3.452815040694761E-5</v>
      </c>
      <c r="AI1393" s="13">
        <f t="shared" si="1704"/>
        <v>6.362674916240269E-5</v>
      </c>
      <c r="AJ1393" s="13">
        <f t="shared" si="1705"/>
        <v>5.8624096009508788E-5</v>
      </c>
      <c r="AK1393" s="13">
        <f t="shared" si="1706"/>
        <v>3.6009850973840778E-5</v>
      </c>
      <c r="AL1393" s="13">
        <f t="shared" si="1707"/>
        <v>3.5351985540798698E-7</v>
      </c>
      <c r="AM1393" s="13">
        <f t="shared" si="1708"/>
        <v>2.1003749078327943E-2</v>
      </c>
      <c r="AN1393" s="13">
        <f t="shared" si="1709"/>
        <v>6.0723454258452079E-3</v>
      </c>
      <c r="AO1393" s="13">
        <f t="shared" si="1710"/>
        <v>8.7778088648063878E-4</v>
      </c>
      <c r="AP1393" s="13">
        <f t="shared" si="1711"/>
        <v>8.4591068814072608E-5</v>
      </c>
      <c r="AQ1393" s="13">
        <f t="shared" si="1712"/>
        <v>6.1139821736694261E-6</v>
      </c>
      <c r="AR1393" s="13">
        <f t="shared" si="1713"/>
        <v>1.9964707767611046E-6</v>
      </c>
      <c r="AS1393" s="13">
        <f t="shared" si="1714"/>
        <v>3.678996523876525E-6</v>
      </c>
      <c r="AT1393" s="13">
        <f t="shared" si="1715"/>
        <v>3.3897354221867334E-6</v>
      </c>
      <c r="AU1393" s="13">
        <f t="shared" si="1716"/>
        <v>2.0821449830782012E-6</v>
      </c>
      <c r="AV1393" s="13">
        <f t="shared" si="1717"/>
        <v>9.5921816689183919E-7</v>
      </c>
      <c r="AW1393" s="13">
        <f t="shared" si="1718"/>
        <v>5.2316342842261804E-9</v>
      </c>
      <c r="AX1393" s="13">
        <f t="shared" si="1719"/>
        <v>6.4507764356814762E-3</v>
      </c>
      <c r="AY1393" s="13">
        <f t="shared" si="1720"/>
        <v>1.8649690889127111E-3</v>
      </c>
      <c r="AZ1393" s="13">
        <f t="shared" si="1721"/>
        <v>2.6958845476036643E-4</v>
      </c>
      <c r="BA1393" s="13">
        <f t="shared" si="1722"/>
        <v>2.5980032009522076E-5</v>
      </c>
      <c r="BB1393" s="13">
        <f t="shared" si="1723"/>
        <v>1.8777567750882243E-6</v>
      </c>
      <c r="BC1393" s="13">
        <f t="shared" si="1724"/>
        <v>1.0857478559217812E-7</v>
      </c>
      <c r="BD1393" s="13">
        <f t="shared" si="1725"/>
        <v>9.6199176504858123E-8</v>
      </c>
      <c r="BE1393" s="13">
        <f t="shared" si="1726"/>
        <v>1.7727103250432726E-7</v>
      </c>
      <c r="BF1393" s="13">
        <f t="shared" si="1727"/>
        <v>1.6333309757367454E-7</v>
      </c>
      <c r="BG1393" s="13">
        <f t="shared" si="1728"/>
        <v>1.003273551846296E-7</v>
      </c>
      <c r="BH1393" s="13">
        <f t="shared" si="1729"/>
        <v>4.6219558441619061E-8</v>
      </c>
      <c r="BI1393" s="13">
        <f t="shared" si="1730"/>
        <v>1.7034218263658691E-8</v>
      </c>
      <c r="BJ1393" s="14">
        <f t="shared" si="1731"/>
        <v>0.75557802175219746</v>
      </c>
      <c r="BK1393" s="14">
        <f t="shared" si="1732"/>
        <v>0.19260694120636015</v>
      </c>
      <c r="BL1393" s="14">
        <f t="shared" si="1733"/>
        <v>5.0281971635799866E-2</v>
      </c>
      <c r="BM1393" s="14">
        <f t="shared" si="1734"/>
        <v>0.3560432635974326</v>
      </c>
      <c r="BN1393" s="14">
        <f t="shared" si="1735"/>
        <v>0.64103642739857614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</v>
      </c>
      <c r="F1394" s="10">
        <f>VLOOKUP(B1394,home!$B$2:$E$405,3,FALSE)</f>
        <v>0.67</v>
      </c>
      <c r="G1394" s="10">
        <f>VLOOKUP(C1394,away!$B$2:$E$405,4,FALSE)</f>
        <v>1.1399999999999999</v>
      </c>
      <c r="H1394" s="10">
        <f>VLOOKUP(A1394,away!$A$2:$E$405,3,FALSE)</f>
        <v>1.2307692307692299</v>
      </c>
      <c r="I1394" s="10">
        <f>VLOOKUP(C1394,away!$B$2:$E$405,3,FALSE)</f>
        <v>0.95</v>
      </c>
      <c r="J1394" s="10">
        <f>VLOOKUP(B1394,home!$B$2:$E$405,4,FALSE)</f>
        <v>1.04</v>
      </c>
      <c r="K1394" s="12">
        <f t="shared" si="1680"/>
        <v>1.1456999999999999</v>
      </c>
      <c r="L1394" s="12">
        <f t="shared" si="1681"/>
        <v>1.2159999999999991</v>
      </c>
      <c r="M1394" s="13">
        <f t="shared" si="1682"/>
        <v>9.4259845176809659E-2</v>
      </c>
      <c r="N1394" s="13">
        <f t="shared" si="1683"/>
        <v>0.10799350461907081</v>
      </c>
      <c r="O1394" s="13">
        <f t="shared" si="1684"/>
        <v>0.11461997173500046</v>
      </c>
      <c r="P1394" s="13">
        <f t="shared" si="1685"/>
        <v>0.13132010161679</v>
      </c>
      <c r="Q1394" s="13">
        <f t="shared" si="1686"/>
        <v>6.1864079121034747E-2</v>
      </c>
      <c r="R1394" s="13">
        <f t="shared" si="1687"/>
        <v>6.968894281488025E-2</v>
      </c>
      <c r="S1394" s="13">
        <f t="shared" si="1688"/>
        <v>4.5737845888396314E-2</v>
      </c>
      <c r="T1394" s="13">
        <f t="shared" si="1689"/>
        <v>7.5226720211178183E-2</v>
      </c>
      <c r="U1394" s="13">
        <f t="shared" si="1690"/>
        <v>7.9842621783008286E-2</v>
      </c>
      <c r="V1394" s="13">
        <f t="shared" si="1691"/>
        <v>7.0800721824168982E-3</v>
      </c>
      <c r="W1394" s="13">
        <f t="shared" si="1692"/>
        <v>2.3625891816323158E-2</v>
      </c>
      <c r="X1394" s="13">
        <f t="shared" si="1693"/>
        <v>2.8729084448648939E-2</v>
      </c>
      <c r="Y1394" s="13">
        <f t="shared" si="1694"/>
        <v>1.7467283344778546E-2</v>
      </c>
      <c r="Z1394" s="13">
        <f t="shared" si="1695"/>
        <v>2.8247251487631436E-2</v>
      </c>
      <c r="AA1394" s="13">
        <f t="shared" si="1696"/>
        <v>3.2362876029379331E-2</v>
      </c>
      <c r="AB1394" s="13">
        <f t="shared" si="1697"/>
        <v>1.8539073533429956E-2</v>
      </c>
      <c r="AC1394" s="13">
        <f t="shared" si="1698"/>
        <v>6.1648454115402279E-4</v>
      </c>
      <c r="AD1394" s="13">
        <f t="shared" si="1699"/>
        <v>6.7670460634903628E-3</v>
      </c>
      <c r="AE1394" s="13">
        <f t="shared" si="1700"/>
        <v>8.2287280132042739E-3</v>
      </c>
      <c r="AF1394" s="13">
        <f t="shared" si="1701"/>
        <v>5.0030666320281967E-3</v>
      </c>
      <c r="AG1394" s="13">
        <f t="shared" si="1702"/>
        <v>2.0279096748487607E-3</v>
      </c>
      <c r="AH1394" s="13">
        <f t="shared" si="1703"/>
        <v>8.5871644522399499E-3</v>
      </c>
      <c r="AI1394" s="13">
        <f t="shared" si="1704"/>
        <v>9.8383143129313101E-3</v>
      </c>
      <c r="AJ1394" s="13">
        <f t="shared" si="1705"/>
        <v>5.6358783541627031E-3</v>
      </c>
      <c r="AK1394" s="13">
        <f t="shared" si="1706"/>
        <v>2.1523419434547352E-3</v>
      </c>
      <c r="AL1394" s="13">
        <f t="shared" si="1707"/>
        <v>3.4354740319239943E-5</v>
      </c>
      <c r="AM1394" s="13">
        <f t="shared" si="1708"/>
        <v>1.5506009349881813E-3</v>
      </c>
      <c r="AN1394" s="13">
        <f t="shared" si="1709"/>
        <v>1.885530736945627E-3</v>
      </c>
      <c r="AO1394" s="13">
        <f t="shared" si="1710"/>
        <v>1.1464026880629407E-3</v>
      </c>
      <c r="AP1394" s="13">
        <f t="shared" si="1711"/>
        <v>4.6467522289484489E-4</v>
      </c>
      <c r="AQ1394" s="13">
        <f t="shared" si="1712"/>
        <v>1.4126126776003276E-4</v>
      </c>
      <c r="AR1394" s="13">
        <f t="shared" si="1713"/>
        <v>2.0883983947847544E-3</v>
      </c>
      <c r="AS1394" s="13">
        <f t="shared" si="1714"/>
        <v>2.3926780409048928E-3</v>
      </c>
      <c r="AT1394" s="13">
        <f t="shared" si="1715"/>
        <v>1.3706456157323685E-3</v>
      </c>
      <c r="AU1394" s="13">
        <f t="shared" si="1716"/>
        <v>5.2344956064819133E-4</v>
      </c>
      <c r="AV1394" s="13">
        <f t="shared" si="1717"/>
        <v>1.4992904040865825E-4</v>
      </c>
      <c r="AW1394" s="13">
        <f t="shared" si="1718"/>
        <v>1.3295009665623283E-6</v>
      </c>
      <c r="AX1394" s="13">
        <f t="shared" si="1719"/>
        <v>2.9608724853599322E-4</v>
      </c>
      <c r="AY1394" s="13">
        <f t="shared" si="1720"/>
        <v>3.6004209421976744E-4</v>
      </c>
      <c r="AZ1394" s="13">
        <f t="shared" si="1721"/>
        <v>2.189055932856185E-4</v>
      </c>
      <c r="BA1394" s="13">
        <f t="shared" si="1722"/>
        <v>8.8729733811770622E-5</v>
      </c>
      <c r="BB1394" s="13">
        <f t="shared" si="1723"/>
        <v>2.6973839078778251E-5</v>
      </c>
      <c r="BC1394" s="13">
        <f t="shared" si="1724"/>
        <v>6.5600376639588665E-6</v>
      </c>
      <c r="BD1394" s="13">
        <f t="shared" si="1725"/>
        <v>4.2324874134304298E-4</v>
      </c>
      <c r="BE1394" s="13">
        <f t="shared" si="1726"/>
        <v>4.8491608295672428E-4</v>
      </c>
      <c r="BF1394" s="13">
        <f t="shared" si="1727"/>
        <v>2.7778417812175963E-4</v>
      </c>
      <c r="BG1394" s="13">
        <f t="shared" si="1728"/>
        <v>1.0608577762469996E-4</v>
      </c>
      <c r="BH1394" s="13">
        <f t="shared" si="1729"/>
        <v>3.0385618856154694E-5</v>
      </c>
      <c r="BI1394" s="13">
        <f t="shared" si="1730"/>
        <v>6.9625607046992848E-6</v>
      </c>
      <c r="BJ1394" s="14">
        <f t="shared" si="1731"/>
        <v>0.34311908334185354</v>
      </c>
      <c r="BK1394" s="14">
        <f t="shared" si="1732"/>
        <v>0.27940874624010592</v>
      </c>
      <c r="BL1394" s="14">
        <f t="shared" si="1733"/>
        <v>0.34912166857057286</v>
      </c>
      <c r="BM1394" s="14">
        <f t="shared" si="1734"/>
        <v>0.41979159196332455</v>
      </c>
      <c r="BN1394" s="14">
        <f t="shared" si="1735"/>
        <v>0.57974644508358597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</v>
      </c>
      <c r="F1395" s="10">
        <f>VLOOKUP(B1395,home!$B$2:$E$405,3,FALSE)</f>
        <v>1.56</v>
      </c>
      <c r="G1395" s="10">
        <f>VLOOKUP(C1395,away!$B$2:$E$405,4,FALSE)</f>
        <v>1</v>
      </c>
      <c r="H1395" s="10">
        <f>VLOOKUP(A1395,away!$A$2:$E$405,3,FALSE)</f>
        <v>1.2307692307692299</v>
      </c>
      <c r="I1395" s="10">
        <f>VLOOKUP(C1395,away!$B$2:$E$405,3,FALSE)</f>
        <v>1.08</v>
      </c>
      <c r="J1395" s="10">
        <f>VLOOKUP(B1395,home!$B$2:$E$405,4,FALSE)</f>
        <v>0.41</v>
      </c>
      <c r="K1395" s="12">
        <f t="shared" si="1680"/>
        <v>2.34</v>
      </c>
      <c r="L1395" s="12">
        <f t="shared" si="1681"/>
        <v>0.54498461538461496</v>
      </c>
      <c r="M1395" s="13">
        <f t="shared" si="1682"/>
        <v>5.5855648847549143E-2</v>
      </c>
      <c r="N1395" s="13">
        <f t="shared" si="1683"/>
        <v>0.13070221830326498</v>
      </c>
      <c r="O1395" s="13">
        <f t="shared" si="1684"/>
        <v>3.044046930423968E-2</v>
      </c>
      <c r="P1395" s="13">
        <f t="shared" si="1685"/>
        <v>7.1230698171920848E-2</v>
      </c>
      <c r="Q1395" s="13">
        <f t="shared" si="1686"/>
        <v>0.15292159541482003</v>
      </c>
      <c r="R1395" s="13">
        <f t="shared" si="1687"/>
        <v>8.2947937279491193E-3</v>
      </c>
      <c r="S1395" s="13">
        <f t="shared" si="1688"/>
        <v>2.2709486268379098E-2</v>
      </c>
      <c r="T1395" s="13">
        <f t="shared" si="1689"/>
        <v>8.333991686114739E-2</v>
      </c>
      <c r="U1395" s="13">
        <f t="shared" si="1690"/>
        <v>1.9409817323400937E-2</v>
      </c>
      <c r="V1395" s="13">
        <f t="shared" si="1691"/>
        <v>3.2178433662842418E-3</v>
      </c>
      <c r="W1395" s="13">
        <f t="shared" si="1692"/>
        <v>0.11927884442355963</v>
      </c>
      <c r="X1395" s="13">
        <f t="shared" si="1693"/>
        <v>6.5005135151694954E-2</v>
      </c>
      <c r="Y1395" s="13">
        <f t="shared" si="1694"/>
        <v>1.7713399289335695E-2</v>
      </c>
      <c r="Z1395" s="13">
        <f t="shared" si="1695"/>
        <v>1.5068449898403558E-3</v>
      </c>
      <c r="AA1395" s="13">
        <f t="shared" si="1696"/>
        <v>3.5260172762264321E-3</v>
      </c>
      <c r="AB1395" s="13">
        <f t="shared" si="1697"/>
        <v>4.1254402131849256E-3</v>
      </c>
      <c r="AC1395" s="13">
        <f t="shared" si="1698"/>
        <v>2.5647498766631893E-4</v>
      </c>
      <c r="AD1395" s="13">
        <f t="shared" si="1699"/>
        <v>6.9778123987782367E-2</v>
      </c>
      <c r="AE1395" s="13">
        <f t="shared" si="1700"/>
        <v>3.8028004063741544E-2</v>
      </c>
      <c r="AF1395" s="13">
        <f t="shared" si="1701"/>
        <v>1.0362338584261379E-2</v>
      </c>
      <c r="AG1395" s="13">
        <f t="shared" si="1702"/>
        <v>1.8824383692762812E-3</v>
      </c>
      <c r="AH1395" s="13">
        <f t="shared" si="1703"/>
        <v>2.0530183430809504E-4</v>
      </c>
      <c r="AI1395" s="13">
        <f t="shared" si="1704"/>
        <v>4.8040629228094235E-4</v>
      </c>
      <c r="AJ1395" s="13">
        <f t="shared" si="1705"/>
        <v>5.6207536196870261E-4</v>
      </c>
      <c r="AK1395" s="13">
        <f t="shared" si="1706"/>
        <v>4.3841878233558796E-4</v>
      </c>
      <c r="AL1395" s="13">
        <f t="shared" si="1707"/>
        <v>1.3082932746852025E-5</v>
      </c>
      <c r="AM1395" s="13">
        <f t="shared" si="1708"/>
        <v>3.2656162026282166E-2</v>
      </c>
      <c r="AN1395" s="13">
        <f t="shared" si="1709"/>
        <v>1.7797105901831055E-2</v>
      </c>
      <c r="AO1395" s="13">
        <f t="shared" si="1710"/>
        <v>4.8495744574343289E-3</v>
      </c>
      <c r="AP1395" s="13">
        <f t="shared" si="1711"/>
        <v>8.8098115682130017E-4</v>
      </c>
      <c r="AQ1395" s="13">
        <f t="shared" si="1712"/>
        <v>1.2003029422783733E-4</v>
      </c>
      <c r="AR1395" s="13">
        <f t="shared" si="1713"/>
        <v>2.2377268241630635E-5</v>
      </c>
      <c r="AS1395" s="13">
        <f t="shared" si="1714"/>
        <v>5.2362807685415685E-5</v>
      </c>
      <c r="AT1395" s="13">
        <f t="shared" si="1715"/>
        <v>6.1264484991936356E-5</v>
      </c>
      <c r="AU1395" s="13">
        <f t="shared" si="1716"/>
        <v>4.778629829371035E-5</v>
      </c>
      <c r="AV1395" s="13">
        <f t="shared" si="1717"/>
        <v>2.7954984501820552E-5</v>
      </c>
      <c r="AW1395" s="13">
        <f t="shared" si="1718"/>
        <v>4.6344980962448508E-7</v>
      </c>
      <c r="AX1395" s="13">
        <f t="shared" si="1719"/>
        <v>1.2735903190250034E-2</v>
      </c>
      <c r="AY1395" s="13">
        <f t="shared" si="1720"/>
        <v>6.9408713017141055E-3</v>
      </c>
      <c r="AZ1395" s="13">
        <f t="shared" si="1721"/>
        <v>1.8913340383993867E-3</v>
      </c>
      <c r="BA1395" s="13">
        <f t="shared" si="1722"/>
        <v>3.4358265116030676E-4</v>
      </c>
      <c r="BB1395" s="13">
        <f t="shared" si="1723"/>
        <v>4.6811814748856519E-5</v>
      </c>
      <c r="BC1395" s="13">
        <f t="shared" si="1724"/>
        <v>5.1023437712722863E-6</v>
      </c>
      <c r="BD1395" s="13">
        <f t="shared" si="1725"/>
        <v>2.0325444876705703E-6</v>
      </c>
      <c r="BE1395" s="13">
        <f t="shared" si="1726"/>
        <v>4.7561541011491343E-6</v>
      </c>
      <c r="BF1395" s="13">
        <f t="shared" si="1727"/>
        <v>5.5647002983444877E-6</v>
      </c>
      <c r="BG1395" s="13">
        <f t="shared" si="1728"/>
        <v>4.3404662327086994E-6</v>
      </c>
      <c r="BH1395" s="13">
        <f t="shared" si="1729"/>
        <v>2.5391727461345891E-6</v>
      </c>
      <c r="BI1395" s="13">
        <f t="shared" si="1730"/>
        <v>1.1883328451909883E-6</v>
      </c>
      <c r="BJ1395" s="14">
        <f t="shared" si="1731"/>
        <v>0.76727947362552473</v>
      </c>
      <c r="BK1395" s="14">
        <f t="shared" si="1732"/>
        <v>0.16022410587626063</v>
      </c>
      <c r="BL1395" s="14">
        <f t="shared" si="1733"/>
        <v>6.7714907330320151E-2</v>
      </c>
      <c r="BM1395" s="14">
        <f t="shared" si="1734"/>
        <v>0.54033950020029775</v>
      </c>
      <c r="BN1395" s="14">
        <f t="shared" si="1735"/>
        <v>0.44944542376974383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</v>
      </c>
      <c r="F1396" s="10">
        <f>VLOOKUP(B1396,home!$B$2:$E$405,3,FALSE)</f>
        <v>0.86</v>
      </c>
      <c r="G1396" s="10">
        <f>VLOOKUP(C1396,away!$B$2:$E$405,4,FALSE)</f>
        <v>1.44</v>
      </c>
      <c r="H1396" s="10">
        <f>VLOOKUP(A1396,away!$A$2:$E$405,3,FALSE)</f>
        <v>1.2307692307692299</v>
      </c>
      <c r="I1396" s="10">
        <f>VLOOKUP(C1396,away!$B$2:$E$405,3,FALSE)</f>
        <v>0.67</v>
      </c>
      <c r="J1396" s="10">
        <f>VLOOKUP(B1396,home!$B$2:$E$405,4,FALSE)</f>
        <v>0.7</v>
      </c>
      <c r="K1396" s="12">
        <f t="shared" si="1680"/>
        <v>1.8575999999999999</v>
      </c>
      <c r="L1396" s="12">
        <f t="shared" si="1681"/>
        <v>0.57723076923076877</v>
      </c>
      <c r="M1396" s="13">
        <f t="shared" si="1682"/>
        <v>8.761257253660254E-2</v>
      </c>
      <c r="N1396" s="13">
        <f t="shared" si="1683"/>
        <v>0.16274911474399287</v>
      </c>
      <c r="O1396" s="13">
        <f t="shared" si="1684"/>
        <v>5.057267263958961E-2</v>
      </c>
      <c r="P1396" s="13">
        <f t="shared" si="1685"/>
        <v>9.394379669530166E-2</v>
      </c>
      <c r="Q1396" s="13">
        <f t="shared" si="1686"/>
        <v>0.15116137777422062</v>
      </c>
      <c r="R1396" s="13">
        <f t="shared" si="1687"/>
        <v>1.459605136490308E-2</v>
      </c>
      <c r="S1396" s="13">
        <f t="shared" si="1688"/>
        <v>2.5183134914344357E-2</v>
      </c>
      <c r="T1396" s="13">
        <f t="shared" si="1689"/>
        <v>8.7254998370596193E-2</v>
      </c>
      <c r="U1396" s="13">
        <f t="shared" si="1690"/>
        <v>2.7113625015443964E-2</v>
      </c>
      <c r="V1396" s="13">
        <f t="shared" si="1691"/>
        <v>3.0003295418146395E-3</v>
      </c>
      <c r="W1396" s="13">
        <f t="shared" si="1692"/>
        <v>9.3599125117797374E-2</v>
      </c>
      <c r="X1396" s="13">
        <f t="shared" si="1693"/>
        <v>5.4028294991073145E-2</v>
      </c>
      <c r="Y1396" s="13">
        <f t="shared" si="1694"/>
        <v>1.5593397138962021E-2</v>
      </c>
      <c r="Z1396" s="13">
        <f t="shared" si="1695"/>
        <v>2.8084299856982733E-3</v>
      </c>
      <c r="AA1396" s="13">
        <f t="shared" si="1696"/>
        <v>5.2169395414331122E-3</v>
      </c>
      <c r="AB1396" s="13">
        <f t="shared" si="1697"/>
        <v>4.8454934460830752E-3</v>
      </c>
      <c r="AC1396" s="13">
        <f t="shared" si="1698"/>
        <v>2.0107156165956265E-4</v>
      </c>
      <c r="AD1396" s="13">
        <f t="shared" si="1699"/>
        <v>4.3467433704705127E-2</v>
      </c>
      <c r="AE1396" s="13">
        <f t="shared" si="1700"/>
        <v>2.5090740193854384E-2</v>
      </c>
      <c r="AF1396" s="13">
        <f t="shared" si="1701"/>
        <v>7.2415736313339672E-3</v>
      </c>
      <c r="AG1396" s="13">
        <f t="shared" si="1702"/>
        <v>1.3933530392187194E-3</v>
      </c>
      <c r="AH1396" s="13">
        <f t="shared" si="1703"/>
        <v>4.0527805024384263E-4</v>
      </c>
      <c r="AI1396" s="13">
        <f t="shared" si="1704"/>
        <v>7.5284450613296206E-4</v>
      </c>
      <c r="AJ1396" s="13">
        <f t="shared" si="1705"/>
        <v>6.9924197729629529E-4</v>
      </c>
      <c r="AK1396" s="13">
        <f t="shared" si="1706"/>
        <v>4.329706323418659E-4</v>
      </c>
      <c r="AL1396" s="13">
        <f t="shared" si="1707"/>
        <v>8.624070889762399E-6</v>
      </c>
      <c r="AM1396" s="13">
        <f t="shared" si="1708"/>
        <v>1.6149020969972044E-2</v>
      </c>
      <c r="AN1396" s="13">
        <f t="shared" si="1709"/>
        <v>9.3217117968207776E-3</v>
      </c>
      <c r="AO1396" s="13">
        <f t="shared" si="1710"/>
        <v>2.6903894355131946E-3</v>
      </c>
      <c r="AP1396" s="13">
        <f t="shared" si="1711"/>
        <v>5.1765852113053851E-4</v>
      </c>
      <c r="AQ1396" s="13">
        <f t="shared" si="1712"/>
        <v>7.4702106587760689E-5</v>
      </c>
      <c r="AR1396" s="13">
        <f t="shared" si="1713"/>
        <v>4.6787792138919899E-5</v>
      </c>
      <c r="AS1396" s="13">
        <f t="shared" si="1714"/>
        <v>8.6913002677257612E-5</v>
      </c>
      <c r="AT1396" s="13">
        <f t="shared" si="1715"/>
        <v>8.0724796886636887E-5</v>
      </c>
      <c r="AU1396" s="13">
        <f t="shared" si="1716"/>
        <v>4.9984794232205537E-5</v>
      </c>
      <c r="AV1396" s="13">
        <f t="shared" si="1717"/>
        <v>2.3212938441436269E-5</v>
      </c>
      <c r="AW1396" s="13">
        <f t="shared" si="1718"/>
        <v>2.5686888019766865E-7</v>
      </c>
      <c r="AX1396" s="13">
        <f t="shared" si="1719"/>
        <v>4.9997368923033452E-3</v>
      </c>
      <c r="AY1396" s="13">
        <f t="shared" si="1720"/>
        <v>2.8860019722957131E-3</v>
      </c>
      <c r="AZ1396" s="13">
        <f t="shared" si="1721"/>
        <v>8.329445692348851E-4</v>
      </c>
      <c r="BA1396" s="13">
        <f t="shared" si="1722"/>
        <v>1.6026707814201471E-4</v>
      </c>
      <c r="BB1396" s="13">
        <f t="shared" si="1723"/>
        <v>2.3127772199570709E-5</v>
      </c>
      <c r="BC1396" s="13">
        <f t="shared" si="1724"/>
        <v>2.670012347470439E-6</v>
      </c>
      <c r="BD1396" s="13">
        <f t="shared" si="1725"/>
        <v>4.5012255411596746E-6</v>
      </c>
      <c r="BE1396" s="13">
        <f t="shared" si="1726"/>
        <v>8.361476565258212E-6</v>
      </c>
      <c r="BF1396" s="13">
        <f t="shared" si="1727"/>
        <v>7.7661394338118271E-6</v>
      </c>
      <c r="BG1396" s="13">
        <f t="shared" si="1728"/>
        <v>4.8087935374162822E-6</v>
      </c>
      <c r="BH1396" s="13">
        <f t="shared" si="1729"/>
        <v>2.2332037187761229E-6</v>
      </c>
      <c r="BI1396" s="13">
        <f t="shared" si="1730"/>
        <v>8.2967984559970496E-7</v>
      </c>
      <c r="BJ1396" s="14">
        <f t="shared" si="1731"/>
        <v>0.67923763983230145</v>
      </c>
      <c r="BK1396" s="14">
        <f t="shared" si="1732"/>
        <v>0.21283553129290822</v>
      </c>
      <c r="BL1396" s="14">
        <f t="shared" si="1733"/>
        <v>0.10495124101648629</v>
      </c>
      <c r="BM1396" s="14">
        <f t="shared" si="1734"/>
        <v>0.43631151126936873</v>
      </c>
      <c r="BN1396" s="14">
        <f t="shared" si="1735"/>
        <v>0.56063558575461037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1.30322580645161</v>
      </c>
      <c r="F1397" s="10">
        <f>VLOOKUP(B1397,home!$B$2:$E$405,3,FALSE)</f>
        <v>0.99</v>
      </c>
      <c r="G1397" s="10">
        <f>VLOOKUP(C1397,away!$B$2:$E$405,4,FALSE)</f>
        <v>0.9</v>
      </c>
      <c r="H1397" s="10">
        <f>VLOOKUP(A1397,away!$A$2:$E$405,3,FALSE)</f>
        <v>1.08387096774194</v>
      </c>
      <c r="I1397" s="10">
        <f>VLOOKUP(C1397,away!$B$2:$E$405,3,FALSE)</f>
        <v>0.51</v>
      </c>
      <c r="J1397" s="10">
        <f>VLOOKUP(B1397,home!$B$2:$E$405,4,FALSE)</f>
        <v>1.19</v>
      </c>
      <c r="K1397" s="12">
        <f t="shared" si="1680"/>
        <v>1.1611741935483846</v>
      </c>
      <c r="L1397" s="12">
        <f t="shared" si="1681"/>
        <v>0.65780129032258339</v>
      </c>
      <c r="M1397" s="13">
        <f t="shared" si="1682"/>
        <v>0.16219183399188969</v>
      </c>
      <c r="N1397" s="13">
        <f t="shared" si="1683"/>
        <v>0.18833297203566599</v>
      </c>
      <c r="O1397" s="13">
        <f t="shared" si="1684"/>
        <v>0.10668999767965127</v>
      </c>
      <c r="P1397" s="13">
        <f t="shared" si="1685"/>
        <v>0.1238856720153481</v>
      </c>
      <c r="Q1397" s="13">
        <f t="shared" si="1686"/>
        <v>0.10934369346104249</v>
      </c>
      <c r="R1397" s="13">
        <f t="shared" si="1687"/>
        <v>3.5090409069094018E-2</v>
      </c>
      <c r="S1397" s="13">
        <f t="shared" si="1688"/>
        <v>2.365664681284425E-2</v>
      </c>
      <c r="T1397" s="13">
        <f t="shared" si="1689"/>
        <v>7.1926422647310764E-2</v>
      </c>
      <c r="U1397" s="13">
        <f t="shared" si="1690"/>
        <v>4.0746077452088164E-2</v>
      </c>
      <c r="V1397" s="13">
        <f t="shared" si="1691"/>
        <v>2.0077182788277061E-3</v>
      </c>
      <c r="W1397" s="13">
        <f t="shared" si="1692"/>
        <v>4.2322358358075907E-2</v>
      </c>
      <c r="X1397" s="13">
        <f t="shared" si="1693"/>
        <v>2.7839701937437102E-2</v>
      </c>
      <c r="Y1397" s="13">
        <f t="shared" si="1694"/>
        <v>9.1564959283211254E-3</v>
      </c>
      <c r="Z1397" s="13">
        <f t="shared" si="1695"/>
        <v>7.6941721211991106E-3</v>
      </c>
      <c r="AA1397" s="13">
        <f t="shared" si="1696"/>
        <v>8.9342741078558413E-3</v>
      </c>
      <c r="AB1397" s="13">
        <f t="shared" si="1697"/>
        <v>5.1871242660648607E-3</v>
      </c>
      <c r="AC1397" s="13">
        <f t="shared" si="1698"/>
        <v>9.5846197242313848E-5</v>
      </c>
      <c r="AD1397" s="13">
        <f t="shared" si="1699"/>
        <v>1.2285907583876141E-2</v>
      </c>
      <c r="AE1397" s="13">
        <f t="shared" si="1700"/>
        <v>8.0816858614577384E-3</v>
      </c>
      <c r="AF1397" s="13">
        <f t="shared" si="1701"/>
        <v>2.6580716938243393E-3</v>
      </c>
      <c r="AG1397" s="13">
        <f t="shared" si="1702"/>
        <v>5.8282766332252848E-4</v>
      </c>
      <c r="AH1397" s="13">
        <f t="shared" si="1703"/>
        <v>1.2653090873222057E-3</v>
      </c>
      <c r="AI1397" s="13">
        <f t="shared" si="1704"/>
        <v>1.4692442590608047E-3</v>
      </c>
      <c r="AJ1397" s="13">
        <f t="shared" si="1705"/>
        <v>8.5302425882026207E-4</v>
      </c>
      <c r="AK1397" s="13">
        <f t="shared" si="1706"/>
        <v>3.3016991860427528E-4</v>
      </c>
      <c r="AL1397" s="13">
        <f t="shared" si="1707"/>
        <v>2.9283769134945243E-6</v>
      </c>
      <c r="AM1397" s="13">
        <f t="shared" si="1708"/>
        <v>2.8532157661434717E-3</v>
      </c>
      <c r="AN1397" s="13">
        <f t="shared" si="1709"/>
        <v>1.8768490125379139E-3</v>
      </c>
      <c r="AO1397" s="13">
        <f t="shared" si="1710"/>
        <v>6.1729685109405312E-4</v>
      </c>
      <c r="AP1397" s="13">
        <f t="shared" si="1711"/>
        <v>1.3535288838724529E-4</v>
      </c>
      <c r="AQ1397" s="13">
        <f t="shared" si="1712"/>
        <v>2.2258826157504637E-5</v>
      </c>
      <c r="AR1397" s="13">
        <f t="shared" si="1713"/>
        <v>1.6646439005948746E-4</v>
      </c>
      <c r="AS1397" s="13">
        <f t="shared" si="1714"/>
        <v>1.9329415388184907E-4</v>
      </c>
      <c r="AT1397" s="13">
        <f t="shared" si="1715"/>
        <v>1.1222409162568675E-4</v>
      </c>
      <c r="AU1397" s="13">
        <f t="shared" si="1716"/>
        <v>4.3437239696718926E-5</v>
      </c>
      <c r="AV1397" s="13">
        <f t="shared" si="1717"/>
        <v>1.2609550443701377E-5</v>
      </c>
      <c r="AW1397" s="13">
        <f t="shared" si="1718"/>
        <v>6.213217687859135E-8</v>
      </c>
      <c r="AX1397" s="13">
        <f t="shared" si="1719"/>
        <v>5.5218008604519667E-4</v>
      </c>
      <c r="AY1397" s="13">
        <f t="shared" si="1720"/>
        <v>3.6322477309096548E-4</v>
      </c>
      <c r="AZ1397" s="13">
        <f t="shared" si="1721"/>
        <v>1.1946486220818231E-4</v>
      </c>
      <c r="BA1397" s="13">
        <f t="shared" si="1722"/>
        <v>2.6194713502917326E-5</v>
      </c>
      <c r="BB1397" s="13">
        <f t="shared" si="1723"/>
        <v>4.3077290854623527E-6</v>
      </c>
      <c r="BC1397" s="13">
        <f t="shared" si="1724"/>
        <v>5.6672595015545163E-7</v>
      </c>
      <c r="BD1397" s="13">
        <f t="shared" si="1725"/>
        <v>1.8250081762315441E-5</v>
      </c>
      <c r="BE1397" s="13">
        <f t="shared" si="1726"/>
        <v>2.1191523972548713E-5</v>
      </c>
      <c r="BF1397" s="13">
        <f t="shared" si="1727"/>
        <v>1.2303525379442759E-5</v>
      </c>
      <c r="BG1397" s="13">
        <f t="shared" si="1728"/>
        <v>4.7621787200921739E-6</v>
      </c>
      <c r="BH1397" s="13">
        <f t="shared" si="1729"/>
        <v>1.382429758709078E-6</v>
      </c>
      <c r="BI1397" s="13">
        <f t="shared" si="1730"/>
        <v>3.2104835204126028E-7</v>
      </c>
      <c r="BJ1397" s="14">
        <f t="shared" si="1731"/>
        <v>0.47910104940453718</v>
      </c>
      <c r="BK1397" s="14">
        <f t="shared" si="1732"/>
        <v>0.31220387044615655</v>
      </c>
      <c r="BL1397" s="14">
        <f t="shared" si="1733"/>
        <v>0.20115187031221429</v>
      </c>
      <c r="BM1397" s="14">
        <f t="shared" si="1734"/>
        <v>0.27425322139050157</v>
      </c>
      <c r="BN1397" s="14">
        <f t="shared" si="1735"/>
        <v>0.72553457825269141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1.30322580645161</v>
      </c>
      <c r="F1398" s="10">
        <f>VLOOKUP(B1398,home!$B$2:$E$405,3,FALSE)</f>
        <v>1.1499999999999999</v>
      </c>
      <c r="G1398" s="10">
        <f>VLOOKUP(C1398,away!$B$2:$E$405,4,FALSE)</f>
        <v>0.44</v>
      </c>
      <c r="H1398" s="10">
        <f>VLOOKUP(A1398,away!$A$2:$E$405,3,FALSE)</f>
        <v>1.08387096774194</v>
      </c>
      <c r="I1398" s="10">
        <f>VLOOKUP(C1398,away!$B$2:$E$405,3,FALSE)</f>
        <v>0.33</v>
      </c>
      <c r="J1398" s="10">
        <f>VLOOKUP(B1398,home!$B$2:$E$405,4,FALSE)</f>
        <v>1.23</v>
      </c>
      <c r="K1398" s="12">
        <f t="shared" ref="K1398:K1461" si="1736">E1398*F1398*G1398</f>
        <v>0.65943225806451455</v>
      </c>
      <c r="L1398" s="12">
        <f t="shared" ref="L1398:L1461" si="1737">H1398*I1398*J1398</f>
        <v>0.43994322580645345</v>
      </c>
      <c r="M1398" s="13">
        <f t="shared" ref="M1398:M1461" si="1738">_xlfn.POISSON.DIST(0,K1398,FALSE) * _xlfn.POISSON.DIST(0,L1398,FALSE)</f>
        <v>0.33307903198550848</v>
      </c>
      <c r="N1398" s="13">
        <f t="shared" ref="N1398:N1461" si="1739">_xlfn.POISSON.DIST(1,K1398,FALSE) * _xlfn.POISSON.DIST(0,L1398,FALSE)</f>
        <v>0.21964305817614649</v>
      </c>
      <c r="O1398" s="13">
        <f t="shared" ref="O1398:O1461" si="1740">_xlfn.POISSON.DIST(0,K1398,FALSE) * _xlfn.POISSON.DIST(1,L1398,FALSE)</f>
        <v>0.14653586378019548</v>
      </c>
      <c r="P1398" s="13">
        <f t="shared" ref="P1398:P1461" si="1741">_xlfn.POISSON.DIST(1,K1398,FALSE) * _xlfn.POISSON.DIST(1,L1398,FALSE)</f>
        <v>9.6630475540008393E-2</v>
      </c>
      <c r="Q1398" s="13">
        <f t="shared" ref="Q1398:Q1461" si="1742">_xlfn.POISSON.DIST(2,K1398,FALSE) * _xlfn.POISSON.DIST(0,L1398,FALSE)</f>
        <v>7.2419858910645896E-2</v>
      </c>
      <c r="R1398" s="13">
        <f t="shared" ref="R1398:R1461" si="1743">_xlfn.POISSON.DIST(0,K1398,FALSE) * _xlfn.POISSON.DIST(2,L1398,FALSE)</f>
        <v>3.2233730303897118E-2</v>
      </c>
      <c r="S1398" s="13">
        <f t="shared" ref="S1398:S1461" si="1744">_xlfn.POISSON.DIST(2,K1398,FALSE) * _xlfn.POISSON.DIST(2,L1398,FALSE)</f>
        <v>7.0084333644682955E-3</v>
      </c>
      <c r="T1398" s="13">
        <f t="shared" ref="T1398:T1461" si="1745">_xlfn.POISSON.DIST(2,K1398,FALSE) * _xlfn.POISSON.DIST(1,L1398,FALSE)</f>
        <v>3.1860626341597781E-2</v>
      </c>
      <c r="U1398" s="13">
        <f t="shared" ref="U1398:U1461" si="1746">_xlfn.POISSON.DIST(1,K1398,FALSE) * _xlfn.POISSON.DIST(2,L1398,FALSE)</f>
        <v>2.1255961560141444E-2</v>
      </c>
      <c r="V1398" s="13">
        <f t="shared" ref="V1398:V1461" si="1747">_xlfn.POISSON.DIST(3,K1398,FALSE) * _xlfn.POISSON.DIST(3,L1398,FALSE)</f>
        <v>2.2591510114382222E-4</v>
      </c>
      <c r="W1398" s="13">
        <f t="shared" ref="W1398:W1461" si="1748">_xlfn.POISSON.DIST(3,K1398,FALSE) * _xlfn.POISSON.DIST(0,L1398,FALSE)</f>
        <v>1.5918663696720264E-2</v>
      </c>
      <c r="X1398" s="13">
        <f t="shared" ref="X1398:X1461" si="1749">_xlfn.POISSON.DIST(3,K1398,FALSE) * _xlfn.POISSON.DIST(1,L1398,FALSE)</f>
        <v>7.0033082572631957E-3</v>
      </c>
      <c r="Y1398" s="13">
        <f t="shared" ref="Y1398:Y1461" si="1750">_xlfn.POISSON.DIST(3,K1398,FALSE) * _xlfn.POISSON.DIST(2,L1398,FALSE)</f>
        <v>1.5405290130086709E-3</v>
      </c>
      <c r="Z1398" s="13">
        <f t="shared" ref="Z1398:Z1461" si="1751">_xlfn.POISSON.DIST(0,K1398,FALSE) * _xlfn.POISSON.DIST(3,L1398,FALSE)</f>
        <v>4.7270037632239107E-3</v>
      </c>
      <c r="AA1398" s="13">
        <f t="shared" ref="AA1398:AA1461" si="1752">_xlfn.POISSON.DIST(1,K1398,FALSE) * _xlfn.POISSON.DIST(3,L1398,FALSE)</f>
        <v>3.1171387654622012E-3</v>
      </c>
      <c r="AB1398" s="13">
        <f t="shared" ref="AB1398:AB1461" si="1753">_xlfn.POISSON.DIST(2,K1398,FALSE) * _xlfn.POISSON.DIST(3,L1398,FALSE)</f>
        <v>1.027770927404586E-3</v>
      </c>
      <c r="AC1398" s="13">
        <f t="shared" ref="AC1398:AC1461" si="1754">_xlfn.POISSON.DIST(4,K1398,FALSE) * _xlfn.POISSON.DIST(4,L1398,FALSE)</f>
        <v>4.096303271678629E-6</v>
      </c>
      <c r="AD1398" s="13">
        <f t="shared" ref="AD1398:AD1461" si="1755">_xlfn.POISSON.DIST(4,K1398,FALSE) * _xlfn.POISSON.DIST(0,L1398,FALSE)</f>
        <v>2.624320086724463E-3</v>
      </c>
      <c r="AE1398" s="13">
        <f t="shared" ref="AE1398:AE1461" si="1756">_xlfn.POISSON.DIST(4,K1398,FALSE) * _xlfn.POISSON.DIST(1,L1398,FALSE)</f>
        <v>1.1545518445022318E-3</v>
      </c>
      <c r="AF1398" s="13">
        <f t="shared" ref="AF1398:AF1461" si="1757">_xlfn.POISSON.DIST(4,K1398,FALSE) * _xlfn.POISSON.DIST(2,L1398,FALSE)</f>
        <v>2.5396863141555133E-4</v>
      </c>
      <c r="AG1398" s="13">
        <f t="shared" ref="AG1398:AG1461" si="1758">_xlfn.POISSON.DIST(4,K1398,FALSE) * _xlfn.POISSON.DIST(3,L1398,FALSE)</f>
        <v>3.7243926319535951E-5</v>
      </c>
      <c r="AH1398" s="13">
        <f t="shared" ref="AH1398:AH1461" si="1759">_xlfn.POISSON.DIST(0,K1398,FALSE) * _xlfn.POISSON.DIST(4,L1398,FALSE)</f>
        <v>5.1990332099799289E-4</v>
      </c>
      <c r="AI1398" s="13">
        <f t="shared" ref="AI1398:AI1461" si="1760">_xlfn.POISSON.DIST(1,K1398,FALSE) * _xlfn.POISSON.DIST(4,L1398,FALSE)</f>
        <v>3.428410209409466E-4</v>
      </c>
      <c r="AJ1398" s="13">
        <f t="shared" ref="AJ1398:AJ1461" si="1761">_xlfn.POISSON.DIST(2,K1398,FALSE) * _xlfn.POISSON.DIST(4,L1398,FALSE)</f>
        <v>1.1304021429811594E-4</v>
      </c>
      <c r="AK1398" s="13">
        <f t="shared" ref="AK1398:AK1461" si="1762">_xlfn.POISSON.DIST(3,K1398,FALSE) * _xlfn.POISSON.DIST(4,L1398,FALSE)</f>
        <v>2.4847454588901079E-5</v>
      </c>
      <c r="AL1398" s="13">
        <f t="shared" ref="AL1398:AL1461" si="1763">_xlfn.POISSON.DIST(5,K1398,FALSE) * _xlfn.POISSON.DIST(5,L1398,FALSE)</f>
        <v>4.7535593067968335E-8</v>
      </c>
      <c r="AM1398" s="13">
        <f t="shared" ref="AM1398:AM1461" si="1764">_xlfn.POISSON.DIST(5,K1398,FALSE) * _xlfn.POISSON.DIST(0,L1398,FALSE)</f>
        <v>3.4611226413455519E-4</v>
      </c>
      <c r="AN1398" s="13">
        <f t="shared" ref="AN1398:AN1461" si="1765">_xlfn.POISSON.DIST(5,K1398,FALSE) * _xlfn.POISSON.DIST(1,L1398,FALSE)</f>
        <v>1.5226974597453146E-4</v>
      </c>
      <c r="AO1398" s="13">
        <f t="shared" ref="AO1398:AO1461" si="1766">_xlfn.POISSON.DIST(5,K1398,FALSE) * _xlfn.POISSON.DIST(2,L1398,FALSE)</f>
        <v>3.34950216183823E-5</v>
      </c>
      <c r="AP1398" s="13">
        <f t="shared" ref="AP1398:AP1461" si="1767">_xlfn.POISSON.DIST(5,K1398,FALSE) * _xlfn.POISSON.DIST(3,L1398,FALSE)</f>
        <v>4.9119692864160019E-6</v>
      </c>
      <c r="AQ1398" s="13">
        <f t="shared" ref="AQ1398:AQ1461" si="1768">_xlfn.POISSON.DIST(5,K1398,FALSE) * _xlfn.POISSON.DIST(4,L1398,FALSE)</f>
        <v>5.4024690323201961E-7</v>
      </c>
      <c r="AR1398" s="13">
        <f t="shared" ref="AR1398:AR1461" si="1769">_xlfn.POISSON.DIST(0,K1398,FALSE) * _xlfn.POISSON.DIST(5,L1398,FALSE)</f>
        <v>4.574558882946902E-5</v>
      </c>
      <c r="AS1398" s="13">
        <f t="shared" ref="AS1398:AS1461" si="1770">_xlfn.POISSON.DIST(1,K1398,FALSE) * _xlfn.POISSON.DIST(5,L1398,FALSE)</f>
        <v>3.0166116938307587E-5</v>
      </c>
      <c r="AT1398" s="13">
        <f t="shared" ref="AT1398:AT1461" si="1771">_xlfn.POISSON.DIST(2,K1398,FALSE) * _xlfn.POISSON.DIST(5,L1398,FALSE)</f>
        <v>9.9462553048331836E-6</v>
      </c>
      <c r="AU1398" s="13">
        <f t="shared" ref="AU1398:AU1461" si="1772">_xlfn.POISSON.DIST(3,K1398,FALSE) * _xlfn.POISSON.DIST(5,L1398,FALSE)</f>
        <v>2.1862938649841018E-6</v>
      </c>
      <c r="AV1398" s="13">
        <f t="shared" ref="AV1398:AV1461" si="1773">_xlfn.POISSON.DIST(4,K1398,FALSE) * _xlfn.POISSON.DIST(5,L1398,FALSE)</f>
        <v>3.6042817504476511E-7</v>
      </c>
      <c r="AW1398" s="13">
        <f t="shared" ref="AW1398:AW1461" si="1774">_xlfn.POISSON.DIST(6,K1398,FALSE) * _xlfn.POISSON.DIST(6,L1398,FALSE)</f>
        <v>3.8307449601813972E-10</v>
      </c>
      <c r="AX1398" s="13">
        <f t="shared" ref="AX1398:AX1461" si="1775">_xlfn.POISSON.DIST(6,K1398,FALSE) * _xlfn.POISSON.DIST(0,L1398,FALSE)</f>
        <v>3.8039598647011899E-5</v>
      </c>
      <c r="AY1398" s="13">
        <f t="shared" ref="AY1398:AY1461" si="1776">_xlfn.POISSON.DIST(6,K1398,FALSE) * _xlfn.POISSON.DIST(1,L1398,FALSE)</f>
        <v>1.6735263737149214E-5</v>
      </c>
      <c r="AZ1398" s="13">
        <f t="shared" ref="AZ1398:AZ1461" si="1777">_xlfn.POISSON.DIST(6,K1398,FALSE) * _xlfn.POISSON.DIST(2,L1398,FALSE)</f>
        <v>3.6812829566215945E-6</v>
      </c>
      <c r="BA1398" s="13">
        <f t="shared" ref="BA1398:BA1461" si="1778">_xlfn.POISSON.DIST(6,K1398,FALSE) * _xlfn.POISSON.DIST(3,L1398,FALSE)</f>
        <v>5.3985183301414099E-7</v>
      </c>
      <c r="BB1398" s="13">
        <f t="shared" ref="BB1398:BB1461" si="1779">_xlfn.POISSON.DIST(6,K1398,FALSE) * _xlfn.POISSON.DIST(4,L1398,FALSE)</f>
        <v>5.9376039218441986E-8</v>
      </c>
      <c r="BC1398" s="13">
        <f t="shared" ref="BC1398:BC1461" si="1780">_xlfn.POISSON.DIST(6,K1398,FALSE) * _xlfn.POISSON.DIST(5,L1398,FALSE)</f>
        <v>5.224417245874373E-9</v>
      </c>
      <c r="BD1398" s="13">
        <f t="shared" ref="BD1398:BD1461" si="1781">_xlfn.POISSON.DIST(0,K1398,FALSE) * _xlfn.POISSON.DIST(6,L1398,FALSE)</f>
        <v>3.3542436526753766E-6</v>
      </c>
      <c r="BE1398" s="13">
        <f t="shared" ref="BE1398:BE1461" si="1782">_xlfn.POISSON.DIST(1,K1398,FALSE) * _xlfn.POISSON.DIST(6,L1398,FALSE)</f>
        <v>2.2118964659822886E-6</v>
      </c>
      <c r="BF1398" s="13">
        <f t="shared" ref="BF1398:BF1461" si="1783">_xlfn.POISSON.DIST(2,K1398,FALSE) * _xlfn.POISSON.DIST(6,L1398,FALSE)</f>
        <v>7.2929794058381004E-7</v>
      </c>
      <c r="BG1398" s="13">
        <f t="shared" ref="BG1398:BG1461" si="1784">_xlfn.POISSON.DIST(3,K1398,FALSE) * _xlfn.POISSON.DIST(6,L1398,FALSE)</f>
        <v>1.6030752925366071E-7</v>
      </c>
      <c r="BH1398" s="13">
        <f t="shared" ref="BH1398:BH1461" si="1785">_xlfn.POISSON.DIST(4,K1398,FALSE) * _xlfn.POISSON.DIST(6,L1398,FALSE)</f>
        <v>2.6427989000121165E-8</v>
      </c>
      <c r="BI1398" s="13">
        <f t="shared" ref="BI1398:BI1461" si="1786">_xlfn.POISSON.DIST(5,K1398,FALSE) * _xlfn.POISSON.DIST(6,L1398,FALSE)</f>
        <v>3.4854936924908119E-9</v>
      </c>
      <c r="BJ1398" s="14">
        <f t="shared" ref="BJ1398:BJ1461" si="1787">SUM(N1398,Q1398,T1398,W1398,X1398,Y1398,AD1398,AE1398,AF1398,AG1398,AM1398,AN1398,AO1398,AP1398,AQ1398,AX1398,AY1398,AZ1398,BA1398,BB1398,BC1398)</f>
        <v>0.35305251872989135</v>
      </c>
      <c r="BK1398" s="14">
        <f t="shared" ref="BK1398:BK1461" si="1788">SUM(M1398,P1398,S1398,V1398,AC1398,AL1398,AY1398)</f>
        <v>0.43696473509373085</v>
      </c>
      <c r="BL1398" s="14">
        <f t="shared" ref="BL1398:BL1461" si="1789">SUM(O1398,R1398,U1398,AA1398,AB1398,AH1398,AI1398,AJ1398,AK1398,AR1398,AS1398,AT1398,AU1398,AV1398,BD1398,BE1398,BF1398,BG1398,BH1398,BI1398)</f>
        <v>0.20526598769011065</v>
      </c>
      <c r="BM1398" s="14">
        <f t="shared" ref="BM1398:BM1461" si="1790">SUM(S1398:BI1398)</f>
        <v>9.9451491699892369E-2</v>
      </c>
      <c r="BN1398" s="14">
        <f t="shared" ref="BN1398:BN1461" si="1791">SUM(M1398:R1398)</f>
        <v>0.90054201869640171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1.30322580645161</v>
      </c>
      <c r="F1399" s="10">
        <f>VLOOKUP(B1399,home!$B$2:$E$405,3,FALSE)</f>
        <v>1.75</v>
      </c>
      <c r="G1399" s="10">
        <f>VLOOKUP(C1399,away!$B$2:$E$405,4,FALSE)</f>
        <v>1.43</v>
      </c>
      <c r="H1399" s="10">
        <f>VLOOKUP(A1399,away!$A$2:$E$405,3,FALSE)</f>
        <v>1.08387096774194</v>
      </c>
      <c r="I1399" s="10">
        <f>VLOOKUP(C1399,away!$B$2:$E$405,3,FALSE)</f>
        <v>0.44</v>
      </c>
      <c r="J1399" s="10">
        <f>VLOOKUP(B1399,home!$B$2:$E$405,4,FALSE)</f>
        <v>1.19</v>
      </c>
      <c r="K1399" s="12">
        <f t="shared" si="1736"/>
        <v>3.2613225806451536</v>
      </c>
      <c r="L1399" s="12">
        <f t="shared" si="1737"/>
        <v>0.56751483870967978</v>
      </c>
      <c r="M1399" s="13">
        <f t="shared" si="1738"/>
        <v>2.1734869485771482E-2</v>
      </c>
      <c r="N1399" s="13">
        <f t="shared" si="1739"/>
        <v>7.0884420641321846E-2</v>
      </c>
      <c r="O1399" s="13">
        <f t="shared" si="1740"/>
        <v>1.2334860950593544E-2</v>
      </c>
      <c r="P1399" s="13">
        <f t="shared" si="1741"/>
        <v>4.0227960547288867E-2</v>
      </c>
      <c r="Q1399" s="13">
        <f t="shared" si="1742"/>
        <v>0.11558848082674618</v>
      </c>
      <c r="R1399" s="13">
        <f t="shared" si="1743"/>
        <v>3.500108311441211E-3</v>
      </c>
      <c r="S1399" s="13">
        <f t="shared" si="1744"/>
        <v>1.8613969718723481E-2</v>
      </c>
      <c r="T1399" s="13">
        <f t="shared" si="1745"/>
        <v>6.5598178053087777E-2</v>
      </c>
      <c r="U1399" s="13">
        <f t="shared" si="1746"/>
        <v>1.1414982270806999E-2</v>
      </c>
      <c r="V1399" s="13">
        <f t="shared" si="1747"/>
        <v>3.8279607182644354E-3</v>
      </c>
      <c r="W1399" s="13">
        <f t="shared" si="1748"/>
        <v>0.12565710752757894</v>
      </c>
      <c r="X1399" s="13">
        <f t="shared" si="1749"/>
        <v>7.1312273111238861E-2</v>
      </c>
      <c r="Y1399" s="13">
        <f t="shared" si="1750"/>
        <v>2.0235386586372674E-2</v>
      </c>
      <c r="Z1399" s="13">
        <f t="shared" si="1751"/>
        <v>6.6212113461132285E-4</v>
      </c>
      <c r="AA1399" s="13">
        <f t="shared" si="1752"/>
        <v>2.1593906074302963E-3</v>
      </c>
      <c r="AB1399" s="13">
        <f t="shared" si="1753"/>
        <v>3.52123467422274E-3</v>
      </c>
      <c r="AC1399" s="13">
        <f t="shared" si="1754"/>
        <v>4.4281106924670612E-4</v>
      </c>
      <c r="AD1399" s="13">
        <f t="shared" si="1755"/>
        <v>0.10245209054956232</v>
      </c>
      <c r="AE1399" s="13">
        <f t="shared" si="1756"/>
        <v>5.8143081643704367E-2</v>
      </c>
      <c r="AF1399" s="13">
        <f t="shared" si="1757"/>
        <v>1.649853080055531E-2</v>
      </c>
      <c r="AG1399" s="13">
        <f t="shared" si="1758"/>
        <v>3.1210536820746107E-3</v>
      </c>
      <c r="AH1399" s="13">
        <f t="shared" si="1759"/>
        <v>9.3940892228803737E-5</v>
      </c>
      <c r="AI1399" s="13">
        <f t="shared" si="1760"/>
        <v>3.063715530717504E-4</v>
      </c>
      <c r="AJ1399" s="13">
        <f t="shared" si="1761"/>
        <v>4.9958823205011234E-4</v>
      </c>
      <c r="AK1399" s="13">
        <f t="shared" si="1762"/>
        <v>5.4310612740320757E-4</v>
      </c>
      <c r="AL1399" s="13">
        <f t="shared" si="1763"/>
        <v>3.2783056250180221E-5</v>
      </c>
      <c r="AM1399" s="13">
        <f t="shared" si="1764"/>
        <v>6.6825863268717908E-2</v>
      </c>
      <c r="AN1399" s="13">
        <f t="shared" si="1765"/>
        <v>3.7924669014581559E-2</v>
      </c>
      <c r="AO1399" s="13">
        <f t="shared" si="1766"/>
        <v>1.0761406209464121E-2</v>
      </c>
      <c r="AP1399" s="13">
        <f t="shared" si="1767"/>
        <v>2.0357525697511257E-3</v>
      </c>
      <c r="AQ1399" s="13">
        <f t="shared" si="1768"/>
        <v>2.8882994781878146E-4</v>
      </c>
      <c r="AR1399" s="13">
        <f t="shared" si="1769"/>
        <v>1.06625700602946E-5</v>
      </c>
      <c r="AS1399" s="13">
        <f t="shared" si="1770"/>
        <v>3.4774080505349731E-5</v>
      </c>
      <c r="AT1399" s="13">
        <f t="shared" si="1771"/>
        <v>5.6704746986634757E-5</v>
      </c>
      <c r="AU1399" s="13">
        <f t="shared" si="1772"/>
        <v>6.1644157259094074E-5</v>
      </c>
      <c r="AV1399" s="13">
        <f t="shared" si="1773"/>
        <v>5.0260370508481083E-5</v>
      </c>
      <c r="AW1399" s="13">
        <f t="shared" si="1774"/>
        <v>1.685457930880166E-6</v>
      </c>
      <c r="AX1399" s="13">
        <f t="shared" si="1775"/>
        <v>3.6323449474895839E-2</v>
      </c>
      <c r="AY1399" s="13">
        <f t="shared" si="1776"/>
        <v>2.0614096570124717E-2</v>
      </c>
      <c r="AZ1399" s="13">
        <f t="shared" si="1777"/>
        <v>5.8494028450700453E-3</v>
      </c>
      <c r="BA1399" s="13">
        <f t="shared" si="1778"/>
        <v>1.1065409707226228E-3</v>
      </c>
      <c r="BB1399" s="13">
        <f t="shared" si="1779"/>
        <v>1.569946051313254E-4</v>
      </c>
      <c r="BC1399" s="13">
        <f t="shared" si="1780"/>
        <v>1.7819353601878813E-5</v>
      </c>
      <c r="BD1399" s="13">
        <f t="shared" si="1781"/>
        <v>1.0085277879997907E-6</v>
      </c>
      <c r="BE1399" s="13">
        <f t="shared" si="1782"/>
        <v>3.2891344482118256E-6</v>
      </c>
      <c r="BF1399" s="13">
        <f t="shared" si="1783"/>
        <v>5.3634642233655327E-6</v>
      </c>
      <c r="BG1399" s="13">
        <f t="shared" si="1784"/>
        <v>5.8306623273814792E-6</v>
      </c>
      <c r="BH1399" s="13">
        <f t="shared" si="1785"/>
        <v>4.7539176771015601E-6</v>
      </c>
      <c r="BI1399" s="13">
        <f t="shared" si="1786"/>
        <v>3.1008118133718949E-6</v>
      </c>
      <c r="BJ1399" s="14">
        <f t="shared" si="1787"/>
        <v>0.83139542825212276</v>
      </c>
      <c r="BK1399" s="14">
        <f t="shared" si="1788"/>
        <v>0.10549445116566988</v>
      </c>
      <c r="BL1399" s="14">
        <f t="shared" si="1789"/>
        <v>3.4610976062845945E-2</v>
      </c>
      <c r="BM1399" s="14">
        <f t="shared" si="1790"/>
        <v>0.68727986473989289</v>
      </c>
      <c r="BN1399" s="14">
        <f t="shared" si="1791"/>
        <v>0.26427070076316311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1.30322580645161</v>
      </c>
      <c r="F1400" s="10">
        <f>VLOOKUP(B1400,home!$B$2:$E$405,3,FALSE)</f>
        <v>1.1499999999999999</v>
      </c>
      <c r="G1400" s="10">
        <f>VLOOKUP(C1400,away!$B$2:$E$405,4,FALSE)</f>
        <v>0.88</v>
      </c>
      <c r="H1400" s="10">
        <f>VLOOKUP(A1400,away!$A$2:$E$405,3,FALSE)</f>
        <v>1.08387096774194</v>
      </c>
      <c r="I1400" s="10">
        <f>VLOOKUP(C1400,away!$B$2:$E$405,3,FALSE)</f>
        <v>1.21</v>
      </c>
      <c r="J1400" s="10">
        <f>VLOOKUP(B1400,home!$B$2:$E$405,4,FALSE)</f>
        <v>0.46</v>
      </c>
      <c r="K1400" s="12">
        <f t="shared" si="1736"/>
        <v>1.3188645161290291</v>
      </c>
      <c r="L1400" s="12">
        <f t="shared" si="1737"/>
        <v>0.60328258064516382</v>
      </c>
      <c r="M1400" s="13">
        <f t="shared" si="1738"/>
        <v>0.14629252048400673</v>
      </c>
      <c r="N1400" s="13">
        <f t="shared" si="1739"/>
        <v>0.19294001424143561</v>
      </c>
      <c r="O1400" s="13">
        <f t="shared" si="1740"/>
        <v>8.8255729286677062E-2</v>
      </c>
      <c r="P1400" s="13">
        <f t="shared" si="1741"/>
        <v>0.11639734970128793</v>
      </c>
      <c r="Q1400" s="13">
        <f t="shared" si="1742"/>
        <v>0.12723086926222951</v>
      </c>
      <c r="R1400" s="13">
        <f t="shared" si="1743"/>
        <v>2.6621572060393752E-2</v>
      </c>
      <c r="S1400" s="13">
        <f t="shared" si="1744"/>
        <v>2.3152829298209193E-2</v>
      </c>
      <c r="T1400" s="13">
        <f t="shared" si="1745"/>
        <v>7.6756167146245266E-2</v>
      </c>
      <c r="U1400" s="13">
        <f t="shared" si="1746"/>
        <v>3.5110246754025284E-2</v>
      </c>
      <c r="V1400" s="13">
        <f t="shared" si="1747"/>
        <v>2.0468335629355255E-3</v>
      </c>
      <c r="W1400" s="13">
        <f t="shared" si="1748"/>
        <v>5.5933426275402022E-2</v>
      </c>
      <c r="X1400" s="13">
        <f t="shared" si="1749"/>
        <v>3.3743661747750543E-2</v>
      </c>
      <c r="Y1400" s="13">
        <f t="shared" si="1750"/>
        <v>1.0178481669800224E-2</v>
      </c>
      <c r="Z1400" s="13">
        <f t="shared" si="1751"/>
        <v>5.3534435644751795E-3</v>
      </c>
      <c r="AA1400" s="13">
        <f t="shared" si="1752"/>
        <v>7.0604667562856223E-3</v>
      </c>
      <c r="AB1400" s="13">
        <f t="shared" si="1753"/>
        <v>4.6558995360868674E-3</v>
      </c>
      <c r="AC1400" s="13">
        <f t="shared" si="1754"/>
        <v>1.0178493798636547E-4</v>
      </c>
      <c r="AD1400" s="13">
        <f t="shared" si="1755"/>
        <v>1.844215279503671E-2</v>
      </c>
      <c r="AE1400" s="13">
        <f t="shared" si="1756"/>
        <v>1.1125829530842167E-2</v>
      </c>
      <c r="AF1400" s="13">
        <f t="shared" si="1757"/>
        <v>3.3560095755923178E-3</v>
      </c>
      <c r="AG1400" s="13">
        <f t="shared" si="1758"/>
        <v>6.7487403914440495E-4</v>
      </c>
      <c r="AH1400" s="13">
        <f t="shared" si="1759"/>
        <v>8.074098122287075E-4</v>
      </c>
      <c r="AI1400" s="13">
        <f t="shared" si="1760"/>
        <v>1.0648641513228447E-3</v>
      </c>
      <c r="AJ1400" s="13">
        <f t="shared" si="1761"/>
        <v>7.022057718387765E-4</v>
      </c>
      <c r="AK1400" s="13">
        <f t="shared" si="1762"/>
        <v>3.0870475849971972E-4</v>
      </c>
      <c r="AL1400" s="13">
        <f t="shared" si="1763"/>
        <v>3.2393992480068348E-6</v>
      </c>
      <c r="AM1400" s="13">
        <f t="shared" si="1764"/>
        <v>4.8645401844807437E-3</v>
      </c>
      <c r="AN1400" s="13">
        <f t="shared" si="1765"/>
        <v>2.9346923561456443E-3</v>
      </c>
      <c r="AO1400" s="13">
        <f t="shared" si="1766"/>
        <v>8.8522438900759035E-4</v>
      </c>
      <c r="AP1400" s="13">
        <f t="shared" si="1767"/>
        <v>1.7801348461684584E-4</v>
      </c>
      <c r="AQ1400" s="13">
        <f t="shared" si="1768"/>
        <v>2.684810859732223E-5</v>
      </c>
      <c r="AR1400" s="13">
        <f t="shared" si="1769"/>
        <v>9.7419255031912415E-5</v>
      </c>
      <c r="AS1400" s="13">
        <f t="shared" si="1770"/>
        <v>1.2848279864931364E-4</v>
      </c>
      <c r="AT1400" s="13">
        <f t="shared" si="1771"/>
        <v>8.4725702035765282E-5</v>
      </c>
      <c r="AU1400" s="13">
        <f t="shared" si="1772"/>
        <v>3.7247240673030615E-5</v>
      </c>
      <c r="AV1400" s="13">
        <f t="shared" si="1773"/>
        <v>1.2281016011844511E-5</v>
      </c>
      <c r="AW1400" s="13">
        <f t="shared" si="1774"/>
        <v>7.1595041573184049E-8</v>
      </c>
      <c r="AX1400" s="13">
        <f t="shared" si="1775"/>
        <v>1.0692782394325681E-3</v>
      </c>
      <c r="AY1400" s="13">
        <f t="shared" si="1776"/>
        <v>6.4507693571259699E-4</v>
      </c>
      <c r="AZ1400" s="13">
        <f t="shared" si="1777"/>
        <v>1.94581839245685E-4</v>
      </c>
      <c r="BA1400" s="13">
        <f t="shared" si="1778"/>
        <v>3.9129278042273095E-5</v>
      </c>
      <c r="BB1400" s="13">
        <f t="shared" si="1779"/>
        <v>5.9015029590311636E-6</v>
      </c>
      <c r="BC1400" s="13">
        <f t="shared" si="1780"/>
        <v>7.1205478696187846E-7</v>
      </c>
      <c r="BD1400" s="13">
        <f t="shared" si="1781"/>
        <v>9.7952232633635771E-6</v>
      </c>
      <c r="BE1400" s="13">
        <f t="shared" si="1782"/>
        <v>1.2918572389611814E-5</v>
      </c>
      <c r="BF1400" s="13">
        <f t="shared" si="1783"/>
        <v>8.5189233618516114E-6</v>
      </c>
      <c r="BG1400" s="13">
        <f t="shared" si="1784"/>
        <v>3.7451019125229019E-6</v>
      </c>
      <c r="BH1400" s="13">
        <f t="shared" si="1785"/>
        <v>1.2348205054283553E-6</v>
      </c>
      <c r="BI1400" s="13">
        <f t="shared" si="1786"/>
        <v>3.2571218967959425E-7</v>
      </c>
      <c r="BJ1400" s="14">
        <f t="shared" si="1787"/>
        <v>0.54122548465650622</v>
      </c>
      <c r="BK1400" s="14">
        <f t="shared" si="1788"/>
        <v>0.28863963431938627</v>
      </c>
      <c r="BL1400" s="14">
        <f t="shared" si="1789"/>
        <v>0.16498379325338297</v>
      </c>
      <c r="BM1400" s="14">
        <f t="shared" si="1790"/>
        <v>0.30181929541704888</v>
      </c>
      <c r="BN1400" s="14">
        <f t="shared" si="1791"/>
        <v>0.69773805503603059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1.30322580645161</v>
      </c>
      <c r="F1401" s="10">
        <f>VLOOKUP(B1401,home!$B$2:$E$405,3,FALSE)</f>
        <v>1.1000000000000001</v>
      </c>
      <c r="G1401" s="10">
        <f>VLOOKUP(C1401,away!$B$2:$E$405,4,FALSE)</f>
        <v>1.07</v>
      </c>
      <c r="H1401" s="10">
        <f>VLOOKUP(A1401,away!$A$2:$E$405,3,FALSE)</f>
        <v>1.08387096774194</v>
      </c>
      <c r="I1401" s="10">
        <f>VLOOKUP(C1401,away!$B$2:$E$405,3,FALSE)</f>
        <v>0.31</v>
      </c>
      <c r="J1401" s="10">
        <f>VLOOKUP(B1401,home!$B$2:$E$405,4,FALSE)</f>
        <v>0.4</v>
      </c>
      <c r="K1401" s="12">
        <f t="shared" si="1736"/>
        <v>1.5338967741935452</v>
      </c>
      <c r="L1401" s="12">
        <f t="shared" si="1737"/>
        <v>0.13440000000000057</v>
      </c>
      <c r="M1401" s="13">
        <f t="shared" si="1738"/>
        <v>0.18856796610433199</v>
      </c>
      <c r="N1401" s="13">
        <f t="shared" si="1739"/>
        <v>0.28924379492367264</v>
      </c>
      <c r="O1401" s="13">
        <f t="shared" si="1740"/>
        <v>2.5343534644422325E-2</v>
      </c>
      <c r="P1401" s="13">
        <f t="shared" si="1741"/>
        <v>3.8874366037741769E-2</v>
      </c>
      <c r="Q1401" s="13">
        <f t="shared" si="1742"/>
        <v>0.22183506199446046</v>
      </c>
      <c r="R1401" s="13">
        <f t="shared" si="1743"/>
        <v>1.7030855281051874E-3</v>
      </c>
      <c r="S1401" s="13">
        <f t="shared" si="1744"/>
        <v>2.003543292714145E-3</v>
      </c>
      <c r="T1401" s="13">
        <f t="shared" si="1745"/>
        <v>2.9814632332055609E-2</v>
      </c>
      <c r="U1401" s="13">
        <f t="shared" si="1746"/>
        <v>2.6123573977362576E-3</v>
      </c>
      <c r="V1401" s="13">
        <f t="shared" si="1747"/>
        <v>4.5893546998526859E-5</v>
      </c>
      <c r="W1401" s="13">
        <f t="shared" si="1748"/>
        <v>0.11342402866544266</v>
      </c>
      <c r="X1401" s="13">
        <f t="shared" si="1749"/>
        <v>1.5244189452635558E-2</v>
      </c>
      <c r="Y1401" s="13">
        <f t="shared" si="1750"/>
        <v>1.0244095312171137E-3</v>
      </c>
      <c r="Z1401" s="13">
        <f t="shared" si="1751"/>
        <v>7.6298231659112676E-5</v>
      </c>
      <c r="AA1401" s="13">
        <f t="shared" si="1752"/>
        <v>1.1703361141858478E-4</v>
      </c>
      <c r="AB1401" s="13">
        <f t="shared" si="1753"/>
        <v>8.9758739513594042E-5</v>
      </c>
      <c r="AC1401" s="13">
        <f t="shared" si="1754"/>
        <v>5.9132609505766024E-7</v>
      </c>
      <c r="AD1401" s="13">
        <f t="shared" si="1755"/>
        <v>4.349518792148966E-2</v>
      </c>
      <c r="AE1401" s="13">
        <f t="shared" si="1756"/>
        <v>5.8457532566482352E-3</v>
      </c>
      <c r="AF1401" s="13">
        <f t="shared" si="1757"/>
        <v>3.9283461884676301E-4</v>
      </c>
      <c r="AG1401" s="13">
        <f t="shared" si="1758"/>
        <v>1.7598990924335049E-5</v>
      </c>
      <c r="AH1401" s="13">
        <f t="shared" si="1759"/>
        <v>2.5636205837461976E-6</v>
      </c>
      <c r="AI1401" s="13">
        <f t="shared" si="1760"/>
        <v>3.9323293436644659E-6</v>
      </c>
      <c r="AJ1401" s="13">
        <f t="shared" si="1761"/>
        <v>3.015893647656773E-6</v>
      </c>
      <c r="AK1401" s="13">
        <f t="shared" si="1762"/>
        <v>1.5420231791505094E-6</v>
      </c>
      <c r="AL1401" s="13">
        <f t="shared" si="1763"/>
        <v>4.8762104278563049E-9</v>
      </c>
      <c r="AM1401" s="13">
        <f t="shared" si="1764"/>
        <v>1.3343425689142993E-2</v>
      </c>
      <c r="AN1401" s="13">
        <f t="shared" si="1765"/>
        <v>1.7933564126208258E-3</v>
      </c>
      <c r="AO1401" s="13">
        <f t="shared" si="1766"/>
        <v>1.2051355092811998E-4</v>
      </c>
      <c r="AP1401" s="13">
        <f t="shared" si="1767"/>
        <v>5.3990070815797958E-6</v>
      </c>
      <c r="AQ1401" s="13">
        <f t="shared" si="1768"/>
        <v>1.8140663794108194E-7</v>
      </c>
      <c r="AR1401" s="13">
        <f t="shared" si="1769"/>
        <v>6.8910121291098108E-8</v>
      </c>
      <c r="AS1401" s="13">
        <f t="shared" si="1770"/>
        <v>1.0570101275770134E-7</v>
      </c>
      <c r="AT1401" s="13">
        <f t="shared" si="1771"/>
        <v>8.106722124901444E-8</v>
      </c>
      <c r="AU1401" s="13">
        <f t="shared" si="1772"/>
        <v>4.1449583055565891E-8</v>
      </c>
      <c r="AV1401" s="13">
        <f t="shared" si="1773"/>
        <v>1.5894845435149983E-8</v>
      </c>
      <c r="AW1401" s="13">
        <f t="shared" si="1774"/>
        <v>2.7923852863490245E-11</v>
      </c>
      <c r="AX1401" s="13">
        <f t="shared" si="1775"/>
        <v>3.4112396035446252E-3</v>
      </c>
      <c r="AY1401" s="13">
        <f t="shared" si="1776"/>
        <v>4.5847060271639957E-4</v>
      </c>
      <c r="AZ1401" s="13">
        <f t="shared" si="1777"/>
        <v>3.0809224502542176E-5</v>
      </c>
      <c r="BA1401" s="13">
        <f t="shared" si="1778"/>
        <v>1.3802532577138947E-6</v>
      </c>
      <c r="BB1401" s="13">
        <f t="shared" si="1779"/>
        <v>4.6376509459187067E-8</v>
      </c>
      <c r="BC1401" s="13">
        <f t="shared" si="1780"/>
        <v>1.2466005742629542E-9</v>
      </c>
      <c r="BD1401" s="13">
        <f t="shared" si="1781"/>
        <v>1.5435867169206015E-9</v>
      </c>
      <c r="BE1401" s="13">
        <f t="shared" si="1782"/>
        <v>2.3677026857725158E-9</v>
      </c>
      <c r="BF1401" s="13">
        <f t="shared" si="1783"/>
        <v>1.8159057559779281E-9</v>
      </c>
      <c r="BG1401" s="13">
        <f t="shared" si="1784"/>
        <v>9.2847066044467818E-10</v>
      </c>
      <c r="BH1401" s="13">
        <f t="shared" si="1785"/>
        <v>3.560445377473605E-10</v>
      </c>
      <c r="BI1401" s="13">
        <f t="shared" si="1786"/>
        <v>1.0922711358398151E-10</v>
      </c>
      <c r="BJ1401" s="14">
        <f t="shared" si="1787"/>
        <v>0.73950231506093567</v>
      </c>
      <c r="BK1401" s="14">
        <f t="shared" si="1788"/>
        <v>0.22995083578680833</v>
      </c>
      <c r="BL1401" s="14">
        <f t="shared" si="1789"/>
        <v>2.9877143931671426E-2</v>
      </c>
      <c r="BM1401" s="14">
        <f t="shared" si="1790"/>
        <v>0.23338031320354766</v>
      </c>
      <c r="BN1401" s="14">
        <f t="shared" si="1791"/>
        <v>0.76556780923273426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1.30322580645161</v>
      </c>
      <c r="F1402" s="10">
        <f>VLOOKUP(B1402,home!$B$2:$E$405,3,FALSE)</f>
        <v>0.38</v>
      </c>
      <c r="G1402" s="10">
        <f>VLOOKUP(C1402,away!$B$2:$E$405,4,FALSE)</f>
        <v>1.02</v>
      </c>
      <c r="H1402" s="10">
        <f>VLOOKUP(A1402,away!$A$2:$E$405,3,FALSE)</f>
        <v>1.08387096774194</v>
      </c>
      <c r="I1402" s="10">
        <f>VLOOKUP(C1402,away!$B$2:$E$405,3,FALSE)</f>
        <v>0.51</v>
      </c>
      <c r="J1402" s="10">
        <f>VLOOKUP(B1402,home!$B$2:$E$405,4,FALSE)</f>
        <v>0.77</v>
      </c>
      <c r="K1402" s="12">
        <f t="shared" si="1736"/>
        <v>0.50513032258064405</v>
      </c>
      <c r="L1402" s="12">
        <f t="shared" si="1737"/>
        <v>0.42563612903225984</v>
      </c>
      <c r="M1402" s="13">
        <f t="shared" si="1738"/>
        <v>0.39425141990421603</v>
      </c>
      <c r="N1402" s="13">
        <f t="shared" si="1739"/>
        <v>0.19914834691409361</v>
      </c>
      <c r="O1402" s="13">
        <f t="shared" si="1740"/>
        <v>0.16780764823350255</v>
      </c>
      <c r="P1402" s="13">
        <f t="shared" si="1741"/>
        <v>8.4764731483688391E-2</v>
      </c>
      <c r="Q1402" s="13">
        <f t="shared" si="1742"/>
        <v>5.0297934359059049E-2</v>
      </c>
      <c r="R1402" s="13">
        <f t="shared" si="1743"/>
        <v>3.5712498908057576E-2</v>
      </c>
      <c r="S1402" s="13">
        <f t="shared" si="1744"/>
        <v>4.5561406635183533E-3</v>
      </c>
      <c r="T1402" s="13">
        <f t="shared" si="1745"/>
        <v>2.1408618078908596E-2</v>
      </c>
      <c r="U1402" s="13">
        <f t="shared" si="1746"/>
        <v>1.803946609358802E-2</v>
      </c>
      <c r="V1402" s="13">
        <f t="shared" si="1747"/>
        <v>1.0884200635187316E-4</v>
      </c>
      <c r="W1402" s="13">
        <f t="shared" si="1748"/>
        <v>8.4690039359771856E-3</v>
      </c>
      <c r="X1402" s="13">
        <f t="shared" si="1749"/>
        <v>3.6047140520683021E-3</v>
      </c>
      <c r="Y1402" s="13">
        <f t="shared" si="1750"/>
        <v>7.6714826769527181E-4</v>
      </c>
      <c r="Z1402" s="13">
        <f t="shared" si="1751"/>
        <v>5.066843264431479E-3</v>
      </c>
      <c r="AA1402" s="13">
        <f t="shared" si="1752"/>
        <v>2.5594161726278366E-3</v>
      </c>
      <c r="AB1402" s="13">
        <f t="shared" si="1753"/>
        <v>6.4641935844880814E-4</v>
      </c>
      <c r="AC1402" s="13">
        <f t="shared" si="1754"/>
        <v>1.4625761279445568E-6</v>
      </c>
      <c r="AD1402" s="13">
        <f t="shared" si="1755"/>
        <v>1.0694876725292248E-3</v>
      </c>
      <c r="AE1402" s="13">
        <f t="shared" si="1756"/>
        <v>4.5521259298306042E-4</v>
      </c>
      <c r="AF1402" s="13">
        <f t="shared" si="1757"/>
        <v>9.6877462982023732E-5</v>
      </c>
      <c r="AG1402" s="13">
        <f t="shared" si="1758"/>
        <v>1.3744849444711547E-5</v>
      </c>
      <c r="AH1402" s="13">
        <f t="shared" si="1759"/>
        <v>5.391578883714482E-4</v>
      </c>
      <c r="AI1402" s="13">
        <f t="shared" si="1760"/>
        <v>2.7234499807496853E-4</v>
      </c>
      <c r="AJ1402" s="13">
        <f t="shared" si="1761"/>
        <v>6.8784858365416869E-5</v>
      </c>
      <c r="AK1402" s="13">
        <f t="shared" si="1762"/>
        <v>1.1581772564928976E-5</v>
      </c>
      <c r="AL1402" s="13">
        <f t="shared" si="1763"/>
        <v>1.2578255042408518E-8</v>
      </c>
      <c r="AM1402" s="13">
        <f t="shared" si="1764"/>
        <v>1.0804613060414196E-4</v>
      </c>
      <c r="AN1402" s="13">
        <f t="shared" si="1765"/>
        <v>4.598833678726097E-5</v>
      </c>
      <c r="AO1402" s="13">
        <f t="shared" si="1766"/>
        <v>9.7871488253808144E-6</v>
      </c>
      <c r="AP1402" s="13">
        <f t="shared" si="1767"/>
        <v>1.3885880467659066E-6</v>
      </c>
      <c r="AQ1402" s="13">
        <f t="shared" si="1768"/>
        <v>1.4775831026147672E-7</v>
      </c>
      <c r="AR1402" s="13">
        <f t="shared" si="1769"/>
        <v>4.58970153087261E-5</v>
      </c>
      <c r="AS1402" s="13">
        <f t="shared" si="1770"/>
        <v>2.3183974148385575E-5</v>
      </c>
      <c r="AT1402" s="13">
        <f t="shared" si="1771"/>
        <v>5.8554641701376585E-6</v>
      </c>
      <c r="AU1402" s="13">
        <f t="shared" si="1772"/>
        <v>9.8592416837367955E-7</v>
      </c>
      <c r="AV1402" s="13">
        <f t="shared" si="1773"/>
        <v>1.2450504830266248E-7</v>
      </c>
      <c r="AW1402" s="13">
        <f t="shared" si="1774"/>
        <v>7.5120733551063263E-11</v>
      </c>
      <c r="AX1402" s="13">
        <f t="shared" si="1775"/>
        <v>9.0962294676100989E-6</v>
      </c>
      <c r="AY1402" s="13">
        <f t="shared" si="1776"/>
        <v>3.8716838993827368E-6</v>
      </c>
      <c r="AZ1402" s="13">
        <f t="shared" si="1777"/>
        <v>8.2396427388489645E-7</v>
      </c>
      <c r="BA1402" s="13">
        <f t="shared" si="1778"/>
        <v>1.169029879990814E-7</v>
      </c>
      <c r="BB1402" s="13">
        <f t="shared" si="1779"/>
        <v>1.243953382105843E-8</v>
      </c>
      <c r="BC1402" s="13">
        <f t="shared" si="1780"/>
        <v>1.0589430045122371E-9</v>
      </c>
      <c r="BD1402" s="13">
        <f t="shared" si="1781"/>
        <v>3.2559046550234252E-6</v>
      </c>
      <c r="BE1402" s="13">
        <f t="shared" si="1782"/>
        <v>1.6446561686838033E-6</v>
      </c>
      <c r="BF1402" s="13">
        <f t="shared" si="1783"/>
        <v>4.1538285051074781E-7</v>
      </c>
      <c r="BG1402" s="13">
        <f t="shared" si="1784"/>
        <v>6.9940824424320494E-8</v>
      </c>
      <c r="BH1402" s="13">
        <f t="shared" si="1785"/>
        <v>8.8323078007532999E-9</v>
      </c>
      <c r="BI1402" s="13">
        <f t="shared" si="1786"/>
        <v>8.9229329770521098E-10</v>
      </c>
      <c r="BJ1402" s="14">
        <f t="shared" si="1787"/>
        <v>0.2855103684274205</v>
      </c>
      <c r="BK1402" s="14">
        <f t="shared" si="1788"/>
        <v>0.48368648089605698</v>
      </c>
      <c r="BL1402" s="14">
        <f t="shared" si="1789"/>
        <v>0.22573876077554522</v>
      </c>
      <c r="BM1402" s="14">
        <f t="shared" si="1790"/>
        <v>6.8016001952058383E-2</v>
      </c>
      <c r="BN1402" s="14">
        <f t="shared" si="1791"/>
        <v>0.93198257980261723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1.30322580645161</v>
      </c>
      <c r="F1403" s="10">
        <f>VLOOKUP(B1403,home!$B$2:$E$405,3,FALSE)</f>
        <v>0.86</v>
      </c>
      <c r="G1403" s="10">
        <f>VLOOKUP(C1403,away!$B$2:$E$405,4,FALSE)</f>
        <v>0.64</v>
      </c>
      <c r="H1403" s="10">
        <f>VLOOKUP(A1403,away!$A$2:$E$405,3,FALSE)</f>
        <v>1.08387096774194</v>
      </c>
      <c r="I1403" s="10">
        <f>VLOOKUP(C1403,away!$B$2:$E$405,3,FALSE)</f>
        <v>0.64</v>
      </c>
      <c r="J1403" s="10">
        <f>VLOOKUP(B1403,home!$B$2:$E$405,4,FALSE)</f>
        <v>0.46</v>
      </c>
      <c r="K1403" s="12">
        <f t="shared" si="1736"/>
        <v>0.7172954838709662</v>
      </c>
      <c r="L1403" s="12">
        <f t="shared" si="1737"/>
        <v>0.31909161290322718</v>
      </c>
      <c r="M1403" s="13">
        <f t="shared" si="1738"/>
        <v>0.35473398913434268</v>
      </c>
      <c r="N1403" s="13">
        <f t="shared" si="1739"/>
        <v>0.25444908838159641</v>
      </c>
      <c r="O1403" s="13">
        <f t="shared" si="1740"/>
        <v>0.11319264074447326</v>
      </c>
      <c r="P1403" s="13">
        <f t="shared" si="1741"/>
        <v>8.1192570013439394E-2</v>
      </c>
      <c r="Q1403" s="13">
        <f t="shared" si="1742"/>
        <v>9.1257590985601697E-2</v>
      </c>
      <c r="R1403" s="13">
        <f t="shared" si="1743"/>
        <v>1.8059411151964758E-2</v>
      </c>
      <c r="S1403" s="13">
        <f t="shared" si="1744"/>
        <v>4.6458992000416163E-3</v>
      </c>
      <c r="T1403" s="13">
        <f t="shared" si="1745"/>
        <v>2.911953189725865E-2</v>
      </c>
      <c r="U1403" s="13">
        <f t="shared" si="1746"/>
        <v>1.2953934060673284E-2</v>
      </c>
      <c r="V1403" s="13">
        <f t="shared" si="1747"/>
        <v>1.1815191339894273E-4</v>
      </c>
      <c r="W1403" s="13">
        <f t="shared" si="1748"/>
        <v>2.1819552627638638E-2</v>
      </c>
      <c r="X1403" s="13">
        <f t="shared" si="1749"/>
        <v>6.9624362407800615E-3</v>
      </c>
      <c r="Y1403" s="13">
        <f t="shared" si="1750"/>
        <v>1.1108275049031956E-3</v>
      </c>
      <c r="Z1403" s="13">
        <f t="shared" si="1751"/>
        <v>1.9208688775209876E-3</v>
      </c>
      <c r="AA1403" s="13">
        <f t="shared" si="1752"/>
        <v>1.3778305709540965E-3</v>
      </c>
      <c r="AB1403" s="13">
        <f t="shared" si="1753"/>
        <v>4.9415582304236411E-4</v>
      </c>
      <c r="AC1403" s="13">
        <f t="shared" si="1754"/>
        <v>1.6901850743629439E-6</v>
      </c>
      <c r="AD1403" s="13">
        <f t="shared" si="1755"/>
        <v>3.9127666399725166E-3</v>
      </c>
      <c r="AE1403" s="13">
        <f t="shared" si="1756"/>
        <v>1.2485310180627711E-3</v>
      </c>
      <c r="AF1403" s="13">
        <f t="shared" si="1757"/>
        <v>1.991978881566789E-4</v>
      </c>
      <c r="AG1403" s="13">
        <f t="shared" si="1758"/>
        <v>2.1187458472943775E-5</v>
      </c>
      <c r="AH1403" s="13">
        <f t="shared" si="1759"/>
        <v>1.5323328707594585E-4</v>
      </c>
      <c r="AI1403" s="13">
        <f t="shared" si="1760"/>
        <v>1.0991354479827926E-4</v>
      </c>
      <c r="AJ1403" s="13">
        <f t="shared" si="1761"/>
        <v>3.9420244650027415E-5</v>
      </c>
      <c r="AK1403" s="13">
        <f t="shared" si="1762"/>
        <v>9.4253211535177626E-6</v>
      </c>
      <c r="AL1403" s="13">
        <f t="shared" si="1763"/>
        <v>1.547418338127308E-8</v>
      </c>
      <c r="AM1403" s="13">
        <f t="shared" si="1764"/>
        <v>5.6132196805865238E-4</v>
      </c>
      <c r="AN1403" s="13">
        <f t="shared" si="1765"/>
        <v>1.7911313214584915E-4</v>
      </c>
      <c r="AO1403" s="13">
        <f t="shared" si="1766"/>
        <v>2.8576749114283933E-5</v>
      </c>
      <c r="AP1403" s="13">
        <f t="shared" si="1767"/>
        <v>3.0395336554692428E-6</v>
      </c>
      <c r="AQ1403" s="13">
        <f t="shared" si="1768"/>
        <v>2.4247242414933067E-7</v>
      </c>
      <c r="AR1403" s="13">
        <f t="shared" si="1769"/>
        <v>9.7790913447053684E-6</v>
      </c>
      <c r="AS1403" s="13">
        <f t="shared" si="1770"/>
        <v>7.0144980579188143E-6</v>
      </c>
      <c r="AT1403" s="13">
        <f t="shared" si="1771"/>
        <v>2.5157338892834142E-6</v>
      </c>
      <c r="AU1403" s="13">
        <f t="shared" si="1772"/>
        <v>6.0150818580137821E-7</v>
      </c>
      <c r="AV1403" s="13">
        <f t="shared" si="1773"/>
        <v>1.0786477629668663E-7</v>
      </c>
      <c r="AW1403" s="13">
        <f t="shared" si="1774"/>
        <v>9.8382697087312791E-11</v>
      </c>
      <c r="AX1403" s="13">
        <f t="shared" si="1775"/>
        <v>6.7105618781005658E-5</v>
      </c>
      <c r="AY1403" s="13">
        <f t="shared" si="1776"/>
        <v>2.1412840131700188E-5</v>
      </c>
      <c r="AZ1403" s="13">
        <f t="shared" si="1777"/>
        <v>3.4163288472315813E-6</v>
      </c>
      <c r="BA1403" s="13">
        <f t="shared" si="1778"/>
        <v>3.6337396069031605E-7</v>
      </c>
      <c r="BB1403" s="13">
        <f t="shared" si="1779"/>
        <v>2.8987395800926701E-8</v>
      </c>
      <c r="BC1403" s="13">
        <f t="shared" si="1780"/>
        <v>1.8499269759963888E-9</v>
      </c>
      <c r="BD1403" s="13">
        <f t="shared" si="1781"/>
        <v>5.2007100498500356E-7</v>
      </c>
      <c r="BE1403" s="13">
        <f t="shared" si="1782"/>
        <v>3.7304458316797782E-7</v>
      </c>
      <c r="BF1403" s="13">
        <f t="shared" si="1783"/>
        <v>1.3379159739445875E-7</v>
      </c>
      <c r="BG1403" s="13">
        <f t="shared" si="1784"/>
        <v>3.1989369530309274E-8</v>
      </c>
      <c r="BH1403" s="13">
        <f t="shared" si="1785"/>
        <v>5.7364575739925824E-9</v>
      </c>
      <c r="BI1403" s="13">
        <f t="shared" si="1786"/>
        <v>8.2294702224845599E-10</v>
      </c>
      <c r="BJ1403" s="14">
        <f t="shared" si="1787"/>
        <v>0.41096533349688541</v>
      </c>
      <c r="BK1403" s="14">
        <f t="shared" si="1788"/>
        <v>0.44071372876061199</v>
      </c>
      <c r="BL1403" s="14">
        <f t="shared" si="1789"/>
        <v>0.14641104890099921</v>
      </c>
      <c r="BM1403" s="14">
        <f t="shared" si="1790"/>
        <v>8.7104276882850426E-2</v>
      </c>
      <c r="BN1403" s="14">
        <f t="shared" si="1791"/>
        <v>0.91288529041141808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1.30322580645161</v>
      </c>
      <c r="F1404" s="10">
        <f>VLOOKUP(B1404,home!$B$2:$E$405,3,FALSE)</f>
        <v>0.38</v>
      </c>
      <c r="G1404" s="10">
        <f>VLOOKUP(C1404,away!$B$2:$E$405,4,FALSE)</f>
        <v>0.88</v>
      </c>
      <c r="H1404" s="10">
        <f>VLOOKUP(A1404,away!$A$2:$E$405,3,FALSE)</f>
        <v>1.08387096774194</v>
      </c>
      <c r="I1404" s="10">
        <f>VLOOKUP(C1404,away!$B$2:$E$405,3,FALSE)</f>
        <v>1.1000000000000001</v>
      </c>
      <c r="J1404" s="10">
        <f>VLOOKUP(B1404,home!$B$2:$E$405,4,FALSE)</f>
        <v>1.69</v>
      </c>
      <c r="K1404" s="12">
        <f t="shared" si="1736"/>
        <v>0.43579870967741841</v>
      </c>
      <c r="L1404" s="12">
        <f t="shared" si="1737"/>
        <v>2.0149161290322666</v>
      </c>
      <c r="M1404" s="13">
        <f t="shared" si="1738"/>
        <v>8.6231922545859527E-2</v>
      </c>
      <c r="N1404" s="13">
        <f t="shared" si="1739"/>
        <v>3.7579760578488657E-2</v>
      </c>
      <c r="O1404" s="13">
        <f t="shared" si="1740"/>
        <v>0.17375009157511354</v>
      </c>
      <c r="P1404" s="13">
        <f t="shared" si="1741"/>
        <v>7.5720065714767748E-2</v>
      </c>
      <c r="Q1404" s="13">
        <f t="shared" si="1742"/>
        <v>8.1886055850458363E-3</v>
      </c>
      <c r="R1404" s="13">
        <f t="shared" si="1743"/>
        <v>0.17504593096776483</v>
      </c>
      <c r="S1404" s="13">
        <f t="shared" si="1744"/>
        <v>1.6622406710228351E-2</v>
      </c>
      <c r="T1404" s="13">
        <f t="shared" si="1745"/>
        <v>1.6499353467592556E-2</v>
      </c>
      <c r="U1404" s="13">
        <f t="shared" si="1746"/>
        <v>7.6284790850034354E-2</v>
      </c>
      <c r="V1404" s="13">
        <f t="shared" si="1747"/>
        <v>1.6217888421988672E-3</v>
      </c>
      <c r="W1404" s="13">
        <f t="shared" si="1748"/>
        <v>1.1895279160067593E-3</v>
      </c>
      <c r="X1404" s="13">
        <f t="shared" si="1749"/>
        <v>2.3967989838961589E-3</v>
      </c>
      <c r="Y1404" s="13">
        <f t="shared" si="1750"/>
        <v>2.4146744653502595E-3</v>
      </c>
      <c r="Z1404" s="13">
        <f t="shared" si="1751"/>
        <v>0.11756762320947266</v>
      </c>
      <c r="AA1404" s="13">
        <f t="shared" si="1752"/>
        <v>5.1235818494529087E-2</v>
      </c>
      <c r="AB1404" s="13">
        <f t="shared" si="1753"/>
        <v>1.1164251794591093E-2</v>
      </c>
      <c r="AC1404" s="13">
        <f t="shared" si="1754"/>
        <v>8.9005580880928447E-5</v>
      </c>
      <c r="AD1404" s="13">
        <f t="shared" si="1755"/>
        <v>1.2959868273025352E-4</v>
      </c>
      <c r="AE1404" s="13">
        <f t="shared" si="1756"/>
        <v>2.6113047613452329E-4</v>
      </c>
      <c r="AF1404" s="13">
        <f t="shared" si="1757"/>
        <v>2.6307800407266325E-4</v>
      </c>
      <c r="AG1404" s="13">
        <f t="shared" si="1758"/>
        <v>1.7669337119987513E-4</v>
      </c>
      <c r="AH1404" s="13">
        <f t="shared" si="1759"/>
        <v>5.9222225064188685E-2</v>
      </c>
      <c r="AI1404" s="13">
        <f t="shared" si="1760"/>
        <v>2.580896926719909E-2</v>
      </c>
      <c r="AJ1404" s="13">
        <f t="shared" si="1761"/>
        <v>5.6237577523747554E-3</v>
      </c>
      <c r="AK1404" s="13">
        <f t="shared" si="1762"/>
        <v>8.1694212400776583E-4</v>
      </c>
      <c r="AL1404" s="13">
        <f t="shared" si="1763"/>
        <v>3.1262243653216938E-6</v>
      </c>
      <c r="AM1404" s="13">
        <f t="shared" si="1764"/>
        <v>1.1295787741947525E-5</v>
      </c>
      <c r="AN1404" s="13">
        <f t="shared" si="1765"/>
        <v>2.2760064911375038E-5</v>
      </c>
      <c r="AO1404" s="13">
        <f t="shared" si="1766"/>
        <v>2.292981094387546E-5</v>
      </c>
      <c r="AP1404" s="13">
        <f t="shared" si="1767"/>
        <v>1.5400548635491745E-5</v>
      </c>
      <c r="AQ1404" s="13">
        <f t="shared" si="1768"/>
        <v>7.757703460399546E-6</v>
      </c>
      <c r="AR1404" s="13">
        <f t="shared" si="1769"/>
        <v>2.3865563295802542E-2</v>
      </c>
      <c r="AS1404" s="13">
        <f t="shared" si="1770"/>
        <v>1.0400581690035503E-2</v>
      </c>
      <c r="AT1404" s="13">
        <f t="shared" si="1771"/>
        <v>2.266280040206028E-3</v>
      </c>
      <c r="AU1404" s="13">
        <f t="shared" si="1772"/>
        <v>3.29213972429825E-4</v>
      </c>
      <c r="AV1404" s="13">
        <f t="shared" si="1773"/>
        <v>3.5867756098173723E-5</v>
      </c>
      <c r="AW1404" s="13">
        <f t="shared" si="1774"/>
        <v>7.62536358644318E-8</v>
      </c>
      <c r="AX1404" s="13">
        <f t="shared" si="1775"/>
        <v>8.2044828712178825E-7</v>
      </c>
      <c r="AY1404" s="13">
        <f t="shared" si="1776"/>
        <v>1.6531344867585873E-6</v>
      </c>
      <c r="AZ1404" s="13">
        <f t="shared" si="1777"/>
        <v>1.665463670414678E-6</v>
      </c>
      <c r="BA1404" s="13">
        <f t="shared" si="1778"/>
        <v>1.1185898706119378E-6</v>
      </c>
      <c r="BB1404" s="13">
        <f t="shared" si="1779"/>
        <v>5.6346619301702744E-7</v>
      </c>
      <c r="BC1404" s="13">
        <f t="shared" si="1780"/>
        <v>2.2706742409488331E-7</v>
      </c>
      <c r="BD1404" s="13">
        <f t="shared" si="1781"/>
        <v>8.0145180688588405E-3</v>
      </c>
      <c r="BE1404" s="13">
        <f t="shared" si="1782"/>
        <v>3.4927166330950376E-3</v>
      </c>
      <c r="BF1404" s="13">
        <f t="shared" si="1783"/>
        <v>7.6106070098583734E-4</v>
      </c>
      <c r="BG1404" s="13">
        <f t="shared" si="1784"/>
        <v>1.1055642382527317E-4</v>
      </c>
      <c r="BH1404" s="13">
        <f t="shared" si="1785"/>
        <v>1.2045086712400958E-5</v>
      </c>
      <c r="BI1404" s="13">
        <f t="shared" si="1786"/>
        <v>1.0498466494433913E-6</v>
      </c>
      <c r="BJ1404" s="14">
        <f t="shared" si="1787"/>
        <v>6.918541361614268E-2</v>
      </c>
      <c r="BK1404" s="14">
        <f t="shared" si="1788"/>
        <v>0.18028996875278752</v>
      </c>
      <c r="BL1404" s="14">
        <f t="shared" si="1789"/>
        <v>0.62824223140450208</v>
      </c>
      <c r="BM1404" s="14">
        <f t="shared" si="1790"/>
        <v>0.43876728313501379</v>
      </c>
      <c r="BN1404" s="14">
        <f t="shared" si="1791"/>
        <v>0.55651637696704015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1.30322580645161</v>
      </c>
      <c r="F1405" s="10">
        <f>VLOOKUP(B1405,home!$B$2:$E$405,3,FALSE)</f>
        <v>1.66</v>
      </c>
      <c r="G1405" s="10">
        <f>VLOOKUP(C1405,away!$B$2:$E$405,4,FALSE)</f>
        <v>1.53</v>
      </c>
      <c r="H1405" s="10">
        <f>VLOOKUP(A1405,away!$A$2:$E$405,3,FALSE)</f>
        <v>1.08387096774194</v>
      </c>
      <c r="I1405" s="10">
        <f>VLOOKUP(C1405,away!$B$2:$E$405,3,FALSE)</f>
        <v>0.66</v>
      </c>
      <c r="J1405" s="10">
        <f>VLOOKUP(B1405,home!$B$2:$E$405,4,FALSE)</f>
        <v>1.23</v>
      </c>
      <c r="K1405" s="12">
        <f t="shared" si="1736"/>
        <v>3.3099329032257989</v>
      </c>
      <c r="L1405" s="12">
        <f t="shared" si="1737"/>
        <v>0.87988645161290691</v>
      </c>
      <c r="M1405" s="13">
        <f t="shared" si="1738"/>
        <v>1.5149021223267656E-2</v>
      </c>
      <c r="N1405" s="13">
        <f t="shared" si="1739"/>
        <v>5.0142243798559562E-2</v>
      </c>
      <c r="O1405" s="13">
        <f t="shared" si="1740"/>
        <v>1.3329418529549596E-2</v>
      </c>
      <c r="P1405" s="13">
        <f t="shared" si="1741"/>
        <v>4.411948097182386E-2</v>
      </c>
      <c r="Q1405" s="13">
        <f t="shared" si="1742"/>
        <v>8.2983731295211027E-2</v>
      </c>
      <c r="R1405" s="13">
        <f t="shared" si="1743"/>
        <v>5.8641873860143618E-3</v>
      </c>
      <c r="S1405" s="13">
        <f t="shared" si="1744"/>
        <v>3.2123009343887822E-2</v>
      </c>
      <c r="T1405" s="13">
        <f t="shared" si="1745"/>
        <v>7.3016260870942165E-2</v>
      </c>
      <c r="U1405" s="13">
        <f t="shared" si="1746"/>
        <v>1.9410066779650629E-2</v>
      </c>
      <c r="V1405" s="13">
        <f t="shared" si="1747"/>
        <v>1.0394881319524154E-2</v>
      </c>
      <c r="W1405" s="13">
        <f t="shared" si="1748"/>
        <v>9.1556860882155824E-2</v>
      </c>
      <c r="X1405" s="13">
        <f t="shared" si="1749"/>
        <v>8.0559641442416646E-2</v>
      </c>
      <c r="Y1405" s="13">
        <f t="shared" si="1750"/>
        <v>3.5441668525988027E-2</v>
      </c>
      <c r="Z1405" s="13">
        <f t="shared" si="1751"/>
        <v>1.7199396768911154E-3</v>
      </c>
      <c r="AA1405" s="13">
        <f t="shared" si="1752"/>
        <v>5.6928849281054524E-3</v>
      </c>
      <c r="AB1405" s="13">
        <f t="shared" si="1753"/>
        <v>9.4215335689072383E-3</v>
      </c>
      <c r="AC1405" s="13">
        <f t="shared" si="1754"/>
        <v>1.8921056095884726E-3</v>
      </c>
      <c r="AD1405" s="13">
        <f t="shared" si="1755"/>
        <v>7.5761766587478643E-2</v>
      </c>
      <c r="AE1405" s="13">
        <f t="shared" si="1756"/>
        <v>6.666175197058187E-2</v>
      </c>
      <c r="AF1405" s="13">
        <f t="shared" si="1757"/>
        <v>2.932738619984749E-2</v>
      </c>
      <c r="AG1405" s="13">
        <f t="shared" si="1758"/>
        <v>8.60158992615505E-3</v>
      </c>
      <c r="AH1405" s="13">
        <f t="shared" si="1759"/>
        <v>3.7833790482199318E-4</v>
      </c>
      <c r="AI1405" s="13">
        <f t="shared" si="1760"/>
        <v>1.252273079707826E-3</v>
      </c>
      <c r="AJ1405" s="13">
        <f t="shared" si="1761"/>
        <v>2.0724699351744183E-3</v>
      </c>
      <c r="AK1405" s="13">
        <f t="shared" si="1762"/>
        <v>2.2865788097933487E-3</v>
      </c>
      <c r="AL1405" s="13">
        <f t="shared" si="1763"/>
        <v>2.2042009502423388E-4</v>
      </c>
      <c r="AM1405" s="13">
        <f t="shared" si="1764"/>
        <v>5.0153272806881699E-2</v>
      </c>
      <c r="AN1405" s="13">
        <f t="shared" si="1765"/>
        <v>4.4129185246821231E-2</v>
      </c>
      <c r="AO1405" s="13">
        <f t="shared" si="1766"/>
        <v>1.9414336109697086E-2</v>
      </c>
      <c r="AP1405" s="13">
        <f t="shared" si="1767"/>
        <v>5.6941371033272332E-3</v>
      </c>
      <c r="AQ1405" s="13">
        <f t="shared" si="1768"/>
        <v>1.2525485227109986E-3</v>
      </c>
      <c r="AR1405" s="13">
        <f t="shared" si="1769"/>
        <v>6.6578879316897085E-5</v>
      </c>
      <c r="AS1405" s="13">
        <f t="shared" si="1770"/>
        <v>2.2037162331089728E-4</v>
      </c>
      <c r="AT1405" s="13">
        <f t="shared" si="1771"/>
        <v>3.6470764346701017E-4</v>
      </c>
      <c r="AU1405" s="13">
        <f t="shared" si="1772"/>
        <v>4.0238594305646691E-4</v>
      </c>
      <c r="AV1405" s="13">
        <f t="shared" si="1773"/>
        <v>3.329676181795356E-4</v>
      </c>
      <c r="AW1405" s="13">
        <f t="shared" si="1774"/>
        <v>1.7831772108324524E-5</v>
      </c>
      <c r="AX1405" s="13">
        <f t="shared" si="1775"/>
        <v>2.7667327977992925E-2</v>
      </c>
      <c r="AY1405" s="13">
        <f t="shared" si="1776"/>
        <v>2.4344107040166697E-2</v>
      </c>
      <c r="AZ1405" s="13">
        <f t="shared" si="1777"/>
        <v>1.071002498062853E-2</v>
      </c>
      <c r="BA1405" s="13">
        <f t="shared" si="1778"/>
        <v>3.1412019589636105E-3</v>
      </c>
      <c r="BB1405" s="13">
        <f t="shared" si="1779"/>
        <v>6.9097526136800062E-4</v>
      </c>
      <c r="BC1405" s="13">
        <f t="shared" si="1780"/>
        <v>1.2159595417547823E-4</v>
      </c>
      <c r="BD1405" s="13">
        <f t="shared" si="1781"/>
        <v>9.7636423124180846E-6</v>
      </c>
      <c r="BE1405" s="13">
        <f t="shared" si="1782"/>
        <v>3.2317000945200246E-5</v>
      </c>
      <c r="BF1405" s="13">
        <f t="shared" si="1783"/>
        <v>5.3483552381048775E-5</v>
      </c>
      <c r="BG1405" s="13">
        <f t="shared" si="1784"/>
        <v>5.9008989935811291E-5</v>
      </c>
      <c r="BH1405" s="13">
        <f t="shared" si="1785"/>
        <v>4.8828949343665448E-5</v>
      </c>
      <c r="BI1405" s="13">
        <f t="shared" si="1786"/>
        <v>3.2324109212508805E-5</v>
      </c>
      <c r="BJ1405" s="14">
        <f t="shared" si="1787"/>
        <v>0.7813716144620696</v>
      </c>
      <c r="BK1405" s="14">
        <f t="shared" si="1788"/>
        <v>0.12824302560328291</v>
      </c>
      <c r="BL1405" s="14">
        <f t="shared" si="1789"/>
        <v>6.1330488873186324E-2</v>
      </c>
      <c r="BM1405" s="14">
        <f t="shared" si="1790"/>
        <v>0.73675071014294546</v>
      </c>
      <c r="BN1405" s="14">
        <f t="shared" si="1791"/>
        <v>0.21158808320442607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1.30322580645161</v>
      </c>
      <c r="F1406" s="10">
        <f>VLOOKUP(B1406,home!$B$2:$E$405,3,FALSE)</f>
        <v>0.64</v>
      </c>
      <c r="G1406" s="10">
        <f>VLOOKUP(C1406,away!$B$2:$E$405,4,FALSE)</f>
        <v>0.77</v>
      </c>
      <c r="H1406" s="10">
        <f>VLOOKUP(A1406,away!$A$2:$E$405,3,FALSE)</f>
        <v>1.08387096774194</v>
      </c>
      <c r="I1406" s="10">
        <f>VLOOKUP(C1406,away!$B$2:$E$405,3,FALSE)</f>
        <v>0.77</v>
      </c>
      <c r="J1406" s="10">
        <f>VLOOKUP(B1406,home!$B$2:$E$405,4,FALSE)</f>
        <v>0.92</v>
      </c>
      <c r="K1406" s="12">
        <f t="shared" si="1736"/>
        <v>0.64222967741935344</v>
      </c>
      <c r="L1406" s="12">
        <f t="shared" si="1737"/>
        <v>0.76781419354839031</v>
      </c>
      <c r="M1406" s="13">
        <f t="shared" si="1738"/>
        <v>0.24413257258628021</v>
      </c>
      <c r="N1406" s="13">
        <f t="shared" si="1739"/>
        <v>0.15678918333964365</v>
      </c>
      <c r="O1406" s="13">
        <f t="shared" si="1740"/>
        <v>0.1874484543392286</v>
      </c>
      <c r="P1406" s="13">
        <f t="shared" si="1741"/>
        <v>0.1203849603630392</v>
      </c>
      <c r="Q1406" s="13">
        <f t="shared" si="1742"/>
        <v>5.034733331953159E-2</v>
      </c>
      <c r="R1406" s="13">
        <f t="shared" si="1743"/>
        <v>7.1962791900183523E-2</v>
      </c>
      <c r="S1406" s="13">
        <f t="shared" si="1744"/>
        <v>1.4840849101043887E-2</v>
      </c>
      <c r="T1406" s="13">
        <f t="shared" si="1745"/>
        <v>3.8657397130048149E-2</v>
      </c>
      <c r="U1406" s="13">
        <f t="shared" si="1746"/>
        <v>4.6216640628250927E-2</v>
      </c>
      <c r="V1406" s="13">
        <f t="shared" si="1747"/>
        <v>8.1313517116998063E-4</v>
      </c>
      <c r="W1406" s="13">
        <f t="shared" si="1748"/>
        <v>1.0778183878909145E-2</v>
      </c>
      <c r="X1406" s="13">
        <f t="shared" si="1749"/>
        <v>8.2756425629008871E-3</v>
      </c>
      <c r="Y1406" s="13">
        <f t="shared" si="1750"/>
        <v>3.1770779102642385E-3</v>
      </c>
      <c r="Z1406" s="13">
        <f t="shared" si="1751"/>
        <v>1.8418017676110017E-2</v>
      </c>
      <c r="AA1406" s="13">
        <f t="shared" si="1752"/>
        <v>1.1828597550832086E-2</v>
      </c>
      <c r="AB1406" s="13">
        <f t="shared" si="1753"/>
        <v>3.7983381946971218E-3</v>
      </c>
      <c r="AC1406" s="13">
        <f t="shared" si="1754"/>
        <v>2.5060473371618509E-5</v>
      </c>
      <c r="AD1406" s="13">
        <f t="shared" si="1755"/>
        <v>1.7305173889295741E-3</v>
      </c>
      <c r="AE1406" s="13">
        <f t="shared" si="1756"/>
        <v>1.3287158134024271E-3</v>
      </c>
      <c r="AF1406" s="13">
        <f t="shared" si="1757"/>
        <v>5.1010343036128885E-4</v>
      </c>
      <c r="AG1406" s="13">
        <f t="shared" si="1758"/>
        <v>1.3055488466970686E-4</v>
      </c>
      <c r="AH1406" s="13">
        <f t="shared" si="1759"/>
        <v>3.5354038471856015E-3</v>
      </c>
      <c r="AI1406" s="13">
        <f t="shared" si="1760"/>
        <v>2.2705412723251503E-3</v>
      </c>
      <c r="AJ1406" s="13">
        <f t="shared" si="1761"/>
        <v>7.2910449444635469E-4</v>
      </c>
      <c r="AK1406" s="13">
        <f t="shared" si="1762"/>
        <v>1.5608418142442769E-4</v>
      </c>
      <c r="AL1406" s="13">
        <f t="shared" si="1763"/>
        <v>4.9430587021812907E-7</v>
      </c>
      <c r="AM1406" s="13">
        <f t="shared" si="1764"/>
        <v>2.2227792489216446E-4</v>
      </c>
      <c r="AN1406" s="13">
        <f t="shared" si="1765"/>
        <v>1.7066814564468694E-4</v>
      </c>
      <c r="AO1406" s="13">
        <f t="shared" si="1766"/>
        <v>6.5520712306287246E-5</v>
      </c>
      <c r="AP1406" s="13">
        <f t="shared" si="1767"/>
        <v>1.6769244293389345E-5</v>
      </c>
      <c r="AQ1406" s="13">
        <f t="shared" si="1768"/>
        <v>3.2189159458861709E-6</v>
      </c>
      <c r="AR1406" s="13">
        <f t="shared" si="1769"/>
        <v>5.4290665075893807E-4</v>
      </c>
      <c r="AS1406" s="13">
        <f t="shared" si="1770"/>
        <v>3.4867076318573437E-4</v>
      </c>
      <c r="AT1406" s="13">
        <f t="shared" si="1771"/>
        <v>1.1196335588316696E-4</v>
      </c>
      <c r="AU1406" s="13">
        <f t="shared" si="1772"/>
        <v>2.3968729977211526E-5</v>
      </c>
      <c r="AV1406" s="13">
        <f t="shared" si="1773"/>
        <v>3.8483574303540363E-6</v>
      </c>
      <c r="AW1406" s="13">
        <f t="shared" si="1774"/>
        <v>6.7707966985843238E-9</v>
      </c>
      <c r="AX1406" s="13">
        <f t="shared" si="1775"/>
        <v>2.3792246666823E-5</v>
      </c>
      <c r="AY1406" s="13">
        <f t="shared" si="1776"/>
        <v>1.8268024687191078E-5</v>
      </c>
      <c r="AZ1406" s="13">
        <f t="shared" si="1777"/>
        <v>7.0132243214588501E-6</v>
      </c>
      <c r="BA1406" s="13">
        <f t="shared" si="1778"/>
        <v>1.7949510588516282E-6</v>
      </c>
      <c r="BB1406" s="13">
        <f t="shared" si="1779"/>
        <v>3.4454722492774792E-7</v>
      </c>
      <c r="BC1406" s="13">
        <f t="shared" si="1780"/>
        <v>5.2909649929446943E-8</v>
      </c>
      <c r="BD1406" s="13">
        <f t="shared" si="1781"/>
        <v>6.9475238704088581E-5</v>
      </c>
      <c r="BE1406" s="13">
        <f t="shared" si="1782"/>
        <v>4.461906014155939E-5</v>
      </c>
      <c r="BF1406" s="13">
        <f t="shared" si="1783"/>
        <v>1.4327842300734206E-5</v>
      </c>
      <c r="BG1406" s="13">
        <f t="shared" si="1784"/>
        <v>3.0672551796386319E-6</v>
      </c>
      <c r="BH1406" s="13">
        <f t="shared" si="1785"/>
        <v>4.9247057614553989E-7</v>
      </c>
      <c r="BI1406" s="13">
        <f t="shared" si="1786"/>
        <v>6.3255843851294655E-8</v>
      </c>
      <c r="BJ1406" s="14">
        <f t="shared" si="1787"/>
        <v>0.27225443050535231</v>
      </c>
      <c r="BK1406" s="14">
        <f t="shared" si="1788"/>
        <v>0.38021534002546237</v>
      </c>
      <c r="BL1406" s="14">
        <f t="shared" si="1789"/>
        <v>0.32910935938855523</v>
      </c>
      <c r="BM1406" s="14">
        <f t="shared" si="1790"/>
        <v>0.16891359049368249</v>
      </c>
      <c r="BN1406" s="14">
        <f t="shared" si="1791"/>
        <v>0.83106529584790667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1.30322580645161</v>
      </c>
      <c r="F1407" s="10">
        <f>VLOOKUP(B1407,home!$B$2:$E$405,3,FALSE)</f>
        <v>1.1499999999999999</v>
      </c>
      <c r="G1407" s="10">
        <f>VLOOKUP(C1407,away!$B$2:$E$405,4,FALSE)</f>
        <v>1.32</v>
      </c>
      <c r="H1407" s="10">
        <f>VLOOKUP(A1407,away!$A$2:$E$405,3,FALSE)</f>
        <v>1.08387096774194</v>
      </c>
      <c r="I1407" s="10">
        <f>VLOOKUP(C1407,away!$B$2:$E$405,3,FALSE)</f>
        <v>0.88</v>
      </c>
      <c r="J1407" s="10">
        <f>VLOOKUP(B1407,home!$B$2:$E$405,4,FALSE)</f>
        <v>1.23</v>
      </c>
      <c r="K1407" s="12">
        <f t="shared" si="1736"/>
        <v>1.9782967741935438</v>
      </c>
      <c r="L1407" s="12">
        <f t="shared" si="1737"/>
        <v>1.1731819354838759</v>
      </c>
      <c r="M1407" s="13">
        <f t="shared" si="1738"/>
        <v>4.2788807839111237E-2</v>
      </c>
      <c r="N1407" s="13">
        <f t="shared" si="1739"/>
        <v>8.4648960519701166E-2</v>
      </c>
      <c r="O1407" s="13">
        <f t="shared" si="1740"/>
        <v>5.0199056397736162E-2</v>
      </c>
      <c r="P1407" s="13">
        <f t="shared" si="1741"/>
        <v>9.9308631339201231E-2</v>
      </c>
      <c r="Q1407" s="13">
        <f t="shared" si="1742"/>
        <v>8.3730382767480765E-2</v>
      </c>
      <c r="R1407" s="13">
        <f t="shared" si="1743"/>
        <v>2.9446313072080187E-2</v>
      </c>
      <c r="S1407" s="13">
        <f t="shared" si="1744"/>
        <v>5.7621401229194853E-2</v>
      </c>
      <c r="T1407" s="13">
        <f t="shared" si="1745"/>
        <v>9.8230972513958861E-2</v>
      </c>
      <c r="U1407" s="13">
        <f t="shared" si="1746"/>
        <v>5.8253546162389411E-2</v>
      </c>
      <c r="V1407" s="13">
        <f t="shared" si="1747"/>
        <v>1.4859291952737174E-2</v>
      </c>
      <c r="W1407" s="13">
        <f t="shared" si="1748"/>
        <v>5.521451537696595E-2</v>
      </c>
      <c r="X1407" s="13">
        <f t="shared" si="1749"/>
        <v>6.4776672016753148E-2</v>
      </c>
      <c r="Y1407" s="13">
        <f t="shared" si="1750"/>
        <v>3.7997410725409353E-2</v>
      </c>
      <c r="Z1407" s="13">
        <f t="shared" si="1751"/>
        <v>1.1515294187589061E-2</v>
      </c>
      <c r="AA1407" s="13">
        <f t="shared" si="1752"/>
        <v>2.2780669345197103E-2</v>
      </c>
      <c r="AB1407" s="13">
        <f t="shared" si="1753"/>
        <v>2.2533462339786599E-2</v>
      </c>
      <c r="AC1407" s="13">
        <f t="shared" si="1754"/>
        <v>2.1554350614950823E-3</v>
      </c>
      <c r="AD1407" s="13">
        <f t="shared" si="1755"/>
        <v>2.7307674414727891E-2</v>
      </c>
      <c r="AE1407" s="13">
        <f t="shared" si="1756"/>
        <v>3.203687032343399E-2</v>
      </c>
      <c r="AF1407" s="13">
        <f t="shared" si="1757"/>
        <v>1.8792538766446123E-2</v>
      </c>
      <c r="AG1407" s="13">
        <f t="shared" si="1758"/>
        <v>7.349022334225009E-3</v>
      </c>
      <c r="AH1407" s="13">
        <f t="shared" si="1759"/>
        <v>3.3773837806654909E-3</v>
      </c>
      <c r="AI1407" s="13">
        <f t="shared" si="1760"/>
        <v>6.6814674385041349E-3</v>
      </c>
      <c r="AJ1407" s="13">
        <f t="shared" si="1761"/>
        <v>6.6089627402359675E-3</v>
      </c>
      <c r="AK1407" s="13">
        <f t="shared" si="1762"/>
        <v>4.3581632232580457E-3</v>
      </c>
      <c r="AL1407" s="13">
        <f t="shared" si="1763"/>
        <v>2.0010214512398487E-4</v>
      </c>
      <c r="AM1407" s="13">
        <f t="shared" si="1764"/>
        <v>1.0804536841076746E-2</v>
      </c>
      <c r="AN1407" s="13">
        <f t="shared" si="1765"/>
        <v>1.2675687443221261E-2</v>
      </c>
      <c r="AO1407" s="13">
        <f t="shared" si="1766"/>
        <v>7.4354437641134929E-3</v>
      </c>
      <c r="AP1407" s="13">
        <f t="shared" si="1767"/>
        <v>2.9077094354547275E-3</v>
      </c>
      <c r="AQ1407" s="13">
        <f t="shared" si="1768"/>
        <v>8.5281804582787641E-4</v>
      </c>
      <c r="AR1407" s="13">
        <f t="shared" si="1769"/>
        <v>7.9245712813459776E-4</v>
      </c>
      <c r="AS1407" s="13">
        <f t="shared" si="1770"/>
        <v>1.5677153802753543E-3</v>
      </c>
      <c r="AT1407" s="13">
        <f t="shared" si="1771"/>
        <v>1.5507031398261698E-3</v>
      </c>
      <c r="AU1407" s="13">
        <f t="shared" si="1772"/>
        <v>1.0225836730833036E-3</v>
      </c>
      <c r="AV1407" s="13">
        <f t="shared" si="1773"/>
        <v>5.0574349545092119E-4</v>
      </c>
      <c r="AW1407" s="13">
        <f t="shared" si="1774"/>
        <v>1.290048545912385E-5</v>
      </c>
      <c r="AX1407" s="13">
        <f t="shared" si="1775"/>
        <v>3.5624300632262386E-3</v>
      </c>
      <c r="AY1407" s="13">
        <f t="shared" si="1776"/>
        <v>4.1793785966017056E-3</v>
      </c>
      <c r="AZ1407" s="13">
        <f t="shared" si="1777"/>
        <v>2.4515857355405378E-3</v>
      </c>
      <c r="BA1407" s="13">
        <f t="shared" si="1778"/>
        <v>9.5871869940870294E-4</v>
      </c>
      <c r="BB1407" s="13">
        <f t="shared" si="1779"/>
        <v>2.8118786483922163E-4</v>
      </c>
      <c r="BC1407" s="13">
        <f t="shared" si="1780"/>
        <v>6.5976904701331272E-5</v>
      </c>
      <c r="BD1407" s="13">
        <f t="shared" si="1781"/>
        <v>1.549493978954903E-4</v>
      </c>
      <c r="BE1407" s="13">
        <f t="shared" si="1782"/>
        <v>3.0653589401988029E-4</v>
      </c>
      <c r="BF1407" s="13">
        <f t="shared" si="1783"/>
        <v>3.0320948515703171E-4</v>
      </c>
      <c r="BG1407" s="13">
        <f t="shared" si="1784"/>
        <v>1.9994611546368031E-4</v>
      </c>
      <c r="BH1407" s="13">
        <f t="shared" si="1785"/>
        <v>9.8888188808582151E-5</v>
      </c>
      <c r="BI1407" s="13">
        <f t="shared" si="1786"/>
        <v>3.9126036985172016E-5</v>
      </c>
      <c r="BJ1407" s="14">
        <f t="shared" si="1787"/>
        <v>0.55626049315311399</v>
      </c>
      <c r="BK1407" s="14">
        <f t="shared" si="1788"/>
        <v>0.22111304816346522</v>
      </c>
      <c r="BL1407" s="14">
        <f t="shared" si="1789"/>
        <v>0.21078088243495327</v>
      </c>
      <c r="BM1407" s="14">
        <f t="shared" si="1790"/>
        <v>0.6053810878926682</v>
      </c>
      <c r="BN1407" s="14">
        <f t="shared" si="1791"/>
        <v>0.3901221519353108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1.5546218487395</v>
      </c>
      <c r="F1408" s="10">
        <f>VLOOKUP(B1408,home!$B$2:$E$405,3,FALSE)</f>
        <v>0.32</v>
      </c>
      <c r="G1408" s="10">
        <f>VLOOKUP(C1408,away!$B$2:$E$405,4,FALSE)</f>
        <v>0.64</v>
      </c>
      <c r="H1408" s="10">
        <f>VLOOKUP(A1408,away!$A$2:$E$405,3,FALSE)</f>
        <v>1.3361344537815101</v>
      </c>
      <c r="I1408" s="10">
        <f>VLOOKUP(C1408,away!$B$2:$E$405,3,FALSE)</f>
        <v>0.77</v>
      </c>
      <c r="J1408" s="10">
        <f>VLOOKUP(B1408,home!$B$2:$E$405,4,FALSE)</f>
        <v>1.31</v>
      </c>
      <c r="K1408" s="12">
        <f t="shared" si="1736"/>
        <v>0.31838655462184962</v>
      </c>
      <c r="L1408" s="12">
        <f t="shared" si="1737"/>
        <v>1.3477588235294091</v>
      </c>
      <c r="M1408" s="13">
        <f t="shared" si="1738"/>
        <v>0.18897408718731185</v>
      </c>
      <c r="N1408" s="13">
        <f t="shared" si="1739"/>
        <v>6.0166808532377235E-2</v>
      </c>
      <c r="O1408" s="13">
        <f t="shared" si="1740"/>
        <v>0.25469149342511543</v>
      </c>
      <c r="P1408" s="13">
        <f t="shared" si="1741"/>
        <v>8.1090347083115966E-2</v>
      </c>
      <c r="Q1408" s="13">
        <f t="shared" si="1742"/>
        <v>9.5781514356080462E-3</v>
      </c>
      <c r="R1408" s="13">
        <f t="shared" si="1743"/>
        <v>0.17163135377079092</v>
      </c>
      <c r="S1408" s="13">
        <f t="shared" si="1744"/>
        <v>8.699135008312554E-3</v>
      </c>
      <c r="T1408" s="13">
        <f t="shared" si="1745"/>
        <v>1.2909038110441622E-2</v>
      </c>
      <c r="U1408" s="13">
        <f t="shared" si="1746"/>
        <v>5.4645115392165919E-2</v>
      </c>
      <c r="V1408" s="13">
        <f t="shared" si="1747"/>
        <v>4.1476343699719268E-4</v>
      </c>
      <c r="W1408" s="13">
        <f t="shared" si="1748"/>
        <v>1.0165182117431893E-3</v>
      </c>
      <c r="X1408" s="13">
        <f t="shared" si="1749"/>
        <v>1.3700213891552197E-3</v>
      </c>
      <c r="Y1408" s="13">
        <f t="shared" si="1750"/>
        <v>9.2322920782898299E-4</v>
      </c>
      <c r="Z1408" s="13">
        <f t="shared" si="1751"/>
        <v>7.7105890479626973E-2</v>
      </c>
      <c r="AA1408" s="13">
        <f t="shared" si="1752"/>
        <v>2.4549478810858106E-2</v>
      </c>
      <c r="AB1408" s="13">
        <f t="shared" si="1753"/>
        <v>3.908111988175607E-3</v>
      </c>
      <c r="AC1408" s="13">
        <f t="shared" si="1754"/>
        <v>1.1123651780809702E-5</v>
      </c>
      <c r="AD1408" s="13">
        <f t="shared" si="1755"/>
        <v>8.0911432786819469E-5</v>
      </c>
      <c r="AE1408" s="13">
        <f t="shared" si="1756"/>
        <v>1.0904909746284267E-4</v>
      </c>
      <c r="AF1408" s="13">
        <f t="shared" si="1757"/>
        <v>7.348594165173237E-5</v>
      </c>
      <c r="AG1408" s="13">
        <f t="shared" si="1758"/>
        <v>3.3013775422163197E-5</v>
      </c>
      <c r="AH1408" s="13">
        <f t="shared" si="1759"/>
        <v>2.598003606000239E-2</v>
      </c>
      <c r="AI1408" s="13">
        <f t="shared" si="1760"/>
        <v>8.2716941700955744E-3</v>
      </c>
      <c r="AJ1408" s="13">
        <f t="shared" si="1761"/>
        <v>1.3167981038511847E-3</v>
      </c>
      <c r="AK1408" s="13">
        <f t="shared" si="1762"/>
        <v>1.3975027047258769E-4</v>
      </c>
      <c r="AL1408" s="13">
        <f t="shared" si="1763"/>
        <v>1.9093004700554385E-7</v>
      </c>
      <c r="AM1408" s="13">
        <f t="shared" si="1764"/>
        <v>5.1522224629025652E-6</v>
      </c>
      <c r="AN1408" s="13">
        <f t="shared" si="1765"/>
        <v>6.9439532851633568E-6</v>
      </c>
      <c r="AO1408" s="13">
        <f t="shared" si="1766"/>
        <v>4.6793871551274714E-6</v>
      </c>
      <c r="AP1408" s="13">
        <f t="shared" si="1767"/>
        <v>2.1022284423444091E-6</v>
      </c>
      <c r="AQ1408" s="13">
        <f t="shared" si="1768"/>
        <v>7.0832423306104109E-7</v>
      </c>
      <c r="AR1408" s="13">
        <f t="shared" si="1769"/>
        <v>7.0029645670960858E-3</v>
      </c>
      <c r="AS1408" s="13">
        <f t="shared" si="1770"/>
        <v>2.2296497606566152E-3</v>
      </c>
      <c r="AT1408" s="13">
        <f t="shared" si="1771"/>
        <v>3.5494525265444566E-4</v>
      </c>
      <c r="AU1408" s="13">
        <f t="shared" si="1772"/>
        <v>3.7669932024010285E-5</v>
      </c>
      <c r="AV1408" s="13">
        <f t="shared" si="1773"/>
        <v>2.9983999674909788E-6</v>
      </c>
      <c r="AW1408" s="13">
        <f t="shared" si="1774"/>
        <v>2.2758240459075278E-9</v>
      </c>
      <c r="AX1408" s="13">
        <f t="shared" si="1775"/>
        <v>2.733997264348077E-7</v>
      </c>
      <c r="AY1408" s="13">
        <f t="shared" si="1776"/>
        <v>3.6847689365303877E-7</v>
      </c>
      <c r="AZ1408" s="13">
        <f t="shared" si="1777"/>
        <v>2.483089923437954E-7</v>
      </c>
      <c r="BA1408" s="13">
        <f t="shared" si="1778"/>
        <v>1.1155354513101555E-7</v>
      </c>
      <c r="BB1408" s="13">
        <f t="shared" si="1779"/>
        <v>3.7586818686578106E-8</v>
      </c>
      <c r="BC1408" s="13">
        <f t="shared" si="1780"/>
        <v>1.0131593306647139E-8</v>
      </c>
      <c r="BD1408" s="13">
        <f t="shared" si="1781"/>
        <v>1.5730512143612577E-3</v>
      </c>
      <c r="BE1408" s="13">
        <f t="shared" si="1782"/>
        <v>5.0083835638419741E-4</v>
      </c>
      <c r="BF1408" s="13">
        <f t="shared" si="1783"/>
        <v>7.9730099355817326E-5</v>
      </c>
      <c r="BG1408" s="13">
        <f t="shared" si="1784"/>
        <v>8.4616638778521422E-6</v>
      </c>
      <c r="BH1408" s="13">
        <f t="shared" si="1785"/>
        <v>6.735200021093758E-7</v>
      </c>
      <c r="BI1408" s="13">
        <f t="shared" si="1786"/>
        <v>4.2887942588101038E-8</v>
      </c>
      <c r="BJ1408" s="14">
        <f t="shared" si="1787"/>
        <v>8.6280862707626013E-2</v>
      </c>
      <c r="BK1408" s="14">
        <f t="shared" si="1788"/>
        <v>0.27919001577445901</v>
      </c>
      <c r="BL1408" s="14">
        <f t="shared" si="1789"/>
        <v>0.55692485764585031</v>
      </c>
      <c r="BM1408" s="14">
        <f t="shared" si="1790"/>
        <v>0.23336901897217316</v>
      </c>
      <c r="BN1408" s="14">
        <f t="shared" si="1791"/>
        <v>0.76613224143431946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1.5546218487395</v>
      </c>
      <c r="F1409" s="10">
        <f>VLOOKUP(B1409,home!$B$2:$E$405,3,FALSE)</f>
        <v>1.54</v>
      </c>
      <c r="G1409" s="10">
        <f>VLOOKUP(C1409,away!$B$2:$E$405,4,FALSE)</f>
        <v>0.64</v>
      </c>
      <c r="H1409" s="10">
        <f>VLOOKUP(A1409,away!$A$2:$E$405,3,FALSE)</f>
        <v>1.3361344537815101</v>
      </c>
      <c r="I1409" s="10">
        <f>VLOOKUP(C1409,away!$B$2:$E$405,3,FALSE)</f>
        <v>1.18</v>
      </c>
      <c r="J1409" s="10">
        <f>VLOOKUP(B1409,home!$B$2:$E$405,4,FALSE)</f>
        <v>0.9</v>
      </c>
      <c r="K1409" s="12">
        <f t="shared" si="1736"/>
        <v>1.5322352941176514</v>
      </c>
      <c r="L1409" s="12">
        <f t="shared" si="1737"/>
        <v>1.4189747899159637</v>
      </c>
      <c r="M1409" s="13">
        <f t="shared" si="1738"/>
        <v>5.2276408811091572E-2</v>
      </c>
      <c r="N1409" s="13">
        <f t="shared" si="1739"/>
        <v>8.0099758630077469E-2</v>
      </c>
      <c r="O1409" s="13">
        <f t="shared" si="1740"/>
        <v>7.4178906210279699E-2</v>
      </c>
      <c r="P1409" s="13">
        <f t="shared" si="1741"/>
        <v>0.11365953817443358</v>
      </c>
      <c r="Q1409" s="13">
        <f t="shared" si="1742"/>
        <v>6.136583861165483E-2</v>
      </c>
      <c r="R1409" s="13">
        <f t="shared" si="1743"/>
        <v>5.262899892796382E-2</v>
      </c>
      <c r="S1409" s="13">
        <f t="shared" si="1744"/>
        <v>6.1779734453012929E-2</v>
      </c>
      <c r="T1409" s="13">
        <f t="shared" si="1745"/>
        <v>8.707657795198985E-2</v>
      </c>
      <c r="U1409" s="13">
        <f t="shared" si="1746"/>
        <v>8.0640009651506195E-2</v>
      </c>
      <c r="V1409" s="13">
        <f t="shared" si="1747"/>
        <v>1.492463330159562E-2</v>
      </c>
      <c r="W1409" s="13">
        <f t="shared" si="1748"/>
        <v>3.1342301257968434E-2</v>
      </c>
      <c r="X1409" s="13">
        <f t="shared" si="1749"/>
        <v>4.44739353430086E-2</v>
      </c>
      <c r="Y1409" s="13">
        <f t="shared" si="1750"/>
        <v>3.1553696530040899E-2</v>
      </c>
      <c r="Z1409" s="13">
        <f t="shared" si="1751"/>
        <v>2.4893074232431648E-2</v>
      </c>
      <c r="AA1409" s="13">
        <f t="shared" si="1752"/>
        <v>3.8142046918022435E-2</v>
      </c>
      <c r="AB1409" s="13">
        <f t="shared" si="1753"/>
        <v>2.9221295238842683E-2</v>
      </c>
      <c r="AC1409" s="13">
        <f t="shared" si="1754"/>
        <v>2.0280741436018196E-3</v>
      </c>
      <c r="AD1409" s="13">
        <f t="shared" si="1755"/>
        <v>1.2005945046581827E-2</v>
      </c>
      <c r="AE1409" s="13">
        <f t="shared" si="1756"/>
        <v>1.7036133350216053E-2</v>
      </c>
      <c r="AF1409" s="13">
        <f t="shared" si="1757"/>
        <v>1.2086921870801586E-2</v>
      </c>
      <c r="AG1409" s="13">
        <f t="shared" si="1758"/>
        <v>5.7170124741171167E-3</v>
      </c>
      <c r="AH1409" s="13">
        <f t="shared" si="1759"/>
        <v>8.8306611948317966E-3</v>
      </c>
      <c r="AI1409" s="13">
        <f t="shared" si="1760"/>
        <v>1.3530650753116427E-2</v>
      </c>
      <c r="AJ1409" s="13">
        <f t="shared" si="1761"/>
        <v>1.0366070318152286E-2</v>
      </c>
      <c r="AK1409" s="13">
        <f t="shared" si="1762"/>
        <v>5.2944196009261099E-3</v>
      </c>
      <c r="AL1409" s="13">
        <f t="shared" si="1763"/>
        <v>1.7637781614132981E-4</v>
      </c>
      <c r="AM1409" s="13">
        <f t="shared" si="1764"/>
        <v>3.6791865479219306E-3</v>
      </c>
      <c r="AN1409" s="13">
        <f t="shared" si="1765"/>
        <v>5.2206729588991614E-3</v>
      </c>
      <c r="AO1409" s="13">
        <f t="shared" si="1766"/>
        <v>3.7040016575369456E-3</v>
      </c>
      <c r="AP1409" s="13">
        <f t="shared" si="1767"/>
        <v>1.751961657950623E-3</v>
      </c>
      <c r="AQ1409" s="13">
        <f t="shared" si="1768"/>
        <v>6.2149735638282716E-4</v>
      </c>
      <c r="AR1409" s="13">
        <f t="shared" si="1769"/>
        <v>2.5060971227511002E-3</v>
      </c>
      <c r="AS1409" s="13">
        <f t="shared" si="1770"/>
        <v>3.8399304619659313E-3</v>
      </c>
      <c r="AT1409" s="13">
        <f t="shared" si="1771"/>
        <v>2.9418384903908495E-3</v>
      </c>
      <c r="AU1409" s="13">
        <f t="shared" si="1772"/>
        <v>1.5025295881902173E-3</v>
      </c>
      <c r="AV1409" s="13">
        <f t="shared" si="1773"/>
        <v>5.7555721637027801E-4</v>
      </c>
      <c r="AW1409" s="13">
        <f t="shared" si="1774"/>
        <v>1.0652256163579305E-5</v>
      </c>
      <c r="AX1409" s="13">
        <f t="shared" si="1775"/>
        <v>9.3956324706147808E-4</v>
      </c>
      <c r="AY1409" s="13">
        <f t="shared" si="1776"/>
        <v>1.3332165611118214E-3</v>
      </c>
      <c r="AZ1409" s="13">
        <f t="shared" si="1777"/>
        <v>9.4590034485806545E-4</v>
      </c>
      <c r="BA1409" s="13">
        <f t="shared" si="1778"/>
        <v>4.4740291437547037E-4</v>
      </c>
      <c r="BB1409" s="13">
        <f t="shared" si="1779"/>
        <v>1.5871336410843074E-4</v>
      </c>
      <c r="BC1409" s="13">
        <f t="shared" si="1780"/>
        <v>4.504205249852327E-5</v>
      </c>
      <c r="BD1409" s="13">
        <f t="shared" si="1781"/>
        <v>5.9268143971079031E-4</v>
      </c>
      <c r="BE1409" s="13">
        <f t="shared" si="1782"/>
        <v>9.0812742009333577E-4</v>
      </c>
      <c r="BF1409" s="13">
        <f t="shared" si="1783"/>
        <v>6.9573244231150818E-4</v>
      </c>
      <c r="BG1409" s="13">
        <f t="shared" si="1784"/>
        <v>3.5534193445745538E-4</v>
      </c>
      <c r="BH1409" s="13">
        <f t="shared" si="1785"/>
        <v>1.3611686336393862E-4</v>
      </c>
      <c r="BI1409" s="13">
        <f t="shared" si="1786"/>
        <v>4.1712612434163302E-5</v>
      </c>
      <c r="BJ1409" s="14">
        <f t="shared" si="1787"/>
        <v>0.40160527972916182</v>
      </c>
      <c r="BK1409" s="14">
        <f t="shared" si="1788"/>
        <v>0.24617798326098869</v>
      </c>
      <c r="BL1409" s="14">
        <f t="shared" si="1789"/>
        <v>0.32692872440568116</v>
      </c>
      <c r="BM1409" s="14">
        <f t="shared" si="1790"/>
        <v>0.5640730479578141</v>
      </c>
      <c r="BN1409" s="14">
        <f t="shared" si="1791"/>
        <v>0.43420944936550093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1.5546218487395</v>
      </c>
      <c r="F1410" s="10">
        <f>VLOOKUP(B1410,home!$B$2:$E$405,3,FALSE)</f>
        <v>0.51</v>
      </c>
      <c r="G1410" s="10">
        <f>VLOOKUP(C1410,away!$B$2:$E$405,4,FALSE)</f>
        <v>1.72</v>
      </c>
      <c r="H1410" s="10">
        <f>VLOOKUP(A1410,away!$A$2:$E$405,3,FALSE)</f>
        <v>1.3361344537815101</v>
      </c>
      <c r="I1410" s="10">
        <f>VLOOKUP(C1410,away!$B$2:$E$405,3,FALSE)</f>
        <v>0.75</v>
      </c>
      <c r="J1410" s="10">
        <f>VLOOKUP(B1410,home!$B$2:$E$405,4,FALSE)</f>
        <v>1.35</v>
      </c>
      <c r="K1410" s="12">
        <f t="shared" si="1736"/>
        <v>1.3637142857142894</v>
      </c>
      <c r="L1410" s="12">
        <f t="shared" si="1737"/>
        <v>1.3528361344537791</v>
      </c>
      <c r="M1410" s="13">
        <f t="shared" si="1738"/>
        <v>6.610238704342003E-2</v>
      </c>
      <c r="N1410" s="13">
        <f t="shared" si="1739"/>
        <v>9.0144769530927052E-2</v>
      </c>
      <c r="O1410" s="13">
        <f t="shared" si="1740"/>
        <v>8.9425697765987938E-2</v>
      </c>
      <c r="P1410" s="13">
        <f t="shared" si="1741"/>
        <v>0.12195110155344617</v>
      </c>
      <c r="Q1410" s="13">
        <f t="shared" si="1742"/>
        <v>6.1465854995873717E-2</v>
      </c>
      <c r="R1410" s="13">
        <f t="shared" si="1743"/>
        <v>6.0489157643285538E-2</v>
      </c>
      <c r="S1410" s="13">
        <f t="shared" si="1744"/>
        <v>5.6246346899432198E-2</v>
      </c>
      <c r="T1410" s="13">
        <f t="shared" si="1745"/>
        <v>8.3153229673514323E-2</v>
      </c>
      <c r="U1410" s="13">
        <f t="shared" si="1746"/>
        <v>8.2489928408972193E-2</v>
      </c>
      <c r="V1410" s="13">
        <f t="shared" si="1747"/>
        <v>1.1529763429701889E-2</v>
      </c>
      <c r="W1410" s="13">
        <f t="shared" si="1748"/>
        <v>2.7940621513838682E-2</v>
      </c>
      <c r="X1410" s="13">
        <f t="shared" si="1749"/>
        <v>3.7799082403017624E-2</v>
      </c>
      <c r="Y1410" s="13">
        <f t="shared" si="1750"/>
        <v>2.5567982261999116E-2</v>
      </c>
      <c r="Z1410" s="13">
        <f t="shared" si="1751"/>
        <v>2.7277306067502553E-2</v>
      </c>
      <c r="AA1410" s="13">
        <f t="shared" si="1752"/>
        <v>3.7198451960054293E-2</v>
      </c>
      <c r="AB1410" s="13">
        <f t="shared" si="1753"/>
        <v>2.5364030172191382E-2</v>
      </c>
      <c r="AC1410" s="13">
        <f t="shared" si="1754"/>
        <v>1.3294407866647781E-3</v>
      </c>
      <c r="AD1410" s="13">
        <f t="shared" si="1755"/>
        <v>9.5257561775394482E-3</v>
      </c>
      <c r="AE1410" s="13">
        <f t="shared" si="1756"/>
        <v>1.2886787164971677E-2</v>
      </c>
      <c r="AF1410" s="13">
        <f t="shared" si="1757"/>
        <v>8.7168556668944294E-3</v>
      </c>
      <c r="AG1410" s="13">
        <f t="shared" si="1758"/>
        <v>3.9308257749976587E-3</v>
      </c>
      <c r="AH1410" s="13">
        <f t="shared" si="1759"/>
        <v>9.2254313246681909E-3</v>
      </c>
      <c r="AI1410" s="13">
        <f t="shared" si="1760"/>
        <v>1.2580852489326114E-2</v>
      </c>
      <c r="AJ1410" s="13">
        <f t="shared" si="1761"/>
        <v>8.5783441330791015E-3</v>
      </c>
      <c r="AK1410" s="13">
        <f t="shared" si="1762"/>
        <v>3.8994701473511121E-3</v>
      </c>
      <c r="AL1410" s="13">
        <f t="shared" si="1763"/>
        <v>9.8106453116348112E-5</v>
      </c>
      <c r="AM1410" s="13">
        <f t="shared" si="1764"/>
        <v>2.598081956308338E-3</v>
      </c>
      <c r="AN1410" s="13">
        <f t="shared" si="1765"/>
        <v>3.5147791507662849E-3</v>
      </c>
      <c r="AO1410" s="13">
        <f t="shared" si="1766"/>
        <v>2.3774601198906986E-3</v>
      </c>
      <c r="AP1410" s="13">
        <f t="shared" si="1767"/>
        <v>1.0721046528036501E-3</v>
      </c>
      <c r="AQ1410" s="13">
        <f t="shared" si="1768"/>
        <v>3.6259547855720022E-4</v>
      </c>
      <c r="AR1410" s="13">
        <f t="shared" si="1769"/>
        <v>2.4960993703865828E-3</v>
      </c>
      <c r="AS1410" s="13">
        <f t="shared" si="1770"/>
        <v>3.4039663699586263E-3</v>
      </c>
      <c r="AT1410" s="13">
        <f t="shared" si="1771"/>
        <v>2.3210187834017959E-3</v>
      </c>
      <c r="AU1410" s="13">
        <f t="shared" si="1772"/>
        <v>1.0550688241120767E-3</v>
      </c>
      <c r="AV1410" s="13">
        <f t="shared" si="1773"/>
        <v>3.5970310696335371E-4</v>
      </c>
      <c r="AW1410" s="13">
        <f t="shared" si="1774"/>
        <v>5.0276340496437291E-6</v>
      </c>
      <c r="AX1410" s="13">
        <f t="shared" si="1775"/>
        <v>5.9050691321236876E-4</v>
      </c>
      <c r="AY1410" s="13">
        <f t="shared" si="1776"/>
        <v>7.9885908983845424E-4</v>
      </c>
      <c r="AZ1410" s="13">
        <f t="shared" si="1777"/>
        <v>5.4036272153515938E-4</v>
      </c>
      <c r="BA1410" s="13">
        <f t="shared" si="1778"/>
        <v>2.4367407180151624E-4</v>
      </c>
      <c r="BB1410" s="13">
        <f t="shared" si="1779"/>
        <v>8.2412772340643964E-5</v>
      </c>
      <c r="BC1410" s="13">
        <f t="shared" si="1780"/>
        <v>2.2298195272587206E-5</v>
      </c>
      <c r="BD1410" s="13">
        <f t="shared" si="1781"/>
        <v>5.6280223724104891E-4</v>
      </c>
      <c r="BE1410" s="13">
        <f t="shared" si="1782"/>
        <v>7.6750145095758103E-4</v>
      </c>
      <c r="BF1410" s="13">
        <f t="shared" si="1783"/>
        <v>5.2332634648864925E-4</v>
      </c>
      <c r="BG1410" s="13">
        <f t="shared" si="1784"/>
        <v>2.3788920493241243E-4</v>
      </c>
      <c r="BH1410" s="13">
        <f t="shared" si="1785"/>
        <v>8.1103226795886202E-5</v>
      </c>
      <c r="BI1410" s="13">
        <f t="shared" si="1786"/>
        <v>2.2120325799815195E-5</v>
      </c>
      <c r="BJ1410" s="14">
        <f t="shared" si="1787"/>
        <v>0.37333490028590077</v>
      </c>
      <c r="BK1410" s="14">
        <f t="shared" si="1788"/>
        <v>0.25805600525561995</v>
      </c>
      <c r="BL1410" s="14">
        <f t="shared" si="1789"/>
        <v>0.34108196329195362</v>
      </c>
      <c r="BM1410" s="14">
        <f t="shared" si="1790"/>
        <v>0.50937737491224755</v>
      </c>
      <c r="BN1410" s="14">
        <f t="shared" si="1791"/>
        <v>0.48957896853294042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1.5546218487395</v>
      </c>
      <c r="F1411" s="10">
        <f>VLOOKUP(B1411,home!$B$2:$E$405,3,FALSE)</f>
        <v>0.96</v>
      </c>
      <c r="G1411" s="10">
        <f>VLOOKUP(C1411,away!$B$2:$E$405,4,FALSE)</f>
        <v>0.64</v>
      </c>
      <c r="H1411" s="10">
        <f>VLOOKUP(A1411,away!$A$2:$E$405,3,FALSE)</f>
        <v>1.3361344537815101</v>
      </c>
      <c r="I1411" s="10">
        <f>VLOOKUP(C1411,away!$B$2:$E$405,3,FALSE)</f>
        <v>1.29</v>
      </c>
      <c r="J1411" s="10">
        <f>VLOOKUP(B1411,home!$B$2:$E$405,4,FALSE)</f>
        <v>0.37</v>
      </c>
      <c r="K1411" s="12">
        <f t="shared" si="1736"/>
        <v>0.95515966386554885</v>
      </c>
      <c r="L1411" s="12">
        <f t="shared" si="1737"/>
        <v>0.63773697478991476</v>
      </c>
      <c r="M1411" s="13">
        <f t="shared" si="1738"/>
        <v>0.20333576761948138</v>
      </c>
      <c r="N1411" s="13">
        <f t="shared" si="1739"/>
        <v>0.19421812345126716</v>
      </c>
      <c r="O1411" s="13">
        <f t="shared" si="1740"/>
        <v>0.12967473730823317</v>
      </c>
      <c r="P1411" s="13">
        <f t="shared" si="1741"/>
        <v>0.12386007849918532</v>
      </c>
      <c r="Q1411" s="13">
        <f t="shared" si="1742"/>
        <v>9.2754658756155017E-2</v>
      </c>
      <c r="R1411" s="13">
        <f t="shared" si="1743"/>
        <v>4.1349187338814757E-2</v>
      </c>
      <c r="S1411" s="13">
        <f t="shared" si="1744"/>
        <v>1.8862051700778242E-2</v>
      </c>
      <c r="T1411" s="13">
        <f t="shared" si="1745"/>
        <v>5.9153075472821177E-2</v>
      </c>
      <c r="U1411" s="13">
        <f t="shared" si="1746"/>
        <v>3.9495075879655901E-2</v>
      </c>
      <c r="V1411" s="13">
        <f t="shared" si="1747"/>
        <v>1.2766269045012984E-3</v>
      </c>
      <c r="W1411" s="13">
        <f t="shared" si="1748"/>
        <v>2.953183622649757E-2</v>
      </c>
      <c r="X1411" s="13">
        <f t="shared" si="1749"/>
        <v>1.8833543895077774E-2</v>
      </c>
      <c r="Y1411" s="13">
        <f t="shared" si="1750"/>
        <v>6.0054236541099825E-3</v>
      </c>
      <c r="Z1411" s="13">
        <f t="shared" si="1751"/>
        <v>8.789968547825721E-3</v>
      </c>
      <c r="AA1411" s="13">
        <f t="shared" si="1752"/>
        <v>8.3958234035299614E-3</v>
      </c>
      <c r="AB1411" s="13">
        <f t="shared" si="1753"/>
        <v>4.009675929995093E-3</v>
      </c>
      <c r="AC1411" s="13">
        <f t="shared" si="1754"/>
        <v>4.8602832662233366E-5</v>
      </c>
      <c r="AD1411" s="13">
        <f t="shared" si="1755"/>
        <v>7.0519046908584645E-3</v>
      </c>
      <c r="AE1411" s="13">
        <f t="shared" si="1756"/>
        <v>4.4972603640548864E-3</v>
      </c>
      <c r="AF1411" s="13">
        <f t="shared" si="1757"/>
        <v>1.4340346097074768E-3</v>
      </c>
      <c r="AG1411" s="13">
        <f t="shared" si="1758"/>
        <v>3.048456312462941E-4</v>
      </c>
      <c r="AH1411" s="13">
        <f t="shared" si="1759"/>
        <v>1.4014219875472186E-3</v>
      </c>
      <c r="AI1411" s="13">
        <f t="shared" si="1760"/>
        <v>1.3385817545593906E-3</v>
      </c>
      <c r="AJ1411" s="13">
        <f t="shared" si="1761"/>
        <v>6.3927964937075213E-4</v>
      </c>
      <c r="AK1411" s="13">
        <f t="shared" si="1762"/>
        <v>2.0353804500301785E-4</v>
      </c>
      <c r="AL1411" s="13">
        <f t="shared" si="1763"/>
        <v>1.1842384130061399E-6</v>
      </c>
      <c r="AM1411" s="13">
        <f t="shared" si="1764"/>
        <v>1.3471389828264518E-3</v>
      </c>
      <c r="AN1411" s="13">
        <f t="shared" si="1765"/>
        <v>8.591203395293043E-4</v>
      </c>
      <c r="AO1411" s="13">
        <f t="shared" si="1766"/>
        <v>2.7394640315595145E-4</v>
      </c>
      <c r="AP1411" s="13">
        <f t="shared" si="1767"/>
        <v>5.8235250134418265E-5</v>
      </c>
      <c r="AQ1411" s="13">
        <f t="shared" si="1768"/>
        <v>9.2846930617144684E-6</v>
      </c>
      <c r="AR1411" s="13">
        <f t="shared" si="1769"/>
        <v>1.7874772374848664E-4</v>
      </c>
      <c r="AS1411" s="13">
        <f t="shared" si="1770"/>
        <v>1.7073261573233647E-4</v>
      </c>
      <c r="AT1411" s="13">
        <f t="shared" si="1771"/>
        <v>8.1538453926892213E-5</v>
      </c>
      <c r="AU1411" s="13">
        <f t="shared" si="1772"/>
        <v>2.5960747414975636E-5</v>
      </c>
      <c r="AV1411" s="13">
        <f t="shared" si="1773"/>
        <v>6.1991646936466364E-6</v>
      </c>
      <c r="AW1411" s="13">
        <f t="shared" si="1774"/>
        <v>2.0037992729671865E-8</v>
      </c>
      <c r="AX1411" s="13">
        <f t="shared" si="1775"/>
        <v>2.1445546966944839E-4</v>
      </c>
      <c r="AY1411" s="13">
        <f t="shared" si="1776"/>
        <v>1.3676618245414435E-4</v>
      </c>
      <c r="AZ1411" s="13">
        <f t="shared" si="1777"/>
        <v>4.3610425725935764E-5</v>
      </c>
      <c r="BA1411" s="13">
        <f t="shared" si="1778"/>
        <v>9.2706603239195138E-6</v>
      </c>
      <c r="BB1411" s="13">
        <f t="shared" si="1779"/>
        <v>1.4780607173203303E-6</v>
      </c>
      <c r="BC1411" s="13">
        <f t="shared" si="1780"/>
        <v>1.8852279408393585E-7</v>
      </c>
      <c r="BD1411" s="13">
        <f t="shared" si="1781"/>
        <v>1.8999005432323864E-5</v>
      </c>
      <c r="BE1411" s="13">
        <f t="shared" si="1782"/>
        <v>1.8147083642518199E-5</v>
      </c>
      <c r="BF1411" s="13">
        <f t="shared" si="1783"/>
        <v>8.6666811560638411E-6</v>
      </c>
      <c r="BG1411" s="13">
        <f t="shared" si="1784"/>
        <v>2.7593547532852751E-6</v>
      </c>
      <c r="BH1411" s="13">
        <f t="shared" si="1785"/>
        <v>6.5890608965844192E-7</v>
      </c>
      <c r="BI1411" s="13">
        <f t="shared" si="1786"/>
        <v>1.2587210382342413E-7</v>
      </c>
      <c r="BJ1411" s="14">
        <f t="shared" si="1787"/>
        <v>0.41673820174218856</v>
      </c>
      <c r="BK1411" s="14">
        <f t="shared" si="1788"/>
        <v>0.34752107797747561</v>
      </c>
      <c r="BL1411" s="14">
        <f t="shared" si="1789"/>
        <v>0.22701985690540324</v>
      </c>
      <c r="BM1411" s="14">
        <f t="shared" si="1790"/>
        <v>0.2147398060552948</v>
      </c>
      <c r="BN1411" s="14">
        <f t="shared" si="1791"/>
        <v>0.78519255297313695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1.5546218487395</v>
      </c>
      <c r="F1412" s="10">
        <f>VLOOKUP(B1412,home!$B$2:$E$405,3,FALSE)</f>
        <v>2.19</v>
      </c>
      <c r="G1412" s="10">
        <f>VLOOKUP(C1412,away!$B$2:$E$405,4,FALSE)</f>
        <v>0.77</v>
      </c>
      <c r="H1412" s="10">
        <f>VLOOKUP(A1412,away!$A$2:$E$405,3,FALSE)</f>
        <v>1.3361344537815101</v>
      </c>
      <c r="I1412" s="10">
        <f>VLOOKUP(C1412,away!$B$2:$E$405,3,FALSE)</f>
        <v>0.51</v>
      </c>
      <c r="J1412" s="10">
        <f>VLOOKUP(B1412,home!$B$2:$E$405,4,FALSE)</f>
        <v>1.5</v>
      </c>
      <c r="K1412" s="12">
        <f t="shared" si="1736"/>
        <v>2.6215588235294187</v>
      </c>
      <c r="L1412" s="12">
        <f t="shared" si="1737"/>
        <v>1.0221428571428552</v>
      </c>
      <c r="M1412" s="13">
        <f t="shared" si="1738"/>
        <v>2.6155345810286095E-2</v>
      </c>
      <c r="N1412" s="13">
        <f t="shared" si="1739"/>
        <v>6.856777759141873E-2</v>
      </c>
      <c r="O1412" s="13">
        <f t="shared" si="1740"/>
        <v>2.6734499896085239E-2</v>
      </c>
      <c r="P1412" s="13">
        <f t="shared" si="1741"/>
        <v>7.0086064095228578E-2</v>
      </c>
      <c r="Q1412" s="13">
        <f t="shared" si="1742"/>
        <v>8.9877231177293265E-2</v>
      </c>
      <c r="R1412" s="13">
        <f t="shared" si="1743"/>
        <v>1.3663239054034963E-2</v>
      </c>
      <c r="S1412" s="13">
        <f t="shared" si="1744"/>
        <v>4.6950787957358298E-2</v>
      </c>
      <c r="T1412" s="13">
        <f t="shared" si="1745"/>
        <v>9.1867369867647458E-2</v>
      </c>
      <c r="U1412" s="13">
        <f t="shared" si="1746"/>
        <v>3.5818984900097106E-2</v>
      </c>
      <c r="V1412" s="13">
        <f t="shared" si="1747"/>
        <v>1.3978854384401516E-2</v>
      </c>
      <c r="W1412" s="13">
        <f t="shared" si="1748"/>
        <v>7.8539482809075509E-2</v>
      </c>
      <c r="X1412" s="13">
        <f t="shared" si="1749"/>
        <v>8.0278571356990611E-2</v>
      </c>
      <c r="Y1412" s="13">
        <f t="shared" si="1750"/>
        <v>4.1028084147090471E-2</v>
      </c>
      <c r="Z1412" s="13">
        <f t="shared" si="1751"/>
        <v>4.6552607348390477E-3</v>
      </c>
      <c r="AA1412" s="13">
        <f t="shared" si="1752"/>
        <v>1.220403985524735E-2</v>
      </c>
      <c r="AB1412" s="13">
        <f t="shared" si="1753"/>
        <v>1.5996804182614191E-2</v>
      </c>
      <c r="AC1412" s="13">
        <f t="shared" si="1754"/>
        <v>2.3411153007431664E-3</v>
      </c>
      <c r="AD1412" s="13">
        <f t="shared" si="1755"/>
        <v>5.1473968538392235E-2</v>
      </c>
      <c r="AE1412" s="13">
        <f t="shared" si="1756"/>
        <v>5.2613749270313682E-2</v>
      </c>
      <c r="AF1412" s="13">
        <f t="shared" si="1757"/>
        <v>2.6889384002078118E-2</v>
      </c>
      <c r="AG1412" s="13">
        <f t="shared" si="1758"/>
        <v>9.1615972635651702E-3</v>
      </c>
      <c r="AH1412" s="13">
        <f t="shared" si="1759"/>
        <v>1.1895853770633328E-3</v>
      </c>
      <c r="AI1412" s="13">
        <f t="shared" si="1760"/>
        <v>3.1185680415819505E-3</v>
      </c>
      <c r="AJ1412" s="13">
        <f t="shared" si="1761"/>
        <v>4.0877547830930113E-3</v>
      </c>
      <c r="AK1412" s="13">
        <f t="shared" si="1762"/>
        <v>3.5720965400140229E-3</v>
      </c>
      <c r="AL1412" s="13">
        <f t="shared" si="1763"/>
        <v>2.5093081653338882E-4</v>
      </c>
      <c r="AM1412" s="13">
        <f t="shared" si="1764"/>
        <v>2.6988407280779576E-2</v>
      </c>
      <c r="AN1412" s="13">
        <f t="shared" si="1765"/>
        <v>2.7586007727711075E-2</v>
      </c>
      <c r="AO1412" s="13">
        <f t="shared" si="1766"/>
        <v>1.4098420377983738E-2</v>
      </c>
      <c r="AP1412" s="13">
        <f t="shared" si="1767"/>
        <v>4.803533228784451E-3</v>
      </c>
      <c r="AQ1412" s="13">
        <f t="shared" si="1768"/>
        <v>1.2274742947125956E-3</v>
      </c>
      <c r="AR1412" s="13">
        <f t="shared" si="1769"/>
        <v>2.4318523922537522E-4</v>
      </c>
      <c r="AS1412" s="13">
        <f t="shared" si="1770"/>
        <v>6.3752440964339493E-4</v>
      </c>
      <c r="AT1412" s="13">
        <f t="shared" si="1771"/>
        <v>8.3565387065801292E-4</v>
      </c>
      <c r="AU1412" s="13">
        <f t="shared" si="1772"/>
        <v>7.3023859268000839E-4</v>
      </c>
      <c r="AV1412" s="13">
        <f t="shared" si="1773"/>
        <v>4.7859085648049518E-4</v>
      </c>
      <c r="AW1412" s="13">
        <f t="shared" si="1774"/>
        <v>1.8677670266497995E-5</v>
      </c>
      <c r="AX1412" s="13">
        <f t="shared" si="1775"/>
        <v>1.1791949539988883E-2</v>
      </c>
      <c r="AY1412" s="13">
        <f t="shared" si="1776"/>
        <v>1.2053056994088616E-2</v>
      </c>
      <c r="AZ1412" s="13">
        <f t="shared" si="1777"/>
        <v>6.1599730566217047E-3</v>
      </c>
      <c r="BA1412" s="13">
        <f t="shared" si="1778"/>
        <v>2.0987908200061057E-3</v>
      </c>
      <c r="BB1412" s="13">
        <f t="shared" si="1779"/>
        <v>5.3631601132655916E-4</v>
      </c>
      <c r="BC1412" s="13">
        <f t="shared" si="1780"/>
        <v>1.0963831602975786E-4</v>
      </c>
      <c r="BD1412" s="13">
        <f t="shared" si="1781"/>
        <v>4.1428342539465614E-5</v>
      </c>
      <c r="BE1412" s="13">
        <f t="shared" si="1782"/>
        <v>1.0860683692853525E-4</v>
      </c>
      <c r="BF1412" s="13">
        <f t="shared" si="1783"/>
        <v>1.4235960582281118E-4</v>
      </c>
      <c r="BG1412" s="13">
        <f t="shared" si="1784"/>
        <v>1.2440136025298687E-4</v>
      </c>
      <c r="BH1412" s="13">
        <f t="shared" si="1785"/>
        <v>8.1531370907569892E-5</v>
      </c>
      <c r="BI1412" s="13">
        <f t="shared" si="1786"/>
        <v>4.274785695943793E-5</v>
      </c>
      <c r="BJ1412" s="14">
        <f t="shared" si="1787"/>
        <v>0.69775078367189813</v>
      </c>
      <c r="BK1412" s="14">
        <f t="shared" si="1788"/>
        <v>0.17181615535863964</v>
      </c>
      <c r="BL1412" s="14">
        <f t="shared" si="1789"/>
        <v>0.11985184097192923</v>
      </c>
      <c r="BM1412" s="14">
        <f t="shared" si="1790"/>
        <v>0.68695550378913706</v>
      </c>
      <c r="BN1412" s="14">
        <f t="shared" si="1791"/>
        <v>0.29508415762434687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1.5546218487395</v>
      </c>
      <c r="F1413" s="10">
        <f>VLOOKUP(B1413,home!$B$2:$E$405,3,FALSE)</f>
        <v>0.21</v>
      </c>
      <c r="G1413" s="10">
        <f>VLOOKUP(C1413,away!$B$2:$E$405,4,FALSE)</f>
        <v>1.29</v>
      </c>
      <c r="H1413" s="10">
        <f>VLOOKUP(A1413,away!$A$2:$E$405,3,FALSE)</f>
        <v>1.3361344537815101</v>
      </c>
      <c r="I1413" s="10">
        <f>VLOOKUP(C1413,away!$B$2:$E$405,3,FALSE)</f>
        <v>1.07</v>
      </c>
      <c r="J1413" s="10">
        <f>VLOOKUP(B1413,home!$B$2:$E$405,4,FALSE)</f>
        <v>0.75</v>
      </c>
      <c r="K1413" s="12">
        <f t="shared" si="1736"/>
        <v>0.4211470588235306</v>
      </c>
      <c r="L1413" s="12">
        <f t="shared" si="1737"/>
        <v>1.072247899159662</v>
      </c>
      <c r="M1413" s="13">
        <f t="shared" si="1738"/>
        <v>0.22460882216806802</v>
      </c>
      <c r="N1413" s="13">
        <f t="shared" si="1739"/>
        <v>9.4593344841899255E-2</v>
      </c>
      <c r="O1413" s="13">
        <f t="shared" si="1740"/>
        <v>0.24083633770243704</v>
      </c>
      <c r="P1413" s="13">
        <f t="shared" si="1741"/>
        <v>0.10142751528121191</v>
      </c>
      <c r="Q1413" s="13">
        <f t="shared" si="1742"/>
        <v>1.9918854482222928E-2</v>
      </c>
      <c r="R1413" s="13">
        <f t="shared" si="1743"/>
        <v>0.1291181285713725</v>
      </c>
      <c r="S1413" s="13">
        <f t="shared" si="1744"/>
        <v>1.1450508440428289E-2</v>
      </c>
      <c r="T1413" s="13">
        <f t="shared" si="1745"/>
        <v>2.1357949872230549E-2</v>
      </c>
      <c r="U1413" s="13">
        <f t="shared" si="1746"/>
        <v>5.4377720088632002E-2</v>
      </c>
      <c r="V1413" s="13">
        <f t="shared" si="1747"/>
        <v>5.7452805113878725E-4</v>
      </c>
      <c r="W1413" s="13">
        <f t="shared" si="1748"/>
        <v>2.7962556601073621E-3</v>
      </c>
      <c r="X1413" s="13">
        <f t="shared" si="1749"/>
        <v>2.9982792570634326E-3</v>
      </c>
      <c r="Y1413" s="13">
        <f t="shared" si="1750"/>
        <v>1.6074493172401291E-3</v>
      </c>
      <c r="Z1413" s="13">
        <f t="shared" si="1751"/>
        <v>4.6148880701360445E-2</v>
      </c>
      <c r="AA1413" s="13">
        <f t="shared" si="1752"/>
        <v>1.9435465375375941E-2</v>
      </c>
      <c r="AB1413" s="13">
        <f t="shared" si="1753"/>
        <v>4.0925945398530708E-3</v>
      </c>
      <c r="AC1413" s="13">
        <f t="shared" si="1754"/>
        <v>1.6215122396984566E-5</v>
      </c>
      <c r="AD1413" s="13">
        <f t="shared" si="1755"/>
        <v>2.944087117432163E-4</v>
      </c>
      <c r="AE1413" s="13">
        <f t="shared" si="1756"/>
        <v>3.1567912266096615E-4</v>
      </c>
      <c r="AF1413" s="13">
        <f t="shared" si="1757"/>
        <v>1.6924313804089311E-4</v>
      </c>
      <c r="AG1413" s="13">
        <f t="shared" si="1758"/>
        <v>6.0490199737178781E-5</v>
      </c>
      <c r="AH1413" s="13">
        <f t="shared" si="1759"/>
        <v>1.2370760095150896E-2</v>
      </c>
      <c r="AI1413" s="13">
        <f t="shared" si="1760"/>
        <v>5.2099092294842983E-3</v>
      </c>
      <c r="AJ1413" s="13">
        <f t="shared" si="1761"/>
        <v>1.0970689743674393E-3</v>
      </c>
      <c r="AK1413" s="13">
        <f t="shared" si="1762"/>
        <v>1.5400912396046481E-4</v>
      </c>
      <c r="AL1413" s="13">
        <f t="shared" si="1763"/>
        <v>2.9289313907291236E-7</v>
      </c>
      <c r="AM1413" s="13">
        <f t="shared" si="1764"/>
        <v>2.4797872608536034E-5</v>
      </c>
      <c r="AN1413" s="13">
        <f t="shared" si="1765"/>
        <v>2.6589466808131686E-5</v>
      </c>
      <c r="AO1413" s="13">
        <f t="shared" si="1766"/>
        <v>1.4255249962397384E-5</v>
      </c>
      <c r="AP1413" s="13">
        <f t="shared" si="1767"/>
        <v>5.0950539413921494E-6</v>
      </c>
      <c r="AQ1413" s="13">
        <f t="shared" si="1768"/>
        <v>1.3657902211907214E-6</v>
      </c>
      <c r="AR1413" s="13">
        <f t="shared" si="1769"/>
        <v>2.6529043046067471E-3</v>
      </c>
      <c r="AS1413" s="13">
        <f t="shared" si="1770"/>
        <v>1.117262845225415E-3</v>
      </c>
      <c r="AT1413" s="13">
        <f t="shared" si="1771"/>
        <v>2.352659805997465E-4</v>
      </c>
      <c r="AU1413" s="13">
        <f t="shared" si="1772"/>
        <v>3.3027191923605684E-5</v>
      </c>
      <c r="AV1413" s="13">
        <f t="shared" si="1773"/>
        <v>3.4773261849566981E-6</v>
      </c>
      <c r="AW1413" s="13">
        <f t="shared" si="1774"/>
        <v>3.6739705764800938E-9</v>
      </c>
      <c r="AX1413" s="13">
        <f t="shared" si="1775"/>
        <v>1.7405918523609241E-6</v>
      </c>
      <c r="AY1413" s="13">
        <f t="shared" si="1776"/>
        <v>1.8663459569884253E-6</v>
      </c>
      <c r="AZ1413" s="13">
        <f t="shared" si="1777"/>
        <v>1.000592765742984E-6</v>
      </c>
      <c r="BA1413" s="13">
        <f t="shared" si="1778"/>
        <v>3.5762783032742352E-7</v>
      </c>
      <c r="BB1413" s="13">
        <f t="shared" si="1779"/>
        <v>9.5866422437401939E-8</v>
      </c>
      <c r="BC1413" s="13">
        <f t="shared" si="1780"/>
        <v>2.0558514011691394E-8</v>
      </c>
      <c r="BD1413" s="13">
        <f t="shared" si="1781"/>
        <v>4.7409517788103456E-4</v>
      </c>
      <c r="BE1413" s="13">
        <f t="shared" si="1782"/>
        <v>1.9966378976701623E-4</v>
      </c>
      <c r="BF1413" s="13">
        <f t="shared" si="1783"/>
        <v>4.2043908906969311E-5</v>
      </c>
      <c r="BG1413" s="13">
        <f t="shared" si="1784"/>
        <v>5.9022228592048566E-6</v>
      </c>
      <c r="BH1413" s="13">
        <f t="shared" si="1785"/>
        <v>6.2142594941878336E-7</v>
      </c>
      <c r="BI1413" s="13">
        <f t="shared" si="1786"/>
        <v>5.2342342174868142E-8</v>
      </c>
      <c r="BJ1413" s="14">
        <f t="shared" si="1787"/>
        <v>0.14418913961982943</v>
      </c>
      <c r="BK1413" s="14">
        <f t="shared" si="1788"/>
        <v>0.33807974830234006</v>
      </c>
      <c r="BL1413" s="14">
        <f t="shared" si="1789"/>
        <v>0.47145631021687989</v>
      </c>
      <c r="BM1413" s="14">
        <f t="shared" si="1790"/>
        <v>0.18936921312121185</v>
      </c>
      <c r="BN1413" s="14">
        <f t="shared" si="1791"/>
        <v>0.81050300304721168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1.5546218487395</v>
      </c>
      <c r="F1414" s="10">
        <f>VLOOKUP(B1414,home!$B$2:$E$405,3,FALSE)</f>
        <v>1.42</v>
      </c>
      <c r="G1414" s="10">
        <f>VLOOKUP(C1414,away!$B$2:$E$405,4,FALSE)</f>
        <v>0.77</v>
      </c>
      <c r="H1414" s="10">
        <f>VLOOKUP(A1414,away!$A$2:$E$405,3,FALSE)</f>
        <v>1.3361344537815101</v>
      </c>
      <c r="I1414" s="10">
        <f>VLOOKUP(C1414,away!$B$2:$E$405,3,FALSE)</f>
        <v>1.54</v>
      </c>
      <c r="J1414" s="10">
        <f>VLOOKUP(B1414,home!$B$2:$E$405,4,FALSE)</f>
        <v>1.35</v>
      </c>
      <c r="K1414" s="12">
        <f t="shared" si="1736"/>
        <v>1.6998235294117694</v>
      </c>
      <c r="L1414" s="12">
        <f t="shared" si="1737"/>
        <v>2.7778235294117595</v>
      </c>
      <c r="M1414" s="13">
        <f t="shared" si="1738"/>
        <v>1.1360111406539522E-2</v>
      </c>
      <c r="N1414" s="13">
        <f t="shared" si="1739"/>
        <v>1.9310184665574909E-2</v>
      </c>
      <c r="O1414" s="13">
        <f t="shared" si="1740"/>
        <v>3.1556384761824402E-2</v>
      </c>
      <c r="P1414" s="13">
        <f t="shared" si="1741"/>
        <v>5.3640285321320126E-2</v>
      </c>
      <c r="Q1414" s="13">
        <f t="shared" si="1742"/>
        <v>1.6411953125915289E-2</v>
      </c>
      <c r="R1414" s="13">
        <f t="shared" si="1743"/>
        <v>4.382903404728327E-2</v>
      </c>
      <c r="S1414" s="13">
        <f t="shared" si="1744"/>
        <v>6.3319806170569509E-2</v>
      </c>
      <c r="T1414" s="13">
        <f t="shared" si="1745"/>
        <v>4.5589509556770366E-2</v>
      </c>
      <c r="U1414" s="13">
        <f t="shared" si="1746"/>
        <v>7.4501623344961646E-2</v>
      </c>
      <c r="V1414" s="13">
        <f t="shared" si="1747"/>
        <v>3.3220453449708469E-2</v>
      </c>
      <c r="W1414" s="13">
        <f t="shared" si="1748"/>
        <v>9.2991413623446147E-3</v>
      </c>
      <c r="X1414" s="13">
        <f t="shared" si="1749"/>
        <v>2.5831373679646996E-2</v>
      </c>
      <c r="Y1414" s="13">
        <f t="shared" si="1750"/>
        <v>3.5877498802175528E-2</v>
      </c>
      <c r="Z1414" s="13">
        <f t="shared" si="1751"/>
        <v>4.0583107349310865E-2</v>
      </c>
      <c r="AA1414" s="13">
        <f t="shared" si="1752"/>
        <v>6.8984120769002302E-2</v>
      </c>
      <c r="AB1414" s="13">
        <f t="shared" si="1753"/>
        <v>5.8630415819466632E-2</v>
      </c>
      <c r="AC1414" s="13">
        <f t="shared" si="1754"/>
        <v>9.8037914075836102E-3</v>
      </c>
      <c r="AD1414" s="13">
        <f t="shared" si="1755"/>
        <v>3.9517248227598977E-3</v>
      </c>
      <c r="AE1414" s="13">
        <f t="shared" si="1756"/>
        <v>1.0977194194422958E-2</v>
      </c>
      <c r="AF1414" s="13">
        <f t="shared" si="1757"/>
        <v>1.5246354160095132E-2</v>
      </c>
      <c r="AG1414" s="13">
        <f t="shared" si="1758"/>
        <v>1.4117227107885707E-2</v>
      </c>
      <c r="AH1414" s="13">
        <f t="shared" si="1759"/>
        <v>2.8183177622889754E-2</v>
      </c>
      <c r="AI1414" s="13">
        <f t="shared" si="1760"/>
        <v>4.7906428456979254E-2</v>
      </c>
      <c r="AJ1414" s="13">
        <f t="shared" si="1761"/>
        <v>4.0716237150627464E-2</v>
      </c>
      <c r="AK1414" s="13">
        <f t="shared" si="1762"/>
        <v>2.3070139312582057E-2</v>
      </c>
      <c r="AL1414" s="13">
        <f t="shared" si="1763"/>
        <v>1.851665532191052E-3</v>
      </c>
      <c r="AM1414" s="13">
        <f t="shared" si="1764"/>
        <v>1.3434469670975649E-3</v>
      </c>
      <c r="AN1414" s="13">
        <f t="shared" si="1765"/>
        <v>3.7318585957204814E-3</v>
      </c>
      <c r="AO1414" s="13">
        <f t="shared" si="1766"/>
        <v>5.1832223078149406E-3</v>
      </c>
      <c r="AP1414" s="13">
        <f t="shared" si="1767"/>
        <v>4.7993589616067553E-3</v>
      </c>
      <c r="AQ1414" s="13">
        <f t="shared" si="1768"/>
        <v>3.3329430624111085E-3</v>
      </c>
      <c r="AR1414" s="13">
        <f t="shared" si="1769"/>
        <v>1.5657578786890822E-2</v>
      </c>
      <c r="AS1414" s="13">
        <f t="shared" si="1770"/>
        <v>2.6615120835575604E-2</v>
      </c>
      <c r="AT1414" s="13">
        <f t="shared" si="1771"/>
        <v>2.262050431722443E-2</v>
      </c>
      <c r="AU1414" s="13">
        <f t="shared" si="1772"/>
        <v>1.2816955161859531E-2</v>
      </c>
      <c r="AV1414" s="13">
        <f t="shared" si="1773"/>
        <v>5.4466404898861152E-3</v>
      </c>
      <c r="AW1414" s="13">
        <f t="shared" si="1774"/>
        <v>2.4286701245925966E-4</v>
      </c>
      <c r="AX1414" s="13">
        <f t="shared" si="1775"/>
        <v>3.806037941982198E-4</v>
      </c>
      <c r="AY1414" s="13">
        <f t="shared" si="1776"/>
        <v>1.0572501749072059E-3</v>
      </c>
      <c r="AZ1414" s="13">
        <f t="shared" si="1777"/>
        <v>1.4684272061659676E-3</v>
      </c>
      <c r="BA1414" s="13">
        <f t="shared" si="1778"/>
        <v>1.3596772148387326E-3</v>
      </c>
      <c r="BB1414" s="13">
        <f t="shared" si="1779"/>
        <v>9.4423583994601983E-4</v>
      </c>
      <c r="BC1414" s="13">
        <f t="shared" si="1780"/>
        <v>5.2458410670318581E-4</v>
      </c>
      <c r="BD1414" s="13">
        <f t="shared" si="1781"/>
        <v>7.2489984613072897E-3</v>
      </c>
      <c r="BE1414" s="13">
        <f t="shared" si="1782"/>
        <v>1.2322018149199841E-2</v>
      </c>
      <c r="BF1414" s="13">
        <f t="shared" si="1783"/>
        <v>1.0472628189924379E-2</v>
      </c>
      <c r="BG1414" s="13">
        <f t="shared" si="1784"/>
        <v>5.9338732706714827E-3</v>
      </c>
      <c r="BH1414" s="13">
        <f t="shared" si="1785"/>
        <v>2.5216343515087392E-3</v>
      </c>
      <c r="BI1414" s="13">
        <f t="shared" si="1786"/>
        <v>8.5726668065350825E-4</v>
      </c>
      <c r="BJ1414" s="14">
        <f t="shared" si="1787"/>
        <v>0.22073776970900152</v>
      </c>
      <c r="BK1414" s="14">
        <f t="shared" si="1788"/>
        <v>0.1742533634628195</v>
      </c>
      <c r="BL1414" s="14">
        <f t="shared" si="1789"/>
        <v>0.53989077998031865</v>
      </c>
      <c r="BM1414" s="14">
        <f t="shared" si="1790"/>
        <v>0.79854268401054496</v>
      </c>
      <c r="BN1414" s="14">
        <f t="shared" si="1791"/>
        <v>0.17610795332845752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1.5546218487395</v>
      </c>
      <c r="F1415" s="10">
        <f>VLOOKUP(B1415,home!$B$2:$E$405,3,FALSE)</f>
        <v>0.21</v>
      </c>
      <c r="G1415" s="10">
        <f>VLOOKUP(C1415,away!$B$2:$E$405,4,FALSE)</f>
        <v>1.54</v>
      </c>
      <c r="H1415" s="10">
        <f>VLOOKUP(A1415,away!$A$2:$E$405,3,FALSE)</f>
        <v>1.3361344537815101</v>
      </c>
      <c r="I1415" s="10">
        <f>VLOOKUP(C1415,away!$B$2:$E$405,3,FALSE)</f>
        <v>0.64</v>
      </c>
      <c r="J1415" s="10">
        <f>VLOOKUP(B1415,home!$B$2:$E$405,4,FALSE)</f>
        <v>1</v>
      </c>
      <c r="K1415" s="12">
        <f t="shared" si="1736"/>
        <v>0.50276470588235433</v>
      </c>
      <c r="L1415" s="12">
        <f t="shared" si="1737"/>
        <v>0.85512605042016643</v>
      </c>
      <c r="M1415" s="13">
        <f t="shared" si="1738"/>
        <v>0.2572027084115745</v>
      </c>
      <c r="N1415" s="13">
        <f t="shared" si="1739"/>
        <v>0.12931244404669018</v>
      </c>
      <c r="O1415" s="13">
        <f t="shared" si="1740"/>
        <v>0.21994073620135937</v>
      </c>
      <c r="P1415" s="13">
        <f t="shared" si="1741"/>
        <v>0.11057843954782491</v>
      </c>
      <c r="Q1415" s="13">
        <f t="shared" si="1742"/>
        <v>3.2506866449031294E-2</v>
      </c>
      <c r="R1415" s="13">
        <f t="shared" si="1743"/>
        <v>9.4038526537186085E-2</v>
      </c>
      <c r="S1415" s="13">
        <f t="shared" si="1744"/>
        <v>1.1885169647266545E-2</v>
      </c>
      <c r="T1415" s="13">
        <f t="shared" si="1745"/>
        <v>2.7797468318095944E-2</v>
      </c>
      <c r="U1415" s="13">
        <f t="shared" si="1746"/>
        <v>4.7279252136078323E-2</v>
      </c>
      <c r="V1415" s="13">
        <f t="shared" si="1747"/>
        <v>5.6775085278601943E-4</v>
      </c>
      <c r="W1415" s="13">
        <f t="shared" si="1748"/>
        <v>5.4477683831347301E-3</v>
      </c>
      <c r="X1415" s="13">
        <f t="shared" si="1749"/>
        <v>4.6585286610738566E-3</v>
      </c>
      <c r="Y1415" s="13">
        <f t="shared" si="1750"/>
        <v>1.9918146073566166E-3</v>
      </c>
      <c r="Z1415" s="13">
        <f t="shared" si="1751"/>
        <v>2.6804931261691985E-2</v>
      </c>
      <c r="AA1415" s="13">
        <f t="shared" si="1752"/>
        <v>1.3476573381981292E-2</v>
      </c>
      <c r="AB1415" s="13">
        <f t="shared" si="1753"/>
        <v>3.3877727263468948E-3</v>
      </c>
      <c r="AC1415" s="13">
        <f t="shared" si="1754"/>
        <v>1.5255720804017312E-5</v>
      </c>
      <c r="AD1415" s="13">
        <f t="shared" si="1755"/>
        <v>6.8473641721548029E-4</v>
      </c>
      <c r="AE1415" s="13">
        <f t="shared" si="1756"/>
        <v>5.8553594803232884E-4</v>
      </c>
      <c r="AF1415" s="13">
        <f t="shared" si="1757"/>
        <v>2.5035352130995661E-4</v>
      </c>
      <c r="AG1415" s="13">
        <f t="shared" si="1758"/>
        <v>7.1361272628854723E-5</v>
      </c>
      <c r="AH1415" s="13">
        <f t="shared" si="1759"/>
        <v>5.7303987503986775E-3</v>
      </c>
      <c r="AI1415" s="13">
        <f t="shared" si="1760"/>
        <v>2.8810422423328013E-3</v>
      </c>
      <c r="AJ1415" s="13">
        <f t="shared" si="1761"/>
        <v>7.2424317780054475E-4</v>
      </c>
      <c r="AK1415" s="13">
        <f t="shared" si="1762"/>
        <v>1.213746360913975E-4</v>
      </c>
      <c r="AL1415" s="13">
        <f t="shared" si="1763"/>
        <v>2.6235397148090213E-7</v>
      </c>
      <c r="AM1415" s="13">
        <f t="shared" si="1764"/>
        <v>6.8852260681655635E-5</v>
      </c>
      <c r="AN1415" s="13">
        <f t="shared" si="1765"/>
        <v>5.8877361739203884E-5</v>
      </c>
      <c r="AO1415" s="13">
        <f t="shared" si="1766"/>
        <v>2.5173782901602418E-5</v>
      </c>
      <c r="AP1415" s="13">
        <f t="shared" si="1767"/>
        <v>7.1755858489273315E-6</v>
      </c>
      <c r="AQ1415" s="13">
        <f t="shared" si="1768"/>
        <v>1.5340075966110162E-6</v>
      </c>
      <c r="AR1415" s="13">
        <f t="shared" si="1769"/>
        <v>9.8004265015221611E-4</v>
      </c>
      <c r="AS1415" s="13">
        <f t="shared" si="1770"/>
        <v>4.9273085475594184E-4</v>
      </c>
      <c r="AT1415" s="13">
        <f t="shared" si="1771"/>
        <v>1.2386384163526608E-4</v>
      </c>
      <c r="AU1415" s="13">
        <f t="shared" si="1772"/>
        <v>2.0758122636404358E-5</v>
      </c>
      <c r="AV1415" s="13">
        <f t="shared" si="1773"/>
        <v>2.6091128554904192E-6</v>
      </c>
      <c r="AW1415" s="13">
        <f t="shared" si="1774"/>
        <v>3.1331418789284639E-9</v>
      </c>
      <c r="AX1415" s="13">
        <f t="shared" si="1775"/>
        <v>5.7694144318246261E-6</v>
      </c>
      <c r="AY1415" s="13">
        <f t="shared" si="1776"/>
        <v>4.9335765763233E-6</v>
      </c>
      <c r="AZ1415" s="13">
        <f t="shared" si="1777"/>
        <v>2.1094149260783952E-6</v>
      </c>
      <c r="BA1415" s="13">
        <f t="shared" si="1778"/>
        <v>6.0127188481158858E-7</v>
      </c>
      <c r="BB1415" s="13">
        <f t="shared" si="1779"/>
        <v>1.285408130219057E-7</v>
      </c>
      <c r="BC1415" s="13">
        <f t="shared" si="1780"/>
        <v>2.1983719551443876E-8</v>
      </c>
      <c r="BD1415" s="13">
        <f t="shared" si="1781"/>
        <v>1.3967666677799616E-4</v>
      </c>
      <c r="BE1415" s="13">
        <f t="shared" si="1782"/>
        <v>7.0224498291266834E-5</v>
      </c>
      <c r="BF1415" s="13">
        <f t="shared" si="1783"/>
        <v>1.7653199614572334E-5</v>
      </c>
      <c r="BG1415" s="13">
        <f t="shared" si="1784"/>
        <v>2.9584685707009836E-6</v>
      </c>
      <c r="BH1415" s="13">
        <f t="shared" si="1785"/>
        <v>3.7185339520266726E-7</v>
      </c>
      <c r="BI1415" s="13">
        <f t="shared" si="1786"/>
        <v>3.7390952574084784E-8</v>
      </c>
      <c r="BJ1415" s="14">
        <f t="shared" si="1787"/>
        <v>0.20348205482568876</v>
      </c>
      <c r="BK1415" s="14">
        <f t="shared" si="1788"/>
        <v>0.38025452011080385</v>
      </c>
      <c r="BL1415" s="14">
        <f t="shared" si="1789"/>
        <v>0.38943084644921294</v>
      </c>
      <c r="BM1415" s="14">
        <f t="shared" si="1790"/>
        <v>0.15638770101029686</v>
      </c>
      <c r="BN1415" s="14">
        <f t="shared" si="1791"/>
        <v>0.84357972119366642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1.5546218487395</v>
      </c>
      <c r="F1416" s="10">
        <f>VLOOKUP(B1416,home!$B$2:$E$405,3,FALSE)</f>
        <v>1.03</v>
      </c>
      <c r="G1416" s="10">
        <f>VLOOKUP(C1416,away!$B$2:$E$405,4,FALSE)</f>
        <v>0.75</v>
      </c>
      <c r="H1416" s="10">
        <f>VLOOKUP(A1416,away!$A$2:$E$405,3,FALSE)</f>
        <v>1.3361344537815101</v>
      </c>
      <c r="I1416" s="10">
        <f>VLOOKUP(C1416,away!$B$2:$E$405,3,FALSE)</f>
        <v>0.96</v>
      </c>
      <c r="J1416" s="10">
        <f>VLOOKUP(B1416,home!$B$2:$E$405,4,FALSE)</f>
        <v>1.5</v>
      </c>
      <c r="K1416" s="12">
        <f t="shared" si="1736"/>
        <v>1.200945378151264</v>
      </c>
      <c r="L1416" s="12">
        <f t="shared" si="1737"/>
        <v>1.9240336134453744</v>
      </c>
      <c r="M1416" s="13">
        <f t="shared" si="1738"/>
        <v>4.3937856677927364E-2</v>
      </c>
      <c r="N1416" s="13">
        <f t="shared" si="1739"/>
        <v>5.2766965903229525E-2</v>
      </c>
      <c r="O1416" s="13">
        <f t="shared" si="1740"/>
        <v>8.4537913151077559E-2</v>
      </c>
      <c r="P1416" s="13">
        <f t="shared" si="1741"/>
        <v>0.10152541607733956</v>
      </c>
      <c r="Q1416" s="13">
        <f t="shared" si="1742"/>
        <v>3.1685121910274429E-2</v>
      </c>
      <c r="R1416" s="13">
        <f t="shared" si="1743"/>
        <v>8.1326893256599517E-2</v>
      </c>
      <c r="S1416" s="13">
        <f t="shared" si="1744"/>
        <v>5.8647661088888275E-2</v>
      </c>
      <c r="T1416" s="13">
        <f t="shared" si="1745"/>
        <v>6.0963239601482505E-2</v>
      </c>
      <c r="U1416" s="13">
        <f t="shared" si="1746"/>
        <v>9.7669156575914393E-2</v>
      </c>
      <c r="V1416" s="13">
        <f t="shared" si="1747"/>
        <v>1.5057195786660881E-2</v>
      </c>
      <c r="W1416" s="13">
        <f t="shared" si="1748"/>
        <v>1.268403357143447E-2</v>
      </c>
      <c r="X1416" s="13">
        <f t="shared" si="1749"/>
        <v>2.44045069455095E-2</v>
      </c>
      <c r="Y1416" s="13">
        <f t="shared" si="1750"/>
        <v>2.3477545841360695E-2</v>
      </c>
      <c r="Z1416" s="13">
        <f t="shared" si="1751"/>
        <v>5.2158558767593809E-2</v>
      </c>
      <c r="AA1416" s="13">
        <f t="shared" si="1752"/>
        <v>6.2639580082972879E-2</v>
      </c>
      <c r="AB1416" s="13">
        <f t="shared" si="1753"/>
        <v>3.7613357094991133E-2</v>
      </c>
      <c r="AC1416" s="13">
        <f t="shared" si="1754"/>
        <v>2.1745030691930965E-3</v>
      </c>
      <c r="AD1416" s="13">
        <f t="shared" si="1755"/>
        <v>3.8082078734824262E-3</v>
      </c>
      <c r="AE1416" s="13">
        <f t="shared" si="1756"/>
        <v>7.3271199555675175E-3</v>
      </c>
      <c r="AF1416" s="13">
        <f t="shared" si="1757"/>
        <v>7.0488125421291426E-3</v>
      </c>
      <c r="AG1416" s="13">
        <f t="shared" si="1758"/>
        <v>4.5207174219772705E-3</v>
      </c>
      <c r="AH1416" s="13">
        <f t="shared" si="1759"/>
        <v>2.5088705074429112E-2</v>
      </c>
      <c r="AI1416" s="13">
        <f t="shared" si="1760"/>
        <v>3.0130164402935807E-2</v>
      </c>
      <c r="AJ1416" s="13">
        <f t="shared" si="1761"/>
        <v>1.8092340841321754E-2</v>
      </c>
      <c r="AK1416" s="13">
        <f t="shared" si="1762"/>
        <v>7.242637704440902E-3</v>
      </c>
      <c r="AL1416" s="13">
        <f t="shared" si="1763"/>
        <v>2.0098142745518616E-4</v>
      </c>
      <c r="AM1416" s="13">
        <f t="shared" si="1764"/>
        <v>9.1468992893959332E-4</v>
      </c>
      <c r="AN1416" s="13">
        <f t="shared" si="1765"/>
        <v>1.7598941691597382E-3</v>
      </c>
      <c r="AO1416" s="13">
        <f t="shared" si="1766"/>
        <v>1.6930477687849286E-3</v>
      </c>
      <c r="AP1416" s="13">
        <f t="shared" si="1767"/>
        <v>1.0858269387702983E-3</v>
      </c>
      <c r="AQ1416" s="13">
        <f t="shared" si="1768"/>
        <v>5.2229188214463667E-4</v>
      </c>
      <c r="AR1416" s="13">
        <f t="shared" si="1769"/>
        <v>9.6543023762038285E-3</v>
      </c>
      <c r="AS1416" s="13">
        <f t="shared" si="1770"/>
        <v>1.1594289817976755E-2</v>
      </c>
      <c r="AT1416" s="13">
        <f t="shared" si="1771"/>
        <v>6.9620543849227227E-3</v>
      </c>
      <c r="AU1416" s="13">
        <f t="shared" si="1772"/>
        <v>2.7870156786702275E-3</v>
      </c>
      <c r="AV1416" s="13">
        <f t="shared" si="1773"/>
        <v>8.3676339953352998E-4</v>
      </c>
      <c r="AW1416" s="13">
        <f t="shared" si="1774"/>
        <v>1.2899988876319771E-5</v>
      </c>
      <c r="AX1416" s="13">
        <f t="shared" si="1775"/>
        <v>1.8308210710025222E-4</v>
      </c>
      <c r="AY1416" s="13">
        <f t="shared" si="1776"/>
        <v>3.522561280812913E-4</v>
      </c>
      <c r="AZ1416" s="13">
        <f t="shared" si="1777"/>
        <v>3.3887631548526183E-4</v>
      </c>
      <c r="BA1416" s="13">
        <f t="shared" si="1778"/>
        <v>2.173364739313877E-4</v>
      </c>
      <c r="BB1416" s="13">
        <f t="shared" si="1779"/>
        <v>1.0454067031792108E-4</v>
      </c>
      <c r="BC1416" s="13">
        <f t="shared" si="1780"/>
        <v>4.0227952732758259E-5</v>
      </c>
      <c r="BD1416" s="13">
        <f t="shared" si="1781"/>
        <v>3.095867047696954E-3</v>
      </c>
      <c r="BE1416" s="13">
        <f t="shared" si="1782"/>
        <v>3.7179672223024559E-3</v>
      </c>
      <c r="BF1416" s="13">
        <f t="shared" si="1783"/>
        <v>2.2325377758710143E-3</v>
      </c>
      <c r="BG1416" s="13">
        <f t="shared" si="1784"/>
        <v>8.937186411601322E-4</v>
      </c>
      <c r="BH1416" s="13">
        <f t="shared" si="1785"/>
        <v>2.6832681786722229E-4</v>
      </c>
      <c r="BI1416" s="13">
        <f t="shared" si="1786"/>
        <v>6.444917035033523E-5</v>
      </c>
      <c r="BJ1416" s="14">
        <f t="shared" si="1787"/>
        <v>0.23589834190189551</v>
      </c>
      <c r="BK1416" s="14">
        <f t="shared" si="1788"/>
        <v>0.22189587025554566</v>
      </c>
      <c r="BL1416" s="14">
        <f t="shared" si="1789"/>
        <v>0.48644804051723822</v>
      </c>
      <c r="BM1416" s="14">
        <f t="shared" si="1790"/>
        <v>0.60028128832662042</v>
      </c>
      <c r="BN1416" s="14">
        <f t="shared" si="1791"/>
        <v>0.39578016697644802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1.5546218487395</v>
      </c>
      <c r="F1417" s="10">
        <f>VLOOKUP(B1417,home!$B$2:$E$405,3,FALSE)</f>
        <v>0.51</v>
      </c>
      <c r="G1417" s="10">
        <f>VLOOKUP(C1417,away!$B$2:$E$405,4,FALSE)</f>
        <v>1.1599999999999999</v>
      </c>
      <c r="H1417" s="10">
        <f>VLOOKUP(A1417,away!$A$2:$E$405,3,FALSE)</f>
        <v>1.3361344537815101</v>
      </c>
      <c r="I1417" s="10">
        <f>VLOOKUP(C1417,away!$B$2:$E$405,3,FALSE)</f>
        <v>1.03</v>
      </c>
      <c r="J1417" s="10">
        <f>VLOOKUP(B1417,home!$B$2:$E$405,4,FALSE)</f>
        <v>1.05</v>
      </c>
      <c r="K1417" s="12">
        <f t="shared" si="1736"/>
        <v>0.91971428571428815</v>
      </c>
      <c r="L1417" s="12">
        <f t="shared" si="1737"/>
        <v>1.4450294117647033</v>
      </c>
      <c r="M1417" s="13">
        <f t="shared" si="1738"/>
        <v>9.3973382897085192E-2</v>
      </c>
      <c r="N1417" s="13">
        <f t="shared" si="1739"/>
        <v>8.6428662727347991E-2</v>
      </c>
      <c r="O1417" s="13">
        <f t="shared" si="1740"/>
        <v>0.13579430220931427</v>
      </c>
      <c r="P1417" s="13">
        <f t="shared" si="1741"/>
        <v>0.12489195966050963</v>
      </c>
      <c r="Q1417" s="13">
        <f t="shared" si="1742"/>
        <v>3.9744837902761988E-2</v>
      </c>
      <c r="R1417" s="13">
        <f t="shared" si="1743"/>
        <v>9.8113380321261878E-2</v>
      </c>
      <c r="S1417" s="13">
        <f t="shared" si="1744"/>
        <v>4.1495796753758703E-2</v>
      </c>
      <c r="T1417" s="13">
        <f t="shared" si="1745"/>
        <v>5.7432459735311643E-2</v>
      </c>
      <c r="U1417" s="13">
        <f t="shared" si="1746"/>
        <v>9.0236277501183654E-2</v>
      </c>
      <c r="V1417" s="13">
        <f t="shared" si="1747"/>
        <v>6.1276114274551085E-3</v>
      </c>
      <c r="W1417" s="13">
        <f t="shared" si="1748"/>
        <v>1.2184631734189641E-2</v>
      </c>
      <c r="X1417" s="13">
        <f t="shared" si="1749"/>
        <v>1.7607151227425594E-2</v>
      </c>
      <c r="Y1417" s="13">
        <f t="shared" si="1750"/>
        <v>1.2721425690509491E-2</v>
      </c>
      <c r="Z1417" s="13">
        <f t="shared" si="1751"/>
        <v>4.7258906750626585E-2</v>
      </c>
      <c r="AA1417" s="13">
        <f t="shared" si="1752"/>
        <v>4.3464691665790672E-2</v>
      </c>
      <c r="AB1417" s="13">
        <f t="shared" si="1753"/>
        <v>1.9987548924597219E-2</v>
      </c>
      <c r="AC1417" s="13">
        <f t="shared" si="1754"/>
        <v>5.0898015987350541E-4</v>
      </c>
      <c r="AD1417" s="13">
        <f t="shared" si="1755"/>
        <v>2.8015949680254672E-3</v>
      </c>
      <c r="AE1417" s="13">
        <f t="shared" si="1756"/>
        <v>4.0483871286487944E-3</v>
      </c>
      <c r="AF1417" s="13">
        <f t="shared" si="1757"/>
        <v>2.9250192355535819E-3</v>
      </c>
      <c r="AG1417" s="13">
        <f t="shared" si="1758"/>
        <v>1.4089129417841457E-3</v>
      </c>
      <c r="AH1417" s="13">
        <f t="shared" si="1759"/>
        <v>1.7072627555625226E-2</v>
      </c>
      <c r="AI1417" s="13">
        <f t="shared" si="1760"/>
        <v>1.5701939457587924E-2</v>
      </c>
      <c r="AJ1417" s="13">
        <f t="shared" si="1761"/>
        <v>7.2206490162822368E-3</v>
      </c>
      <c r="AK1417" s="13">
        <f t="shared" si="1762"/>
        <v>2.2136446841345327E-3</v>
      </c>
      <c r="AL1417" s="13">
        <f t="shared" si="1763"/>
        <v>2.7057674262737778E-5</v>
      </c>
      <c r="AM1417" s="13">
        <f t="shared" si="1764"/>
        <v>5.1533338297565746E-4</v>
      </c>
      <c r="AN1417" s="13">
        <f t="shared" si="1765"/>
        <v>7.4467189526402895E-4</v>
      </c>
      <c r="AO1417" s="13">
        <f t="shared" si="1766"/>
        <v>5.380363953855433E-4</v>
      </c>
      <c r="AP1417" s="13">
        <f t="shared" si="1767"/>
        <v>2.5915947197732448E-4</v>
      </c>
      <c r="AQ1417" s="13">
        <f t="shared" si="1768"/>
        <v>9.362326483616108E-5</v>
      </c>
      <c r="AR1417" s="13">
        <f t="shared" si="1769"/>
        <v>4.9340897907965966E-3</v>
      </c>
      <c r="AS1417" s="13">
        <f t="shared" si="1770"/>
        <v>4.5379528675926527E-3</v>
      </c>
      <c r="AT1417" s="13">
        <f t="shared" si="1771"/>
        <v>2.086810040111541E-3</v>
      </c>
      <c r="AU1417" s="13">
        <f t="shared" si="1772"/>
        <v>6.3975633515419726E-4</v>
      </c>
      <c r="AV1417" s="13">
        <f t="shared" si="1773"/>
        <v>1.4709826020438323E-4</v>
      </c>
      <c r="AW1417" s="13">
        <f t="shared" si="1774"/>
        <v>9.9888980922924212E-7</v>
      </c>
      <c r="AX1417" s="13">
        <f t="shared" si="1775"/>
        <v>7.89932457046974E-5</v>
      </c>
      <c r="AY1417" s="13">
        <f t="shared" si="1776"/>
        <v>1.1414756337404359E-4</v>
      </c>
      <c r="AZ1417" s="13">
        <f t="shared" si="1777"/>
        <v>8.2473293178384206E-5</v>
      </c>
      <c r="BA1417" s="13">
        <f t="shared" si="1778"/>
        <v>3.972544477595284E-5</v>
      </c>
      <c r="BB1417" s="13">
        <f t="shared" si="1779"/>
        <v>1.4351109024171585E-5</v>
      </c>
      <c r="BC1417" s="13">
        <f t="shared" si="1780"/>
        <v>4.1475549262739585E-6</v>
      </c>
      <c r="BD1417" s="13">
        <f t="shared" si="1781"/>
        <v>1.188317477998172E-3</v>
      </c>
      <c r="BE1417" s="13">
        <f t="shared" si="1782"/>
        <v>1.0929125604788928E-3</v>
      </c>
      <c r="BF1417" s="13">
        <f t="shared" si="1783"/>
        <v>5.025836474545093E-4</v>
      </c>
      <c r="BG1417" s="13">
        <f t="shared" si="1784"/>
        <v>1.540777867767686E-4</v>
      </c>
      <c r="BH1417" s="13">
        <f t="shared" si="1785"/>
        <v>3.5426885402458513E-5</v>
      </c>
      <c r="BI1417" s="13">
        <f t="shared" si="1786"/>
        <v>6.5165225206008171E-6</v>
      </c>
      <c r="BJ1417" s="14">
        <f t="shared" si="1787"/>
        <v>0.2397877459129806</v>
      </c>
      <c r="BK1417" s="14">
        <f t="shared" si="1788"/>
        <v>0.26713893613631889</v>
      </c>
      <c r="BL1417" s="14">
        <f t="shared" si="1789"/>
        <v>0.4451306035102684</v>
      </c>
      <c r="BM1417" s="14">
        <f t="shared" si="1790"/>
        <v>0.42025651791834862</v>
      </c>
      <c r="BN1417" s="14">
        <f t="shared" si="1791"/>
        <v>0.57894652571828098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1.5546218487395</v>
      </c>
      <c r="F1418" s="10">
        <f>VLOOKUP(B1418,home!$B$2:$E$405,3,FALSE)</f>
        <v>1.61</v>
      </c>
      <c r="G1418" s="10">
        <f>VLOOKUP(C1418,away!$B$2:$E$405,4,FALSE)</f>
        <v>1.29</v>
      </c>
      <c r="H1418" s="10">
        <f>VLOOKUP(A1418,away!$A$2:$E$405,3,FALSE)</f>
        <v>1.3361344537815101</v>
      </c>
      <c r="I1418" s="10">
        <f>VLOOKUP(C1418,away!$B$2:$E$405,3,FALSE)</f>
        <v>0.86</v>
      </c>
      <c r="J1418" s="10">
        <f>VLOOKUP(B1418,home!$B$2:$E$405,4,FALSE)</f>
        <v>1.1200000000000001</v>
      </c>
      <c r="K1418" s="12">
        <f t="shared" si="1736"/>
        <v>3.2287941176470683</v>
      </c>
      <c r="L1418" s="12">
        <f t="shared" si="1737"/>
        <v>1.2869647058823506</v>
      </c>
      <c r="M1418" s="13">
        <f t="shared" si="1738"/>
        <v>1.0935304011703742E-2</v>
      </c>
      <c r="N1418" s="13">
        <f t="shared" si="1739"/>
        <v>3.5307845267671431E-2</v>
      </c>
      <c r="O1418" s="13">
        <f t="shared" si="1740"/>
        <v>1.4073350311156394E-2</v>
      </c>
      <c r="P1418" s="13">
        <f t="shared" si="1741"/>
        <v>4.5439950700248304E-2</v>
      </c>
      <c r="Q1418" s="13">
        <f t="shared" si="1742"/>
        <v>5.7000881553525201E-2</v>
      </c>
      <c r="R1418" s="13">
        <f t="shared" si="1743"/>
        <v>9.0559525719883394E-3</v>
      </c>
      <c r="S1418" s="13">
        <f t="shared" si="1744"/>
        <v>4.7204657443247859E-2</v>
      </c>
      <c r="T1418" s="13">
        <f t="shared" si="1745"/>
        <v>7.3358122763567263E-2</v>
      </c>
      <c r="U1418" s="13">
        <f t="shared" si="1746"/>
        <v>2.923980639412679E-2</v>
      </c>
      <c r="V1418" s="13">
        <f t="shared" si="1747"/>
        <v>2.1794621497364917E-2</v>
      </c>
      <c r="W1418" s="13">
        <f t="shared" si="1748"/>
        <v>6.1348037020239825E-2</v>
      </c>
      <c r="X1418" s="13">
        <f t="shared" si="1749"/>
        <v>7.8952758420212488E-2</v>
      </c>
      <c r="Y1418" s="13">
        <f t="shared" si="1750"/>
        <v>5.0804706759434534E-2</v>
      </c>
      <c r="Z1418" s="13">
        <f t="shared" si="1751"/>
        <v>3.8848971127644974E-3</v>
      </c>
      <c r="AA1418" s="13">
        <f t="shared" si="1752"/>
        <v>1.2543532945358088E-2</v>
      </c>
      <c r="AB1418" s="13">
        <f t="shared" si="1753"/>
        <v>2.02502426942422E-2</v>
      </c>
      <c r="AC1418" s="13">
        <f t="shared" si="1754"/>
        <v>5.6602594524972401E-3</v>
      </c>
      <c r="AD1418" s="13">
        <f t="shared" si="1755"/>
        <v>4.9520045265036228E-2</v>
      </c>
      <c r="AE1418" s="13">
        <f t="shared" si="1756"/>
        <v>6.3730550489798032E-2</v>
      </c>
      <c r="AF1418" s="13">
        <f t="shared" si="1757"/>
        <v>4.1009484583411616E-2</v>
      </c>
      <c r="AG1418" s="13">
        <f t="shared" si="1758"/>
        <v>1.7592586421759045E-2</v>
      </c>
      <c r="AH1418" s="13">
        <f t="shared" si="1759"/>
        <v>1.2499313675280385E-3</v>
      </c>
      <c r="AI1418" s="13">
        <f t="shared" si="1760"/>
        <v>4.0357710469370867E-3</v>
      </c>
      <c r="AJ1418" s="13">
        <f t="shared" si="1761"/>
        <v>6.5153369082604079E-3</v>
      </c>
      <c r="AK1418" s="13">
        <f t="shared" si="1762"/>
        <v>7.0122271612933478E-3</v>
      </c>
      <c r="AL1418" s="13">
        <f t="shared" si="1763"/>
        <v>9.4081302247038783E-4</v>
      </c>
      <c r="AM1418" s="13">
        <f t="shared" si="1764"/>
        <v>3.1978006171473089E-2</v>
      </c>
      <c r="AN1418" s="13">
        <f t="shared" si="1765"/>
        <v>4.115456530717386E-2</v>
      </c>
      <c r="AO1418" s="13">
        <f t="shared" si="1766"/>
        <v>2.6482236518131502E-2</v>
      </c>
      <c r="AP1418" s="13">
        <f t="shared" si="1767"/>
        <v>1.1360567910554653E-2</v>
      </c>
      <c r="AQ1418" s="13">
        <f t="shared" si="1768"/>
        <v>3.6551624849158592E-3</v>
      </c>
      <c r="AR1418" s="13">
        <f t="shared" si="1769"/>
        <v>3.2172351095676919E-4</v>
      </c>
      <c r="AS1418" s="13">
        <f t="shared" si="1770"/>
        <v>1.0387789796859784E-3</v>
      </c>
      <c r="AT1418" s="13">
        <f t="shared" si="1771"/>
        <v>1.6770017295727555E-3</v>
      </c>
      <c r="AU1418" s="13">
        <f t="shared" si="1772"/>
        <v>1.8048977732428241E-3</v>
      </c>
      <c r="AV1418" s="13">
        <f t="shared" si="1773"/>
        <v>1.4569108283001807E-3</v>
      </c>
      <c r="AW1418" s="13">
        <f t="shared" si="1774"/>
        <v>1.0859449488213015E-4</v>
      </c>
      <c r="AX1418" s="13">
        <f t="shared" si="1775"/>
        <v>1.7208399703422337E-2</v>
      </c>
      <c r="AY1418" s="13">
        <f t="shared" si="1776"/>
        <v>2.2146603063020853E-2</v>
      </c>
      <c r="AZ1418" s="13">
        <f t="shared" si="1777"/>
        <v>1.4250948248646901E-2</v>
      </c>
      <c r="BA1418" s="13">
        <f t="shared" si="1778"/>
        <v>6.1134891404548211E-3</v>
      </c>
      <c r="BB1418" s="13">
        <f t="shared" si="1779"/>
        <v>1.9669611883900953E-3</v>
      </c>
      <c r="BC1418" s="13">
        <f t="shared" si="1780"/>
        <v>5.0628192545969144E-4</v>
      </c>
      <c r="BD1418" s="13">
        <f t="shared" si="1781"/>
        <v>6.900780060898583E-5</v>
      </c>
      <c r="BE1418" s="13">
        <f t="shared" si="1782"/>
        <v>2.2281198067805521E-4</v>
      </c>
      <c r="BF1418" s="13">
        <f t="shared" si="1783"/>
        <v>3.5970700627729847E-4</v>
      </c>
      <c r="BG1418" s="13">
        <f t="shared" si="1784"/>
        <v>3.8713995531485949E-4</v>
      </c>
      <c r="BH1418" s="13">
        <f t="shared" si="1785"/>
        <v>3.124988026066918E-4</v>
      </c>
      <c r="BI1418" s="13">
        <f t="shared" si="1786"/>
        <v>2.0179885912564768E-4</v>
      </c>
      <c r="BJ1418" s="14">
        <f t="shared" si="1787"/>
        <v>0.70544824020629937</v>
      </c>
      <c r="BK1418" s="14">
        <f t="shared" si="1788"/>
        <v>0.15412220919055331</v>
      </c>
      <c r="BL1418" s="14">
        <f t="shared" si="1789"/>
        <v>0.11182842862726079</v>
      </c>
      <c r="BM1418" s="14">
        <f t="shared" si="1790"/>
        <v>0.78143248215244565</v>
      </c>
      <c r="BN1418" s="14">
        <f t="shared" si="1791"/>
        <v>0.17181328441629343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1.63636363636364</v>
      </c>
      <c r="F1419" s="10">
        <f>VLOOKUP(B1419,home!$B$2:$E$405,3,FALSE)</f>
        <v>0.49</v>
      </c>
      <c r="G1419" s="10">
        <f>VLOOKUP(C1419,away!$B$2:$E$405,4,FALSE)</f>
        <v>0.24</v>
      </c>
      <c r="H1419" s="10">
        <f>VLOOKUP(A1419,away!$A$2:$E$405,3,FALSE)</f>
        <v>1.23232323232323</v>
      </c>
      <c r="I1419" s="10">
        <f>VLOOKUP(C1419,away!$B$2:$E$405,3,FALSE)</f>
        <v>1.1000000000000001</v>
      </c>
      <c r="J1419" s="10">
        <f>VLOOKUP(B1419,home!$B$2:$E$405,4,FALSE)</f>
        <v>1.3</v>
      </c>
      <c r="K1419" s="12">
        <f t="shared" si="1736"/>
        <v>0.19243636363636404</v>
      </c>
      <c r="L1419" s="12">
        <f t="shared" si="1737"/>
        <v>1.7622222222222192</v>
      </c>
      <c r="M1419" s="13">
        <f t="shared" si="1738"/>
        <v>0.14161281705997233</v>
      </c>
      <c r="N1419" s="13">
        <f t="shared" si="1739"/>
        <v>2.7251455559322731E-2</v>
      </c>
      <c r="O1419" s="13">
        <f t="shared" si="1740"/>
        <v>0.24955325317457308</v>
      </c>
      <c r="P1419" s="13">
        <f t="shared" si="1741"/>
        <v>4.8023120574539759E-2</v>
      </c>
      <c r="Q1419" s="13">
        <f t="shared" si="1742"/>
        <v>2.6220855058170221E-3</v>
      </c>
      <c r="R1419" s="13">
        <f t="shared" si="1743"/>
        <v>0.21988414418604016</v>
      </c>
      <c r="S1419" s="13">
        <f t="shared" si="1744"/>
        <v>4.0713477734506754E-3</v>
      </c>
      <c r="T1419" s="13">
        <f t="shared" si="1745"/>
        <v>4.620697346917545E-3</v>
      </c>
      <c r="U1419" s="13">
        <f t="shared" si="1746"/>
        <v>4.2313705128455524E-2</v>
      </c>
      <c r="V1419" s="13">
        <f t="shared" si="1747"/>
        <v>1.5340641011682223E-4</v>
      </c>
      <c r="W1419" s="13">
        <f t="shared" si="1748"/>
        <v>1.6819486662768133E-4</v>
      </c>
      <c r="X1419" s="13">
        <f t="shared" si="1749"/>
        <v>2.9639673163500241E-4</v>
      </c>
      <c r="Y1419" s="13">
        <f t="shared" si="1750"/>
        <v>2.6115845354061841E-4</v>
      </c>
      <c r="Z1419" s="13">
        <f t="shared" si="1751"/>
        <v>0.12916157506631817</v>
      </c>
      <c r="AA1419" s="13">
        <f t="shared" si="1752"/>
        <v>2.485538382730753E-2</v>
      </c>
      <c r="AB1419" s="13">
        <f t="shared" si="1753"/>
        <v>2.3915398402565772E-3</v>
      </c>
      <c r="AC1419" s="13">
        <f t="shared" si="1754"/>
        <v>3.2514070243142005E-6</v>
      </c>
      <c r="AD1419" s="13">
        <f t="shared" si="1755"/>
        <v>8.0917021290335598E-6</v>
      </c>
      <c r="AE1419" s="13">
        <f t="shared" si="1756"/>
        <v>1.4259377307385785E-5</v>
      </c>
      <c r="AF1419" s="13">
        <f t="shared" si="1757"/>
        <v>1.2564095783063232E-5</v>
      </c>
      <c r="AG1419" s="13">
        <f t="shared" si="1758"/>
        <v>7.3802429303475001E-6</v>
      </c>
      <c r="AH1419" s="13">
        <f t="shared" si="1759"/>
        <v>5.690284945977233E-2</v>
      </c>
      <c r="AI1419" s="13">
        <f t="shared" si="1760"/>
        <v>1.0950177430586027E-2</v>
      </c>
      <c r="AJ1419" s="13">
        <f t="shared" si="1761"/>
        <v>1.0536061629574799E-3</v>
      </c>
      <c r="AK1419" s="13">
        <f t="shared" si="1762"/>
        <v>6.7584046234799933E-5</v>
      </c>
      <c r="AL1419" s="13">
        <f t="shared" si="1763"/>
        <v>4.4104118485100335E-8</v>
      </c>
      <c r="AM1419" s="13">
        <f t="shared" si="1764"/>
        <v>3.1142754666796883E-7</v>
      </c>
      <c r="AN1419" s="13">
        <f t="shared" si="1765"/>
        <v>5.4880454335044199E-7</v>
      </c>
      <c r="AO1419" s="13">
        <f t="shared" si="1766"/>
        <v>4.8355778097433318E-7</v>
      </c>
      <c r="AP1419" s="13">
        <f t="shared" si="1767"/>
        <v>2.8404542245381142E-7</v>
      </c>
      <c r="AQ1419" s="13">
        <f t="shared" si="1768"/>
        <v>1.2513778889215123E-7</v>
      </c>
      <c r="AR1419" s="13">
        <f t="shared" si="1769"/>
        <v>2.0055093165155278E-2</v>
      </c>
      <c r="AS1419" s="13">
        <f t="shared" si="1770"/>
        <v>3.8593292010909797E-3</v>
      </c>
      <c r="AT1419" s="13">
        <f t="shared" si="1771"/>
        <v>3.713376387667911E-4</v>
      </c>
      <c r="AU1419" s="13">
        <f t="shared" si="1772"/>
        <v>2.381962162853167E-5</v>
      </c>
      <c r="AV1419" s="13">
        <f t="shared" si="1773"/>
        <v>1.1459403423471805E-6</v>
      </c>
      <c r="AW1419" s="13">
        <f t="shared" si="1774"/>
        <v>4.1545545017588913E-10</v>
      </c>
      <c r="AX1419" s="13">
        <f t="shared" si="1775"/>
        <v>9.9883307694963197E-9</v>
      </c>
      <c r="AY1419" s="13">
        <f t="shared" si="1776"/>
        <v>1.7601658444912375E-8</v>
      </c>
      <c r="AZ1419" s="13">
        <f t="shared" si="1777"/>
        <v>1.5509016829794992E-8</v>
      </c>
      <c r="BA1419" s="13">
        <f t="shared" si="1778"/>
        <v>9.110111367427708E-9</v>
      </c>
      <c r="BB1419" s="13">
        <f t="shared" si="1779"/>
        <v>4.0135101746500912E-9</v>
      </c>
      <c r="BC1419" s="13">
        <f t="shared" si="1780"/>
        <v>1.414539363776674E-9</v>
      </c>
      <c r="BD1419" s="13">
        <f t="shared" si="1781"/>
        <v>5.890255140728929E-3</v>
      </c>
      <c r="BE1419" s="13">
        <f t="shared" si="1782"/>
        <v>1.1334992801722748E-3</v>
      </c>
      <c r="BF1419" s="13">
        <f t="shared" si="1783"/>
        <v>1.0906323983039438E-4</v>
      </c>
      <c r="BG1419" s="13">
        <f t="shared" si="1784"/>
        <v>6.995911093120585E-6</v>
      </c>
      <c r="BH1419" s="13">
        <f t="shared" si="1785"/>
        <v>3.3656692277085653E-7</v>
      </c>
      <c r="BI1419" s="13">
        <f t="shared" si="1786"/>
        <v>1.2953542947660927E-8</v>
      </c>
      <c r="BJ1419" s="14">
        <f t="shared" si="1787"/>
        <v>3.5264094492259715E-2</v>
      </c>
      <c r="BK1419" s="14">
        <f t="shared" si="1788"/>
        <v>0.19386400493088082</v>
      </c>
      <c r="BL1419" s="14">
        <f t="shared" si="1789"/>
        <v>0.63942313191545785</v>
      </c>
      <c r="BM1419" s="14">
        <f t="shared" si="1790"/>
        <v>0.30876591315844865</v>
      </c>
      <c r="BN1419" s="14">
        <f t="shared" si="1791"/>
        <v>0.68894687606026506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1.63636363636364</v>
      </c>
      <c r="F1420" s="10">
        <f>VLOOKUP(B1420,home!$B$2:$E$405,3,FALSE)</f>
        <v>1.32</v>
      </c>
      <c r="G1420" s="10">
        <f>VLOOKUP(C1420,away!$B$2:$E$405,4,FALSE)</f>
        <v>0.92</v>
      </c>
      <c r="H1420" s="10">
        <f>VLOOKUP(A1420,away!$A$2:$E$405,3,FALSE)</f>
        <v>1.23232323232323</v>
      </c>
      <c r="I1420" s="10">
        <f>VLOOKUP(C1420,away!$B$2:$E$405,3,FALSE)</f>
        <v>0.71</v>
      </c>
      <c r="J1420" s="10">
        <f>VLOOKUP(B1420,home!$B$2:$E$405,4,FALSE)</f>
        <v>0.95</v>
      </c>
      <c r="K1420" s="12">
        <f t="shared" si="1736"/>
        <v>1.9872000000000047</v>
      </c>
      <c r="L1420" s="12">
        <f t="shared" si="1737"/>
        <v>0.8312020202020185</v>
      </c>
      <c r="M1420" s="13">
        <f t="shared" si="1738"/>
        <v>5.9701267944843477E-2</v>
      </c>
      <c r="N1420" s="13">
        <f t="shared" si="1739"/>
        <v>0.11863835965999323</v>
      </c>
      <c r="O1420" s="13">
        <f t="shared" si="1740"/>
        <v>4.9623814524375906E-2</v>
      </c>
      <c r="P1420" s="13">
        <f t="shared" si="1741"/>
        <v>9.8612444222840018E-2</v>
      </c>
      <c r="Q1420" s="13">
        <f t="shared" si="1742"/>
        <v>0.11787907415816959</v>
      </c>
      <c r="R1420" s="13">
        <f t="shared" si="1743"/>
        <v>2.0623707441395762E-2</v>
      </c>
      <c r="S1420" s="13">
        <f t="shared" si="1744"/>
        <v>4.0721137466405592E-2</v>
      </c>
      <c r="T1420" s="13">
        <f t="shared" si="1745"/>
        <v>9.7981324579814108E-2</v>
      </c>
      <c r="U1420" s="13">
        <f t="shared" si="1746"/>
        <v>4.0983431427541746E-2</v>
      </c>
      <c r="V1420" s="13">
        <f t="shared" si="1747"/>
        <v>7.4735261733217132E-3</v>
      </c>
      <c r="W1420" s="13">
        <f t="shared" si="1748"/>
        <v>7.8083098722371708E-2</v>
      </c>
      <c r="X1420" s="13">
        <f t="shared" si="1749"/>
        <v>6.4902829401669013E-2</v>
      </c>
      <c r="Y1420" s="13">
        <f t="shared" si="1750"/>
        <v>2.6973681457747128E-2</v>
      </c>
      <c r="Z1420" s="13">
        <f t="shared" si="1751"/>
        <v>5.7141557631145198E-3</v>
      </c>
      <c r="AA1420" s="13">
        <f t="shared" si="1752"/>
        <v>1.1355170332461199E-2</v>
      </c>
      <c r="AB1420" s="13">
        <f t="shared" si="1753"/>
        <v>1.1282497242333479E-2</v>
      </c>
      <c r="AC1420" s="13">
        <f t="shared" si="1754"/>
        <v>7.7153164861957222E-4</v>
      </c>
      <c r="AD1420" s="13">
        <f t="shared" si="1755"/>
        <v>3.8791683445274359E-2</v>
      </c>
      <c r="AE1420" s="13">
        <f t="shared" si="1756"/>
        <v>3.2243725646749245E-2</v>
      </c>
      <c r="AF1420" s="13">
        <f t="shared" si="1757"/>
        <v>1.3400524948208805E-2</v>
      </c>
      <c r="AG1420" s="13">
        <f t="shared" si="1758"/>
        <v>3.7128478029062359E-3</v>
      </c>
      <c r="AH1420" s="13">
        <f t="shared" si="1759"/>
        <v>1.1874044535124487E-3</v>
      </c>
      <c r="AI1420" s="13">
        <f t="shared" si="1760"/>
        <v>2.3596101300199434E-3</v>
      </c>
      <c r="AJ1420" s="13">
        <f t="shared" si="1761"/>
        <v>2.344508625187822E-3</v>
      </c>
      <c r="AK1420" s="13">
        <f t="shared" si="1762"/>
        <v>1.553002513324417E-3</v>
      </c>
      <c r="AL1420" s="13">
        <f t="shared" si="1763"/>
        <v>5.0975548282119751E-5</v>
      </c>
      <c r="AM1420" s="13">
        <f t="shared" si="1764"/>
        <v>1.5417366668489882E-2</v>
      </c>
      <c r="AN1420" s="13">
        <f t="shared" si="1765"/>
        <v>1.2814946321044053E-2</v>
      </c>
      <c r="AO1420" s="13">
        <f t="shared" si="1766"/>
        <v>5.325904635416121E-3</v>
      </c>
      <c r="AP1420" s="13">
        <f t="shared" si="1767"/>
        <v>1.4756342307870583E-3</v>
      </c>
      <c r="AQ1420" s="13">
        <f t="shared" si="1768"/>
        <v>3.0663753842736358E-4</v>
      </c>
      <c r="AR1420" s="13">
        <f t="shared" si="1769"/>
        <v>1.9739459611128429E-4</v>
      </c>
      <c r="AS1420" s="13">
        <f t="shared" si="1770"/>
        <v>3.9226254139234501E-4</v>
      </c>
      <c r="AT1420" s="13">
        <f t="shared" si="1771"/>
        <v>3.8975206112743508E-4</v>
      </c>
      <c r="AU1420" s="13">
        <f t="shared" si="1772"/>
        <v>2.581717652908136E-4</v>
      </c>
      <c r="AV1420" s="13">
        <f t="shared" si="1773"/>
        <v>1.2825973299647651E-4</v>
      </c>
      <c r="AW1420" s="13">
        <f t="shared" si="1774"/>
        <v>2.338878024957794E-6</v>
      </c>
      <c r="AX1420" s="13">
        <f t="shared" si="1775"/>
        <v>5.1062318406038566E-3</v>
      </c>
      <c r="AY1420" s="13">
        <f t="shared" si="1776"/>
        <v>4.2443102215297974E-3</v>
      </c>
      <c r="AZ1420" s="13">
        <f t="shared" si="1777"/>
        <v>1.7639396152498222E-3</v>
      </c>
      <c r="BA1420" s="13">
        <f t="shared" si="1778"/>
        <v>4.8873005723667443E-4</v>
      </c>
      <c r="BB1420" s="13">
        <f t="shared" si="1779"/>
        <v>1.0155835272714298E-4</v>
      </c>
      <c r="BC1420" s="13">
        <f t="shared" si="1780"/>
        <v>1.688310159103809E-5</v>
      </c>
      <c r="BD1420" s="13">
        <f t="shared" si="1781"/>
        <v>2.7345797844110155E-5</v>
      </c>
      <c r="BE1420" s="13">
        <f t="shared" si="1782"/>
        <v>5.4341569475815822E-5</v>
      </c>
      <c r="BF1420" s="13">
        <f t="shared" si="1783"/>
        <v>5.3993783431170743E-5</v>
      </c>
      <c r="BG1420" s="13">
        <f t="shared" si="1784"/>
        <v>3.5765482144807586E-5</v>
      </c>
      <c r="BH1420" s="13">
        <f t="shared" si="1785"/>
        <v>1.7768291529540451E-5</v>
      </c>
      <c r="BI1420" s="13">
        <f t="shared" si="1786"/>
        <v>7.0618297855005751E-6</v>
      </c>
      <c r="BJ1420" s="14">
        <f t="shared" si="1787"/>
        <v>0.63966929240600656</v>
      </c>
      <c r="BK1420" s="14">
        <f t="shared" si="1788"/>
        <v>0.21157519322584231</v>
      </c>
      <c r="BL1420" s="14">
        <f t="shared" si="1789"/>
        <v>0.14287526414128204</v>
      </c>
      <c r="BM1420" s="14">
        <f t="shared" si="1790"/>
        <v>0.53051326624112249</v>
      </c>
      <c r="BN1420" s="14">
        <f t="shared" si="1791"/>
        <v>0.4650786679516179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1.63636363636364</v>
      </c>
      <c r="F1421" s="10">
        <f>VLOOKUP(B1421,home!$B$2:$E$405,3,FALSE)</f>
        <v>1.32</v>
      </c>
      <c r="G1421" s="10">
        <f>VLOOKUP(C1421,away!$B$2:$E$405,4,FALSE)</f>
        <v>1.1200000000000001</v>
      </c>
      <c r="H1421" s="10">
        <f>VLOOKUP(A1421,away!$A$2:$E$405,3,FALSE)</f>
        <v>1.23232323232323</v>
      </c>
      <c r="I1421" s="10">
        <f>VLOOKUP(C1421,away!$B$2:$E$405,3,FALSE)</f>
        <v>0.61</v>
      </c>
      <c r="J1421" s="10">
        <f>VLOOKUP(B1421,home!$B$2:$E$405,4,FALSE)</f>
        <v>0.95</v>
      </c>
      <c r="K1421" s="12">
        <f t="shared" si="1736"/>
        <v>2.4192000000000058</v>
      </c>
      <c r="L1421" s="12">
        <f t="shared" si="1737"/>
        <v>0.71413131313131184</v>
      </c>
      <c r="M1421" s="13">
        <f t="shared" si="1738"/>
        <v>4.3572401893886843E-2</v>
      </c>
      <c r="N1421" s="13">
        <f t="shared" si="1739"/>
        <v>0.10541035466169131</v>
      </c>
      <c r="O1421" s="13">
        <f t="shared" si="1740"/>
        <v>3.1116416580766672E-2</v>
      </c>
      <c r="P1421" s="13">
        <f t="shared" si="1741"/>
        <v>7.5276834992190927E-2</v>
      </c>
      <c r="Q1421" s="13">
        <f t="shared" si="1742"/>
        <v>0.12750436499878215</v>
      </c>
      <c r="R1421" s="13">
        <f t="shared" si="1743"/>
        <v>1.1110603716381912E-2</v>
      </c>
      <c r="S1421" s="13">
        <f t="shared" si="1744"/>
        <v>3.2512563228907949E-2</v>
      </c>
      <c r="T1421" s="13">
        <f t="shared" si="1745"/>
        <v>9.1054859606554364E-2</v>
      </c>
      <c r="U1421" s="13">
        <f t="shared" si="1746"/>
        <v>2.6878772510671188E-2</v>
      </c>
      <c r="V1421" s="13">
        <f t="shared" si="1747"/>
        <v>6.241062770053412E-3</v>
      </c>
      <c r="W1421" s="13">
        <f t="shared" si="1748"/>
        <v>0.10281951993501816</v>
      </c>
      <c r="X1421" s="13">
        <f t="shared" si="1749"/>
        <v>7.3426638786725618E-2</v>
      </c>
      <c r="Y1421" s="13">
        <f t="shared" si="1750"/>
        <v>2.6218130987791435E-2</v>
      </c>
      <c r="Z1421" s="13">
        <f t="shared" si="1751"/>
        <v>2.6448100072204829E-3</v>
      </c>
      <c r="AA1421" s="13">
        <f t="shared" si="1752"/>
        <v>6.3983243694678083E-3</v>
      </c>
      <c r="AB1421" s="13">
        <f t="shared" si="1753"/>
        <v>7.7394131573082807E-3</v>
      </c>
      <c r="AC1421" s="13">
        <f t="shared" si="1754"/>
        <v>6.7388907871855533E-4</v>
      </c>
      <c r="AD1421" s="13">
        <f t="shared" si="1755"/>
        <v>6.218524565669914E-2</v>
      </c>
      <c r="AE1421" s="13">
        <f t="shared" si="1756"/>
        <v>4.4408431138211767E-2</v>
      </c>
      <c r="AF1421" s="13">
        <f t="shared" si="1757"/>
        <v>1.5856725621416299E-2</v>
      </c>
      <c r="AG1421" s="13">
        <f t="shared" si="1758"/>
        <v>3.7745947633283134E-3</v>
      </c>
      <c r="AH1421" s="13">
        <f t="shared" si="1759"/>
        <v>4.7218541085979938E-4</v>
      </c>
      <c r="AI1421" s="13">
        <f t="shared" si="1760"/>
        <v>1.1423109459520295E-3</v>
      </c>
      <c r="AJ1421" s="13">
        <f t="shared" si="1761"/>
        <v>1.3817393202235784E-3</v>
      </c>
      <c r="AK1421" s="13">
        <f t="shared" si="1762"/>
        <v>1.1142345878282962E-3</v>
      </c>
      <c r="AL1421" s="13">
        <f t="shared" si="1763"/>
        <v>4.6569144483038788E-5</v>
      </c>
      <c r="AM1421" s="13">
        <f t="shared" si="1764"/>
        <v>3.0087709258537376E-2</v>
      </c>
      <c r="AN1421" s="13">
        <f t="shared" si="1765"/>
        <v>2.1486575321912428E-2</v>
      </c>
      <c r="AO1421" s="13">
        <f t="shared" si="1766"/>
        <v>7.672118124666079E-3</v>
      </c>
      <c r="AP1421" s="13">
        <f t="shared" si="1767"/>
        <v>1.826299930288775E-3</v>
      </c>
      <c r="AQ1421" s="13">
        <f t="shared" si="1768"/>
        <v>3.2605449184718651E-4</v>
      </c>
      <c r="AR1421" s="13">
        <f t="shared" si="1769"/>
        <v>6.7440477499751319E-5</v>
      </c>
      <c r="AS1421" s="13">
        <f t="shared" si="1770"/>
        <v>1.6315200316739881E-4</v>
      </c>
      <c r="AT1421" s="13">
        <f t="shared" si="1771"/>
        <v>1.9734866303128609E-4</v>
      </c>
      <c r="AU1421" s="13">
        <f t="shared" si="1772"/>
        <v>1.5914196186842948E-4</v>
      </c>
      <c r="AV1421" s="13">
        <f t="shared" si="1773"/>
        <v>9.6249058538026388E-5</v>
      </c>
      <c r="AW1421" s="13">
        <f t="shared" si="1774"/>
        <v>2.2348357450321971E-6</v>
      </c>
      <c r="AX1421" s="13">
        <f t="shared" si="1775"/>
        <v>1.2131364373042307E-2</v>
      </c>
      <c r="AY1421" s="13">
        <f t="shared" si="1776"/>
        <v>8.663387169795117E-3</v>
      </c>
      <c r="AZ1421" s="13">
        <f t="shared" si="1777"/>
        <v>3.0933980278653726E-3</v>
      </c>
      <c r="BA1421" s="13">
        <f t="shared" si="1778"/>
        <v>7.3636413189243641E-4</v>
      </c>
      <c r="BB1421" s="13">
        <f t="shared" si="1779"/>
        <v>1.3146517111278598E-4</v>
      </c>
      <c r="BC1421" s="13">
        <f t="shared" si="1780"/>
        <v>1.8776679055561297E-5</v>
      </c>
      <c r="BD1421" s="13">
        <f t="shared" si="1781"/>
        <v>8.0268927925166794E-6</v>
      </c>
      <c r="BE1421" s="13">
        <f t="shared" si="1782"/>
        <v>1.9418659043656402E-5</v>
      </c>
      <c r="BF1421" s="13">
        <f t="shared" si="1783"/>
        <v>2.3488809979206841E-5</v>
      </c>
      <c r="BG1421" s="13">
        <f t="shared" si="1784"/>
        <v>1.8941376367232441E-5</v>
      </c>
      <c r="BH1421" s="13">
        <f t="shared" si="1785"/>
        <v>1.145574442690221E-5</v>
      </c>
      <c r="BI1421" s="13">
        <f t="shared" si="1786"/>
        <v>5.5427473835123769E-6</v>
      </c>
      <c r="BJ1421" s="14">
        <f t="shared" si="1787"/>
        <v>0.73883237883623398</v>
      </c>
      <c r="BK1421" s="14">
        <f t="shared" si="1788"/>
        <v>0.1669867082780358</v>
      </c>
      <c r="BL1421" s="14">
        <f t="shared" si="1789"/>
        <v>8.8124206993557511E-2</v>
      </c>
      <c r="BM1421" s="14">
        <f t="shared" si="1790"/>
        <v>0.59393597493729799</v>
      </c>
      <c r="BN1421" s="14">
        <f t="shared" si="1791"/>
        <v>0.39399097684369982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1.63636363636364</v>
      </c>
      <c r="F1422" s="10">
        <f>VLOOKUP(B1422,home!$B$2:$E$405,3,FALSE)</f>
        <v>1.71</v>
      </c>
      <c r="G1422" s="10">
        <f>VLOOKUP(C1422,away!$B$2:$E$405,4,FALSE)</f>
        <v>1.22</v>
      </c>
      <c r="H1422" s="10">
        <f>VLOOKUP(A1422,away!$A$2:$E$405,3,FALSE)</f>
        <v>1.23232323232323</v>
      </c>
      <c r="I1422" s="10">
        <f>VLOOKUP(C1422,away!$B$2:$E$405,3,FALSE)</f>
        <v>0.76</v>
      </c>
      <c r="J1422" s="10">
        <f>VLOOKUP(B1422,home!$B$2:$E$405,4,FALSE)</f>
        <v>0.65</v>
      </c>
      <c r="K1422" s="12">
        <f t="shared" si="1736"/>
        <v>3.413781818181826</v>
      </c>
      <c r="L1422" s="12">
        <f t="shared" si="1737"/>
        <v>0.60876767676767563</v>
      </c>
      <c r="M1422" s="13">
        <f t="shared" si="1738"/>
        <v>1.7907252242966243E-2</v>
      </c>
      <c r="N1422" s="13">
        <f t="shared" si="1739"/>
        <v>6.1131452120633888E-2</v>
      </c>
      <c r="O1422" s="13">
        <f t="shared" si="1740"/>
        <v>1.0901356345243307E-2</v>
      </c>
      <c r="P1422" s="13">
        <f t="shared" si="1741"/>
        <v>3.7214852084912688E-2</v>
      </c>
      <c r="Q1422" s="13">
        <f t="shared" si="1742"/>
        <v>0.10434471988423639</v>
      </c>
      <c r="R1422" s="13">
        <f t="shared" si="1743"/>
        <v>3.3181966879551636E-3</v>
      </c>
      <c r="S1422" s="13">
        <f t="shared" si="1744"/>
        <v>1.9334976646764999E-2</v>
      </c>
      <c r="T1422" s="13">
        <f t="shared" si="1745"/>
        <v>6.3521692706900473E-2</v>
      </c>
      <c r="U1422" s="13">
        <f t="shared" si="1746"/>
        <v>1.1327599522492491E-2</v>
      </c>
      <c r="V1422" s="13">
        <f t="shared" si="1747"/>
        <v>4.464660997627253E-3</v>
      </c>
      <c r="W1422" s="13">
        <f t="shared" si="1748"/>
        <v>0.11873670252136063</v>
      </c>
      <c r="X1422" s="13">
        <f t="shared" si="1749"/>
        <v>7.2283066540983321E-2</v>
      </c>
      <c r="Y1422" s="13">
        <f t="shared" si="1750"/>
        <v>2.2001797243898859E-2</v>
      </c>
      <c r="Z1422" s="13">
        <f t="shared" si="1751"/>
        <v>6.7333696292822031E-4</v>
      </c>
      <c r="AA1422" s="13">
        <f t="shared" si="1752"/>
        <v>2.2986254815541289E-3</v>
      </c>
      <c r="AB1422" s="13">
        <f t="shared" si="1753"/>
        <v>3.9235029378694641E-3</v>
      </c>
      <c r="AC1422" s="13">
        <f t="shared" si="1754"/>
        <v>5.7990366270891487E-4</v>
      </c>
      <c r="AD1422" s="13">
        <f t="shared" si="1755"/>
        <v>0.10133529905457128</v>
      </c>
      <c r="AE1422" s="13">
        <f t="shared" si="1756"/>
        <v>6.1689654580008989E-2</v>
      </c>
      <c r="AF1422" s="13">
        <f t="shared" si="1757"/>
        <v>1.8777333849636233E-2</v>
      </c>
      <c r="AG1422" s="13">
        <f t="shared" si="1758"/>
        <v>3.8103446345113617E-3</v>
      </c>
      <c r="AH1422" s="13">
        <f t="shared" si="1759"/>
        <v>1.0247644465090378E-4</v>
      </c>
      <c r="AI1422" s="13">
        <f t="shared" si="1760"/>
        <v>3.4983222354117158E-4</v>
      </c>
      <c r="AJ1422" s="13">
        <f t="shared" si="1761"/>
        <v>5.9712544206948583E-4</v>
      </c>
      <c r="AK1422" s="13">
        <f t="shared" si="1762"/>
        <v>6.7948532577019876E-4</v>
      </c>
      <c r="AL1422" s="13">
        <f t="shared" si="1763"/>
        <v>4.8206232287118528E-5</v>
      </c>
      <c r="AM1422" s="13">
        <f t="shared" si="1764"/>
        <v>6.9187320290502674E-2</v>
      </c>
      <c r="AN1422" s="13">
        <f t="shared" si="1765"/>
        <v>4.2119004235030379E-2</v>
      </c>
      <c r="AO1422" s="13">
        <f t="shared" si="1766"/>
        <v>1.2820344177963666E-2</v>
      </c>
      <c r="AP1422" s="13">
        <f t="shared" si="1767"/>
        <v>2.6015370468603122E-3</v>
      </c>
      <c r="AQ1422" s="13">
        <f t="shared" si="1768"/>
        <v>3.9593291601054795E-4</v>
      </c>
      <c r="AR1422" s="13">
        <f t="shared" si="1769"/>
        <v>1.2476869426708406E-5</v>
      </c>
      <c r="AS1422" s="13">
        <f t="shared" si="1770"/>
        <v>4.2593309996725864E-5</v>
      </c>
      <c r="AT1422" s="13">
        <f t="shared" si="1771"/>
        <v>7.2702133621502476E-5</v>
      </c>
      <c r="AU1422" s="13">
        <f t="shared" si="1772"/>
        <v>8.272974063337028E-5</v>
      </c>
      <c r="AV1422" s="13">
        <f t="shared" si="1773"/>
        <v>7.0605321099274413E-5</v>
      </c>
      <c r="AW1422" s="13">
        <f t="shared" si="1774"/>
        <v>2.7828387003879238E-6</v>
      </c>
      <c r="AX1422" s="13">
        <f t="shared" si="1775"/>
        <v>3.9365069342740096E-2</v>
      </c>
      <c r="AY1422" s="13">
        <f t="shared" si="1776"/>
        <v>2.3964181809578339E-2</v>
      </c>
      <c r="AZ1422" s="13">
        <f t="shared" si="1777"/>
        <v>7.294309642927598E-3</v>
      </c>
      <c r="BA1422" s="13">
        <f t="shared" si="1778"/>
        <v>1.4801799783163627E-3</v>
      </c>
      <c r="BB1422" s="13">
        <f t="shared" si="1779"/>
        <v>2.252714316494201E-4</v>
      </c>
      <c r="BC1422" s="13">
        <f t="shared" si="1780"/>
        <v>2.7427593217469159E-5</v>
      </c>
      <c r="BD1422" s="13">
        <f t="shared" si="1781"/>
        <v>1.2659191357051518E-6</v>
      </c>
      <c r="BE1422" s="13">
        <f t="shared" si="1782"/>
        <v>4.3215717287586995E-6</v>
      </c>
      <c r="BF1422" s="13">
        <f t="shared" si="1783"/>
        <v>7.3764514968025246E-6</v>
      </c>
      <c r="BG1422" s="13">
        <f t="shared" si="1784"/>
        <v>8.3938653341615267E-6</v>
      </c>
      <c r="BH1422" s="13">
        <f t="shared" si="1785"/>
        <v>7.1637062155068339E-6</v>
      </c>
      <c r="BI1422" s="13">
        <f t="shared" si="1786"/>
        <v>4.8910660058586728E-6</v>
      </c>
      <c r="BJ1422" s="14">
        <f t="shared" si="1787"/>
        <v>0.82711264160153819</v>
      </c>
      <c r="BK1422" s="14">
        <f t="shared" si="1788"/>
        <v>0.10351403367684554</v>
      </c>
      <c r="BL1422" s="14">
        <f t="shared" si="1789"/>
        <v>3.3812720365840689E-2</v>
      </c>
      <c r="BM1422" s="14">
        <f t="shared" si="1790"/>
        <v>0.70633350427032704</v>
      </c>
      <c r="BN1422" s="14">
        <f t="shared" si="1791"/>
        <v>0.23481782936594767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1.1583333333333301</v>
      </c>
      <c r="F1423" s="10">
        <f>VLOOKUP(B1423,home!$B$2:$E$405,3,FALSE)</f>
        <v>0.72</v>
      </c>
      <c r="G1423" s="10">
        <f>VLOOKUP(C1423,away!$B$2:$E$405,4,FALSE)</f>
        <v>0.72</v>
      </c>
      <c r="H1423" s="10">
        <f>VLOOKUP(A1423,away!$A$2:$E$405,3,FALSE)</f>
        <v>1.05</v>
      </c>
      <c r="I1423" s="10">
        <f>VLOOKUP(C1423,away!$B$2:$E$405,3,FALSE)</f>
        <v>1.01</v>
      </c>
      <c r="J1423" s="10">
        <f>VLOOKUP(B1423,home!$B$2:$E$405,4,FALSE)</f>
        <v>0.48</v>
      </c>
      <c r="K1423" s="12">
        <f t="shared" si="1736"/>
        <v>0.60047999999999824</v>
      </c>
      <c r="L1423" s="12">
        <f t="shared" si="1737"/>
        <v>0.50903999999999994</v>
      </c>
      <c r="M1423" s="13">
        <f t="shared" si="1738"/>
        <v>0.32971718734777322</v>
      </c>
      <c r="N1423" s="13">
        <f t="shared" si="1739"/>
        <v>0.19798857665859027</v>
      </c>
      <c r="O1423" s="13">
        <f t="shared" si="1740"/>
        <v>0.16783923704751047</v>
      </c>
      <c r="P1423" s="13">
        <f t="shared" si="1741"/>
        <v>0.10078410506228878</v>
      </c>
      <c r="Q1423" s="13">
        <f t="shared" si="1742"/>
        <v>5.9444090255974955E-2</v>
      </c>
      <c r="R1423" s="13">
        <f t="shared" si="1743"/>
        <v>4.2718442613332352E-2</v>
      </c>
      <c r="S1423" s="13">
        <f t="shared" si="1744"/>
        <v>7.7016275030370052E-3</v>
      </c>
      <c r="T1423" s="13">
        <f t="shared" si="1745"/>
        <v>3.0259419703901488E-2</v>
      </c>
      <c r="U1423" s="13">
        <f t="shared" si="1746"/>
        <v>2.5651570420453733E-2</v>
      </c>
      <c r="V1423" s="13">
        <f t="shared" si="1747"/>
        <v>2.6157152088781757E-4</v>
      </c>
      <c r="W1423" s="13">
        <f t="shared" si="1748"/>
        <v>1.1898329105635916E-2</v>
      </c>
      <c r="X1423" s="13">
        <f t="shared" si="1749"/>
        <v>6.0567254479329058E-3</v>
      </c>
      <c r="Y1423" s="13">
        <f t="shared" si="1750"/>
        <v>1.5415577610078828E-3</v>
      </c>
      <c r="Z1423" s="13">
        <f t="shared" si="1751"/>
        <v>7.248465342630234E-3</v>
      </c>
      <c r="AA1423" s="13">
        <f t="shared" si="1752"/>
        <v>4.3525584689425899E-3</v>
      </c>
      <c r="AB1423" s="13">
        <f t="shared" si="1753"/>
        <v>1.3068121547153192E-3</v>
      </c>
      <c r="AC1423" s="13">
        <f t="shared" si="1754"/>
        <v>4.9971332732373131E-6</v>
      </c>
      <c r="AD1423" s="13">
        <f t="shared" si="1755"/>
        <v>1.786177165338058E-3</v>
      </c>
      <c r="AE1423" s="13">
        <f t="shared" si="1756"/>
        <v>9.0923562424368495E-4</v>
      </c>
      <c r="AF1423" s="13">
        <f t="shared" si="1757"/>
        <v>2.3141865108250264E-4</v>
      </c>
      <c r="AG1423" s="13">
        <f t="shared" si="1758"/>
        <v>3.9267116715679048E-5</v>
      </c>
      <c r="AH1423" s="13">
        <f t="shared" si="1759"/>
        <v>9.2243969950312312E-4</v>
      </c>
      <c r="AI1423" s="13">
        <f t="shared" si="1760"/>
        <v>5.5390659075763374E-4</v>
      </c>
      <c r="AJ1423" s="13">
        <f t="shared" si="1761"/>
        <v>1.6630491480907144E-4</v>
      </c>
      <c r="AK1423" s="13">
        <f t="shared" si="1762"/>
        <v>3.3287591748183645E-5</v>
      </c>
      <c r="AL1423" s="13">
        <f t="shared" si="1763"/>
        <v>6.1098617135660238E-8</v>
      </c>
      <c r="AM1423" s="13">
        <f t="shared" si="1764"/>
        <v>2.1451273284843887E-4</v>
      </c>
      <c r="AN1423" s="13">
        <f t="shared" si="1765"/>
        <v>1.0919556152916931E-4</v>
      </c>
      <c r="AO1423" s="13">
        <f t="shared" si="1766"/>
        <v>2.7792454320404167E-5</v>
      </c>
      <c r="AP1423" s="13">
        <f t="shared" si="1767"/>
        <v>4.7158236490861792E-6</v>
      </c>
      <c r="AQ1423" s="13">
        <f t="shared" si="1768"/>
        <v>6.0013571758270684E-7</v>
      </c>
      <c r="AR1423" s="13">
        <f t="shared" si="1769"/>
        <v>9.3911740927013972E-5</v>
      </c>
      <c r="AS1423" s="13">
        <f t="shared" si="1770"/>
        <v>5.6392122191853185E-5</v>
      </c>
      <c r="AT1423" s="13">
        <f t="shared" si="1771"/>
        <v>1.6931170766881949E-5</v>
      </c>
      <c r="AU1423" s="13">
        <f t="shared" si="1772"/>
        <v>3.3889431406990814E-6</v>
      </c>
      <c r="AV1423" s="13">
        <f t="shared" si="1773"/>
        <v>5.0874814428174448E-7</v>
      </c>
      <c r="AW1423" s="13">
        <f t="shared" si="1774"/>
        <v>5.1877535631316259E-10</v>
      </c>
      <c r="AX1423" s="13">
        <f t="shared" si="1775"/>
        <v>2.1468434303471687E-5</v>
      </c>
      <c r="AY1423" s="13">
        <f t="shared" si="1776"/>
        <v>1.0928291797839226E-5</v>
      </c>
      <c r="AZ1423" s="13">
        <f t="shared" si="1777"/>
        <v>2.781468828386039E-6</v>
      </c>
      <c r="BA1423" s="13">
        <f t="shared" si="1778"/>
        <v>4.7195963080054315E-7</v>
      </c>
      <c r="BB1423" s="13">
        <f t="shared" si="1779"/>
        <v>6.0061582615677099E-8</v>
      </c>
      <c r="BC1423" s="13">
        <f t="shared" si="1780"/>
        <v>6.1147496029368552E-9</v>
      </c>
      <c r="BD1423" s="13">
        <f t="shared" si="1781"/>
        <v>7.9674721002478617E-6</v>
      </c>
      <c r="BE1423" s="13">
        <f t="shared" si="1782"/>
        <v>4.7843076467568223E-6</v>
      </c>
      <c r="BF1423" s="13">
        <f t="shared" si="1783"/>
        <v>1.4364405278622639E-6</v>
      </c>
      <c r="BG1423" s="13">
        <f t="shared" si="1784"/>
        <v>2.8751793605690997E-7</v>
      </c>
      <c r="BH1423" s="13">
        <f t="shared" si="1785"/>
        <v>4.3162192560863185E-8</v>
      </c>
      <c r="BI1423" s="13">
        <f t="shared" si="1786"/>
        <v>5.1836066777894121E-9</v>
      </c>
      <c r="BJ1423" s="14">
        <f t="shared" si="1787"/>
        <v>0.31054733052938072</v>
      </c>
      <c r="BK1423" s="14">
        <f t="shared" si="1788"/>
        <v>0.43848047795767497</v>
      </c>
      <c r="BL1423" s="14">
        <f t="shared" si="1789"/>
        <v>0.24373021631095335</v>
      </c>
      <c r="BM1423" s="14">
        <f t="shared" si="1790"/>
        <v>0.10150392338214682</v>
      </c>
      <c r="BN1423" s="14">
        <f t="shared" si="1791"/>
        <v>0.89849163898547002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1.7124999999999999</v>
      </c>
      <c r="F1424" s="10">
        <f>VLOOKUP(B1424,home!$B$2:$E$405,3,FALSE)</f>
        <v>0.73</v>
      </c>
      <c r="G1424" s="10">
        <f>VLOOKUP(C1424,away!$B$2:$E$405,4,FALSE)</f>
        <v>0.57999999999999996</v>
      </c>
      <c r="H1424" s="10">
        <f>VLOOKUP(A1424,away!$A$2:$E$405,3,FALSE)</f>
        <v>1.4624999999999999</v>
      </c>
      <c r="I1424" s="10">
        <f>VLOOKUP(C1424,away!$B$2:$E$405,3,FALSE)</f>
        <v>1.02</v>
      </c>
      <c r="J1424" s="10">
        <f>VLOOKUP(B1424,home!$B$2:$E$405,4,FALSE)</f>
        <v>1.2</v>
      </c>
      <c r="K1424" s="12">
        <f t="shared" si="1736"/>
        <v>0.7250724999999999</v>
      </c>
      <c r="L1424" s="12">
        <f t="shared" si="1737"/>
        <v>1.7900999999999998</v>
      </c>
      <c r="M1424" s="13">
        <f t="shared" si="1738"/>
        <v>8.0848964557367384E-2</v>
      </c>
      <c r="N1424" s="13">
        <f t="shared" si="1739"/>
        <v>5.8621360854021753E-2</v>
      </c>
      <c r="O1424" s="13">
        <f t="shared" si="1740"/>
        <v>0.1447277314541433</v>
      </c>
      <c r="P1424" s="13">
        <f t="shared" si="1741"/>
        <v>0.10493809806478431</v>
      </c>
      <c r="Q1424" s="13">
        <f t="shared" si="1742"/>
        <v>2.1252368333913838E-2</v>
      </c>
      <c r="R1424" s="13">
        <f t="shared" si="1743"/>
        <v>0.12953855603803102</v>
      </c>
      <c r="S1424" s="13">
        <f t="shared" si="1744"/>
        <v>3.4051160969540278E-2</v>
      </c>
      <c r="T1424" s="13">
        <f t="shared" si="1745"/>
        <v>3.8043864554539147E-2</v>
      </c>
      <c r="U1424" s="13">
        <f t="shared" si="1746"/>
        <v>9.3924844672885227E-2</v>
      </c>
      <c r="V1424" s="13">
        <f t="shared" si="1747"/>
        <v>4.9107535659641032E-3</v>
      </c>
      <c r="W1424" s="13">
        <f t="shared" si="1748"/>
        <v>5.1365026129305807E-3</v>
      </c>
      <c r="X1424" s="13">
        <f t="shared" si="1749"/>
        <v>9.1948533274070297E-3</v>
      </c>
      <c r="Y1424" s="13">
        <f t="shared" si="1750"/>
        <v>8.2298534706956635E-3</v>
      </c>
      <c r="Z1424" s="13">
        <f t="shared" si="1751"/>
        <v>7.7295656387893111E-2</v>
      </c>
      <c r="AA1424" s="13">
        <f t="shared" si="1752"/>
        <v>5.6044954816310617E-2</v>
      </c>
      <c r="AB1424" s="13">
        <f t="shared" si="1753"/>
        <v>2.0318327750524685E-2</v>
      </c>
      <c r="AC1424" s="13">
        <f t="shared" si="1754"/>
        <v>3.9837023740690175E-4</v>
      </c>
      <c r="AD1424" s="13">
        <f t="shared" si="1755"/>
        <v>9.3108419770352661E-4</v>
      </c>
      <c r="AE1424" s="13">
        <f t="shared" si="1756"/>
        <v>1.6667338223090825E-3</v>
      </c>
      <c r="AF1424" s="13">
        <f t="shared" si="1757"/>
        <v>1.4918101076577448E-3</v>
      </c>
      <c r="AG1424" s="13">
        <f t="shared" si="1758"/>
        <v>8.9016309123937632E-4</v>
      </c>
      <c r="AH1424" s="13">
        <f t="shared" si="1759"/>
        <v>3.4591738624991847E-2</v>
      </c>
      <c r="AI1424" s="13">
        <f t="shared" si="1760"/>
        <v>2.5081518404169396E-2</v>
      </c>
      <c r="AJ1424" s="13">
        <f t="shared" si="1761"/>
        <v>9.092959626553555E-3</v>
      </c>
      <c r="AK1424" s="13">
        <f t="shared" si="1762"/>
        <v>2.1976849896080844E-3</v>
      </c>
      <c r="AL1424" s="13">
        <f t="shared" si="1763"/>
        <v>2.0682622352910502E-5</v>
      </c>
      <c r="AM1424" s="13">
        <f t="shared" si="1764"/>
        <v>1.3502070938787807E-4</v>
      </c>
      <c r="AN1424" s="13">
        <f t="shared" si="1765"/>
        <v>2.4170057187524046E-4</v>
      </c>
      <c r="AO1424" s="13">
        <f t="shared" si="1766"/>
        <v>2.1633409685693406E-4</v>
      </c>
      <c r="AP1424" s="13">
        <f t="shared" si="1767"/>
        <v>1.2908655559453256E-4</v>
      </c>
      <c r="AQ1424" s="13">
        <f t="shared" si="1768"/>
        <v>5.7769460792443158E-5</v>
      </c>
      <c r="AR1424" s="13">
        <f t="shared" si="1769"/>
        <v>1.2384534262519582E-2</v>
      </c>
      <c r="AS1424" s="13">
        <f t="shared" si="1770"/>
        <v>8.9796852190607273E-3</v>
      </c>
      <c r="AT1424" s="13">
        <f t="shared" si="1771"/>
        <v>3.2554614054987039E-3</v>
      </c>
      <c r="AU1424" s="13">
        <f t="shared" si="1772"/>
        <v>7.8681517997948635E-4</v>
      </c>
      <c r="AV1424" s="13">
        <f t="shared" si="1773"/>
        <v>1.4262451239641896E-4</v>
      </c>
      <c r="AW1424" s="13">
        <f t="shared" si="1774"/>
        <v>7.4569602460763983E-7</v>
      </c>
      <c r="AX1424" s="13">
        <f t="shared" si="1775"/>
        <v>1.631663388460703E-5</v>
      </c>
      <c r="AY1424" s="13">
        <f t="shared" si="1776"/>
        <v>2.9208406316835038E-5</v>
      </c>
      <c r="AZ1424" s="13">
        <f t="shared" si="1777"/>
        <v>2.6142984073883208E-5</v>
      </c>
      <c r="BA1424" s="13">
        <f t="shared" si="1778"/>
        <v>1.5599518596886111E-5</v>
      </c>
      <c r="BB1424" s="13">
        <f t="shared" si="1779"/>
        <v>6.9811745600714542E-6</v>
      </c>
      <c r="BC1424" s="13">
        <f t="shared" si="1780"/>
        <v>2.4994001159967819E-6</v>
      </c>
      <c r="BD1424" s="13">
        <f t="shared" si="1781"/>
        <v>3.694925797222717E-3</v>
      </c>
      <c r="BE1424" s="13">
        <f t="shared" si="1782"/>
        <v>2.6790890851067679E-3</v>
      </c>
      <c r="BF1424" s="13">
        <f t="shared" si="1783"/>
        <v>9.7126691033053831E-4</v>
      </c>
      <c r="BG1424" s="13">
        <f t="shared" si="1784"/>
        <v>2.3474630894687975E-4</v>
      </c>
      <c r="BH1424" s="13">
        <f t="shared" si="1785"/>
        <v>4.2552023273471592E-5</v>
      </c>
      <c r="BI1424" s="13">
        <f t="shared" si="1786"/>
        <v>6.1706603789908474E-6</v>
      </c>
      <c r="BJ1424" s="14">
        <f t="shared" si="1787"/>
        <v>0.14633525388447305</v>
      </c>
      <c r="BK1424" s="14">
        <f t="shared" si="1788"/>
        <v>0.22519723842373274</v>
      </c>
      <c r="BL1424" s="14">
        <f t="shared" si="1789"/>
        <v>0.54869618774193196</v>
      </c>
      <c r="BM1424" s="14">
        <f t="shared" si="1790"/>
        <v>0.45756879442547693</v>
      </c>
      <c r="BN1424" s="14">
        <f t="shared" si="1791"/>
        <v>0.53992707930226169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1.7124999999999999</v>
      </c>
      <c r="F1425" s="10">
        <f>VLOOKUP(B1425,home!$B$2:$E$405,3,FALSE)</f>
        <v>2.34</v>
      </c>
      <c r="G1425" s="10">
        <f>VLOOKUP(C1425,away!$B$2:$E$405,4,FALSE)</f>
        <v>0.57999999999999996</v>
      </c>
      <c r="H1425" s="10">
        <f>VLOOKUP(A1425,away!$A$2:$E$405,3,FALSE)</f>
        <v>1.4624999999999999</v>
      </c>
      <c r="I1425" s="10">
        <f>VLOOKUP(C1425,away!$B$2:$E$405,3,FALSE)</f>
        <v>1.31</v>
      </c>
      <c r="J1425" s="10">
        <f>VLOOKUP(B1425,home!$B$2:$E$405,4,FALSE)</f>
        <v>0.68</v>
      </c>
      <c r="K1425" s="12">
        <f t="shared" si="1736"/>
        <v>2.3242049999999996</v>
      </c>
      <c r="L1425" s="12">
        <f t="shared" si="1737"/>
        <v>1.3027950000000001</v>
      </c>
      <c r="M1425" s="13">
        <f t="shared" si="1738"/>
        <v>2.6595852404363084E-2</v>
      </c>
      <c r="N1425" s="13">
        <f t="shared" si="1739"/>
        <v>6.1814213137482685E-2</v>
      </c>
      <c r="O1425" s="13">
        <f t="shared" si="1740"/>
        <v>3.4648943533142205E-2</v>
      </c>
      <c r="P1425" s="13">
        <f t="shared" si="1741"/>
        <v>8.0531247804446759E-2</v>
      </c>
      <c r="Q1425" s="13">
        <f t="shared" si="1742"/>
        <v>7.1834451622601478E-2</v>
      </c>
      <c r="R1425" s="13">
        <f t="shared" si="1743"/>
        <v>2.257023519513001E-2</v>
      </c>
      <c r="S1425" s="13">
        <f t="shared" si="1744"/>
        <v>6.0961402687334965E-2</v>
      </c>
      <c r="T1425" s="13">
        <f t="shared" si="1745"/>
        <v>9.3585564401667098E-2</v>
      </c>
      <c r="U1425" s="13">
        <f t="shared" si="1746"/>
        <v>5.2457853491697126E-2</v>
      </c>
      <c r="V1425" s="13">
        <f t="shared" si="1747"/>
        <v>2.0509872290024454E-2</v>
      </c>
      <c r="W1425" s="13">
        <f t="shared" si="1748"/>
        <v>5.5652663877836142E-2</v>
      </c>
      <c r="X1425" s="13">
        <f t="shared" si="1749"/>
        <v>7.2504012236725549E-2</v>
      </c>
      <c r="Y1425" s="13">
        <f t="shared" si="1750"/>
        <v>4.7228932310972443E-2</v>
      </c>
      <c r="Z1425" s="13">
        <f t="shared" si="1751"/>
        <v>9.8014631870131357E-3</v>
      </c>
      <c r="AA1425" s="13">
        <f t="shared" si="1752"/>
        <v>2.278060974657186E-2</v>
      </c>
      <c r="AB1425" s="13">
        <f t="shared" si="1753"/>
        <v>2.6473403538015527E-2</v>
      </c>
      <c r="AC1425" s="13">
        <f t="shared" si="1754"/>
        <v>3.8814454569675548E-3</v>
      </c>
      <c r="AD1425" s="13">
        <f t="shared" si="1755"/>
        <v>3.2337049912046535E-2</v>
      </c>
      <c r="AE1425" s="13">
        <f t="shared" si="1756"/>
        <v>4.2128546940164664E-2</v>
      </c>
      <c r="AF1425" s="13">
        <f t="shared" si="1757"/>
        <v>2.7442430155455923E-2</v>
      </c>
      <c r="AG1425" s="13">
        <f t="shared" si="1758"/>
        <v>1.191728693145907E-2</v>
      </c>
      <c r="AH1425" s="13">
        <f t="shared" si="1759"/>
        <v>3.1923243081811948E-3</v>
      </c>
      <c r="AI1425" s="13">
        <f t="shared" si="1760"/>
        <v>7.4196161186962711E-3</v>
      </c>
      <c r="AJ1425" s="13">
        <f t="shared" si="1761"/>
        <v>8.6223544405772349E-3</v>
      </c>
      <c r="AK1425" s="13">
        <f t="shared" si="1762"/>
        <v>6.6800397675206022E-3</v>
      </c>
      <c r="AL1425" s="13">
        <f t="shared" si="1763"/>
        <v>4.701148753302898E-4</v>
      </c>
      <c r="AM1425" s="13">
        <f t="shared" si="1764"/>
        <v>1.5031586618165629E-2</v>
      </c>
      <c r="AN1425" s="13">
        <f t="shared" si="1765"/>
        <v>1.9583075888213095E-2</v>
      </c>
      <c r="AO1425" s="13">
        <f t="shared" si="1766"/>
        <v>1.2756366675892293E-2</v>
      </c>
      <c r="AP1425" s="13">
        <f t="shared" si="1767"/>
        <v>5.5396435745063682E-3</v>
      </c>
      <c r="AQ1425" s="13">
        <f t="shared" si="1768"/>
        <v>1.8042549876622562E-3</v>
      </c>
      <c r="AR1425" s="13">
        <f t="shared" si="1769"/>
        <v>8.3178882941538389E-4</v>
      </c>
      <c r="AS1425" s="13">
        <f t="shared" si="1770"/>
        <v>1.9332477562713818E-3</v>
      </c>
      <c r="AT1425" s="13">
        <f t="shared" si="1771"/>
        <v>2.2466320506823638E-3</v>
      </c>
      <c r="AU1425" s="13">
        <f t="shared" si="1772"/>
        <v>1.7405444817854008E-3</v>
      </c>
      <c r="AV1425" s="13">
        <f t="shared" si="1773"/>
        <v>1.0113455468220092E-3</v>
      </c>
      <c r="AW1425" s="13">
        <f t="shared" si="1774"/>
        <v>3.9541396808558715E-5</v>
      </c>
      <c r="AX1425" s="13">
        <f t="shared" si="1775"/>
        <v>5.8227481293122683E-3</v>
      </c>
      <c r="AY1425" s="13">
        <f t="shared" si="1776"/>
        <v>7.5858471491273768E-3</v>
      </c>
      <c r="AZ1425" s="13">
        <f t="shared" si="1777"/>
        <v>4.9414018683237018E-3</v>
      </c>
      <c r="BA1425" s="13">
        <f t="shared" si="1778"/>
        <v>2.1458778823475935E-3</v>
      </c>
      <c r="BB1425" s="13">
        <f t="shared" si="1779"/>
        <v>6.9890974393325815E-4</v>
      </c>
      <c r="BC1425" s="13">
        <f t="shared" si="1780"/>
        <v>1.8210722396950582E-4</v>
      </c>
      <c r="BD1425" s="13">
        <f t="shared" si="1781"/>
        <v>1.8060838800303583E-4</v>
      </c>
      <c r="BE1425" s="13">
        <f t="shared" si="1782"/>
        <v>4.1977091843859577E-4</v>
      </c>
      <c r="BF1425" s="13">
        <f t="shared" si="1783"/>
        <v>4.8781683374478829E-4</v>
      </c>
      <c r="BG1425" s="13">
        <f t="shared" si="1784"/>
        <v>3.7792877469126847E-4</v>
      </c>
      <c r="BH1425" s="13">
        <f t="shared" si="1785"/>
        <v>2.1959598694532988E-4</v>
      </c>
      <c r="BI1425" s="13">
        <f t="shared" si="1786"/>
        <v>1.0207721816765414E-4</v>
      </c>
      <c r="BJ1425" s="14">
        <f t="shared" si="1787"/>
        <v>0.59253697126786475</v>
      </c>
      <c r="BK1425" s="14">
        <f t="shared" si="1788"/>
        <v>0.2005357826675945</v>
      </c>
      <c r="BL1425" s="14">
        <f t="shared" si="1789"/>
        <v>0.19439673692449924</v>
      </c>
      <c r="BM1425" s="14">
        <f t="shared" si="1790"/>
        <v>0.69172970459748651</v>
      </c>
      <c r="BN1425" s="14">
        <f t="shared" si="1791"/>
        <v>0.29799494369716623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1.7124999999999999</v>
      </c>
      <c r="F1426" s="10">
        <f>VLOOKUP(B1426,home!$B$2:$E$405,3,FALSE)</f>
        <v>1.02</v>
      </c>
      <c r="G1426" s="10">
        <f>VLOOKUP(C1426,away!$B$2:$E$405,4,FALSE)</f>
        <v>1.31</v>
      </c>
      <c r="H1426" s="10">
        <f>VLOOKUP(A1426,away!$A$2:$E$405,3,FALSE)</f>
        <v>1.4624999999999999</v>
      </c>
      <c r="I1426" s="10">
        <f>VLOOKUP(C1426,away!$B$2:$E$405,3,FALSE)</f>
        <v>1.02</v>
      </c>
      <c r="J1426" s="10">
        <f>VLOOKUP(B1426,home!$B$2:$E$405,4,FALSE)</f>
        <v>1.54</v>
      </c>
      <c r="K1426" s="12">
        <f t="shared" si="1736"/>
        <v>2.2882425</v>
      </c>
      <c r="L1426" s="12">
        <f t="shared" si="1737"/>
        <v>2.2972950000000001</v>
      </c>
      <c r="M1426" s="13">
        <f t="shared" si="1738"/>
        <v>1.0198266745937401E-2</v>
      </c>
      <c r="N1426" s="13">
        <f t="shared" si="1739"/>
        <v>2.3336107394390661E-2</v>
      </c>
      <c r="O1426" s="13">
        <f t="shared" si="1740"/>
        <v>2.3428427204108263E-2</v>
      </c>
      <c r="P1426" s="13">
        <f t="shared" si="1741"/>
        <v>5.3609922836596692E-2</v>
      </c>
      <c r="Q1426" s="13">
        <f t="shared" si="1742"/>
        <v>2.6699336362204496E-2</v>
      </c>
      <c r="R1426" s="13">
        <f t="shared" si="1743"/>
        <v>2.6911004336930958E-2</v>
      </c>
      <c r="S1426" s="13">
        <f t="shared" si="1744"/>
        <v>7.0453732436709285E-2</v>
      </c>
      <c r="T1426" s="13">
        <f t="shared" si="1745"/>
        <v>6.1336251928210579E-2</v>
      </c>
      <c r="U1426" s="13">
        <f t="shared" si="1746"/>
        <v>6.157890384144972E-2</v>
      </c>
      <c r="V1426" s="13">
        <f t="shared" si="1747"/>
        <v>4.1150992217888774E-2</v>
      </c>
      <c r="W1426" s="13">
        <f t="shared" si="1748"/>
        <v>2.0364852061930575E-2</v>
      </c>
      <c r="X1426" s="13">
        <f t="shared" si="1749"/>
        <v>4.6784072817612793E-2</v>
      </c>
      <c r="Y1426" s="13">
        <f t="shared" si="1750"/>
        <v>5.3738408281768915E-2</v>
      </c>
      <c r="Z1426" s="13">
        <f t="shared" si="1751"/>
        <v>2.0607505236069936E-2</v>
      </c>
      <c r="AA1426" s="13">
        <f t="shared" si="1752"/>
        <v>4.7154969300147752E-2</v>
      </c>
      <c r="AB1426" s="13">
        <f t="shared" si="1753"/>
        <v>5.3951002419396689E-2</v>
      </c>
      <c r="AC1426" s="13">
        <f t="shared" si="1754"/>
        <v>1.3520076330183966E-2</v>
      </c>
      <c r="AD1426" s="13">
        <f t="shared" si="1755"/>
        <v>1.1649929998580541E-2</v>
      </c>
      <c r="AE1426" s="13">
        <f t="shared" si="1756"/>
        <v>2.6763325936089082E-2</v>
      </c>
      <c r="AF1426" s="13">
        <f t="shared" si="1757"/>
        <v>3.0741627428173896E-2</v>
      </c>
      <c r="AG1426" s="13">
        <f t="shared" si="1758"/>
        <v>2.3540862327535588E-2</v>
      </c>
      <c r="AH1426" s="13">
        <f t="shared" si="1759"/>
        <v>1.183537968532432E-2</v>
      </c>
      <c r="AI1426" s="13">
        <f t="shared" si="1760"/>
        <v>2.7082218799595732E-2</v>
      </c>
      <c r="AJ1426" s="13">
        <f t="shared" si="1761"/>
        <v>3.0985342025766981E-2</v>
      </c>
      <c r="AK1426" s="13">
        <f t="shared" si="1762"/>
        <v>2.3633992166798699E-2</v>
      </c>
      <c r="AL1426" s="13">
        <f t="shared" si="1763"/>
        <v>2.8428762136263833E-3</v>
      </c>
      <c r="AM1426" s="13">
        <f t="shared" si="1764"/>
        <v>5.3315729889553834E-3</v>
      </c>
      <c r="AN1426" s="13">
        <f t="shared" si="1765"/>
        <v>1.2248195969662257E-2</v>
      </c>
      <c r="AO1426" s="13">
        <f t="shared" si="1766"/>
        <v>1.4068859680062632E-2</v>
      </c>
      <c r="AP1426" s="13">
        <f t="shared" si="1767"/>
        <v>1.0773440332903162E-2</v>
      </c>
      <c r="AQ1426" s="13">
        <f t="shared" si="1768"/>
        <v>6.187442652394193E-3</v>
      </c>
      <c r="AR1426" s="13">
        <f t="shared" si="1769"/>
        <v>5.4378717148394276E-3</v>
      </c>
      <c r="AS1426" s="13">
        <f t="shared" si="1770"/>
        <v>1.2443169167443455E-2</v>
      </c>
      <c r="AT1426" s="13">
        <f t="shared" si="1771"/>
        <v>1.4236494261816873E-2</v>
      </c>
      <c r="AU1426" s="13">
        <f t="shared" si="1772"/>
        <v>1.0858850406965164E-2</v>
      </c>
      <c r="AV1426" s="13">
        <f t="shared" si="1773"/>
        <v>6.2119207505899957E-3</v>
      </c>
      <c r="AW1426" s="13">
        <f t="shared" si="1774"/>
        <v>4.1512057948261852E-4</v>
      </c>
      <c r="AX1426" s="13">
        <f t="shared" si="1775"/>
        <v>2.0333219841966246E-3</v>
      </c>
      <c r="AY1426" s="13">
        <f t="shared" si="1776"/>
        <v>4.6711404276849845E-3</v>
      </c>
      <c r="AZ1426" s="13">
        <f t="shared" si="1777"/>
        <v>5.36549377440929E-3</v>
      </c>
      <c r="BA1426" s="13">
        <f t="shared" si="1778"/>
        <v>4.1087073401605305E-3</v>
      </c>
      <c r="BB1426" s="13">
        <f t="shared" si="1779"/>
        <v>2.3597282072535214E-3</v>
      </c>
      <c r="BC1426" s="13">
        <f t="shared" si="1780"/>
        <v>1.0841983623764958E-3</v>
      </c>
      <c r="BD1426" s="13">
        <f t="shared" si="1781"/>
        <v>2.0820659168570062E-3</v>
      </c>
      <c r="BE1426" s="13">
        <f t="shared" si="1782"/>
        <v>4.7642717187536673E-3</v>
      </c>
      <c r="BF1426" s="13">
        <f t="shared" si="1783"/>
        <v>5.4509045142000969E-3</v>
      </c>
      <c r="BG1426" s="13">
        <f t="shared" si="1784"/>
        <v>4.1576637909448381E-3</v>
      </c>
      <c r="BH1426" s="13">
        <f t="shared" si="1785"/>
        <v>2.378435746787773E-3</v>
      </c>
      <c r="BI1426" s="13">
        <f t="shared" si="1786"/>
        <v>1.0884875518638035E-3</v>
      </c>
      <c r="BJ1426" s="14">
        <f t="shared" si="1787"/>
        <v>0.39318687625655624</v>
      </c>
      <c r="BK1426" s="14">
        <f t="shared" si="1788"/>
        <v>0.19644700720862746</v>
      </c>
      <c r="BL1426" s="14">
        <f t="shared" si="1789"/>
        <v>0.37567137532058126</v>
      </c>
      <c r="BM1426" s="14">
        <f t="shared" si="1790"/>
        <v>0.81747367929346393</v>
      </c>
      <c r="BN1426" s="14">
        <f t="shared" si="1791"/>
        <v>0.16418306488016848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</v>
      </c>
      <c r="F1427" s="10">
        <f>VLOOKUP(B1427,home!$B$2:$E$405,3,FALSE)</f>
        <v>0.71</v>
      </c>
      <c r="G1427" s="10">
        <f>VLOOKUP(C1427,away!$B$2:$E$405,4,FALSE)</f>
        <v>0.86</v>
      </c>
      <c r="H1427" s="10">
        <f>VLOOKUP(A1427,away!$A$2:$E$405,3,FALSE)</f>
        <v>1.25</v>
      </c>
      <c r="I1427" s="10">
        <f>VLOOKUP(C1427,away!$B$2:$E$405,3,FALSE)</f>
        <v>1.43</v>
      </c>
      <c r="J1427" s="10">
        <f>VLOOKUP(B1427,home!$B$2:$E$405,4,FALSE)</f>
        <v>1.2</v>
      </c>
      <c r="K1427" s="12">
        <f t="shared" si="1736"/>
        <v>0.85483999999999993</v>
      </c>
      <c r="L1427" s="12">
        <f t="shared" si="1737"/>
        <v>2.1449999999999996</v>
      </c>
      <c r="M1427" s="13">
        <f t="shared" si="1738"/>
        <v>4.9795034936111288E-2</v>
      </c>
      <c r="N1427" s="13">
        <f t="shared" si="1739"/>
        <v>4.2566787664785367E-2</v>
      </c>
      <c r="O1427" s="13">
        <f t="shared" si="1740"/>
        <v>0.1068103499379587</v>
      </c>
      <c r="P1427" s="13">
        <f t="shared" si="1741"/>
        <v>9.1305759540964593E-2</v>
      </c>
      <c r="Q1427" s="13">
        <f t="shared" si="1742"/>
        <v>1.8193896383682559E-2</v>
      </c>
      <c r="R1427" s="13">
        <f t="shared" si="1743"/>
        <v>0.11455410030846068</v>
      </c>
      <c r="S1427" s="13">
        <f t="shared" si="1744"/>
        <v>4.185528605436651E-2</v>
      </c>
      <c r="T1427" s="13">
        <f t="shared" si="1745"/>
        <v>3.9025907742999084E-2</v>
      </c>
      <c r="U1427" s="13">
        <f t="shared" si="1746"/>
        <v>9.7925427107684523E-2</v>
      </c>
      <c r="V1427" s="13">
        <f t="shared" si="1747"/>
        <v>8.527464834153663E-3</v>
      </c>
      <c r="W1427" s="13">
        <f t="shared" si="1748"/>
        <v>5.1842901282090677E-3</v>
      </c>
      <c r="X1427" s="13">
        <f t="shared" si="1749"/>
        <v>1.1120302325008448E-2</v>
      </c>
      <c r="Y1427" s="13">
        <f t="shared" si="1750"/>
        <v>1.1926524243571558E-2</v>
      </c>
      <c r="Z1427" s="13">
        <f t="shared" si="1751"/>
        <v>8.1906181720549379E-2</v>
      </c>
      <c r="AA1427" s="13">
        <f t="shared" si="1752"/>
        <v>7.0016680381994434E-2</v>
      </c>
      <c r="AB1427" s="13">
        <f t="shared" si="1753"/>
        <v>2.9926529528872054E-2</v>
      </c>
      <c r="AC1427" s="13">
        <f t="shared" si="1754"/>
        <v>9.7726441833036757E-4</v>
      </c>
      <c r="AD1427" s="13">
        <f t="shared" si="1755"/>
        <v>1.1079346432995595E-3</v>
      </c>
      <c r="AE1427" s="13">
        <f t="shared" si="1756"/>
        <v>2.3765198098775545E-3</v>
      </c>
      <c r="AF1427" s="13">
        <f t="shared" si="1757"/>
        <v>2.5488174960936771E-3</v>
      </c>
      <c r="AG1427" s="13">
        <f t="shared" si="1758"/>
        <v>1.822404509706979E-3</v>
      </c>
      <c r="AH1427" s="13">
        <f t="shared" si="1759"/>
        <v>4.3922189947644609E-2</v>
      </c>
      <c r="AI1427" s="13">
        <f t="shared" si="1760"/>
        <v>3.754644485484452E-2</v>
      </c>
      <c r="AJ1427" s="13">
        <f t="shared" si="1761"/>
        <v>1.604810145985764E-2</v>
      </c>
      <c r="AK1427" s="13">
        <f t="shared" si="1762"/>
        <v>4.572853017314903E-3</v>
      </c>
      <c r="AL1427" s="13">
        <f t="shared" si="1763"/>
        <v>7.1677724578362518E-5</v>
      </c>
      <c r="AM1427" s="13">
        <f t="shared" si="1764"/>
        <v>1.8942137009563911E-4</v>
      </c>
      <c r="AN1427" s="13">
        <f t="shared" si="1765"/>
        <v>4.063088388551458E-4</v>
      </c>
      <c r="AO1427" s="13">
        <f t="shared" si="1766"/>
        <v>4.357662296721438E-4</v>
      </c>
      <c r="AP1427" s="13">
        <f t="shared" si="1767"/>
        <v>3.1157285421558279E-4</v>
      </c>
      <c r="AQ1427" s="13">
        <f t="shared" si="1768"/>
        <v>1.6708094307310629E-4</v>
      </c>
      <c r="AR1427" s="13">
        <f t="shared" si="1769"/>
        <v>1.8842619487539517E-2</v>
      </c>
      <c r="AS1427" s="13">
        <f t="shared" si="1770"/>
        <v>1.6107424842728282E-2</v>
      </c>
      <c r="AT1427" s="13">
        <f t="shared" si="1771"/>
        <v>6.8846355262789207E-3</v>
      </c>
      <c r="AU1427" s="13">
        <f t="shared" si="1772"/>
        <v>1.961753944428091E-3</v>
      </c>
      <c r="AV1427" s="13">
        <f t="shared" si="1773"/>
        <v>4.1924643546372722E-4</v>
      </c>
      <c r="AW1427" s="13">
        <f t="shared" si="1774"/>
        <v>3.6508487538479714E-6</v>
      </c>
      <c r="AX1427" s="13">
        <f t="shared" si="1775"/>
        <v>2.6987494002092679E-5</v>
      </c>
      <c r="AY1427" s="13">
        <f t="shared" si="1776"/>
        <v>5.7888174634488787E-5</v>
      </c>
      <c r="AZ1427" s="13">
        <f t="shared" si="1777"/>
        <v>6.2085067295489208E-5</v>
      </c>
      <c r="BA1427" s="13">
        <f t="shared" si="1778"/>
        <v>4.4390823116274786E-5</v>
      </c>
      <c r="BB1427" s="13">
        <f t="shared" si="1779"/>
        <v>2.3804578896102358E-5</v>
      </c>
      <c r="BC1427" s="13">
        <f t="shared" si="1780"/>
        <v>1.02121643464279E-5</v>
      </c>
      <c r="BD1427" s="13">
        <f t="shared" si="1781"/>
        <v>6.7362364667953728E-3</v>
      </c>
      <c r="BE1427" s="13">
        <f t="shared" si="1782"/>
        <v>5.7584043812753559E-3</v>
      </c>
      <c r="BF1427" s="13">
        <f t="shared" si="1783"/>
        <v>2.4612572006447123E-3</v>
      </c>
      <c r="BG1427" s="13">
        <f t="shared" si="1784"/>
        <v>7.0132703513304205E-4</v>
      </c>
      <c r="BH1427" s="13">
        <f t="shared" si="1785"/>
        <v>1.4988060067828239E-4</v>
      </c>
      <c r="BI1427" s="13">
        <f t="shared" si="1786"/>
        <v>2.5624786536764586E-5</v>
      </c>
      <c r="BJ1427" s="14">
        <f t="shared" si="1787"/>
        <v>0.13760890348543633</v>
      </c>
      <c r="BK1427" s="14">
        <f t="shared" si="1788"/>
        <v>0.19259037568313928</v>
      </c>
      <c r="BL1427" s="14">
        <f t="shared" si="1789"/>
        <v>0.58137108725213438</v>
      </c>
      <c r="BM1427" s="14">
        <f t="shared" si="1790"/>
        <v>0.57019638204341538</v>
      </c>
      <c r="BN1427" s="14">
        <f t="shared" si="1791"/>
        <v>0.42322592877196319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</v>
      </c>
      <c r="F1428" s="10">
        <f>VLOOKUP(B1428,home!$B$2:$E$405,3,FALSE)</f>
        <v>1</v>
      </c>
      <c r="G1428" s="10">
        <f>VLOOKUP(C1428,away!$B$2:$E$405,4,FALSE)</f>
        <v>0.71</v>
      </c>
      <c r="H1428" s="10">
        <f>VLOOKUP(A1428,away!$A$2:$E$405,3,FALSE)</f>
        <v>1.25</v>
      </c>
      <c r="I1428" s="10">
        <f>VLOOKUP(C1428,away!$B$2:$E$405,3,FALSE)</f>
        <v>0.86</v>
      </c>
      <c r="J1428" s="10">
        <f>VLOOKUP(B1428,home!$B$2:$E$405,4,FALSE)</f>
        <v>0.64</v>
      </c>
      <c r="K1428" s="12">
        <f t="shared" si="1736"/>
        <v>0.99399999999999988</v>
      </c>
      <c r="L1428" s="12">
        <f t="shared" si="1737"/>
        <v>0.68799999999999994</v>
      </c>
      <c r="M1428" s="13">
        <f t="shared" si="1738"/>
        <v>0.18600160058690882</v>
      </c>
      <c r="N1428" s="13">
        <f t="shared" si="1739"/>
        <v>0.18488559098338733</v>
      </c>
      <c r="O1428" s="13">
        <f t="shared" si="1740"/>
        <v>0.12796910120379323</v>
      </c>
      <c r="P1428" s="13">
        <f t="shared" si="1741"/>
        <v>0.12720128659657046</v>
      </c>
      <c r="Q1428" s="13">
        <f t="shared" si="1742"/>
        <v>9.1888138718743503E-2</v>
      </c>
      <c r="R1428" s="13">
        <f t="shared" si="1743"/>
        <v>4.4021370814104871E-2</v>
      </c>
      <c r="S1428" s="13">
        <f t="shared" si="1744"/>
        <v>2.1747349566842458E-2</v>
      </c>
      <c r="T1428" s="13">
        <f t="shared" si="1745"/>
        <v>6.3219039438495522E-2</v>
      </c>
      <c r="U1428" s="13">
        <f t="shared" si="1746"/>
        <v>4.375724258922023E-2</v>
      </c>
      <c r="V1428" s="13">
        <f t="shared" si="1747"/>
        <v>1.6524892714417428E-3</v>
      </c>
      <c r="W1428" s="13">
        <f t="shared" si="1748"/>
        <v>3.0445603295477013E-2</v>
      </c>
      <c r="X1428" s="13">
        <f t="shared" si="1749"/>
        <v>2.094657506728818E-2</v>
      </c>
      <c r="Y1428" s="13">
        <f t="shared" si="1750"/>
        <v>7.2056218231471335E-3</v>
      </c>
      <c r="Z1428" s="13">
        <f t="shared" si="1751"/>
        <v>1.0095567706701386E-2</v>
      </c>
      <c r="AA1428" s="13">
        <f t="shared" si="1752"/>
        <v>1.0034994300461175E-2</v>
      </c>
      <c r="AB1428" s="13">
        <f t="shared" si="1753"/>
        <v>4.9873921673292045E-3</v>
      </c>
      <c r="AC1428" s="13">
        <f t="shared" si="1754"/>
        <v>7.0630696439962943E-5</v>
      </c>
      <c r="AD1428" s="13">
        <f t="shared" si="1755"/>
        <v>7.5657324189260357E-3</v>
      </c>
      <c r="AE1428" s="13">
        <f t="shared" si="1756"/>
        <v>5.2052239042211113E-3</v>
      </c>
      <c r="AF1428" s="13">
        <f t="shared" si="1757"/>
        <v>1.7905970230520621E-3</v>
      </c>
      <c r="AG1428" s="13">
        <f t="shared" si="1758"/>
        <v>4.1064358395327298E-4</v>
      </c>
      <c r="AH1428" s="13">
        <f t="shared" si="1759"/>
        <v>1.736437645552638E-3</v>
      </c>
      <c r="AI1428" s="13">
        <f t="shared" si="1760"/>
        <v>1.7260190196793218E-3</v>
      </c>
      <c r="AJ1428" s="13">
        <f t="shared" si="1761"/>
        <v>8.5783145278062298E-4</v>
      </c>
      <c r="AK1428" s="13">
        <f t="shared" si="1762"/>
        <v>2.8422815468797974E-4</v>
      </c>
      <c r="AL1428" s="13">
        <f t="shared" si="1763"/>
        <v>1.9320942254316139E-6</v>
      </c>
      <c r="AM1428" s="13">
        <f t="shared" si="1764"/>
        <v>1.5040676048824961E-3</v>
      </c>
      <c r="AN1428" s="13">
        <f t="shared" si="1765"/>
        <v>1.0347985121591571E-3</v>
      </c>
      <c r="AO1428" s="13">
        <f t="shared" si="1766"/>
        <v>3.5597068818274998E-4</v>
      </c>
      <c r="AP1428" s="13">
        <f t="shared" si="1767"/>
        <v>8.1635944489910679E-5</v>
      </c>
      <c r="AQ1428" s="13">
        <f t="shared" si="1768"/>
        <v>1.4041382452264634E-5</v>
      </c>
      <c r="AR1428" s="13">
        <f t="shared" si="1769"/>
        <v>2.3893382002804301E-4</v>
      </c>
      <c r="AS1428" s="13">
        <f t="shared" si="1770"/>
        <v>2.375002171078747E-4</v>
      </c>
      <c r="AT1428" s="13">
        <f t="shared" si="1771"/>
        <v>1.1803760790261373E-4</v>
      </c>
      <c r="AU1428" s="13">
        <f t="shared" si="1772"/>
        <v>3.9109794085066014E-5</v>
      </c>
      <c r="AV1428" s="13">
        <f t="shared" si="1773"/>
        <v>9.7187838301389016E-6</v>
      </c>
      <c r="AW1428" s="13">
        <f t="shared" si="1774"/>
        <v>3.6702920614843537E-8</v>
      </c>
      <c r="AX1428" s="13">
        <f t="shared" si="1775"/>
        <v>2.4917386654220002E-4</v>
      </c>
      <c r="AY1428" s="13">
        <f t="shared" si="1776"/>
        <v>1.7143162018103358E-4</v>
      </c>
      <c r="AZ1428" s="13">
        <f t="shared" si="1777"/>
        <v>5.8972477342275547E-5</v>
      </c>
      <c r="BA1428" s="13">
        <f t="shared" si="1778"/>
        <v>1.3524354803828527E-5</v>
      </c>
      <c r="BB1428" s="13">
        <f t="shared" si="1779"/>
        <v>2.3261890262585065E-6</v>
      </c>
      <c r="BC1428" s="13">
        <f t="shared" si="1780"/>
        <v>3.2008361001317047E-7</v>
      </c>
      <c r="BD1428" s="13">
        <f t="shared" si="1781"/>
        <v>2.7397744696548925E-5</v>
      </c>
      <c r="BE1428" s="13">
        <f t="shared" si="1782"/>
        <v>2.7233358228369625E-5</v>
      </c>
      <c r="BF1428" s="13">
        <f t="shared" si="1783"/>
        <v>1.3534979039499704E-5</v>
      </c>
      <c r="BG1428" s="13">
        <f t="shared" si="1784"/>
        <v>4.4845897217542351E-6</v>
      </c>
      <c r="BH1428" s="13">
        <f t="shared" si="1785"/>
        <v>1.114420545855927E-6</v>
      </c>
      <c r="BI1428" s="13">
        <f t="shared" si="1786"/>
        <v>2.2154680451615834E-7</v>
      </c>
      <c r="BJ1428" s="14">
        <f t="shared" si="1787"/>
        <v>0.41704902898036339</v>
      </c>
      <c r="BK1428" s="14">
        <f t="shared" si="1788"/>
        <v>0.33684672043260988</v>
      </c>
      <c r="BL1428" s="14">
        <f t="shared" si="1789"/>
        <v>0.2360919042095995</v>
      </c>
      <c r="BM1428" s="14">
        <f t="shared" si="1790"/>
        <v>0.23794473750850548</v>
      </c>
      <c r="BN1428" s="14">
        <f t="shared" si="1791"/>
        <v>0.76196708890350817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</v>
      </c>
      <c r="F1429" s="10">
        <f>VLOOKUP(B1429,home!$B$2:$E$405,3,FALSE)</f>
        <v>0.54</v>
      </c>
      <c r="G1429" s="10">
        <f>VLOOKUP(C1429,away!$B$2:$E$405,4,FALSE)</f>
        <v>0.54</v>
      </c>
      <c r="H1429" s="10">
        <f>VLOOKUP(A1429,away!$A$2:$E$405,3,FALSE)</f>
        <v>1.25</v>
      </c>
      <c r="I1429" s="10">
        <f>VLOOKUP(C1429,away!$B$2:$E$405,3,FALSE)</f>
        <v>0.71</v>
      </c>
      <c r="J1429" s="10">
        <f>VLOOKUP(B1429,home!$B$2:$E$405,4,FALSE)</f>
        <v>0.8</v>
      </c>
      <c r="K1429" s="12">
        <f t="shared" si="1736"/>
        <v>0.40824000000000005</v>
      </c>
      <c r="L1429" s="12">
        <f t="shared" si="1737"/>
        <v>0.71</v>
      </c>
      <c r="M1429" s="13">
        <f t="shared" si="1738"/>
        <v>0.32685455270031982</v>
      </c>
      <c r="N1429" s="13">
        <f t="shared" si="1739"/>
        <v>0.13343510259437855</v>
      </c>
      <c r="O1429" s="13">
        <f t="shared" si="1740"/>
        <v>0.23206673241722703</v>
      </c>
      <c r="P1429" s="13">
        <f t="shared" si="1741"/>
        <v>9.4738922842008758E-2</v>
      </c>
      <c r="Q1429" s="13">
        <f t="shared" si="1742"/>
        <v>2.7236773141564551E-2</v>
      </c>
      <c r="R1429" s="13">
        <f t="shared" si="1743"/>
        <v>8.2383690008115601E-2</v>
      </c>
      <c r="S1429" s="13">
        <f t="shared" si="1744"/>
        <v>6.8650286703313438E-3</v>
      </c>
      <c r="T1429" s="13">
        <f t="shared" si="1745"/>
        <v>1.9338108930510828E-2</v>
      </c>
      <c r="U1429" s="13">
        <f t="shared" si="1746"/>
        <v>3.3632317608913109E-2</v>
      </c>
      <c r="V1429" s="13">
        <f t="shared" si="1747"/>
        <v>2.2109236734522313E-4</v>
      </c>
      <c r="W1429" s="13">
        <f t="shared" si="1748"/>
        <v>3.7063800891041043E-3</v>
      </c>
      <c r="X1429" s="13">
        <f t="shared" si="1749"/>
        <v>2.6315298632639136E-3</v>
      </c>
      <c r="Y1429" s="13">
        <f t="shared" si="1750"/>
        <v>9.3419310145868937E-4</v>
      </c>
      <c r="Z1429" s="13">
        <f t="shared" si="1751"/>
        <v>1.9497473301920691E-2</v>
      </c>
      <c r="AA1429" s="13">
        <f t="shared" si="1752"/>
        <v>7.9596485007761026E-3</v>
      </c>
      <c r="AB1429" s="13">
        <f t="shared" si="1753"/>
        <v>1.624723451978418E-3</v>
      </c>
      <c r="AC1429" s="13">
        <f t="shared" si="1754"/>
        <v>4.0052319444974913E-6</v>
      </c>
      <c r="AD1429" s="13">
        <f t="shared" si="1755"/>
        <v>3.7827315189396495E-4</v>
      </c>
      <c r="AE1429" s="13">
        <f t="shared" si="1756"/>
        <v>2.6857393784471506E-4</v>
      </c>
      <c r="AF1429" s="13">
        <f t="shared" si="1757"/>
        <v>9.534374793487385E-5</v>
      </c>
      <c r="AG1429" s="13">
        <f t="shared" si="1758"/>
        <v>2.2564687011253475E-5</v>
      </c>
      <c r="AH1429" s="13">
        <f t="shared" si="1759"/>
        <v>3.4608015110909221E-3</v>
      </c>
      <c r="AI1429" s="13">
        <f t="shared" si="1760"/>
        <v>1.412837608887758E-3</v>
      </c>
      <c r="AJ1429" s="13">
        <f t="shared" si="1761"/>
        <v>2.8838841272616915E-4</v>
      </c>
      <c r="AK1429" s="13">
        <f t="shared" si="1762"/>
        <v>3.9243895203777105E-5</v>
      </c>
      <c r="AL1429" s="13">
        <f t="shared" si="1763"/>
        <v>4.6436723248215073E-8</v>
      </c>
      <c r="AM1429" s="13">
        <f t="shared" si="1764"/>
        <v>3.088524630583847E-5</v>
      </c>
      <c r="AN1429" s="13">
        <f t="shared" si="1765"/>
        <v>2.1928524877145312E-5</v>
      </c>
      <c r="AO1429" s="13">
        <f t="shared" si="1766"/>
        <v>7.7846263313865849E-6</v>
      </c>
      <c r="AP1429" s="13">
        <f t="shared" si="1767"/>
        <v>1.8423615650948251E-6</v>
      </c>
      <c r="AQ1429" s="13">
        <f t="shared" si="1768"/>
        <v>3.2701917780433143E-7</v>
      </c>
      <c r="AR1429" s="13">
        <f t="shared" si="1769"/>
        <v>4.914338145749111E-4</v>
      </c>
      <c r="AS1429" s="13">
        <f t="shared" si="1770"/>
        <v>2.0062294046206168E-4</v>
      </c>
      <c r="AT1429" s="13">
        <f t="shared" si="1771"/>
        <v>4.0951154607116031E-5</v>
      </c>
      <c r="AU1429" s="13">
        <f t="shared" si="1772"/>
        <v>5.5726331189363499E-6</v>
      </c>
      <c r="AV1429" s="13">
        <f t="shared" si="1773"/>
        <v>5.6874293611864396E-7</v>
      </c>
      <c r="AW1429" s="13">
        <f t="shared" si="1774"/>
        <v>3.7388063356067817E-10</v>
      </c>
      <c r="AX1429" s="13">
        <f t="shared" si="1775"/>
        <v>2.1014321586492472E-6</v>
      </c>
      <c r="AY1429" s="13">
        <f t="shared" si="1776"/>
        <v>1.4920168326409654E-6</v>
      </c>
      <c r="AZ1429" s="13">
        <f t="shared" si="1777"/>
        <v>5.2966597558754272E-7</v>
      </c>
      <c r="BA1429" s="13">
        <f t="shared" si="1778"/>
        <v>1.2535428088905177E-7</v>
      </c>
      <c r="BB1429" s="13">
        <f t="shared" si="1779"/>
        <v>2.2250384857806688E-8</v>
      </c>
      <c r="BC1429" s="13">
        <f t="shared" si="1780"/>
        <v>3.1595546498085504E-9</v>
      </c>
      <c r="BD1429" s="13">
        <f t="shared" si="1781"/>
        <v>5.8153001391364431E-5</v>
      </c>
      <c r="BE1429" s="13">
        <f t="shared" si="1782"/>
        <v>2.3740381288010615E-5</v>
      </c>
      <c r="BF1429" s="13">
        <f t="shared" si="1783"/>
        <v>4.845886628508727E-6</v>
      </c>
      <c r="BG1429" s="13">
        <f t="shared" si="1784"/>
        <v>6.5942825240746762E-7</v>
      </c>
      <c r="BH1429" s="13">
        <f t="shared" si="1785"/>
        <v>6.7301247440706158E-8</v>
      </c>
      <c r="BI1429" s="13">
        <f t="shared" si="1786"/>
        <v>5.4950122510387795E-9</v>
      </c>
      <c r="BJ1429" s="14">
        <f t="shared" si="1787"/>
        <v>0.18811388490240999</v>
      </c>
      <c r="BK1429" s="14">
        <f t="shared" si="1788"/>
        <v>0.42868514026550553</v>
      </c>
      <c r="BL1429" s="14">
        <f t="shared" si="1789"/>
        <v>0.36369500419443801</v>
      </c>
      <c r="BM1429" s="14">
        <f t="shared" si="1790"/>
        <v>0.10327423731770791</v>
      </c>
      <c r="BN1429" s="14">
        <f t="shared" si="1791"/>
        <v>0.89671577370361444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</v>
      </c>
      <c r="F1430" s="10">
        <f>VLOOKUP(B1430,home!$B$2:$E$405,3,FALSE)</f>
        <v>1.19</v>
      </c>
      <c r="G1430" s="10">
        <f>VLOOKUP(C1430,away!$B$2:$E$405,4,FALSE)</f>
        <v>2.14</v>
      </c>
      <c r="H1430" s="10">
        <f>VLOOKUP(A1430,away!$A$2:$E$405,3,FALSE)</f>
        <v>1.25</v>
      </c>
      <c r="I1430" s="10">
        <f>VLOOKUP(C1430,away!$B$2:$E$405,3,FALSE)</f>
        <v>0.24</v>
      </c>
      <c r="J1430" s="10">
        <f>VLOOKUP(B1430,home!$B$2:$E$405,4,FALSE)</f>
        <v>0.53</v>
      </c>
      <c r="K1430" s="12">
        <f t="shared" si="1736"/>
        <v>3.5652400000000002</v>
      </c>
      <c r="L1430" s="12">
        <f t="shared" si="1737"/>
        <v>0.159</v>
      </c>
      <c r="M1430" s="13">
        <f t="shared" si="1738"/>
        <v>2.4131433348769157E-2</v>
      </c>
      <c r="N1430" s="13">
        <f t="shared" si="1739"/>
        <v>8.6034351432365749E-2</v>
      </c>
      <c r="O1430" s="13">
        <f t="shared" si="1740"/>
        <v>3.8368979024542959E-3</v>
      </c>
      <c r="P1430" s="13">
        <f t="shared" si="1741"/>
        <v>1.3679461877746154E-2</v>
      </c>
      <c r="Q1430" s="13">
        <f t="shared" si="1742"/>
        <v>0.15336655555036385</v>
      </c>
      <c r="R1430" s="13">
        <f t="shared" si="1743"/>
        <v>3.0503338324511654E-4</v>
      </c>
      <c r="S1430" s="13">
        <f t="shared" si="1744"/>
        <v>1.9386299454343743E-3</v>
      </c>
      <c r="T1430" s="13">
        <f t="shared" si="1745"/>
        <v>2.4385282332507852E-2</v>
      </c>
      <c r="U1430" s="13">
        <f t="shared" si="1746"/>
        <v>1.0875172192808193E-3</v>
      </c>
      <c r="V1430" s="13">
        <f t="shared" si="1747"/>
        <v>1.2210636480433458E-4</v>
      </c>
      <c r="W1430" s="13">
        <f t="shared" si="1748"/>
        <v>0.18226285950345975</v>
      </c>
      <c r="X1430" s="13">
        <f t="shared" si="1749"/>
        <v>2.89797946610501E-2</v>
      </c>
      <c r="Y1430" s="13">
        <f t="shared" si="1750"/>
        <v>2.3038936755534829E-3</v>
      </c>
      <c r="Z1430" s="13">
        <f t="shared" si="1751"/>
        <v>1.6166769311991174E-5</v>
      </c>
      <c r="AA1430" s="13">
        <f t="shared" si="1752"/>
        <v>5.7638412621883417E-5</v>
      </c>
      <c r="AB1430" s="13">
        <f t="shared" si="1753"/>
        <v>1.0274738710802184E-4</v>
      </c>
      <c r="AC1430" s="13">
        <f t="shared" si="1754"/>
        <v>4.3261763045466223E-6</v>
      </c>
      <c r="AD1430" s="13">
        <f t="shared" si="1755"/>
        <v>0.16245270930402878</v>
      </c>
      <c r="AE1430" s="13">
        <f t="shared" si="1756"/>
        <v>2.5829980779340574E-2</v>
      </c>
      <c r="AF1430" s="13">
        <f t="shared" si="1757"/>
        <v>2.0534834719575755E-3</v>
      </c>
      <c r="AG1430" s="13">
        <f t="shared" si="1758"/>
        <v>1.088346240137515E-4</v>
      </c>
      <c r="AH1430" s="13">
        <f t="shared" si="1759"/>
        <v>6.4262908015164931E-7</v>
      </c>
      <c r="AI1430" s="13">
        <f t="shared" si="1760"/>
        <v>2.2911269017198662E-6</v>
      </c>
      <c r="AJ1430" s="13">
        <f t="shared" si="1761"/>
        <v>4.0842086375438685E-6</v>
      </c>
      <c r="AK1430" s="13">
        <f t="shared" si="1762"/>
        <v>4.8537280009723004E-6</v>
      </c>
      <c r="AL1430" s="13">
        <f t="shared" si="1763"/>
        <v>9.8095729299018621E-8</v>
      </c>
      <c r="AM1430" s="13">
        <f t="shared" si="1764"/>
        <v>0.11583657946381912</v>
      </c>
      <c r="AN1430" s="13">
        <f t="shared" si="1765"/>
        <v>1.841801613474724E-2</v>
      </c>
      <c r="AO1430" s="13">
        <f t="shared" si="1766"/>
        <v>1.4642322827124056E-3</v>
      </c>
      <c r="AP1430" s="13">
        <f t="shared" si="1767"/>
        <v>7.7604310983757488E-5</v>
      </c>
      <c r="AQ1430" s="13">
        <f t="shared" si="1768"/>
        <v>3.0847713616043604E-6</v>
      </c>
      <c r="AR1430" s="13">
        <f t="shared" si="1769"/>
        <v>2.043560474882244E-8</v>
      </c>
      <c r="AS1430" s="13">
        <f t="shared" si="1770"/>
        <v>7.2857835474691716E-8</v>
      </c>
      <c r="AT1430" s="13">
        <f t="shared" si="1771"/>
        <v>1.2987783467389497E-7</v>
      </c>
      <c r="AU1430" s="13">
        <f t="shared" si="1772"/>
        <v>1.5434855043091908E-7</v>
      </c>
      <c r="AV1430" s="13">
        <f t="shared" si="1773"/>
        <v>1.3757240648458255E-7</v>
      </c>
      <c r="AW1430" s="13">
        <f t="shared" si="1774"/>
        <v>1.5446621125066453E-9</v>
      </c>
      <c r="AX1430" s="13">
        <f t="shared" si="1775"/>
        <v>6.8830867761264389E-2</v>
      </c>
      <c r="AY1430" s="13">
        <f t="shared" si="1776"/>
        <v>1.0944107974041037E-2</v>
      </c>
      <c r="AZ1430" s="13">
        <f t="shared" si="1777"/>
        <v>8.7005658393626243E-4</v>
      </c>
      <c r="BA1430" s="13">
        <f t="shared" si="1778"/>
        <v>4.6112998948621903E-5</v>
      </c>
      <c r="BB1430" s="13">
        <f t="shared" si="1779"/>
        <v>1.8329917082077209E-6</v>
      </c>
      <c r="BC1430" s="13">
        <f t="shared" si="1780"/>
        <v>5.8289136321005506E-8</v>
      </c>
      <c r="BD1430" s="13">
        <f t="shared" si="1781"/>
        <v>5.4154352584379449E-10</v>
      </c>
      <c r="BE1430" s="13">
        <f t="shared" si="1782"/>
        <v>1.9307326400793297E-9</v>
      </c>
      <c r="BF1430" s="13">
        <f t="shared" si="1783"/>
        <v>3.4417626188582153E-9</v>
      </c>
      <c r="BG1430" s="13">
        <f t="shared" si="1784"/>
        <v>4.0902365864193544E-9</v>
      </c>
      <c r="BH1430" s="13">
        <f t="shared" si="1785"/>
        <v>3.6456687718414364E-9</v>
      </c>
      <c r="BI1430" s="13">
        <f t="shared" si="1786"/>
        <v>2.5995368264239928E-9</v>
      </c>
      <c r="BJ1430" s="14">
        <f t="shared" si="1787"/>
        <v>0.88427029889730036</v>
      </c>
      <c r="BK1430" s="14">
        <f t="shared" si="1788"/>
        <v>5.08201637828289E-2</v>
      </c>
      <c r="BL1430" s="14">
        <f t="shared" si="1789"/>
        <v>5.402237339043308E-3</v>
      </c>
      <c r="BM1430" s="14">
        <f t="shared" si="1790"/>
        <v>0.6482110268641611</v>
      </c>
      <c r="BN1430" s="14">
        <f t="shared" si="1791"/>
        <v>0.28135373349494436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</v>
      </c>
      <c r="F1431" s="10">
        <f>VLOOKUP(B1431,home!$B$2:$E$405,3,FALSE)</f>
        <v>0.89</v>
      </c>
      <c r="G1431" s="10">
        <f>VLOOKUP(C1431,away!$B$2:$E$405,4,FALSE)</f>
        <v>0.18</v>
      </c>
      <c r="H1431" s="10">
        <f>VLOOKUP(A1431,away!$A$2:$E$405,3,FALSE)</f>
        <v>1.25</v>
      </c>
      <c r="I1431" s="10">
        <f>VLOOKUP(C1431,away!$B$2:$E$405,3,FALSE)</f>
        <v>0.89</v>
      </c>
      <c r="J1431" s="10">
        <f>VLOOKUP(B1431,home!$B$2:$E$405,4,FALSE)</f>
        <v>0.6</v>
      </c>
      <c r="K1431" s="12">
        <f t="shared" si="1736"/>
        <v>0.22427999999999998</v>
      </c>
      <c r="L1431" s="12">
        <f t="shared" si="1737"/>
        <v>0.66749999999999998</v>
      </c>
      <c r="M1431" s="13">
        <f t="shared" si="1738"/>
        <v>0.4099254356874622</v>
      </c>
      <c r="N1431" s="13">
        <f t="shared" si="1739"/>
        <v>9.1938076715983988E-2</v>
      </c>
      <c r="O1431" s="13">
        <f t="shared" si="1740"/>
        <v>0.27362522832138092</v>
      </c>
      <c r="P1431" s="13">
        <f t="shared" si="1741"/>
        <v>6.1368666207919302E-2</v>
      </c>
      <c r="Q1431" s="13">
        <f t="shared" si="1742"/>
        <v>1.0309935922930445E-2</v>
      </c>
      <c r="R1431" s="13">
        <f t="shared" si="1743"/>
        <v>9.1322419952260883E-2</v>
      </c>
      <c r="S1431" s="13">
        <f t="shared" si="1744"/>
        <v>2.2968281937805883E-3</v>
      </c>
      <c r="T1431" s="13">
        <f t="shared" si="1745"/>
        <v>6.8818822285560705E-3</v>
      </c>
      <c r="U1431" s="13">
        <f t="shared" si="1746"/>
        <v>2.0481792346893065E-2</v>
      </c>
      <c r="V1431" s="13">
        <f t="shared" si="1747"/>
        <v>3.8205669858165692E-5</v>
      </c>
      <c r="W1431" s="13">
        <f t="shared" si="1748"/>
        <v>7.7077080959828017E-4</v>
      </c>
      <c r="X1431" s="13">
        <f t="shared" si="1749"/>
        <v>5.1448951540685188E-4</v>
      </c>
      <c r="Y1431" s="13">
        <f t="shared" si="1750"/>
        <v>1.7171087576703682E-4</v>
      </c>
      <c r="Z1431" s="13">
        <f t="shared" si="1751"/>
        <v>2.0319238439378048E-2</v>
      </c>
      <c r="AA1431" s="13">
        <f t="shared" si="1752"/>
        <v>4.5571987971837072E-3</v>
      </c>
      <c r="AB1431" s="13">
        <f t="shared" si="1753"/>
        <v>5.1104427311618092E-4</v>
      </c>
      <c r="AC1431" s="13">
        <f t="shared" si="1754"/>
        <v>3.5747827480558882E-7</v>
      </c>
      <c r="AD1431" s="13">
        <f t="shared" si="1755"/>
        <v>4.3217119294175547E-5</v>
      </c>
      <c r="AE1431" s="13">
        <f t="shared" si="1756"/>
        <v>2.884742712886217E-5</v>
      </c>
      <c r="AF1431" s="13">
        <f t="shared" si="1757"/>
        <v>9.627828804257749E-6</v>
      </c>
      <c r="AG1431" s="13">
        <f t="shared" si="1758"/>
        <v>2.1421919089473491E-6</v>
      </c>
      <c r="AH1431" s="13">
        <f t="shared" si="1759"/>
        <v>3.3907729145712107E-3</v>
      </c>
      <c r="AI1431" s="13">
        <f t="shared" si="1760"/>
        <v>7.6048254928003101E-4</v>
      </c>
      <c r="AJ1431" s="13">
        <f t="shared" si="1761"/>
        <v>8.5280513076262666E-5</v>
      </c>
      <c r="AK1431" s="13">
        <f t="shared" si="1762"/>
        <v>6.3755711575813982E-6</v>
      </c>
      <c r="AL1431" s="13">
        <f t="shared" si="1763"/>
        <v>2.1406785735397124E-9</v>
      </c>
      <c r="AM1431" s="13">
        <f t="shared" si="1764"/>
        <v>1.938547103059538E-6</v>
      </c>
      <c r="AN1431" s="13">
        <f t="shared" si="1765"/>
        <v>1.2939801912922415E-6</v>
      </c>
      <c r="AO1431" s="13">
        <f t="shared" si="1766"/>
        <v>4.3186588884378556E-7</v>
      </c>
      <c r="AP1431" s="13">
        <f t="shared" si="1767"/>
        <v>9.6090160267742291E-8</v>
      </c>
      <c r="AQ1431" s="13">
        <f t="shared" si="1768"/>
        <v>1.6035045494679489E-8</v>
      </c>
      <c r="AR1431" s="13">
        <f t="shared" si="1769"/>
        <v>4.5266818409525676E-4</v>
      </c>
      <c r="AS1431" s="13">
        <f t="shared" si="1770"/>
        <v>1.0152442032888415E-4</v>
      </c>
      <c r="AT1431" s="13">
        <f t="shared" si="1771"/>
        <v>1.138494849568107E-5</v>
      </c>
      <c r="AU1431" s="13">
        <f t="shared" si="1772"/>
        <v>8.5113874953711688E-7</v>
      </c>
      <c r="AV1431" s="13">
        <f t="shared" si="1773"/>
        <v>4.7723349686546116E-8</v>
      </c>
      <c r="AW1431" s="13">
        <f t="shared" si="1774"/>
        <v>8.9020653650292315E-12</v>
      </c>
      <c r="AX1431" s="13">
        <f t="shared" si="1775"/>
        <v>7.2462890712365551E-8</v>
      </c>
      <c r="AY1431" s="13">
        <f t="shared" si="1776"/>
        <v>4.8368979550503995E-8</v>
      </c>
      <c r="AZ1431" s="13">
        <f t="shared" si="1777"/>
        <v>1.6143146924980709E-8</v>
      </c>
      <c r="BA1431" s="13">
        <f t="shared" si="1778"/>
        <v>3.5918501908082071E-9</v>
      </c>
      <c r="BB1431" s="13">
        <f t="shared" si="1779"/>
        <v>5.9939000059111943E-10</v>
      </c>
      <c r="BC1431" s="13">
        <f t="shared" si="1780"/>
        <v>8.0018565078914469E-11</v>
      </c>
      <c r="BD1431" s="13">
        <f t="shared" si="1781"/>
        <v>5.0359335480597299E-5</v>
      </c>
      <c r="BE1431" s="13">
        <f t="shared" si="1782"/>
        <v>1.1294591761588359E-5</v>
      </c>
      <c r="BF1431" s="13">
        <f t="shared" si="1783"/>
        <v>1.2665755201445184E-6</v>
      </c>
      <c r="BG1431" s="13">
        <f t="shared" si="1784"/>
        <v>9.4689185886004223E-8</v>
      </c>
      <c r="BH1431" s="13">
        <f t="shared" si="1785"/>
        <v>5.3092226526282543E-9</v>
      </c>
      <c r="BI1431" s="13">
        <f t="shared" si="1786"/>
        <v>2.3815049130629294E-10</v>
      </c>
      <c r="BJ1431" s="14">
        <f t="shared" si="1787"/>
        <v>0.11067461840004381</v>
      </c>
      <c r="BK1431" s="14">
        <f t="shared" si="1788"/>
        <v>0.47362954374695321</v>
      </c>
      <c r="BL1431" s="14">
        <f t="shared" si="1789"/>
        <v>0.39537009239326021</v>
      </c>
      <c r="BM1431" s="14">
        <f t="shared" si="1790"/>
        <v>6.1503681811620088E-2</v>
      </c>
      <c r="BN1431" s="14">
        <f t="shared" si="1791"/>
        <v>0.93848976280793761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</v>
      </c>
      <c r="F1432" s="10">
        <f>VLOOKUP(B1432,home!$B$2:$E$405,3,FALSE)</f>
        <v>1.07</v>
      </c>
      <c r="G1432" s="10">
        <f>VLOOKUP(C1432,away!$B$2:$E$405,4,FALSE)</f>
        <v>1.67</v>
      </c>
      <c r="H1432" s="10">
        <f>VLOOKUP(A1432,away!$A$2:$E$405,3,FALSE)</f>
        <v>1.25</v>
      </c>
      <c r="I1432" s="10">
        <f>VLOOKUP(C1432,away!$B$2:$E$405,3,FALSE)</f>
        <v>0.95</v>
      </c>
      <c r="J1432" s="10">
        <f>VLOOKUP(B1432,home!$B$2:$E$405,4,FALSE)</f>
        <v>0.4</v>
      </c>
      <c r="K1432" s="12">
        <f t="shared" si="1736"/>
        <v>2.5016599999999998</v>
      </c>
      <c r="L1432" s="12">
        <f t="shared" si="1737"/>
        <v>0.47500000000000003</v>
      </c>
      <c r="M1432" s="13">
        <f t="shared" si="1738"/>
        <v>5.0962765557960546E-2</v>
      </c>
      <c r="N1432" s="13">
        <f t="shared" si="1739"/>
        <v>0.12749151208572757</v>
      </c>
      <c r="O1432" s="13">
        <f t="shared" si="1740"/>
        <v>2.4207313640031262E-2</v>
      </c>
      <c r="P1432" s="13">
        <f t="shared" si="1741"/>
        <v>6.0558468240720593E-2</v>
      </c>
      <c r="Q1432" s="13">
        <f t="shared" si="1742"/>
        <v>0.15947020806219062</v>
      </c>
      <c r="R1432" s="13">
        <f t="shared" si="1743"/>
        <v>5.7492369895074244E-3</v>
      </c>
      <c r="S1432" s="13">
        <f t="shared" si="1744"/>
        <v>1.7990232847015879E-2</v>
      </c>
      <c r="T1432" s="13">
        <f t="shared" si="1745"/>
        <v>7.5748348829540554E-2</v>
      </c>
      <c r="U1432" s="13">
        <f t="shared" si="1746"/>
        <v>1.438263620717114E-2</v>
      </c>
      <c r="V1432" s="13">
        <f t="shared" si="1747"/>
        <v>2.3752874227145815E-3</v>
      </c>
      <c r="W1432" s="13">
        <f t="shared" si="1748"/>
        <v>0.13298008023361993</v>
      </c>
      <c r="X1432" s="13">
        <f t="shared" si="1749"/>
        <v>6.3165538110969477E-2</v>
      </c>
      <c r="Y1432" s="13">
        <f t="shared" si="1750"/>
        <v>1.5001815301355248E-2</v>
      </c>
      <c r="Z1432" s="13">
        <f t="shared" si="1751"/>
        <v>9.1029585667200892E-4</v>
      </c>
      <c r="AA1432" s="13">
        <f t="shared" si="1752"/>
        <v>2.2772507328020974E-3</v>
      </c>
      <c r="AB1432" s="13">
        <f t="shared" si="1753"/>
        <v>2.8484535341108479E-3</v>
      </c>
      <c r="AC1432" s="13">
        <f t="shared" si="1754"/>
        <v>1.7640792053789846E-4</v>
      </c>
      <c r="AD1432" s="13">
        <f t="shared" si="1755"/>
        <v>8.3167736879309395E-2</v>
      </c>
      <c r="AE1432" s="13">
        <f t="shared" si="1756"/>
        <v>3.9504675017671964E-2</v>
      </c>
      <c r="AF1432" s="13">
        <f t="shared" si="1757"/>
        <v>9.3823603166970915E-3</v>
      </c>
      <c r="AG1432" s="13">
        <f t="shared" si="1758"/>
        <v>1.4855403834770397E-3</v>
      </c>
      <c r="AH1432" s="13">
        <f t="shared" si="1759"/>
        <v>1.0809763297980107E-4</v>
      </c>
      <c r="AI1432" s="13">
        <f t="shared" si="1760"/>
        <v>2.7042352452024912E-4</v>
      </c>
      <c r="AJ1432" s="13">
        <f t="shared" si="1761"/>
        <v>3.3825385717566319E-4</v>
      </c>
      <c r="AK1432" s="13">
        <f t="shared" si="1762"/>
        <v>2.8206538144735657E-4</v>
      </c>
      <c r="AL1432" s="13">
        <f t="shared" si="1763"/>
        <v>8.3849401313639471E-6</v>
      </c>
      <c r="AM1432" s="13">
        <f t="shared" si="1764"/>
        <v>4.1611480128298621E-2</v>
      </c>
      <c r="AN1432" s="13">
        <f t="shared" si="1765"/>
        <v>1.9765453060941848E-2</v>
      </c>
      <c r="AO1432" s="13">
        <f t="shared" si="1766"/>
        <v>4.6942951019736884E-3</v>
      </c>
      <c r="AP1432" s="13">
        <f t="shared" si="1767"/>
        <v>7.4326339114583412E-4</v>
      </c>
      <c r="AQ1432" s="13">
        <f t="shared" si="1768"/>
        <v>8.8262527698567802E-5</v>
      </c>
      <c r="AR1432" s="13">
        <f t="shared" si="1769"/>
        <v>1.0269275133081109E-5</v>
      </c>
      <c r="AS1432" s="13">
        <f t="shared" si="1770"/>
        <v>2.5690234829423681E-5</v>
      </c>
      <c r="AT1432" s="13">
        <f t="shared" si="1771"/>
        <v>3.2134116431688029E-5</v>
      </c>
      <c r="AU1432" s="13">
        <f t="shared" si="1772"/>
        <v>2.679621123749889E-5</v>
      </c>
      <c r="AV1432" s="13">
        <f t="shared" si="1773"/>
        <v>1.6758752451100367E-5</v>
      </c>
      <c r="AW1432" s="13">
        <f t="shared" si="1774"/>
        <v>2.7677022031356261E-7</v>
      </c>
      <c r="AX1432" s="13">
        <f t="shared" si="1775"/>
        <v>1.7349629229626583E-2</v>
      </c>
      <c r="AY1432" s="13">
        <f t="shared" si="1776"/>
        <v>8.2410738840726274E-3</v>
      </c>
      <c r="AZ1432" s="13">
        <f t="shared" si="1777"/>
        <v>1.9572550474672486E-3</v>
      </c>
      <c r="BA1432" s="13">
        <f t="shared" si="1778"/>
        <v>3.0989871584898108E-4</v>
      </c>
      <c r="BB1432" s="13">
        <f t="shared" si="1779"/>
        <v>3.6800472507066507E-5</v>
      </c>
      <c r="BC1432" s="13">
        <f t="shared" si="1780"/>
        <v>3.4960448881713207E-6</v>
      </c>
      <c r="BD1432" s="13">
        <f t="shared" si="1781"/>
        <v>8.1298428136892015E-7</v>
      </c>
      <c r="BE1432" s="13">
        <f t="shared" si="1782"/>
        <v>2.0338102573293727E-6</v>
      </c>
      <c r="BF1432" s="13">
        <f t="shared" si="1783"/>
        <v>2.5439508841752992E-6</v>
      </c>
      <c r="BG1432" s="13">
        <f t="shared" si="1784"/>
        <v>2.12136672296866E-6</v>
      </c>
      <c r="BH1432" s="13">
        <f t="shared" si="1785"/>
        <v>1.3267345690454442E-6</v>
      </c>
      <c r="BI1432" s="13">
        <f t="shared" si="1786"/>
        <v>6.6380776039964517E-7</v>
      </c>
      <c r="BJ1432" s="14">
        <f t="shared" si="1787"/>
        <v>0.80219872282502802</v>
      </c>
      <c r="BK1432" s="14">
        <f t="shared" si="1788"/>
        <v>0.14031262081315349</v>
      </c>
      <c r="BL1432" s="14">
        <f t="shared" si="1789"/>
        <v>5.0584882744303929E-2</v>
      </c>
      <c r="BM1432" s="14">
        <f t="shared" si="1790"/>
        <v>0.55732622054916703</v>
      </c>
      <c r="BN1432" s="14">
        <f t="shared" si="1791"/>
        <v>0.42843950457613794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1.78481012658228</v>
      </c>
      <c r="F1433" s="10">
        <f>VLOOKUP(B1433,home!$B$2:$E$405,3,FALSE)</f>
        <v>0.7</v>
      </c>
      <c r="G1433" s="10">
        <f>VLOOKUP(C1433,away!$B$2:$E$405,4,FALSE)</f>
        <v>0.42</v>
      </c>
      <c r="H1433" s="10">
        <f>VLOOKUP(A1433,away!$A$2:$E$405,3,FALSE)</f>
        <v>1.36708860759494</v>
      </c>
      <c r="I1433" s="10">
        <f>VLOOKUP(C1433,away!$B$2:$E$405,3,FALSE)</f>
        <v>1.1200000000000001</v>
      </c>
      <c r="J1433" s="10">
        <f>VLOOKUP(B1433,home!$B$2:$E$405,4,FALSE)</f>
        <v>1.1000000000000001</v>
      </c>
      <c r="K1433" s="12">
        <f t="shared" si="1736"/>
        <v>0.52473417721519022</v>
      </c>
      <c r="L1433" s="12">
        <f t="shared" si="1737"/>
        <v>1.6842531645569663</v>
      </c>
      <c r="M1433" s="13">
        <f t="shared" si="1738"/>
        <v>0.10981179404655056</v>
      </c>
      <c r="N1433" s="13">
        <f t="shared" si="1739"/>
        <v>5.7622001397540625E-2</v>
      </c>
      <c r="O1433" s="13">
        <f t="shared" si="1740"/>
        <v>0.1849508616285806</v>
      </c>
      <c r="P1433" s="13">
        <f t="shared" si="1741"/>
        <v>9.7050038201913727E-2</v>
      </c>
      <c r="Q1433" s="13">
        <f t="shared" si="1742"/>
        <v>1.5118116746415508E-2</v>
      </c>
      <c r="R1433" s="13">
        <f t="shared" si="1743"/>
        <v>0.15575203699273726</v>
      </c>
      <c r="S1433" s="13">
        <f t="shared" si="1744"/>
        <v>2.1442846819805642E-2</v>
      </c>
      <c r="T1433" s="13">
        <f t="shared" si="1745"/>
        <v>2.5462735972291987E-2</v>
      </c>
      <c r="U1433" s="13">
        <f t="shared" si="1746"/>
        <v>8.1728416980973842E-2</v>
      </c>
      <c r="V1433" s="13">
        <f t="shared" si="1747"/>
        <v>2.1056522926224401E-3</v>
      </c>
      <c r="W1433" s="13">
        <f t="shared" si="1748"/>
        <v>2.6443308506578439E-3</v>
      </c>
      <c r="X1433" s="13">
        <f t="shared" si="1749"/>
        <v>4.4537226033560884E-3</v>
      </c>
      <c r="Y1433" s="13">
        <f t="shared" si="1750"/>
        <v>3.7505981943806916E-3</v>
      </c>
      <c r="Z1433" s="13">
        <f t="shared" si="1751"/>
        <v>8.7441953730403768E-2</v>
      </c>
      <c r="AA1433" s="13">
        <f t="shared" si="1752"/>
        <v>4.5883781644812147E-2</v>
      </c>
      <c r="AB1433" s="13">
        <f t="shared" si="1753"/>
        <v>1.2038394204455972E-2</v>
      </c>
      <c r="AC1433" s="13">
        <f t="shared" si="1754"/>
        <v>1.1630902059136242E-4</v>
      </c>
      <c r="AD1433" s="13">
        <f t="shared" si="1755"/>
        <v>3.4689269330117191E-4</v>
      </c>
      <c r="AE1433" s="13">
        <f t="shared" si="1756"/>
        <v>5.8425511645418787E-4</v>
      </c>
      <c r="AF1433" s="13">
        <f t="shared" si="1757"/>
        <v>4.9201676439828248E-4</v>
      </c>
      <c r="AG1433" s="13">
        <f t="shared" si="1758"/>
        <v>2.7622693081762873E-4</v>
      </c>
      <c r="AH1433" s="13">
        <f t="shared" si="1759"/>
        <v>3.6818596821369114E-2</v>
      </c>
      <c r="AI1433" s="13">
        <f t="shared" si="1760"/>
        <v>1.9319976109278939E-2</v>
      </c>
      <c r="AJ1433" s="13">
        <f t="shared" si="1761"/>
        <v>5.0689258837598077E-3</v>
      </c>
      <c r="AK1433" s="13">
        <f t="shared" si="1762"/>
        <v>8.8661288432649468E-4</v>
      </c>
      <c r="AL1433" s="13">
        <f t="shared" si="1763"/>
        <v>4.1116876341475165E-6</v>
      </c>
      <c r="AM1433" s="13">
        <f t="shared" si="1764"/>
        <v>3.640529040027036E-5</v>
      </c>
      <c r="AN1433" s="13">
        <f t="shared" si="1765"/>
        <v>6.1315725563270698E-5</v>
      </c>
      <c r="AO1433" s="13">
        <f t="shared" si="1766"/>
        <v>5.1635602408522584E-5</v>
      </c>
      <c r="AP1433" s="13">
        <f t="shared" si="1767"/>
        <v>2.8989142253453144E-5</v>
      </c>
      <c r="AQ1433" s="13">
        <f t="shared" si="1768"/>
        <v>1.2206263644542639E-5</v>
      </c>
      <c r="AR1433" s="13">
        <f t="shared" si="1769"/>
        <v>1.2402367642187594E-2</v>
      </c>
      <c r="AS1433" s="13">
        <f t="shared" si="1770"/>
        <v>6.5079461802436045E-3</v>
      </c>
      <c r="AT1433" s="13">
        <f t="shared" si="1771"/>
        <v>1.7074708921254339E-3</v>
      </c>
      <c r="AU1433" s="13">
        <f t="shared" si="1772"/>
        <v>2.9865611123277549E-4</v>
      </c>
      <c r="AV1433" s="13">
        <f t="shared" si="1773"/>
        <v>3.9178767199504687E-5</v>
      </c>
      <c r="AW1433" s="13">
        <f t="shared" si="1774"/>
        <v>1.0094024088948518E-7</v>
      </c>
      <c r="AX1433" s="13">
        <f t="shared" si="1775"/>
        <v>3.1838500174109876E-6</v>
      </c>
      <c r="AY1433" s="13">
        <f t="shared" si="1776"/>
        <v>5.3624094672992079E-6</v>
      </c>
      <c r="AZ1433" s="13">
        <f t="shared" si="1777"/>
        <v>4.5158275574744637E-6</v>
      </c>
      <c r="BA1433" s="13">
        <f t="shared" si="1778"/>
        <v>2.5352656180899728E-6</v>
      </c>
      <c r="BB1433" s="13">
        <f t="shared" si="1779"/>
        <v>1.0675072850651282E-6</v>
      </c>
      <c r="BC1433" s="13">
        <f t="shared" si="1780"/>
        <v>3.5959050461171135E-7</v>
      </c>
      <c r="BD1433" s="13">
        <f t="shared" si="1781"/>
        <v>3.4814544915588949E-3</v>
      </c>
      <c r="BE1433" s="13">
        <f t="shared" si="1782"/>
        <v>1.8268381581402851E-3</v>
      </c>
      <c r="BF1433" s="13">
        <f t="shared" si="1783"/>
        <v>4.7930220890852793E-4</v>
      </c>
      <c r="BG1433" s="13">
        <f t="shared" si="1784"/>
        <v>8.3835416743013226E-5</v>
      </c>
      <c r="BH1433" s="13">
        <f t="shared" si="1785"/>
        <v>1.0997827106534404E-5</v>
      </c>
      <c r="BI1433" s="13">
        <f t="shared" si="1786"/>
        <v>1.1541871515804496E-6</v>
      </c>
      <c r="BJ1433" s="14">
        <f t="shared" si="1787"/>
        <v>0.11095847374433401</v>
      </c>
      <c r="BK1433" s="14">
        <f t="shared" si="1788"/>
        <v>0.23053611447858516</v>
      </c>
      <c r="BL1433" s="14">
        <f t="shared" si="1789"/>
        <v>0.5692868050328922</v>
      </c>
      <c r="BM1433" s="14">
        <f t="shared" si="1790"/>
        <v>0.37791323650325015</v>
      </c>
      <c r="BN1433" s="14">
        <f t="shared" si="1791"/>
        <v>0.62030484901373817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1.78481012658228</v>
      </c>
      <c r="F1434" s="10">
        <f>VLOOKUP(B1434,home!$B$2:$E$405,3,FALSE)</f>
        <v>2.4700000000000002</v>
      </c>
      <c r="G1434" s="10">
        <f>VLOOKUP(C1434,away!$B$2:$E$405,4,FALSE)</f>
        <v>1.34</v>
      </c>
      <c r="H1434" s="10">
        <f>VLOOKUP(A1434,away!$A$2:$E$405,3,FALSE)</f>
        <v>1.36708860759494</v>
      </c>
      <c r="I1434" s="10">
        <f>VLOOKUP(C1434,away!$B$2:$E$405,3,FALSE)</f>
        <v>0.67</v>
      </c>
      <c r="J1434" s="10">
        <f>VLOOKUP(B1434,home!$B$2:$E$405,4,FALSE)</f>
        <v>0.15</v>
      </c>
      <c r="K1434" s="12">
        <f t="shared" si="1736"/>
        <v>5.9073645569620314</v>
      </c>
      <c r="L1434" s="12">
        <f t="shared" si="1737"/>
        <v>0.13739240506329148</v>
      </c>
      <c r="M1434" s="13">
        <f t="shared" si="1738"/>
        <v>2.3702568314042712E-3</v>
      </c>
      <c r="N1434" s="13">
        <f t="shared" si="1739"/>
        <v>1.4001971196734722E-2</v>
      </c>
      <c r="O1434" s="13">
        <f t="shared" si="1740"/>
        <v>3.2565528668432949E-4</v>
      </c>
      <c r="P1434" s="13">
        <f t="shared" si="1741"/>
        <v>1.9237644983463172E-3</v>
      </c>
      <c r="Q1434" s="13">
        <f t="shared" si="1742"/>
        <v>4.1357374187596968E-2</v>
      </c>
      <c r="R1434" s="13">
        <f t="shared" si="1743"/>
        <v>2.237128152956785E-5</v>
      </c>
      <c r="S1434" s="13">
        <f t="shared" si="1744"/>
        <v>3.9034481369947758E-4</v>
      </c>
      <c r="T1434" s="13">
        <f t="shared" si="1745"/>
        <v>5.6821891067364389E-3</v>
      </c>
      <c r="U1434" s="13">
        <f t="shared" si="1746"/>
        <v>1.3215531560158847E-4</v>
      </c>
      <c r="V1434" s="13">
        <f t="shared" si="1747"/>
        <v>3.5201599944751265E-5</v>
      </c>
      <c r="W1434" s="13">
        <f t="shared" si="1748"/>
        <v>8.1437695481608938E-2</v>
      </c>
      <c r="X1434" s="13">
        <f t="shared" si="1749"/>
        <v>1.1188920845030198E-2</v>
      </c>
      <c r="Y1434" s="13">
        <f t="shared" si="1750"/>
        <v>7.6863637248074715E-4</v>
      </c>
      <c r="Z1434" s="13">
        <f t="shared" si="1751"/>
        <v>1.024548057898439E-6</v>
      </c>
      <c r="AA1434" s="13">
        <f t="shared" si="1752"/>
        <v>6.0523788841335211E-6</v>
      </c>
      <c r="AB1434" s="13">
        <f t="shared" si="1753"/>
        <v>1.7876804252717886E-5</v>
      </c>
      <c r="AC1434" s="13">
        <f t="shared" si="1754"/>
        <v>1.7856606128464709E-6</v>
      </c>
      <c r="AD1434" s="13">
        <f t="shared" si="1755"/>
        <v>0.12027053897218087</v>
      </c>
      <c r="AE1434" s="13">
        <f t="shared" si="1756"/>
        <v>1.652425860764626E-2</v>
      </c>
      <c r="AF1434" s="13">
        <f t="shared" si="1757"/>
        <v>1.1351538159961579E-3</v>
      </c>
      <c r="AG1434" s="13">
        <f t="shared" si="1758"/>
        <v>5.1987170965495046E-5</v>
      </c>
      <c r="AH1434" s="13">
        <f t="shared" si="1759"/>
        <v>3.5191280444397745E-8</v>
      </c>
      <c r="AI1434" s="13">
        <f t="shared" si="1760"/>
        <v>2.078877228113463E-7</v>
      </c>
      <c r="AJ1434" s="13">
        <f t="shared" si="1761"/>
        <v>6.1403428278164721E-7</v>
      </c>
      <c r="AK1434" s="13">
        <f t="shared" si="1762"/>
        <v>1.2091081196213015E-6</v>
      </c>
      <c r="AL1434" s="13">
        <f t="shared" si="1763"/>
        <v>5.7971616367905149E-8</v>
      </c>
      <c r="AM1434" s="13">
        <f t="shared" si="1764"/>
        <v>0.1420963838341964</v>
      </c>
      <c r="AN1434" s="13">
        <f t="shared" si="1765"/>
        <v>1.9522963925776859E-2</v>
      </c>
      <c r="AO1434" s="13">
        <f t="shared" si="1766"/>
        <v>1.3411534838631805E-3</v>
      </c>
      <c r="AP1434" s="13">
        <f t="shared" si="1767"/>
        <v>6.1421434235658207E-5</v>
      </c>
      <c r="AQ1434" s="13">
        <f t="shared" si="1768"/>
        <v>2.1097096430184685E-6</v>
      </c>
      <c r="AR1434" s="13">
        <f t="shared" si="1769"/>
        <v>9.6700293150251743E-10</v>
      </c>
      <c r="AS1434" s="13">
        <f t="shared" si="1770"/>
        <v>5.7124388440363547E-9</v>
      </c>
      <c r="AT1434" s="13">
        <f t="shared" si="1771"/>
        <v>1.6872729380536759E-8</v>
      </c>
      <c r="AU1434" s="13">
        <f t="shared" si="1772"/>
        <v>3.3224454507264937E-8</v>
      </c>
      <c r="AV1434" s="13">
        <f t="shared" si="1773"/>
        <v>4.9067241245153569E-8</v>
      </c>
      <c r="AW1434" s="13">
        <f t="shared" si="1774"/>
        <v>1.3069814020282442E-9</v>
      </c>
      <c r="AX1434" s="13">
        <f t="shared" si="1775"/>
        <v>0.13990252358910074</v>
      </c>
      <c r="AY1434" s="13">
        <f t="shared" si="1776"/>
        <v>1.9221544190330422E-2</v>
      </c>
      <c r="AZ1434" s="13">
        <f t="shared" si="1777"/>
        <v>1.3204470926699171E-3</v>
      </c>
      <c r="BA1434" s="13">
        <f t="shared" si="1778"/>
        <v>6.0473133940250264E-5</v>
      </c>
      <c r="BB1434" s="13">
        <f t="shared" si="1779"/>
        <v>2.077137328441387E-6</v>
      </c>
      <c r="BC1434" s="13">
        <f t="shared" si="1780"/>
        <v>5.7076578640260472E-8</v>
      </c>
      <c r="BD1434" s="13">
        <f t="shared" si="1781"/>
        <v>2.2143143077063996E-11</v>
      </c>
      <c r="BE1434" s="13">
        <f t="shared" si="1782"/>
        <v>1.3080761859318703E-10</v>
      </c>
      <c r="BF1434" s="13">
        <f t="shared" si="1783"/>
        <v>3.8636414492900035E-10</v>
      </c>
      <c r="BG1434" s="13">
        <f t="shared" si="1784"/>
        <v>7.6079795194483962E-10</v>
      </c>
      <c r="BH1434" s="13">
        <f t="shared" si="1785"/>
        <v>1.123577714082062E-9</v>
      </c>
      <c r="BI1434" s="13">
        <f t="shared" si="1786"/>
        <v>1.3274766330321585E-9</v>
      </c>
      <c r="BJ1434" s="14">
        <f t="shared" si="1787"/>
        <v>0.61594988036464027</v>
      </c>
      <c r="BK1434" s="14">
        <f t="shared" si="1788"/>
        <v>2.3942955565954452E-2</v>
      </c>
      <c r="BL1434" s="14">
        <f t="shared" si="1789"/>
        <v>5.0628688339211011E-4</v>
      </c>
      <c r="BM1434" s="14">
        <f t="shared" si="1790"/>
        <v>0.56117721119639963</v>
      </c>
      <c r="BN1434" s="14">
        <f t="shared" si="1791"/>
        <v>6.000139328229618E-2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1.78481012658228</v>
      </c>
      <c r="F1435" s="10">
        <f>VLOOKUP(B1435,home!$B$2:$E$405,3,FALSE)</f>
        <v>0.56000000000000005</v>
      </c>
      <c r="G1435" s="10">
        <f>VLOOKUP(C1435,away!$B$2:$E$405,4,FALSE)</f>
        <v>0.93</v>
      </c>
      <c r="H1435" s="10">
        <f>VLOOKUP(A1435,away!$A$2:$E$405,3,FALSE)</f>
        <v>1.36708860759494</v>
      </c>
      <c r="I1435" s="10">
        <f>VLOOKUP(C1435,away!$B$2:$E$405,3,FALSE)</f>
        <v>0.37</v>
      </c>
      <c r="J1435" s="10">
        <f>VLOOKUP(B1435,home!$B$2:$E$405,4,FALSE)</f>
        <v>1.65</v>
      </c>
      <c r="K1435" s="12">
        <f t="shared" si="1736"/>
        <v>0.92952911392405158</v>
      </c>
      <c r="L1435" s="12">
        <f t="shared" si="1737"/>
        <v>0.83460759493671077</v>
      </c>
      <c r="M1435" s="13">
        <f t="shared" si="1738"/>
        <v>0.17133463432955282</v>
      </c>
      <c r="N1435" s="13">
        <f t="shared" si="1739"/>
        <v>0.15926053083285061</v>
      </c>
      <c r="O1435" s="13">
        <f t="shared" si="1740"/>
        <v>0.14299718708714887</v>
      </c>
      <c r="P1435" s="13">
        <f t="shared" si="1741"/>
        <v>0.1329200486067493</v>
      </c>
      <c r="Q1435" s="13">
        <f t="shared" si="1742"/>
        <v>7.4018650054066853E-2</v>
      </c>
      <c r="R1435" s="13">
        <f t="shared" si="1743"/>
        <v>5.9673269198760093E-2</v>
      </c>
      <c r="S1435" s="13">
        <f t="shared" si="1744"/>
        <v>2.5779579521029106E-2</v>
      </c>
      <c r="T1435" s="13">
        <f t="shared" si="1745"/>
        <v>6.1776527502086773E-2</v>
      </c>
      <c r="U1435" s="13">
        <f t="shared" si="1746"/>
        <v>5.5468041043274866E-2</v>
      </c>
      <c r="V1435" s="13">
        <f t="shared" si="1747"/>
        <v>2.2221770062268429E-3</v>
      </c>
      <c r="W1435" s="13">
        <f t="shared" si="1748"/>
        <v>2.2934163399537077E-2</v>
      </c>
      <c r="X1435" s="13">
        <f t="shared" si="1749"/>
        <v>1.9141026956773177E-2</v>
      </c>
      <c r="Y1435" s="13">
        <f t="shared" si="1750"/>
        <v>7.9876232365056043E-3</v>
      </c>
      <c r="Z1435" s="13">
        <f t="shared" si="1751"/>
        <v>1.660125456266269E-2</v>
      </c>
      <c r="AA1435" s="13">
        <f t="shared" si="1752"/>
        <v>1.5431349443659466E-2</v>
      </c>
      <c r="AB1435" s="13">
        <f t="shared" si="1753"/>
        <v>7.1719442875085955E-3</v>
      </c>
      <c r="AC1435" s="13">
        <f t="shared" si="1754"/>
        <v>1.0774670458350708E-4</v>
      </c>
      <c r="AD1435" s="13">
        <f t="shared" si="1755"/>
        <v>5.3294931458402776E-3</v>
      </c>
      <c r="AE1435" s="13">
        <f t="shared" si="1756"/>
        <v>4.4480354566814378E-3</v>
      </c>
      <c r="AF1435" s="13">
        <f t="shared" si="1757"/>
        <v>1.8561820873470546E-3</v>
      </c>
      <c r="AG1435" s="13">
        <f t="shared" si="1758"/>
        <v>5.1639455589510966E-4</v>
      </c>
      <c r="AH1435" s="13">
        <f t="shared" si="1759"/>
        <v>3.4638832858690008E-3</v>
      </c>
      <c r="AI1435" s="13">
        <f t="shared" si="1760"/>
        <v>3.2197803614501439E-3</v>
      </c>
      <c r="AJ1435" s="13">
        <f t="shared" si="1761"/>
        <v>1.4964397932044076E-3</v>
      </c>
      <c r="AK1435" s="13">
        <f t="shared" si="1762"/>
        <v>4.6366145167266138E-4</v>
      </c>
      <c r="AL1435" s="13">
        <f t="shared" si="1763"/>
        <v>3.3435615085061727E-6</v>
      </c>
      <c r="AM1435" s="13">
        <f t="shared" si="1764"/>
        <v>9.90783808303444E-4</v>
      </c>
      <c r="AN1435" s="13">
        <f t="shared" si="1765"/>
        <v>8.2691569135037246E-4</v>
      </c>
      <c r="AO1435" s="13">
        <f t="shared" si="1766"/>
        <v>3.4507505818668092E-4</v>
      </c>
      <c r="AP1435" s="13">
        <f t="shared" si="1767"/>
        <v>9.6000754795277105E-5</v>
      </c>
      <c r="AQ1435" s="13">
        <f t="shared" si="1768"/>
        <v>2.0030739767948782E-5</v>
      </c>
      <c r="AR1435" s="13">
        <f t="shared" si="1769"/>
        <v>5.7819665967211967E-4</v>
      </c>
      <c r="AS1435" s="13">
        <f t="shared" si="1770"/>
        <v>5.374506287388717E-4</v>
      </c>
      <c r="AT1435" s="13">
        <f t="shared" si="1771"/>
        <v>2.4978800335478393E-4</v>
      </c>
      <c r="AU1435" s="13">
        <f t="shared" si="1772"/>
        <v>7.7395073809076784E-5</v>
      </c>
      <c r="AV1435" s="13">
        <f t="shared" si="1773"/>
        <v>1.7985243594959425E-5</v>
      </c>
      <c r="AW1435" s="13">
        <f t="shared" si="1774"/>
        <v>7.2053012899674186E-8</v>
      </c>
      <c r="AX1435" s="13">
        <f t="shared" si="1775"/>
        <v>1.5349373257043291E-4</v>
      </c>
      <c r="AY1435" s="13">
        <f t="shared" si="1776"/>
        <v>1.2810703497846766E-4</v>
      </c>
      <c r="AZ1435" s="13">
        <f t="shared" si="1777"/>
        <v>5.3459552178925987E-5</v>
      </c>
      <c r="BA1435" s="13">
        <f t="shared" si="1778"/>
        <v>1.4872582756815673E-5</v>
      </c>
      <c r="BB1435" s="13">
        <f t="shared" si="1779"/>
        <v>3.1031926312907807E-6</v>
      </c>
      <c r="BC1435" s="13">
        <f t="shared" si="1780"/>
        <v>5.1798962772538442E-7</v>
      </c>
      <c r="BD1435" s="13">
        <f t="shared" si="1781"/>
        <v>8.042788725489791E-5</v>
      </c>
      <c r="BE1435" s="13">
        <f t="shared" si="1782"/>
        <v>7.4760062774828761E-5</v>
      </c>
      <c r="BF1435" s="13">
        <f t="shared" si="1783"/>
        <v>3.474582745399653E-5</v>
      </c>
      <c r="BG1435" s="13">
        <f t="shared" si="1784"/>
        <v>1.0765752735290462E-5</v>
      </c>
      <c r="BH1435" s="13">
        <f t="shared" si="1785"/>
        <v>2.5017701501899936E-6</v>
      </c>
      <c r="BI1435" s="13">
        <f t="shared" si="1786"/>
        <v>4.6509363818954936E-7</v>
      </c>
      <c r="BJ1435" s="14">
        <f t="shared" si="1787"/>
        <v>0.35990098736473142</v>
      </c>
      <c r="BK1435" s="14">
        <f t="shared" si="1788"/>
        <v>0.33249563676462851</v>
      </c>
      <c r="BL1435" s="14">
        <f t="shared" si="1789"/>
        <v>0.29105003795572537</v>
      </c>
      <c r="BM1435" s="14">
        <f t="shared" si="1790"/>
        <v>0.25971556155665387</v>
      </c>
      <c r="BN1435" s="14">
        <f t="shared" si="1791"/>
        <v>0.7402043201091284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1.78481012658228</v>
      </c>
      <c r="F1436" s="10">
        <f>VLOOKUP(B1436,home!$B$2:$E$405,3,FALSE)</f>
        <v>1.68</v>
      </c>
      <c r="G1436" s="10">
        <f>VLOOKUP(C1436,away!$B$2:$E$405,4,FALSE)</f>
        <v>1.34</v>
      </c>
      <c r="H1436" s="10">
        <f>VLOOKUP(A1436,away!$A$2:$E$405,3,FALSE)</f>
        <v>1.36708860759494</v>
      </c>
      <c r="I1436" s="10">
        <f>VLOOKUP(C1436,away!$B$2:$E$405,3,FALSE)</f>
        <v>0.9</v>
      </c>
      <c r="J1436" s="10">
        <f>VLOOKUP(B1436,home!$B$2:$E$405,4,FALSE)</f>
        <v>1.1000000000000001</v>
      </c>
      <c r="K1436" s="12">
        <f t="shared" si="1736"/>
        <v>4.0179645569620286</v>
      </c>
      <c r="L1436" s="12">
        <f t="shared" si="1737"/>
        <v>1.3534177215189906</v>
      </c>
      <c r="M1436" s="13">
        <f t="shared" si="1738"/>
        <v>4.6477024489871765E-3</v>
      </c>
      <c r="N1436" s="13">
        <f t="shared" si="1739"/>
        <v>1.8674303711336097E-2</v>
      </c>
      <c r="O1436" s="13">
        <f t="shared" si="1740"/>
        <v>6.290282858806456E-3</v>
      </c>
      <c r="P1436" s="13">
        <f t="shared" si="1741"/>
        <v>2.5274133579950127E-2</v>
      </c>
      <c r="Q1436" s="13">
        <f t="shared" si="1742"/>
        <v>3.7516345219046454E-2</v>
      </c>
      <c r="R1436" s="13">
        <f t="shared" si="1743"/>
        <v>4.2566901472378986E-3</v>
      </c>
      <c r="S1436" s="13">
        <f t="shared" si="1744"/>
        <v>3.4360086259199188E-2</v>
      </c>
      <c r="T1436" s="13">
        <f t="shared" si="1745"/>
        <v>5.0775286466081718E-2</v>
      </c>
      <c r="U1436" s="13">
        <f t="shared" si="1746"/>
        <v>1.7103230141571359E-2</v>
      </c>
      <c r="V1436" s="13">
        <f t="shared" si="1747"/>
        <v>2.0761068254579924E-2</v>
      </c>
      <c r="W1436" s="13">
        <f t="shared" si="1748"/>
        <v>5.0246448465626835E-2</v>
      </c>
      <c r="X1436" s="13">
        <f t="shared" si="1749"/>
        <v>6.8004433796770042E-2</v>
      </c>
      <c r="Y1436" s="13">
        <f t="shared" si="1750"/>
        <v>4.6019202921206787E-2</v>
      </c>
      <c r="Z1436" s="13">
        <f t="shared" si="1751"/>
        <v>1.9203599600956848E-3</v>
      </c>
      <c r="AA1436" s="13">
        <f t="shared" si="1752"/>
        <v>7.7159382562734776E-3</v>
      </c>
      <c r="AB1436" s="13">
        <f t="shared" si="1753"/>
        <v>1.5501183218707115E-2</v>
      </c>
      <c r="AC1436" s="13">
        <f t="shared" si="1754"/>
        <v>7.0561478774725161E-3</v>
      </c>
      <c r="AD1436" s="13">
        <f t="shared" si="1755"/>
        <v>5.0472112262026927E-2</v>
      </c>
      <c r="AE1436" s="13">
        <f t="shared" si="1756"/>
        <v>6.8309851177923181E-2</v>
      </c>
      <c r="AF1436" s="13">
        <f t="shared" si="1757"/>
        <v>4.6225881569263078E-2</v>
      </c>
      <c r="AG1436" s="13">
        <f t="shared" si="1758"/>
        <v>2.0854309102892914E-2</v>
      </c>
      <c r="AH1436" s="13">
        <f t="shared" si="1759"/>
        <v>6.4976230042225014E-4</v>
      </c>
      <c r="AI1436" s="13">
        <f t="shared" si="1760"/>
        <v>2.6107218935467152E-3</v>
      </c>
      <c r="AJ1436" s="13">
        <f t="shared" si="1761"/>
        <v>5.2448940181777474E-3</v>
      </c>
      <c r="AK1436" s="13">
        <f t="shared" si="1762"/>
        <v>7.0245994233534498E-3</v>
      </c>
      <c r="AL1436" s="13">
        <f t="shared" si="1763"/>
        <v>1.5348488933837417E-3</v>
      </c>
      <c r="AM1436" s="13">
        <f t="shared" si="1764"/>
        <v>4.0559031636766552E-2</v>
      </c>
      <c r="AN1436" s="13">
        <f t="shared" si="1765"/>
        <v>5.4893312184849233E-2</v>
      </c>
      <c r="AO1436" s="13">
        <f t="shared" si="1766"/>
        <v>3.7146790751924653E-2</v>
      </c>
      <c r="AP1436" s="13">
        <f t="shared" si="1767"/>
        <v>1.675837496707086E-2</v>
      </c>
      <c r="AQ1436" s="13">
        <f t="shared" si="1768"/>
        <v>5.6702704160734819E-3</v>
      </c>
      <c r="AR1436" s="13">
        <f t="shared" si="1769"/>
        <v>1.7587996243328388E-4</v>
      </c>
      <c r="AS1436" s="13">
        <f t="shared" si="1770"/>
        <v>7.0667945533674779E-4</v>
      </c>
      <c r="AT1436" s="13">
        <f t="shared" si="1771"/>
        <v>1.4197065023381417E-3</v>
      </c>
      <c r="AU1436" s="13">
        <f t="shared" si="1772"/>
        <v>1.9014434692277277E-3</v>
      </c>
      <c r="AV1436" s="13">
        <f t="shared" si="1773"/>
        <v>1.9099831166059823E-3</v>
      </c>
      <c r="AW1436" s="13">
        <f t="shared" si="1774"/>
        <v>2.3184678871022285E-4</v>
      </c>
      <c r="AX1436" s="13">
        <f t="shared" si="1775"/>
        <v>2.7160791930204941E-2</v>
      </c>
      <c r="AY1436" s="13">
        <f t="shared" si="1776"/>
        <v>3.6759897128829357E-2</v>
      </c>
      <c r="AZ1436" s="13">
        <f t="shared" si="1777"/>
        <v>2.4875748107686359E-2</v>
      </c>
      <c r="BA1436" s="13">
        <f t="shared" si="1778"/>
        <v>1.1222426108328406E-2</v>
      </c>
      <c r="BB1436" s="13">
        <f t="shared" si="1779"/>
        <v>3.7971575933622649E-3</v>
      </c>
      <c r="BC1436" s="13">
        <f t="shared" si="1780"/>
        <v>1.0278280756513777E-3</v>
      </c>
      <c r="BD1436" s="13">
        <f t="shared" si="1781"/>
        <v>3.9673176336216812E-5</v>
      </c>
      <c r="BE1436" s="13">
        <f t="shared" si="1782"/>
        <v>1.5940541638102381E-4</v>
      </c>
      <c r="BF1436" s="13">
        <f t="shared" si="1783"/>
        <v>3.2024265660336406E-4</v>
      </c>
      <c r="BG1436" s="13">
        <f t="shared" si="1784"/>
        <v>4.2890788128655959E-4</v>
      </c>
      <c r="BH1436" s="13">
        <f t="shared" si="1785"/>
        <v>4.3083416630276843E-4</v>
      </c>
      <c r="BI1436" s="13">
        <f t="shared" si="1786"/>
        <v>3.4621528202656148E-4</v>
      </c>
      <c r="BJ1436" s="14">
        <f t="shared" si="1787"/>
        <v>0.7169698035929214</v>
      </c>
      <c r="BK1436" s="14">
        <f t="shared" si="1788"/>
        <v>0.13039388444240202</v>
      </c>
      <c r="BL1436" s="14">
        <f t="shared" si="1789"/>
        <v>7.4236273342974848E-2</v>
      </c>
      <c r="BM1436" s="14">
        <f t="shared" si="1790"/>
        <v>0.7903328130329107</v>
      </c>
      <c r="BN1436" s="14">
        <f t="shared" si="1791"/>
        <v>9.6659457965364209E-2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1.78481012658228</v>
      </c>
      <c r="F1437" s="10">
        <f>VLOOKUP(B1437,home!$B$2:$E$405,3,FALSE)</f>
        <v>1.96</v>
      </c>
      <c r="G1437" s="10">
        <f>VLOOKUP(C1437,away!$B$2:$E$405,4,FALSE)</f>
        <v>1.34</v>
      </c>
      <c r="H1437" s="10">
        <f>VLOOKUP(A1437,away!$A$2:$E$405,3,FALSE)</f>
        <v>1.36708860759494</v>
      </c>
      <c r="I1437" s="10">
        <f>VLOOKUP(C1437,away!$B$2:$E$405,3,FALSE)</f>
        <v>0.22</v>
      </c>
      <c r="J1437" s="10">
        <f>VLOOKUP(B1437,home!$B$2:$E$405,4,FALSE)</f>
        <v>0.73</v>
      </c>
      <c r="K1437" s="12">
        <f t="shared" si="1736"/>
        <v>4.6876253164557005</v>
      </c>
      <c r="L1437" s="12">
        <f t="shared" si="1737"/>
        <v>0.21955443037974734</v>
      </c>
      <c r="M1437" s="13">
        <f t="shared" si="1738"/>
        <v>7.3933099622493998E-3</v>
      </c>
      <c r="N1437" s="13">
        <f t="shared" si="1739"/>
        <v>3.4657066951444424E-2</v>
      </c>
      <c r="O1437" s="13">
        <f t="shared" si="1740"/>
        <v>1.6232339573825779E-3</v>
      </c>
      <c r="P1437" s="13">
        <f t="shared" si="1741"/>
        <v>7.6091125931571453E-3</v>
      </c>
      <c r="Q1437" s="13">
        <f t="shared" si="1742"/>
        <v>8.122967221784555E-2</v>
      </c>
      <c r="R1437" s="13">
        <f t="shared" si="1743"/>
        <v>1.7819410344309749E-4</v>
      </c>
      <c r="S1437" s="13">
        <f t="shared" si="1744"/>
        <v>1.9578035667034022E-3</v>
      </c>
      <c r="T1437" s="13">
        <f t="shared" si="1745"/>
        <v>1.7834334413722664E-2</v>
      </c>
      <c r="U1437" s="13">
        <f t="shared" si="1746"/>
        <v>8.3530719054298957E-4</v>
      </c>
      <c r="V1437" s="13">
        <f t="shared" si="1747"/>
        <v>2.2388330126074047E-4</v>
      </c>
      <c r="W1437" s="13">
        <f t="shared" si="1748"/>
        <v>0.12692475597859038</v>
      </c>
      <c r="X1437" s="13">
        <f t="shared" si="1749"/>
        <v>2.7866892499967835E-2</v>
      </c>
      <c r="Y1437" s="13">
        <f t="shared" si="1750"/>
        <v>3.0591498546420457E-3</v>
      </c>
      <c r="Z1437" s="13">
        <f t="shared" si="1751"/>
        <v>1.3041101626159684E-5</v>
      </c>
      <c r="AA1437" s="13">
        <f t="shared" si="1752"/>
        <v>6.1131798137257736E-5</v>
      </c>
      <c r="AB1437" s="13">
        <f t="shared" si="1753"/>
        <v>1.4328148229433442E-4</v>
      </c>
      <c r="AC1437" s="13">
        <f t="shared" si="1754"/>
        <v>1.4401138121145336E-5</v>
      </c>
      <c r="AD1437" s="13">
        <f t="shared" si="1755"/>
        <v>0.14874392485255056</v>
      </c>
      <c r="AE1437" s="13">
        <f t="shared" si="1756"/>
        <v>3.2657387693449676E-2</v>
      </c>
      <c r="AF1437" s="13">
        <f t="shared" si="1757"/>
        <v>3.5850370763629569E-3</v>
      </c>
      <c r="AG1437" s="13">
        <f t="shared" si="1758"/>
        <v>2.6237025773038136E-4</v>
      </c>
      <c r="AH1437" s="13">
        <f t="shared" si="1759"/>
        <v>7.1580790976397119E-7</v>
      </c>
      <c r="AI1437" s="13">
        <f t="shared" si="1760"/>
        <v>3.3554392795288285E-6</v>
      </c>
      <c r="AJ1437" s="13">
        <f t="shared" si="1761"/>
        <v>7.8645210572746075E-6</v>
      </c>
      <c r="AK1437" s="13">
        <f t="shared" si="1762"/>
        <v>1.2288642669959804E-5</v>
      </c>
      <c r="AL1437" s="13">
        <f t="shared" si="1763"/>
        <v>5.9285966363062087E-7</v>
      </c>
      <c r="AM1437" s="13">
        <f t="shared" si="1764"/>
        <v>0.13945115756156001</v>
      </c>
      <c r="AN1437" s="13">
        <f t="shared" si="1765"/>
        <v>3.0617119464224695E-2</v>
      </c>
      <c r="AO1437" s="13">
        <f t="shared" si="1766"/>
        <v>3.3610621119182639E-3</v>
      </c>
      <c r="AP1437" s="13">
        <f t="shared" si="1767"/>
        <v>2.4597869248438846E-4</v>
      </c>
      <c r="AQ1437" s="13">
        <f t="shared" si="1768"/>
        <v>1.3501427928491228E-5</v>
      </c>
      <c r="AR1437" s="13">
        <f t="shared" si="1769"/>
        <v>3.1431759577909264E-8</v>
      </c>
      <c r="AS1437" s="13">
        <f t="shared" si="1770"/>
        <v>1.4734031193815639E-7</v>
      </c>
      <c r="AT1437" s="13">
        <f t="shared" si="1771"/>
        <v>3.4533808818789107E-7</v>
      </c>
      <c r="AU1437" s="13">
        <f t="shared" si="1772"/>
        <v>5.3960518830865654E-7</v>
      </c>
      <c r="AV1437" s="13">
        <f t="shared" si="1773"/>
        <v>6.3236673540162597E-7</v>
      </c>
      <c r="AW1437" s="13">
        <f t="shared" si="1774"/>
        <v>1.6949016353751449E-8</v>
      </c>
      <c r="AX1437" s="13">
        <f t="shared" si="1775"/>
        <v>0.10894912943243691</v>
      </c>
      <c r="AY1437" s="13">
        <f t="shared" si="1776"/>
        <v>2.3920264052908046E-2</v>
      </c>
      <c r="AZ1437" s="13">
        <f t="shared" si="1777"/>
        <v>2.6258999743346864E-3</v>
      </c>
      <c r="BA1437" s="13">
        <f t="shared" si="1778"/>
        <v>1.9217599103308179E-4</v>
      </c>
      <c r="BB1437" s="13">
        <f t="shared" si="1779"/>
        <v>1.0548272560982921E-5</v>
      </c>
      <c r="BC1437" s="13">
        <f t="shared" si="1780"/>
        <v>4.6318399472338486E-7</v>
      </c>
      <c r="BD1437" s="13">
        <f t="shared" si="1781"/>
        <v>1.1501636783268396E-9</v>
      </c>
      <c r="BE1437" s="13">
        <f t="shared" si="1782"/>
        <v>5.3915363765927034E-9</v>
      </c>
      <c r="BF1437" s="13">
        <f t="shared" si="1783"/>
        <v>1.2636751206753899E-8</v>
      </c>
      <c r="BG1437" s="13">
        <f t="shared" si="1784"/>
        <v>1.9745451624843904E-8</v>
      </c>
      <c r="BH1437" s="13">
        <f t="shared" si="1785"/>
        <v>2.3139819730367406E-8</v>
      </c>
      <c r="BI1437" s="13">
        <f t="shared" si="1786"/>
        <v>2.1694160957258268E-8</v>
      </c>
      <c r="BJ1437" s="14">
        <f t="shared" si="1787"/>
        <v>0.78620789196169072</v>
      </c>
      <c r="BK1437" s="14">
        <f t="shared" si="1788"/>
        <v>4.1119367474063508E-2</v>
      </c>
      <c r="BL1437" s="14">
        <f t="shared" si="1789"/>
        <v>2.8671527826837728E-3</v>
      </c>
      <c r="BM1437" s="14">
        <f t="shared" si="1790"/>
        <v>0.67359661643065016</v>
      </c>
      <c r="BN1437" s="14">
        <f t="shared" si="1791"/>
        <v>0.1326905897855222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1.3611111111111101</v>
      </c>
      <c r="F1438" s="10">
        <f>VLOOKUP(B1438,home!$B$2:$E$405,3,FALSE)</f>
        <v>1.29</v>
      </c>
      <c r="G1438" s="10">
        <f>VLOOKUP(C1438,away!$B$2:$E$405,4,FALSE)</f>
        <v>1.65</v>
      </c>
      <c r="H1438" s="10">
        <f>VLOOKUP(A1438,away!$A$2:$E$405,3,FALSE)</f>
        <v>1.1666666666666701</v>
      </c>
      <c r="I1438" s="10">
        <f>VLOOKUP(C1438,away!$B$2:$E$405,3,FALSE)</f>
        <v>0.55000000000000004</v>
      </c>
      <c r="J1438" s="10">
        <f>VLOOKUP(B1438,home!$B$2:$E$405,4,FALSE)</f>
        <v>1.71</v>
      </c>
      <c r="K1438" s="12">
        <f t="shared" si="1736"/>
        <v>2.8971249999999977</v>
      </c>
      <c r="L1438" s="12">
        <f t="shared" si="1737"/>
        <v>1.0972500000000034</v>
      </c>
      <c r="M1438" s="13">
        <f t="shared" si="1738"/>
        <v>1.8418954660677389E-2</v>
      </c>
      <c r="N1438" s="13">
        <f t="shared" si="1739"/>
        <v>5.3362014021314942E-2</v>
      </c>
      <c r="O1438" s="13">
        <f t="shared" si="1740"/>
        <v>2.0210198001428328E-2</v>
      </c>
      <c r="P1438" s="13">
        <f t="shared" si="1741"/>
        <v>5.8551469884888005E-2</v>
      </c>
      <c r="Q1438" s="13">
        <f t="shared" si="1742"/>
        <v>7.7298212435750982E-2</v>
      </c>
      <c r="R1438" s="13">
        <f t="shared" si="1743"/>
        <v>1.1087819878533651E-2</v>
      </c>
      <c r="S1438" s="13">
        <f t="shared" si="1744"/>
        <v>4.6531883714877258E-2</v>
      </c>
      <c r="T1438" s="13">
        <f t="shared" si="1745"/>
        <v>8.4815463595128024E-2</v>
      </c>
      <c r="U1438" s="13">
        <f t="shared" si="1746"/>
        <v>3.2122800165596779E-2</v>
      </c>
      <c r="V1438" s="13">
        <f t="shared" si="1747"/>
        <v>1.6435425343143326E-2</v>
      </c>
      <c r="W1438" s="13">
        <f t="shared" si="1748"/>
        <v>7.4647527900974953E-2</v>
      </c>
      <c r="X1438" s="13">
        <f t="shared" si="1749"/>
        <v>8.1906999989345031E-2</v>
      </c>
      <c r="Y1438" s="13">
        <f t="shared" si="1750"/>
        <v>4.4936227869154549E-2</v>
      </c>
      <c r="Z1438" s="13">
        <f t="shared" si="1751"/>
        <v>4.0553701205736951E-3</v>
      </c>
      <c r="AA1438" s="13">
        <f t="shared" si="1752"/>
        <v>1.1748914160567057E-2</v>
      </c>
      <c r="AB1438" s="13">
        <f t="shared" si="1753"/>
        <v>1.7019036468716407E-2</v>
      </c>
      <c r="AC1438" s="13">
        <f t="shared" si="1754"/>
        <v>3.2653804523406064E-3</v>
      </c>
      <c r="AD1438" s="13">
        <f t="shared" si="1755"/>
        <v>5.4065804817527985E-2</v>
      </c>
      <c r="AE1438" s="13">
        <f t="shared" si="1756"/>
        <v>5.9323704336032769E-2</v>
      </c>
      <c r="AF1438" s="13">
        <f t="shared" si="1757"/>
        <v>3.2546467291356081E-2</v>
      </c>
      <c r="AG1438" s="13">
        <f t="shared" si="1758"/>
        <v>1.1903870411813521E-2</v>
      </c>
      <c r="AH1438" s="13">
        <f t="shared" si="1759"/>
        <v>1.1124387161998751E-3</v>
      </c>
      <c r="AI1438" s="13">
        <f t="shared" si="1760"/>
        <v>3.2228740156705605E-3</v>
      </c>
      <c r="AJ1438" s="13">
        <f t="shared" si="1761"/>
        <v>4.6685344413247834E-3</v>
      </c>
      <c r="AK1438" s="13">
        <f t="shared" si="1762"/>
        <v>4.5084426144410177E-3</v>
      </c>
      <c r="AL1438" s="13">
        <f t="shared" si="1763"/>
        <v>4.1520885140371237E-4</v>
      </c>
      <c r="AM1438" s="13">
        <f t="shared" si="1764"/>
        <v>3.1327078956396102E-2</v>
      </c>
      <c r="AN1438" s="13">
        <f t="shared" si="1765"/>
        <v>3.4373637384905731E-2</v>
      </c>
      <c r="AO1438" s="13">
        <f t="shared" si="1766"/>
        <v>1.8858236810293964E-2</v>
      </c>
      <c r="AP1438" s="13">
        <f t="shared" si="1767"/>
        <v>6.8974001133650376E-3</v>
      </c>
      <c r="AQ1438" s="13">
        <f t="shared" si="1768"/>
        <v>1.8920430685974525E-3</v>
      </c>
      <c r="AR1438" s="13">
        <f t="shared" si="1769"/>
        <v>2.4412467627006341E-4</v>
      </c>
      <c r="AS1438" s="13">
        <f t="shared" si="1770"/>
        <v>7.072597027389069E-4</v>
      </c>
      <c r="AT1438" s="13">
        <f t="shared" si="1771"/>
        <v>1.0245098831487272E-3</v>
      </c>
      <c r="AU1438" s="13">
        <f t="shared" si="1772"/>
        <v>9.8937773173908474E-4</v>
      </c>
      <c r="AV1438" s="13">
        <f t="shared" si="1773"/>
        <v>7.1658774026614849E-4</v>
      </c>
      <c r="AW1438" s="13">
        <f t="shared" si="1774"/>
        <v>3.6663753615008842E-5</v>
      </c>
      <c r="AX1438" s="13">
        <f t="shared" si="1775"/>
        <v>1.5126410603591506E-2</v>
      </c>
      <c r="AY1438" s="13">
        <f t="shared" si="1776"/>
        <v>1.6597454034790831E-2</v>
      </c>
      <c r="AZ1438" s="13">
        <f t="shared" si="1777"/>
        <v>9.1057782198371486E-3</v>
      </c>
      <c r="BA1438" s="13">
        <f t="shared" si="1778"/>
        <v>3.3304383839054467E-3</v>
      </c>
      <c r="BB1438" s="13">
        <f t="shared" si="1779"/>
        <v>9.1358087918506567E-4</v>
      </c>
      <c r="BC1438" s="13">
        <f t="shared" si="1780"/>
        <v>2.0048532393716334E-4</v>
      </c>
      <c r="BD1438" s="13">
        <f t="shared" si="1781"/>
        <v>4.4644300172887965E-5</v>
      </c>
      <c r="BE1438" s="13">
        <f t="shared" si="1782"/>
        <v>1.2934011813837794E-4</v>
      </c>
      <c r="BF1438" s="13">
        <f t="shared" si="1783"/>
        <v>1.8735724488082398E-4</v>
      </c>
      <c r="BG1438" s="13">
        <f t="shared" si="1784"/>
        <v>1.8093245269178558E-4</v>
      </c>
      <c r="BH1438" s="13">
        <f t="shared" si="1785"/>
        <v>1.3104598300117226E-4</v>
      </c>
      <c r="BI1438" s="13">
        <f t="shared" si="1786"/>
        <v>7.5931318700454104E-5</v>
      </c>
      <c r="BJ1438" s="14">
        <f t="shared" si="1787"/>
        <v>0.71342883644720434</v>
      </c>
      <c r="BK1438" s="14">
        <f t="shared" si="1788"/>
        <v>0.16021577694212111</v>
      </c>
      <c r="BL1438" s="14">
        <f t="shared" si="1789"/>
        <v>0.11013216961422688</v>
      </c>
      <c r="BM1438" s="14">
        <f t="shared" si="1790"/>
        <v>0.73234269396035701</v>
      </c>
      <c r="BN1438" s="14">
        <f t="shared" si="1791"/>
        <v>0.23892866888259331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1.3611111111111101</v>
      </c>
      <c r="F1439" s="10">
        <f>VLOOKUP(B1439,home!$B$2:$E$405,3,FALSE)</f>
        <v>0.92</v>
      </c>
      <c r="G1439" s="10">
        <f>VLOOKUP(C1439,away!$B$2:$E$405,4,FALSE)</f>
        <v>0.37</v>
      </c>
      <c r="H1439" s="10">
        <f>VLOOKUP(A1439,away!$A$2:$E$405,3,FALSE)</f>
        <v>1.1666666666666701</v>
      </c>
      <c r="I1439" s="10">
        <f>VLOOKUP(C1439,away!$B$2:$E$405,3,FALSE)</f>
        <v>2.2000000000000002</v>
      </c>
      <c r="J1439" s="10">
        <f>VLOOKUP(B1439,home!$B$2:$E$405,4,FALSE)</f>
        <v>0.86</v>
      </c>
      <c r="K1439" s="12">
        <f t="shared" si="1736"/>
        <v>0.46332222222222186</v>
      </c>
      <c r="L1439" s="12">
        <f t="shared" si="1737"/>
        <v>2.2073333333333398</v>
      </c>
      <c r="M1439" s="13">
        <f t="shared" si="1738"/>
        <v>6.9206841505737055E-2</v>
      </c>
      <c r="N1439" s="13">
        <f t="shared" si="1739"/>
        <v>3.2065067599419191E-2</v>
      </c>
      <c r="O1439" s="13">
        <f t="shared" si="1740"/>
        <v>0.15276256815033068</v>
      </c>
      <c r="P1439" s="13">
        <f t="shared" si="1741"/>
        <v>7.0778292547784838E-2</v>
      </c>
      <c r="Q1439" s="13">
        <f t="shared" si="1742"/>
        <v>7.4282291879343302E-3</v>
      </c>
      <c r="R1439" s="13">
        <f t="shared" si="1743"/>
        <v>0.16859895438191549</v>
      </c>
      <c r="S1439" s="13">
        <f t="shared" si="1744"/>
        <v>1.8096356469195805E-2</v>
      </c>
      <c r="T1439" s="13">
        <f t="shared" si="1745"/>
        <v>1.6396577894167094E-2</v>
      </c>
      <c r="U1439" s="13">
        <f t="shared" si="1746"/>
        <v>7.8115642208572103E-2</v>
      </c>
      <c r="V1439" s="13">
        <f t="shared" si="1747"/>
        <v>2.0563625476561248E-3</v>
      </c>
      <c r="W1439" s="13">
        <f t="shared" si="1748"/>
        <v>1.1472212181765685E-3</v>
      </c>
      <c r="X1439" s="13">
        <f t="shared" si="1749"/>
        <v>2.5322996355884196E-3</v>
      </c>
      <c r="Y1439" s="13">
        <f t="shared" si="1750"/>
        <v>2.7948146978110946E-3</v>
      </c>
      <c r="Z1439" s="13">
        <f t="shared" si="1751"/>
        <v>0.12405136399078308</v>
      </c>
      <c r="AA1439" s="13">
        <f t="shared" si="1752"/>
        <v>5.7475753633907334E-2</v>
      </c>
      <c r="AB1439" s="13">
        <f t="shared" si="1753"/>
        <v>1.331489694877944E-2</v>
      </c>
      <c r="AC1439" s="13">
        <f t="shared" si="1754"/>
        <v>1.3144096993850671E-4</v>
      </c>
      <c r="AD1439" s="13">
        <f t="shared" si="1755"/>
        <v>1.3288327104651299E-4</v>
      </c>
      <c r="AE1439" s="13">
        <f t="shared" si="1756"/>
        <v>2.933176736233372E-4</v>
      </c>
      <c r="AF1439" s="13">
        <f t="shared" si="1757"/>
        <v>3.2372493912229084E-4</v>
      </c>
      <c r="AG1439" s="13">
        <f t="shared" si="1758"/>
        <v>2.3818961631864624E-4</v>
      </c>
      <c r="AH1439" s="13">
        <f t="shared" si="1759"/>
        <v>6.8455677695580683E-2</v>
      </c>
      <c r="AI1439" s="13">
        <f t="shared" si="1760"/>
        <v>3.1717036713644634E-2</v>
      </c>
      <c r="AJ1439" s="13">
        <f t="shared" si="1761"/>
        <v>7.3476039662348121E-3</v>
      </c>
      <c r="AK1439" s="13">
        <f t="shared" si="1762"/>
        <v>1.1347693992149084E-3</v>
      </c>
      <c r="AL1439" s="13">
        <f t="shared" si="1763"/>
        <v>5.3770218207695619E-6</v>
      </c>
      <c r="AM1439" s="13">
        <f t="shared" si="1764"/>
        <v>1.2313554487485653E-5</v>
      </c>
      <c r="AN1439" s="13">
        <f t="shared" si="1765"/>
        <v>2.7180119272043411E-5</v>
      </c>
      <c r="AO1439" s="13">
        <f t="shared" si="1766"/>
        <v>2.9997791636578672E-5</v>
      </c>
      <c r="AP1439" s="13">
        <f t="shared" si="1767"/>
        <v>2.2071708468602726E-5</v>
      </c>
      <c r="AQ1439" s="13">
        <f t="shared" si="1768"/>
        <v>1.2179904456590645E-5</v>
      </c>
      <c r="AR1439" s="13">
        <f t="shared" si="1769"/>
        <v>3.0220899846675756E-2</v>
      </c>
      <c r="AS1439" s="13">
        <f t="shared" si="1770"/>
        <v>1.4002014474517016E-2</v>
      </c>
      <c r="AT1439" s="13">
        <f t="shared" si="1771"/>
        <v>3.2437222309604692E-3</v>
      </c>
      <c r="AU1439" s="13">
        <f t="shared" si="1772"/>
        <v>5.0096286410674274E-4</v>
      </c>
      <c r="AV1439" s="13">
        <f t="shared" si="1773"/>
        <v>5.8026806862186232E-5</v>
      </c>
      <c r="AW1439" s="13">
        <f t="shared" si="1774"/>
        <v>1.5275321179959647E-7</v>
      </c>
      <c r="AX1439" s="13">
        <f t="shared" si="1775"/>
        <v>9.5085723809937715E-7</v>
      </c>
      <c r="AY1439" s="13">
        <f t="shared" si="1776"/>
        <v>2.0988588768980314E-6</v>
      </c>
      <c r="AZ1439" s="13">
        <f t="shared" si="1777"/>
        <v>2.3164405804698011E-6</v>
      </c>
      <c r="BA1439" s="13">
        <f t="shared" si="1778"/>
        <v>1.704385502652341E-6</v>
      </c>
      <c r="BB1439" s="13">
        <f t="shared" si="1779"/>
        <v>9.4053673321365325E-7</v>
      </c>
      <c r="BC1439" s="13">
        <f t="shared" si="1780"/>
        <v>4.1521561648938839E-7</v>
      </c>
      <c r="BD1439" s="13">
        <f t="shared" si="1781"/>
        <v>1.1117933265815963E-2</v>
      </c>
      <c r="BE1439" s="13">
        <f t="shared" si="1782"/>
        <v>5.1511855472362172E-3</v>
      </c>
      <c r="BF1439" s="13">
        <f t="shared" si="1783"/>
        <v>1.1933293674122377E-3</v>
      </c>
      <c r="BG1439" s="13">
        <f t="shared" si="1784"/>
        <v>1.8429867145082547E-4</v>
      </c>
      <c r="BH1439" s="13">
        <f t="shared" si="1785"/>
        <v>2.1347417502299897E-5</v>
      </c>
      <c r="BI1439" s="13">
        <f t="shared" si="1786"/>
        <v>1.9781465831742294E-6</v>
      </c>
      <c r="BJ1439" s="14">
        <f t="shared" si="1787"/>
        <v>6.3464495106076588E-2</v>
      </c>
      <c r="BK1439" s="14">
        <f t="shared" si="1788"/>
        <v>0.16027676992100998</v>
      </c>
      <c r="BL1439" s="14">
        <f t="shared" si="1789"/>
        <v>0.64461860173730301</v>
      </c>
      <c r="BM1439" s="14">
        <f t="shared" si="1790"/>
        <v>0.49156933127638602</v>
      </c>
      <c r="BN1439" s="14">
        <f t="shared" si="1791"/>
        <v>0.50083995337312159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1.3611111111111101</v>
      </c>
      <c r="F1440" s="10">
        <f>VLOOKUP(B1440,home!$B$2:$E$405,3,FALSE)</f>
        <v>1.29</v>
      </c>
      <c r="G1440" s="10">
        <f>VLOOKUP(C1440,away!$B$2:$E$405,4,FALSE)</f>
        <v>1.65</v>
      </c>
      <c r="H1440" s="10">
        <f>VLOOKUP(A1440,away!$A$2:$E$405,3,FALSE)</f>
        <v>1.1666666666666701</v>
      </c>
      <c r="I1440" s="10">
        <f>VLOOKUP(C1440,away!$B$2:$E$405,3,FALSE)</f>
        <v>0.92</v>
      </c>
      <c r="J1440" s="10">
        <f>VLOOKUP(B1440,home!$B$2:$E$405,4,FALSE)</f>
        <v>1.5</v>
      </c>
      <c r="K1440" s="12">
        <f t="shared" si="1736"/>
        <v>2.8971249999999977</v>
      </c>
      <c r="L1440" s="12">
        <f t="shared" si="1737"/>
        <v>1.6100000000000048</v>
      </c>
      <c r="M1440" s="13">
        <f t="shared" si="1738"/>
        <v>1.1030126246977951E-2</v>
      </c>
      <c r="N1440" s="13">
        <f t="shared" si="1739"/>
        <v>3.1955654503275976E-2</v>
      </c>
      <c r="O1440" s="13">
        <f t="shared" si="1740"/>
        <v>1.7758503257634558E-2</v>
      </c>
      <c r="P1440" s="13">
        <f t="shared" si="1741"/>
        <v>5.1448603750274477E-2</v>
      </c>
      <c r="Q1440" s="13">
        <f t="shared" si="1742"/>
        <v>4.628976277640167E-2</v>
      </c>
      <c r="R1440" s="13">
        <f t="shared" si="1743"/>
        <v>1.4295595122395864E-2</v>
      </c>
      <c r="S1440" s="13">
        <f t="shared" si="1744"/>
        <v>5.9993847046355762E-2</v>
      </c>
      <c r="T1440" s="13">
        <f t="shared" si="1745"/>
        <v>7.4526518070006917E-2</v>
      </c>
      <c r="U1440" s="13">
        <f t="shared" si="1746"/>
        <v>4.1416126018971079E-2</v>
      </c>
      <c r="V1440" s="13">
        <f t="shared" si="1747"/>
        <v>3.1092619482213323E-2</v>
      </c>
      <c r="W1440" s="13">
        <f t="shared" si="1748"/>
        <v>4.4702409661194195E-2</v>
      </c>
      <c r="X1440" s="13">
        <f t="shared" si="1749"/>
        <v>7.1970879554522874E-2</v>
      </c>
      <c r="Y1440" s="13">
        <f t="shared" si="1750"/>
        <v>5.7936558041391098E-2</v>
      </c>
      <c r="Z1440" s="13">
        <f t="shared" si="1751"/>
        <v>7.6719693823524716E-3</v>
      </c>
      <c r="AA1440" s="13">
        <f t="shared" si="1752"/>
        <v>2.2226654296847885E-2</v>
      </c>
      <c r="AB1440" s="13">
        <f t="shared" si="1753"/>
        <v>3.2196697914877698E-2</v>
      </c>
      <c r="AC1440" s="13">
        <f t="shared" si="1754"/>
        <v>9.0642200250016271E-3</v>
      </c>
      <c r="AD1440" s="13">
        <f t="shared" si="1755"/>
        <v>3.2377117147421794E-2</v>
      </c>
      <c r="AE1440" s="13">
        <f t="shared" si="1756"/>
        <v>5.2127158607349247E-2</v>
      </c>
      <c r="AF1440" s="13">
        <f t="shared" si="1757"/>
        <v>4.1962362678916273E-2</v>
      </c>
      <c r="AG1440" s="13">
        <f t="shared" si="1758"/>
        <v>2.2519801304351807E-2</v>
      </c>
      <c r="AH1440" s="13">
        <f t="shared" si="1759"/>
        <v>3.0879676763968778E-3</v>
      </c>
      <c r="AI1440" s="13">
        <f t="shared" si="1760"/>
        <v>8.946228354481299E-3</v>
      </c>
      <c r="AJ1440" s="13">
        <f t="shared" si="1761"/>
        <v>1.2959170910738307E-2</v>
      </c>
      <c r="AK1440" s="13">
        <f t="shared" si="1762"/>
        <v>1.2514779341590896E-2</v>
      </c>
      <c r="AL1440" s="13">
        <f t="shared" si="1763"/>
        <v>1.691155491531676E-3</v>
      </c>
      <c r="AM1440" s="13">
        <f t="shared" si="1764"/>
        <v>1.8760111103144839E-2</v>
      </c>
      <c r="AN1440" s="13">
        <f t="shared" si="1765"/>
        <v>3.0203778876063282E-2</v>
      </c>
      <c r="AO1440" s="13">
        <f t="shared" si="1766"/>
        <v>2.4314041995231021E-2</v>
      </c>
      <c r="AP1440" s="13">
        <f t="shared" si="1767"/>
        <v>1.3048535870774022E-2</v>
      </c>
      <c r="AQ1440" s="13">
        <f t="shared" si="1768"/>
        <v>5.2520356879865587E-3</v>
      </c>
      <c r="AR1440" s="13">
        <f t="shared" si="1769"/>
        <v>9.9432559179979721E-4</v>
      </c>
      <c r="AS1440" s="13">
        <f t="shared" si="1770"/>
        <v>2.8806855301429855E-3</v>
      </c>
      <c r="AT1440" s="13">
        <f t="shared" si="1771"/>
        <v>4.1728530332577453E-3</v>
      </c>
      <c r="AU1440" s="13">
        <f t="shared" si="1772"/>
        <v>4.0297589479922789E-3</v>
      </c>
      <c r="AV1440" s="13">
        <f t="shared" si="1773"/>
        <v>2.9186788480505313E-3</v>
      </c>
      <c r="AW1440" s="13">
        <f t="shared" si="1774"/>
        <v>2.1911602927722224E-4</v>
      </c>
      <c r="AX1440" s="13">
        <f t="shared" si="1775"/>
        <v>9.0583978132830808E-3</v>
      </c>
      <c r="AY1440" s="13">
        <f t="shared" si="1776"/>
        <v>1.4584020479385803E-2</v>
      </c>
      <c r="AZ1440" s="13">
        <f t="shared" si="1777"/>
        <v>1.1740136485905609E-2</v>
      </c>
      <c r="BA1440" s="13">
        <f t="shared" si="1778"/>
        <v>6.3005399141026971E-3</v>
      </c>
      <c r="BB1440" s="13">
        <f t="shared" si="1779"/>
        <v>2.5359673154263427E-3</v>
      </c>
      <c r="BC1440" s="13">
        <f t="shared" si="1780"/>
        <v>8.1658147556728437E-4</v>
      </c>
      <c r="BD1440" s="13">
        <f t="shared" si="1781"/>
        <v>2.6681070046628006E-4</v>
      </c>
      <c r="BE1440" s="13">
        <f t="shared" si="1782"/>
        <v>7.7298395058837102E-4</v>
      </c>
      <c r="BF1440" s="13">
        <f t="shared" si="1783"/>
        <v>1.1197155639241666E-3</v>
      </c>
      <c r="BG1440" s="13">
        <f t="shared" si="1784"/>
        <v>1.0813186510445995E-3</v>
      </c>
      <c r="BH1440" s="13">
        <f t="shared" si="1785"/>
        <v>7.8317882422689587E-4</v>
      </c>
      <c r="BI1440" s="13">
        <f t="shared" si="1786"/>
        <v>4.5379339022766835E-4</v>
      </c>
      <c r="BJ1440" s="14">
        <f t="shared" si="1787"/>
        <v>0.61298236936170258</v>
      </c>
      <c r="BK1440" s="14">
        <f t="shared" si="1788"/>
        <v>0.17890459252174062</v>
      </c>
      <c r="BL1440" s="14">
        <f t="shared" si="1789"/>
        <v>0.1848758259256558</v>
      </c>
      <c r="BM1440" s="14">
        <f t="shared" si="1790"/>
        <v>0.79729160708438218</v>
      </c>
      <c r="BN1440" s="14">
        <f t="shared" si="1791"/>
        <v>0.17277824565696051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1.44444444444444</v>
      </c>
      <c r="F1441" s="10">
        <f>VLOOKUP(B1441,home!$B$2:$E$405,3,FALSE)</f>
        <v>0.83</v>
      </c>
      <c r="G1441" s="10">
        <f>VLOOKUP(C1441,away!$B$2:$E$405,4,FALSE)</f>
        <v>0.69</v>
      </c>
      <c r="H1441" s="10">
        <f>VLOOKUP(A1441,away!$A$2:$E$405,3,FALSE)</f>
        <v>1.0185185185185199</v>
      </c>
      <c r="I1441" s="10">
        <f>VLOOKUP(C1441,away!$B$2:$E$405,3,FALSE)</f>
        <v>1.21</v>
      </c>
      <c r="J1441" s="10">
        <f>VLOOKUP(B1441,home!$B$2:$E$405,4,FALSE)</f>
        <v>1.18</v>
      </c>
      <c r="K1441" s="12">
        <f t="shared" si="1736"/>
        <v>0.82723333333333071</v>
      </c>
      <c r="L1441" s="12">
        <f t="shared" si="1737"/>
        <v>1.4542407407407427</v>
      </c>
      <c r="M1441" s="13">
        <f t="shared" si="1738"/>
        <v>0.10213354329003695</v>
      </c>
      <c r="N1441" s="13">
        <f t="shared" si="1739"/>
        <v>8.4488271460961301E-2</v>
      </c>
      <c r="O1441" s="13">
        <f t="shared" si="1740"/>
        <v>0.14852675964858006</v>
      </c>
      <c r="P1441" s="13">
        <f t="shared" si="1741"/>
        <v>0.12286628647329333</v>
      </c>
      <c r="Q1441" s="13">
        <f t="shared" si="1742"/>
        <v>3.4945757214111167E-2</v>
      </c>
      <c r="R1441" s="13">
        <f t="shared" si="1743"/>
        <v>0.10799683248558668</v>
      </c>
      <c r="S1441" s="13">
        <f t="shared" si="1744"/>
        <v>3.6951925551206251E-2</v>
      </c>
      <c r="T1441" s="13">
        <f t="shared" si="1745"/>
        <v>5.0819543856795178E-2</v>
      </c>
      <c r="U1441" s="13">
        <f t="shared" si="1746"/>
        <v>8.93385797264932E-2</v>
      </c>
      <c r="V1441" s="13">
        <f t="shared" si="1747"/>
        <v>4.9392259979349779E-3</v>
      </c>
      <c r="W1441" s="13">
        <f t="shared" si="1748"/>
        <v>9.6360984086954898E-3</v>
      </c>
      <c r="X1441" s="13">
        <f t="shared" si="1749"/>
        <v>1.4013206887712022E-2</v>
      </c>
      <c r="Y1441" s="13">
        <f t="shared" si="1750"/>
        <v>1.0189288182269806E-2</v>
      </c>
      <c r="Z1441" s="13">
        <f t="shared" si="1751"/>
        <v>5.2351131223831143E-2</v>
      </c>
      <c r="AA1441" s="13">
        <f t="shared" si="1752"/>
        <v>4.3306600786060447E-2</v>
      </c>
      <c r="AB1441" s="13">
        <f t="shared" si="1753"/>
        <v>1.7912331861794313E-2</v>
      </c>
      <c r="AC1441" s="13">
        <f t="shared" si="1754"/>
        <v>3.7136694815780003E-4</v>
      </c>
      <c r="AD1441" s="13">
        <f t="shared" si="1755"/>
        <v>1.9928254517382932E-3</v>
      </c>
      <c r="AE1441" s="13">
        <f t="shared" si="1756"/>
        <v>2.8980479611029008E-3</v>
      </c>
      <c r="AF1441" s="13">
        <f t="shared" si="1757"/>
        <v>2.1072297068282413E-3</v>
      </c>
      <c r="AG1441" s="13">
        <f t="shared" si="1758"/>
        <v>1.0214730965895996E-3</v>
      </c>
      <c r="AH1441" s="13">
        <f t="shared" si="1759"/>
        <v>1.9032786962390014E-2</v>
      </c>
      <c r="AI1441" s="13">
        <f t="shared" si="1760"/>
        <v>1.5744555801521051E-2</v>
      </c>
      <c r="AJ1441" s="13">
        <f t="shared" si="1761"/>
        <v>6.5122106887724445E-3</v>
      </c>
      <c r="AK1441" s="13">
        <f t="shared" si="1762"/>
        <v>1.7957059184807252E-3</v>
      </c>
      <c r="AL1441" s="13">
        <f t="shared" si="1763"/>
        <v>1.7870124297751609E-5</v>
      </c>
      <c r="AM1441" s="13">
        <f t="shared" si="1764"/>
        <v>3.2970632823859383E-4</v>
      </c>
      <c r="AN1441" s="13">
        <f t="shared" si="1765"/>
        <v>4.7947237500460316E-4</v>
      </c>
      <c r="AO1441" s="13">
        <f t="shared" si="1766"/>
        <v>3.4863413089570867E-4</v>
      </c>
      <c r="AP1441" s="13">
        <f t="shared" si="1767"/>
        <v>1.6899931892042677E-4</v>
      </c>
      <c r="AQ1441" s="13">
        <f t="shared" si="1768"/>
        <v>6.1441423682880632E-5</v>
      </c>
      <c r="AR1441" s="13">
        <f t="shared" si="1769"/>
        <v>5.5356508421093549E-3</v>
      </c>
      <c r="AS1441" s="13">
        <f t="shared" si="1770"/>
        <v>4.579274898287581E-3</v>
      </c>
      <c r="AT1441" s="13">
        <f t="shared" si="1771"/>
        <v>1.8940644191800424E-3</v>
      </c>
      <c r="AU1441" s="13">
        <f t="shared" si="1772"/>
        <v>5.2227774100878854E-4</v>
      </c>
      <c r="AV1441" s="13">
        <f t="shared" si="1773"/>
        <v>1.080113891551255E-4</v>
      </c>
      <c r="AW1441" s="13">
        <f t="shared" si="1774"/>
        <v>5.9715820759781181E-7</v>
      </c>
      <c r="AX1441" s="13">
        <f t="shared" si="1775"/>
        <v>4.545734415498419E-5</v>
      </c>
      <c r="AY1441" s="13">
        <f t="shared" si="1776"/>
        <v>6.6105921836051088E-5</v>
      </c>
      <c r="AZ1441" s="13">
        <f t="shared" si="1777"/>
        <v>4.8066962369104292E-5</v>
      </c>
      <c r="BA1441" s="13">
        <f t="shared" si="1778"/>
        <v>2.3300311653601201E-5</v>
      </c>
      <c r="BB1441" s="13">
        <f t="shared" si="1779"/>
        <v>8.4710656196557975E-6</v>
      </c>
      <c r="BC1441" s="13">
        <f t="shared" si="1780"/>
        <v>2.4637937483183343E-6</v>
      </c>
      <c r="BD1441" s="13">
        <f t="shared" si="1781"/>
        <v>1.3416948301852062E-3</v>
      </c>
      <c r="BE1441" s="13">
        <f t="shared" si="1782"/>
        <v>1.1098946866902053E-3</v>
      </c>
      <c r="BF1441" s="13">
        <f t="shared" si="1783"/>
        <v>4.5907094065984565E-4</v>
      </c>
      <c r="BG1441" s="13">
        <f t="shared" si="1784"/>
        <v>1.2658626149283727E-4</v>
      </c>
      <c r="BH1441" s="13">
        <f t="shared" si="1785"/>
        <v>2.6179093762231098E-5</v>
      </c>
      <c r="BI1441" s="13">
        <f t="shared" si="1786"/>
        <v>4.3312437993152482E-6</v>
      </c>
      <c r="BJ1441" s="14">
        <f t="shared" si="1787"/>
        <v>0.21369386120292791</v>
      </c>
      <c r="BK1441" s="14">
        <f t="shared" si="1788"/>
        <v>0.26734632430676314</v>
      </c>
      <c r="BL1441" s="14">
        <f t="shared" si="1789"/>
        <v>0.46587340022600943</v>
      </c>
      <c r="BM1441" s="14">
        <f t="shared" si="1790"/>
        <v>0.39824175762333364</v>
      </c>
      <c r="BN1441" s="14">
        <f t="shared" si="1791"/>
        <v>0.60095745057256955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1.44444444444444</v>
      </c>
      <c r="F1442" s="10">
        <f>VLOOKUP(B1442,home!$B$2:$E$405,3,FALSE)</f>
        <v>1.1100000000000001</v>
      </c>
      <c r="G1442" s="10">
        <f>VLOOKUP(C1442,away!$B$2:$E$405,4,FALSE)</f>
        <v>1.1100000000000001</v>
      </c>
      <c r="H1442" s="10">
        <f>VLOOKUP(A1442,away!$A$2:$E$405,3,FALSE)</f>
        <v>1.0185185185185199</v>
      </c>
      <c r="I1442" s="10">
        <f>VLOOKUP(C1442,away!$B$2:$E$405,3,FALSE)</f>
        <v>0.42</v>
      </c>
      <c r="J1442" s="10">
        <f>VLOOKUP(B1442,home!$B$2:$E$405,4,FALSE)</f>
        <v>0.39</v>
      </c>
      <c r="K1442" s="12">
        <f t="shared" si="1736"/>
        <v>1.779699999999995</v>
      </c>
      <c r="L1442" s="12">
        <f t="shared" si="1737"/>
        <v>0.16683333333333356</v>
      </c>
      <c r="M1442" s="13">
        <f t="shared" si="1738"/>
        <v>0.14276814426585382</v>
      </c>
      <c r="N1442" s="13">
        <f t="shared" si="1739"/>
        <v>0.25408446634993931</v>
      </c>
      <c r="O1442" s="13">
        <f t="shared" si="1740"/>
        <v>2.3818485401686643E-2</v>
      </c>
      <c r="P1442" s="13">
        <f t="shared" si="1741"/>
        <v>4.2389758469381596E-2</v>
      </c>
      <c r="Q1442" s="13">
        <f t="shared" si="1742"/>
        <v>0.22609706238149294</v>
      </c>
      <c r="R1442" s="13">
        <f t="shared" si="1743"/>
        <v>1.9868586572573629E-3</v>
      </c>
      <c r="S1442" s="13">
        <f t="shared" si="1744"/>
        <v>3.1465205917127611E-3</v>
      </c>
      <c r="T1442" s="13">
        <f t="shared" si="1745"/>
        <v>3.7720526573979118E-2</v>
      </c>
      <c r="U1442" s="13">
        <f t="shared" si="1746"/>
        <v>3.5360123523209184E-3</v>
      </c>
      <c r="V1442" s="13">
        <f t="shared" si="1747"/>
        <v>1.038048622179308E-4</v>
      </c>
      <c r="W1442" s="13">
        <f t="shared" si="1748"/>
        <v>0.13412831397344727</v>
      </c>
      <c r="X1442" s="13">
        <f t="shared" si="1749"/>
        <v>2.2377073714570143E-2</v>
      </c>
      <c r="Y1442" s="13">
        <f t="shared" si="1750"/>
        <v>1.8666208990237283E-3</v>
      </c>
      <c r="Z1442" s="13">
        <f t="shared" si="1751"/>
        <v>1.1049141755081238E-4</v>
      </c>
      <c r="AA1442" s="13">
        <f t="shared" si="1752"/>
        <v>1.9664157581518021E-4</v>
      </c>
      <c r="AB1442" s="13">
        <f t="shared" si="1753"/>
        <v>1.7498150623913766E-4</v>
      </c>
      <c r="AC1442" s="13">
        <f t="shared" si="1754"/>
        <v>1.9263151541931301E-6</v>
      </c>
      <c r="AD1442" s="13">
        <f t="shared" si="1755"/>
        <v>5.967704009463589E-2</v>
      </c>
      <c r="AE1442" s="13">
        <f t="shared" si="1756"/>
        <v>9.9561195224550994E-3</v>
      </c>
      <c r="AF1442" s="13">
        <f t="shared" si="1757"/>
        <v>8.3050630349813033E-4</v>
      </c>
      <c r="AG1442" s="13">
        <f t="shared" si="1758"/>
        <v>4.6185378322312753E-5</v>
      </c>
      <c r="AH1442" s="13">
        <f t="shared" si="1759"/>
        <v>4.608412873681805E-6</v>
      </c>
      <c r="AI1442" s="13">
        <f t="shared" si="1760"/>
        <v>8.2015923912914839E-6</v>
      </c>
      <c r="AJ1442" s="13">
        <f t="shared" si="1761"/>
        <v>7.2981869893907092E-6</v>
      </c>
      <c r="AK1442" s="13">
        <f t="shared" si="1762"/>
        <v>4.3295277950062019E-6</v>
      </c>
      <c r="AL1442" s="13">
        <f t="shared" si="1763"/>
        <v>2.2877942286649525E-8</v>
      </c>
      <c r="AM1442" s="13">
        <f t="shared" si="1764"/>
        <v>2.1241445651284649E-2</v>
      </c>
      <c r="AN1442" s="13">
        <f t="shared" si="1765"/>
        <v>3.5437811828226595E-3</v>
      </c>
      <c r="AO1442" s="13">
        <f t="shared" si="1766"/>
        <v>2.956104136671238E-4</v>
      </c>
      <c r="AP1442" s="13">
        <f t="shared" si="1767"/>
        <v>1.6439223560043961E-5</v>
      </c>
      <c r="AQ1442" s="13">
        <f t="shared" si="1768"/>
        <v>6.8565261598350108E-7</v>
      </c>
      <c r="AR1442" s="13">
        <f t="shared" si="1769"/>
        <v>1.5376737621851649E-7</v>
      </c>
      <c r="AS1442" s="13">
        <f t="shared" si="1770"/>
        <v>2.7365979945609298E-7</v>
      </c>
      <c r="AT1442" s="13">
        <f t="shared" si="1771"/>
        <v>2.4351617254600372E-7</v>
      </c>
      <c r="AU1442" s="13">
        <f t="shared" si="1772"/>
        <v>1.4446191076004052E-7</v>
      </c>
      <c r="AV1442" s="13">
        <f t="shared" si="1773"/>
        <v>6.4274715644910885E-8</v>
      </c>
      <c r="AW1442" s="13">
        <f t="shared" si="1774"/>
        <v>1.88687915562211E-10</v>
      </c>
      <c r="AX1442" s="13">
        <f t="shared" si="1775"/>
        <v>6.3005668042651923E-3</v>
      </c>
      <c r="AY1442" s="13">
        <f t="shared" si="1776"/>
        <v>1.0511445618449108E-3</v>
      </c>
      <c r="AZ1442" s="13">
        <f t="shared" si="1777"/>
        <v>8.7682975533896399E-5</v>
      </c>
      <c r="BA1442" s="13">
        <f t="shared" si="1778"/>
        <v>4.8761476949683562E-6</v>
      </c>
      <c r="BB1442" s="13">
        <f t="shared" si="1779"/>
        <v>2.0337599344430542E-7</v>
      </c>
      <c r="BC1442" s="13">
        <f t="shared" si="1780"/>
        <v>6.7859789812583359E-9</v>
      </c>
      <c r="BD1442" s="13">
        <f t="shared" si="1781"/>
        <v>4.2755873220759729E-9</v>
      </c>
      <c r="BE1442" s="13">
        <f t="shared" si="1782"/>
        <v>7.6092627570985868E-9</v>
      </c>
      <c r="BF1442" s="13">
        <f t="shared" si="1783"/>
        <v>6.7711024644041612E-9</v>
      </c>
      <c r="BG1442" s="13">
        <f t="shared" si="1784"/>
        <v>4.0168436853000165E-9</v>
      </c>
      <c r="BH1442" s="13">
        <f t="shared" si="1785"/>
        <v>1.7871941766821057E-9</v>
      </c>
      <c r="BI1442" s="13">
        <f t="shared" si="1786"/>
        <v>6.3613389524822722E-10</v>
      </c>
      <c r="BJ1442" s="14">
        <f t="shared" si="1787"/>
        <v>0.77932635796662586</v>
      </c>
      <c r="BK1442" s="14">
        <f t="shared" si="1788"/>
        <v>0.18946132194410747</v>
      </c>
      <c r="BL1442" s="14">
        <f t="shared" si="1789"/>
        <v>2.9738321989467541E-2</v>
      </c>
      <c r="BM1442" s="14">
        <f t="shared" si="1790"/>
        <v>0.30644057341898295</v>
      </c>
      <c r="BN1442" s="14">
        <f t="shared" si="1791"/>
        <v>0.6911447755256116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1.44444444444444</v>
      </c>
      <c r="F1443" s="10">
        <f>VLOOKUP(B1443,home!$B$2:$E$405,3,FALSE)</f>
        <v>0.97</v>
      </c>
      <c r="G1443" s="10">
        <f>VLOOKUP(C1443,away!$B$2:$E$405,4,FALSE)</f>
        <v>1.38</v>
      </c>
      <c r="H1443" s="10">
        <f>VLOOKUP(A1443,away!$A$2:$E$405,3,FALSE)</f>
        <v>1.0185185185185199</v>
      </c>
      <c r="I1443" s="10">
        <f>VLOOKUP(C1443,away!$B$2:$E$405,3,FALSE)</f>
        <v>0.28000000000000003</v>
      </c>
      <c r="J1443" s="10">
        <f>VLOOKUP(B1443,home!$B$2:$E$405,4,FALSE)</f>
        <v>1.18</v>
      </c>
      <c r="K1443" s="12">
        <f t="shared" si="1736"/>
        <v>1.9335333333333271</v>
      </c>
      <c r="L1443" s="12">
        <f t="shared" si="1737"/>
        <v>0.33651851851851899</v>
      </c>
      <c r="M1443" s="13">
        <f t="shared" si="1738"/>
        <v>0.10330682329412554</v>
      </c>
      <c r="N1443" s="13">
        <f t="shared" si="1739"/>
        <v>0.19974718639996752</v>
      </c>
      <c r="O1443" s="13">
        <f t="shared" si="1740"/>
        <v>3.4764659127793557E-2</v>
      </c>
      <c r="P1443" s="13">
        <f t="shared" si="1741"/>
        <v>6.7218627245559548E-2</v>
      </c>
      <c r="Q1443" s="13">
        <f t="shared" si="1742"/>
        <v>0.1931089215719414</v>
      </c>
      <c r="R1443" s="13">
        <f t="shared" si="1743"/>
        <v>5.8494757932431975E-3</v>
      </c>
      <c r="S1443" s="13">
        <f t="shared" si="1744"/>
        <v>1.0934282230112901E-2</v>
      </c>
      <c r="T1443" s="13">
        <f t="shared" si="1745"/>
        <v>6.4984728200098596E-2</v>
      </c>
      <c r="U1443" s="13">
        <f t="shared" si="1746"/>
        <v>1.1310156428762127E-2</v>
      </c>
      <c r="V1443" s="13">
        <f t="shared" si="1747"/>
        <v>7.9051188164784407E-4</v>
      </c>
      <c r="W1443" s="13">
        <f t="shared" si="1748"/>
        <v>0.12446084560779995</v>
      </c>
      <c r="X1443" s="13">
        <f t="shared" si="1749"/>
        <v>4.1883379377498968E-2</v>
      </c>
      <c r="Y1443" s="13">
        <f t="shared" si="1750"/>
        <v>7.0472663893325202E-3</v>
      </c>
      <c r="Z1443" s="13">
        <f t="shared" si="1751"/>
        <v>6.5615230935071314E-4</v>
      </c>
      <c r="AA1443" s="13">
        <f t="shared" si="1752"/>
        <v>1.2686923618732448E-3</v>
      </c>
      <c r="AB1443" s="13">
        <f t="shared" si="1753"/>
        <v>1.2265294857136538E-3</v>
      </c>
      <c r="AC1443" s="13">
        <f t="shared" si="1754"/>
        <v>3.2147636653670784E-5</v>
      </c>
      <c r="AD1443" s="13">
        <f t="shared" si="1755"/>
        <v>6.0162298419383517E-2</v>
      </c>
      <c r="AE1443" s="13">
        <f t="shared" si="1756"/>
        <v>2.0245727534759981E-2</v>
      </c>
      <c r="AF1443" s="13">
        <f t="shared" si="1757"/>
        <v>3.4065311181635076E-3</v>
      </c>
      <c r="AG1443" s="13">
        <f t="shared" si="1758"/>
        <v>3.8212026839053918E-4</v>
      </c>
      <c r="AH1443" s="13">
        <f t="shared" si="1759"/>
        <v>5.5201850766301757E-5</v>
      </c>
      <c r="AI1443" s="13">
        <f t="shared" si="1760"/>
        <v>1.0673461851833631E-4</v>
      </c>
      <c r="AJ1443" s="13">
        <f t="shared" si="1761"/>
        <v>1.0318747136290997E-4</v>
      </c>
      <c r="AK1443" s="13">
        <f t="shared" si="1762"/>
        <v>6.6505471820854848E-5</v>
      </c>
      <c r="AL1443" s="13">
        <f t="shared" si="1763"/>
        <v>8.3669981755083743E-7</v>
      </c>
      <c r="AM1443" s="13">
        <f t="shared" si="1764"/>
        <v>2.3265161880765006E-2</v>
      </c>
      <c r="AN1443" s="13">
        <f t="shared" si="1765"/>
        <v>7.8291578092085611E-3</v>
      </c>
      <c r="AO1443" s="13">
        <f t="shared" si="1766"/>
        <v>1.3173282936012793E-3</v>
      </c>
      <c r="AP1443" s="13">
        <f t="shared" si="1767"/>
        <v>1.4776845525507704E-4</v>
      </c>
      <c r="AQ1443" s="13">
        <f t="shared" si="1768"/>
        <v>1.243170541155215E-5</v>
      </c>
      <c r="AR1443" s="13">
        <f t="shared" si="1769"/>
        <v>3.7152890078712499E-6</v>
      </c>
      <c r="AS1443" s="13">
        <f t="shared" si="1770"/>
        <v>7.1836351396859669E-6</v>
      </c>
      <c r="AT1443" s="13">
        <f t="shared" si="1771"/>
        <v>6.9448989985437165E-6</v>
      </c>
      <c r="AU1443" s="13">
        <f t="shared" si="1772"/>
        <v>4.4760645701058387E-6</v>
      </c>
      <c r="AV1443" s="13">
        <f t="shared" si="1773"/>
        <v>2.1636550121129874E-6</v>
      </c>
      <c r="AW1443" s="13">
        <f t="shared" si="1774"/>
        <v>1.5122646672796045E-8</v>
      </c>
      <c r="AX1443" s="13">
        <f t="shared" si="1775"/>
        <v>7.4973276669758294E-3</v>
      </c>
      <c r="AY1443" s="13">
        <f t="shared" si="1776"/>
        <v>2.5229895993386106E-3</v>
      </c>
      <c r="AZ1443" s="13">
        <f t="shared" si="1777"/>
        <v>4.2451636110353049E-4</v>
      </c>
      <c r="BA1443" s="13">
        <f t="shared" si="1778"/>
        <v>4.7619205641810905E-5</v>
      </c>
      <c r="BB1443" s="13">
        <f t="shared" si="1779"/>
        <v>4.0061861339027282E-6</v>
      </c>
      <c r="BC1443" s="13">
        <f t="shared" si="1780"/>
        <v>2.6963116453807593E-7</v>
      </c>
      <c r="BD1443" s="13">
        <f t="shared" si="1781"/>
        <v>2.0837725879949499E-7</v>
      </c>
      <c r="BE1443" s="13">
        <f t="shared" si="1782"/>
        <v>4.0290437579744889E-7</v>
      </c>
      <c r="BF1443" s="13">
        <f t="shared" si="1783"/>
        <v>3.895145203751126E-7</v>
      </c>
      <c r="BG1443" s="13">
        <f t="shared" si="1784"/>
        <v>2.5104643632087451E-7</v>
      </c>
      <c r="BH1443" s="13">
        <f t="shared" si="1785"/>
        <v>1.2135166321023835E-7</v>
      </c>
      <c r="BI1443" s="13">
        <f t="shared" si="1786"/>
        <v>4.692749717448711E-8</v>
      </c>
      <c r="BJ1443" s="14">
        <f t="shared" si="1787"/>
        <v>0.75849758168193615</v>
      </c>
      <c r="BK1443" s="14">
        <f t="shared" si="1788"/>
        <v>0.18480621858725566</v>
      </c>
      <c r="BL1443" s="14">
        <f t="shared" si="1789"/>
        <v>5.4777046274334183E-2</v>
      </c>
      <c r="BM1443" s="14">
        <f t="shared" si="1790"/>
        <v>0.39221833094355407</v>
      </c>
      <c r="BN1443" s="14">
        <f t="shared" si="1791"/>
        <v>0.60399569343263082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1.3333333333333299</v>
      </c>
      <c r="F1444" s="10">
        <f>VLOOKUP(B1444,home!$B$2:$E$405,3,FALSE)</f>
        <v>1.05</v>
      </c>
      <c r="G1444" s="10">
        <f>VLOOKUP(C1444,away!$B$2:$E$405,4,FALSE)</f>
        <v>0.9</v>
      </c>
      <c r="H1444" s="10">
        <f>VLOOKUP(A1444,away!$A$2:$E$405,3,FALSE)</f>
        <v>1.3333333333333299</v>
      </c>
      <c r="I1444" s="10">
        <f>VLOOKUP(C1444,away!$B$2:$E$405,3,FALSE)</f>
        <v>0.15</v>
      </c>
      <c r="J1444" s="10">
        <f>VLOOKUP(B1444,home!$B$2:$E$405,4,FALSE)</f>
        <v>0.9</v>
      </c>
      <c r="K1444" s="12">
        <f t="shared" si="1736"/>
        <v>1.2599999999999969</v>
      </c>
      <c r="L1444" s="12">
        <f t="shared" si="1737"/>
        <v>0.17999999999999955</v>
      </c>
      <c r="M1444" s="13">
        <f t="shared" si="1738"/>
        <v>0.2369277586821226</v>
      </c>
      <c r="N1444" s="13">
        <f t="shared" si="1739"/>
        <v>0.29852897593947375</v>
      </c>
      <c r="O1444" s="13">
        <f t="shared" si="1740"/>
        <v>4.2646996562781953E-2</v>
      </c>
      <c r="P1444" s="13">
        <f t="shared" si="1741"/>
        <v>5.3735215669105142E-2</v>
      </c>
      <c r="Q1444" s="13">
        <f t="shared" si="1742"/>
        <v>0.18807325484186804</v>
      </c>
      <c r="R1444" s="13">
        <f t="shared" si="1743"/>
        <v>3.8382296906503662E-3</v>
      </c>
      <c r="S1444" s="13">
        <f t="shared" si="1744"/>
        <v>3.0467867284382465E-3</v>
      </c>
      <c r="T1444" s="13">
        <f t="shared" si="1745"/>
        <v>3.3853185871536164E-2</v>
      </c>
      <c r="U1444" s="13">
        <f t="shared" si="1746"/>
        <v>4.83616941021945E-3</v>
      </c>
      <c r="V1444" s="13">
        <f t="shared" si="1747"/>
        <v>7.6779025556643422E-5</v>
      </c>
      <c r="W1444" s="13">
        <f t="shared" si="1748"/>
        <v>7.8990767033584389E-2</v>
      </c>
      <c r="X1444" s="13">
        <f t="shared" si="1749"/>
        <v>1.4218338066045154E-2</v>
      </c>
      <c r="Y1444" s="13">
        <f t="shared" si="1750"/>
        <v>1.2796504259440604E-3</v>
      </c>
      <c r="Z1444" s="13">
        <f t="shared" si="1751"/>
        <v>2.3029378143902133E-4</v>
      </c>
      <c r="AA1444" s="13">
        <f t="shared" si="1752"/>
        <v>2.9017016461316622E-4</v>
      </c>
      <c r="AB1444" s="13">
        <f t="shared" si="1753"/>
        <v>1.8280720370629429E-4</v>
      </c>
      <c r="AC1444" s="13">
        <f t="shared" si="1754"/>
        <v>1.0883426872654148E-6</v>
      </c>
      <c r="AD1444" s="13">
        <f t="shared" si="1755"/>
        <v>2.488209161557902E-2</v>
      </c>
      <c r="AE1444" s="13">
        <f t="shared" si="1756"/>
        <v>4.4787764908042118E-3</v>
      </c>
      <c r="AF1444" s="13">
        <f t="shared" si="1757"/>
        <v>4.0308988417237803E-4</v>
      </c>
      <c r="AG1444" s="13">
        <f t="shared" si="1758"/>
        <v>2.4185393050342619E-5</v>
      </c>
      <c r="AH1444" s="13">
        <f t="shared" si="1759"/>
        <v>1.0363220164755932E-5</v>
      </c>
      <c r="AI1444" s="13">
        <f t="shared" si="1760"/>
        <v>1.3057657407592443E-5</v>
      </c>
      <c r="AJ1444" s="13">
        <f t="shared" si="1761"/>
        <v>8.2263241667832218E-6</v>
      </c>
      <c r="AK1444" s="13">
        <f t="shared" si="1762"/>
        <v>3.4550561500489447E-6</v>
      </c>
      <c r="AL1444" s="13">
        <f t="shared" si="1763"/>
        <v>9.8734448588717888E-9</v>
      </c>
      <c r="AM1444" s="13">
        <f t="shared" si="1764"/>
        <v>6.270287087125891E-3</v>
      </c>
      <c r="AN1444" s="13">
        <f t="shared" si="1765"/>
        <v>1.1286516756826574E-3</v>
      </c>
      <c r="AO1444" s="13">
        <f t="shared" si="1766"/>
        <v>1.015786508114389E-4</v>
      </c>
      <c r="AP1444" s="13">
        <f t="shared" si="1767"/>
        <v>6.0947190486863177E-6</v>
      </c>
      <c r="AQ1444" s="13">
        <f t="shared" si="1768"/>
        <v>2.7426235719088358E-7</v>
      </c>
      <c r="AR1444" s="13">
        <f t="shared" si="1769"/>
        <v>3.7307592593121282E-7</v>
      </c>
      <c r="AS1444" s="13">
        <f t="shared" si="1770"/>
        <v>4.7007566667332707E-7</v>
      </c>
      <c r="AT1444" s="13">
        <f t="shared" si="1771"/>
        <v>2.9614767000419539E-7</v>
      </c>
      <c r="AU1444" s="13">
        <f t="shared" si="1772"/>
        <v>1.2438202140176176E-7</v>
      </c>
      <c r="AV1444" s="13">
        <f t="shared" si="1773"/>
        <v>3.9180336741554851E-8</v>
      </c>
      <c r="AW1444" s="13">
        <f t="shared" si="1774"/>
        <v>6.2202702610891932E-11</v>
      </c>
      <c r="AX1444" s="13">
        <f t="shared" si="1775"/>
        <v>1.3167602882964351E-3</v>
      </c>
      <c r="AY1444" s="13">
        <f t="shared" si="1776"/>
        <v>2.3701685189335769E-4</v>
      </c>
      <c r="AZ1444" s="13">
        <f t="shared" si="1777"/>
        <v>2.1331516670402137E-5</v>
      </c>
      <c r="BA1444" s="13">
        <f t="shared" si="1778"/>
        <v>1.2798910002241249E-6</v>
      </c>
      <c r="BB1444" s="13">
        <f t="shared" si="1779"/>
        <v>5.7595095010085457E-8</v>
      </c>
      <c r="BC1444" s="13">
        <f t="shared" si="1780"/>
        <v>2.0734234203630723E-9</v>
      </c>
      <c r="BD1444" s="13">
        <f t="shared" si="1781"/>
        <v>1.1192277777936341E-8</v>
      </c>
      <c r="BE1444" s="13">
        <f t="shared" si="1782"/>
        <v>1.4102270000199757E-8</v>
      </c>
      <c r="BF1444" s="13">
        <f t="shared" si="1783"/>
        <v>8.8844301001258259E-9</v>
      </c>
      <c r="BG1444" s="13">
        <f t="shared" si="1784"/>
        <v>3.7314606420528383E-9</v>
      </c>
      <c r="BH1444" s="13">
        <f t="shared" si="1785"/>
        <v>1.175410102246641E-9</v>
      </c>
      <c r="BI1444" s="13">
        <f t="shared" si="1786"/>
        <v>2.962033457661525E-10</v>
      </c>
      <c r="BJ1444" s="14">
        <f t="shared" si="1787"/>
        <v>0.65381565017346199</v>
      </c>
      <c r="BK1444" s="14">
        <f t="shared" si="1788"/>
        <v>0.29402465517324805</v>
      </c>
      <c r="BL1444" s="14">
        <f t="shared" si="1789"/>
        <v>5.1830817533533136E-2</v>
      </c>
      <c r="BM1444" s="14">
        <f t="shared" si="1790"/>
        <v>0.17591396848599003</v>
      </c>
      <c r="BN1444" s="14">
        <f t="shared" si="1791"/>
        <v>0.8237504313860019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1.3333333333333299</v>
      </c>
      <c r="F1445" s="10">
        <f>VLOOKUP(B1445,home!$B$2:$E$405,3,FALSE)</f>
        <v>0.3</v>
      </c>
      <c r="G1445" s="10">
        <f>VLOOKUP(C1445,away!$B$2:$E$405,4,FALSE)</f>
        <v>1.69</v>
      </c>
      <c r="H1445" s="10">
        <f>VLOOKUP(A1445,away!$A$2:$E$405,3,FALSE)</f>
        <v>1.3333333333333299</v>
      </c>
      <c r="I1445" s="10">
        <f>VLOOKUP(C1445,away!$B$2:$E$405,3,FALSE)</f>
        <v>1.1299999999999999</v>
      </c>
      <c r="J1445" s="10">
        <f>VLOOKUP(B1445,home!$B$2:$E$405,4,FALSE)</f>
        <v>1.2</v>
      </c>
      <c r="K1445" s="12">
        <f t="shared" si="1736"/>
        <v>0.67599999999999827</v>
      </c>
      <c r="L1445" s="12">
        <f t="shared" si="1737"/>
        <v>1.8079999999999949</v>
      </c>
      <c r="M1445" s="13">
        <f t="shared" si="1738"/>
        <v>8.3408921743263933E-2</v>
      </c>
      <c r="N1445" s="13">
        <f t="shared" si="1739"/>
        <v>5.6384431098446278E-2</v>
      </c>
      <c r="O1445" s="13">
        <f t="shared" si="1740"/>
        <v>0.15080333051182077</v>
      </c>
      <c r="P1445" s="13">
        <f t="shared" si="1741"/>
        <v>0.10194305142599058</v>
      </c>
      <c r="Q1445" s="13">
        <f t="shared" si="1742"/>
        <v>1.9057937711274793E-2</v>
      </c>
      <c r="R1445" s="13">
        <f t="shared" si="1743"/>
        <v>0.13632621078268561</v>
      </c>
      <c r="S1445" s="13">
        <f t="shared" si="1744"/>
        <v>3.1148903249314113E-2</v>
      </c>
      <c r="T1445" s="13">
        <f t="shared" si="1745"/>
        <v>3.4456751381984729E-2</v>
      </c>
      <c r="U1445" s="13">
        <f t="shared" si="1746"/>
        <v>9.2156518489095243E-2</v>
      </c>
      <c r="V1445" s="13">
        <f t="shared" si="1747"/>
        <v>4.2300487491708332E-3</v>
      </c>
      <c r="W1445" s="13">
        <f t="shared" si="1748"/>
        <v>4.2943886309405755E-3</v>
      </c>
      <c r="X1445" s="13">
        <f t="shared" si="1749"/>
        <v>7.7642546447405396E-3</v>
      </c>
      <c r="Y1445" s="13">
        <f t="shared" si="1750"/>
        <v>7.0188861988454291E-3</v>
      </c>
      <c r="Z1445" s="13">
        <f t="shared" si="1751"/>
        <v>8.2159263031698307E-2</v>
      </c>
      <c r="AA1445" s="13">
        <f t="shared" si="1752"/>
        <v>5.5539661809427918E-2</v>
      </c>
      <c r="AB1445" s="13">
        <f t="shared" si="1753"/>
        <v>1.8772405691586586E-2</v>
      </c>
      <c r="AC1445" s="13">
        <f t="shared" si="1754"/>
        <v>3.2312496385165988E-4</v>
      </c>
      <c r="AD1445" s="13">
        <f t="shared" si="1755"/>
        <v>7.2575167862895529E-4</v>
      </c>
      <c r="AE1445" s="13">
        <f t="shared" si="1756"/>
        <v>1.3121590349611475E-3</v>
      </c>
      <c r="AF1445" s="13">
        <f t="shared" si="1757"/>
        <v>1.1861917676048743E-3</v>
      </c>
      <c r="AG1445" s="13">
        <f t="shared" si="1758"/>
        <v>7.1487823860986891E-4</v>
      </c>
      <c r="AH1445" s="13">
        <f t="shared" si="1759"/>
        <v>3.7135986890327537E-2</v>
      </c>
      <c r="AI1445" s="13">
        <f t="shared" si="1760"/>
        <v>2.5103927137861352E-2</v>
      </c>
      <c r="AJ1445" s="13">
        <f t="shared" si="1761"/>
        <v>8.4851273725971149E-3</v>
      </c>
      <c r="AK1445" s="13">
        <f t="shared" si="1762"/>
        <v>1.9119820346252118E-3</v>
      </c>
      <c r="AL1445" s="13">
        <f t="shared" si="1763"/>
        <v>1.5797036632768306E-5</v>
      </c>
      <c r="AM1445" s="13">
        <f t="shared" si="1764"/>
        <v>9.812162695063452E-5</v>
      </c>
      <c r="AN1445" s="13">
        <f t="shared" si="1765"/>
        <v>1.7740390152674672E-4</v>
      </c>
      <c r="AO1445" s="13">
        <f t="shared" si="1766"/>
        <v>1.603731269801786E-4</v>
      </c>
      <c r="AP1445" s="13">
        <f t="shared" si="1767"/>
        <v>9.6651537860054042E-5</v>
      </c>
      <c r="AQ1445" s="13">
        <f t="shared" si="1768"/>
        <v>4.3686495112744309E-5</v>
      </c>
      <c r="AR1445" s="13">
        <f t="shared" si="1769"/>
        <v>1.3428372859542405E-2</v>
      </c>
      <c r="AS1445" s="13">
        <f t="shared" si="1770"/>
        <v>9.0775800530506438E-3</v>
      </c>
      <c r="AT1445" s="13">
        <f t="shared" si="1771"/>
        <v>3.0682220579311098E-3</v>
      </c>
      <c r="AU1445" s="13">
        <f t="shared" si="1772"/>
        <v>6.913727037204749E-4</v>
      </c>
      <c r="AV1445" s="13">
        <f t="shared" si="1773"/>
        <v>1.1684198692875994E-4</v>
      </c>
      <c r="AW1445" s="13">
        <f t="shared" si="1774"/>
        <v>5.3631290413506593E-7</v>
      </c>
      <c r="AX1445" s="13">
        <f t="shared" si="1775"/>
        <v>1.1055036636438127E-5</v>
      </c>
      <c r="AY1445" s="13">
        <f t="shared" si="1776"/>
        <v>1.9987506238680076E-5</v>
      </c>
      <c r="AZ1445" s="13">
        <f t="shared" si="1777"/>
        <v>1.8068705639766742E-5</v>
      </c>
      <c r="BA1445" s="13">
        <f t="shared" si="1778"/>
        <v>1.0889406598899393E-5</v>
      </c>
      <c r="BB1445" s="13">
        <f t="shared" si="1779"/>
        <v>4.9220117827025124E-6</v>
      </c>
      <c r="BC1445" s="13">
        <f t="shared" si="1780"/>
        <v>1.7797994606252245E-6</v>
      </c>
      <c r="BD1445" s="13">
        <f t="shared" si="1781"/>
        <v>4.0464163550087652E-3</v>
      </c>
      <c r="BE1445" s="13">
        <f t="shared" si="1782"/>
        <v>2.7353774559859185E-3</v>
      </c>
      <c r="BF1445" s="13">
        <f t="shared" si="1783"/>
        <v>9.2455758012323808E-4</v>
      </c>
      <c r="BG1445" s="13">
        <f t="shared" si="1784"/>
        <v>2.0833364138776912E-4</v>
      </c>
      <c r="BH1445" s="13">
        <f t="shared" si="1785"/>
        <v>3.5208385394532882E-5</v>
      </c>
      <c r="BI1445" s="13">
        <f t="shared" si="1786"/>
        <v>4.7601737053408338E-6</v>
      </c>
      <c r="BJ1445" s="14">
        <f t="shared" si="1787"/>
        <v>0.13355856954082465</v>
      </c>
      <c r="BK1445" s="14">
        <f t="shared" si="1788"/>
        <v>0.22108983467446255</v>
      </c>
      <c r="BL1445" s="14">
        <f t="shared" si="1789"/>
        <v>0.56057219397280611</v>
      </c>
      <c r="BM1445" s="14">
        <f t="shared" si="1790"/>
        <v>0.44943652675297541</v>
      </c>
      <c r="BN1445" s="14">
        <f t="shared" si="1791"/>
        <v>0.54792388327348196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1.3333333333333299</v>
      </c>
      <c r="F1446" s="10">
        <f>VLOOKUP(B1446,home!$B$2:$E$405,3,FALSE)</f>
        <v>1.35</v>
      </c>
      <c r="G1446" s="10">
        <f>VLOOKUP(C1446,away!$B$2:$E$405,4,FALSE)</f>
        <v>1.35</v>
      </c>
      <c r="H1446" s="10">
        <f>VLOOKUP(A1446,away!$A$2:$E$405,3,FALSE)</f>
        <v>1.3333333333333299</v>
      </c>
      <c r="I1446" s="10">
        <f>VLOOKUP(C1446,away!$B$2:$E$405,3,FALSE)</f>
        <v>1.2</v>
      </c>
      <c r="J1446" s="10">
        <f>VLOOKUP(B1446,home!$B$2:$E$405,4,FALSE)</f>
        <v>0.3</v>
      </c>
      <c r="K1446" s="12">
        <f t="shared" si="1736"/>
        <v>2.4299999999999944</v>
      </c>
      <c r="L1446" s="12">
        <f t="shared" si="1737"/>
        <v>0.47999999999999876</v>
      </c>
      <c r="M1446" s="13">
        <f t="shared" si="1738"/>
        <v>5.4475729869190234E-2</v>
      </c>
      <c r="N1446" s="13">
        <f t="shared" si="1739"/>
        <v>0.13237602358213196</v>
      </c>
      <c r="O1446" s="13">
        <f t="shared" si="1740"/>
        <v>2.6148350337211246E-2</v>
      </c>
      <c r="P1446" s="13">
        <f t="shared" si="1741"/>
        <v>6.3540491319423187E-2</v>
      </c>
      <c r="Q1446" s="13">
        <f t="shared" si="1742"/>
        <v>0.16083686865229002</v>
      </c>
      <c r="R1446" s="13">
        <f t="shared" si="1743"/>
        <v>6.275604080930682E-3</v>
      </c>
      <c r="S1446" s="13">
        <f t="shared" si="1744"/>
        <v>1.8528407268743712E-2</v>
      </c>
      <c r="T1446" s="13">
        <f t="shared" si="1745"/>
        <v>7.7201696953099017E-2</v>
      </c>
      <c r="U1446" s="13">
        <f t="shared" si="1746"/>
        <v>1.5249717916661522E-2</v>
      </c>
      <c r="V1446" s="13">
        <f t="shared" si="1747"/>
        <v>2.4012815820291735E-3</v>
      </c>
      <c r="W1446" s="13">
        <f t="shared" si="1748"/>
        <v>0.13027786360835458</v>
      </c>
      <c r="X1446" s="13">
        <f t="shared" si="1749"/>
        <v>6.253337453201005E-2</v>
      </c>
      <c r="Y1446" s="13">
        <f t="shared" si="1750"/>
        <v>1.500800988768237E-2</v>
      </c>
      <c r="Z1446" s="13">
        <f t="shared" si="1751"/>
        <v>1.0040966529489066E-3</v>
      </c>
      <c r="AA1446" s="13">
        <f t="shared" si="1752"/>
        <v>2.4399548666658374E-3</v>
      </c>
      <c r="AB1446" s="13">
        <f t="shared" si="1753"/>
        <v>2.9645451629989866E-3</v>
      </c>
      <c r="AC1446" s="13">
        <f t="shared" si="1754"/>
        <v>1.7505342732992589E-4</v>
      </c>
      <c r="AD1446" s="13">
        <f t="shared" si="1755"/>
        <v>7.914380214207524E-2</v>
      </c>
      <c r="AE1446" s="13">
        <f t="shared" si="1756"/>
        <v>3.7989025028196018E-2</v>
      </c>
      <c r="AF1446" s="13">
        <f t="shared" si="1757"/>
        <v>9.1173660067670192E-3</v>
      </c>
      <c r="AG1446" s="13">
        <f t="shared" si="1758"/>
        <v>1.4587785610827193E-3</v>
      </c>
      <c r="AH1446" s="13">
        <f t="shared" si="1759"/>
        <v>1.2049159835386848E-4</v>
      </c>
      <c r="AI1446" s="13">
        <f t="shared" si="1760"/>
        <v>2.9279458399989974E-4</v>
      </c>
      <c r="AJ1446" s="13">
        <f t="shared" si="1761"/>
        <v>3.5574541955987748E-4</v>
      </c>
      <c r="AK1446" s="13">
        <f t="shared" si="1762"/>
        <v>2.8815378984350004E-4</v>
      </c>
      <c r="AL1446" s="13">
        <f t="shared" si="1763"/>
        <v>8.1672927055049856E-6</v>
      </c>
      <c r="AM1446" s="13">
        <f t="shared" si="1764"/>
        <v>3.8463887841048469E-2</v>
      </c>
      <c r="AN1446" s="13">
        <f t="shared" si="1765"/>
        <v>1.8462666163703217E-2</v>
      </c>
      <c r="AO1446" s="13">
        <f t="shared" si="1766"/>
        <v>4.4310398792887602E-3</v>
      </c>
      <c r="AP1446" s="13">
        <f t="shared" si="1767"/>
        <v>7.089663806861999E-4</v>
      </c>
      <c r="AQ1446" s="13">
        <f t="shared" si="1768"/>
        <v>8.5075965682343763E-5</v>
      </c>
      <c r="AR1446" s="13">
        <f t="shared" si="1769"/>
        <v>1.1567193441971352E-5</v>
      </c>
      <c r="AS1446" s="13">
        <f t="shared" si="1770"/>
        <v>2.8108280063990322E-5</v>
      </c>
      <c r="AT1446" s="13">
        <f t="shared" si="1771"/>
        <v>3.4151560277748172E-5</v>
      </c>
      <c r="AU1446" s="13">
        <f t="shared" si="1772"/>
        <v>2.7662763824975949E-5</v>
      </c>
      <c r="AV1446" s="13">
        <f t="shared" si="1773"/>
        <v>1.6805129023672852E-5</v>
      </c>
      <c r="AW1446" s="13">
        <f t="shared" si="1774"/>
        <v>2.6462028365836013E-7</v>
      </c>
      <c r="AX1446" s="13">
        <f t="shared" si="1775"/>
        <v>1.5577874575624602E-2</v>
      </c>
      <c r="AY1446" s="13">
        <f t="shared" si="1776"/>
        <v>7.4773797962997901E-3</v>
      </c>
      <c r="AZ1446" s="13">
        <f t="shared" si="1777"/>
        <v>1.7945711511119446E-3</v>
      </c>
      <c r="BA1446" s="13">
        <f t="shared" si="1778"/>
        <v>2.8713138417791044E-4</v>
      </c>
      <c r="BB1446" s="13">
        <f t="shared" si="1779"/>
        <v>3.4455766101349162E-5</v>
      </c>
      <c r="BC1446" s="13">
        <f t="shared" si="1780"/>
        <v>3.3077535457295133E-6</v>
      </c>
      <c r="BD1446" s="13">
        <f t="shared" si="1781"/>
        <v>9.2537547535770491E-7</v>
      </c>
      <c r="BE1446" s="13">
        <f t="shared" si="1782"/>
        <v>2.2486624051192178E-6</v>
      </c>
      <c r="BF1446" s="13">
        <f t="shared" si="1783"/>
        <v>2.7321248222198441E-6</v>
      </c>
      <c r="BG1446" s="13">
        <f t="shared" si="1784"/>
        <v>2.2130211059980683E-6</v>
      </c>
      <c r="BH1446" s="13">
        <f t="shared" si="1785"/>
        <v>1.3444103218938233E-6</v>
      </c>
      <c r="BI1446" s="13">
        <f t="shared" si="1786"/>
        <v>6.5338341644039651E-7</v>
      </c>
      <c r="BJ1446" s="14">
        <f t="shared" si="1787"/>
        <v>0.79326916561095928</v>
      </c>
      <c r="BK1446" s="14">
        <f t="shared" si="1788"/>
        <v>0.14660651055572152</v>
      </c>
      <c r="BL1446" s="14">
        <f t="shared" si="1789"/>
        <v>5.4263769660404824E-2</v>
      </c>
      <c r="BM1446" s="14">
        <f t="shared" si="1790"/>
        <v>0.54401335946284113</v>
      </c>
      <c r="BN1446" s="14">
        <f t="shared" si="1791"/>
        <v>0.44365306784117736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1.66</v>
      </c>
      <c r="F1447" s="10">
        <f>VLOOKUP(B1447,home!$B$2:$E$405,3,FALSE)</f>
        <v>1.2</v>
      </c>
      <c r="G1447" s="10">
        <f>VLOOKUP(C1447,away!$B$2:$E$405,4,FALSE)</f>
        <v>0.6</v>
      </c>
      <c r="H1447" s="10">
        <f>VLOOKUP(A1447,away!$A$2:$E$405,3,FALSE)</f>
        <v>1.46</v>
      </c>
      <c r="I1447" s="10">
        <f>VLOOKUP(C1447,away!$B$2:$E$405,3,FALSE)</f>
        <v>0.96</v>
      </c>
      <c r="J1447" s="10">
        <f>VLOOKUP(B1447,home!$B$2:$E$405,4,FALSE)</f>
        <v>0.68</v>
      </c>
      <c r="K1447" s="12">
        <f t="shared" si="1736"/>
        <v>1.1951999999999998</v>
      </c>
      <c r="L1447" s="12">
        <f t="shared" si="1737"/>
        <v>0.95308800000000005</v>
      </c>
      <c r="M1447" s="13">
        <f t="shared" si="1738"/>
        <v>0.11668374945333382</v>
      </c>
      <c r="N1447" s="13">
        <f t="shared" si="1739"/>
        <v>0.13946041734662454</v>
      </c>
      <c r="O1447" s="13">
        <f t="shared" si="1740"/>
        <v>0.11120988139897901</v>
      </c>
      <c r="P1447" s="13">
        <f t="shared" si="1741"/>
        <v>0.13291805024805967</v>
      </c>
      <c r="Q1447" s="13">
        <f t="shared" si="1742"/>
        <v>8.3341545406342837E-2</v>
      </c>
      <c r="R1447" s="13">
        <f t="shared" si="1743"/>
        <v>5.2996401721395053E-2</v>
      </c>
      <c r="S1447" s="13">
        <f t="shared" si="1744"/>
        <v>3.7852760484037025E-2</v>
      </c>
      <c r="T1447" s="13">
        <f t="shared" si="1745"/>
        <v>7.9431826828240473E-2</v>
      </c>
      <c r="U1447" s="13">
        <f t="shared" si="1746"/>
        <v>6.3341299337411353E-2</v>
      </c>
      <c r="V1447" s="13">
        <f t="shared" si="1747"/>
        <v>4.7910271649430729E-3</v>
      </c>
      <c r="W1447" s="13">
        <f t="shared" si="1748"/>
        <v>3.320327168988698E-2</v>
      </c>
      <c r="X1447" s="13">
        <f t="shared" si="1749"/>
        <v>3.1645639808370998E-2</v>
      </c>
      <c r="Y1447" s="13">
        <f t="shared" si="1750"/>
        <v>1.5080539776840349E-2</v>
      </c>
      <c r="Z1447" s="13">
        <f t="shared" si="1751"/>
        <v>1.6836744841280327E-2</v>
      </c>
      <c r="AA1447" s="13">
        <f t="shared" si="1752"/>
        <v>2.0123277434298242E-2</v>
      </c>
      <c r="AB1447" s="13">
        <f t="shared" si="1753"/>
        <v>1.202567059473663E-2</v>
      </c>
      <c r="AC1447" s="13">
        <f t="shared" si="1754"/>
        <v>3.4110040624402025E-4</v>
      </c>
      <c r="AD1447" s="13">
        <f t="shared" si="1755"/>
        <v>9.9211375809382281E-3</v>
      </c>
      <c r="AE1447" s="13">
        <f t="shared" si="1756"/>
        <v>9.4557171747412516E-3</v>
      </c>
      <c r="AF1447" s="13">
        <f t="shared" si="1757"/>
        <v>4.5060652853198954E-3</v>
      </c>
      <c r="AG1447" s="13">
        <f t="shared" si="1758"/>
        <v>1.4315589168849899E-3</v>
      </c>
      <c r="AH1447" s="13">
        <f t="shared" si="1759"/>
        <v>4.0117248668215455E-3</v>
      </c>
      <c r="AI1447" s="13">
        <f t="shared" si="1760"/>
        <v>4.7948135608251096E-3</v>
      </c>
      <c r="AJ1447" s="13">
        <f t="shared" si="1761"/>
        <v>2.865380583949086E-3</v>
      </c>
      <c r="AK1447" s="13">
        <f t="shared" si="1762"/>
        <v>1.1415676246453157E-3</v>
      </c>
      <c r="AL1447" s="13">
        <f t="shared" si="1763"/>
        <v>1.5542318840177064E-5</v>
      </c>
      <c r="AM1447" s="13">
        <f t="shared" si="1764"/>
        <v>2.371548727347472E-3</v>
      </c>
      <c r="AN1447" s="13">
        <f t="shared" si="1765"/>
        <v>2.2602946334501473E-3</v>
      </c>
      <c r="AO1447" s="13">
        <f t="shared" si="1766"/>
        <v>1.077129845802867E-3</v>
      </c>
      <c r="AP1447" s="13">
        <f t="shared" si="1767"/>
        <v>3.4219984349218773E-4</v>
      </c>
      <c r="AQ1447" s="13">
        <f t="shared" si="1768"/>
        <v>8.1536641108570542E-5</v>
      </c>
      <c r="AR1447" s="13">
        <f t="shared" si="1769"/>
        <v>7.6470536597384299E-4</v>
      </c>
      <c r="AS1447" s="13">
        <f t="shared" si="1770"/>
        <v>9.1397585341193696E-4</v>
      </c>
      <c r="AT1447" s="13">
        <f t="shared" si="1771"/>
        <v>5.4619196999897363E-4</v>
      </c>
      <c r="AU1447" s="13">
        <f t="shared" si="1772"/>
        <v>2.1760288084759103E-4</v>
      </c>
      <c r="AV1447" s="13">
        <f t="shared" si="1773"/>
        <v>6.5019740797260186E-5</v>
      </c>
      <c r="AW1447" s="13">
        <f t="shared" si="1774"/>
        <v>4.9179815961438909E-7</v>
      </c>
      <c r="AX1447" s="13">
        <f t="shared" si="1775"/>
        <v>4.7241250648761613E-4</v>
      </c>
      <c r="AY1447" s="13">
        <f t="shared" si="1776"/>
        <v>4.5025069098326905E-4</v>
      </c>
      <c r="AZ1447" s="13">
        <f t="shared" si="1777"/>
        <v>2.1456426528393096E-4</v>
      </c>
      <c r="BA1447" s="13">
        <f t="shared" si="1778"/>
        <v>6.8166208823643745E-5</v>
      </c>
      <c r="BB1447" s="13">
        <f t="shared" si="1779"/>
        <v>1.6242098908827239E-5</v>
      </c>
      <c r="BC1447" s="13">
        <f t="shared" si="1780"/>
        <v>3.0960299129632689E-6</v>
      </c>
      <c r="BD1447" s="13">
        <f t="shared" si="1781"/>
        <v>1.2147191797421295E-4</v>
      </c>
      <c r="BE1447" s="13">
        <f t="shared" si="1782"/>
        <v>1.4518323636277929E-4</v>
      </c>
      <c r="BF1447" s="13">
        <f t="shared" si="1783"/>
        <v>8.6761502050396907E-5</v>
      </c>
      <c r="BG1447" s="13">
        <f t="shared" si="1784"/>
        <v>3.4565782416878125E-5</v>
      </c>
      <c r="BH1447" s="13">
        <f t="shared" si="1785"/>
        <v>1.032825578616318E-5</v>
      </c>
      <c r="BI1447" s="13">
        <f t="shared" si="1786"/>
        <v>2.4688662631244451E-6</v>
      </c>
      <c r="BJ1447" s="14">
        <f t="shared" si="1787"/>
        <v>0.41483516130579196</v>
      </c>
      <c r="BK1447" s="14">
        <f t="shared" si="1788"/>
        <v>0.29305248076644103</v>
      </c>
      <c r="BL1447" s="14">
        <f t="shared" si="1789"/>
        <v>0.27541829249494454</v>
      </c>
      <c r="BM1447" s="14">
        <f t="shared" si="1790"/>
        <v>0.36308287494089947</v>
      </c>
      <c r="BN1447" s="14">
        <f t="shared" si="1791"/>
        <v>0.636610045574735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1.66</v>
      </c>
      <c r="F1448" s="10">
        <f>VLOOKUP(B1448,home!$B$2:$E$405,3,FALSE)</f>
        <v>1.08</v>
      </c>
      <c r="G1448" s="10">
        <f>VLOOKUP(C1448,away!$B$2:$E$405,4,FALSE)</f>
        <v>0.84</v>
      </c>
      <c r="H1448" s="10">
        <f>VLOOKUP(A1448,away!$A$2:$E$405,3,FALSE)</f>
        <v>1.46</v>
      </c>
      <c r="I1448" s="10">
        <f>VLOOKUP(C1448,away!$B$2:$E$405,3,FALSE)</f>
        <v>0.6</v>
      </c>
      <c r="J1448" s="10">
        <f>VLOOKUP(B1448,home!$B$2:$E$405,4,FALSE)</f>
        <v>1.23</v>
      </c>
      <c r="K1448" s="12">
        <f t="shared" si="1736"/>
        <v>1.505952</v>
      </c>
      <c r="L1448" s="12">
        <f t="shared" si="1737"/>
        <v>1.07748</v>
      </c>
      <c r="M1448" s="13">
        <f t="shared" si="1738"/>
        <v>7.5514393387710266E-2</v>
      </c>
      <c r="N1448" s="13">
        <f t="shared" si="1739"/>
        <v>0.11372105175100904</v>
      </c>
      <c r="O1448" s="13">
        <f t="shared" si="1740"/>
        <v>8.1365248587390054E-2</v>
      </c>
      <c r="P1448" s="13">
        <f t="shared" si="1741"/>
        <v>0.12253215884067721</v>
      </c>
      <c r="Q1448" s="13">
        <f t="shared" si="1742"/>
        <v>8.5629222663267793E-2</v>
      </c>
      <c r="R1448" s="13">
        <f t="shared" si="1743"/>
        <v>4.383471402397051E-2</v>
      </c>
      <c r="S1448" s="13">
        <f t="shared" si="1744"/>
        <v>4.9706186054725224E-2</v>
      </c>
      <c r="T1448" s="13">
        <f t="shared" si="1745"/>
        <v>9.2263774835217777E-2</v>
      </c>
      <c r="U1448" s="13">
        <f t="shared" si="1746"/>
        <v>6.6012975253826434E-2</v>
      </c>
      <c r="V1448" s="13">
        <f t="shared" si="1747"/>
        <v>8.9616561996938519E-3</v>
      </c>
      <c r="W1448" s="13">
        <f t="shared" si="1748"/>
        <v>4.2984499709397821E-2</v>
      </c>
      <c r="X1448" s="13">
        <f t="shared" si="1749"/>
        <v>4.6314938746881966E-2</v>
      </c>
      <c r="Y1448" s="13">
        <f t="shared" si="1750"/>
        <v>2.4951710100495187E-2</v>
      </c>
      <c r="Z1448" s="13">
        <f t="shared" si="1751"/>
        <v>1.574367588884925E-2</v>
      </c>
      <c r="AA1448" s="13">
        <f t="shared" si="1752"/>
        <v>2.3709220192164301E-2</v>
      </c>
      <c r="AB1448" s="13">
        <f t="shared" si="1753"/>
        <v>1.7852473783415111E-2</v>
      </c>
      <c r="AC1448" s="13">
        <f t="shared" si="1754"/>
        <v>9.0884253292162619E-4</v>
      </c>
      <c r="AD1448" s="13">
        <f t="shared" si="1755"/>
        <v>1.6183148326591772E-2</v>
      </c>
      <c r="AE1448" s="13">
        <f t="shared" si="1756"/>
        <v>1.7437018658936102E-2</v>
      </c>
      <c r="AF1448" s="13">
        <f t="shared" si="1757"/>
        <v>9.3940194323152357E-3</v>
      </c>
      <c r="AG1448" s="13">
        <f t="shared" si="1758"/>
        <v>3.3739560193103402E-3</v>
      </c>
      <c r="AH1448" s="13">
        <f t="shared" si="1759"/>
        <v>4.2408739741793215E-3</v>
      </c>
      <c r="AI1448" s="13">
        <f t="shared" si="1760"/>
        <v>6.3865526431632971E-3</v>
      </c>
      <c r="AJ1448" s="13">
        <f t="shared" si="1761"/>
        <v>4.8089208630385273E-3</v>
      </c>
      <c r="AK1448" s="13">
        <f t="shared" si="1762"/>
        <v>2.4140013305115325E-3</v>
      </c>
      <c r="AL1448" s="13">
        <f t="shared" si="1763"/>
        <v>5.8988721280380405E-5</v>
      </c>
      <c r="AM1448" s="13">
        <f t="shared" si="1764"/>
        <v>4.8742089177455017E-3</v>
      </c>
      <c r="AN1448" s="13">
        <f t="shared" si="1765"/>
        <v>5.2518626246924223E-3</v>
      </c>
      <c r="AO1448" s="13">
        <f t="shared" si="1766"/>
        <v>2.8293884704267956E-3</v>
      </c>
      <c r="AP1448" s="13">
        <f t="shared" si="1767"/>
        <v>1.0162031630384879E-3</v>
      </c>
      <c r="AQ1448" s="13">
        <f t="shared" si="1768"/>
        <v>2.7373464602767746E-4</v>
      </c>
      <c r="AR1448" s="13">
        <f t="shared" si="1769"/>
        <v>9.1389137793974743E-4</v>
      </c>
      <c r="AS1448" s="13">
        <f t="shared" si="1770"/>
        <v>1.3762765483911186E-3</v>
      </c>
      <c r="AT1448" s="13">
        <f t="shared" si="1771"/>
        <v>1.0363032103013509E-3</v>
      </c>
      <c r="AU1448" s="13">
        <f t="shared" si="1772"/>
        <v>5.2020763071991343E-4</v>
      </c>
      <c r="AV1448" s="13">
        <f t="shared" si="1773"/>
        <v>1.9585193047447883E-4</v>
      </c>
      <c r="AW1448" s="13">
        <f t="shared" si="1774"/>
        <v>2.6588070908936726E-6</v>
      </c>
      <c r="AX1448" s="13">
        <f t="shared" si="1775"/>
        <v>1.2233874446827813E-3</v>
      </c>
      <c r="AY1448" s="13">
        <f t="shared" si="1776"/>
        <v>1.3181755038968032E-3</v>
      </c>
      <c r="AZ1448" s="13">
        <f t="shared" si="1777"/>
        <v>7.1015387096936373E-4</v>
      </c>
      <c r="BA1448" s="13">
        <f t="shared" si="1778"/>
        <v>2.5505886429735668E-4</v>
      </c>
      <c r="BB1448" s="13">
        <f t="shared" si="1779"/>
        <v>6.8705206275778956E-5</v>
      </c>
      <c r="BC1448" s="13">
        <f t="shared" si="1780"/>
        <v>1.4805697131605267E-5</v>
      </c>
      <c r="BD1448" s="13">
        <f t="shared" si="1781"/>
        <v>1.6411661365041977E-4</v>
      </c>
      <c r="BE1448" s="13">
        <f t="shared" si="1782"/>
        <v>2.4715174256007694E-4</v>
      </c>
      <c r="BF1448" s="13">
        <f t="shared" si="1783"/>
        <v>1.8609933050591653E-4</v>
      </c>
      <c r="BG1448" s="13">
        <f t="shared" si="1784"/>
        <v>9.3418886324682002E-5</v>
      </c>
      <c r="BH1448" s="13">
        <f t="shared" si="1785"/>
        <v>3.5171089674606891E-5</v>
      </c>
      <c r="BI1448" s="13">
        <f t="shared" si="1786"/>
        <v>1.0593194567530708E-5</v>
      </c>
      <c r="BJ1448" s="14">
        <f t="shared" si="1787"/>
        <v>0.47008902465260749</v>
      </c>
      <c r="BK1448" s="14">
        <f t="shared" si="1788"/>
        <v>0.25900040124090534</v>
      </c>
      <c r="BL1448" s="14">
        <f t="shared" si="1789"/>
        <v>0.25540406220676892</v>
      </c>
      <c r="BM1448" s="14">
        <f t="shared" si="1790"/>
        <v>0.47632485803830016</v>
      </c>
      <c r="BN1448" s="14">
        <f t="shared" si="1791"/>
        <v>0.52259678925402486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1.66</v>
      </c>
      <c r="F1449" s="10">
        <f>VLOOKUP(B1449,home!$B$2:$E$405,3,FALSE)</f>
        <v>0.96</v>
      </c>
      <c r="G1449" s="10">
        <f>VLOOKUP(C1449,away!$B$2:$E$405,4,FALSE)</f>
        <v>1.2</v>
      </c>
      <c r="H1449" s="10">
        <f>VLOOKUP(A1449,away!$A$2:$E$405,3,FALSE)</f>
        <v>1.46</v>
      </c>
      <c r="I1449" s="10">
        <f>VLOOKUP(C1449,away!$B$2:$E$405,3,FALSE)</f>
        <v>0.84</v>
      </c>
      <c r="J1449" s="10">
        <f>VLOOKUP(B1449,home!$B$2:$E$405,4,FALSE)</f>
        <v>0.96</v>
      </c>
      <c r="K1449" s="12">
        <f t="shared" si="1736"/>
        <v>1.9123199999999998</v>
      </c>
      <c r="L1449" s="12">
        <f t="shared" si="1737"/>
        <v>1.1773439999999999</v>
      </c>
      <c r="M1449" s="13">
        <f t="shared" si="1738"/>
        <v>4.5517245630083553E-2</v>
      </c>
      <c r="N1449" s="13">
        <f t="shared" si="1739"/>
        <v>8.704353916332136E-2</v>
      </c>
      <c r="O1449" s="13">
        <f t="shared" si="1740"/>
        <v>5.3589456039105088E-2</v>
      </c>
      <c r="P1449" s="13">
        <f t="shared" si="1741"/>
        <v>0.10248018857270143</v>
      </c>
      <c r="Q1449" s="13">
        <f t="shared" si="1742"/>
        <v>8.3227550406401354E-2</v>
      </c>
      <c r="R1449" s="13">
        <f t="shared" si="1743"/>
        <v>3.1546612265452072E-2</v>
      </c>
      <c r="S1449" s="13">
        <f t="shared" si="1744"/>
        <v>5.7682472349311439E-2</v>
      </c>
      <c r="T1449" s="13">
        <f t="shared" si="1745"/>
        <v>9.7987457105674192E-2</v>
      </c>
      <c r="U1449" s="13">
        <f t="shared" si="1746"/>
        <v>6.0327217567469296E-2</v>
      </c>
      <c r="V1449" s="13">
        <f t="shared" si="1747"/>
        <v>1.4429965711941379E-2</v>
      </c>
      <c r="W1449" s="13">
        <f t="shared" si="1748"/>
        <v>5.305256973105648E-2</v>
      </c>
      <c r="X1449" s="13">
        <f t="shared" si="1749"/>
        <v>6.2461124657440956E-2</v>
      </c>
      <c r="Y1449" s="13">
        <f t="shared" si="1750"/>
        <v>3.6769115174345085E-2</v>
      </c>
      <c r="Z1449" s="13">
        <f t="shared" si="1751"/>
        <v>1.2380404890352133E-2</v>
      </c>
      <c r="AA1449" s="13">
        <f t="shared" si="1752"/>
        <v>2.3675295879918189E-2</v>
      </c>
      <c r="AB1449" s="13">
        <f t="shared" si="1753"/>
        <v>2.2637370908542575E-2</v>
      </c>
      <c r="AC1449" s="13">
        <f t="shared" si="1754"/>
        <v>2.0305292900346331E-3</v>
      </c>
      <c r="AD1449" s="13">
        <f t="shared" si="1755"/>
        <v>2.5363372537023476E-2</v>
      </c>
      <c r="AE1449" s="13">
        <f t="shared" si="1756"/>
        <v>2.9861414476229368E-2</v>
      </c>
      <c r="AF1449" s="13">
        <f t="shared" si="1757"/>
        <v>1.7578578582550894E-2</v>
      </c>
      <c r="AG1449" s="13">
        <f t="shared" si="1758"/>
        <v>6.8986780075649332E-3</v>
      </c>
      <c r="AH1449" s="13">
        <f t="shared" si="1759"/>
        <v>3.643998853806688E-3</v>
      </c>
      <c r="AI1449" s="13">
        <f t="shared" si="1760"/>
        <v>6.9684918881116036E-3</v>
      </c>
      <c r="AJ1449" s="13">
        <f t="shared" si="1761"/>
        <v>6.6629932037367912E-3</v>
      </c>
      <c r="AK1449" s="13">
        <f t="shared" si="1762"/>
        <v>4.2472583877899801E-3</v>
      </c>
      <c r="AL1449" s="13">
        <f t="shared" si="1763"/>
        <v>1.8286609540152935E-4</v>
      </c>
      <c r="AM1449" s="13">
        <f t="shared" si="1764"/>
        <v>9.7005769140001471E-3</v>
      </c>
      <c r="AN1449" s="13">
        <f t="shared" si="1765"/>
        <v>1.1420916026236589E-2</v>
      </c>
      <c r="AO1449" s="13">
        <f t="shared" si="1766"/>
        <v>6.7231734789967449E-3</v>
      </c>
      <c r="AP1449" s="13">
        <f t="shared" si="1767"/>
        <v>2.6384959854853147E-3</v>
      </c>
      <c r="AQ1449" s="13">
        <f t="shared" si="1768"/>
        <v>7.7660435438380601E-4</v>
      </c>
      <c r="AR1449" s="13">
        <f t="shared" si="1769"/>
        <v>8.5804803730723535E-4</v>
      </c>
      <c r="AS1449" s="13">
        <f t="shared" si="1770"/>
        <v>1.640862422703372E-3</v>
      </c>
      <c r="AT1449" s="13">
        <f t="shared" si="1771"/>
        <v>1.568927014092056E-3</v>
      </c>
      <c r="AU1449" s="13">
        <f t="shared" si="1772"/>
        <v>1.0000968358628403E-3</v>
      </c>
      <c r="AV1449" s="13">
        <f t="shared" si="1773"/>
        <v>4.7812629528930657E-4</v>
      </c>
      <c r="AW1449" s="13">
        <f t="shared" si="1774"/>
        <v>1.1436539467921093E-5</v>
      </c>
      <c r="AX1449" s="13">
        <f t="shared" si="1775"/>
        <v>3.0917678740301274E-3</v>
      </c>
      <c r="AY1449" s="13">
        <f t="shared" si="1776"/>
        <v>3.6400743558821264E-3</v>
      </c>
      <c r="AZ1449" s="13">
        <f t="shared" si="1777"/>
        <v>2.1428098512258431E-3</v>
      </c>
      <c r="BA1449" s="13">
        <f t="shared" si="1778"/>
        <v>8.4094144049387965E-4</v>
      </c>
      <c r="BB1449" s="13">
        <f t="shared" si="1779"/>
        <v>2.4751933982920669E-4</v>
      </c>
      <c r="BC1449" s="13">
        <f t="shared" si="1780"/>
        <v>5.8283081926375444E-5</v>
      </c>
      <c r="BD1449" s="13">
        <f t="shared" si="1781"/>
        <v>1.6836961807257489E-4</v>
      </c>
      <c r="BE1449" s="13">
        <f t="shared" si="1782"/>
        <v>3.219765880325464E-4</v>
      </c>
      <c r="BF1449" s="13">
        <f t="shared" si="1783"/>
        <v>3.0786113441319952E-4</v>
      </c>
      <c r="BG1449" s="13">
        <f t="shared" si="1784"/>
        <v>1.9624300152034992E-4</v>
      </c>
      <c r="BH1449" s="13">
        <f t="shared" si="1785"/>
        <v>9.3819854166848869E-5</v>
      </c>
      <c r="BI1449" s="13">
        <f t="shared" si="1786"/>
        <v>3.5882716704069688E-5</v>
      </c>
      <c r="BJ1449" s="14">
        <f t="shared" si="1787"/>
        <v>0.54152456254409809</v>
      </c>
      <c r="BK1449" s="14">
        <f t="shared" si="1788"/>
        <v>0.22596334200535612</v>
      </c>
      <c r="BL1449" s="14">
        <f t="shared" si="1789"/>
        <v>0.21996890851209663</v>
      </c>
      <c r="BM1449" s="14">
        <f t="shared" si="1790"/>
        <v>0.59280398805842394</v>
      </c>
      <c r="BN1449" s="14">
        <f t="shared" si="1791"/>
        <v>0.40340459207706486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1.66</v>
      </c>
      <c r="F1450" s="10">
        <f>VLOOKUP(B1450,home!$B$2:$E$405,3,FALSE)</f>
        <v>0.72</v>
      </c>
      <c r="G1450" s="10">
        <f>VLOOKUP(C1450,away!$B$2:$E$405,4,FALSE)</f>
        <v>0.9</v>
      </c>
      <c r="H1450" s="10">
        <f>VLOOKUP(A1450,away!$A$2:$E$405,3,FALSE)</f>
        <v>1.46</v>
      </c>
      <c r="I1450" s="10">
        <f>VLOOKUP(C1450,away!$B$2:$E$405,3,FALSE)</f>
        <v>0.75</v>
      </c>
      <c r="J1450" s="10">
        <f>VLOOKUP(B1450,home!$B$2:$E$405,4,FALSE)</f>
        <v>1.1000000000000001</v>
      </c>
      <c r="K1450" s="12">
        <f t="shared" si="1736"/>
        <v>1.07568</v>
      </c>
      <c r="L1450" s="12">
        <f t="shared" si="1737"/>
        <v>1.2045000000000001</v>
      </c>
      <c r="M1450" s="13">
        <f t="shared" si="1738"/>
        <v>0.10226579721523339</v>
      </c>
      <c r="N1450" s="13">
        <f t="shared" si="1739"/>
        <v>0.11000527274848224</v>
      </c>
      <c r="O1450" s="13">
        <f t="shared" si="1740"/>
        <v>0.12317915274574863</v>
      </c>
      <c r="P1450" s="13">
        <f t="shared" si="1741"/>
        <v>0.13250135102554686</v>
      </c>
      <c r="Q1450" s="13">
        <f t="shared" si="1742"/>
        <v>5.9165235895043689E-2</v>
      </c>
      <c r="R1450" s="13">
        <f t="shared" si="1743"/>
        <v>7.418464474112714E-2</v>
      </c>
      <c r="S1450" s="13">
        <f t="shared" si="1744"/>
        <v>4.2919061166278145E-2</v>
      </c>
      <c r="T1450" s="13">
        <f t="shared" si="1745"/>
        <v>7.1264526635580125E-2</v>
      </c>
      <c r="U1450" s="13">
        <f t="shared" si="1746"/>
        <v>7.9798938655135626E-2</v>
      </c>
      <c r="V1450" s="13">
        <f t="shared" si="1747"/>
        <v>6.1787070165699488E-3</v>
      </c>
      <c r="W1450" s="13">
        <f t="shared" si="1748"/>
        <v>2.1214286982526864E-2</v>
      </c>
      <c r="X1450" s="13">
        <f t="shared" si="1749"/>
        <v>2.555260867045361E-2</v>
      </c>
      <c r="Y1450" s="13">
        <f t="shared" si="1750"/>
        <v>1.5389058571780691E-2</v>
      </c>
      <c r="Z1450" s="13">
        <f t="shared" si="1751"/>
        <v>2.9785134863562549E-2</v>
      </c>
      <c r="AA1450" s="13">
        <f t="shared" si="1752"/>
        <v>3.2039273870036959E-2</v>
      </c>
      <c r="AB1450" s="13">
        <f t="shared" si="1753"/>
        <v>1.7232003058260677E-2</v>
      </c>
      <c r="AC1450" s="13">
        <f t="shared" si="1754"/>
        <v>5.0034264239605494E-4</v>
      </c>
      <c r="AD1450" s="13">
        <f t="shared" si="1755"/>
        <v>5.7049460553411238E-3</v>
      </c>
      <c r="AE1450" s="13">
        <f t="shared" si="1756"/>
        <v>6.8716075236583841E-3</v>
      </c>
      <c r="AF1450" s="13">
        <f t="shared" si="1757"/>
        <v>4.1384256311232633E-3</v>
      </c>
      <c r="AG1450" s="13">
        <f t="shared" si="1758"/>
        <v>1.6615778908959905E-3</v>
      </c>
      <c r="AH1450" s="13">
        <f t="shared" si="1759"/>
        <v>8.9690487357902693E-3</v>
      </c>
      <c r="AI1450" s="13">
        <f t="shared" si="1760"/>
        <v>9.6478263441148755E-3</v>
      </c>
      <c r="AJ1450" s="13">
        <f t="shared" si="1761"/>
        <v>5.1889869209187445E-3</v>
      </c>
      <c r="AK1450" s="13">
        <f t="shared" si="1762"/>
        <v>1.8605631503646252E-3</v>
      </c>
      <c r="AL1450" s="13">
        <f t="shared" si="1763"/>
        <v>2.5930889074727333E-5</v>
      </c>
      <c r="AM1450" s="13">
        <f t="shared" si="1764"/>
        <v>1.2273392745618681E-3</v>
      </c>
      <c r="AN1450" s="13">
        <f t="shared" si="1765"/>
        <v>1.4783301562097703E-3</v>
      </c>
      <c r="AO1450" s="13">
        <f t="shared" si="1766"/>
        <v>8.9032433657733443E-4</v>
      </c>
      <c r="AP1450" s="13">
        <f t="shared" si="1767"/>
        <v>3.5746522113579984E-4</v>
      </c>
      <c r="AQ1450" s="13">
        <f t="shared" si="1768"/>
        <v>1.0764171471451769E-4</v>
      </c>
      <c r="AR1450" s="13">
        <f t="shared" si="1769"/>
        <v>2.1606438404518776E-3</v>
      </c>
      <c r="AS1450" s="13">
        <f t="shared" si="1770"/>
        <v>2.3241613662972754E-3</v>
      </c>
      <c r="AT1450" s="13">
        <f t="shared" si="1771"/>
        <v>1.2500269492493267E-3</v>
      </c>
      <c r="AU1450" s="13">
        <f t="shared" si="1772"/>
        <v>4.4820966292283862E-4</v>
      </c>
      <c r="AV1450" s="13">
        <f t="shared" si="1773"/>
        <v>1.2053254255320973E-4</v>
      </c>
      <c r="AW1450" s="13">
        <f t="shared" si="1774"/>
        <v>9.3326462600840938E-7</v>
      </c>
      <c r="AX1450" s="13">
        <f t="shared" si="1775"/>
        <v>2.2003738514345168E-4</v>
      </c>
      <c r="AY1450" s="13">
        <f t="shared" si="1776"/>
        <v>2.6503503040528755E-4</v>
      </c>
      <c r="AZ1450" s="13">
        <f t="shared" si="1777"/>
        <v>1.5961734706158447E-4</v>
      </c>
      <c r="BA1450" s="13">
        <f t="shared" si="1778"/>
        <v>6.4086364845226184E-5</v>
      </c>
      <c r="BB1450" s="13">
        <f t="shared" si="1779"/>
        <v>1.9298006614018727E-5</v>
      </c>
      <c r="BC1450" s="13">
        <f t="shared" si="1780"/>
        <v>4.648889793317115E-6</v>
      </c>
      <c r="BD1450" s="13">
        <f t="shared" si="1781"/>
        <v>4.3374925097071376E-4</v>
      </c>
      <c r="BE1450" s="13">
        <f t="shared" si="1782"/>
        <v>4.665753942841773E-4</v>
      </c>
      <c r="BF1450" s="13">
        <f t="shared" si="1783"/>
        <v>2.5094291006180189E-4</v>
      </c>
      <c r="BG1450" s="13">
        <f t="shared" si="1784"/>
        <v>8.9978089831759705E-5</v>
      </c>
      <c r="BH1450" s="13">
        <f t="shared" si="1785"/>
        <v>2.4196907917556813E-5</v>
      </c>
      <c r="BI1450" s="13">
        <f t="shared" si="1786"/>
        <v>5.2056259817515036E-6</v>
      </c>
      <c r="BJ1450" s="14">
        <f t="shared" si="1787"/>
        <v>0.32576137033194819</v>
      </c>
      <c r="BK1450" s="14">
        <f t="shared" si="1788"/>
        <v>0.28465622498550447</v>
      </c>
      <c r="BL1450" s="14">
        <f t="shared" si="1789"/>
        <v>0.35967466076201982</v>
      </c>
      <c r="BM1450" s="14">
        <f t="shared" si="1790"/>
        <v>0.39831183480607379</v>
      </c>
      <c r="BN1450" s="14">
        <f t="shared" si="1791"/>
        <v>0.6013014543711821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1.66</v>
      </c>
      <c r="F1451" s="10">
        <f>VLOOKUP(B1451,home!$B$2:$E$405,3,FALSE)</f>
        <v>1.08</v>
      </c>
      <c r="G1451" s="10">
        <f>VLOOKUP(C1451,away!$B$2:$E$405,4,FALSE)</f>
        <v>1.33</v>
      </c>
      <c r="H1451" s="10">
        <f>VLOOKUP(A1451,away!$A$2:$E$405,3,FALSE)</f>
        <v>1.46</v>
      </c>
      <c r="I1451" s="10">
        <f>VLOOKUP(C1451,away!$B$2:$E$405,3,FALSE)</f>
        <v>0.84</v>
      </c>
      <c r="J1451" s="10">
        <f>VLOOKUP(B1451,home!$B$2:$E$405,4,FALSE)</f>
        <v>0.41</v>
      </c>
      <c r="K1451" s="12">
        <f t="shared" si="1736"/>
        <v>2.3844240000000001</v>
      </c>
      <c r="L1451" s="12">
        <f t="shared" si="1737"/>
        <v>0.50282399999999994</v>
      </c>
      <c r="M1451" s="13">
        <f t="shared" si="1738"/>
        <v>5.5729368995112875E-2</v>
      </c>
      <c r="N1451" s="13">
        <f t="shared" si="1739"/>
        <v>0.13288244493680304</v>
      </c>
      <c r="O1451" s="13">
        <f t="shared" si="1740"/>
        <v>2.8022064235598634E-2</v>
      </c>
      <c r="P1451" s="13">
        <f t="shared" si="1741"/>
        <v>6.6816482492903048E-2</v>
      </c>
      <c r="Q1451" s="13">
        <f t="shared" si="1742"/>
        <v>0.15842404544299585</v>
      </c>
      <c r="R1451" s="13">
        <f t="shared" si="1743"/>
        <v>7.0450832136003212E-3</v>
      </c>
      <c r="S1451" s="13">
        <f t="shared" si="1744"/>
        <v>2.00273321465201E-2</v>
      </c>
      <c r="T1451" s="13">
        <f t="shared" si="1745"/>
        <v>7.9659412225828938E-2</v>
      </c>
      <c r="U1451" s="13">
        <f t="shared" si="1746"/>
        <v>1.6798465496505734E-2</v>
      </c>
      <c r="V1451" s="13">
        <f t="shared" si="1747"/>
        <v>2.6679646694104915E-3</v>
      </c>
      <c r="W1451" s="13">
        <f t="shared" si="1748"/>
        <v>0.12591669871045666</v>
      </c>
      <c r="X1451" s="13">
        <f t="shared" si="1749"/>
        <v>6.3313938112386656E-2</v>
      </c>
      <c r="Y1451" s="13">
        <f t="shared" si="1750"/>
        <v>1.5917883808711349E-2</v>
      </c>
      <c r="Z1451" s="13">
        <f t="shared" si="1751"/>
        <v>1.1808123072651227E-3</v>
      </c>
      <c r="AA1451" s="13">
        <f t="shared" si="1752"/>
        <v>2.8155572049383334E-3</v>
      </c>
      <c r="AB1451" s="13">
        <f t="shared" si="1753"/>
        <v>3.356741086413941E-3</v>
      </c>
      <c r="AC1451" s="13">
        <f t="shared" si="1754"/>
        <v>1.9992153356449108E-4</v>
      </c>
      <c r="AD1451" s="13">
        <f t="shared" si="1755"/>
        <v>7.5059699601495458E-2</v>
      </c>
      <c r="AE1451" s="13">
        <f t="shared" si="1756"/>
        <v>3.7741818392422348E-2</v>
      </c>
      <c r="AF1451" s="13">
        <f t="shared" si="1757"/>
        <v>9.4887460456756847E-3</v>
      </c>
      <c r="AG1451" s="13">
        <f t="shared" si="1758"/>
        <v>1.5903897472236102E-3</v>
      </c>
      <c r="AH1451" s="13">
        <f t="shared" si="1759"/>
        <v>1.4843519189706945E-4</v>
      </c>
      <c r="AI1451" s="13">
        <f t="shared" si="1760"/>
        <v>3.5393243400397799E-4</v>
      </c>
      <c r="AJ1451" s="13">
        <f t="shared" si="1761"/>
        <v>4.2196249500875069E-4</v>
      </c>
      <c r="AK1451" s="13">
        <f t="shared" si="1762"/>
        <v>3.3537916673291514E-4</v>
      </c>
      <c r="AL1451" s="13">
        <f t="shared" si="1763"/>
        <v>9.587801827461981E-6</v>
      </c>
      <c r="AM1451" s="13">
        <f t="shared" si="1764"/>
        <v>3.5794829832519269E-2</v>
      </c>
      <c r="AN1451" s="13">
        <f t="shared" si="1765"/>
        <v>1.7998499515706666E-2</v>
      </c>
      <c r="AO1451" s="13">
        <f t="shared" si="1766"/>
        <v>4.525038760242843E-3</v>
      </c>
      <c r="AP1451" s="13">
        <f t="shared" si="1767"/>
        <v>7.584326965267825E-4</v>
      </c>
      <c r="AQ1451" s="13">
        <f t="shared" si="1768"/>
        <v>9.5339540549595688E-5</v>
      </c>
      <c r="AR1451" s="13">
        <f t="shared" si="1769"/>
        <v>1.4927355386090413E-5</v>
      </c>
      <c r="AS1451" s="13">
        <f t="shared" si="1770"/>
        <v>3.5593144439123249E-5</v>
      </c>
      <c r="AT1451" s="13">
        <f t="shared" si="1771"/>
        <v>4.2434573918056018E-5</v>
      </c>
      <c r="AU1451" s="13">
        <f t="shared" si="1772"/>
        <v>3.3727338826662268E-5</v>
      </c>
      <c r="AV1451" s="13">
        <f t="shared" si="1773"/>
        <v>2.0105069038606336E-5</v>
      </c>
      <c r="AW1451" s="13">
        <f t="shared" si="1774"/>
        <v>3.1931258174872028E-7</v>
      </c>
      <c r="AX1451" s="13">
        <f t="shared" si="1775"/>
        <v>1.4225008554762485E-2</v>
      </c>
      <c r="AY1451" s="13">
        <f t="shared" si="1776"/>
        <v>7.1526757015398911E-3</v>
      </c>
      <c r="AZ1451" s="13">
        <f t="shared" si="1777"/>
        <v>1.7982685034755464E-3</v>
      </c>
      <c r="BA1451" s="13">
        <f t="shared" si="1778"/>
        <v>3.0140418733052941E-4</v>
      </c>
      <c r="BB1451" s="13">
        <f t="shared" si="1779"/>
        <v>3.7888314772571514E-5</v>
      </c>
      <c r="BC1451" s="13">
        <f t="shared" si="1780"/>
        <v>3.8102307974407004E-6</v>
      </c>
      <c r="BD1451" s="13">
        <f t="shared" si="1781"/>
        <v>1.2509720907759202E-6</v>
      </c>
      <c r="BE1451" s="13">
        <f t="shared" si="1782"/>
        <v>2.9828478765762832E-6</v>
      </c>
      <c r="BF1451" s="13">
        <f t="shared" si="1783"/>
        <v>3.5561870326287643E-6</v>
      </c>
      <c r="BG1451" s="13">
        <f t="shared" si="1784"/>
        <v>2.8264859030296031E-6</v>
      </c>
      <c r="BH1451" s="13">
        <f t="shared" si="1785"/>
        <v>1.6848852057113643E-6</v>
      </c>
      <c r="BI1451" s="13">
        <f t="shared" si="1786"/>
        <v>8.0349614434862341E-7</v>
      </c>
      <c r="BJ1451" s="14">
        <f t="shared" si="1787"/>
        <v>0.78268627286222314</v>
      </c>
      <c r="BK1451" s="14">
        <f t="shared" si="1788"/>
        <v>0.15260333334087836</v>
      </c>
      <c r="BL1451" s="14">
        <f t="shared" si="1789"/>
        <v>5.9457512880561288E-2</v>
      </c>
      <c r="BM1451" s="14">
        <f t="shared" si="1790"/>
        <v>0.53985608568495602</v>
      </c>
      <c r="BN1451" s="14">
        <f t="shared" si="1791"/>
        <v>0.44891948931701375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</v>
      </c>
      <c r="F1452" s="10">
        <f>VLOOKUP(B1452,home!$B$2:$E$405,3,FALSE)</f>
        <v>0.96</v>
      </c>
      <c r="G1452" s="10">
        <f>VLOOKUP(C1452,away!$B$2:$E$405,4,FALSE)</f>
        <v>0.92</v>
      </c>
      <c r="H1452" s="10">
        <f>VLOOKUP(A1452,away!$A$2:$E$405,3,FALSE)</f>
        <v>1.26</v>
      </c>
      <c r="I1452" s="10">
        <f>VLOOKUP(C1452,away!$B$2:$E$405,3,FALSE)</f>
        <v>0.62</v>
      </c>
      <c r="J1452" s="10">
        <f>VLOOKUP(B1452,home!$B$2:$E$405,4,FALSE)</f>
        <v>1.59</v>
      </c>
      <c r="K1452" s="12">
        <f t="shared" si="1736"/>
        <v>1.1481600000000001</v>
      </c>
      <c r="L1452" s="12">
        <f t="shared" si="1737"/>
        <v>1.242108</v>
      </c>
      <c r="M1452" s="13">
        <f t="shared" si="1738"/>
        <v>9.1605130412536956E-2</v>
      </c>
      <c r="N1452" s="13">
        <f t="shared" si="1739"/>
        <v>0.10517734653445844</v>
      </c>
      <c r="O1452" s="13">
        <f t="shared" si="1740"/>
        <v>0.11378346532645542</v>
      </c>
      <c r="P1452" s="13">
        <f t="shared" si="1741"/>
        <v>0.13064162354922307</v>
      </c>
      <c r="Q1452" s="13">
        <f t="shared" si="1742"/>
        <v>6.0380211098501918E-2</v>
      </c>
      <c r="R1452" s="13">
        <f t="shared" si="1743"/>
        <v>7.0665676274856454E-2</v>
      </c>
      <c r="S1452" s="13">
        <f t="shared" si="1744"/>
        <v>4.6578269488608055E-2</v>
      </c>
      <c r="T1452" s="13">
        <f t="shared" si="1745"/>
        <v>7.4998743247137997E-2</v>
      </c>
      <c r="U1452" s="13">
        <f t="shared" si="1746"/>
        <v>8.1135502871739193E-2</v>
      </c>
      <c r="V1452" s="13">
        <f t="shared" si="1747"/>
        <v>7.3807859653243031E-3</v>
      </c>
      <c r="W1452" s="13">
        <f t="shared" si="1748"/>
        <v>2.3108714391618657E-2</v>
      </c>
      <c r="X1452" s="13">
        <f t="shared" si="1749"/>
        <v>2.8703519015544656E-2</v>
      </c>
      <c r="Y1452" s="13">
        <f t="shared" si="1750"/>
        <v>1.7826435298680075E-2</v>
      </c>
      <c r="Z1452" s="13">
        <f t="shared" si="1751"/>
        <v>2.9258133942136465E-2</v>
      </c>
      <c r="AA1452" s="13">
        <f t="shared" si="1752"/>
        <v>3.3593019067003412E-2</v>
      </c>
      <c r="AB1452" s="13">
        <f t="shared" si="1753"/>
        <v>1.9285080385985323E-2</v>
      </c>
      <c r="AC1452" s="13">
        <f t="shared" si="1754"/>
        <v>6.578765411643109E-4</v>
      </c>
      <c r="AD1452" s="13">
        <f t="shared" si="1755"/>
        <v>6.6331253789702208E-3</v>
      </c>
      <c r="AE1452" s="13">
        <f t="shared" si="1756"/>
        <v>8.2390580982219415E-3</v>
      </c>
      <c r="AF1452" s="13">
        <f t="shared" si="1757"/>
        <v>5.1168999881331303E-3</v>
      </c>
      <c r="AG1452" s="13">
        <f t="shared" si="1758"/>
        <v>2.1185808034866888E-3</v>
      </c>
      <c r="AH1452" s="13">
        <f t="shared" si="1759"/>
        <v>9.0854405586498106E-3</v>
      </c>
      <c r="AI1452" s="13">
        <f t="shared" si="1760"/>
        <v>1.0431539431819367E-2</v>
      </c>
      <c r="AJ1452" s="13">
        <f t="shared" si="1761"/>
        <v>5.9885381570188639E-3</v>
      </c>
      <c r="AK1452" s="13">
        <f t="shared" si="1762"/>
        <v>2.2919333234542598E-3</v>
      </c>
      <c r="AL1452" s="13">
        <f t="shared" si="1763"/>
        <v>3.7528928367047168E-5</v>
      </c>
      <c r="AM1452" s="13">
        <f t="shared" si="1764"/>
        <v>1.5231778470236898E-3</v>
      </c>
      <c r="AN1452" s="13">
        <f t="shared" si="1765"/>
        <v>1.8919513892109009E-3</v>
      </c>
      <c r="AO1452" s="13">
        <f t="shared" si="1766"/>
        <v>1.1750039780749871E-3</v>
      </c>
      <c r="AP1452" s="13">
        <f t="shared" si="1767"/>
        <v>4.8649394706625534E-4</v>
      </c>
      <c r="AQ1452" s="13">
        <f t="shared" si="1768"/>
        <v>1.5106950590064306E-4</v>
      </c>
      <c r="AR1452" s="13">
        <f t="shared" si="1769"/>
        <v>2.2570196802846787E-3</v>
      </c>
      <c r="AS1452" s="13">
        <f t="shared" si="1770"/>
        <v>2.5914197161156565E-3</v>
      </c>
      <c r="AT1452" s="13">
        <f t="shared" si="1771"/>
        <v>1.4876822306276766E-3</v>
      </c>
      <c r="AU1452" s="13">
        <f t="shared" si="1772"/>
        <v>5.6936574330582451E-4</v>
      </c>
      <c r="AV1452" s="13">
        <f t="shared" si="1773"/>
        <v>1.6343074295850391E-4</v>
      </c>
      <c r="AW1452" s="13">
        <f t="shared" si="1774"/>
        <v>1.4867071642330372E-6</v>
      </c>
      <c r="AX1452" s="13">
        <f t="shared" si="1775"/>
        <v>2.9147531280645334E-4</v>
      </c>
      <c r="AY1452" s="13">
        <f t="shared" si="1776"/>
        <v>3.6204381783939803E-4</v>
      </c>
      <c r="AZ1452" s="13">
        <f t="shared" si="1777"/>
        <v>2.2484876124442954E-4</v>
      </c>
      <c r="BA1452" s="13">
        <f t="shared" si="1778"/>
        <v>9.3095481710598631E-5</v>
      </c>
      <c r="BB1452" s="13">
        <f t="shared" si="1779"/>
        <v>2.8908660649147057E-5</v>
      </c>
      <c r="BC1452" s="13">
        <f t="shared" si="1780"/>
        <v>7.1815357323181475E-6</v>
      </c>
      <c r="BD1452" s="13">
        <f t="shared" si="1781"/>
        <v>4.6724370017317329E-4</v>
      </c>
      <c r="BE1452" s="13">
        <f t="shared" si="1782"/>
        <v>5.3647052679083062E-4</v>
      </c>
      <c r="BF1452" s="13">
        <f t="shared" si="1783"/>
        <v>3.0797700002008015E-4</v>
      </c>
      <c r="BG1452" s="13">
        <f t="shared" si="1784"/>
        <v>1.1786895744768509E-4</v>
      </c>
      <c r="BH1452" s="13">
        <f t="shared" si="1785"/>
        <v>3.3833105545783538E-5</v>
      </c>
      <c r="BI1452" s="13">
        <f t="shared" si="1786"/>
        <v>7.7691636926893655E-6</v>
      </c>
      <c r="BJ1452" s="14">
        <f t="shared" si="1787"/>
        <v>0.33853788409201252</v>
      </c>
      <c r="BK1452" s="14">
        <f t="shared" si="1788"/>
        <v>0.27726325870306318</v>
      </c>
      <c r="BL1452" s="14">
        <f t="shared" si="1789"/>
        <v>0.3548002759639447</v>
      </c>
      <c r="BM1452" s="14">
        <f t="shared" si="1790"/>
        <v>0.4272455423944494</v>
      </c>
      <c r="BN1452" s="14">
        <f t="shared" si="1791"/>
        <v>0.57225345319603216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</v>
      </c>
      <c r="F1453" s="10">
        <f>VLOOKUP(B1453,home!$B$2:$E$405,3,FALSE)</f>
        <v>1.54</v>
      </c>
      <c r="G1453" s="10">
        <f>VLOOKUP(C1453,away!$B$2:$E$405,4,FALSE)</f>
        <v>1.73</v>
      </c>
      <c r="H1453" s="10">
        <f>VLOOKUP(A1453,away!$A$2:$E$405,3,FALSE)</f>
        <v>1.26</v>
      </c>
      <c r="I1453" s="10">
        <f>VLOOKUP(C1453,away!$B$2:$E$405,3,FALSE)</f>
        <v>0.38</v>
      </c>
      <c r="J1453" s="10">
        <f>VLOOKUP(B1453,home!$B$2:$E$405,4,FALSE)</f>
        <v>0.63</v>
      </c>
      <c r="K1453" s="12">
        <f t="shared" si="1736"/>
        <v>3.4634600000000004</v>
      </c>
      <c r="L1453" s="12">
        <f t="shared" si="1737"/>
        <v>0.30164400000000002</v>
      </c>
      <c r="M1453" s="13">
        <f t="shared" si="1738"/>
        <v>2.3165202928918643E-2</v>
      </c>
      <c r="N1453" s="13">
        <f t="shared" si="1739"/>
        <v>8.0231753736192568E-2</v>
      </c>
      <c r="O1453" s="13">
        <f t="shared" si="1740"/>
        <v>6.9876444722907346E-3</v>
      </c>
      <c r="P1453" s="13">
        <f t="shared" si="1741"/>
        <v>2.4201427124000072E-2</v>
      </c>
      <c r="Q1453" s="13">
        <f t="shared" si="1742"/>
        <v>0.1389397348975768</v>
      </c>
      <c r="R1453" s="13">
        <f t="shared" si="1743"/>
        <v>1.0538905145998333E-3</v>
      </c>
      <c r="S1453" s="13">
        <f t="shared" si="1744"/>
        <v>6.32100090635411E-3</v>
      </c>
      <c r="T1453" s="13">
        <f t="shared" si="1745"/>
        <v>4.1910337393444651E-2</v>
      </c>
      <c r="U1453" s="13">
        <f t="shared" si="1746"/>
        <v>3.6501076416959387E-3</v>
      </c>
      <c r="V1453" s="13">
        <f t="shared" si="1747"/>
        <v>7.3375016281134625E-4</v>
      </c>
      <c r="W1453" s="13">
        <f t="shared" si="1748"/>
        <v>0.16040407140945381</v>
      </c>
      <c r="X1453" s="13">
        <f t="shared" si="1749"/>
        <v>4.8384925716233283E-2</v>
      </c>
      <c r="Y1453" s="13">
        <f t="shared" si="1750"/>
        <v>7.297511266373736E-3</v>
      </c>
      <c r="Z1453" s="13">
        <f t="shared" si="1751"/>
        <v>1.0596658346198402E-4</v>
      </c>
      <c r="AA1453" s="13">
        <f t="shared" si="1752"/>
        <v>3.670110231572432E-4</v>
      </c>
      <c r="AB1453" s="13">
        <f t="shared" si="1753"/>
        <v>6.3556399913209294E-4</v>
      </c>
      <c r="AC1453" s="13">
        <f t="shared" si="1754"/>
        <v>4.7910763902519495E-5</v>
      </c>
      <c r="AD1453" s="13">
        <f t="shared" si="1755"/>
        <v>0.13888827129094675</v>
      </c>
      <c r="AE1453" s="13">
        <f t="shared" si="1756"/>
        <v>4.1894813705286332E-2</v>
      </c>
      <c r="AF1453" s="13">
        <f t="shared" si="1757"/>
        <v>6.3186595926586955E-3</v>
      </c>
      <c r="AG1453" s="13">
        <f t="shared" si="1758"/>
        <v>6.3532858472264649E-4</v>
      </c>
      <c r="AH1453" s="13">
        <f t="shared" si="1759"/>
        <v>7.9910460254516776E-6</v>
      </c>
      <c r="AI1453" s="13">
        <f t="shared" si="1760"/>
        <v>2.7676668267310867E-5</v>
      </c>
      <c r="AJ1453" s="13">
        <f t="shared" si="1761"/>
        <v>4.7928516738550264E-5</v>
      </c>
      <c r="AK1453" s="13">
        <f t="shared" si="1762"/>
        <v>5.5332833527766439E-5</v>
      </c>
      <c r="AL1453" s="13">
        <f t="shared" si="1763"/>
        <v>2.0021561902132242E-6</v>
      </c>
      <c r="AM1453" s="13">
        <f t="shared" si="1764"/>
        <v>9.6206794417068489E-2</v>
      </c>
      <c r="AN1453" s="13">
        <f t="shared" si="1765"/>
        <v>2.9020202295142204E-2</v>
      </c>
      <c r="AO1453" s="13">
        <f t="shared" si="1766"/>
        <v>4.3768849505579381E-3</v>
      </c>
      <c r="AP1453" s="13">
        <f t="shared" si="1767"/>
        <v>4.4008702800869945E-4</v>
      </c>
      <c r="AQ1453" s="13">
        <f t="shared" si="1768"/>
        <v>3.3187402869164033E-5</v>
      </c>
      <c r="AR1453" s="13">
        <f t="shared" si="1769"/>
        <v>4.8209021746026933E-7</v>
      </c>
      <c r="AS1453" s="13">
        <f t="shared" si="1770"/>
        <v>1.6697001845649446E-6</v>
      </c>
      <c r="AT1453" s="13">
        <f t="shared" si="1771"/>
        <v>2.8914699006166525E-6</v>
      </c>
      <c r="AU1453" s="13">
        <f t="shared" si="1772"/>
        <v>3.3381634473299174E-6</v>
      </c>
      <c r="AV1453" s="13">
        <f t="shared" si="1773"/>
        <v>2.8903988933223193E-6</v>
      </c>
      <c r="AW1453" s="13">
        <f t="shared" si="1774"/>
        <v>5.8103236034419842E-8</v>
      </c>
      <c r="AX1453" s="13">
        <f t="shared" si="1775"/>
        <v>5.5534730698623393E-2</v>
      </c>
      <c r="AY1453" s="13">
        <f t="shared" si="1776"/>
        <v>1.6751718306855554E-2</v>
      </c>
      <c r="AZ1453" s="13">
        <f t="shared" si="1777"/>
        <v>2.5265276584765686E-3</v>
      </c>
      <c r="BA1453" s="13">
        <f t="shared" si="1778"/>
        <v>2.5403730300450195E-4</v>
      </c>
      <c r="BB1453" s="13">
        <f t="shared" si="1779"/>
        <v>1.9157207056872498E-5</v>
      </c>
      <c r="BC1453" s="13">
        <f t="shared" si="1780"/>
        <v>1.1557313130926501E-6</v>
      </c>
      <c r="BD1453" s="13">
        <f t="shared" si="1781"/>
        <v>2.4236603592597557E-8</v>
      </c>
      <c r="BE1453" s="13">
        <f t="shared" si="1782"/>
        <v>8.3942507078817949E-8</v>
      </c>
      <c r="BF1453" s="13">
        <f t="shared" si="1783"/>
        <v>1.4536575778360145E-7</v>
      </c>
      <c r="BG1453" s="13">
        <f t="shared" si="1784"/>
        <v>1.6782282915106411E-7</v>
      </c>
      <c r="BH1453" s="13">
        <f t="shared" si="1785"/>
        <v>1.4531191396288614E-7</v>
      </c>
      <c r="BI1453" s="13">
        <f t="shared" si="1786"/>
        <v>1.0065640030677954E-7</v>
      </c>
      <c r="BJ1453" s="14">
        <f t="shared" si="1787"/>
        <v>0.87006989059186579</v>
      </c>
      <c r="BK1453" s="14">
        <f t="shared" si="1788"/>
        <v>7.1223012349032472E-2</v>
      </c>
      <c r="BL1453" s="14">
        <f t="shared" si="1789"/>
        <v>1.2845085874090093E-2</v>
      </c>
      <c r="BM1453" s="14">
        <f t="shared" si="1790"/>
        <v>0.66291264152125229</v>
      </c>
      <c r="BN1453" s="14">
        <f t="shared" si="1791"/>
        <v>0.27457965367357862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</v>
      </c>
      <c r="F1454" s="10">
        <f>VLOOKUP(B1454,home!$B$2:$E$405,3,FALSE)</f>
        <v>1.08</v>
      </c>
      <c r="G1454" s="10">
        <f>VLOOKUP(C1454,away!$B$2:$E$405,4,FALSE)</f>
        <v>0.77</v>
      </c>
      <c r="H1454" s="10">
        <f>VLOOKUP(A1454,away!$A$2:$E$405,3,FALSE)</f>
        <v>1.26</v>
      </c>
      <c r="I1454" s="10">
        <f>VLOOKUP(C1454,away!$B$2:$E$405,3,FALSE)</f>
        <v>0.77</v>
      </c>
      <c r="J1454" s="10">
        <f>VLOOKUP(B1454,home!$B$2:$E$405,4,FALSE)</f>
        <v>0.32</v>
      </c>
      <c r="K1454" s="12">
        <f t="shared" si="1736"/>
        <v>1.08108</v>
      </c>
      <c r="L1454" s="12">
        <f t="shared" si="1737"/>
        <v>0.31046400000000002</v>
      </c>
      <c r="M1454" s="13">
        <f t="shared" si="1738"/>
        <v>0.24869102909836927</v>
      </c>
      <c r="N1454" s="13">
        <f t="shared" si="1739"/>
        <v>0.26885489773766508</v>
      </c>
      <c r="O1454" s="13">
        <f t="shared" si="1740"/>
        <v>7.7209611657996127E-2</v>
      </c>
      <c r="P1454" s="13">
        <f t="shared" si="1741"/>
        <v>8.3469766971226447E-2</v>
      </c>
      <c r="Q1454" s="13">
        <f t="shared" si="1742"/>
        <v>0.14532682642311745</v>
      </c>
      <c r="R1454" s="13">
        <f t="shared" si="1743"/>
        <v>1.1985402436894051E-2</v>
      </c>
      <c r="S1454" s="13">
        <f t="shared" si="1744"/>
        <v>7.0038734644857041E-3</v>
      </c>
      <c r="T1454" s="13">
        <f t="shared" si="1745"/>
        <v>4.5118747838626738E-2</v>
      </c>
      <c r="U1454" s="13">
        <f t="shared" si="1746"/>
        <v>1.2957178866477423E-2</v>
      </c>
      <c r="V1454" s="13">
        <f t="shared" si="1747"/>
        <v>2.611950026219242E-4</v>
      </c>
      <c r="W1454" s="13">
        <f t="shared" si="1748"/>
        <v>5.2369975169834611E-2</v>
      </c>
      <c r="X1454" s="13">
        <f t="shared" si="1749"/>
        <v>1.6258991971127533E-2</v>
      </c>
      <c r="Y1454" s="13">
        <f t="shared" si="1750"/>
        <v>2.5239158416620689E-3</v>
      </c>
      <c r="Z1454" s="13">
        <f t="shared" si="1751"/>
        <v>1.2403453273892916E-3</v>
      </c>
      <c r="AA1454" s="13">
        <f t="shared" si="1752"/>
        <v>1.3409125265340155E-3</v>
      </c>
      <c r="AB1454" s="13">
        <f t="shared" si="1753"/>
        <v>7.248168570926966E-4</v>
      </c>
      <c r="AC1454" s="13">
        <f t="shared" si="1754"/>
        <v>5.4791597434032294E-6</v>
      </c>
      <c r="AD1454" s="13">
        <f t="shared" si="1755"/>
        <v>1.41540331891512E-2</v>
      </c>
      <c r="AE1454" s="13">
        <f t="shared" si="1756"/>
        <v>4.3943177600366387E-3</v>
      </c>
      <c r="AF1454" s="13">
        <f t="shared" si="1757"/>
        <v>6.8213873452600739E-4</v>
      </c>
      <c r="AG1454" s="13">
        <f t="shared" si="1758"/>
        <v>7.0593173358627455E-5</v>
      </c>
      <c r="AH1454" s="13">
        <f t="shared" si="1759"/>
        <v>9.6270642930647291E-5</v>
      </c>
      <c r="AI1454" s="13">
        <f t="shared" si="1760"/>
        <v>1.0407626665946417E-4</v>
      </c>
      <c r="AJ1454" s="13">
        <f t="shared" si="1761"/>
        <v>5.625738518010675E-5</v>
      </c>
      <c r="AK1454" s="13">
        <f t="shared" si="1762"/>
        <v>2.0272911323503272E-5</v>
      </c>
      <c r="AL1454" s="13">
        <f t="shared" si="1763"/>
        <v>7.3560222680825564E-8</v>
      </c>
      <c r="AM1454" s="13">
        <f t="shared" si="1764"/>
        <v>3.0603284400255171E-3</v>
      </c>
      <c r="AN1454" s="13">
        <f t="shared" si="1765"/>
        <v>9.5012180880408215E-4</v>
      </c>
      <c r="AO1454" s="13">
        <f t="shared" si="1766"/>
        <v>1.4748930862427525E-4</v>
      </c>
      <c r="AP1454" s="13">
        <f t="shared" si="1767"/>
        <v>1.5263373570908998E-5</v>
      </c>
      <c r="AQ1454" s="13">
        <f t="shared" si="1768"/>
        <v>1.1846820030796731E-6</v>
      </c>
      <c r="AR1454" s="13">
        <f t="shared" si="1769"/>
        <v>5.9777137773640995E-6</v>
      </c>
      <c r="AS1454" s="13">
        <f t="shared" si="1770"/>
        <v>6.4623868104327809E-6</v>
      </c>
      <c r="AT1454" s="13">
        <f t="shared" si="1771"/>
        <v>3.4931785665113346E-6</v>
      </c>
      <c r="AU1454" s="13">
        <f t="shared" si="1772"/>
        <v>1.2588018282280246E-6</v>
      </c>
      <c r="AV1454" s="13">
        <f t="shared" si="1773"/>
        <v>3.4021637011518825E-7</v>
      </c>
      <c r="AW1454" s="13">
        <f t="shared" si="1774"/>
        <v>6.858191632606252E-10</v>
      </c>
      <c r="AX1454" s="13">
        <f t="shared" si="1775"/>
        <v>5.5140997832379751E-4</v>
      </c>
      <c r="AY1454" s="13">
        <f t="shared" si="1776"/>
        <v>1.7119294751031947E-4</v>
      </c>
      <c r="AZ1454" s="13">
        <f t="shared" si="1777"/>
        <v>2.6574623627921906E-5</v>
      </c>
      <c r="BA1454" s="13">
        <f t="shared" si="1778"/>
        <v>2.7501546500063824E-6</v>
      </c>
      <c r="BB1454" s="13">
        <f t="shared" si="1779"/>
        <v>2.1345600331489542E-7</v>
      </c>
      <c r="BC1454" s="13">
        <f t="shared" si="1780"/>
        <v>1.3254080922631145E-8</v>
      </c>
      <c r="BD1454" s="13">
        <f t="shared" si="1781"/>
        <v>3.0931082169592759E-7</v>
      </c>
      <c r="BE1454" s="13">
        <f t="shared" si="1782"/>
        <v>3.3438974311903342E-7</v>
      </c>
      <c r="BF1454" s="13">
        <f t="shared" si="1783"/>
        <v>1.8075103174556227E-7</v>
      </c>
      <c r="BG1454" s="13">
        <f t="shared" si="1784"/>
        <v>6.5135441799830837E-8</v>
      </c>
      <c r="BH1454" s="13">
        <f t="shared" si="1785"/>
        <v>1.7604155855240279E-8</v>
      </c>
      <c r="BI1454" s="13">
        <f t="shared" si="1786"/>
        <v>3.8063001623966333E-9</v>
      </c>
      <c r="BJ1454" s="14">
        <f t="shared" si="1787"/>
        <v>0.55468097986633025</v>
      </c>
      <c r="BK1454" s="14">
        <f t="shared" si="1788"/>
        <v>0.33960261020417981</v>
      </c>
      <c r="BL1454" s="14">
        <f t="shared" si="1789"/>
        <v>0.10451324284593505</v>
      </c>
      <c r="BM1454" s="14">
        <f t="shared" si="1790"/>
        <v>0.16432845165687454</v>
      </c>
      <c r="BN1454" s="14">
        <f t="shared" si="1791"/>
        <v>0.83553753432526834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</v>
      </c>
      <c r="F1455" s="10">
        <f>VLOOKUP(B1455,home!$B$2:$E$405,3,FALSE)</f>
        <v>0.62</v>
      </c>
      <c r="G1455" s="10">
        <f>VLOOKUP(C1455,away!$B$2:$E$405,4,FALSE)</f>
        <v>1.38</v>
      </c>
      <c r="H1455" s="10">
        <f>VLOOKUP(A1455,away!$A$2:$E$405,3,FALSE)</f>
        <v>1.26</v>
      </c>
      <c r="I1455" s="10">
        <f>VLOOKUP(C1455,away!$B$2:$E$405,3,FALSE)</f>
        <v>0.62</v>
      </c>
      <c r="J1455" s="10">
        <f>VLOOKUP(B1455,home!$B$2:$E$405,4,FALSE)</f>
        <v>1.43</v>
      </c>
      <c r="K1455" s="12">
        <f t="shared" si="1736"/>
        <v>1.1122799999999999</v>
      </c>
      <c r="L1455" s="12">
        <f t="shared" si="1737"/>
        <v>1.117116</v>
      </c>
      <c r="M1455" s="13">
        <f t="shared" si="1738"/>
        <v>0.10759339692559243</v>
      </c>
      <c r="N1455" s="13">
        <f t="shared" si="1739"/>
        <v>0.11967398353239793</v>
      </c>
      <c r="O1455" s="13">
        <f t="shared" si="1740"/>
        <v>0.12019430519993012</v>
      </c>
      <c r="P1455" s="13">
        <f t="shared" si="1741"/>
        <v>0.13368972178777824</v>
      </c>
      <c r="Q1455" s="13">
        <f t="shared" si="1742"/>
        <v>6.6555489201707785E-2</v>
      </c>
      <c r="R1455" s="13">
        <f t="shared" si="1743"/>
        <v>6.7135490723862573E-2</v>
      </c>
      <c r="S1455" s="13">
        <f t="shared" si="1744"/>
        <v>4.1528900058926975E-2</v>
      </c>
      <c r="T1455" s="13">
        <f t="shared" si="1745"/>
        <v>7.4350201875055005E-2</v>
      </c>
      <c r="U1455" s="13">
        <f t="shared" si="1746"/>
        <v>7.4673463622337857E-2</v>
      </c>
      <c r="V1455" s="13">
        <f t="shared" si="1747"/>
        <v>5.7335066335901025E-3</v>
      </c>
      <c r="W1455" s="13">
        <f t="shared" si="1748"/>
        <v>2.4676113176425173E-2</v>
      </c>
      <c r="X1455" s="13">
        <f t="shared" si="1749"/>
        <v>2.7566080847195383E-2</v>
      </c>
      <c r="Y1455" s="13">
        <f t="shared" si="1750"/>
        <v>1.5397254985847762E-2</v>
      </c>
      <c r="Z1455" s="13">
        <f t="shared" si="1751"/>
        <v>2.4999376951826156E-2</v>
      </c>
      <c r="AA1455" s="13">
        <f t="shared" si="1752"/>
        <v>2.7806306995977192E-2</v>
      </c>
      <c r="AB1455" s="13">
        <f t="shared" si="1753"/>
        <v>1.5464199572742757E-2</v>
      </c>
      <c r="AC1455" s="13">
        <f t="shared" si="1754"/>
        <v>4.4525903111596868E-4</v>
      </c>
      <c r="AD1455" s="13">
        <f t="shared" si="1755"/>
        <v>6.8616867909685481E-3</v>
      </c>
      <c r="AE1455" s="13">
        <f t="shared" si="1756"/>
        <v>7.665300101179621E-3</v>
      </c>
      <c r="AF1455" s="13">
        <f t="shared" si="1757"/>
        <v>4.2815146939146871E-3</v>
      </c>
      <c r="AG1455" s="13">
        <f t="shared" si="1758"/>
        <v>1.5943161896023999E-3</v>
      </c>
      <c r="AH1455" s="13">
        <f t="shared" si="1759"/>
        <v>6.9818009957290572E-3</v>
      </c>
      <c r="AI1455" s="13">
        <f t="shared" si="1760"/>
        <v>7.7657176115295146E-3</v>
      </c>
      <c r="AJ1455" s="13">
        <f t="shared" si="1761"/>
        <v>4.3188261924760243E-3</v>
      </c>
      <c r="AK1455" s="13">
        <f t="shared" si="1762"/>
        <v>1.6012479991224103E-3</v>
      </c>
      <c r="AL1455" s="13">
        <f t="shared" si="1763"/>
        <v>2.2130189284591832E-5</v>
      </c>
      <c r="AM1455" s="13">
        <f t="shared" si="1764"/>
        <v>1.5264233967716987E-3</v>
      </c>
      <c r="AN1455" s="13">
        <f t="shared" si="1765"/>
        <v>1.7051919993080131E-3</v>
      </c>
      <c r="AO1455" s="13">
        <f t="shared" si="1766"/>
        <v>9.5244863274948535E-4</v>
      </c>
      <c r="AP1455" s="13">
        <f t="shared" si="1767"/>
        <v>3.5466520227419137E-4</v>
      </c>
      <c r="AQ1455" s="13">
        <f t="shared" si="1768"/>
        <v>9.9050543025933893E-5</v>
      </c>
      <c r="AR1455" s="13">
        <f t="shared" si="1769"/>
        <v>1.5598963202289721E-3</v>
      </c>
      <c r="AS1455" s="13">
        <f t="shared" si="1770"/>
        <v>1.735041479064281E-3</v>
      </c>
      <c r="AT1455" s="13">
        <f t="shared" si="1771"/>
        <v>9.6492596816680925E-4</v>
      </c>
      <c r="AU1455" s="13">
        <f t="shared" si="1772"/>
        <v>3.5775595195752606E-4</v>
      </c>
      <c r="AV1455" s="13">
        <f t="shared" si="1773"/>
        <v>9.9481197560829287E-5</v>
      </c>
      <c r="AW1455" s="13">
        <f t="shared" si="1774"/>
        <v>7.6382703903650017E-7</v>
      </c>
      <c r="AX1455" s="13">
        <f t="shared" si="1775"/>
        <v>2.8296836929353713E-4</v>
      </c>
      <c r="AY1455" s="13">
        <f t="shared" si="1776"/>
        <v>3.1610849283171901E-4</v>
      </c>
      <c r="AZ1455" s="13">
        <f t="shared" si="1777"/>
        <v>1.7656492753909936E-4</v>
      </c>
      <c r="BA1455" s="13">
        <f t="shared" si="1778"/>
        <v>6.5747835197589507E-5</v>
      </c>
      <c r="BB1455" s="13">
        <f t="shared" si="1779"/>
        <v>1.8361989666147599E-5</v>
      </c>
      <c r="BC1455" s="13">
        <f t="shared" si="1780"/>
        <v>4.1024944895776281E-6</v>
      </c>
      <c r="BD1455" s="13">
        <f t="shared" si="1781"/>
        <v>2.9043085627815141E-4</v>
      </c>
      <c r="BE1455" s="13">
        <f t="shared" si="1782"/>
        <v>3.2304043282106216E-4</v>
      </c>
      <c r="BF1455" s="13">
        <f t="shared" si="1783"/>
        <v>1.7965570630910555E-4</v>
      </c>
      <c r="BG1455" s="13">
        <f t="shared" si="1784"/>
        <v>6.6609149671163943E-5</v>
      </c>
      <c r="BH1455" s="13">
        <f t="shared" si="1785"/>
        <v>1.8522006249060561E-5</v>
      </c>
      <c r="BI1455" s="13">
        <f t="shared" si="1786"/>
        <v>4.1203314221410149E-6</v>
      </c>
      <c r="BJ1455" s="14">
        <f t="shared" si="1787"/>
        <v>0.3541235752774412</v>
      </c>
      <c r="BK1455" s="14">
        <f t="shared" si="1788"/>
        <v>0.28932902311912001</v>
      </c>
      <c r="BL1455" s="14">
        <f t="shared" si="1789"/>
        <v>0.33154083831343661</v>
      </c>
      <c r="BM1455" s="14">
        <f t="shared" si="1790"/>
        <v>0.38483508162476227</v>
      </c>
      <c r="BN1455" s="14">
        <f t="shared" si="1791"/>
        <v>0.61484238737126917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</v>
      </c>
      <c r="F1456" s="10">
        <f>VLOOKUP(B1456,home!$B$2:$E$405,3,FALSE)</f>
        <v>1.38</v>
      </c>
      <c r="G1456" s="10">
        <f>VLOOKUP(C1456,away!$B$2:$E$405,4,FALSE)</f>
        <v>1.54</v>
      </c>
      <c r="H1456" s="10">
        <f>VLOOKUP(A1456,away!$A$2:$E$405,3,FALSE)</f>
        <v>1.26</v>
      </c>
      <c r="I1456" s="10">
        <f>VLOOKUP(C1456,away!$B$2:$E$405,3,FALSE)</f>
        <v>0.46</v>
      </c>
      <c r="J1456" s="10">
        <f>VLOOKUP(B1456,home!$B$2:$E$405,4,FALSE)</f>
        <v>0.79</v>
      </c>
      <c r="K1456" s="12">
        <f t="shared" si="1736"/>
        <v>2.7627599999999997</v>
      </c>
      <c r="L1456" s="12">
        <f t="shared" si="1737"/>
        <v>0.45788400000000001</v>
      </c>
      <c r="M1456" s="13">
        <f t="shared" si="1738"/>
        <v>3.9929335486756271E-2</v>
      </c>
      <c r="N1456" s="13">
        <f t="shared" si="1739"/>
        <v>0.11031517090939073</v>
      </c>
      <c r="O1456" s="13">
        <f t="shared" si="1740"/>
        <v>1.8283003850017909E-2</v>
      </c>
      <c r="P1456" s="13">
        <f t="shared" si="1741"/>
        <v>5.0511551716675471E-2</v>
      </c>
      <c r="Q1456" s="13">
        <f t="shared" si="1742"/>
        <v>0.15238717079081418</v>
      </c>
      <c r="R1456" s="13">
        <f t="shared" si="1743"/>
        <v>4.1857474674307999E-3</v>
      </c>
      <c r="S1456" s="13">
        <f t="shared" si="1744"/>
        <v>1.5974576246533284E-2</v>
      </c>
      <c r="T1456" s="13">
        <f t="shared" si="1745"/>
        <v>6.9775647310381175E-2</v>
      </c>
      <c r="U1456" s="13">
        <f t="shared" si="1746"/>
        <v>1.1564215673119115E-2</v>
      </c>
      <c r="V1456" s="13">
        <f t="shared" si="1747"/>
        <v>2.2453573277008993E-3</v>
      </c>
      <c r="W1456" s="13">
        <f t="shared" si="1748"/>
        <v>0.14033639332467657</v>
      </c>
      <c r="X1456" s="13">
        <f t="shared" si="1749"/>
        <v>6.4257789121076214E-2</v>
      </c>
      <c r="Y1456" s="13">
        <f t="shared" si="1750"/>
        <v>1.4711306756957429E-2</v>
      </c>
      <c r="Z1456" s="13">
        <f t="shared" si="1751"/>
        <v>6.3886226445902827E-4</v>
      </c>
      <c r="AA1456" s="13">
        <f t="shared" si="1752"/>
        <v>1.7650231097568248E-3</v>
      </c>
      <c r="AB1456" s="13">
        <f t="shared" si="1753"/>
        <v>2.4381676233558827E-3</v>
      </c>
      <c r="AC1456" s="13">
        <f t="shared" si="1754"/>
        <v>1.7752687560095714E-4</v>
      </c>
      <c r="AD1456" s="13">
        <f t="shared" si="1755"/>
        <v>9.6928943505420861E-2</v>
      </c>
      <c r="AE1456" s="13">
        <f t="shared" si="1756"/>
        <v>4.4382212368036134E-2</v>
      </c>
      <c r="AF1456" s="13">
        <f t="shared" si="1757"/>
        <v>1.0160952463962928E-2</v>
      </c>
      <c r="AG1456" s="13">
        <f t="shared" si="1758"/>
        <v>1.5508458526697342E-3</v>
      </c>
      <c r="AH1456" s="13">
        <f t="shared" si="1759"/>
        <v>7.3131202274889426E-5</v>
      </c>
      <c r="AI1456" s="13">
        <f t="shared" si="1760"/>
        <v>2.0204396039697349E-4</v>
      </c>
      <c r="AJ1456" s="13">
        <f t="shared" si="1761"/>
        <v>2.7909948601317127E-4</v>
      </c>
      <c r="AK1456" s="13">
        <f t="shared" si="1762"/>
        <v>2.5702829865924964E-4</v>
      </c>
      <c r="AL1456" s="13">
        <f t="shared" si="1763"/>
        <v>8.9830274896428238E-6</v>
      </c>
      <c r="AM1456" s="13">
        <f t="shared" si="1764"/>
        <v>5.3558281591807283E-2</v>
      </c>
      <c r="AN1456" s="13">
        <f t="shared" si="1765"/>
        <v>2.4523480208383092E-2</v>
      </c>
      <c r="AO1456" s="13">
        <f t="shared" si="1766"/>
        <v>5.6144546058676413E-3</v>
      </c>
      <c r="AP1456" s="13">
        <f t="shared" si="1767"/>
        <v>8.5692297758436663E-4</v>
      </c>
      <c r="AQ1456" s="13">
        <f t="shared" si="1768"/>
        <v>9.8092830167060023E-5</v>
      </c>
      <c r="AR1456" s="13">
        <f t="shared" si="1769"/>
        <v>6.6971214844870958E-6</v>
      </c>
      <c r="AS1456" s="13">
        <f t="shared" si="1770"/>
        <v>1.8502539352481564E-5</v>
      </c>
      <c r="AT1456" s="13">
        <f t="shared" si="1771"/>
        <v>2.5559037810730987E-5</v>
      </c>
      <c r="AU1456" s="13">
        <f t="shared" si="1772"/>
        <v>2.3537829100658376E-5</v>
      </c>
      <c r="AV1456" s="13">
        <f t="shared" si="1773"/>
        <v>1.6257343181533735E-5</v>
      </c>
      <c r="AW1456" s="13">
        <f t="shared" si="1774"/>
        <v>3.1565949367804582E-7</v>
      </c>
      <c r="AX1456" s="13">
        <f t="shared" si="1775"/>
        <v>2.46614463417636E-2</v>
      </c>
      <c r="AY1456" s="13">
        <f t="shared" si="1776"/>
        <v>1.1292081696752086E-2</v>
      </c>
      <c r="AZ1456" s="13">
        <f t="shared" si="1777"/>
        <v>2.5852317678178157E-3</v>
      </c>
      <c r="BA1456" s="13">
        <f t="shared" si="1778"/>
        <v>3.945787542584977E-4</v>
      </c>
      <c r="BB1456" s="13">
        <f t="shared" si="1779"/>
        <v>4.5167824578724491E-5</v>
      </c>
      <c r="BC1456" s="13">
        <f t="shared" si="1780"/>
        <v>4.1363248378809379E-6</v>
      </c>
      <c r="BD1456" s="13">
        <f t="shared" si="1781"/>
        <v>5.1108412896714814E-7</v>
      </c>
      <c r="BE1456" s="13">
        <f t="shared" si="1782"/>
        <v>1.4120027881452779E-6</v>
      </c>
      <c r="BF1456" s="13">
        <f t="shared" si="1783"/>
        <v>1.9505124114881239E-6</v>
      </c>
      <c r="BG1456" s="13">
        <f t="shared" si="1784"/>
        <v>1.7962658899876431E-6</v>
      </c>
      <c r="BH1456" s="13">
        <f t="shared" si="1785"/>
        <v>1.2406628875555653E-6</v>
      </c>
      <c r="BI1456" s="13">
        <f t="shared" si="1786"/>
        <v>6.8553075984460241E-7</v>
      </c>
      <c r="BJ1456" s="14">
        <f t="shared" si="1787"/>
        <v>0.8284403073272042</v>
      </c>
      <c r="BK1456" s="14">
        <f t="shared" si="1788"/>
        <v>0.12013941237750861</v>
      </c>
      <c r="BL1456" s="14">
        <f t="shared" si="1789"/>
        <v>3.9145610600820703E-2</v>
      </c>
      <c r="BM1456" s="14">
        <f t="shared" si="1790"/>
        <v>0.60146044631164863</v>
      </c>
      <c r="BN1456" s="14">
        <f t="shared" si="1791"/>
        <v>0.37561198022108538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1.30232558139535</v>
      </c>
      <c r="F1457" s="10">
        <f>VLOOKUP(B1457,home!$B$2:$E$405,3,FALSE)</f>
        <v>0.31</v>
      </c>
      <c r="G1457" s="10">
        <f>VLOOKUP(C1457,away!$B$2:$E$405,4,FALSE)</f>
        <v>0.77</v>
      </c>
      <c r="H1457" s="10">
        <f>VLOOKUP(A1457,away!$A$2:$E$405,3,FALSE)</f>
        <v>0.918604651162791</v>
      </c>
      <c r="I1457" s="10">
        <f>VLOOKUP(C1457,away!$B$2:$E$405,3,FALSE)</f>
        <v>1.1499999999999999</v>
      </c>
      <c r="J1457" s="10">
        <f>VLOOKUP(B1457,home!$B$2:$E$405,4,FALSE)</f>
        <v>1.74</v>
      </c>
      <c r="K1457" s="12">
        <f t="shared" si="1736"/>
        <v>0.31086511627907004</v>
      </c>
      <c r="L1457" s="12">
        <f t="shared" si="1737"/>
        <v>1.8381279069767447</v>
      </c>
      <c r="M1457" s="13">
        <f t="shared" si="1738"/>
        <v>0.11660151368886305</v>
      </c>
      <c r="N1457" s="13">
        <f t="shared" si="1739"/>
        <v>3.6247343111203992E-2</v>
      </c>
      <c r="O1457" s="13">
        <f t="shared" si="1740"/>
        <v>0.21432849630723005</v>
      </c>
      <c r="P1457" s="13">
        <f t="shared" si="1741"/>
        <v>6.6627252926465319E-2</v>
      </c>
      <c r="Q1457" s="13">
        <f t="shared" si="1742"/>
        <v>5.6340172655358891E-3</v>
      </c>
      <c r="R1457" s="13">
        <f t="shared" si="1743"/>
        <v>0.19698159516134095</v>
      </c>
      <c r="S1457" s="13">
        <f t="shared" si="1744"/>
        <v>9.5178670758353599E-3</v>
      </c>
      <c r="T1457" s="13">
        <f t="shared" si="1745"/>
        <v>1.0356044364170326E-2</v>
      </c>
      <c r="U1457" s="13">
        <f t="shared" si="1746"/>
        <v>6.1234706484666959E-2</v>
      </c>
      <c r="V1457" s="13">
        <f t="shared" si="1747"/>
        <v>6.0428921729505894E-4</v>
      </c>
      <c r="W1457" s="13">
        <f t="shared" si="1748"/>
        <v>5.8380647745636749E-4</v>
      </c>
      <c r="X1457" s="13">
        <f t="shared" si="1749"/>
        <v>1.0731109784863388E-3</v>
      </c>
      <c r="Y1457" s="13">
        <f t="shared" si="1750"/>
        <v>9.8625761841943061E-4</v>
      </c>
      <c r="Z1457" s="13">
        <f t="shared" si="1751"/>
        <v>0.12069245574228536</v>
      </c>
      <c r="AA1457" s="13">
        <f t="shared" si="1752"/>
        <v>3.7519074288332059E-2</v>
      </c>
      <c r="AB1457" s="13">
        <f t="shared" si="1753"/>
        <v>5.8316856956627068E-3</v>
      </c>
      <c r="AC1457" s="13">
        <f t="shared" si="1754"/>
        <v>2.1581050519682932E-5</v>
      </c>
      <c r="AD1457" s="13">
        <f t="shared" si="1755"/>
        <v>4.5371267124736999E-5</v>
      </c>
      <c r="AE1457" s="13">
        <f t="shared" si="1756"/>
        <v>8.3398192276875604E-5</v>
      </c>
      <c r="AF1457" s="13">
        <f t="shared" si="1757"/>
        <v>7.6648272307768757E-5</v>
      </c>
      <c r="AG1457" s="13">
        <f t="shared" si="1758"/>
        <v>4.6963109450154192E-5</v>
      </c>
      <c r="AH1457" s="13">
        <f t="shared" si="1759"/>
        <v>5.5462042765362617E-2</v>
      </c>
      <c r="AI1457" s="13">
        <f t="shared" si="1760"/>
        <v>1.7241214373329209E-2</v>
      </c>
      <c r="AJ1457" s="13">
        <f t="shared" si="1761"/>
        <v>2.679846055478679E-3</v>
      </c>
      <c r="AK1457" s="13">
        <f t="shared" si="1762"/>
        <v>2.7769021854879558E-4</v>
      </c>
      <c r="AL1457" s="13">
        <f t="shared" si="1763"/>
        <v>4.9326498976010392E-7</v>
      </c>
      <c r="AM1457" s="13">
        <f t="shared" si="1764"/>
        <v>2.8208688460920249E-6</v>
      </c>
      <c r="AN1457" s="13">
        <f t="shared" si="1765"/>
        <v>5.1851177479230379E-6</v>
      </c>
      <c r="AO1457" s="13">
        <f t="shared" si="1766"/>
        <v>4.765454816708875E-6</v>
      </c>
      <c r="AP1457" s="13">
        <f t="shared" si="1767"/>
        <v>2.9198384960097767E-6</v>
      </c>
      <c r="AQ1457" s="13">
        <f t="shared" si="1768"/>
        <v>1.3417591558451449E-6</v>
      </c>
      <c r="AR1457" s="13">
        <f t="shared" si="1769"/>
        <v>2.0389265716990134E-2</v>
      </c>
      <c r="AS1457" s="13">
        <f t="shared" si="1770"/>
        <v>6.3383114579569954E-3</v>
      </c>
      <c r="AT1457" s="13">
        <f t="shared" si="1771"/>
        <v>9.8517996419538183E-4</v>
      </c>
      <c r="AU1457" s="13">
        <f t="shared" si="1772"/>
        <v>1.0208602804180247E-4</v>
      </c>
      <c r="AV1457" s="13">
        <f t="shared" si="1773"/>
        <v>7.9337462444208343E-6</v>
      </c>
      <c r="AW1457" s="13">
        <f t="shared" si="1774"/>
        <v>7.8293464335607636E-9</v>
      </c>
      <c r="AX1457" s="13">
        <f t="shared" si="1775"/>
        <v>1.461516203080671E-7</v>
      </c>
      <c r="AY1457" s="13">
        <f t="shared" si="1776"/>
        <v>2.6864537193812722E-7</v>
      </c>
      <c r="AZ1457" s="13">
        <f t="shared" si="1777"/>
        <v>2.4690227761980955E-7</v>
      </c>
      <c r="BA1457" s="13">
        <f t="shared" si="1778"/>
        <v>1.5127932226303056E-7</v>
      </c>
      <c r="BB1457" s="13">
        <f t="shared" si="1779"/>
        <v>6.9517686000051232E-8</v>
      </c>
      <c r="BC1457" s="13">
        <f t="shared" si="1780"/>
        <v>2.555647973302814E-8</v>
      </c>
      <c r="BD1457" s="13">
        <f t="shared" si="1781"/>
        <v>6.2463463861939586E-3</v>
      </c>
      <c r="BE1457" s="13">
        <f t="shared" si="1782"/>
        <v>1.9417711956635341E-3</v>
      </c>
      <c r="BF1457" s="13">
        <f t="shared" si="1783"/>
        <v>3.018144642636467E-4</v>
      </c>
      <c r="BG1457" s="13">
        <f t="shared" si="1784"/>
        <v>3.1274529509341253E-5</v>
      </c>
      <c r="BH1457" s="13">
        <f t="shared" si="1785"/>
        <v>2.4305400631236448E-6</v>
      </c>
      <c r="BI1457" s="13">
        <f t="shared" si="1786"/>
        <v>1.511140238687741E-7</v>
      </c>
      <c r="BJ1457" s="14">
        <f t="shared" si="1787"/>
        <v>5.5150901748252316E-2</v>
      </c>
      <c r="BK1457" s="14">
        <f t="shared" si="1788"/>
        <v>0.1933732658693402</v>
      </c>
      <c r="BL1457" s="14">
        <f t="shared" si="1789"/>
        <v>0.62790291649309837</v>
      </c>
      <c r="BM1457" s="14">
        <f t="shared" si="1790"/>
        <v>0.36069906057631118</v>
      </c>
      <c r="BN1457" s="14">
        <f t="shared" si="1791"/>
        <v>0.63642021846063923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1.30232558139535</v>
      </c>
      <c r="F1458" s="10">
        <f>VLOOKUP(B1458,home!$B$2:$E$405,3,FALSE)</f>
        <v>1.1499999999999999</v>
      </c>
      <c r="G1458" s="10">
        <f>VLOOKUP(C1458,away!$B$2:$E$405,4,FALSE)</f>
        <v>0.19</v>
      </c>
      <c r="H1458" s="10">
        <f>VLOOKUP(A1458,away!$A$2:$E$405,3,FALSE)</f>
        <v>0.918604651162791</v>
      </c>
      <c r="I1458" s="10">
        <f>VLOOKUP(C1458,away!$B$2:$E$405,3,FALSE)</f>
        <v>0.38</v>
      </c>
      <c r="J1458" s="10">
        <f>VLOOKUP(B1458,home!$B$2:$E$405,4,FALSE)</f>
        <v>0.82</v>
      </c>
      <c r="K1458" s="12">
        <f t="shared" si="1736"/>
        <v>0.28455813953488396</v>
      </c>
      <c r="L1458" s="12">
        <f t="shared" si="1737"/>
        <v>0.28623720930232566</v>
      </c>
      <c r="M1458" s="13">
        <f t="shared" si="1738"/>
        <v>0.56507582752201979</v>
      </c>
      <c r="N1458" s="13">
        <f t="shared" si="1739"/>
        <v>0.16079692617580094</v>
      </c>
      <c r="O1458" s="13">
        <f t="shared" si="1740"/>
        <v>0.16174572791410524</v>
      </c>
      <c r="P1458" s="13">
        <f t="shared" si="1741"/>
        <v>4.6026063412953337E-2</v>
      </c>
      <c r="Q1458" s="13">
        <f t="shared" si="1742"/>
        <v>2.2878037077756996E-2</v>
      </c>
      <c r="R1458" s="13">
        <f t="shared" si="1743"/>
        <v>2.3148822887353381E-2</v>
      </c>
      <c r="S1458" s="13">
        <f t="shared" si="1744"/>
        <v>9.372186926588416E-4</v>
      </c>
      <c r="T1458" s="13">
        <f t="shared" si="1745"/>
        <v>6.5485454874522958E-3</v>
      </c>
      <c r="U1458" s="13">
        <f t="shared" si="1746"/>
        <v>6.5871859732478198E-3</v>
      </c>
      <c r="V1458" s="13">
        <f t="shared" si="1747"/>
        <v>8.4819466067223683E-6</v>
      </c>
      <c r="W1458" s="13">
        <f t="shared" si="1748"/>
        <v>2.170043889018875E-3</v>
      </c>
      <c r="X1458" s="13">
        <f t="shared" si="1749"/>
        <v>6.2114730685632839E-4</v>
      </c>
      <c r="Y1458" s="13">
        <f t="shared" si="1750"/>
        <v>8.8897735840105414E-5</v>
      </c>
      <c r="Z1458" s="13">
        <f t="shared" si="1751"/>
        <v>2.2086848206366123E-3</v>
      </c>
      <c r="AA1458" s="13">
        <f t="shared" si="1752"/>
        <v>6.2849924337929331E-4</v>
      </c>
      <c r="AB1458" s="13">
        <f t="shared" si="1753"/>
        <v>8.942228769754695E-5</v>
      </c>
      <c r="AC1458" s="13">
        <f t="shared" si="1754"/>
        <v>4.3179007286756067E-8</v>
      </c>
      <c r="AD1458" s="13">
        <f t="shared" si="1755"/>
        <v>1.543759129420638E-4</v>
      </c>
      <c r="AE1458" s="13">
        <f t="shared" si="1756"/>
        <v>4.4188130504035114E-5</v>
      </c>
      <c r="AF1458" s="13">
        <f t="shared" si="1757"/>
        <v>6.3241435798809913E-6</v>
      </c>
      <c r="AG1458" s="13">
        <f t="shared" si="1758"/>
        <v>6.0340173651078476E-7</v>
      </c>
      <c r="AH1458" s="13">
        <f t="shared" si="1759"/>
        <v>1.5805194482185791E-4</v>
      </c>
      <c r="AI1458" s="13">
        <f t="shared" si="1760"/>
        <v>4.4974967368378022E-5</v>
      </c>
      <c r="AJ1458" s="13">
        <f t="shared" si="1761"/>
        <v>6.3989965199938829E-6</v>
      </c>
      <c r="AK1458" s="13">
        <f t="shared" si="1762"/>
        <v>6.0696218153988546E-7</v>
      </c>
      <c r="AL1458" s="13">
        <f t="shared" si="1763"/>
        <v>1.406791535361627E-10</v>
      </c>
      <c r="AM1458" s="13">
        <f t="shared" si="1764"/>
        <v>8.7857845151585786E-6</v>
      </c>
      <c r="AN1458" s="13">
        <f t="shared" si="1765"/>
        <v>2.5148184411505778E-6</v>
      </c>
      <c r="AO1458" s="13">
        <f t="shared" si="1766"/>
        <v>3.5991730624848318E-7</v>
      </c>
      <c r="AP1458" s="13">
        <f t="shared" si="1767"/>
        <v>3.434057510672544E-8</v>
      </c>
      <c r="AQ1458" s="13">
        <f t="shared" si="1768"/>
        <v>2.4573875960965012E-9</v>
      </c>
      <c r="AR1458" s="13">
        <f t="shared" si="1769"/>
        <v>9.048069522122758E-6</v>
      </c>
      <c r="AS1458" s="13">
        <f t="shared" si="1770"/>
        <v>2.5747018295975388E-6</v>
      </c>
      <c r="AT1458" s="13">
        <f t="shared" si="1771"/>
        <v>3.6632618124366866E-7</v>
      </c>
      <c r="AU1458" s="13">
        <f t="shared" si="1772"/>
        <v>3.4747032199205695E-8</v>
      </c>
      <c r="AV1458" s="13">
        <f t="shared" si="1773"/>
        <v>2.4718877092411695E-9</v>
      </c>
      <c r="AW1458" s="13">
        <f t="shared" si="1774"/>
        <v>3.1829099182483418E-13</v>
      </c>
      <c r="AX1458" s="13">
        <f t="shared" si="1775"/>
        <v>4.1667774933131946E-7</v>
      </c>
      <c r="AY1458" s="13">
        <f t="shared" si="1776"/>
        <v>1.1926867614697088E-7</v>
      </c>
      <c r="AZ1458" s="13">
        <f t="shared" si="1777"/>
        <v>1.7069566508745902E-8</v>
      </c>
      <c r="BA1458" s="13">
        <f t="shared" si="1778"/>
        <v>1.6286483604879562E-9</v>
      </c>
      <c r="BB1458" s="13">
        <f t="shared" si="1779"/>
        <v>1.1654494041022017E-10</v>
      </c>
      <c r="BC1458" s="13">
        <f t="shared" si="1780"/>
        <v>6.6718997002654556E-12</v>
      </c>
      <c r="BD1458" s="13">
        <f t="shared" si="1781"/>
        <v>4.3164902826430715E-7</v>
      </c>
      <c r="BE1458" s="13">
        <f t="shared" si="1782"/>
        <v>1.228292444149318E-7</v>
      </c>
      <c r="BF1458" s="13">
        <f t="shared" si="1783"/>
        <v>1.747603063559426E-8</v>
      </c>
      <c r="BG1458" s="13">
        <f t="shared" si="1784"/>
        <v>1.6576489213731131E-9</v>
      </c>
      <c r="BH1458" s="13">
        <f t="shared" si="1785"/>
        <v>1.1792437326698503E-10</v>
      </c>
      <c r="BI1458" s="13">
        <f t="shared" si="1786"/>
        <v>6.7112680525340941E-12</v>
      </c>
      <c r="BJ1458" s="14">
        <f t="shared" si="1787"/>
        <v>0.19332134134757048</v>
      </c>
      <c r="BK1458" s="14">
        <f t="shared" si="1788"/>
        <v>0.61204775416260127</v>
      </c>
      <c r="BL1458" s="14">
        <f t="shared" si="1789"/>
        <v>0.1924222912297158</v>
      </c>
      <c r="BM1458" s="14">
        <f t="shared" si="1790"/>
        <v>2.032854730217663E-2</v>
      </c>
      <c r="BN1458" s="14">
        <f t="shared" si="1791"/>
        <v>0.97967140498998972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1.30232558139535</v>
      </c>
      <c r="F1459" s="10">
        <f>VLOOKUP(B1459,home!$B$2:$E$405,3,FALSE)</f>
        <v>2.0499999999999998</v>
      </c>
      <c r="G1459" s="10">
        <f>VLOOKUP(C1459,away!$B$2:$E$405,4,FALSE)</f>
        <v>0.96</v>
      </c>
      <c r="H1459" s="10">
        <f>VLOOKUP(A1459,away!$A$2:$E$405,3,FALSE)</f>
        <v>0.918604651162791</v>
      </c>
      <c r="I1459" s="10">
        <f>VLOOKUP(C1459,away!$B$2:$E$405,3,FALSE)</f>
        <v>0.38</v>
      </c>
      <c r="J1459" s="10">
        <f>VLOOKUP(B1459,home!$B$2:$E$405,4,FALSE)</f>
        <v>0.36</v>
      </c>
      <c r="K1459" s="12">
        <f t="shared" si="1736"/>
        <v>2.5629767441860487</v>
      </c>
      <c r="L1459" s="12">
        <f t="shared" si="1737"/>
        <v>0.12566511627906982</v>
      </c>
      <c r="M1459" s="13">
        <f t="shared" si="1738"/>
        <v>6.7973193792194339E-2</v>
      </c>
      <c r="N1459" s="13">
        <f t="shared" si="1739"/>
        <v>0.17421371491744558</v>
      </c>
      <c r="O1459" s="13">
        <f t="shared" si="1740"/>
        <v>8.5418593017558466E-3</v>
      </c>
      <c r="P1459" s="13">
        <f t="shared" si="1741"/>
        <v>2.1892586742509514E-2</v>
      </c>
      <c r="Q1459" s="13">
        <f t="shared" si="1742"/>
        <v>0.22325284992583563</v>
      </c>
      <c r="R1459" s="13">
        <f t="shared" si="1743"/>
        <v>5.3670687119730112E-4</v>
      </c>
      <c r="S1459" s="13">
        <f t="shared" si="1744"/>
        <v>1.7627734094103355E-3</v>
      </c>
      <c r="T1459" s="13">
        <f t="shared" si="1745"/>
        <v>2.8055095345563854E-2</v>
      </c>
      <c r="U1459" s="13">
        <f t="shared" si="1746"/>
        <v>1.3755672293235398E-3</v>
      </c>
      <c r="V1459" s="13">
        <f t="shared" si="1747"/>
        <v>6.3083151884985619E-5</v>
      </c>
      <c r="W1459" s="13">
        <f t="shared" si="1748"/>
        <v>0.19073062081105824</v>
      </c>
      <c r="X1459" s="13">
        <f t="shared" si="1749"/>
        <v>2.3968185642200802E-2</v>
      </c>
      <c r="Y1459" s="13">
        <f t="shared" si="1750"/>
        <v>1.5059824178627473E-3</v>
      </c>
      <c r="Z1459" s="13">
        <f t="shared" si="1751"/>
        <v>2.2481777125594863E-5</v>
      </c>
      <c r="AA1459" s="13">
        <f t="shared" si="1752"/>
        <v>5.76202719408735E-5</v>
      </c>
      <c r="AB1459" s="13">
        <f t="shared" si="1753"/>
        <v>7.3839708489067377E-5</v>
      </c>
      <c r="AC1459" s="13">
        <f t="shared" si="1754"/>
        <v>1.2698511148150791E-6</v>
      </c>
      <c r="AD1459" s="13">
        <f t="shared" si="1755"/>
        <v>0.12220953638572747</v>
      </c>
      <c r="AE1459" s="13">
        <f t="shared" si="1756"/>
        <v>1.5357475600323654E-2</v>
      </c>
      <c r="AF1459" s="13">
        <f t="shared" si="1757"/>
        <v>9.6494947853382443E-4</v>
      </c>
      <c r="AG1459" s="13">
        <f t="shared" si="1758"/>
        <v>4.042016280779361E-5</v>
      </c>
      <c r="AH1459" s="13">
        <f t="shared" si="1759"/>
        <v>7.0629378416200248E-7</v>
      </c>
      <c r="AI1459" s="13">
        <f t="shared" si="1760"/>
        <v>1.8102145433703728E-6</v>
      </c>
      <c r="AJ1459" s="13">
        <f t="shared" si="1761"/>
        <v>2.3197688883228174E-6</v>
      </c>
      <c r="AK1459" s="13">
        <f t="shared" si="1762"/>
        <v>1.9818379042192347E-6</v>
      </c>
      <c r="AL1459" s="13">
        <f t="shared" si="1763"/>
        <v>1.6359581847015697E-8</v>
      </c>
      <c r="AM1459" s="13">
        <f t="shared" si="1764"/>
        <v>6.2644039934875662E-2</v>
      </c>
      <c r="AN1459" s="13">
        <f t="shared" si="1765"/>
        <v>7.8721705626068426E-3</v>
      </c>
      <c r="AO1459" s="13">
        <f t="shared" si="1766"/>
        <v>4.9462861455932953E-4</v>
      </c>
      <c r="AP1459" s="13">
        <f t="shared" si="1767"/>
        <v>2.0719187454517779E-5</v>
      </c>
      <c r="AQ1459" s="13">
        <f t="shared" si="1768"/>
        <v>6.5091977516995519E-7</v>
      </c>
      <c r="AR1459" s="13">
        <f t="shared" si="1769"/>
        <v>1.775129810278047E-8</v>
      </c>
      <c r="AS1459" s="13">
        <f t="shared" si="1770"/>
        <v>4.5496164216540279E-8</v>
      </c>
      <c r="AT1459" s="13">
        <f t="shared" si="1771"/>
        <v>5.8302805418331127E-8</v>
      </c>
      <c r="AU1459" s="13">
        <f t="shared" si="1772"/>
        <v>4.9809578135995671E-8</v>
      </c>
      <c r="AV1459" s="13">
        <f t="shared" si="1773"/>
        <v>3.1915197600068697E-8</v>
      </c>
      <c r="AW1459" s="13">
        <f t="shared" si="1774"/>
        <v>1.4636225803623875E-10</v>
      </c>
      <c r="AX1459" s="13">
        <f t="shared" si="1775"/>
        <v>2.6759202919158079E-2</v>
      </c>
      <c r="AY1459" s="13">
        <f t="shared" si="1776"/>
        <v>3.3626983463712237E-3</v>
      </c>
      <c r="AZ1459" s="13">
        <f t="shared" si="1777"/>
        <v>2.1128693935408774E-4</v>
      </c>
      <c r="BA1459" s="13">
        <f t="shared" si="1778"/>
        <v>8.8504659340600687E-6</v>
      </c>
      <c r="BB1459" s="13">
        <f t="shared" si="1779"/>
        <v>2.7804870768190112E-7</v>
      </c>
      <c r="BC1459" s="13">
        <f t="shared" si="1780"/>
        <v>6.9882046364182462E-9</v>
      </c>
      <c r="BD1459" s="13">
        <f t="shared" si="1781"/>
        <v>3.7178649003172273E-10</v>
      </c>
      <c r="BE1459" s="13">
        <f t="shared" si="1782"/>
        <v>9.5288012775386351E-10</v>
      </c>
      <c r="BF1459" s="13">
        <f t="shared" si="1783"/>
        <v>1.2211048037150922E-9</v>
      </c>
      <c r="BG1459" s="13">
        <f t="shared" si="1784"/>
        <v>1.0432210713785503E-9</v>
      </c>
      <c r="BH1459" s="13">
        <f t="shared" si="1785"/>
        <v>6.6843783624701954E-10</v>
      </c>
      <c r="BI1459" s="13">
        <f t="shared" si="1786"/>
        <v>3.4263812584703077E-10</v>
      </c>
      <c r="BJ1459" s="14">
        <f t="shared" si="1787"/>
        <v>0.88167336361436111</v>
      </c>
      <c r="BK1459" s="14">
        <f t="shared" si="1788"/>
        <v>9.5055621653067052E-2</v>
      </c>
      <c r="BL1459" s="14">
        <f t="shared" si="1789"/>
        <v>1.0592619372938634E-2</v>
      </c>
      <c r="BM1459" s="14">
        <f t="shared" si="1790"/>
        <v>0.48757047666654502</v>
      </c>
      <c r="BN1459" s="14">
        <f t="shared" si="1791"/>
        <v>0.49641091155093814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1.30232558139535</v>
      </c>
      <c r="F1460" s="10">
        <f>VLOOKUP(B1460,home!$B$2:$E$405,3,FALSE)</f>
        <v>2.82</v>
      </c>
      <c r="G1460" s="10">
        <f>VLOOKUP(C1460,away!$B$2:$E$405,4,FALSE)</f>
        <v>0.38</v>
      </c>
      <c r="H1460" s="10">
        <f>VLOOKUP(A1460,away!$A$2:$E$405,3,FALSE)</f>
        <v>0.918604651162791</v>
      </c>
      <c r="I1460" s="10">
        <f>VLOOKUP(C1460,away!$B$2:$E$405,3,FALSE)</f>
        <v>0.38</v>
      </c>
      <c r="J1460" s="10">
        <f>VLOOKUP(B1460,home!$B$2:$E$405,4,FALSE)</f>
        <v>1.0900000000000001</v>
      </c>
      <c r="K1460" s="12">
        <f t="shared" si="1736"/>
        <v>1.3955720930232569</v>
      </c>
      <c r="L1460" s="12">
        <f t="shared" si="1737"/>
        <v>0.38048604651162804</v>
      </c>
      <c r="M1460" s="13">
        <f t="shared" si="1738"/>
        <v>0.16930420720944692</v>
      </c>
      <c r="N1460" s="13">
        <f t="shared" si="1739"/>
        <v>0.23627622681293103</v>
      </c>
      <c r="O1460" s="13">
        <f t="shared" si="1740"/>
        <v>6.4417888458907918E-2</v>
      </c>
      <c r="P1460" s="13">
        <f t="shared" si="1741"/>
        <v>8.9899807424736841E-2</v>
      </c>
      <c r="Q1460" s="13">
        <f t="shared" si="1742"/>
        <v>0.16487025419248</v>
      </c>
      <c r="R1460" s="13">
        <f t="shared" si="1743"/>
        <v>1.2255053852178455E-2</v>
      </c>
      <c r="S1460" s="13">
        <f t="shared" si="1744"/>
        <v>1.1934102979801511E-2</v>
      </c>
      <c r="T1460" s="13">
        <f t="shared" si="1745"/>
        <v>6.2730831205063869E-2</v>
      </c>
      <c r="U1460" s="13">
        <f t="shared" si="1746"/>
        <v>1.7102811154597414E-2</v>
      </c>
      <c r="V1460" s="13">
        <f t="shared" si="1747"/>
        <v>7.0410638496017888E-4</v>
      </c>
      <c r="W1460" s="13">
        <f t="shared" si="1748"/>
        <v>7.6696108573558588E-2</v>
      </c>
      <c r="X1460" s="13">
        <f t="shared" si="1749"/>
        <v>2.9181799133979884E-2</v>
      </c>
      <c r="Y1460" s="13">
        <f t="shared" si="1750"/>
        <v>5.5516336912922295E-3</v>
      </c>
      <c r="Z1460" s="13">
        <f t="shared" si="1751"/>
        <v>1.554292330000826E-3</v>
      </c>
      <c r="AA1460" s="13">
        <f t="shared" si="1752"/>
        <v>2.1691270001492477E-3</v>
      </c>
      <c r="AB1460" s="13">
        <f t="shared" si="1753"/>
        <v>1.5135865538157725E-3</v>
      </c>
      <c r="AC1460" s="13">
        <f t="shared" si="1754"/>
        <v>2.3367341787370726E-5</v>
      </c>
      <c r="AD1460" s="13">
        <f t="shared" si="1755"/>
        <v>2.6758737192185026E-2</v>
      </c>
      <c r="AE1460" s="13">
        <f t="shared" si="1756"/>
        <v>1.0181326123898143E-2</v>
      </c>
      <c r="AF1460" s="13">
        <f t="shared" si="1757"/>
        <v>1.9369262625637813E-3</v>
      </c>
      <c r="AG1460" s="13">
        <f t="shared" si="1758"/>
        <v>2.4565780534247894E-4</v>
      </c>
      <c r="AH1460" s="13">
        <f t="shared" si="1759"/>
        <v>1.4784663594134026E-4</v>
      </c>
      <c r="AI1460" s="13">
        <f t="shared" si="1760"/>
        <v>2.063306391671037E-4</v>
      </c>
      <c r="AJ1460" s="13">
        <f t="shared" si="1761"/>
        <v>1.4397464097863069E-4</v>
      </c>
      <c r="AK1460" s="13">
        <f t="shared" si="1762"/>
        <v>6.6975663684273217E-5</v>
      </c>
      <c r="AL1460" s="13">
        <f t="shared" si="1763"/>
        <v>4.9631832813553767E-7</v>
      </c>
      <c r="AM1460" s="13">
        <f t="shared" si="1764"/>
        <v>7.468749373991378E-3</v>
      </c>
      <c r="AN1460" s="13">
        <f t="shared" si="1765"/>
        <v>2.8417549216961757E-3</v>
      </c>
      <c r="AO1460" s="13">
        <f t="shared" si="1766"/>
        <v>5.4062404765556956E-4</v>
      </c>
      <c r="AP1460" s="13">
        <f t="shared" si="1767"/>
        <v>6.8566635513860565E-5</v>
      </c>
      <c r="AQ1460" s="13">
        <f t="shared" si="1768"/>
        <v>6.5221620173181487E-6</v>
      </c>
      <c r="AR1460" s="13">
        <f t="shared" si="1769"/>
        <v>1.1250716399872912E-5</v>
      </c>
      <c r="AS1460" s="13">
        <f t="shared" si="1770"/>
        <v>1.5701185834181723E-5</v>
      </c>
      <c r="AT1460" s="13">
        <f t="shared" si="1771"/>
        <v>1.0956068388778052E-5</v>
      </c>
      <c r="AU1460" s="13">
        <f t="shared" si="1772"/>
        <v>5.0966610975443106E-6</v>
      </c>
      <c r="AV1460" s="13">
        <f t="shared" si="1773"/>
        <v>1.7781894988325307E-6</v>
      </c>
      <c r="AW1460" s="13">
        <f t="shared" si="1774"/>
        <v>7.3206361719112092E-9</v>
      </c>
      <c r="AX1460" s="13">
        <f t="shared" si="1775"/>
        <v>1.737196366021216E-3</v>
      </c>
      <c r="AY1460" s="13">
        <f t="shared" si="1776"/>
        <v>6.609789773217796E-4</v>
      </c>
      <c r="AZ1460" s="13">
        <f t="shared" si="1777"/>
        <v>1.257466389542315E-4</v>
      </c>
      <c r="BA1460" s="13">
        <f t="shared" si="1778"/>
        <v>1.5948280505940209E-5</v>
      </c>
      <c r="BB1460" s="13">
        <f t="shared" si="1779"/>
        <v>1.5170245495909142E-6</v>
      </c>
      <c r="BC1460" s="13">
        <f t="shared" si="1780"/>
        <v>1.1544133466698609E-7</v>
      </c>
      <c r="BD1460" s="13">
        <f t="shared" si="1781"/>
        <v>7.1345676723519628E-7</v>
      </c>
      <c r="BE1460" s="13">
        <f t="shared" si="1782"/>
        <v>9.9568035393202957E-7</v>
      </c>
      <c r="BF1460" s="13">
        <f t="shared" si="1783"/>
        <v>6.9477185775952998E-7</v>
      </c>
      <c r="BG1460" s="13">
        <f t="shared" si="1784"/>
        <v>3.2320140523570804E-7</v>
      </c>
      <c r="BH1460" s="13">
        <f t="shared" si="1785"/>
        <v>1.1276271539321371E-7</v>
      </c>
      <c r="BI1460" s="13">
        <f t="shared" si="1786"/>
        <v>3.1473699747258582E-8</v>
      </c>
      <c r="BJ1460" s="14">
        <f t="shared" si="1787"/>
        <v>0.62789722086285671</v>
      </c>
      <c r="BK1460" s="14">
        <f t="shared" si="1788"/>
        <v>0.27252706663638271</v>
      </c>
      <c r="BL1460" s="14">
        <f t="shared" si="1789"/>
        <v>9.807124876743864E-2</v>
      </c>
      <c r="BM1460" s="14">
        <f t="shared" si="1790"/>
        <v>0.26236541898931209</v>
      </c>
      <c r="BN1460" s="14">
        <f t="shared" si="1791"/>
        <v>0.73702343795068126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1.26495726495726</v>
      </c>
      <c r="F1461" s="10">
        <f>VLOOKUP(B1461,home!$B$2:$E$405,3,FALSE)</f>
        <v>0.95</v>
      </c>
      <c r="G1461" s="10">
        <f>VLOOKUP(C1461,away!$B$2:$E$405,4,FALSE)</f>
        <v>0.95</v>
      </c>
      <c r="H1461" s="10">
        <f>VLOOKUP(A1461,away!$A$2:$E$405,3,FALSE)</f>
        <v>0.97435897435897401</v>
      </c>
      <c r="I1461" s="10">
        <f>VLOOKUP(C1461,away!$B$2:$E$405,3,FALSE)</f>
        <v>0.32</v>
      </c>
      <c r="J1461" s="10">
        <f>VLOOKUP(B1461,home!$B$2:$E$405,4,FALSE)</f>
        <v>1.23</v>
      </c>
      <c r="K1461" s="12">
        <f t="shared" si="1736"/>
        <v>1.1416239316239272</v>
      </c>
      <c r="L1461" s="12">
        <f t="shared" si="1737"/>
        <v>0.38350769230769216</v>
      </c>
      <c r="M1461" s="13">
        <f t="shared" si="1738"/>
        <v>0.21759241461116954</v>
      </c>
      <c r="N1461" s="13">
        <f t="shared" si="1739"/>
        <v>0.24840870785994698</v>
      </c>
      <c r="O1461" s="13">
        <f t="shared" si="1740"/>
        <v>8.3448364791188182E-2</v>
      </c>
      <c r="P1461" s="13">
        <f t="shared" si="1741"/>
        <v>9.5266650300503922E-2</v>
      </c>
      <c r="Q1461" s="13">
        <f t="shared" si="1742"/>
        <v>0.14179466285834616</v>
      </c>
      <c r="R1461" s="13">
        <f t="shared" si="1743"/>
        <v>1.6001544903959525E-2</v>
      </c>
      <c r="S1461" s="13">
        <f t="shared" si="1744"/>
        <v>1.0427448350734732E-2</v>
      </c>
      <c r="T1461" s="13">
        <f t="shared" si="1745"/>
        <v>5.4379343934351558E-2</v>
      </c>
      <c r="U1461" s="13">
        <f t="shared" si="1746"/>
        <v>1.8267746605315084E-2</v>
      </c>
      <c r="V1461" s="13">
        <f t="shared" si="1747"/>
        <v>5.0726241094753227E-4</v>
      </c>
      <c r="W1461" s="13">
        <f t="shared" si="1748"/>
        <v>5.3958726831878107E-2</v>
      </c>
      <c r="X1461" s="13">
        <f t="shared" si="1749"/>
        <v>2.0693586807154718E-2</v>
      </c>
      <c r="Y1461" s="13">
        <f t="shared" si="1750"/>
        <v>3.9680748609904051E-3</v>
      </c>
      <c r="Z1461" s="13">
        <f t="shared" si="1751"/>
        <v>2.0455718531584765E-3</v>
      </c>
      <c r="AA1461" s="13">
        <f t="shared" si="1752"/>
        <v>2.3352737814220223E-3</v>
      </c>
      <c r="AB1461" s="13">
        <f t="shared" si="1753"/>
        <v>1.3330022178826427E-3</v>
      </c>
      <c r="AC1461" s="13">
        <f t="shared" si="1754"/>
        <v>1.3880651239809012E-5</v>
      </c>
      <c r="AD1461" s="13">
        <f t="shared" si="1755"/>
        <v>1.5400143467807543E-2</v>
      </c>
      <c r="AE1461" s="13">
        <f t="shared" si="1756"/>
        <v>5.9060734825462499E-3</v>
      </c>
      <c r="AF1461" s="13">
        <f t="shared" si="1757"/>
        <v>1.1325123059454836E-3</v>
      </c>
      <c r="AG1461" s="13">
        <f t="shared" si="1758"/>
        <v>1.4477572698773849E-4</v>
      </c>
      <c r="AH1461" s="13">
        <f t="shared" si="1759"/>
        <v>1.9612313521359412E-4</v>
      </c>
      <c r="AI1461" s="13">
        <f t="shared" si="1760"/>
        <v>2.2389886470495436E-4</v>
      </c>
      <c r="AJ1461" s="13">
        <f t="shared" si="1761"/>
        <v>1.2780415110530191E-4</v>
      </c>
      <c r="AK1461" s="13">
        <f t="shared" si="1762"/>
        <v>4.8634759154231064E-5</v>
      </c>
      <c r="AL1461" s="13">
        <f t="shared" si="1763"/>
        <v>2.4308993490773288E-7</v>
      </c>
      <c r="AM1461" s="13">
        <f t="shared" si="1764"/>
        <v>3.5162344666581956E-3</v>
      </c>
      <c r="AN1461" s="13">
        <f t="shared" si="1765"/>
        <v>1.3485029659208532E-3</v>
      </c>
      <c r="AO1461" s="13">
        <f t="shared" si="1766"/>
        <v>2.5858063026519242E-4</v>
      </c>
      <c r="AP1461" s="13">
        <f t="shared" si="1767"/>
        <v>3.3055886929490851E-5</v>
      </c>
      <c r="AQ1461" s="13">
        <f t="shared" si="1768"/>
        <v>3.1692967283782594E-6</v>
      </c>
      <c r="AR1461" s="13">
        <f t="shared" si="1769"/>
        <v>1.5042946198782987E-5</v>
      </c>
      <c r="AS1461" s="13">
        <f t="shared" si="1770"/>
        <v>1.717338738266184E-5</v>
      </c>
      <c r="AT1461" s="13">
        <f t="shared" si="1771"/>
        <v>9.8027750115475802E-6</v>
      </c>
      <c r="AU1461" s="13">
        <f t="shared" si="1772"/>
        <v>3.730360849835911E-6</v>
      </c>
      <c r="AV1461" s="13">
        <f t="shared" si="1773"/>
        <v>1.0646673049414118E-6</v>
      </c>
      <c r="AW1461" s="13">
        <f t="shared" si="1774"/>
        <v>2.9563892888926863E-9</v>
      </c>
      <c r="AX1461" s="13">
        <f t="shared" si="1775"/>
        <v>6.6903623605631612E-4</v>
      </c>
      <c r="AY1461" s="13">
        <f t="shared" si="1776"/>
        <v>2.5658054296018215E-4</v>
      </c>
      <c r="AZ1461" s="13">
        <f t="shared" si="1777"/>
        <v>4.9200305960857063E-5</v>
      </c>
      <c r="BA1461" s="13">
        <f t="shared" si="1778"/>
        <v>6.2895652666268957E-6</v>
      </c>
      <c r="BB1461" s="13">
        <f t="shared" si="1779"/>
        <v>6.030241652556737E-7</v>
      </c>
      <c r="BC1461" s="13">
        <f t="shared" si="1780"/>
        <v>4.6252881204595146E-8</v>
      </c>
      <c r="BD1461" s="13">
        <f t="shared" si="1781"/>
        <v>9.6151426370067242E-7</v>
      </c>
      <c r="BE1461" s="13">
        <f t="shared" si="1782"/>
        <v>1.0976876940384467E-6</v>
      </c>
      <c r="BF1461" s="13">
        <f t="shared" si="1783"/>
        <v>6.2657327048168729E-7</v>
      </c>
      <c r="BG1461" s="13">
        <f t="shared" si="1784"/>
        <v>2.3843701349925533E-7</v>
      </c>
      <c r="BH1461" s="13">
        <f t="shared" si="1785"/>
        <v>6.8051350198921814E-8</v>
      </c>
      <c r="BI1461" s="13">
        <f t="shared" si="1786"/>
        <v>1.5537809993281959E-8</v>
      </c>
      <c r="BJ1461" s="14">
        <f t="shared" si="1787"/>
        <v>0.55192790730974739</v>
      </c>
      <c r="BK1461" s="14">
        <f t="shared" si="1788"/>
        <v>0.3240644799574906</v>
      </c>
      <c r="BL1461" s="14">
        <f t="shared" si="1789"/>
        <v>0.1220322151480952</v>
      </c>
      <c r="BM1461" s="14">
        <f t="shared" si="1790"/>
        <v>0.1973012513568066</v>
      </c>
      <c r="BN1461" s="14">
        <f t="shared" si="1791"/>
        <v>0.8025123453251144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1.26495726495726</v>
      </c>
      <c r="F1462" s="10">
        <f>VLOOKUP(B1462,home!$B$2:$E$405,3,FALSE)</f>
        <v>1.26</v>
      </c>
      <c r="G1462" s="10">
        <f>VLOOKUP(C1462,away!$B$2:$E$405,4,FALSE)</f>
        <v>1.05</v>
      </c>
      <c r="H1462" s="10">
        <f>VLOOKUP(A1462,away!$A$2:$E$405,3,FALSE)</f>
        <v>0.97435897435897401</v>
      </c>
      <c r="I1462" s="10">
        <f>VLOOKUP(C1462,away!$B$2:$E$405,3,FALSE)</f>
        <v>1.19</v>
      </c>
      <c r="J1462" s="10">
        <f>VLOOKUP(B1462,home!$B$2:$E$405,4,FALSE)</f>
        <v>1.64</v>
      </c>
      <c r="K1462" s="12">
        <f t="shared" ref="K1462:K1525" si="1792">E1462*F1462*G1462</f>
        <v>1.6735384615384552</v>
      </c>
      <c r="L1462" s="12">
        <f t="shared" ref="L1462:L1525" si="1793">H1462*I1462*J1462</f>
        <v>1.9015589743589736</v>
      </c>
      <c r="M1462" s="13">
        <f t="shared" ref="M1462:M1525" si="1794">_xlfn.POISSON.DIST(0,K1462,FALSE) * _xlfn.POISSON.DIST(0,L1462,FALSE)</f>
        <v>2.8012696199051116E-2</v>
      </c>
      <c r="N1462" s="13">
        <f t="shared" ref="N1462:N1525" si="1795">_xlfn.POISSON.DIST(1,K1462,FALSE) * _xlfn.POISSON.DIST(0,L1462,FALSE)</f>
        <v>4.6880324500504132E-2</v>
      </c>
      <c r="O1462" s="13">
        <f t="shared" ref="O1462:O1525" si="1796">_xlfn.POISSON.DIST(0,K1462,FALSE) * _xlfn.POISSON.DIST(1,L1462,FALSE)</f>
        <v>5.3267793853297156E-2</v>
      </c>
      <c r="P1462" s="13">
        <f t="shared" ref="P1462:P1525" si="1797">_xlfn.POISSON.DIST(1,K1462,FALSE) * _xlfn.POISSON.DIST(1,L1462,FALSE)</f>
        <v>8.91457017747945E-2</v>
      </c>
      <c r="Q1462" s="13">
        <f t="shared" ref="Q1462:Q1525" si="1798">_xlfn.POISSON.DIST(2,K1462,FALSE) * _xlfn.POISSON.DIST(0,L1462,FALSE)</f>
        <v>3.922801307049862E-2</v>
      </c>
      <c r="R1462" s="13">
        <f t="shared" ref="R1462:R1525" si="1799">_xlfn.POISSON.DIST(0,K1462,FALSE) * _xlfn.POISSON.DIST(2,L1462,FALSE)</f>
        <v>5.0645925723020506E-2</v>
      </c>
      <c r="S1462" s="13">
        <f t="shared" ref="S1462:S1525" si="1800">_xlfn.POISSON.DIST(2,K1462,FALSE) * _xlfn.POISSON.DIST(2,L1462,FALSE)</f>
        <v>7.0922806648559891E-2</v>
      </c>
      <c r="T1462" s="13">
        <f t="shared" ref="T1462:T1525" si="1801">_xlfn.POISSON.DIST(2,K1462,FALSE) * _xlfn.POISSON.DIST(1,L1462,FALSE)</f>
        <v>7.4594380300477769E-2</v>
      </c>
      <c r="U1462" s="13">
        <f t="shared" ref="U1462:U1525" si="1802">_xlfn.POISSON.DIST(1,K1462,FALSE) * _xlfn.POISSON.DIST(2,L1462,FALSE)</f>
        <v>8.4757904617694613E-2</v>
      </c>
      <c r="V1462" s="13">
        <f t="shared" ref="V1462:V1525" si="1803">_xlfn.POISSON.DIST(3,K1462,FALSE) * _xlfn.POISSON.DIST(3,L1462,FALSE)</f>
        <v>2.5077769203880163E-2</v>
      </c>
      <c r="W1462" s="13">
        <f t="shared" ref="W1462:W1525" si="1804">_xlfn.POISSON.DIST(3,K1462,FALSE) * _xlfn.POISSON.DIST(0,L1462,FALSE)</f>
        <v>2.1883196214404235E-2</v>
      </c>
      <c r="X1462" s="13">
        <f t="shared" ref="X1462:X1525" si="1805">_xlfn.POISSON.DIST(3,K1462,FALSE) * _xlfn.POISSON.DIST(1,L1462,FALSE)</f>
        <v>4.1612188149158687E-2</v>
      </c>
      <c r="Y1462" s="13">
        <f t="shared" ref="Y1462:Y1525" si="1806">_xlfn.POISSON.DIST(3,K1462,FALSE) * _xlfn.POISSON.DIST(2,L1462,FALSE)</f>
        <v>3.9564014908873422E-2</v>
      </c>
      <c r="Z1462" s="13">
        <f t="shared" ref="Z1462:Z1525" si="1807">_xlfn.POISSON.DIST(0,K1462,FALSE) * _xlfn.POISSON.DIST(3,L1462,FALSE)</f>
        <v>3.2102071524442548E-2</v>
      </c>
      <c r="AA1462" s="13">
        <f t="shared" ref="AA1462:AA1525" si="1808">_xlfn.POISSON.DIST(1,K1462,FALSE) * _xlfn.POISSON.DIST(3,L1462,FALSE)</f>
        <v>5.3724051391213022E-2</v>
      </c>
      <c r="AB1462" s="13">
        <f t="shared" ref="AB1462:AB1525" si="1809">_xlfn.POISSON.DIST(2,K1462,FALSE) * _xlfn.POISSON.DIST(3,L1462,FALSE)</f>
        <v>4.4954633156431778E-2</v>
      </c>
      <c r="AC1462" s="13">
        <f t="shared" ref="AC1462:AC1525" si="1810">_xlfn.POISSON.DIST(4,K1462,FALSE) * _xlfn.POISSON.DIST(4,L1462,FALSE)</f>
        <v>4.9878618402634167E-3</v>
      </c>
      <c r="AD1462" s="13">
        <f t="shared" ref="AD1462:AD1525" si="1811">_xlfn.POISSON.DIST(4,K1462,FALSE) * _xlfn.POISSON.DIST(0,L1462,FALSE)</f>
        <v>9.1555926315495511E-3</v>
      </c>
      <c r="AE1462" s="13">
        <f t="shared" ref="AE1462:AE1525" si="1812">_xlfn.POISSON.DIST(4,K1462,FALSE) * _xlfn.POISSON.DIST(1,L1462,FALSE)</f>
        <v>1.740989933409794E-2</v>
      </c>
      <c r="AF1462" s="13">
        <f t="shared" ref="AF1462:AF1525" si="1813">_xlfn.POISSON.DIST(4,K1462,FALSE) * _xlfn.POISSON.DIST(2,L1462,FALSE)</f>
        <v>1.6552975160720133E-2</v>
      </c>
      <c r="AG1462" s="13">
        <f t="shared" ref="AG1462:AG1525" si="1814">_xlfn.POISSON.DIST(4,K1462,FALSE) * _xlfn.POISSON.DIST(3,L1462,FALSE)</f>
        <v>1.0492152823069513E-2</v>
      </c>
      <c r="AH1462" s="13">
        <f t="shared" ref="AH1462:AH1525" si="1815">_xlfn.POISSON.DIST(0,K1462,FALSE) * _xlfn.POISSON.DIST(4,L1462,FALSE)</f>
        <v>1.5260995550704339E-2</v>
      </c>
      <c r="AI1462" s="13">
        <f t="shared" ref="AI1462:AI1525" si="1816">_xlfn.POISSON.DIST(1,K1462,FALSE) * _xlfn.POISSON.DIST(4,L1462,FALSE)</f>
        <v>2.553986301547095E-2</v>
      </c>
      <c r="AJ1462" s="13">
        <f t="shared" ref="AJ1462:AJ1525" si="1817">_xlfn.POISSON.DIST(2,K1462,FALSE) * _xlfn.POISSON.DIST(4,L1462,FALSE)</f>
        <v>2.1370971529407073E-2</v>
      </c>
      <c r="AK1462" s="13">
        <f t="shared" ref="AK1462:AK1525" si="1818">_xlfn.POISSON.DIST(3,K1462,FALSE) * _xlfn.POISSON.DIST(4,L1462,FALSE)</f>
        <v>1.1921714271635351E-2</v>
      </c>
      <c r="AL1462" s="13">
        <f t="shared" ref="AL1462:AL1525" si="1819">_xlfn.POISSON.DIST(5,K1462,FALSE) * _xlfn.POISSON.DIST(5,L1462,FALSE)</f>
        <v>6.3492130988956582E-4</v>
      </c>
      <c r="AM1462" s="13">
        <f t="shared" ref="AM1462:AM1525" si="1820">_xlfn.POISSON.DIST(5,K1462,FALSE) * _xlfn.POISSON.DIST(0,L1462,FALSE)</f>
        <v>3.064447281415248E-3</v>
      </c>
      <c r="AN1462" s="13">
        <f t="shared" ref="AN1462:AN1525" si="1821">_xlfn.POISSON.DIST(5,K1462,FALSE) * _xlfn.POISSON.DIST(1,L1462,FALSE)</f>
        <v>5.8272272294251238E-3</v>
      </c>
      <c r="AO1462" s="13">
        <f t="shared" ref="AO1462:AO1525" si="1822">_xlfn.POISSON.DIST(5,K1462,FALSE) * _xlfn.POISSON.DIST(2,L1462,FALSE)</f>
        <v>5.5404081168711622E-3</v>
      </c>
      <c r="AP1462" s="13">
        <f t="shared" ref="AP1462:AP1525" si="1823">_xlfn.POISSON.DIST(5,K1462,FALSE) * _xlfn.POISSON.DIST(3,L1462,FALSE)</f>
        <v>3.5118042587492203E-3</v>
      </c>
      <c r="AQ1462" s="13">
        <f t="shared" ref="AQ1462:AQ1525" si="1824">_xlfn.POISSON.DIST(5,K1462,FALSE) * _xlfn.POISSON.DIST(4,L1462,FALSE)</f>
        <v>1.6694757261041602E-3</v>
      </c>
      <c r="AR1462" s="13">
        <f t="shared" ref="AR1462:AR1525" si="1825">_xlfn.POISSON.DIST(0,K1462,FALSE) * _xlfn.POISSON.DIST(5,L1462,FALSE)</f>
        <v>5.8039366094188409E-3</v>
      </c>
      <c r="AS1462" s="13">
        <f t="shared" ref="AS1462:AS1525" si="1826">_xlfn.POISSON.DIST(1,K1462,FALSE) * _xlfn.POISSON.DIST(5,L1462,FALSE)</f>
        <v>9.7131111441935234E-3</v>
      </c>
      <c r="AT1462" s="13">
        <f t="shared" ref="AT1462:AT1525" si="1827">_xlfn.POISSON.DIST(2,K1462,FALSE) * _xlfn.POISSON.DIST(5,L1462,FALSE)</f>
        <v>8.1276325405028275E-3</v>
      </c>
      <c r="AU1462" s="13">
        <f t="shared" ref="AU1462:AU1525" si="1828">_xlfn.POISSON.DIST(3,K1462,FALSE) * _xlfn.POISSON.DIST(5,L1462,FALSE)</f>
        <v>4.5339685525943307E-3</v>
      </c>
      <c r="AV1462" s="13">
        <f t="shared" ref="AV1462:AV1525" si="1829">_xlfn.POISSON.DIST(4,K1462,FALSE) * _xlfn.POISSON.DIST(5,L1462,FALSE)</f>
        <v>1.8969426890431131E-3</v>
      </c>
      <c r="AW1462" s="13">
        <f t="shared" ref="AW1462:AW1525" si="1830">_xlfn.POISSON.DIST(6,K1462,FALSE) * _xlfn.POISSON.DIST(6,L1462,FALSE)</f>
        <v>5.6125845917714886E-5</v>
      </c>
      <c r="AX1462" s="13">
        <f t="shared" ref="AX1462:AX1525" si="1831">_xlfn.POISSON.DIST(6,K1462,FALSE) * _xlfn.POISSON.DIST(0,L1462,FALSE)</f>
        <v>8.5474506480089714E-4</v>
      </c>
      <c r="AY1462" s="13">
        <f t="shared" ref="AY1462:AY1525" si="1832">_xlfn.POISSON.DIST(6,K1462,FALSE) * _xlfn.POISSON.DIST(1,L1462,FALSE)</f>
        <v>1.6253481487611885E-3</v>
      </c>
      <c r="AZ1462" s="13">
        <f t="shared" ref="AZ1462:AZ1525" si="1833">_xlfn.POISSON.DIST(6,K1462,FALSE) * _xlfn.POISSON.DIST(2,L1462,FALSE)</f>
        <v>1.5453476793672915E-3</v>
      </c>
      <c r="BA1462" s="13">
        <f t="shared" ref="BA1462:BA1525" si="1834">_xlfn.POISSON.DIST(6,K1462,FALSE) * _xlfn.POISSON.DIST(3,L1462,FALSE)</f>
        <v>9.7952324940189556E-4</v>
      </c>
      <c r="BB1462" s="13">
        <f t="shared" ref="BB1462:BB1525" si="1835">_xlfn.POISSON.DIST(6,K1462,FALSE) * _xlfn.POISSON.DIST(4,L1462,FALSE)</f>
        <v>4.6565530637335929E-4</v>
      </c>
      <c r="BC1462" s="13">
        <f t="shared" ref="BC1462:BC1525" si="1836">_xlfn.POISSON.DIST(6,K1462,FALSE) * _xlfn.POISSON.DIST(5,L1462,FALSE)</f>
        <v>1.7709420535842773E-4</v>
      </c>
      <c r="BD1462" s="13">
        <f t="shared" ref="BD1462:BD1525" si="1837">_xlfn.POISSON.DIST(0,K1462,FALSE) * _xlfn.POISSON.DIST(6,L1462,FALSE)</f>
        <v>1.8394212910418316E-3</v>
      </c>
      <c r="BE1462" s="13">
        <f t="shared" ref="BE1462:BE1525" si="1838">_xlfn.POISSON.DIST(1,K1462,FALSE) * _xlfn.POISSON.DIST(6,L1462,FALSE)</f>
        <v>3.0783422775312258E-3</v>
      </c>
      <c r="BF1462" s="13">
        <f t="shared" ref="BF1462:BF1525" si="1839">_xlfn.POISSON.DIST(2,K1462,FALSE) * _xlfn.POISSON.DIST(6,L1462,FALSE)</f>
        <v>2.5758620996141962E-3</v>
      </c>
      <c r="BG1462" s="13">
        <f t="shared" ref="BG1462:BG1525" si="1840">_xlfn.POISSON.DIST(3,K1462,FALSE) * _xlfn.POISSON.DIST(6,L1462,FALSE)</f>
        <v>1.4369347651078529E-3</v>
      </c>
      <c r="BH1462" s="13">
        <f t="shared" ref="BH1462:BH1525" si="1841">_xlfn.POISSON.DIST(4,K1462,FALSE) * _xlfn.POISSON.DIST(6,L1462,FALSE)</f>
        <v>6.0119139903242933E-4</v>
      </c>
      <c r="BI1462" s="13">
        <f t="shared" ref="BI1462:BI1525" si="1842">_xlfn.POISSON.DIST(5,K1462,FALSE) * _xlfn.POISSON.DIST(6,L1462,FALSE)</f>
        <v>2.0122338580537652E-4</v>
      </c>
      <c r="BJ1462" s="14">
        <f t="shared" ref="BJ1462:BJ1525" si="1843">SUM(N1462,Q1462,T1462,W1462,X1462,Y1462,AD1462,AE1462,AF1462,AG1462,AM1462,AN1462,AO1462,AP1462,AQ1462,AX1462,AY1462,AZ1462,BA1462,BB1462,BC1462)</f>
        <v>0.34263381335998194</v>
      </c>
      <c r="BK1462" s="14">
        <f t="shared" ref="BK1462:BK1525" si="1844">SUM(M1462,P1462,S1462,V1462,AC1462,AL1462,AY1462)</f>
        <v>0.22040710512519987</v>
      </c>
      <c r="BL1462" s="14">
        <f t="shared" ref="BL1462:BL1525" si="1845">SUM(O1462,R1462,U1462,AA1462,AB1462,AH1462,AI1462,AJ1462,AK1462,AR1462,AS1462,AT1462,AU1462,AV1462,BD1462,BE1462,BF1462,BG1462,BH1462,BI1462)</f>
        <v>0.40125241986276033</v>
      </c>
      <c r="BM1462" s="14">
        <f t="shared" ref="BM1462:BM1525" si="1846">SUM(S1462:BI1462)</f>
        <v>0.68764573244837512</v>
      </c>
      <c r="BN1462" s="14">
        <f t="shared" ref="BN1462:BN1525" si="1847">SUM(M1462:R1462)</f>
        <v>0.30718045512116604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1.26495726495726</v>
      </c>
      <c r="F1463" s="10">
        <f>VLOOKUP(B1463,home!$B$2:$E$405,3,FALSE)</f>
        <v>1.58</v>
      </c>
      <c r="G1463" s="10">
        <f>VLOOKUP(C1463,away!$B$2:$E$405,4,FALSE)</f>
        <v>0.99</v>
      </c>
      <c r="H1463" s="10">
        <f>VLOOKUP(A1463,away!$A$2:$E$405,3,FALSE)</f>
        <v>0.97435897435897401</v>
      </c>
      <c r="I1463" s="10">
        <f>VLOOKUP(C1463,away!$B$2:$E$405,3,FALSE)</f>
        <v>0.59</v>
      </c>
      <c r="J1463" s="10">
        <f>VLOOKUP(B1463,home!$B$2:$E$405,4,FALSE)</f>
        <v>1.03</v>
      </c>
      <c r="K1463" s="12">
        <f t="shared" si="1792"/>
        <v>1.9786461538461462</v>
      </c>
      <c r="L1463" s="12">
        <f t="shared" si="1793"/>
        <v>0.59211794871794843</v>
      </c>
      <c r="M1463" s="13">
        <f t="shared" si="1794"/>
        <v>7.6477086754462603E-2</v>
      </c>
      <c r="N1463" s="13">
        <f t="shared" si="1795"/>
        <v>0.15132109356407547</v>
      </c>
      <c r="O1463" s="13">
        <f t="shared" si="1796"/>
        <v>4.5283455732976978E-2</v>
      </c>
      <c r="P1463" s="13">
        <f t="shared" si="1797"/>
        <v>8.9599935518917109E-2</v>
      </c>
      <c r="Q1463" s="13">
        <f t="shared" si="1798"/>
        <v>0.14970544988817541</v>
      </c>
      <c r="R1463" s="13">
        <f t="shared" si="1799"/>
        <v>1.3406573459735173E-2</v>
      </c>
      <c r="S1463" s="13">
        <f t="shared" si="1800"/>
        <v>2.6243639715151826E-2</v>
      </c>
      <c r="T1463" s="13">
        <f t="shared" si="1801"/>
        <v>8.8643283899684039E-2</v>
      </c>
      <c r="U1463" s="13">
        <f t="shared" si="1802"/>
        <v>2.6526865012360821E-2</v>
      </c>
      <c r="V1463" s="13">
        <f t="shared" si="1803"/>
        <v>3.4163150850496562E-3</v>
      </c>
      <c r="W1463" s="13">
        <f t="shared" si="1804"/>
        <v>9.8738037543681767E-2</v>
      </c>
      <c r="X1463" s="13">
        <f t="shared" si="1805"/>
        <v>5.846456425080062E-2</v>
      </c>
      <c r="Y1463" s="13">
        <f t="shared" si="1806"/>
        <v>1.7308958928436383E-2</v>
      </c>
      <c r="Z1463" s="13">
        <f t="shared" si="1807"/>
        <v>2.6460909254382931E-3</v>
      </c>
      <c r="AA1463" s="13">
        <f t="shared" si="1808"/>
        <v>5.2356776323456682E-3</v>
      </c>
      <c r="AB1463" s="13">
        <f t="shared" si="1809"/>
        <v>5.1797767050095278E-3</v>
      </c>
      <c r="AC1463" s="13">
        <f t="shared" si="1810"/>
        <v>2.5015794298912291E-4</v>
      </c>
      <c r="AD1463" s="13">
        <f t="shared" si="1811"/>
        <v>4.8841909556030585E-2</v>
      </c>
      <c r="AE1463" s="13">
        <f t="shared" si="1812"/>
        <v>2.8920171297784389E-2</v>
      </c>
      <c r="AF1463" s="13">
        <f t="shared" si="1813"/>
        <v>8.5620762527078911E-3</v>
      </c>
      <c r="AG1463" s="13">
        <f t="shared" si="1814"/>
        <v>1.6899196758400181E-3</v>
      </c>
      <c r="AH1463" s="13">
        <f t="shared" si="1815"/>
        <v>3.9169948272292491E-4</v>
      </c>
      <c r="AI1463" s="13">
        <f t="shared" si="1816"/>
        <v>7.7503467495324029E-4</v>
      </c>
      <c r="AJ1463" s="13">
        <f t="shared" si="1817"/>
        <v>7.6675968934681368E-4</v>
      </c>
      <c r="AK1463" s="13">
        <f t="shared" si="1818"/>
        <v>5.0571537008344632E-4</v>
      </c>
      <c r="AL1463" s="13">
        <f t="shared" si="1819"/>
        <v>1.1723320807620826E-5</v>
      </c>
      <c r="AM1463" s="13">
        <f t="shared" si="1820"/>
        <v>1.9328171297908245E-2</v>
      </c>
      <c r="AN1463" s="13">
        <f t="shared" si="1821"/>
        <v>1.1444557141386556E-2</v>
      </c>
      <c r="AO1463" s="13">
        <f t="shared" si="1822"/>
        <v>3.3882638492715774E-3</v>
      </c>
      <c r="AP1463" s="13">
        <f t="shared" si="1823"/>
        <v>6.6875061338195544E-4</v>
      </c>
      <c r="AQ1463" s="13">
        <f t="shared" si="1824"/>
        <v>9.8994810349898276E-5</v>
      </c>
      <c r="AR1463" s="13">
        <f t="shared" si="1825"/>
        <v>4.6386458844755973E-5</v>
      </c>
      <c r="AS1463" s="13">
        <f t="shared" si="1826"/>
        <v>9.1782388383718954E-5</v>
      </c>
      <c r="AT1463" s="13">
        <f t="shared" si="1827"/>
        <v>9.0802434883129374E-5</v>
      </c>
      <c r="AU1463" s="13">
        <f t="shared" si="1828"/>
        <v>5.9888629513789702E-5</v>
      </c>
      <c r="AV1463" s="13">
        <f t="shared" si="1829"/>
        <v>2.9624601611644203E-5</v>
      </c>
      <c r="AW1463" s="13">
        <f t="shared" si="1830"/>
        <v>3.8152632558459706E-7</v>
      </c>
      <c r="AX1463" s="13">
        <f t="shared" si="1831"/>
        <v>6.3739352999142686E-3</v>
      </c>
      <c r="AY1463" s="13">
        <f t="shared" si="1832"/>
        <v>3.7741214950461578E-3</v>
      </c>
      <c r="AZ1463" s="13">
        <f t="shared" si="1833"/>
        <v>1.1173625389295238E-3</v>
      </c>
      <c r="BA1463" s="13">
        <f t="shared" si="1834"/>
        <v>2.205368048417428E-4</v>
      </c>
      <c r="BB1463" s="13">
        <f t="shared" si="1835"/>
        <v>3.2645950124925808E-5</v>
      </c>
      <c r="BC1463" s="13">
        <f t="shared" si="1836"/>
        <v>3.8660506043839059E-6</v>
      </c>
      <c r="BD1463" s="13">
        <f t="shared" si="1837"/>
        <v>4.5777091432410716E-6</v>
      </c>
      <c r="BE1463" s="13">
        <f t="shared" si="1838"/>
        <v>9.057666589700284E-6</v>
      </c>
      <c r="BF1463" s="13">
        <f t="shared" si="1839"/>
        <v>8.9609585802656053E-6</v>
      </c>
      <c r="BG1463" s="13">
        <f t="shared" si="1840"/>
        <v>5.9101887432057215E-6</v>
      </c>
      <c r="BH1463" s="13">
        <f t="shared" si="1841"/>
        <v>2.9235430563121977E-6</v>
      </c>
      <c r="BI1463" s="13">
        <f t="shared" si="1842"/>
        <v>1.1569314447951471E-6</v>
      </c>
      <c r="BJ1463" s="14">
        <f t="shared" si="1843"/>
        <v>0.69864667070897613</v>
      </c>
      <c r="BK1463" s="14">
        <f t="shared" si="1844"/>
        <v>0.19977297983242412</v>
      </c>
      <c r="BL1463" s="14">
        <f t="shared" si="1845"/>
        <v>9.8422629270329132E-2</v>
      </c>
      <c r="BM1463" s="14">
        <f t="shared" si="1846"/>
        <v>0.46992103585010397</v>
      </c>
      <c r="BN1463" s="14">
        <f t="shared" si="1847"/>
        <v>0.52579359491834265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1.62222222222222</v>
      </c>
      <c r="F1464" s="10">
        <f>VLOOKUP(B1464,home!$B$2:$E$405,3,FALSE)</f>
        <v>1.1100000000000001</v>
      </c>
      <c r="G1464" s="10">
        <f>VLOOKUP(C1464,away!$B$2:$E$405,4,FALSE)</f>
        <v>0.99</v>
      </c>
      <c r="H1464" s="10">
        <f>VLOOKUP(A1464,away!$A$2:$E$405,3,FALSE)</f>
        <v>1.13333333333333</v>
      </c>
      <c r="I1464" s="10">
        <f>VLOOKUP(C1464,away!$B$2:$E$405,3,FALSE)</f>
        <v>0.62</v>
      </c>
      <c r="J1464" s="10">
        <f>VLOOKUP(B1464,home!$B$2:$E$405,4,FALSE)</f>
        <v>1.06</v>
      </c>
      <c r="K1464" s="12">
        <f t="shared" si="1792"/>
        <v>1.7826599999999977</v>
      </c>
      <c r="L1464" s="12">
        <f t="shared" si="1793"/>
        <v>0.74482666666666442</v>
      </c>
      <c r="M1464" s="13">
        <f t="shared" si="1794"/>
        <v>7.9859481764618226E-2</v>
      </c>
      <c r="N1464" s="13">
        <f t="shared" si="1795"/>
        <v>0.14236230376251413</v>
      </c>
      <c r="O1464" s="13">
        <f t="shared" si="1796"/>
        <v>5.9481471604467866E-2</v>
      </c>
      <c r="P1464" s="13">
        <f t="shared" si="1797"/>
        <v>0.10603524017042054</v>
      </c>
      <c r="Q1464" s="13">
        <f t="shared" si="1798"/>
        <v>0.12689179221264157</v>
      </c>
      <c r="R1464" s="13">
        <f t="shared" si="1799"/>
        <v>2.2151693111791822E-2</v>
      </c>
      <c r="S1464" s="13">
        <f t="shared" si="1800"/>
        <v>3.5197674432506119E-2</v>
      </c>
      <c r="T1464" s="13">
        <f t="shared" si="1801"/>
        <v>9.4512390621100839E-2</v>
      </c>
      <c r="U1464" s="13">
        <f t="shared" si="1802"/>
        <v>3.9488937242666756E-2</v>
      </c>
      <c r="V1464" s="13">
        <f t="shared" si="1803"/>
        <v>5.1927234902307108E-3</v>
      </c>
      <c r="W1464" s="13">
        <f t="shared" si="1804"/>
        <v>7.5401640768595776E-2</v>
      </c>
      <c r="X1464" s="13">
        <f t="shared" si="1805"/>
        <v>5.6161152754870464E-2</v>
      </c>
      <c r="Y1464" s="13">
        <f t="shared" si="1806"/>
        <v>2.091516210128376E-2</v>
      </c>
      <c r="Z1464" s="13">
        <f t="shared" si="1807"/>
        <v>5.4997239138262722E-3</v>
      </c>
      <c r="AA1464" s="13">
        <f t="shared" si="1808"/>
        <v>9.8041378322215288E-3</v>
      </c>
      <c r="AB1464" s="13">
        <f t="shared" si="1809"/>
        <v>8.7387221739940058E-3</v>
      </c>
      <c r="AC1464" s="13">
        <f t="shared" si="1810"/>
        <v>4.3092228237851741E-4</v>
      </c>
      <c r="AD1464" s="13">
        <f t="shared" si="1811"/>
        <v>3.3603872233136212E-2</v>
      </c>
      <c r="AE1464" s="13">
        <f t="shared" si="1812"/>
        <v>2.5029060142499324E-2</v>
      </c>
      <c r="AF1464" s="13">
        <f t="shared" si="1813"/>
        <v>9.3211557178686181E-3</v>
      </c>
      <c r="AG1464" s="13">
        <f t="shared" si="1814"/>
        <v>2.3142151142736679E-3</v>
      </c>
      <c r="AH1464" s="13">
        <f t="shared" si="1815"/>
        <v>1.0240852575805408E-3</v>
      </c>
      <c r="AI1464" s="13">
        <f t="shared" si="1816"/>
        <v>1.8255958252785243E-3</v>
      </c>
      <c r="AJ1464" s="13">
        <f t="shared" si="1817"/>
        <v>1.6272083269455052E-3</v>
      </c>
      <c r="AK1464" s="13">
        <f t="shared" si="1818"/>
        <v>9.6691973203755688E-4</v>
      </c>
      <c r="AL1464" s="13">
        <f t="shared" si="1819"/>
        <v>2.2886673791081954E-5</v>
      </c>
      <c r="AM1464" s="13">
        <f t="shared" si="1820"/>
        <v>1.1980855775024501E-2</v>
      </c>
      <c r="AN1464" s="13">
        <f t="shared" si="1821"/>
        <v>8.9236608707255558E-3</v>
      </c>
      <c r="AO1464" s="13">
        <f t="shared" si="1822"/>
        <v>3.3232902904031295E-3</v>
      </c>
      <c r="AP1464" s="13">
        <f t="shared" si="1823"/>
        <v>8.2509174312221819E-4</v>
      </c>
      <c r="AQ1464" s="13">
        <f t="shared" si="1824"/>
        <v>1.5363758318097734E-4</v>
      </c>
      <c r="AR1464" s="13">
        <f t="shared" si="1825"/>
        <v>1.5255320175723737E-4</v>
      </c>
      <c r="AS1464" s="13">
        <f t="shared" si="1826"/>
        <v>2.7195049064455637E-4</v>
      </c>
      <c r="AT1464" s="13">
        <f t="shared" si="1827"/>
        <v>2.4239763082621217E-4</v>
      </c>
      <c r="AU1464" s="13">
        <f t="shared" si="1828"/>
        <v>1.4403752018955161E-4</v>
      </c>
      <c r="AV1464" s="13">
        <f t="shared" si="1829"/>
        <v>6.4192481435276463E-5</v>
      </c>
      <c r="AW1464" s="13">
        <f t="shared" si="1830"/>
        <v>8.4411946616025947E-7</v>
      </c>
      <c r="AX1464" s="13">
        <f t="shared" si="1831"/>
        <v>3.5596320593175236E-3</v>
      </c>
      <c r="AY1464" s="13">
        <f t="shared" si="1832"/>
        <v>2.6513088813012653E-3</v>
      </c>
      <c r="AZ1464" s="13">
        <f t="shared" si="1833"/>
        <v>9.8738277818167207E-4</v>
      </c>
      <c r="BA1464" s="13">
        <f t="shared" si="1834"/>
        <v>2.4514300779904182E-4</v>
      </c>
      <c r="BB1464" s="13">
        <f t="shared" si="1835"/>
        <v>4.56472623389001E-5</v>
      </c>
      <c r="BC1464" s="13">
        <f t="shared" si="1836"/>
        <v>6.7998596500683478E-6</v>
      </c>
      <c r="BD1464" s="13">
        <f t="shared" si="1837"/>
        <v>1.8937615459028365E-5</v>
      </c>
      <c r="BE1464" s="13">
        <f t="shared" si="1838"/>
        <v>3.3759329574191458E-5</v>
      </c>
      <c r="BF1464" s="13">
        <f t="shared" si="1839"/>
        <v>3.0090703229364042E-5</v>
      </c>
      <c r="BG1464" s="13">
        <f t="shared" si="1840"/>
        <v>1.7880497672952678E-5</v>
      </c>
      <c r="BH1464" s="13">
        <f t="shared" si="1841"/>
        <v>7.9687119954164472E-6</v>
      </c>
      <c r="BI1464" s="13">
        <f t="shared" si="1842"/>
        <v>2.8411008251498132E-6</v>
      </c>
      <c r="BJ1464" s="14">
        <f t="shared" si="1843"/>
        <v>0.61921519553982907</v>
      </c>
      <c r="BK1464" s="14">
        <f t="shared" si="1844"/>
        <v>0.22939023769524644</v>
      </c>
      <c r="BL1464" s="14">
        <f t="shared" si="1845"/>
        <v>0.14609538039059308</v>
      </c>
      <c r="BM1464" s="14">
        <f t="shared" si="1846"/>
        <v>0.46076809015120562</v>
      </c>
      <c r="BN1464" s="14">
        <f t="shared" si="1847"/>
        <v>0.53678198262645416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1.62222222222222</v>
      </c>
      <c r="F1465" s="10">
        <f>VLOOKUP(B1465,home!$B$2:$E$405,3,FALSE)</f>
        <v>0.99</v>
      </c>
      <c r="G1465" s="10">
        <f>VLOOKUP(C1465,away!$B$2:$E$405,4,FALSE)</f>
        <v>0.62</v>
      </c>
      <c r="H1465" s="10">
        <f>VLOOKUP(A1465,away!$A$2:$E$405,3,FALSE)</f>
        <v>1.13333333333333</v>
      </c>
      <c r="I1465" s="10">
        <f>VLOOKUP(C1465,away!$B$2:$E$405,3,FALSE)</f>
        <v>0.46</v>
      </c>
      <c r="J1465" s="10">
        <f>VLOOKUP(B1465,home!$B$2:$E$405,4,FALSE)</f>
        <v>1.41</v>
      </c>
      <c r="K1465" s="12">
        <f t="shared" si="1792"/>
        <v>0.99571999999999872</v>
      </c>
      <c r="L1465" s="12">
        <f t="shared" si="1793"/>
        <v>0.73507999999999774</v>
      </c>
      <c r="M1465" s="13">
        <f t="shared" si="1794"/>
        <v>0.17714263915778847</v>
      </c>
      <c r="N1465" s="13">
        <f t="shared" si="1795"/>
        <v>0.17638446866219293</v>
      </c>
      <c r="O1465" s="13">
        <f t="shared" si="1796"/>
        <v>0.13021401119210674</v>
      </c>
      <c r="P1465" s="13">
        <f t="shared" si="1797"/>
        <v>0.12965669522420437</v>
      </c>
      <c r="Q1465" s="13">
        <f t="shared" si="1798"/>
        <v>8.7814771568159242E-2</v>
      </c>
      <c r="R1465" s="13">
        <f t="shared" si="1799"/>
        <v>4.7858857673546765E-2</v>
      </c>
      <c r="S1465" s="13">
        <f t="shared" si="1800"/>
        <v>2.3725031274779741E-2</v>
      </c>
      <c r="T1465" s="13">
        <f t="shared" si="1801"/>
        <v>6.4550882284322292E-2</v>
      </c>
      <c r="U1465" s="13">
        <f t="shared" si="1802"/>
        <v>4.7654021762703926E-2</v>
      </c>
      <c r="V1465" s="13">
        <f t="shared" si="1803"/>
        <v>1.929461518070012E-3</v>
      </c>
      <c r="W1465" s="13">
        <f t="shared" si="1804"/>
        <v>2.914630811528247E-2</v>
      </c>
      <c r="X1465" s="13">
        <f t="shared" si="1805"/>
        <v>2.1424868169381769E-2</v>
      </c>
      <c r="Y1465" s="13">
        <f t="shared" si="1806"/>
        <v>7.8744960469745526E-3</v>
      </c>
      <c r="Z1465" s="13">
        <f t="shared" si="1807"/>
        <v>1.172669636622355E-2</v>
      </c>
      <c r="AA1465" s="13">
        <f t="shared" si="1808"/>
        <v>1.1676506105776098E-2</v>
      </c>
      <c r="AB1465" s="13">
        <f t="shared" si="1809"/>
        <v>5.8132653298216793E-3</v>
      </c>
      <c r="AC1465" s="13">
        <f t="shared" si="1810"/>
        <v>8.8264888250733079E-5</v>
      </c>
      <c r="AD1465" s="13">
        <f t="shared" si="1811"/>
        <v>7.2553904791372546E-3</v>
      </c>
      <c r="AE1465" s="13">
        <f t="shared" si="1812"/>
        <v>5.3332924334041961E-3</v>
      </c>
      <c r="AF1465" s="13">
        <f t="shared" si="1813"/>
        <v>1.9601983009733723E-3</v>
      </c>
      <c r="AG1465" s="13">
        <f t="shared" si="1814"/>
        <v>4.8030085569316738E-4</v>
      </c>
      <c r="AH1465" s="13">
        <f t="shared" si="1815"/>
        <v>2.1550149912208947E-3</v>
      </c>
      <c r="AI1465" s="13">
        <f t="shared" si="1816"/>
        <v>2.1457915270584665E-3</v>
      </c>
      <c r="AJ1465" s="13">
        <f t="shared" si="1817"/>
        <v>1.0683037696613267E-3</v>
      </c>
      <c r="AK1465" s="13">
        <f t="shared" si="1818"/>
        <v>3.5457714317572498E-4</v>
      </c>
      <c r="AL1465" s="13">
        <f t="shared" si="1819"/>
        <v>2.5841624059196695E-6</v>
      </c>
      <c r="AM1465" s="13">
        <f t="shared" si="1820"/>
        <v>1.444867481577308E-3</v>
      </c>
      <c r="AN1465" s="13">
        <f t="shared" si="1821"/>
        <v>1.0620931883578441E-3</v>
      </c>
      <c r="AO1465" s="13">
        <f t="shared" si="1822"/>
        <v>3.9036173044904086E-4</v>
      </c>
      <c r="AP1465" s="13">
        <f t="shared" si="1823"/>
        <v>9.5649033606160029E-5</v>
      </c>
      <c r="AQ1465" s="13">
        <f t="shared" si="1824"/>
        <v>1.7577422905803972E-5</v>
      </c>
      <c r="AR1465" s="13">
        <f t="shared" si="1825"/>
        <v>3.1682168394933018E-4</v>
      </c>
      <c r="AS1465" s="13">
        <f t="shared" si="1826"/>
        <v>3.1546568714202662E-4</v>
      </c>
      <c r="AT1465" s="13">
        <f t="shared" si="1827"/>
        <v>1.5705774700052914E-4</v>
      </c>
      <c r="AU1465" s="13">
        <f t="shared" si="1828"/>
        <v>5.2128513281122235E-5</v>
      </c>
      <c r="AV1465" s="13">
        <f t="shared" si="1829"/>
        <v>1.2976350811069737E-5</v>
      </c>
      <c r="AW1465" s="13">
        <f t="shared" si="1830"/>
        <v>5.2539887734157528E-8</v>
      </c>
      <c r="AX1465" s="13">
        <f t="shared" si="1831"/>
        <v>2.3978057479269246E-4</v>
      </c>
      <c r="AY1465" s="13">
        <f t="shared" si="1832"/>
        <v>1.7625790491861181E-4</v>
      </c>
      <c r="AZ1465" s="13">
        <f t="shared" si="1833"/>
        <v>6.4781830373786389E-5</v>
      </c>
      <c r="BA1465" s="13">
        <f t="shared" si="1834"/>
        <v>1.5873275957054251E-5</v>
      </c>
      <c r="BB1465" s="13">
        <f t="shared" si="1835"/>
        <v>2.9170319226278502E-6</v>
      </c>
      <c r="BC1465" s="13">
        <f t="shared" si="1836"/>
        <v>4.2885036513705483E-7</v>
      </c>
      <c r="BD1465" s="13">
        <f t="shared" si="1837"/>
        <v>3.8814880572912132E-5</v>
      </c>
      <c r="BE1465" s="13">
        <f t="shared" si="1838"/>
        <v>3.8648752884060021E-5</v>
      </c>
      <c r="BF1465" s="13">
        <f t="shared" si="1839"/>
        <v>1.9241668110858095E-5</v>
      </c>
      <c r="BG1465" s="13">
        <f t="shared" si="1840"/>
        <v>6.3864379237811998E-6</v>
      </c>
      <c r="BH1465" s="13">
        <f t="shared" si="1841"/>
        <v>1.5897759923668518E-6</v>
      </c>
      <c r="BI1465" s="13">
        <f t="shared" si="1842"/>
        <v>3.1659435022390401E-7</v>
      </c>
      <c r="BJ1465" s="14">
        <f t="shared" si="1843"/>
        <v>0.40573556524074733</v>
      </c>
      <c r="BK1465" s="14">
        <f t="shared" si="1844"/>
        <v>0.33272093413041781</v>
      </c>
      <c r="BL1465" s="14">
        <f t="shared" si="1845"/>
        <v>0.24989979758708988</v>
      </c>
      <c r="BM1465" s="14">
        <f t="shared" si="1846"/>
        <v>0.25083534448144912</v>
      </c>
      <c r="BN1465" s="14">
        <f t="shared" si="1847"/>
        <v>0.74907144347799859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1.62222222222222</v>
      </c>
      <c r="F1466" s="10">
        <f>VLOOKUP(B1466,home!$B$2:$E$405,3,FALSE)</f>
        <v>0.99</v>
      </c>
      <c r="G1466" s="10">
        <f>VLOOKUP(C1466,away!$B$2:$E$405,4,FALSE)</f>
        <v>1.48</v>
      </c>
      <c r="H1466" s="10">
        <f>VLOOKUP(A1466,away!$A$2:$E$405,3,FALSE)</f>
        <v>1.13333333333333</v>
      </c>
      <c r="I1466" s="10">
        <f>VLOOKUP(C1466,away!$B$2:$E$405,3,FALSE)</f>
        <v>0.49</v>
      </c>
      <c r="J1466" s="10">
        <f>VLOOKUP(B1466,home!$B$2:$E$405,4,FALSE)</f>
        <v>0.88</v>
      </c>
      <c r="K1466" s="12">
        <f t="shared" si="1792"/>
        <v>2.3768799999999968</v>
      </c>
      <c r="L1466" s="12">
        <f t="shared" si="1793"/>
        <v>0.48869333333333187</v>
      </c>
      <c r="M1466" s="13">
        <f t="shared" si="1794"/>
        <v>5.6950470167223183E-2</v>
      </c>
      <c r="N1466" s="13">
        <f t="shared" si="1795"/>
        <v>0.13536443353106925</v>
      </c>
      <c r="O1466" s="13">
        <f t="shared" si="1796"/>
        <v>2.7831315100920774E-2</v>
      </c>
      <c r="P1466" s="13">
        <f t="shared" si="1797"/>
        <v>6.6151696237076479E-2</v>
      </c>
      <c r="Q1466" s="13">
        <f t="shared" si="1798"/>
        <v>0.16087250738566375</v>
      </c>
      <c r="R1466" s="13">
        <f t="shared" si="1799"/>
        <v>6.8004890738596344E-3</v>
      </c>
      <c r="S1466" s="13">
        <f t="shared" si="1800"/>
        <v>1.9209880542658778E-2</v>
      </c>
      <c r="T1466" s="13">
        <f t="shared" si="1801"/>
        <v>7.8617321875991075E-2</v>
      </c>
      <c r="U1466" s="13">
        <f t="shared" si="1802"/>
        <v>1.6163946469875467E-2</v>
      </c>
      <c r="V1466" s="13">
        <f t="shared" si="1803"/>
        <v>2.4792814190161883E-3</v>
      </c>
      <c r="W1466" s="13">
        <f t="shared" si="1804"/>
        <v>0.12745821511827865</v>
      </c>
      <c r="X1466" s="13">
        <f t="shared" si="1805"/>
        <v>6.2287980006868478E-2</v>
      </c>
      <c r="Y1466" s="13">
        <f t="shared" si="1806"/>
        <v>1.5219860288078244E-2</v>
      </c>
      <c r="Z1466" s="13">
        <f t="shared" si="1807"/>
        <v>1.1077845579337896E-3</v>
      </c>
      <c r="AA1466" s="13">
        <f t="shared" si="1808"/>
        <v>2.6330709600616625E-3</v>
      </c>
      <c r="AB1466" s="13">
        <f t="shared" si="1809"/>
        <v>3.1292468517756782E-3</v>
      </c>
      <c r="AC1466" s="13">
        <f t="shared" si="1810"/>
        <v>1.7999047114471736E-4</v>
      </c>
      <c r="AD1466" s="13">
        <f t="shared" si="1811"/>
        <v>7.5738220587583449E-2</v>
      </c>
      <c r="AE1466" s="13">
        <f t="shared" si="1812"/>
        <v>3.701276347968134E-2</v>
      </c>
      <c r="AF1466" s="13">
        <f t="shared" si="1813"/>
        <v>9.0439453803818435E-3</v>
      </c>
      <c r="AG1466" s="13">
        <f t="shared" si="1814"/>
        <v>1.4732386048077976E-3</v>
      </c>
      <c r="AH1466" s="13">
        <f t="shared" si="1815"/>
        <v>1.3534173205796373E-4</v>
      </c>
      <c r="AI1466" s="13">
        <f t="shared" si="1816"/>
        <v>3.2169105609393238E-4</v>
      </c>
      <c r="AJ1466" s="13">
        <f t="shared" si="1817"/>
        <v>3.8231051870427253E-4</v>
      </c>
      <c r="AK1466" s="13">
        <f t="shared" si="1818"/>
        <v>3.0290207523260337E-4</v>
      </c>
      <c r="AL1466" s="13">
        <f t="shared" si="1819"/>
        <v>8.3628282174121823E-6</v>
      </c>
      <c r="AM1466" s="13">
        <f t="shared" si="1820"/>
        <v>3.600413235004301E-2</v>
      </c>
      <c r="AN1466" s="13">
        <f t="shared" si="1821"/>
        <v>1.7594979451916966E-2</v>
      </c>
      <c r="AO1466" s="13">
        <f t="shared" si="1822"/>
        <v>4.2992745791443918E-3</v>
      </c>
      <c r="AP1466" s="13">
        <f t="shared" si="1823"/>
        <v>7.0034227499911035E-4</v>
      </c>
      <c r="AQ1466" s="13">
        <f t="shared" si="1824"/>
        <v>8.5563150210891015E-5</v>
      </c>
      <c r="AR1466" s="13">
        <f t="shared" si="1825"/>
        <v>1.3228120435702592E-5</v>
      </c>
      <c r="AS1466" s="13">
        <f t="shared" si="1826"/>
        <v>3.1441654901212734E-5</v>
      </c>
      <c r="AT1466" s="13">
        <f t="shared" si="1827"/>
        <v>3.7366520350797221E-5</v>
      </c>
      <c r="AU1466" s="13">
        <f t="shared" si="1828"/>
        <v>2.9605244963800928E-5</v>
      </c>
      <c r="AV1466" s="13">
        <f t="shared" si="1829"/>
        <v>1.7592028662389763E-5</v>
      </c>
      <c r="AW1466" s="13">
        <f t="shared" si="1830"/>
        <v>2.6983255522869326E-7</v>
      </c>
      <c r="AX1466" s="13">
        <f t="shared" si="1831"/>
        <v>1.426291701669502E-2</v>
      </c>
      <c r="AY1466" s="13">
        <f t="shared" si="1832"/>
        <v>6.9701924599453909E-3</v>
      </c>
      <c r="AZ1466" s="13">
        <f t="shared" si="1833"/>
        <v>1.7031432936127848E-3</v>
      </c>
      <c r="BA1466" s="13">
        <f t="shared" si="1834"/>
        <v>2.7743825776664724E-4</v>
      </c>
      <c r="BB1466" s="13">
        <f t="shared" si="1835"/>
        <v>3.389555674554373E-5</v>
      </c>
      <c r="BC1466" s="13">
        <f t="shared" si="1836"/>
        <v>3.3129065222337737E-6</v>
      </c>
      <c r="BD1466" s="13">
        <f t="shared" si="1837"/>
        <v>1.0774157115763782E-6</v>
      </c>
      <c r="BE1466" s="13">
        <f t="shared" si="1838"/>
        <v>2.5608878565316583E-6</v>
      </c>
      <c r="BF1466" s="13">
        <f t="shared" si="1839"/>
        <v>3.0434615642164801E-6</v>
      </c>
      <c r="BG1466" s="13">
        <f t="shared" si="1840"/>
        <v>2.4113143075849525E-6</v>
      </c>
      <c r="BH1466" s="13">
        <f t="shared" si="1841"/>
        <v>1.4328511878531288E-6</v>
      </c>
      <c r="BI1466" s="13">
        <f t="shared" si="1842"/>
        <v>6.8114306627686783E-7</v>
      </c>
      <c r="BJ1466" s="14">
        <f t="shared" si="1843"/>
        <v>0.78502367755600577</v>
      </c>
      <c r="BK1466" s="14">
        <f t="shared" si="1844"/>
        <v>0.15194987412528216</v>
      </c>
      <c r="BL1466" s="14">
        <f t="shared" si="1845"/>
        <v>5.7840754481589929E-2</v>
      </c>
      <c r="BM1466" s="14">
        <f t="shared" si="1846"/>
        <v>0.5349812565976082</v>
      </c>
      <c r="BN1466" s="14">
        <f t="shared" si="1847"/>
        <v>0.45397091149581303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1.60606060606061</v>
      </c>
      <c r="F1467" s="10">
        <f>VLOOKUP(B1467,home!$B$2:$E$405,3,FALSE)</f>
        <v>1.35</v>
      </c>
      <c r="G1467" s="10">
        <f>VLOOKUP(C1467,away!$B$2:$E$405,4,FALSE)</f>
        <v>0.93</v>
      </c>
      <c r="H1467" s="10">
        <f>VLOOKUP(A1467,away!$A$2:$E$405,3,FALSE)</f>
        <v>1.4242424242424201</v>
      </c>
      <c r="I1467" s="10">
        <f>VLOOKUP(C1467,away!$B$2:$E$405,3,FALSE)</f>
        <v>1.25</v>
      </c>
      <c r="J1467" s="10">
        <f>VLOOKUP(B1467,home!$B$2:$E$405,4,FALSE)</f>
        <v>0.7</v>
      </c>
      <c r="K1467" s="12">
        <f t="shared" si="1792"/>
        <v>2.0164090909090961</v>
      </c>
      <c r="L1467" s="12">
        <f t="shared" si="1793"/>
        <v>1.2462121212121176</v>
      </c>
      <c r="M1467" s="13">
        <f t="shared" si="1794"/>
        <v>3.828790564680281E-2</v>
      </c>
      <c r="N1467" s="13">
        <f t="shared" si="1795"/>
        <v>7.720408101808289E-2</v>
      </c>
      <c r="O1467" s="13">
        <f t="shared" si="1796"/>
        <v>4.7714852112871547E-2</v>
      </c>
      <c r="P1467" s="13">
        <f t="shared" si="1797"/>
        <v>9.6212661571777269E-2</v>
      </c>
      <c r="Q1467" s="13">
        <f t="shared" si="1798"/>
        <v>7.7837505410072394E-2</v>
      </c>
      <c r="R1467" s="13">
        <f t="shared" si="1799"/>
        <v>2.9731413532452074E-2</v>
      </c>
      <c r="S1467" s="13">
        <f t="shared" si="1800"/>
        <v>6.0442560714327936E-2</v>
      </c>
      <c r="T1467" s="13">
        <f t="shared" si="1801"/>
        <v>9.7002042726946014E-2</v>
      </c>
      <c r="U1467" s="13">
        <f t="shared" si="1802"/>
        <v>5.9950692532414078E-2</v>
      </c>
      <c r="V1467" s="13">
        <f t="shared" si="1803"/>
        <v>1.6876056232669311E-2</v>
      </c>
      <c r="W1467" s="13">
        <f t="shared" si="1804"/>
        <v>5.2317417840851969E-2</v>
      </c>
      <c r="X1467" s="13">
        <f t="shared" si="1805"/>
        <v>6.519860026378882E-2</v>
      </c>
      <c r="Y1467" s="13">
        <f t="shared" si="1806"/>
        <v>4.0625642967398609E-2</v>
      </c>
      <c r="Z1467" s="13">
        <f t="shared" si="1807"/>
        <v>1.2350549308303913E-2</v>
      </c>
      <c r="AA1467" s="13">
        <f t="shared" si="1808"/>
        <v>2.4903759902985056E-2</v>
      </c>
      <c r="AB1467" s="13">
        <f t="shared" si="1809"/>
        <v>2.5108083933098258E-2</v>
      </c>
      <c r="AC1467" s="13">
        <f t="shared" si="1810"/>
        <v>2.6504621034222084E-3</v>
      </c>
      <c r="AD1467" s="13">
        <f t="shared" si="1811"/>
        <v>2.6373329236795917E-2</v>
      </c>
      <c r="AE1467" s="13">
        <f t="shared" si="1812"/>
        <v>3.2866762571613001E-2</v>
      </c>
      <c r="AF1467" s="13">
        <f t="shared" si="1813"/>
        <v>2.0479478950872439E-2</v>
      </c>
      <c r="AG1467" s="13">
        <f t="shared" si="1814"/>
        <v>8.5072583015618798E-3</v>
      </c>
      <c r="AH1467" s="13">
        <f t="shared" si="1815"/>
        <v>3.8478510629090701E-3</v>
      </c>
      <c r="AI1467" s="13">
        <f t="shared" si="1816"/>
        <v>7.7588418637140758E-3</v>
      </c>
      <c r="AJ1467" s="13">
        <f t="shared" si="1817"/>
        <v>7.8224996344595718E-3</v>
      </c>
      <c r="AK1467" s="13">
        <f t="shared" si="1818"/>
        <v>5.257786458852453E-3</v>
      </c>
      <c r="AL1467" s="13">
        <f t="shared" si="1819"/>
        <v>2.6641103404064149E-4</v>
      </c>
      <c r="AM1467" s="13">
        <f t="shared" si="1820"/>
        <v>1.063588416612278E-2</v>
      </c>
      <c r="AN1467" s="13">
        <f t="shared" si="1821"/>
        <v>1.3254567767630246E-2</v>
      </c>
      <c r="AO1467" s="13">
        <f t="shared" si="1822"/>
        <v>8.2590015067241264E-3</v>
      </c>
      <c r="AP1467" s="13">
        <f t="shared" si="1823"/>
        <v>3.4308225955962477E-3</v>
      </c>
      <c r="AQ1467" s="13">
        <f t="shared" si="1824"/>
        <v>1.0688831760901165E-3</v>
      </c>
      <c r="AR1467" s="13">
        <f t="shared" si="1825"/>
        <v>9.5904772704324124E-4</v>
      </c>
      <c r="AS1467" s="13">
        <f t="shared" si="1826"/>
        <v>1.9338325554256967E-3</v>
      </c>
      <c r="AT1467" s="13">
        <f t="shared" si="1827"/>
        <v>1.9496987725281727E-3</v>
      </c>
      <c r="AU1467" s="13">
        <f t="shared" si="1828"/>
        <v>1.3104634431533708E-3</v>
      </c>
      <c r="AV1467" s="13">
        <f t="shared" si="1829"/>
        <v>6.606076000196233E-4</v>
      </c>
      <c r="AW1467" s="13">
        <f t="shared" si="1830"/>
        <v>1.8596033731607242E-5</v>
      </c>
      <c r="AX1467" s="13">
        <f t="shared" si="1831"/>
        <v>3.5743822537376811E-3</v>
      </c>
      <c r="AY1467" s="13">
        <f t="shared" si="1832"/>
        <v>4.4544384904533852E-3</v>
      </c>
      <c r="AZ1467" s="13">
        <f t="shared" si="1833"/>
        <v>2.7755876199984084E-3</v>
      </c>
      <c r="BA1467" s="13">
        <f t="shared" si="1834"/>
        <v>1.1529903118427693E-3</v>
      </c>
      <c r="BB1467" s="13">
        <f t="shared" si="1835"/>
        <v>3.5921762556464983E-4</v>
      </c>
      <c r="BC1467" s="13">
        <f t="shared" si="1836"/>
        <v>8.953227182634035E-5</v>
      </c>
      <c r="BD1467" s="13">
        <f t="shared" si="1837"/>
        <v>1.9919615037703614E-4</v>
      </c>
      <c r="BE1467" s="13">
        <f t="shared" si="1838"/>
        <v>4.0166092849435098E-4</v>
      </c>
      <c r="BF1467" s="13">
        <f t="shared" si="1839"/>
        <v>4.0495637383949906E-4</v>
      </c>
      <c r="BG1467" s="13">
        <f t="shared" si="1840"/>
        <v>2.7218590454384942E-4</v>
      </c>
      <c r="BH1467" s="13">
        <f t="shared" si="1841"/>
        <v>1.3720953308488337E-4</v>
      </c>
      <c r="BI1467" s="13">
        <f t="shared" si="1842"/>
        <v>5.5334109974350206E-5</v>
      </c>
      <c r="BJ1467" s="14">
        <f t="shared" si="1843"/>
        <v>0.54746742707357055</v>
      </c>
      <c r="BK1467" s="14">
        <f t="shared" si="1844"/>
        <v>0.21919049579349356</v>
      </c>
      <c r="BL1467" s="14">
        <f t="shared" si="1845"/>
        <v>0.22037997413224028</v>
      </c>
      <c r="BM1467" s="14">
        <f t="shared" si="1846"/>
        <v>0.62796418455882752</v>
      </c>
      <c r="BN1467" s="14">
        <f t="shared" si="1847"/>
        <v>0.366988419292059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1.60606060606061</v>
      </c>
      <c r="F1468" s="10">
        <f>VLOOKUP(B1468,home!$B$2:$E$405,3,FALSE)</f>
        <v>1.66</v>
      </c>
      <c r="G1468" s="10">
        <f>VLOOKUP(C1468,away!$B$2:$E$405,4,FALSE)</f>
        <v>0.93</v>
      </c>
      <c r="H1468" s="10">
        <f>VLOOKUP(A1468,away!$A$2:$E$405,3,FALSE)</f>
        <v>1.4242424242424201</v>
      </c>
      <c r="I1468" s="10">
        <f>VLOOKUP(C1468,away!$B$2:$E$405,3,FALSE)</f>
        <v>0.93</v>
      </c>
      <c r="J1468" s="10">
        <f>VLOOKUP(B1468,home!$B$2:$E$405,4,FALSE)</f>
        <v>0.82</v>
      </c>
      <c r="K1468" s="12">
        <f t="shared" si="1792"/>
        <v>2.4794363636363697</v>
      </c>
      <c r="L1468" s="12">
        <f t="shared" si="1793"/>
        <v>1.0861272727272695</v>
      </c>
      <c r="M1468" s="13">
        <f t="shared" si="1794"/>
        <v>2.8281040768119603E-2</v>
      </c>
      <c r="N1468" s="13">
        <f t="shared" si="1795"/>
        <v>7.0121040881958391E-2</v>
      </c>
      <c r="O1468" s="13">
        <f t="shared" si="1796"/>
        <v>3.0716809679366467E-2</v>
      </c>
      <c r="P1468" s="13">
        <f t="shared" si="1797"/>
        <v>7.6160374893918831E-2</v>
      </c>
      <c r="Q1468" s="13">
        <f t="shared" si="1798"/>
        <v>8.6930329309380092E-2</v>
      </c>
      <c r="R1468" s="13">
        <f t="shared" si="1799"/>
        <v>1.6681182361966446E-2</v>
      </c>
      <c r="S1468" s="13">
        <f t="shared" si="1800"/>
        <v>5.1274657389208327E-2</v>
      </c>
      <c r="T1468" s="13">
        <f t="shared" si="1801"/>
        <v>9.4417401490080419E-2</v>
      </c>
      <c r="U1468" s="13">
        <f t="shared" si="1802"/>
        <v>4.135993013670923E-2</v>
      </c>
      <c r="V1468" s="13">
        <f t="shared" si="1803"/>
        <v>1.5342422670830634E-2</v>
      </c>
      <c r="W1468" s="13">
        <f t="shared" si="1804"/>
        <v>7.1846073197520496E-2</v>
      </c>
      <c r="X1468" s="13">
        <f t="shared" si="1805"/>
        <v>7.8033979538186707E-2</v>
      </c>
      <c r="Y1468" s="13">
        <f t="shared" si="1806"/>
        <v>4.2377416687933135E-2</v>
      </c>
      <c r="Z1468" s="13">
        <f t="shared" si="1807"/>
        <v>6.0392957015562836E-3</v>
      </c>
      <c r="AA1468" s="13">
        <f t="shared" si="1808"/>
        <v>1.4974049373191469E-2</v>
      </c>
      <c r="AB1468" s="13">
        <f t="shared" si="1809"/>
        <v>1.8563601263388664E-2</v>
      </c>
      <c r="AC1468" s="13">
        <f t="shared" si="1810"/>
        <v>2.5823056512753479E-3</v>
      </c>
      <c r="AD1468" s="13">
        <f t="shared" si="1811"/>
        <v>4.4534441617603157E-2</v>
      </c>
      <c r="AE1468" s="13">
        <f t="shared" si="1812"/>
        <v>4.8370071616559124E-2</v>
      </c>
      <c r="AF1468" s="13">
        <f t="shared" si="1813"/>
        <v>2.626802698325803E-2</v>
      </c>
      <c r="AG1468" s="13">
        <f t="shared" si="1814"/>
        <v>9.5101401690841254E-3</v>
      </c>
      <c r="AH1468" s="13">
        <f t="shared" si="1815"/>
        <v>1.6398609423812116E-3</v>
      </c>
      <c r="AI1468" s="13">
        <f t="shared" si="1816"/>
        <v>4.0659308518469816E-3</v>
      </c>
      <c r="AJ1468" s="13">
        <f t="shared" si="1817"/>
        <v>5.0406084030502046E-3</v>
      </c>
      <c r="AK1468" s="13">
        <f t="shared" si="1818"/>
        <v>4.1659559231245757E-3</v>
      </c>
      <c r="AL1468" s="13">
        <f t="shared" si="1819"/>
        <v>2.7816425584098795E-4</v>
      </c>
      <c r="AM1468" s="13">
        <f t="shared" si="1820"/>
        <v>2.2084062796185234E-2</v>
      </c>
      <c r="AN1468" s="13">
        <f t="shared" si="1821"/>
        <v>2.3986102895558425E-2</v>
      </c>
      <c r="AO1468" s="13">
        <f t="shared" si="1822"/>
        <v>1.3025980260654265E-2</v>
      </c>
      <c r="AP1468" s="13">
        <f t="shared" si="1823"/>
        <v>4.7159574717012221E-3</v>
      </c>
      <c r="AQ1468" s="13">
        <f t="shared" si="1824"/>
        <v>1.2805325067591592E-3</v>
      </c>
      <c r="AR1468" s="13">
        <f t="shared" si="1825"/>
        <v>3.5621953860009515E-4</v>
      </c>
      <c r="AS1468" s="13">
        <f t="shared" si="1826"/>
        <v>8.8322367744284535E-4</v>
      </c>
      <c r="AT1468" s="13">
        <f t="shared" si="1827"/>
        <v>1.0949484515382156E-3</v>
      </c>
      <c r="AU1468" s="13">
        <f t="shared" si="1828"/>
        <v>9.0495166901706221E-4</v>
      </c>
      <c r="AV1468" s="13">
        <f t="shared" si="1829"/>
        <v>5.6094251887358194E-4</v>
      </c>
      <c r="AW1468" s="13">
        <f t="shared" si="1830"/>
        <v>2.0808103858377601E-5</v>
      </c>
      <c r="AX1468" s="13">
        <f t="shared" si="1831"/>
        <v>9.1260047256151184E-3</v>
      </c>
      <c r="AY1468" s="13">
        <f t="shared" si="1832"/>
        <v>9.9120026235285236E-3</v>
      </c>
      <c r="AZ1468" s="13">
        <f t="shared" si="1833"/>
        <v>5.3828481883792861E-3</v>
      </c>
      <c r="BA1468" s="13">
        <f t="shared" si="1834"/>
        <v>1.948819407449773E-3</v>
      </c>
      <c r="BB1468" s="13">
        <f t="shared" si="1835"/>
        <v>5.2916647701284868E-4</v>
      </c>
      <c r="BC1468" s="13">
        <f t="shared" si="1836"/>
        <v>1.1494842849933257E-4</v>
      </c>
      <c r="BD1468" s="13">
        <f t="shared" si="1837"/>
        <v>6.4483292658647939E-5</v>
      </c>
      <c r="BE1468" s="13">
        <f t="shared" si="1838"/>
        <v>1.5988222066485783E-4</v>
      </c>
      <c r="BF1468" s="13">
        <f t="shared" si="1839"/>
        <v>1.9820889590769144E-4</v>
      </c>
      <c r="BG1468" s="13">
        <f t="shared" si="1840"/>
        <v>1.6381544803658205E-4</v>
      </c>
      <c r="BH1468" s="13">
        <f t="shared" si="1841"/>
        <v>1.015424946968214E-4</v>
      </c>
      <c r="BI1468" s="13">
        <f t="shared" si="1842"/>
        <v>5.0353630761130437E-5</v>
      </c>
      <c r="BJ1468" s="14">
        <f t="shared" si="1843"/>
        <v>0.66451534727290695</v>
      </c>
      <c r="BK1468" s="14">
        <f t="shared" si="1844"/>
        <v>0.18383096825272227</v>
      </c>
      <c r="BL1468" s="14">
        <f t="shared" si="1845"/>
        <v>0.14174650077322279</v>
      </c>
      <c r="BM1468" s="14">
        <f t="shared" si="1846"/>
        <v>0.67735013958602841</v>
      </c>
      <c r="BN1468" s="14">
        <f t="shared" si="1847"/>
        <v>0.30889077789470987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1.60606060606061</v>
      </c>
      <c r="F1469" s="10">
        <f>VLOOKUP(B1469,home!$B$2:$E$405,3,FALSE)</f>
        <v>0.83</v>
      </c>
      <c r="G1469" s="10">
        <f>VLOOKUP(C1469,away!$B$2:$E$405,4,FALSE)</f>
        <v>0.73</v>
      </c>
      <c r="H1469" s="10">
        <f>VLOOKUP(A1469,away!$A$2:$E$405,3,FALSE)</f>
        <v>1.4242424242424201</v>
      </c>
      <c r="I1469" s="10">
        <f>VLOOKUP(C1469,away!$B$2:$E$405,3,FALSE)</f>
        <v>0.83</v>
      </c>
      <c r="J1469" s="10">
        <f>VLOOKUP(B1469,home!$B$2:$E$405,4,FALSE)</f>
        <v>1.05</v>
      </c>
      <c r="K1469" s="12">
        <f t="shared" si="1792"/>
        <v>0.97311212121212343</v>
      </c>
      <c r="L1469" s="12">
        <f t="shared" si="1793"/>
        <v>1.2412272727272691</v>
      </c>
      <c r="M1469" s="13">
        <f t="shared" si="1794"/>
        <v>0.10922564554407553</v>
      </c>
      <c r="N1469" s="13">
        <f t="shared" si="1795"/>
        <v>0.10628879962615886</v>
      </c>
      <c r="O1469" s="13">
        <f t="shared" si="1796"/>
        <v>0.13557385013054826</v>
      </c>
      <c r="P1469" s="13">
        <f t="shared" si="1797"/>
        <v>0.13192855688143235</v>
      </c>
      <c r="Q1469" s="13">
        <f t="shared" si="1798"/>
        <v>5.1715459632650895E-2</v>
      </c>
      <c r="R1469" s="13">
        <f t="shared" si="1799"/>
        <v>8.4138980125337978E-2</v>
      </c>
      <c r="S1469" s="13">
        <f t="shared" si="1800"/>
        <v>3.9837585839201745E-2</v>
      </c>
      <c r="T1469" s="13">
        <f t="shared" si="1801"/>
        <v>6.4190638917672446E-2</v>
      </c>
      <c r="U1469" s="13">
        <f t="shared" si="1802"/>
        <v>8.1876661426392341E-2</v>
      </c>
      <c r="V1469" s="13">
        <f t="shared" si="1803"/>
        <v>5.3464399655576058E-3</v>
      </c>
      <c r="W1469" s="13">
        <f t="shared" si="1804"/>
        <v>1.6774980207529617E-2</v>
      </c>
      <c r="X1469" s="13">
        <f t="shared" si="1805"/>
        <v>2.0821562933045906E-2</v>
      </c>
      <c r="Y1469" s="13">
        <f t="shared" si="1806"/>
        <v>1.2922145886651887E-2</v>
      </c>
      <c r="Z1469" s="13">
        <f t="shared" si="1807"/>
        <v>3.4811865610342385E-2</v>
      </c>
      <c r="AA1469" s="13">
        <f t="shared" si="1808"/>
        <v>3.3875848387431649E-2</v>
      </c>
      <c r="AB1469" s="13">
        <f t="shared" si="1809"/>
        <v>1.6482499341076949E-2</v>
      </c>
      <c r="AC1469" s="13">
        <f t="shared" si="1810"/>
        <v>4.0360719865498672E-4</v>
      </c>
      <c r="AD1469" s="13">
        <f t="shared" si="1811"/>
        <v>4.0809841432601331E-3</v>
      </c>
      <c r="AE1469" s="13">
        <f t="shared" si="1812"/>
        <v>5.0654288181820059E-3</v>
      </c>
      <c r="AF1469" s="13">
        <f t="shared" si="1813"/>
        <v>3.1436741985930829E-3</v>
      </c>
      <c r="AG1469" s="13">
        <f t="shared" si="1814"/>
        <v>1.3006713839542586E-3</v>
      </c>
      <c r="AH1469" s="13">
        <f t="shared" si="1815"/>
        <v>1.0802359252518372E-2</v>
      </c>
      <c r="AI1469" s="13">
        <f t="shared" si="1816"/>
        <v>1.0511906726313561E-2</v>
      </c>
      <c r="AJ1469" s="13">
        <f t="shared" si="1817"/>
        <v>5.1146319262134884E-3</v>
      </c>
      <c r="AK1469" s="13">
        <f t="shared" si="1818"/>
        <v>1.6590367743122855E-3</v>
      </c>
      <c r="AL1469" s="13">
        <f t="shared" si="1819"/>
        <v>1.9499931540902901E-5</v>
      </c>
      <c r="AM1469" s="13">
        <f t="shared" si="1820"/>
        <v>7.9425102725618195E-4</v>
      </c>
      <c r="AN1469" s="13">
        <f t="shared" si="1821"/>
        <v>9.8584603642202259E-4</v>
      </c>
      <c r="AO1469" s="13">
        <f t="shared" si="1822"/>
        <v>6.118294935585477E-4</v>
      </c>
      <c r="AP1469" s="13">
        <f t="shared" si="1823"/>
        <v>2.531398178879274E-4</v>
      </c>
      <c r="AQ1469" s="13">
        <f t="shared" si="1824"/>
        <v>7.8551011443927431E-5</v>
      </c>
      <c r="AR1469" s="13">
        <f t="shared" si="1825"/>
        <v>2.6816365828047106E-3</v>
      </c>
      <c r="AS1469" s="13">
        <f t="shared" si="1826"/>
        <v>2.6095330634131222E-3</v>
      </c>
      <c r="AT1469" s="13">
        <f t="shared" si="1827"/>
        <v>1.2696841273555567E-3</v>
      </c>
      <c r="AU1469" s="13">
        <f t="shared" si="1828"/>
        <v>4.1184833814677656E-4</v>
      </c>
      <c r="AV1469" s="13">
        <f t="shared" si="1829"/>
        <v>1.001936524879244E-4</v>
      </c>
      <c r="AW1469" s="13">
        <f t="shared" si="1830"/>
        <v>6.5425157624216113E-7</v>
      </c>
      <c r="AX1469" s="13">
        <f t="shared" si="1831"/>
        <v>1.2881588365136183E-4</v>
      </c>
      <c r="AY1469" s="13">
        <f t="shared" si="1832"/>
        <v>1.5988978794853305E-4</v>
      </c>
      <c r="AZ1469" s="13">
        <f t="shared" si="1833"/>
        <v>9.9229782716149552E-5</v>
      </c>
      <c r="BA1469" s="13">
        <f t="shared" si="1834"/>
        <v>4.1055570858028599E-5</v>
      </c>
      <c r="BB1469" s="13">
        <f t="shared" si="1835"/>
        <v>1.2739823561592997E-5</v>
      </c>
      <c r="BC1469" s="13">
        <f t="shared" si="1836"/>
        <v>3.1626032908765341E-6</v>
      </c>
      <c r="BD1469" s="13">
        <f t="shared" si="1837"/>
        <v>5.5475341035339412E-4</v>
      </c>
      <c r="BE1469" s="13">
        <f t="shared" si="1838"/>
        <v>5.398372678986509E-4</v>
      </c>
      <c r="BF1469" s="13">
        <f t="shared" si="1839"/>
        <v>2.6266109443710671E-4</v>
      </c>
      <c r="BG1469" s="13">
        <f t="shared" si="1840"/>
        <v>8.5199564922530273E-5</v>
      </c>
      <c r="BH1469" s="13">
        <f t="shared" si="1841"/>
        <v>2.0727182337028363E-5</v>
      </c>
      <c r="BI1469" s="13">
        <f t="shared" si="1842"/>
        <v>4.0339744741472272E-6</v>
      </c>
      <c r="BJ1469" s="14">
        <f t="shared" si="1843"/>
        <v>0.28947285658629424</v>
      </c>
      <c r="BK1469" s="14">
        <f t="shared" si="1844"/>
        <v>0.28692122514841162</v>
      </c>
      <c r="BL1469" s="14">
        <f t="shared" si="1845"/>
        <v>0.38857588234877577</v>
      </c>
      <c r="BM1469" s="14">
        <f t="shared" si="1846"/>
        <v>0.3807513022172479</v>
      </c>
      <c r="BN1469" s="14">
        <f t="shared" si="1847"/>
        <v>0.61887129194020385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1.60606060606061</v>
      </c>
      <c r="F1470" s="10">
        <f>VLOOKUP(B1470,home!$B$2:$E$405,3,FALSE)</f>
        <v>0.83</v>
      </c>
      <c r="G1470" s="10">
        <f>VLOOKUP(C1470,away!$B$2:$E$405,4,FALSE)</f>
        <v>1.25</v>
      </c>
      <c r="H1470" s="10">
        <f>VLOOKUP(A1470,away!$A$2:$E$405,3,FALSE)</f>
        <v>1.4242424242424201</v>
      </c>
      <c r="I1470" s="10">
        <f>VLOOKUP(C1470,away!$B$2:$E$405,3,FALSE)</f>
        <v>0.73</v>
      </c>
      <c r="J1470" s="10">
        <f>VLOOKUP(B1470,home!$B$2:$E$405,4,FALSE)</f>
        <v>0.7</v>
      </c>
      <c r="K1470" s="12">
        <f t="shared" si="1792"/>
        <v>1.6662878787878825</v>
      </c>
      <c r="L1470" s="12">
        <f t="shared" si="1793"/>
        <v>0.72778787878787665</v>
      </c>
      <c r="M1470" s="13">
        <f t="shared" si="1794"/>
        <v>9.1256983533337457E-2</v>
      </c>
      <c r="N1470" s="13">
        <f t="shared" si="1795"/>
        <v>0.15206040551634559</v>
      </c>
      <c r="O1470" s="13">
        <f t="shared" si="1796"/>
        <v>6.6415726470307856E-2</v>
      </c>
      <c r="P1470" s="13">
        <f t="shared" si="1797"/>
        <v>0.11066771997836547</v>
      </c>
      <c r="Q1470" s="13">
        <f t="shared" si="1798"/>
        <v>0.12668820527772839</v>
      </c>
      <c r="R1470" s="13">
        <f t="shared" si="1799"/>
        <v>2.4168280342990588E-2</v>
      </c>
      <c r="S1470" s="13">
        <f t="shared" si="1800"/>
        <v>3.3551800013025282E-2</v>
      </c>
      <c r="T1470" s="13">
        <f t="shared" si="1801"/>
        <v>9.2202140186521009E-2</v>
      </c>
      <c r="U1470" s="13">
        <f t="shared" si="1802"/>
        <v>4.0271312586672658E-2</v>
      </c>
      <c r="V1470" s="13">
        <f t="shared" si="1803"/>
        <v>4.5209340149417509E-3</v>
      </c>
      <c r="W1470" s="13">
        <f t="shared" si="1804"/>
        <v>7.0366340279889944E-2</v>
      </c>
      <c r="X1470" s="13">
        <f t="shared" si="1805"/>
        <v>5.1211769530367011E-2</v>
      </c>
      <c r="Y1470" s="13">
        <f t="shared" si="1806"/>
        <v>1.8635652557739711E-2</v>
      </c>
      <c r="Z1470" s="13">
        <f t="shared" si="1807"/>
        <v>5.8631271615919526E-3</v>
      </c>
      <c r="AA1470" s="13">
        <f t="shared" si="1808"/>
        <v>9.7696577211526716E-3</v>
      </c>
      <c r="AB1470" s="13">
        <f t="shared" si="1809"/>
        <v>8.1395311203315748E-3</v>
      </c>
      <c r="AC1470" s="13">
        <f t="shared" si="1810"/>
        <v>3.4265970684826215E-4</v>
      </c>
      <c r="AD1470" s="13">
        <f t="shared" si="1811"/>
        <v>2.9312644970761047E-2</v>
      </c>
      <c r="AE1470" s="13">
        <f t="shared" si="1812"/>
        <v>2.1333387704932299E-2</v>
      </c>
      <c r="AF1470" s="13">
        <f t="shared" si="1813"/>
        <v>7.763090492566023E-3</v>
      </c>
      <c r="AG1470" s="13">
        <f t="shared" si="1814"/>
        <v>1.8832943874743195E-3</v>
      </c>
      <c r="AH1470" s="13">
        <f t="shared" si="1815"/>
        <v>1.0667782199996478E-3</v>
      </c>
      <c r="AI1470" s="13">
        <f t="shared" si="1816"/>
        <v>1.7775596173403262E-3</v>
      </c>
      <c r="AJ1470" s="13">
        <f t="shared" si="1817"/>
        <v>1.4809630220985065E-3</v>
      </c>
      <c r="AK1470" s="13">
        <f t="shared" si="1818"/>
        <v>8.2257024421860401E-4</v>
      </c>
      <c r="AL1470" s="13">
        <f t="shared" si="1819"/>
        <v>1.6621793540435879E-5</v>
      </c>
      <c r="AM1470" s="13">
        <f t="shared" si="1820"/>
        <v>9.7686610019983456E-3</v>
      </c>
      <c r="AN1470" s="13">
        <f t="shared" si="1821"/>
        <v>7.1095130692422287E-3</v>
      </c>
      <c r="AO1470" s="13">
        <f t="shared" si="1822"/>
        <v>2.5871087179392439E-3</v>
      </c>
      <c r="AP1470" s="13">
        <f t="shared" si="1823"/>
        <v>6.2762212200754186E-4</v>
      </c>
      <c r="AQ1470" s="13">
        <f t="shared" si="1824"/>
        <v>1.1419394321405371E-4</v>
      </c>
      <c r="AR1470" s="13">
        <f t="shared" si="1825"/>
        <v>1.5527765157413012E-4</v>
      </c>
      <c r="AS1470" s="13">
        <f t="shared" si="1826"/>
        <v>2.5873726866462119E-4</v>
      </c>
      <c r="AT1470" s="13">
        <f t="shared" si="1827"/>
        <v>2.1556538728327107E-4</v>
      </c>
      <c r="AU1470" s="13">
        <f t="shared" si="1828"/>
        <v>1.197313306387767E-4</v>
      </c>
      <c r="AV1470" s="13">
        <f t="shared" si="1829"/>
        <v>4.9876716238634477E-5</v>
      </c>
      <c r="AW1470" s="13">
        <f t="shared" si="1830"/>
        <v>5.599254866886642E-7</v>
      </c>
      <c r="AX1470" s="13">
        <f t="shared" si="1831"/>
        <v>2.7129002366029563E-3</v>
      </c>
      <c r="AY1470" s="13">
        <f t="shared" si="1832"/>
        <v>1.9744159085603938E-3</v>
      </c>
      <c r="AZ1470" s="13">
        <f t="shared" si="1833"/>
        <v>7.1847798296810364E-4</v>
      </c>
      <c r="BA1470" s="13">
        <f t="shared" si="1834"/>
        <v>1.742998557267161E-4</v>
      </c>
      <c r="BB1470" s="13">
        <f t="shared" si="1835"/>
        <v>3.1713330568094917E-5</v>
      </c>
      <c r="BC1470" s="13">
        <f t="shared" si="1836"/>
        <v>4.6161155166905052E-6</v>
      </c>
      <c r="BD1470" s="13">
        <f t="shared" si="1837"/>
        <v>1.8834865443716521E-5</v>
      </c>
      <c r="BE1470" s="13">
        <f t="shared" si="1838"/>
        <v>3.1384307987465585E-5</v>
      </c>
      <c r="BF1470" s="13">
        <f t="shared" si="1839"/>
        <v>2.6147645991829821E-5</v>
      </c>
      <c r="BG1470" s="13">
        <f t="shared" si="1840"/>
        <v>1.4523168525007529E-5</v>
      </c>
      <c r="BH1470" s="13">
        <f t="shared" si="1841"/>
        <v>6.0499449187034354E-6</v>
      </c>
      <c r="BI1470" s="13">
        <f t="shared" si="1842"/>
        <v>2.0161899770739759E-6</v>
      </c>
      <c r="BJ1470" s="14">
        <f t="shared" si="1843"/>
        <v>0.59728045318866974</v>
      </c>
      <c r="BK1470" s="14">
        <f t="shared" si="1844"/>
        <v>0.24233113494861905</v>
      </c>
      <c r="BL1470" s="14">
        <f t="shared" si="1845"/>
        <v>0.15481052382235572</v>
      </c>
      <c r="BM1470" s="14">
        <f t="shared" si="1846"/>
        <v>0.42705406201908741</v>
      </c>
      <c r="BN1470" s="14">
        <f t="shared" si="1847"/>
        <v>0.57125732111907535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1.60606060606061</v>
      </c>
      <c r="F1471" s="10">
        <f>VLOOKUP(B1471,home!$B$2:$E$405,3,FALSE)</f>
        <v>1.49</v>
      </c>
      <c r="G1471" s="10">
        <f>VLOOKUP(C1471,away!$B$2:$E$405,4,FALSE)</f>
        <v>1.56</v>
      </c>
      <c r="H1471" s="10">
        <f>VLOOKUP(A1471,away!$A$2:$E$405,3,FALSE)</f>
        <v>1.4242424242424201</v>
      </c>
      <c r="I1471" s="10">
        <f>VLOOKUP(C1471,away!$B$2:$E$405,3,FALSE)</f>
        <v>0.52</v>
      </c>
      <c r="J1471" s="10">
        <f>VLOOKUP(B1471,home!$B$2:$E$405,4,FALSE)</f>
        <v>0.7</v>
      </c>
      <c r="K1471" s="12">
        <f t="shared" si="1792"/>
        <v>3.7331272727272817</v>
      </c>
      <c r="L1471" s="12">
        <f t="shared" si="1793"/>
        <v>0.5184242424242409</v>
      </c>
      <c r="M1471" s="13">
        <f t="shared" si="1794"/>
        <v>1.4242119893515691E-2</v>
      </c>
      <c r="N1471" s="13">
        <f t="shared" si="1795"/>
        <v>5.3167646195935205E-2</v>
      </c>
      <c r="O1471" s="13">
        <f t="shared" si="1796"/>
        <v>7.3834602163110833E-3</v>
      </c>
      <c r="P1471" s="13">
        <f t="shared" si="1797"/>
        <v>2.7563396700607781E-2</v>
      </c>
      <c r="Q1471" s="13">
        <f t="shared" si="1798"/>
        <v>9.9240795020380315E-2</v>
      </c>
      <c r="R1471" s="13">
        <f t="shared" si="1799"/>
        <v>1.9138823845552975E-3</v>
      </c>
      <c r="S1471" s="13">
        <f t="shared" si="1800"/>
        <v>1.3336161388814369E-2</v>
      </c>
      <c r="T1471" s="13">
        <f t="shared" si="1801"/>
        <v>5.1448833976020042E-2</v>
      </c>
      <c r="U1471" s="13">
        <f t="shared" si="1802"/>
        <v>7.1447665265757052E-3</v>
      </c>
      <c r="V1471" s="13">
        <f t="shared" si="1803"/>
        <v>2.8677839595321235E-3</v>
      </c>
      <c r="W1471" s="13">
        <f t="shared" si="1804"/>
        <v>0.12349283948590652</v>
      </c>
      <c r="X1471" s="13">
        <f t="shared" si="1805"/>
        <v>6.4021681755299473E-2</v>
      </c>
      <c r="Y1471" s="13">
        <f t="shared" si="1806"/>
        <v>1.6595195931358487E-2</v>
      </c>
      <c r="Z1471" s="13">
        <f t="shared" si="1807"/>
        <v>3.3073434176739337E-4</v>
      </c>
      <c r="AA1471" s="13">
        <f t="shared" si="1808"/>
        <v>1.2346733912793619E-3</v>
      </c>
      <c r="AB1471" s="13">
        <f t="shared" si="1809"/>
        <v>2.3045964549478341E-3</v>
      </c>
      <c r="AC1471" s="13">
        <f t="shared" si="1810"/>
        <v>3.4688422228935743E-4</v>
      </c>
      <c r="AD1471" s="13">
        <f t="shared" si="1811"/>
        <v>0.11525362176784255</v>
      </c>
      <c r="AE1471" s="13">
        <f t="shared" si="1812"/>
        <v>5.9750271551643773E-2</v>
      </c>
      <c r="AF1471" s="13">
        <f t="shared" si="1813"/>
        <v>1.54879946319018E-2</v>
      </c>
      <c r="AG1471" s="13">
        <f t="shared" si="1814"/>
        <v>2.6764506279048006E-3</v>
      </c>
      <c r="AH1471" s="13">
        <f t="shared" si="1815"/>
        <v>4.2865175143610204E-5</v>
      </c>
      <c r="AI1471" s="13">
        <f t="shared" si="1816"/>
        <v>1.6002115437884284E-4</v>
      </c>
      <c r="AJ1471" s="13">
        <f t="shared" si="1817"/>
        <v>2.9868966781248049E-4</v>
      </c>
      <c r="AK1471" s="13">
        <f t="shared" si="1818"/>
        <v>3.7168218166420768E-4</v>
      </c>
      <c r="AL1471" s="13">
        <f t="shared" si="1819"/>
        <v>2.6853607467513448E-5</v>
      </c>
      <c r="AM1471" s="13">
        <f t="shared" si="1820"/>
        <v>8.6051287740425531E-2</v>
      </c>
      <c r="AN1471" s="13">
        <f t="shared" si="1821"/>
        <v>4.4611073656460477E-2</v>
      </c>
      <c r="AO1471" s="13">
        <f t="shared" si="1822"/>
        <v>1.1563731032041266E-2</v>
      </c>
      <c r="AP1471" s="13">
        <f t="shared" si="1823"/>
        <v>1.9983061666278934E-3</v>
      </c>
      <c r="AQ1471" s="13">
        <f t="shared" si="1824"/>
        <v>2.5899259014143853E-4</v>
      </c>
      <c r="AR1471" s="13">
        <f t="shared" si="1825"/>
        <v>4.4444691900417052E-6</v>
      </c>
      <c r="AS1471" s="13">
        <f t="shared" si="1826"/>
        <v>1.6591769146140825E-5</v>
      </c>
      <c r="AT1471" s="13">
        <f t="shared" si="1827"/>
        <v>3.0969592951126677E-5</v>
      </c>
      <c r="AU1471" s="13">
        <f t="shared" si="1828"/>
        <v>3.8537810690371191E-5</v>
      </c>
      <c r="AV1471" s="13">
        <f t="shared" si="1829"/>
        <v>3.5966638029856427E-5</v>
      </c>
      <c r="AW1471" s="13">
        <f t="shared" si="1830"/>
        <v>1.4436377625029919E-6</v>
      </c>
      <c r="AX1471" s="13">
        <f t="shared" si="1831"/>
        <v>5.3540068186180879E-2</v>
      </c>
      <c r="AY1471" s="13">
        <f t="shared" si="1832"/>
        <v>2.7756469288763026E-2</v>
      </c>
      <c r="AZ1471" s="13">
        <f t="shared" si="1833"/>
        <v>7.1948132816993405E-3</v>
      </c>
      <c r="BA1471" s="13">
        <f t="shared" si="1834"/>
        <v>1.2433218749829493E-3</v>
      </c>
      <c r="BB1471" s="13">
        <f t="shared" si="1835"/>
        <v>1.6114205028188052E-4</v>
      </c>
      <c r="BC1471" s="13">
        <f t="shared" si="1836"/>
        <v>1.670798906801457E-5</v>
      </c>
      <c r="BD1471" s="13">
        <f t="shared" si="1837"/>
        <v>3.8402009547087503E-7</v>
      </c>
      <c r="BE1471" s="13">
        <f t="shared" si="1838"/>
        <v>1.4335958916776583E-6</v>
      </c>
      <c r="BF1471" s="13">
        <f t="shared" si="1839"/>
        <v>2.6758979606458261E-6</v>
      </c>
      <c r="BG1471" s="13">
        <f t="shared" si="1840"/>
        <v>3.3298225519740828E-6</v>
      </c>
      <c r="BH1471" s="13">
        <f t="shared" si="1841"/>
        <v>3.1076628455292013E-6</v>
      </c>
      <c r="BI1471" s="13">
        <f t="shared" si="1842"/>
        <v>2.320260184617266E-6</v>
      </c>
      <c r="BJ1471" s="14">
        <f t="shared" si="1843"/>
        <v>0.8355312448008656</v>
      </c>
      <c r="BK1471" s="14">
        <f t="shared" si="1844"/>
        <v>8.6139669060989868E-2</v>
      </c>
      <c r="BL1471" s="14">
        <f t="shared" si="1845"/>
        <v>2.099439869220588E-2</v>
      </c>
      <c r="BM1471" s="14">
        <f t="shared" si="1846"/>
        <v>0.71172972083352304</v>
      </c>
      <c r="BN1471" s="14">
        <f t="shared" si="1847"/>
        <v>0.20351130041130538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1.80555555555556</v>
      </c>
      <c r="F1472" s="10">
        <f>VLOOKUP(B1472,home!$B$2:$E$405,3,FALSE)</f>
        <v>0.55000000000000004</v>
      </c>
      <c r="G1472" s="10">
        <f>VLOOKUP(C1472,away!$B$2:$E$405,4,FALSE)</f>
        <v>0.83</v>
      </c>
      <c r="H1472" s="10">
        <f>VLOOKUP(A1472,away!$A$2:$E$405,3,FALSE)</f>
        <v>1.2361111111111101</v>
      </c>
      <c r="I1472" s="10">
        <f>VLOOKUP(C1472,away!$B$2:$E$405,3,FALSE)</f>
        <v>0.28000000000000003</v>
      </c>
      <c r="J1472" s="10">
        <f>VLOOKUP(B1472,home!$B$2:$E$405,4,FALSE)</f>
        <v>0.81</v>
      </c>
      <c r="K1472" s="12">
        <f t="shared" si="1792"/>
        <v>0.82423611111111317</v>
      </c>
      <c r="L1472" s="12">
        <f t="shared" si="1793"/>
        <v>0.28034999999999982</v>
      </c>
      <c r="M1472" s="13">
        <f t="shared" si="1794"/>
        <v>0.33134799511881025</v>
      </c>
      <c r="N1472" s="13">
        <f t="shared" si="1795"/>
        <v>0.27310898292119218</v>
      </c>
      <c r="O1472" s="13">
        <f t="shared" si="1796"/>
        <v>9.2893410431558382E-2</v>
      </c>
      <c r="P1472" s="13">
        <f t="shared" si="1797"/>
        <v>7.6566103361956184E-2</v>
      </c>
      <c r="Q1472" s="13">
        <f t="shared" si="1798"/>
        <v>0.11255314299623745</v>
      </c>
      <c r="R1472" s="13">
        <f t="shared" si="1799"/>
        <v>1.3021333807243688E-2</v>
      </c>
      <c r="S1472" s="13">
        <f t="shared" si="1800"/>
        <v>4.4231203073461416E-3</v>
      </c>
      <c r="T1472" s="13">
        <f t="shared" si="1801"/>
        <v>3.1554273638995149E-2</v>
      </c>
      <c r="U1472" s="13">
        <f t="shared" si="1802"/>
        <v>1.07326535387622E-2</v>
      </c>
      <c r="V1472" s="13">
        <f t="shared" si="1803"/>
        <v>1.1356341423637628E-4</v>
      </c>
      <c r="W1472" s="13">
        <f t="shared" si="1804"/>
        <v>3.0923454958850589E-2</v>
      </c>
      <c r="X1472" s="13">
        <f t="shared" si="1805"/>
        <v>8.6693905977137577E-3</v>
      </c>
      <c r="Y1472" s="13">
        <f t="shared" si="1806"/>
        <v>1.2152318270345251E-3</v>
      </c>
      <c r="Z1472" s="13">
        <f t="shared" si="1807"/>
        <v>1.2168436442869216E-3</v>
      </c>
      <c r="AA1472" s="13">
        <f t="shared" si="1808"/>
        <v>1.0029664731973269E-3</v>
      </c>
      <c r="AB1472" s="13">
        <f t="shared" si="1809"/>
        <v>4.1334059272149661E-4</v>
      </c>
      <c r="AC1472" s="13">
        <f t="shared" si="1810"/>
        <v>1.6401012380958545E-6</v>
      </c>
      <c r="AD1472" s="13">
        <f t="shared" si="1811"/>
        <v>6.3720570643506702E-3</v>
      </c>
      <c r="AE1472" s="13">
        <f t="shared" si="1812"/>
        <v>1.786406197990709E-3</v>
      </c>
      <c r="AF1472" s="13">
        <f t="shared" si="1813"/>
        <v>2.5040948880334746E-4</v>
      </c>
      <c r="AG1472" s="13">
        <f t="shared" si="1814"/>
        <v>2.3400766728672803E-5</v>
      </c>
      <c r="AH1472" s="13">
        <f t="shared" si="1815"/>
        <v>8.5285528918959582E-5</v>
      </c>
      <c r="AI1472" s="13">
        <f t="shared" si="1816"/>
        <v>7.0295412690217615E-5</v>
      </c>
      <c r="AJ1472" s="13">
        <f t="shared" si="1817"/>
        <v>2.8970008792367881E-5</v>
      </c>
      <c r="AK1472" s="13">
        <f t="shared" si="1818"/>
        <v>7.9593757952920196E-6</v>
      </c>
      <c r="AL1472" s="13">
        <f t="shared" si="1819"/>
        <v>1.5159429092074905E-8</v>
      </c>
      <c r="AM1472" s="13">
        <f t="shared" si="1820"/>
        <v>1.0504159068996989E-3</v>
      </c>
      <c r="AN1472" s="13">
        <f t="shared" si="1821"/>
        <v>2.9448409949933035E-4</v>
      </c>
      <c r="AO1472" s="13">
        <f t="shared" si="1822"/>
        <v>4.1279308647318602E-5</v>
      </c>
      <c r="AP1472" s="13">
        <f t="shared" si="1823"/>
        <v>3.8575513930919203E-6</v>
      </c>
      <c r="AQ1472" s="13">
        <f t="shared" si="1824"/>
        <v>2.7036613326332984E-7</v>
      </c>
      <c r="AR1472" s="13">
        <f t="shared" si="1825"/>
        <v>4.7819596064860634E-6</v>
      </c>
      <c r="AS1472" s="13">
        <f t="shared" si="1826"/>
        <v>3.9414637895405012E-6</v>
      </c>
      <c r="AT1472" s="13">
        <f t="shared" si="1827"/>
        <v>1.624348392988067E-6</v>
      </c>
      <c r="AU1472" s="13">
        <f t="shared" si="1828"/>
        <v>4.4628220084202347E-7</v>
      </c>
      <c r="AV1472" s="13">
        <f t="shared" si="1829"/>
        <v>9.196047642003455E-8</v>
      </c>
      <c r="AW1472" s="13">
        <f t="shared" si="1830"/>
        <v>9.7304414414809497E-11</v>
      </c>
      <c r="AX1472" s="13">
        <f t="shared" si="1831"/>
        <v>1.4429845369204341E-4</v>
      </c>
      <c r="AY1472" s="13">
        <f t="shared" si="1832"/>
        <v>4.045407149256434E-5</v>
      </c>
      <c r="AZ1472" s="13">
        <f t="shared" si="1833"/>
        <v>5.6706494714702032E-6</v>
      </c>
      <c r="BA1472" s="13">
        <f t="shared" si="1834"/>
        <v>5.2992219310889004E-7</v>
      </c>
      <c r="BB1472" s="13">
        <f t="shared" si="1835"/>
        <v>3.7140921709519312E-8</v>
      </c>
      <c r="BC1472" s="13">
        <f t="shared" si="1836"/>
        <v>2.0824914802527478E-9</v>
      </c>
      <c r="BD1472" s="13">
        <f t="shared" si="1837"/>
        <v>2.2343706261306098E-7</v>
      </c>
      <c r="BE1472" s="13">
        <f t="shared" si="1838"/>
        <v>1.8416489556627964E-7</v>
      </c>
      <c r="BF1472" s="13">
        <f t="shared" si="1839"/>
        <v>7.5897678662367316E-8</v>
      </c>
      <c r="BG1472" s="13">
        <f t="shared" si="1840"/>
        <v>2.0852535834343516E-8</v>
      </c>
      <c r="BH1472" s="13">
        <f t="shared" si="1841"/>
        <v>4.296853260726108E-9</v>
      </c>
      <c r="BI1472" s="13">
        <f t="shared" si="1842"/>
        <v>7.0832432432719882E-10</v>
      </c>
      <c r="BJ1472" s="14">
        <f t="shared" si="1843"/>
        <v>0.46803805001073223</v>
      </c>
      <c r="BK1472" s="14">
        <f t="shared" si="1844"/>
        <v>0.41249289153450869</v>
      </c>
      <c r="BL1472" s="14">
        <f t="shared" si="1845"/>
        <v>0.11826761054149645</v>
      </c>
      <c r="BM1472" s="14">
        <f t="shared" si="1846"/>
        <v>0.10048397311983795</v>
      </c>
      <c r="BN1472" s="14">
        <f t="shared" si="1847"/>
        <v>0.89949096863699818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1.80555555555556</v>
      </c>
      <c r="F1473" s="10">
        <f>VLOOKUP(B1473,home!$B$2:$E$405,3,FALSE)</f>
        <v>0.97</v>
      </c>
      <c r="G1473" s="10">
        <f>VLOOKUP(C1473,away!$B$2:$E$405,4,FALSE)</f>
        <v>0.69</v>
      </c>
      <c r="H1473" s="10">
        <f>VLOOKUP(A1473,away!$A$2:$E$405,3,FALSE)</f>
        <v>1.2361111111111101</v>
      </c>
      <c r="I1473" s="10">
        <f>VLOOKUP(C1473,away!$B$2:$E$405,3,FALSE)</f>
        <v>0.14000000000000001</v>
      </c>
      <c r="J1473" s="10">
        <f>VLOOKUP(B1473,home!$B$2:$E$405,4,FALSE)</f>
        <v>0.61</v>
      </c>
      <c r="K1473" s="12">
        <f t="shared" si="1792"/>
        <v>1.2084583333333361</v>
      </c>
      <c r="L1473" s="12">
        <f t="shared" si="1793"/>
        <v>0.10556388888888882</v>
      </c>
      <c r="M1473" s="13">
        <f t="shared" si="1794"/>
        <v>0.26873695984559737</v>
      </c>
      <c r="N1473" s="13">
        <f t="shared" si="1795"/>
        <v>0.32475741860007823</v>
      </c>
      <c r="O1473" s="13">
        <f t="shared" si="1796"/>
        <v>2.8368918569478412E-2</v>
      </c>
      <c r="P1473" s="13">
        <f t="shared" si="1797"/>
        <v>3.4282656052941014E-2</v>
      </c>
      <c r="Q1473" s="13">
        <f t="shared" si="1798"/>
        <v>0.1962279044095436</v>
      </c>
      <c r="R1473" s="13">
        <f t="shared" si="1799"/>
        <v>1.4973666838831768E-3</v>
      </c>
      <c r="S1473" s="13">
        <f t="shared" si="1800"/>
        <v>1.0933558475911924E-3</v>
      </c>
      <c r="T1473" s="13">
        <f t="shared" si="1801"/>
        <v>2.0714580697988556E-2</v>
      </c>
      <c r="U1473" s="13">
        <f t="shared" si="1802"/>
        <v>1.8095052471943283E-3</v>
      </c>
      <c r="V1473" s="13">
        <f t="shared" si="1803"/>
        <v>1.5497658415780146E-5</v>
      </c>
      <c r="W1473" s="13">
        <f t="shared" si="1804"/>
        <v>7.9044415438750071E-2</v>
      </c>
      <c r="X1473" s="13">
        <f t="shared" si="1805"/>
        <v>8.3442358886633792E-3</v>
      </c>
      <c r="Y1473" s="13">
        <f t="shared" si="1806"/>
        <v>4.4042499510676969E-4</v>
      </c>
      <c r="Z1473" s="13">
        <f t="shared" si="1807"/>
        <v>5.2689283414455868E-5</v>
      </c>
      <c r="AA1473" s="13">
        <f t="shared" si="1808"/>
        <v>6.3672803619561124E-5</v>
      </c>
      <c r="AB1473" s="13">
        <f t="shared" si="1809"/>
        <v>3.8472965070377833E-5</v>
      </c>
      <c r="AC1473" s="13">
        <f t="shared" si="1810"/>
        <v>1.2356434275904404E-7</v>
      </c>
      <c r="AD1473" s="13">
        <f t="shared" si="1811"/>
        <v>2.3880470635104938E-2</v>
      </c>
      <c r="AE1473" s="13">
        <f t="shared" si="1812"/>
        <v>2.52091534873859E-3</v>
      </c>
      <c r="AF1473" s="13">
        <f t="shared" si="1813"/>
        <v>1.3305881388626744E-4</v>
      </c>
      <c r="AG1473" s="13">
        <f t="shared" si="1814"/>
        <v>4.6820686149257574E-6</v>
      </c>
      <c r="AH1473" s="13">
        <f t="shared" si="1815"/>
        <v>1.3905214149996975E-6</v>
      </c>
      <c r="AI1473" s="13">
        <f t="shared" si="1816"/>
        <v>1.6803871916348468E-6</v>
      </c>
      <c r="AJ1473" s="13">
        <f t="shared" si="1817"/>
        <v>1.0153389524788664E-6</v>
      </c>
      <c r="AK1473" s="13">
        <f t="shared" si="1818"/>
        <v>4.0899827276034193E-7</v>
      </c>
      <c r="AL1473" s="13">
        <f t="shared" si="1819"/>
        <v>6.3052195956222433E-10</v>
      </c>
      <c r="AM1473" s="13">
        <f t="shared" si="1820"/>
        <v>5.7717107485829181E-3</v>
      </c>
      <c r="AN1473" s="13">
        <f t="shared" si="1821"/>
        <v>6.0928423216221239E-4</v>
      </c>
      <c r="AO1473" s="13">
        <f t="shared" si="1822"/>
        <v>3.2159206492861867E-5</v>
      </c>
      <c r="AP1473" s="13">
        <f t="shared" si="1823"/>
        <v>1.1316169669891005E-6</v>
      </c>
      <c r="AQ1473" s="13">
        <f t="shared" si="1824"/>
        <v>2.9864471942004687E-8</v>
      </c>
      <c r="AR1473" s="13">
        <f t="shared" si="1825"/>
        <v>2.9357769630129713E-8</v>
      </c>
      <c r="AS1473" s="13">
        <f t="shared" si="1826"/>
        <v>3.5477641357610584E-8</v>
      </c>
      <c r="AT1473" s="13">
        <f t="shared" si="1827"/>
        <v>2.1436625672807966E-8</v>
      </c>
      <c r="AU1473" s="13">
        <f t="shared" si="1828"/>
        <v>8.6350896442840386E-9</v>
      </c>
      <c r="AV1473" s="13">
        <f t="shared" si="1829"/>
        <v>2.6087865099288604E-9</v>
      </c>
      <c r="AW1473" s="13">
        <f t="shared" si="1830"/>
        <v>2.2343169368124392E-12</v>
      </c>
      <c r="AX1473" s="13">
        <f t="shared" si="1831"/>
        <v>1.1624786586191017E-3</v>
      </c>
      <c r="AY1473" s="13">
        <f t="shared" si="1832"/>
        <v>1.2271576795417136E-4</v>
      </c>
      <c r="AZ1473" s="13">
        <f t="shared" si="1833"/>
        <v>6.4771768466144043E-6</v>
      </c>
      <c r="BA1473" s="13">
        <f t="shared" si="1834"/>
        <v>2.2791865898322875E-7</v>
      </c>
      <c r="BB1473" s="13">
        <f t="shared" si="1835"/>
        <v>6.014994998152524E-9</v>
      </c>
      <c r="BC1473" s="13">
        <f t="shared" si="1836"/>
        <v>1.2699325273043903E-10</v>
      </c>
      <c r="BD1473" s="13">
        <f t="shared" si="1837"/>
        <v>5.1652005521010101E-10</v>
      </c>
      <c r="BE1473" s="13">
        <f t="shared" si="1838"/>
        <v>6.2419296505244135E-10</v>
      </c>
      <c r="BF1473" s="13">
        <f t="shared" si="1839"/>
        <v>3.7715559511283337E-10</v>
      </c>
      <c r="BG1473" s="13">
        <f t="shared" si="1840"/>
        <v>1.519256072924657E-10</v>
      </c>
      <c r="BH1473" s="13">
        <f t="shared" si="1841"/>
        <v>4.5898941544827015E-11</v>
      </c>
      <c r="BI1473" s="13">
        <f t="shared" si="1842"/>
        <v>1.1093391680205176E-11</v>
      </c>
      <c r="BJ1473" s="14">
        <f t="shared" si="1843"/>
        <v>0.66377432822921945</v>
      </c>
      <c r="BK1473" s="14">
        <f t="shared" si="1844"/>
        <v>0.30425130936736428</v>
      </c>
      <c r="BL1473" s="14">
        <f t="shared" si="1845"/>
        <v>3.1782530757777115E-2</v>
      </c>
      <c r="BM1473" s="14">
        <f t="shared" si="1846"/>
        <v>0.14586691771053356</v>
      </c>
      <c r="BN1473" s="14">
        <f t="shared" si="1847"/>
        <v>0.85387122416152195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1.43333333333333</v>
      </c>
      <c r="F1474" s="10">
        <f>VLOOKUP(B1474,home!$B$2:$E$405,3,FALSE)</f>
        <v>1.1200000000000001</v>
      </c>
      <c r="G1474" s="10">
        <f>VLOOKUP(C1474,away!$B$2:$E$405,4,FALSE)</f>
        <v>1.1200000000000001</v>
      </c>
      <c r="H1474" s="10">
        <f>VLOOKUP(A1474,away!$A$2:$E$405,3,FALSE)</f>
        <v>1.3888888888888899</v>
      </c>
      <c r="I1474" s="10">
        <f>VLOOKUP(C1474,away!$B$2:$E$405,3,FALSE)</f>
        <v>0.84</v>
      </c>
      <c r="J1474" s="10">
        <f>VLOOKUP(B1474,home!$B$2:$E$405,4,FALSE)</f>
        <v>0.57999999999999996</v>
      </c>
      <c r="K1474" s="12">
        <f t="shared" si="1792"/>
        <v>1.7979733333333294</v>
      </c>
      <c r="L1474" s="12">
        <f t="shared" si="1793"/>
        <v>0.67666666666666708</v>
      </c>
      <c r="M1474" s="13">
        <f t="shared" si="1794"/>
        <v>8.4193294388219583E-2</v>
      </c>
      <c r="N1474" s="13">
        <f t="shared" si="1795"/>
        <v>0.15137729815550144</v>
      </c>
      <c r="O1474" s="13">
        <f t="shared" si="1796"/>
        <v>5.6970795869361948E-2</v>
      </c>
      <c r="P1474" s="13">
        <f t="shared" si="1797"/>
        <v>0.10243197175188937</v>
      </c>
      <c r="Q1474" s="13">
        <f t="shared" si="1798"/>
        <v>0.13608617267782014</v>
      </c>
      <c r="R1474" s="13">
        <f t="shared" si="1799"/>
        <v>1.9275119269134132E-2</v>
      </c>
      <c r="S1474" s="13">
        <f t="shared" si="1800"/>
        <v>3.1155417166001644E-2</v>
      </c>
      <c r="T1474" s="13">
        <f t="shared" si="1801"/>
        <v>9.2084976845325017E-2</v>
      </c>
      <c r="U1474" s="13">
        <f t="shared" si="1802"/>
        <v>3.4656150442722584E-2</v>
      </c>
      <c r="V1474" s="13">
        <f t="shared" si="1803"/>
        <v>4.21161914015901E-3</v>
      </c>
      <c r="W1474" s="13">
        <f t="shared" si="1804"/>
        <v>8.1559769836705098E-2</v>
      </c>
      <c r="X1474" s="13">
        <f t="shared" si="1805"/>
        <v>5.5188777589503808E-2</v>
      </c>
      <c r="Y1474" s="13">
        <f t="shared" si="1806"/>
        <v>1.8672203084448797E-2</v>
      </c>
      <c r="Z1474" s="13">
        <f t="shared" si="1807"/>
        <v>4.3476102351491467E-3</v>
      </c>
      <c r="AA1474" s="13">
        <f t="shared" si="1808"/>
        <v>7.8168872665252114E-3</v>
      </c>
      <c r="AB1474" s="13">
        <f t="shared" si="1809"/>
        <v>7.0272774274425989E-3</v>
      </c>
      <c r="AC1474" s="13">
        <f t="shared" si="1810"/>
        <v>3.2024852448852425E-4</v>
      </c>
      <c r="AD1474" s="13">
        <f t="shared" si="1811"/>
        <v>3.6660572809799952E-2</v>
      </c>
      <c r="AE1474" s="13">
        <f t="shared" si="1812"/>
        <v>2.4806987601297979E-2</v>
      </c>
      <c r="AF1474" s="13">
        <f t="shared" si="1813"/>
        <v>8.3930308051058198E-3</v>
      </c>
      <c r="AG1474" s="13">
        <f t="shared" si="1814"/>
        <v>1.8930947260405364E-3</v>
      </c>
      <c r="AH1474" s="13">
        <f t="shared" si="1815"/>
        <v>7.3547073144606442E-4</v>
      </c>
      <c r="AI1474" s="13">
        <f t="shared" si="1816"/>
        <v>1.3223567625871822E-3</v>
      </c>
      <c r="AJ1474" s="13">
        <f t="shared" si="1817"/>
        <v>1.1887810981423734E-3</v>
      </c>
      <c r="AK1474" s="13">
        <f t="shared" si="1818"/>
        <v>7.1246557121023288E-4</v>
      </c>
      <c r="AL1474" s="13">
        <f t="shared" si="1819"/>
        <v>1.55849408446869E-5</v>
      </c>
      <c r="AM1474" s="13">
        <f t="shared" si="1820"/>
        <v>1.3182946459349051E-2</v>
      </c>
      <c r="AN1474" s="13">
        <f t="shared" si="1821"/>
        <v>8.920460437492863E-3</v>
      </c>
      <c r="AO1474" s="13">
        <f t="shared" si="1822"/>
        <v>3.0180891146850864E-3</v>
      </c>
      <c r="AP1474" s="13">
        <f t="shared" si="1823"/>
        <v>6.8074676697897011E-4</v>
      </c>
      <c r="AQ1474" s="13">
        <f t="shared" si="1824"/>
        <v>1.151596614139425E-4</v>
      </c>
      <c r="AR1474" s="13">
        <f t="shared" si="1825"/>
        <v>9.9533705655700807E-5</v>
      </c>
      <c r="AS1474" s="13">
        <f t="shared" si="1826"/>
        <v>1.7895894853679883E-4</v>
      </c>
      <c r="AT1474" s="13">
        <f t="shared" si="1827"/>
        <v>1.6088170861526803E-4</v>
      </c>
      <c r="AU1474" s="13">
        <f t="shared" si="1828"/>
        <v>9.6420340637118273E-5</v>
      </c>
      <c r="AV1474" s="13">
        <f t="shared" si="1829"/>
        <v>4.3340300314113653E-5</v>
      </c>
      <c r="AW1474" s="13">
        <f t="shared" si="1830"/>
        <v>5.2669680853572816E-7</v>
      </c>
      <c r="AX1474" s="13">
        <f t="shared" si="1831"/>
        <v>3.9504310314451025E-3</v>
      </c>
      <c r="AY1474" s="13">
        <f t="shared" si="1832"/>
        <v>2.6731249979445211E-3</v>
      </c>
      <c r="AZ1474" s="13">
        <f t="shared" si="1833"/>
        <v>9.0440729097122994E-4</v>
      </c>
      <c r="BA1474" s="13">
        <f t="shared" si="1834"/>
        <v>2.0399408896351094E-4</v>
      </c>
      <c r="BB1474" s="13">
        <f t="shared" si="1835"/>
        <v>3.4509000049660618E-5</v>
      </c>
      <c r="BC1474" s="13">
        <f t="shared" si="1836"/>
        <v>4.6702180067207413E-6</v>
      </c>
      <c r="BD1474" s="13">
        <f t="shared" si="1837"/>
        <v>1.1225190137837371E-5</v>
      </c>
      <c r="BE1474" s="13">
        <f t="shared" si="1838"/>
        <v>2.0182592529427871E-5</v>
      </c>
      <c r="BF1474" s="13">
        <f t="shared" si="1839"/>
        <v>1.8143881582721899E-5</v>
      </c>
      <c r="BG1474" s="13">
        <f t="shared" si="1840"/>
        <v>1.0874071749630562E-5</v>
      </c>
      <c r="BH1474" s="13">
        <f t="shared" si="1841"/>
        <v>4.8878227576472631E-6</v>
      </c>
      <c r="BI1474" s="13">
        <f t="shared" si="1842"/>
        <v>1.7576349952619118E-6</v>
      </c>
      <c r="BJ1474" s="14">
        <f t="shared" si="1843"/>
        <v>0.64041142319884903</v>
      </c>
      <c r="BK1474" s="14">
        <f t="shared" si="1844"/>
        <v>0.22500126090954736</v>
      </c>
      <c r="BL1474" s="14">
        <f t="shared" si="1845"/>
        <v>0.13035151063608388</v>
      </c>
      <c r="BM1474" s="14">
        <f t="shared" si="1846"/>
        <v>0.447104554566567</v>
      </c>
      <c r="BN1474" s="14">
        <f t="shared" si="1847"/>
        <v>0.55033465211192667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1.43333333333333</v>
      </c>
      <c r="F1475" s="10">
        <f>VLOOKUP(B1475,home!$B$2:$E$405,3,FALSE)</f>
        <v>1.1200000000000001</v>
      </c>
      <c r="G1475" s="10">
        <f>VLOOKUP(C1475,away!$B$2:$E$405,4,FALSE)</f>
        <v>0.84</v>
      </c>
      <c r="H1475" s="10">
        <f>VLOOKUP(A1475,away!$A$2:$E$405,3,FALSE)</f>
        <v>1.3888888888888899</v>
      </c>
      <c r="I1475" s="10">
        <f>VLOOKUP(C1475,away!$B$2:$E$405,3,FALSE)</f>
        <v>0.98</v>
      </c>
      <c r="J1475" s="10">
        <f>VLOOKUP(B1475,home!$B$2:$E$405,4,FALSE)</f>
        <v>1.01</v>
      </c>
      <c r="K1475" s="12">
        <f t="shared" si="1792"/>
        <v>1.348479999999997</v>
      </c>
      <c r="L1475" s="12">
        <f t="shared" si="1793"/>
        <v>1.3747222222222233</v>
      </c>
      <c r="M1475" s="13">
        <f t="shared" si="1794"/>
        <v>6.5664146211017849E-2</v>
      </c>
      <c r="N1475" s="13">
        <f t="shared" si="1795"/>
        <v>8.8546787882633149E-2</v>
      </c>
      <c r="O1475" s="13">
        <f t="shared" si="1796"/>
        <v>9.0269960999535437E-2</v>
      </c>
      <c r="P1475" s="13">
        <f t="shared" si="1797"/>
        <v>0.12172723700865327</v>
      </c>
      <c r="Q1475" s="13">
        <f t="shared" si="1798"/>
        <v>5.9701786261986453E-2</v>
      </c>
      <c r="R1475" s="13">
        <f t="shared" si="1799"/>
        <v>6.2048060692597405E-2</v>
      </c>
      <c r="S1475" s="13">
        <f t="shared" si="1800"/>
        <v>5.6414044363507644E-2</v>
      </c>
      <c r="T1475" s="13">
        <f t="shared" si="1801"/>
        <v>8.2073372280714221E-2</v>
      </c>
      <c r="U1475" s="13">
        <f t="shared" si="1802"/>
        <v>8.3670568882753565E-2</v>
      </c>
      <c r="V1475" s="13">
        <f t="shared" si="1803"/>
        <v>1.161994811662978E-2</v>
      </c>
      <c r="W1475" s="13">
        <f t="shared" si="1804"/>
        <v>2.6835554912854435E-2</v>
      </c>
      <c r="X1475" s="13">
        <f t="shared" si="1805"/>
        <v>3.6891433684365753E-2</v>
      </c>
      <c r="Y1475" s="13">
        <f t="shared" si="1806"/>
        <v>2.5357736847767539E-2</v>
      </c>
      <c r="Z1475" s="13">
        <f t="shared" si="1807"/>
        <v>2.8432949293302291E-2</v>
      </c>
      <c r="AA1475" s="13">
        <f t="shared" si="1808"/>
        <v>3.8341263463032189E-2</v>
      </c>
      <c r="AB1475" s="13">
        <f t="shared" si="1809"/>
        <v>2.5851213477314769E-2</v>
      </c>
      <c r="AC1475" s="13">
        <f t="shared" si="1810"/>
        <v>1.3463056515991779E-3</v>
      </c>
      <c r="AD1475" s="13">
        <f t="shared" si="1811"/>
        <v>9.0468022722214689E-3</v>
      </c>
      <c r="AE1475" s="13">
        <f t="shared" si="1812"/>
        <v>1.2436840123673356E-2</v>
      </c>
      <c r="AF1475" s="13">
        <f t="shared" si="1813"/>
        <v>8.5486002461193748E-3</v>
      </c>
      <c r="AG1475" s="13">
        <f t="shared" si="1814"/>
        <v>3.917316909078223E-3</v>
      </c>
      <c r="AH1475" s="13">
        <f t="shared" si="1815"/>
        <v>9.7718518092050899E-3</v>
      </c>
      <c r="AI1475" s="13">
        <f t="shared" si="1816"/>
        <v>1.317714672767685E-2</v>
      </c>
      <c r="AJ1475" s="13">
        <f t="shared" si="1817"/>
        <v>8.8845594096688216E-3</v>
      </c>
      <c r="AK1475" s="13">
        <f t="shared" si="1818"/>
        <v>3.9935502242500615E-3</v>
      </c>
      <c r="AL1475" s="13">
        <f t="shared" si="1819"/>
        <v>9.9830471631597544E-5</v>
      </c>
      <c r="AM1475" s="13">
        <f t="shared" si="1820"/>
        <v>2.4398863856090348E-3</v>
      </c>
      <c r="AN1475" s="13">
        <f t="shared" si="1821"/>
        <v>3.3541660339942003E-3</v>
      </c>
      <c r="AO1475" s="13">
        <f t="shared" si="1822"/>
        <v>2.3055232919774048E-3</v>
      </c>
      <c r="AP1475" s="13">
        <f t="shared" si="1823"/>
        <v>1.0564847011107577E-3</v>
      </c>
      <c r="AQ1475" s="13">
        <f t="shared" si="1824"/>
        <v>3.6309324901369089E-4</v>
      </c>
      <c r="AR1475" s="13">
        <f t="shared" si="1825"/>
        <v>2.6867163668753322E-3</v>
      </c>
      <c r="AS1475" s="13">
        <f t="shared" si="1826"/>
        <v>3.6229832864040396E-3</v>
      </c>
      <c r="AT1475" s="13">
        <f t="shared" si="1827"/>
        <v>2.4427602510250549E-3</v>
      </c>
      <c r="AU1475" s="13">
        <f t="shared" si="1828"/>
        <v>1.0980044477674194E-3</v>
      </c>
      <c r="AV1475" s="13">
        <f t="shared" si="1829"/>
        <v>3.7015925943135168E-4</v>
      </c>
      <c r="AW1475" s="13">
        <f t="shared" si="1830"/>
        <v>5.1406742501173464E-6</v>
      </c>
      <c r="AX1475" s="13">
        <f t="shared" si="1831"/>
        <v>5.4835633221101039E-4</v>
      </c>
      <c r="AY1475" s="13">
        <f t="shared" si="1832"/>
        <v>7.5383763558674788E-4</v>
      </c>
      <c r="AZ1475" s="13">
        <f t="shared" si="1833"/>
        <v>5.1815867479428036E-4</v>
      </c>
      <c r="BA1475" s="13">
        <f t="shared" si="1834"/>
        <v>2.3744141495897177E-4</v>
      </c>
      <c r="BB1475" s="13">
        <f t="shared" si="1835"/>
        <v>8.1603997404996768E-5</v>
      </c>
      <c r="BC1475" s="13">
        <f t="shared" si="1836"/>
        <v>2.2436565730962717E-5</v>
      </c>
      <c r="BD1475" s="13">
        <f t="shared" si="1837"/>
        <v>6.1558144905861313E-4</v>
      </c>
      <c r="BE1475" s="13">
        <f t="shared" si="1838"/>
        <v>8.3009927242655673E-4</v>
      </c>
      <c r="BF1475" s="13">
        <f t="shared" si="1839"/>
        <v>5.5968613344088041E-4</v>
      </c>
      <c r="BG1475" s="13">
        <f t="shared" si="1840"/>
        <v>2.5157518574078558E-4</v>
      </c>
      <c r="BH1475" s="13">
        <f t="shared" si="1841"/>
        <v>8.4811026616933455E-5</v>
      </c>
      <c r="BI1475" s="13">
        <f t="shared" si="1842"/>
        <v>2.2873194634480424E-5</v>
      </c>
      <c r="BJ1475" s="14">
        <f t="shared" si="1843"/>
        <v>0.36503721970380598</v>
      </c>
      <c r="BK1475" s="14">
        <f t="shared" si="1844"/>
        <v>0.25762534945862603</v>
      </c>
      <c r="BL1475" s="14">
        <f t="shared" si="1845"/>
        <v>0.34859342555945561</v>
      </c>
      <c r="BM1475" s="14">
        <f t="shared" si="1846"/>
        <v>0.51098226799743018</v>
      </c>
      <c r="BN1475" s="14">
        <f t="shared" si="1847"/>
        <v>0.48795797905642357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1.43333333333333</v>
      </c>
      <c r="F1476" s="10">
        <f>VLOOKUP(B1476,home!$B$2:$E$405,3,FALSE)</f>
        <v>0.42</v>
      </c>
      <c r="G1476" s="10">
        <f>VLOOKUP(C1476,away!$B$2:$E$405,4,FALSE)</f>
        <v>1.1200000000000001</v>
      </c>
      <c r="H1476" s="10">
        <f>VLOOKUP(A1476,away!$A$2:$E$405,3,FALSE)</f>
        <v>1.3888888888888899</v>
      </c>
      <c r="I1476" s="10">
        <f>VLOOKUP(C1476,away!$B$2:$E$405,3,FALSE)</f>
        <v>0.98</v>
      </c>
      <c r="J1476" s="10">
        <f>VLOOKUP(B1476,home!$B$2:$E$405,4,FALSE)</f>
        <v>0.86</v>
      </c>
      <c r="K1476" s="12">
        <f t="shared" si="1792"/>
        <v>0.6742399999999984</v>
      </c>
      <c r="L1476" s="12">
        <f t="shared" si="1793"/>
        <v>1.1705555555555562</v>
      </c>
      <c r="M1476" s="13">
        <f t="shared" si="1794"/>
        <v>0.15805763159134456</v>
      </c>
      <c r="N1476" s="13">
        <f t="shared" si="1795"/>
        <v>0.10656877752414791</v>
      </c>
      <c r="O1476" s="13">
        <f t="shared" si="1796"/>
        <v>0.18501523875720174</v>
      </c>
      <c r="P1476" s="13">
        <f t="shared" si="1797"/>
        <v>0.12474467457965542</v>
      </c>
      <c r="Q1476" s="13">
        <f t="shared" si="1798"/>
        <v>3.5926466278940652E-2</v>
      </c>
      <c r="R1476" s="13">
        <f t="shared" si="1799"/>
        <v>0.10828530779484012</v>
      </c>
      <c r="S1476" s="13">
        <f t="shared" si="1800"/>
        <v>2.4613227591910033E-2</v>
      </c>
      <c r="T1476" s="13">
        <f t="shared" si="1801"/>
        <v>4.2053924694293331E-2</v>
      </c>
      <c r="U1476" s="13">
        <f t="shared" si="1802"/>
        <v>7.301028592759283E-2</v>
      </c>
      <c r="V1476" s="13">
        <f t="shared" si="1803"/>
        <v>2.1584033307590557E-3</v>
      </c>
      <c r="W1476" s="13">
        <f t="shared" si="1804"/>
        <v>8.0743535413042977E-3</v>
      </c>
      <c r="X1476" s="13">
        <f t="shared" si="1805"/>
        <v>9.4514793952934235E-3</v>
      </c>
      <c r="Y1476" s="13">
        <f t="shared" si="1806"/>
        <v>5.5317408571897951E-3</v>
      </c>
      <c r="Z1476" s="13">
        <f t="shared" si="1807"/>
        <v>4.2251322874764484E-2</v>
      </c>
      <c r="AA1476" s="13">
        <f t="shared" si="1808"/>
        <v>2.8487531935081141E-2</v>
      </c>
      <c r="AB1476" s="13">
        <f t="shared" si="1809"/>
        <v>9.603716765954529E-3</v>
      </c>
      <c r="AC1476" s="13">
        <f t="shared" si="1810"/>
        <v>1.0646801675927708E-4</v>
      </c>
      <c r="AD1476" s="13">
        <f t="shared" si="1811"/>
        <v>1.361013032922249E-3</v>
      </c>
      <c r="AE1476" s="13">
        <f t="shared" si="1812"/>
        <v>1.5931413668706556E-3</v>
      </c>
      <c r="AF1476" s="13">
        <f t="shared" si="1813"/>
        <v>9.324302388879095E-4</v>
      </c>
      <c r="AG1476" s="13">
        <f t="shared" si="1814"/>
        <v>3.6382046543274551E-4</v>
      </c>
      <c r="AH1476" s="13">
        <f t="shared" si="1815"/>
        <v>1.2364380180156774E-2</v>
      </c>
      <c r="AI1476" s="13">
        <f t="shared" si="1816"/>
        <v>8.3365596926688844E-3</v>
      </c>
      <c r="AJ1476" s="13">
        <f t="shared" si="1817"/>
        <v>2.8104210035925273E-3</v>
      </c>
      <c r="AK1476" s="13">
        <f t="shared" si="1818"/>
        <v>6.3163275248740716E-4</v>
      </c>
      <c r="AL1476" s="13">
        <f t="shared" si="1819"/>
        <v>3.3611330171303466E-6</v>
      </c>
      <c r="AM1476" s="13">
        <f t="shared" si="1820"/>
        <v>1.8352988546349903E-4</v>
      </c>
      <c r="AN1476" s="13">
        <f t="shared" si="1821"/>
        <v>2.1483192703977368E-4</v>
      </c>
      <c r="AO1476" s="13">
        <f t="shared" si="1822"/>
        <v>1.2573635285355656E-4</v>
      </c>
      <c r="AP1476" s="13">
        <f t="shared" si="1823"/>
        <v>4.9060462122674764E-5</v>
      </c>
      <c r="AQ1476" s="13">
        <f t="shared" si="1824"/>
        <v>1.4356999123954965E-5</v>
      </c>
      <c r="AR1476" s="13">
        <f t="shared" si="1825"/>
        <v>2.8946387821767033E-3</v>
      </c>
      <c r="AS1476" s="13">
        <f t="shared" si="1826"/>
        <v>1.9516812524948161E-3</v>
      </c>
      <c r="AT1476" s="13">
        <f t="shared" si="1827"/>
        <v>6.5795078384105069E-4</v>
      </c>
      <c r="AU1476" s="13">
        <f t="shared" si="1828"/>
        <v>1.4787224549899636E-4</v>
      </c>
      <c r="AV1476" s="13">
        <f t="shared" si="1829"/>
        <v>2.4925345701310764E-5</v>
      </c>
      <c r="AW1476" s="13">
        <f t="shared" si="1830"/>
        <v>7.3686807959339489E-8</v>
      </c>
      <c r="AX1476" s="13">
        <f t="shared" si="1831"/>
        <v>2.0623864995818204E-5</v>
      </c>
      <c r="AY1476" s="13">
        <f t="shared" si="1832"/>
        <v>2.4141379747882765E-5</v>
      </c>
      <c r="AZ1476" s="13">
        <f t="shared" si="1833"/>
        <v>1.4129413091330287E-5</v>
      </c>
      <c r="BA1476" s="13">
        <f t="shared" si="1834"/>
        <v>5.5130876635986893E-6</v>
      </c>
      <c r="BB1476" s="13">
        <f t="shared" si="1835"/>
        <v>1.6133438482225612E-6</v>
      </c>
      <c r="BC1476" s="13">
        <f t="shared" si="1836"/>
        <v>3.777017209116597E-7</v>
      </c>
      <c r="BD1476" s="13">
        <f t="shared" si="1837"/>
        <v>5.6472258463391759E-4</v>
      </c>
      <c r="BE1476" s="13">
        <f t="shared" si="1838"/>
        <v>3.8075855546357171E-4</v>
      </c>
      <c r="BF1476" s="13">
        <f t="shared" si="1839"/>
        <v>1.2836132421787896E-4</v>
      </c>
      <c r="BG1476" s="13">
        <f t="shared" si="1840"/>
        <v>2.884877974688751E-5</v>
      </c>
      <c r="BH1476" s="13">
        <f t="shared" si="1841"/>
        <v>4.8627503141353459E-6</v>
      </c>
      <c r="BI1476" s="13">
        <f t="shared" si="1842"/>
        <v>6.5573215436052177E-7</v>
      </c>
      <c r="BJ1476" s="14">
        <f t="shared" si="1843"/>
        <v>0.21251106181295418</v>
      </c>
      <c r="BK1476" s="14">
        <f t="shared" si="1844"/>
        <v>0.30970790762319339</v>
      </c>
      <c r="BL1476" s="14">
        <f t="shared" si="1845"/>
        <v>0.43533035294581962</v>
      </c>
      <c r="BM1476" s="14">
        <f t="shared" si="1846"/>
        <v>0.28117848103766124</v>
      </c>
      <c r="BN1476" s="14">
        <f t="shared" si="1847"/>
        <v>0.71859809652613049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1.4750000000000001</v>
      </c>
      <c r="F1477" s="10">
        <f>VLOOKUP(B1477,home!$B$2:$E$405,3,FALSE)</f>
        <v>0.34</v>
      </c>
      <c r="G1477" s="10">
        <f>VLOOKUP(C1477,away!$B$2:$E$405,4,FALSE)</f>
        <v>0.51</v>
      </c>
      <c r="H1477" s="10">
        <f>VLOOKUP(A1477,away!$A$2:$E$405,3,FALSE)</f>
        <v>1.175</v>
      </c>
      <c r="I1477" s="10">
        <f>VLOOKUP(C1477,away!$B$2:$E$405,3,FALSE)</f>
        <v>1.02</v>
      </c>
      <c r="J1477" s="10">
        <f>VLOOKUP(B1477,home!$B$2:$E$405,4,FALSE)</f>
        <v>0.43</v>
      </c>
      <c r="K1477" s="12">
        <f t="shared" si="1792"/>
        <v>0.25576500000000002</v>
      </c>
      <c r="L1477" s="12">
        <f t="shared" si="1793"/>
        <v>0.51535500000000001</v>
      </c>
      <c r="M1477" s="13">
        <f t="shared" si="1794"/>
        <v>0.4624947839681296</v>
      </c>
      <c r="N1477" s="13">
        <f t="shared" si="1795"/>
        <v>0.11828997842160865</v>
      </c>
      <c r="O1477" s="13">
        <f t="shared" si="1796"/>
        <v>0.23834899939189544</v>
      </c>
      <c r="P1477" s="13">
        <f t="shared" si="1797"/>
        <v>6.0961331829468134E-2</v>
      </c>
      <c r="Q1477" s="13">
        <f t="shared" si="1798"/>
        <v>1.5127218165501369E-2</v>
      </c>
      <c r="R1477" s="13">
        <f t="shared" si="1799"/>
        <v>6.1417174290805135E-2</v>
      </c>
      <c r="S1477" s="13">
        <f t="shared" si="1800"/>
        <v>2.0088248058374929E-3</v>
      </c>
      <c r="T1477" s="13">
        <f t="shared" si="1801"/>
        <v>7.7958875176819585E-3</v>
      </c>
      <c r="U1477" s="13">
        <f t="shared" si="1802"/>
        <v>1.5708363582487773E-2</v>
      </c>
      <c r="V1477" s="13">
        <f t="shared" si="1803"/>
        <v>2.9420304310181515E-5</v>
      </c>
      <c r="W1477" s="13">
        <f t="shared" si="1804"/>
        <v>1.2896709846998188E-3</v>
      </c>
      <c r="X1477" s="13">
        <f t="shared" si="1805"/>
        <v>6.6463839031997507E-4</v>
      </c>
      <c r="Y1477" s="13">
        <f t="shared" si="1806"/>
        <v>1.7126235882167538E-4</v>
      </c>
      <c r="Z1477" s="13">
        <f t="shared" si="1807"/>
        <v>1.0550549285545963E-2</v>
      </c>
      <c r="AA1477" s="13">
        <f t="shared" si="1808"/>
        <v>2.698461238017663E-3</v>
      </c>
      <c r="AB1477" s="13">
        <f t="shared" si="1809"/>
        <v>3.450859692707938E-4</v>
      </c>
      <c r="AC1477" s="13">
        <f t="shared" si="1810"/>
        <v>2.4236772442450085E-7</v>
      </c>
      <c r="AD1477" s="13">
        <f t="shared" si="1811"/>
        <v>8.2463174850437311E-5</v>
      </c>
      <c r="AE1477" s="13">
        <f t="shared" si="1812"/>
        <v>4.2497809475047122E-5</v>
      </c>
      <c r="AF1477" s="13">
        <f t="shared" si="1813"/>
        <v>1.0950729301006456E-5</v>
      </c>
      <c r="AG1477" s="13">
        <f t="shared" si="1814"/>
        <v>1.8811710329733944E-6</v>
      </c>
      <c r="AH1477" s="13">
        <f t="shared" si="1815"/>
        <v>1.3593195817631345E-3</v>
      </c>
      <c r="AI1477" s="13">
        <f t="shared" si="1816"/>
        <v>3.4766637282964807E-4</v>
      </c>
      <c r="AJ1477" s="13">
        <f t="shared" si="1817"/>
        <v>4.4460444923387471E-5</v>
      </c>
      <c r="AK1477" s="13">
        <f t="shared" si="1818"/>
        <v>3.7904752319433973E-6</v>
      </c>
      <c r="AL1477" s="13">
        <f t="shared" si="1819"/>
        <v>1.2778573757418416E-9</v>
      </c>
      <c r="AM1477" s="13">
        <f t="shared" si="1820"/>
        <v>4.2182387831244235E-6</v>
      </c>
      <c r="AN1477" s="13">
        <f t="shared" si="1821"/>
        <v>2.1738904480770873E-6</v>
      </c>
      <c r="AO1477" s="13">
        <f t="shared" si="1822"/>
        <v>5.6016265593438365E-7</v>
      </c>
      <c r="AP1477" s="13">
        <f t="shared" si="1823"/>
        <v>9.6227541849688113E-8</v>
      </c>
      <c r="AQ1477" s="13">
        <f t="shared" si="1824"/>
        <v>1.2397836207486501E-8</v>
      </c>
      <c r="AR1477" s="13">
        <f t="shared" si="1825"/>
        <v>1.4010642861190809E-4</v>
      </c>
      <c r="AS1477" s="13">
        <f t="shared" si="1826"/>
        <v>3.5834320713924665E-5</v>
      </c>
      <c r="AT1477" s="13">
        <f t="shared" si="1827"/>
        <v>4.5825825186984713E-6</v>
      </c>
      <c r="AU1477" s="13">
        <f t="shared" si="1828"/>
        <v>3.9068807263163803E-7</v>
      </c>
      <c r="AV1477" s="13">
        <f t="shared" si="1829"/>
        <v>2.4981083724157733E-8</v>
      </c>
      <c r="AW1477" s="13">
        <f t="shared" si="1830"/>
        <v>4.6787246889433546E-12</v>
      </c>
      <c r="AX1477" s="13">
        <f t="shared" si="1831"/>
        <v>1.7981297372763603E-7</v>
      </c>
      <c r="AY1477" s="13">
        <f t="shared" si="1832"/>
        <v>9.2667515075405871E-8</v>
      </c>
      <c r="AZ1477" s="13">
        <f t="shared" si="1833"/>
        <v>2.3878333615842895E-8</v>
      </c>
      <c r="BA1477" s="13">
        <f t="shared" si="1834"/>
        <v>4.1019395401975729E-9</v>
      </c>
      <c r="BB1477" s="13">
        <f t="shared" si="1835"/>
        <v>5.2848876293462987E-10</v>
      </c>
      <c r="BC1477" s="13">
        <f t="shared" si="1836"/>
        <v>5.4471865284435254E-11</v>
      </c>
      <c r="BD1477" s="13">
        <f t="shared" si="1837"/>
        <v>1.2034091419548313E-5</v>
      </c>
      <c r="BE1477" s="13">
        <f t="shared" si="1838"/>
        <v>3.0778993919207742E-6</v>
      </c>
      <c r="BF1477" s="13">
        <f t="shared" si="1839"/>
        <v>3.936094689873084E-7</v>
      </c>
      <c r="BG1477" s="13">
        <f t="shared" si="1840"/>
        <v>3.3557175278512963E-8</v>
      </c>
      <c r="BH1477" s="13">
        <f t="shared" si="1841"/>
        <v>2.145687733777218E-9</v>
      </c>
      <c r="BI1477" s="13">
        <f t="shared" si="1842"/>
        <v>1.097583646459061E-10</v>
      </c>
      <c r="BJ1477" s="14">
        <f t="shared" si="1843"/>
        <v>0.14348381068428068</v>
      </c>
      <c r="BK1477" s="14">
        <f t="shared" si="1844"/>
        <v>0.52549469722084241</v>
      </c>
      <c r="BL1477" s="14">
        <f t="shared" si="1845"/>
        <v>0.32046980176112749</v>
      </c>
      <c r="BM1477" s="14">
        <f t="shared" si="1846"/>
        <v>4.3359280221551874E-2</v>
      </c>
      <c r="BN1477" s="14">
        <f t="shared" si="1847"/>
        <v>0.95663948606740834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1.4750000000000001</v>
      </c>
      <c r="F1478" s="10">
        <f>VLOOKUP(B1478,home!$B$2:$E$405,3,FALSE)</f>
        <v>1.02</v>
      </c>
      <c r="G1478" s="10">
        <f>VLOOKUP(C1478,away!$B$2:$E$405,4,FALSE)</f>
        <v>1.36</v>
      </c>
      <c r="H1478" s="10">
        <f>VLOOKUP(A1478,away!$A$2:$E$405,3,FALSE)</f>
        <v>1.175</v>
      </c>
      <c r="I1478" s="10">
        <f>VLOOKUP(C1478,away!$B$2:$E$405,3,FALSE)</f>
        <v>0.85</v>
      </c>
      <c r="J1478" s="10">
        <f>VLOOKUP(B1478,home!$B$2:$E$405,4,FALSE)</f>
        <v>1.06</v>
      </c>
      <c r="K1478" s="12">
        <f t="shared" si="1792"/>
        <v>2.0461200000000002</v>
      </c>
      <c r="L1478" s="12">
        <f t="shared" si="1793"/>
        <v>1.058675</v>
      </c>
      <c r="M1478" s="13">
        <f t="shared" si="1794"/>
        <v>4.4833708527511076E-2</v>
      </c>
      <c r="N1478" s="13">
        <f t="shared" si="1795"/>
        <v>9.1735147692310962E-2</v>
      </c>
      <c r="O1478" s="13">
        <f t="shared" si="1796"/>
        <v>4.7464326375362784E-2</v>
      </c>
      <c r="P1478" s="13">
        <f t="shared" si="1797"/>
        <v>9.7117707483157303E-2</v>
      </c>
      <c r="Q1478" s="13">
        <f t="shared" si="1798"/>
        <v>9.3850560198095664E-2</v>
      </c>
      <c r="R1478" s="13">
        <f t="shared" si="1799"/>
        <v>2.5124647862718598E-2</v>
      </c>
      <c r="S1478" s="13">
        <f t="shared" si="1800"/>
        <v>5.2593513990686791E-2</v>
      </c>
      <c r="T1478" s="13">
        <f t="shared" si="1801"/>
        <v>9.9357241817718933E-2</v>
      </c>
      <c r="U1478" s="13">
        <f t="shared" si="1802"/>
        <v>5.1408044484865779E-2</v>
      </c>
      <c r="V1478" s="13">
        <f t="shared" si="1803"/>
        <v>1.2658534727588865E-2</v>
      </c>
      <c r="W1478" s="13">
        <f t="shared" si="1804"/>
        <v>6.4009836077509194E-2</v>
      </c>
      <c r="X1478" s="13">
        <f t="shared" si="1805"/>
        <v>6.7765613209357034E-2</v>
      </c>
      <c r="Y1478" s="13">
        <f t="shared" si="1806"/>
        <v>3.5870880282208029E-2</v>
      </c>
      <c r="Z1478" s="13">
        <f t="shared" si="1807"/>
        <v>8.8662788586878725E-3</v>
      </c>
      <c r="AA1478" s="13">
        <f t="shared" si="1808"/>
        <v>1.8141470498338429E-2</v>
      </c>
      <c r="AB1478" s="13">
        <f t="shared" si="1809"/>
        <v>1.8559812808030117E-2</v>
      </c>
      <c r="AC1478" s="13">
        <f t="shared" si="1810"/>
        <v>1.7137884546247623E-3</v>
      </c>
      <c r="AD1478" s="13">
        <f t="shared" si="1811"/>
        <v>3.2742951448728276E-2</v>
      </c>
      <c r="AE1478" s="13">
        <f t="shared" si="1812"/>
        <v>3.4664144124982407E-2</v>
      </c>
      <c r="AF1478" s="13">
        <f t="shared" si="1813"/>
        <v>1.8349031390757876E-2</v>
      </c>
      <c r="AG1478" s="13">
        <f t="shared" si="1814"/>
        <v>6.4752202692035321E-3</v>
      </c>
      <c r="AH1478" s="13">
        <f t="shared" si="1815"/>
        <v>2.3466269426803458E-3</v>
      </c>
      <c r="AI1478" s="13">
        <f t="shared" si="1816"/>
        <v>4.8014803199571089E-3</v>
      </c>
      <c r="AJ1478" s="13">
        <f t="shared" si="1817"/>
        <v>4.9122024561353205E-3</v>
      </c>
      <c r="AK1478" s="13">
        <f t="shared" si="1818"/>
        <v>3.350318563182535E-3</v>
      </c>
      <c r="AL1478" s="13">
        <f t="shared" si="1819"/>
        <v>1.4849470301759994E-4</v>
      </c>
      <c r="AM1478" s="13">
        <f t="shared" si="1820"/>
        <v>1.3399201563654376E-2</v>
      </c>
      <c r="AN1478" s="13">
        <f t="shared" si="1821"/>
        <v>1.4185399715401796E-2</v>
      </c>
      <c r="AO1478" s="13">
        <f t="shared" si="1822"/>
        <v>7.5088640218514977E-3</v>
      </c>
      <c r="AP1478" s="13">
        <f t="shared" si="1823"/>
        <v>2.6498155394445457E-3</v>
      </c>
      <c r="AQ1478" s="13">
        <f t="shared" si="1824"/>
        <v>7.0132336655536344E-4</v>
      </c>
      <c r="AR1478" s="13">
        <f t="shared" si="1825"/>
        <v>4.9686305570842317E-4</v>
      </c>
      <c r="AS1478" s="13">
        <f t="shared" si="1826"/>
        <v>1.0166414355461189E-3</v>
      </c>
      <c r="AT1478" s="13">
        <f t="shared" si="1827"/>
        <v>1.0400851870498125E-3</v>
      </c>
      <c r="AU1478" s="13">
        <f t="shared" si="1828"/>
        <v>7.0937970097545433E-4</v>
      </c>
      <c r="AV1478" s="13">
        <f t="shared" si="1829"/>
        <v>3.6286899843997417E-4</v>
      </c>
      <c r="AW1478" s="13">
        <f t="shared" si="1830"/>
        <v>8.9351576476908441E-6</v>
      </c>
      <c r="AX1478" s="13">
        <f t="shared" si="1831"/>
        <v>4.5693957172374148E-3</v>
      </c>
      <c r="AY1478" s="13">
        <f t="shared" si="1832"/>
        <v>4.83750501094632E-3</v>
      </c>
      <c r="AZ1478" s="13">
        <f t="shared" si="1833"/>
        <v>2.5606728087317976E-3</v>
      </c>
      <c r="BA1478" s="13">
        <f t="shared" si="1834"/>
        <v>9.036400952613788E-4</v>
      </c>
      <c r="BB1478" s="13">
        <f t="shared" si="1835"/>
        <v>2.3916529446271003E-4</v>
      </c>
      <c r="BC1478" s="13">
        <f t="shared" si="1836"/>
        <v>5.0639663623061926E-5</v>
      </c>
      <c r="BD1478" s="13">
        <f t="shared" si="1837"/>
        <v>8.7669415917019104E-5</v>
      </c>
      <c r="BE1478" s="13">
        <f t="shared" si="1838"/>
        <v>1.7938214529613115E-4</v>
      </c>
      <c r="BF1478" s="13">
        <f t="shared" si="1839"/>
        <v>1.8351869756665995E-4</v>
      </c>
      <c r="BG1478" s="13">
        <f t="shared" si="1840"/>
        <v>1.2516709248836479E-4</v>
      </c>
      <c r="BH1478" s="13">
        <f t="shared" si="1841"/>
        <v>6.4026722820573239E-5</v>
      </c>
      <c r="BI1478" s="13">
        <f t="shared" si="1842"/>
        <v>2.6201271619526257E-5</v>
      </c>
      <c r="BJ1478" s="14">
        <f t="shared" si="1843"/>
        <v>0.59642624930804222</v>
      </c>
      <c r="BK1478" s="14">
        <f t="shared" si="1844"/>
        <v>0.2139032528975327</v>
      </c>
      <c r="BL1478" s="14">
        <f t="shared" si="1845"/>
        <v>0.18040073403469911</v>
      </c>
      <c r="BM1478" s="14">
        <f t="shared" si="1846"/>
        <v>0.5946418471065068</v>
      </c>
      <c r="BN1478" s="14">
        <f t="shared" si="1847"/>
        <v>0.40012609813915639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1.63636363636364</v>
      </c>
      <c r="F1479" s="10">
        <f>VLOOKUP(B1479,home!$B$2:$E$405,3,FALSE)</f>
        <v>0.61</v>
      </c>
      <c r="G1479" s="10">
        <f>VLOOKUP(C1479,away!$B$2:$E$405,4,FALSE)</f>
        <v>0.73</v>
      </c>
      <c r="H1479" s="10">
        <f>VLOOKUP(A1479,away!$A$2:$E$405,3,FALSE)</f>
        <v>1.23232323232323</v>
      </c>
      <c r="I1479" s="10">
        <f>VLOOKUP(C1479,away!$B$2:$E$405,3,FALSE)</f>
        <v>0.61</v>
      </c>
      <c r="J1479" s="10">
        <f>VLOOKUP(B1479,home!$B$2:$E$405,4,FALSE)</f>
        <v>1.3</v>
      </c>
      <c r="K1479" s="12">
        <f t="shared" si="1792"/>
        <v>0.72867272727272892</v>
      </c>
      <c r="L1479" s="12">
        <f t="shared" si="1793"/>
        <v>0.97723232323232145</v>
      </c>
      <c r="M1479" s="13">
        <f t="shared" si="1794"/>
        <v>0.18160794740937392</v>
      </c>
      <c r="N1479" s="13">
        <f t="shared" si="1795"/>
        <v>0.13233275833319083</v>
      </c>
      <c r="O1479" s="13">
        <f t="shared" si="1796"/>
        <v>0.17747315636431577</v>
      </c>
      <c r="P1479" s="13">
        <f t="shared" si="1797"/>
        <v>0.12931984886568543</v>
      </c>
      <c r="Q1479" s="13">
        <f t="shared" si="1798"/>
        <v>4.8213635961084543E-2</v>
      </c>
      <c r="R1479" s="13">
        <f t="shared" si="1799"/>
        <v>8.6716252452636644E-2</v>
      </c>
      <c r="S1479" s="13">
        <f t="shared" si="1800"/>
        <v>2.3021601682642692E-2</v>
      </c>
      <c r="T1479" s="13">
        <f t="shared" si="1801"/>
        <v>4.7115923481728057E-2</v>
      </c>
      <c r="U1479" s="13">
        <f t="shared" si="1802"/>
        <v>6.3187768173533221E-2</v>
      </c>
      <c r="V1479" s="13">
        <f t="shared" si="1803"/>
        <v>1.8214756278347108E-3</v>
      </c>
      <c r="W1479" s="13">
        <f t="shared" si="1804"/>
        <v>1.1710653869165999E-2</v>
      </c>
      <c r="X1479" s="13">
        <f t="shared" si="1805"/>
        <v>1.1444029487134666E-2</v>
      </c>
      <c r="Y1479" s="13">
        <f t="shared" si="1806"/>
        <v>5.5917377614258992E-3</v>
      </c>
      <c r="Z1479" s="13">
        <f t="shared" si="1807"/>
        <v>2.8247308282096872E-2</v>
      </c>
      <c r="AA1479" s="13">
        <f t="shared" si="1808"/>
        <v>2.058304316402907E-2</v>
      </c>
      <c r="AB1479" s="13">
        <f t="shared" si="1809"/>
        <v>7.4991510989526802E-3</v>
      </c>
      <c r="AC1479" s="13">
        <f t="shared" si="1810"/>
        <v>8.1065062220659408E-5</v>
      </c>
      <c r="AD1479" s="13">
        <f t="shared" si="1811"/>
        <v>2.1333085232480308E-3</v>
      </c>
      <c r="AE1479" s="13">
        <f t="shared" si="1812"/>
        <v>2.0847380443449861E-3</v>
      </c>
      <c r="AF1479" s="13">
        <f t="shared" si="1813"/>
        <v>1.0186367012030284E-3</v>
      </c>
      <c r="AG1479" s="13">
        <f t="shared" si="1814"/>
        <v>3.3181490334878119E-4</v>
      </c>
      <c r="AH1479" s="13">
        <f t="shared" si="1815"/>
        <v>6.9010456743932797E-3</v>
      </c>
      <c r="AI1479" s="13">
        <f t="shared" si="1816"/>
        <v>5.0286037725938201E-3</v>
      </c>
      <c r="AJ1479" s="13">
        <f t="shared" si="1817"/>
        <v>1.8321032126749361E-3</v>
      </c>
      <c r="AK1479" s="13">
        <f t="shared" si="1818"/>
        <v>4.4500121487499143E-4</v>
      </c>
      <c r="AL1479" s="13">
        <f t="shared" si="1819"/>
        <v>2.3090006234213858E-6</v>
      </c>
      <c r="AM1479" s="13">
        <f t="shared" si="1820"/>
        <v>3.1089674794986015E-4</v>
      </c>
      <c r="AN1479" s="13">
        <f t="shared" si="1821"/>
        <v>3.0381835128441537E-4</v>
      </c>
      <c r="AO1479" s="13">
        <f t="shared" si="1822"/>
        <v>1.4845055663314133E-4</v>
      </c>
      <c r="AP1479" s="13">
        <f t="shared" si="1823"/>
        <v>4.8356894114578677E-5</v>
      </c>
      <c r="AQ1479" s="13">
        <f t="shared" si="1824"/>
        <v>1.1813979994972274E-5</v>
      </c>
      <c r="AR1479" s="13">
        <f t="shared" si="1825"/>
        <v>1.3487849794239419E-3</v>
      </c>
      <c r="AS1479" s="13">
        <f t="shared" si="1826"/>
        <v>9.828228294613355E-4</v>
      </c>
      <c r="AT1479" s="13">
        <f t="shared" si="1827"/>
        <v>3.5807809578474565E-4</v>
      </c>
      <c r="AU1479" s="13">
        <f t="shared" si="1828"/>
        <v>8.6973914210698703E-5</v>
      </c>
      <c r="AV1479" s="13">
        <f t="shared" si="1829"/>
        <v>1.5843879817373542E-5</v>
      </c>
      <c r="AW1479" s="13">
        <f t="shared" si="1830"/>
        <v>4.5672195381915893E-8</v>
      </c>
      <c r="AX1479" s="13">
        <f t="shared" si="1831"/>
        <v>3.7756996871474449E-5</v>
      </c>
      <c r="AY1479" s="13">
        <f t="shared" si="1832"/>
        <v>3.6897357770986477E-5</v>
      </c>
      <c r="AZ1479" s="13">
        <f t="shared" si="1833"/>
        <v>1.8028645327837626E-5</v>
      </c>
      <c r="BA1479" s="13">
        <f t="shared" si="1834"/>
        <v>5.8727249861514346E-6</v>
      </c>
      <c r="BB1479" s="13">
        <f t="shared" si="1835"/>
        <v>1.4347541704803172E-6</v>
      </c>
      <c r="BC1479" s="13">
        <f t="shared" si="1836"/>
        <v>2.8041763025714861E-7</v>
      </c>
      <c r="BD1479" s="13">
        <f t="shared" si="1837"/>
        <v>2.1967937983055286E-4</v>
      </c>
      <c r="BE1479" s="13">
        <f t="shared" si="1838"/>
        <v>1.6007437282671068E-4</v>
      </c>
      <c r="BF1479" s="13">
        <f t="shared" si="1839"/>
        <v>5.8320914907055427E-5</v>
      </c>
      <c r="BG1479" s="13">
        <f t="shared" si="1840"/>
        <v>1.4165620040788279E-5</v>
      </c>
      <c r="BH1479" s="13">
        <f t="shared" si="1841"/>
        <v>2.5805252471576048E-6</v>
      </c>
      <c r="BI1479" s="13">
        <f t="shared" si="1842"/>
        <v>3.7607167392849304E-7</v>
      </c>
      <c r="BJ1479" s="14">
        <f t="shared" si="1843"/>
        <v>0.26290084449260898</v>
      </c>
      <c r="BK1479" s="14">
        <f t="shared" si="1844"/>
        <v>0.33589114500615175</v>
      </c>
      <c r="BL1479" s="14">
        <f t="shared" si="1845"/>
        <v>0.37291382571122872</v>
      </c>
      <c r="BM1479" s="14">
        <f t="shared" si="1846"/>
        <v>0.24425267242022367</v>
      </c>
      <c r="BN1479" s="14">
        <f t="shared" si="1847"/>
        <v>0.75566359938628702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1.63636363636364</v>
      </c>
      <c r="F1480" s="10">
        <f>VLOOKUP(B1480,home!$B$2:$E$405,3,FALSE)</f>
        <v>0.73</v>
      </c>
      <c r="G1480" s="10">
        <f>VLOOKUP(C1480,away!$B$2:$E$405,4,FALSE)</f>
        <v>1.34</v>
      </c>
      <c r="H1480" s="10">
        <f>VLOOKUP(A1480,away!$A$2:$E$405,3,FALSE)</f>
        <v>1.23232323232323</v>
      </c>
      <c r="I1480" s="10">
        <f>VLOOKUP(C1480,away!$B$2:$E$405,3,FALSE)</f>
        <v>0.73</v>
      </c>
      <c r="J1480" s="10">
        <f>VLOOKUP(B1480,home!$B$2:$E$405,4,FALSE)</f>
        <v>1.46</v>
      </c>
      <c r="K1480" s="12">
        <f t="shared" si="1792"/>
        <v>1.6006909090909127</v>
      </c>
      <c r="L1480" s="12">
        <f t="shared" si="1793"/>
        <v>1.3134101010100985</v>
      </c>
      <c r="M1480" s="13">
        <f t="shared" si="1794"/>
        <v>5.4252781819305526E-2</v>
      </c>
      <c r="N1480" s="13">
        <f t="shared" si="1795"/>
        <v>8.6841934651055108E-2</v>
      </c>
      <c r="O1480" s="13">
        <f t="shared" si="1796"/>
        <v>7.1256151649372906E-2</v>
      </c>
      <c r="P1480" s="13">
        <f t="shared" si="1797"/>
        <v>0.11405907416195464</v>
      </c>
      <c r="Q1480" s="13">
        <f t="shared" si="1798"/>
        <v>6.9503547661905529E-2</v>
      </c>
      <c r="R1480" s="13">
        <f t="shared" si="1799"/>
        <v>4.6794274667696888E-2</v>
      </c>
      <c r="S1480" s="13">
        <f t="shared" si="1800"/>
        <v>5.9948411687034145E-2</v>
      </c>
      <c r="T1480" s="13">
        <f t="shared" si="1801"/>
        <v>9.1286661555183529E-2</v>
      </c>
      <c r="U1480" s="13">
        <f t="shared" si="1802"/>
        <v>7.4903170058085597E-2</v>
      </c>
      <c r="V1480" s="13">
        <f t="shared" si="1803"/>
        <v>1.4003706569321591E-2</v>
      </c>
      <c r="W1480" s="13">
        <f t="shared" si="1804"/>
        <v>3.7084565630659712E-2</v>
      </c>
      <c r="X1480" s="13">
        <f t="shared" si="1805"/>
        <v>4.8707243090880391E-2</v>
      </c>
      <c r="Y1480" s="13">
        <f t="shared" si="1806"/>
        <v>3.1986292533958322E-2</v>
      </c>
      <c r="Z1480" s="13">
        <f t="shared" si="1807"/>
        <v>2.0486691005998026E-2</v>
      </c>
      <c r="AA1480" s="13">
        <f t="shared" si="1808"/>
        <v>3.2792860050655605E-2</v>
      </c>
      <c r="AB1480" s="13">
        <f t="shared" si="1809"/>
        <v>2.6245616483087503E-2</v>
      </c>
      <c r="AC1480" s="13">
        <f t="shared" si="1810"/>
        <v>1.8400551922990657E-3</v>
      </c>
      <c r="AD1480" s="13">
        <f t="shared" si="1811"/>
        <v>1.4840231768145582E-2</v>
      </c>
      <c r="AE1480" s="13">
        <f t="shared" si="1812"/>
        <v>1.9491310305613359E-2</v>
      </c>
      <c r="AF1480" s="13">
        <f t="shared" si="1813"/>
        <v>1.280004191865741E-2</v>
      </c>
      <c r="AG1480" s="13">
        <f t="shared" si="1814"/>
        <v>5.6039014497724429E-3</v>
      </c>
      <c r="AH1480" s="13">
        <f t="shared" si="1815"/>
        <v>6.7268567258876371E-3</v>
      </c>
      <c r="AI1480" s="13">
        <f t="shared" si="1816"/>
        <v>1.0767618407885402E-2</v>
      </c>
      <c r="AJ1480" s="13">
        <f t="shared" si="1817"/>
        <v>8.6178144490310672E-3</v>
      </c>
      <c r="AK1480" s="13">
        <f t="shared" si="1818"/>
        <v>4.5981524149321133E-3</v>
      </c>
      <c r="AL1480" s="13">
        <f t="shared" si="1819"/>
        <v>1.5473860296383619E-4</v>
      </c>
      <c r="AM1480" s="13">
        <f t="shared" si="1820"/>
        <v>4.750924816014559E-3</v>
      </c>
      <c r="AN1480" s="13">
        <f t="shared" si="1821"/>
        <v>6.2399126424930642E-3</v>
      </c>
      <c r="AO1480" s="13">
        <f t="shared" si="1822"/>
        <v>4.0977821470355039E-3</v>
      </c>
      <c r="AP1480" s="13">
        <f t="shared" si="1823"/>
        <v>1.794022821218427E-3</v>
      </c>
      <c r="AQ1480" s="13">
        <f t="shared" si="1824"/>
        <v>5.8907192370772916E-4</v>
      </c>
      <c r="AR1480" s="13">
        <f t="shared" si="1825"/>
        <v>1.7670243143657069E-3</v>
      </c>
      <c r="AS1480" s="13">
        <f t="shared" si="1826"/>
        <v>2.8284597561477904E-3</v>
      </c>
      <c r="AT1480" s="13">
        <f t="shared" si="1827"/>
        <v>2.2637449091976345E-3</v>
      </c>
      <c r="AU1480" s="13">
        <f t="shared" si="1828"/>
        <v>1.2078519655511623E-3</v>
      </c>
      <c r="AV1480" s="13">
        <f t="shared" si="1829"/>
        <v>4.8334941519633407E-4</v>
      </c>
      <c r="AW1480" s="13">
        <f t="shared" si="1830"/>
        <v>9.0365779921112779E-6</v>
      </c>
      <c r="AX1480" s="13">
        <f t="shared" si="1831"/>
        <v>1.2674603604614855E-3</v>
      </c>
      <c r="AY1480" s="13">
        <f t="shared" si="1832"/>
        <v>1.6646952400600152E-3</v>
      </c>
      <c r="AZ1480" s="13">
        <f t="shared" si="1833"/>
        <v>1.0932137716991276E-3</v>
      </c>
      <c r="BA1480" s="13">
        <f t="shared" si="1834"/>
        <v>4.7861267010432739E-4</v>
      </c>
      <c r="BB1480" s="13">
        <f t="shared" si="1835"/>
        <v>1.5715367884660945E-4</v>
      </c>
      <c r="BC1480" s="13">
        <f t="shared" si="1836"/>
        <v>4.1281445841606743E-5</v>
      </c>
      <c r="BD1480" s="13">
        <f t="shared" si="1837"/>
        <v>3.8680459720306085E-4</v>
      </c>
      <c r="BE1480" s="13">
        <f t="shared" si="1838"/>
        <v>6.1915460233751181E-4</v>
      </c>
      <c r="BF1480" s="13">
        <f t="shared" si="1839"/>
        <v>4.9553757164172722E-4</v>
      </c>
      <c r="BG1480" s="13">
        <f t="shared" si="1840"/>
        <v>2.6440082867996653E-4</v>
      </c>
      <c r="BH1480" s="13">
        <f t="shared" si="1841"/>
        <v>1.0580600070603161E-4</v>
      </c>
      <c r="BI1480" s="13">
        <f t="shared" si="1842"/>
        <v>3.3872540691482293E-5</v>
      </c>
      <c r="BJ1480" s="14">
        <f t="shared" si="1843"/>
        <v>0.44031986208331392</v>
      </c>
      <c r="BK1480" s="14">
        <f t="shared" si="1844"/>
        <v>0.24592346327293885</v>
      </c>
      <c r="BL1480" s="14">
        <f t="shared" si="1845"/>
        <v>0.29315852140835325</v>
      </c>
      <c r="BM1480" s="14">
        <f t="shared" si="1846"/>
        <v>0.55552511449724529</v>
      </c>
      <c r="BN1480" s="14">
        <f t="shared" si="1847"/>
        <v>0.44270776461129058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1.63636363636364</v>
      </c>
      <c r="F1481" s="10">
        <f>VLOOKUP(B1481,home!$B$2:$E$405,3,FALSE)</f>
        <v>0.92</v>
      </c>
      <c r="G1481" s="10">
        <f>VLOOKUP(C1481,away!$B$2:$E$405,4,FALSE)</f>
        <v>0.86</v>
      </c>
      <c r="H1481" s="10">
        <f>VLOOKUP(A1481,away!$A$2:$E$405,3,FALSE)</f>
        <v>1.23232323232323</v>
      </c>
      <c r="I1481" s="10">
        <f>VLOOKUP(C1481,away!$B$2:$E$405,3,FALSE)</f>
        <v>0.86</v>
      </c>
      <c r="J1481" s="10">
        <f>VLOOKUP(B1481,home!$B$2:$E$405,4,FALSE)</f>
        <v>1.22</v>
      </c>
      <c r="K1481" s="12">
        <f t="shared" si="1792"/>
        <v>1.294690909090912</v>
      </c>
      <c r="L1481" s="12">
        <f t="shared" si="1793"/>
        <v>1.2929535353535329</v>
      </c>
      <c r="M1481" s="13">
        <f t="shared" si="1794"/>
        <v>7.5196962250716246E-2</v>
      </c>
      <c r="N1481" s="13">
        <f t="shared" si="1795"/>
        <v>9.7356823417254795E-2</v>
      </c>
      <c r="O1481" s="13">
        <f t="shared" si="1796"/>
        <v>9.7226178189909723E-2</v>
      </c>
      <c r="P1481" s="13">
        <f t="shared" si="1797"/>
        <v>0.12587784902812921</v>
      </c>
      <c r="Q1481" s="13">
        <f t="shared" si="1798"/>
        <v>6.3023497108144505E-2</v>
      </c>
      <c r="R1481" s="13">
        <f t="shared" si="1799"/>
        <v>6.2854465409778182E-2</v>
      </c>
      <c r="S1481" s="13">
        <f t="shared" si="1800"/>
        <v>5.2679099001095527E-2</v>
      </c>
      <c r="T1481" s="13">
        <f t="shared" si="1801"/>
        <v>8.1486453396318603E-2</v>
      </c>
      <c r="U1481" s="13">
        <f t="shared" si="1802"/>
        <v>8.1377104961808985E-2</v>
      </c>
      <c r="V1481" s="13">
        <f t="shared" si="1803"/>
        <v>9.7981671843615468E-3</v>
      </c>
      <c r="W1481" s="13">
        <f t="shared" si="1804"/>
        <v>2.7198649588344021E-2</v>
      </c>
      <c r="X1481" s="13">
        <f t="shared" si="1805"/>
        <v>3.5166590142091315E-2</v>
      </c>
      <c r="Y1481" s="13">
        <f t="shared" si="1806"/>
        <v>2.2734383525272836E-2</v>
      </c>
      <c r="Z1481" s="13">
        <f t="shared" si="1807"/>
        <v>2.7089301088109693E-2</v>
      </c>
      <c r="AA1481" s="13">
        <f t="shared" si="1808"/>
        <v>3.5072271852402165E-2</v>
      </c>
      <c r="AB1481" s="13">
        <f t="shared" si="1809"/>
        <v>2.2703875764235083E-2</v>
      </c>
      <c r="AC1481" s="13">
        <f t="shared" si="1810"/>
        <v>1.0251180472167975E-3</v>
      </c>
      <c r="AD1481" s="13">
        <f t="shared" si="1811"/>
        <v>8.8034610903945706E-3</v>
      </c>
      <c r="AE1481" s="13">
        <f t="shared" si="1812"/>
        <v>1.1382466140172928E-2</v>
      </c>
      <c r="AF1481" s="13">
        <f t="shared" si="1813"/>
        <v>7.3584999184892353E-3</v>
      </c>
      <c r="AG1481" s="13">
        <f t="shared" si="1814"/>
        <v>3.171399494836448E-3</v>
      </c>
      <c r="AH1481" s="13">
        <f t="shared" si="1815"/>
        <v>8.7563019030319246E-3</v>
      </c>
      <c r="AI1481" s="13">
        <f t="shared" si="1816"/>
        <v>1.1336704471110884E-2</v>
      </c>
      <c r="AJ1481" s="13">
        <f t="shared" si="1817"/>
        <v>7.3387641088987791E-3</v>
      </c>
      <c r="AK1481" s="13">
        <f t="shared" si="1818"/>
        <v>3.1671437252513051E-3</v>
      </c>
      <c r="AL1481" s="13">
        <f t="shared" si="1819"/>
        <v>6.8640887036543861E-5</v>
      </c>
      <c r="AM1481" s="13">
        <f t="shared" si="1820"/>
        <v>2.2795522084538829E-3</v>
      </c>
      <c r="AN1481" s="13">
        <f t="shared" si="1821"/>
        <v>2.9473550869434013E-3</v>
      </c>
      <c r="AO1481" s="13">
        <f t="shared" si="1822"/>
        <v>1.9053965898028454E-3</v>
      </c>
      <c r="AP1481" s="13">
        <f t="shared" si="1823"/>
        <v>8.2119641901205178E-4</v>
      </c>
      <c r="AQ1481" s="13">
        <f t="shared" si="1824"/>
        <v>2.6544220329532313E-4</v>
      </c>
      <c r="AR1481" s="13">
        <f t="shared" si="1825"/>
        <v>2.2642983004295993E-3</v>
      </c>
      <c r="AS1481" s="13">
        <f t="shared" si="1826"/>
        <v>2.9315664250362046E-3</v>
      </c>
      <c r="AT1481" s="13">
        <f t="shared" si="1827"/>
        <v>1.8977361999452597E-3</v>
      </c>
      <c r="AU1481" s="13">
        <f t="shared" si="1828"/>
        <v>8.1899393530728676E-4</v>
      </c>
      <c r="AV1481" s="13">
        <f t="shared" si="1829"/>
        <v>2.6508600066073372E-4</v>
      </c>
      <c r="AW1481" s="13">
        <f t="shared" si="1830"/>
        <v>3.1917539385636899E-6</v>
      </c>
      <c r="AX1481" s="13">
        <f t="shared" si="1831"/>
        <v>4.918859201805592E-4</v>
      </c>
      <c r="AY1481" s="13">
        <f t="shared" si="1832"/>
        <v>6.3598563948807972E-4</v>
      </c>
      <c r="AZ1481" s="13">
        <f t="shared" si="1833"/>
        <v>4.1114994050509517E-4</v>
      </c>
      <c r="BA1481" s="13">
        <f t="shared" si="1834"/>
        <v>1.7719925637881925E-4</v>
      </c>
      <c r="BB1481" s="13">
        <f t="shared" si="1835"/>
        <v>5.7277601249252799E-5</v>
      </c>
      <c r="BC1481" s="13">
        <f t="shared" si="1836"/>
        <v>1.481145540635827E-5</v>
      </c>
      <c r="BD1481" s="13">
        <f t="shared" si="1837"/>
        <v>4.879387487725748E-4</v>
      </c>
      <c r="BE1481" s="13">
        <f t="shared" si="1838"/>
        <v>6.3172986222904688E-4</v>
      </c>
      <c r="BF1481" s="13">
        <f t="shared" si="1839"/>
        <v>4.0894745481460075E-4</v>
      </c>
      <c r="BG1481" s="13">
        <f t="shared" si="1840"/>
        <v>1.7648685068144331E-4</v>
      </c>
      <c r="BH1481" s="13">
        <f t="shared" si="1841"/>
        <v>5.7123980287837478E-5</v>
      </c>
      <c r="BI1481" s="13">
        <f t="shared" si="1842"/>
        <v>1.4791579593950323E-5</v>
      </c>
      <c r="BJ1481" s="14">
        <f t="shared" si="1843"/>
        <v>0.36768947614203501</v>
      </c>
      <c r="BK1481" s="14">
        <f t="shared" si="1844"/>
        <v>0.26528182203804396</v>
      </c>
      <c r="BL1481" s="14">
        <f t="shared" si="1845"/>
        <v>0.33978750972418564</v>
      </c>
      <c r="BM1481" s="14">
        <f t="shared" si="1846"/>
        <v>0.47767953970289212</v>
      </c>
      <c r="BN1481" s="14">
        <f t="shared" si="1847"/>
        <v>0.5215357754039327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1.63636363636364</v>
      </c>
      <c r="F1482" s="10">
        <f>VLOOKUP(B1482,home!$B$2:$E$405,3,FALSE)</f>
        <v>0.61</v>
      </c>
      <c r="G1482" s="10">
        <f>VLOOKUP(C1482,away!$B$2:$E$405,4,FALSE)</f>
        <v>0.61</v>
      </c>
      <c r="H1482" s="10">
        <f>VLOOKUP(A1482,away!$A$2:$E$405,3,FALSE)</f>
        <v>1.23232323232323</v>
      </c>
      <c r="I1482" s="10">
        <f>VLOOKUP(C1482,away!$B$2:$E$405,3,FALSE)</f>
        <v>0.73</v>
      </c>
      <c r="J1482" s="10">
        <f>VLOOKUP(B1482,home!$B$2:$E$405,4,FALSE)</f>
        <v>0.97</v>
      </c>
      <c r="K1482" s="12">
        <f t="shared" si="1792"/>
        <v>0.60889090909091037</v>
      </c>
      <c r="L1482" s="12">
        <f t="shared" si="1793"/>
        <v>0.87260808080807917</v>
      </c>
      <c r="M1482" s="13">
        <f t="shared" si="1794"/>
        <v>0.2272967174081662</v>
      </c>
      <c r="N1482" s="13">
        <f t="shared" si="1795"/>
        <v>0.13839890489603809</v>
      </c>
      <c r="O1482" s="13">
        <f t="shared" si="1796"/>
        <v>0.19834095235151625</v>
      </c>
      <c r="P1482" s="13">
        <f t="shared" si="1797"/>
        <v>0.12076800278727166</v>
      </c>
      <c r="Q1482" s="13">
        <f t="shared" si="1798"/>
        <v>4.2134917509667538E-2</v>
      </c>
      <c r="R1482" s="13">
        <f t="shared" si="1799"/>
        <v>8.6536958888551618E-2</v>
      </c>
      <c r="S1482" s="13">
        <f t="shared" si="1800"/>
        <v>1.6041708238834485E-2</v>
      </c>
      <c r="T1482" s="13">
        <f t="shared" si="1801"/>
        <v>3.6767269503117719E-2</v>
      </c>
      <c r="U1482" s="13">
        <f t="shared" si="1802"/>
        <v>5.2691567567612931E-2</v>
      </c>
      <c r="V1482" s="13">
        <f t="shared" si="1803"/>
        <v>9.4703673261747304E-4</v>
      </c>
      <c r="W1482" s="13">
        <f t="shared" si="1804"/>
        <v>8.5518560756439928E-3</v>
      </c>
      <c r="X1482" s="13">
        <f t="shared" si="1805"/>
        <v>7.4624187175146165E-3</v>
      </c>
      <c r="Y1482" s="13">
        <f t="shared" si="1806"/>
        <v>3.2558834376383581E-3</v>
      </c>
      <c r="Z1482" s="13">
        <f t="shared" si="1807"/>
        <v>2.5170949871568891E-2</v>
      </c>
      <c r="AA1482" s="13">
        <f t="shared" si="1808"/>
        <v>1.5326362549981317E-2</v>
      </c>
      <c r="AB1482" s="13">
        <f t="shared" si="1809"/>
        <v>4.6660414130575041E-3</v>
      </c>
      <c r="AC1482" s="13">
        <f t="shared" si="1810"/>
        <v>3.144890742059571E-5</v>
      </c>
      <c r="AD1482" s="13">
        <f t="shared" si="1811"/>
        <v>1.3017868550783739E-3</v>
      </c>
      <c r="AE1482" s="13">
        <f t="shared" si="1812"/>
        <v>1.135949729231125E-3</v>
      </c>
      <c r="AF1482" s="13">
        <f t="shared" si="1813"/>
        <v>4.956194565594145E-4</v>
      </c>
      <c r="AG1482" s="13">
        <f t="shared" si="1814"/>
        <v>1.4416051426648462E-4</v>
      </c>
      <c r="AH1482" s="13">
        <f t="shared" si="1815"/>
        <v>5.4910935648865237E-3</v>
      </c>
      <c r="AI1482" s="13">
        <f t="shared" si="1816"/>
        <v>3.3434769526270035E-3</v>
      </c>
      <c r="AJ1482" s="13">
        <f t="shared" si="1817"/>
        <v>1.0179063606047816E-3</v>
      </c>
      <c r="AK1482" s="13">
        <f t="shared" si="1818"/>
        <v>2.0659797642602176E-4</v>
      </c>
      <c r="AL1482" s="13">
        <f t="shared" si="1819"/>
        <v>6.683812740167096E-7</v>
      </c>
      <c r="AM1482" s="13">
        <f t="shared" si="1820"/>
        <v>1.585292363262537E-4</v>
      </c>
      <c r="AN1482" s="13">
        <f t="shared" si="1821"/>
        <v>1.3833389266262267E-4</v>
      </c>
      <c r="AO1482" s="13">
        <f t="shared" si="1822"/>
        <v>6.0355636293520986E-5</v>
      </c>
      <c r="AP1482" s="13">
        <f t="shared" si="1823"/>
        <v>1.7555605317346598E-5</v>
      </c>
      <c r="AQ1482" s="13">
        <f t="shared" si="1824"/>
        <v>3.829790765848481E-6</v>
      </c>
      <c r="AR1482" s="13">
        <f t="shared" si="1825"/>
        <v>9.5831452343864512E-4</v>
      </c>
      <c r="AS1482" s="13">
        <f t="shared" si="1826"/>
        <v>5.8350900137157913E-4</v>
      </c>
      <c r="AT1482" s="13">
        <f t="shared" si="1827"/>
        <v>1.7764666315393506E-4</v>
      </c>
      <c r="AU1482" s="13">
        <f t="shared" si="1828"/>
        <v>3.6055812741588744E-5</v>
      </c>
      <c r="AV1482" s="13">
        <f t="shared" si="1829"/>
        <v>5.4885141495593988E-6</v>
      </c>
      <c r="AW1482" s="13">
        <f t="shared" si="1830"/>
        <v>9.8646230261677792E-9</v>
      </c>
      <c r="AX1482" s="13">
        <f t="shared" si="1831"/>
        <v>1.6087835137363392E-5</v>
      </c>
      <c r="AY1482" s="13">
        <f t="shared" si="1832"/>
        <v>1.403837494357145E-5</v>
      </c>
      <c r="AZ1482" s="13">
        <f t="shared" si="1833"/>
        <v>6.1249997085870531E-6</v>
      </c>
      <c r="BA1482" s="13">
        <f t="shared" si="1834"/>
        <v>1.7815747468867312E-6</v>
      </c>
      <c r="BB1482" s="13">
        <f t="shared" si="1835"/>
        <v>3.8865413017424244E-7</v>
      </c>
      <c r="BC1482" s="13">
        <f t="shared" si="1836"/>
        <v>6.7828546925895843E-8</v>
      </c>
      <c r="BD1482" s="13">
        <f t="shared" si="1837"/>
        <v>1.3937216618471743E-4</v>
      </c>
      <c r="BE1482" s="13">
        <f t="shared" si="1838"/>
        <v>8.486244497018204E-5</v>
      </c>
      <c r="BF1482" s="13">
        <f t="shared" si="1839"/>
        <v>2.5835985632785748E-5</v>
      </c>
      <c r="BG1482" s="13">
        <f t="shared" si="1840"/>
        <v>5.2437655930688702E-6</v>
      </c>
      <c r="BH1482" s="13">
        <f t="shared" si="1841"/>
        <v>7.9822029975583522E-7</v>
      </c>
      <c r="BI1482" s="13">
        <f t="shared" si="1842"/>
        <v>9.7205816794629928E-8</v>
      </c>
      <c r="BJ1482" s="14">
        <f t="shared" si="1843"/>
        <v>0.24006586012333486</v>
      </c>
      <c r="BK1482" s="14">
        <f t="shared" si="1844"/>
        <v>0.36509962083052799</v>
      </c>
      <c r="BL1482" s="14">
        <f t="shared" si="1845"/>
        <v>0.36963818192861653</v>
      </c>
      <c r="BM1482" s="14">
        <f t="shared" si="1846"/>
        <v>0.18648413040251643</v>
      </c>
      <c r="BN1482" s="14">
        <f t="shared" si="1847"/>
        <v>0.81347645384121137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1.63636363636364</v>
      </c>
      <c r="F1483" s="10">
        <f>VLOOKUP(B1483,home!$B$2:$E$405,3,FALSE)</f>
        <v>0.86</v>
      </c>
      <c r="G1483" s="10">
        <f>VLOOKUP(C1483,away!$B$2:$E$405,4,FALSE)</f>
        <v>0.86</v>
      </c>
      <c r="H1483" s="10">
        <f>VLOOKUP(A1483,away!$A$2:$E$405,3,FALSE)</f>
        <v>1.23232323232323</v>
      </c>
      <c r="I1483" s="10">
        <f>VLOOKUP(C1483,away!$B$2:$E$405,3,FALSE)</f>
        <v>0.86</v>
      </c>
      <c r="J1483" s="10">
        <f>VLOOKUP(B1483,home!$B$2:$E$405,4,FALSE)</f>
        <v>0.97</v>
      </c>
      <c r="K1483" s="12">
        <f t="shared" si="1792"/>
        <v>1.2102545454545481</v>
      </c>
      <c r="L1483" s="12">
        <f t="shared" si="1793"/>
        <v>1.0280040404040385</v>
      </c>
      <c r="M1483" s="13">
        <f t="shared" si="1794"/>
        <v>0.10664405423693527</v>
      </c>
      <c r="N1483" s="13">
        <f t="shared" si="1795"/>
        <v>0.12906645138595227</v>
      </c>
      <c r="O1483" s="13">
        <f t="shared" si="1796"/>
        <v>0.10963051864063689</v>
      </c>
      <c r="P1483" s="13">
        <f t="shared" si="1797"/>
        <v>0.13268083350537035</v>
      </c>
      <c r="Q1483" s="13">
        <f t="shared" si="1798"/>
        <v>7.8101629727768629E-2</v>
      </c>
      <c r="R1483" s="13">
        <f t="shared" si="1799"/>
        <v>5.6350308057082472E-2</v>
      </c>
      <c r="S1483" s="13">
        <f t="shared" si="1800"/>
        <v>4.1268600733632706E-2</v>
      </c>
      <c r="T1483" s="13">
        <f t="shared" si="1801"/>
        <v>8.0288790922286316E-2</v>
      </c>
      <c r="U1483" s="13">
        <f t="shared" si="1802"/>
        <v>6.8198216463848119E-2</v>
      </c>
      <c r="V1483" s="13">
        <f t="shared" si="1803"/>
        <v>5.7049097497669709E-3</v>
      </c>
      <c r="W1483" s="13">
        <f t="shared" si="1804"/>
        <v>3.150761746181336E-2</v>
      </c>
      <c r="X1483" s="13">
        <f t="shared" si="1805"/>
        <v>3.238995805424897E-2</v>
      </c>
      <c r="Y1483" s="13">
        <f t="shared" si="1806"/>
        <v>1.6648503874142632E-2</v>
      </c>
      <c r="Z1483" s="13">
        <f t="shared" si="1807"/>
        <v>1.9309448120231009E-2</v>
      </c>
      <c r="AA1483" s="13">
        <f t="shared" si="1808"/>
        <v>2.3369347357728363E-2</v>
      </c>
      <c r="AB1483" s="13">
        <f t="shared" si="1809"/>
        <v>1.4141429431998497E-2</v>
      </c>
      <c r="AC1483" s="13">
        <f t="shared" si="1810"/>
        <v>4.436089909606503E-4</v>
      </c>
      <c r="AD1483" s="13">
        <f t="shared" si="1811"/>
        <v>9.5330593124006765E-3</v>
      </c>
      <c r="AE1483" s="13">
        <f t="shared" si="1812"/>
        <v>9.8000234905592423E-3</v>
      </c>
      <c r="AF1483" s="13">
        <f t="shared" si="1813"/>
        <v>5.0372318721746932E-3</v>
      </c>
      <c r="AG1483" s="13">
        <f t="shared" si="1814"/>
        <v>1.7260982390158615E-3</v>
      </c>
      <c r="AH1483" s="13">
        <f t="shared" si="1815"/>
        <v>4.9625476713924107E-3</v>
      </c>
      <c r="AI1483" s="13">
        <f t="shared" si="1816"/>
        <v>6.0059458763375489E-3</v>
      </c>
      <c r="AJ1483" s="13">
        <f t="shared" si="1817"/>
        <v>3.63436164829576E-3</v>
      </c>
      <c r="AK1483" s="13">
        <f t="shared" si="1818"/>
        <v>1.4661675682252095E-3</v>
      </c>
      <c r="AL1483" s="13">
        <f t="shared" si="1819"/>
        <v>2.2076584050477791E-5</v>
      </c>
      <c r="AM1483" s="13">
        <f t="shared" si="1820"/>
        <v>2.3074856729841434E-3</v>
      </c>
      <c r="AN1483" s="13">
        <f t="shared" si="1821"/>
        <v>2.3721045950021316E-3</v>
      </c>
      <c r="AO1483" s="13">
        <f t="shared" si="1822"/>
        <v>1.2192665539615881E-3</v>
      </c>
      <c r="AP1483" s="13">
        <f t="shared" si="1823"/>
        <v>4.1780364793400708E-4</v>
      </c>
      <c r="AQ1483" s="13">
        <f t="shared" si="1824"/>
        <v>1.0737595954292642E-4</v>
      </c>
      <c r="AR1483" s="13">
        <f t="shared" si="1825"/>
        <v>1.0203038113778104E-3</v>
      </c>
      <c r="AS1483" s="13">
        <f t="shared" si="1826"/>
        <v>1.2348273254645951E-3</v>
      </c>
      <c r="AT1483" s="13">
        <f t="shared" si="1827"/>
        <v>7.472276917475047E-4</v>
      </c>
      <c r="AU1483" s="13">
        <f t="shared" si="1828"/>
        <v>3.0144523680897592E-4</v>
      </c>
      <c r="AV1483" s="13">
        <f t="shared" si="1829"/>
        <v>9.1206367013421438E-5</v>
      </c>
      <c r="AW1483" s="13">
        <f t="shared" si="1830"/>
        <v>7.6295850448158871E-7</v>
      </c>
      <c r="AX1483" s="13">
        <f t="shared" si="1831"/>
        <v>4.6544083738338493E-4</v>
      </c>
      <c r="AY1483" s="13">
        <f t="shared" si="1832"/>
        <v>4.7847506139915883E-4</v>
      </c>
      <c r="AZ1483" s="13">
        <f t="shared" si="1833"/>
        <v>2.4593714817545276E-4</v>
      </c>
      <c r="BA1483" s="13">
        <f t="shared" si="1834"/>
        <v>8.4274794003270725E-5</v>
      </c>
      <c r="BB1483" s="13">
        <f t="shared" si="1835"/>
        <v>2.1658707184895081E-5</v>
      </c>
      <c r="BC1483" s="13">
        <f t="shared" si="1836"/>
        <v>4.4530476992000259E-6</v>
      </c>
      <c r="BD1483" s="13">
        <f t="shared" si="1837"/>
        <v>1.7481274008933814E-4</v>
      </c>
      <c r="BE1483" s="13">
        <f t="shared" si="1838"/>
        <v>2.1156791329648601E-4</v>
      </c>
      <c r="BF1483" s="13">
        <f t="shared" si="1839"/>
        <v>1.2802551436970301E-4</v>
      </c>
      <c r="BG1483" s="13">
        <f t="shared" si="1840"/>
        <v>5.164782023336322E-5</v>
      </c>
      <c r="BH1483" s="13">
        <f t="shared" si="1841"/>
        <v>1.5626752300061804E-5</v>
      </c>
      <c r="BI1483" s="13">
        <f t="shared" si="1842"/>
        <v>3.7824696003684191E-6</v>
      </c>
      <c r="BJ1483" s="14">
        <f t="shared" si="1843"/>
        <v>0.40182364036563284</v>
      </c>
      <c r="BK1483" s="14">
        <f t="shared" si="1844"/>
        <v>0.28724255886211553</v>
      </c>
      <c r="BL1483" s="14">
        <f t="shared" si="1845"/>
        <v>0.29173931635784689</v>
      </c>
      <c r="BM1483" s="14">
        <f t="shared" si="1846"/>
        <v>0.38716345604918573</v>
      </c>
      <c r="BN1483" s="14">
        <f t="shared" si="1847"/>
        <v>0.61247379555374593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1.63636363636364</v>
      </c>
      <c r="F1484" s="10">
        <f>VLOOKUP(B1484,home!$B$2:$E$405,3,FALSE)</f>
        <v>1.59</v>
      </c>
      <c r="G1484" s="10">
        <f>VLOOKUP(C1484,away!$B$2:$E$405,4,FALSE)</f>
        <v>0.73</v>
      </c>
      <c r="H1484" s="10">
        <f>VLOOKUP(A1484,away!$A$2:$E$405,3,FALSE)</f>
        <v>1.23232323232323</v>
      </c>
      <c r="I1484" s="10">
        <f>VLOOKUP(C1484,away!$B$2:$E$405,3,FALSE)</f>
        <v>1.1000000000000001</v>
      </c>
      <c r="J1484" s="10">
        <f>VLOOKUP(B1484,home!$B$2:$E$405,4,FALSE)</f>
        <v>1.1399999999999999</v>
      </c>
      <c r="K1484" s="12">
        <f t="shared" si="1792"/>
        <v>1.899327272727277</v>
      </c>
      <c r="L1484" s="12">
        <f t="shared" si="1793"/>
        <v>1.5453333333333306</v>
      </c>
      <c r="M1484" s="13">
        <f t="shared" si="1794"/>
        <v>3.1915592163217682E-2</v>
      </c>
      <c r="N1484" s="13">
        <f t="shared" si="1795"/>
        <v>6.0618154620840289E-2</v>
      </c>
      <c r="O1484" s="13">
        <f t="shared" si="1796"/>
        <v>4.9320228422892305E-2</v>
      </c>
      <c r="P1484" s="13">
        <f t="shared" si="1797"/>
        <v>9.3675254940738376E-2</v>
      </c>
      <c r="Q1484" s="13">
        <f t="shared" si="1798"/>
        <v>5.7566857146880493E-2</v>
      </c>
      <c r="R1484" s="13">
        <f t="shared" si="1799"/>
        <v>3.8108096494754724E-2</v>
      </c>
      <c r="S1484" s="13">
        <f t="shared" si="1800"/>
        <v>6.8736413720105347E-2</v>
      </c>
      <c r="T1484" s="13">
        <f t="shared" si="1801"/>
        <v>8.8959983244312493E-2</v>
      </c>
      <c r="U1484" s="13">
        <f t="shared" si="1802"/>
        <v>7.2379746984210402E-2</v>
      </c>
      <c r="V1484" s="13">
        <f t="shared" si="1803"/>
        <v>2.2416424221650806E-2</v>
      </c>
      <c r="W1484" s="13">
        <f t="shared" si="1804"/>
        <v>3.6446100594755088E-2</v>
      </c>
      <c r="X1484" s="13">
        <f t="shared" si="1805"/>
        <v>5.6321374119094762E-2</v>
      </c>
      <c r="Y1484" s="13">
        <f t="shared" si="1806"/>
        <v>4.3517648402687147E-2</v>
      </c>
      <c r="Z1484" s="13">
        <f t="shared" si="1807"/>
        <v>1.9629903927742508E-2</v>
      </c>
      <c r="AA1484" s="13">
        <f t="shared" si="1808"/>
        <v>3.728361189097764E-2</v>
      </c>
      <c r="AB1484" s="13">
        <f t="shared" si="1809"/>
        <v>3.5406890445156422E-2</v>
      </c>
      <c r="AC1484" s="13">
        <f t="shared" si="1810"/>
        <v>4.1121441580264468E-3</v>
      </c>
      <c r="AD1484" s="13">
        <f t="shared" si="1811"/>
        <v>1.7305768211045052E-2</v>
      </c>
      <c r="AE1484" s="13">
        <f t="shared" si="1812"/>
        <v>2.6743180475468243E-2</v>
      </c>
      <c r="AF1484" s="13">
        <f t="shared" si="1813"/>
        <v>2.0663564114045095E-2</v>
      </c>
      <c r="AG1484" s="13">
        <f t="shared" si="1814"/>
        <v>1.0644031470301431E-2</v>
      </c>
      <c r="AH1484" s="13">
        <f t="shared" si="1815"/>
        <v>7.5836862174178442E-3</v>
      </c>
      <c r="AI1484" s="13">
        <f t="shared" si="1816"/>
        <v>1.4403902060547674E-2</v>
      </c>
      <c r="AJ1484" s="13">
        <f t="shared" si="1817"/>
        <v>1.3678862008645411E-2</v>
      </c>
      <c r="AK1484" s="13">
        <f t="shared" si="1818"/>
        <v>8.6602118909644143E-3</v>
      </c>
      <c r="AL1484" s="13">
        <f t="shared" si="1819"/>
        <v>4.8278114394523485E-4</v>
      </c>
      <c r="AM1484" s="13">
        <f t="shared" si="1820"/>
        <v>6.5738635077469201E-3</v>
      </c>
      <c r="AN1484" s="13">
        <f t="shared" si="1821"/>
        <v>1.0158810407304888E-2</v>
      </c>
      <c r="AO1484" s="13">
        <f t="shared" si="1822"/>
        <v>7.8493741747108978E-3</v>
      </c>
      <c r="AP1484" s="13">
        <f t="shared" si="1823"/>
        <v>4.0432998526621841E-3</v>
      </c>
      <c r="AQ1484" s="13">
        <f t="shared" si="1824"/>
        <v>1.5620615097451547E-3</v>
      </c>
      <c r="AR1484" s="13">
        <f t="shared" si="1825"/>
        <v>2.3438646202632706E-3</v>
      </c>
      <c r="AS1484" s="13">
        <f t="shared" si="1826"/>
        <v>4.4517659968465921E-3</v>
      </c>
      <c r="AT1484" s="13">
        <f t="shared" si="1827"/>
        <v>4.2276802848053331E-3</v>
      </c>
      <c r="AU1484" s="13">
        <f t="shared" si="1828"/>
        <v>2.6765828217673966E-3</v>
      </c>
      <c r="AV1484" s="13">
        <f t="shared" si="1829"/>
        <v>1.2709266877740379E-3</v>
      </c>
      <c r="AW1484" s="13">
        <f t="shared" si="1830"/>
        <v>3.936133100047361E-5</v>
      </c>
      <c r="AX1484" s="13">
        <f t="shared" si="1831"/>
        <v>2.0809863745750545E-3</v>
      </c>
      <c r="AY1484" s="13">
        <f t="shared" si="1832"/>
        <v>3.2158176108433123E-3</v>
      </c>
      <c r="AZ1484" s="13">
        <f t="shared" si="1833"/>
        <v>2.4847550739782618E-3</v>
      </c>
      <c r="BA1484" s="13">
        <f t="shared" si="1834"/>
        <v>1.2799249469959112E-3</v>
      </c>
      <c r="BB1484" s="13">
        <f t="shared" si="1835"/>
        <v>4.9447767118941958E-4</v>
      </c>
      <c r="BC1484" s="13">
        <f t="shared" si="1836"/>
        <v>1.5282656557560965E-4</v>
      </c>
      <c r="BD1484" s="13">
        <f t="shared" si="1837"/>
        <v>6.0367535441891666E-4</v>
      </c>
      <c r="BE1484" s="13">
        <f t="shared" si="1838"/>
        <v>1.1465770645211534E-3</v>
      </c>
      <c r="BF1484" s="13">
        <f t="shared" si="1839"/>
        <v>1.0888625444643047E-3</v>
      </c>
      <c r="BG1484" s="13">
        <f t="shared" si="1840"/>
        <v>6.8936877565075694E-4</v>
      </c>
      <c r="BH1484" s="13">
        <f t="shared" si="1841"/>
        <v>3.2733422914002378E-4</v>
      </c>
      <c r="BI1484" s="13">
        <f t="shared" si="1842"/>
        <v>1.2434296574056136E-4</v>
      </c>
      <c r="BJ1484" s="14">
        <f t="shared" si="1843"/>
        <v>0.45868286009475762</v>
      </c>
      <c r="BK1484" s="14">
        <f t="shared" si="1844"/>
        <v>0.2245544279585272</v>
      </c>
      <c r="BL1484" s="14">
        <f t="shared" si="1845"/>
        <v>0.29577621776095925</v>
      </c>
      <c r="BM1484" s="14">
        <f t="shared" si="1846"/>
        <v>0.66426276967282005</v>
      </c>
      <c r="BN1484" s="14">
        <f t="shared" si="1847"/>
        <v>0.33120418378932387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1.3571428571428601</v>
      </c>
      <c r="F1485" s="10">
        <f>VLOOKUP(B1485,home!$B$2:$E$405,3,FALSE)</f>
        <v>0</v>
      </c>
      <c r="G1485" s="10">
        <f>VLOOKUP(C1485,away!$B$2:$E$405,4,FALSE)</f>
        <v>0.49</v>
      </c>
      <c r="H1485" s="10">
        <f>VLOOKUP(A1485,away!$A$2:$E$405,3,FALSE)</f>
        <v>1.0952380952381</v>
      </c>
      <c r="I1485" s="10">
        <f>VLOOKUP(C1485,away!$B$2:$E$405,3,FALSE)</f>
        <v>1.47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1.3571428571428601</v>
      </c>
      <c r="F1486" s="10">
        <f>VLOOKUP(B1486,home!$B$2:$E$405,3,FALSE)</f>
        <v>3.19</v>
      </c>
      <c r="G1486" s="10">
        <f>VLOOKUP(C1486,away!$B$2:$E$405,4,FALSE)</f>
        <v>2.46</v>
      </c>
      <c r="H1486" s="10">
        <f>VLOOKUP(A1486,away!$A$2:$E$405,3,FALSE)</f>
        <v>1.0952380952381</v>
      </c>
      <c r="I1486" s="10">
        <f>VLOOKUP(C1486,away!$B$2:$E$405,3,FALSE)</f>
        <v>1.96</v>
      </c>
      <c r="J1486" s="10">
        <f>VLOOKUP(B1486,home!$B$2:$E$405,4,FALSE)</f>
        <v>0.61</v>
      </c>
      <c r="K1486" s="12">
        <f t="shared" si="1792"/>
        <v>10.65004285714288</v>
      </c>
      <c r="L1486" s="12">
        <f t="shared" si="1793"/>
        <v>1.3094666666666723</v>
      </c>
      <c r="M1486" s="13">
        <f t="shared" si="1794"/>
        <v>6.3980997624078518E-6</v>
      </c>
      <c r="N1486" s="13">
        <f t="shared" si="1795"/>
        <v>6.8140036673919294E-5</v>
      </c>
      <c r="O1486" s="13">
        <f t="shared" si="1796"/>
        <v>8.3780983688810391E-6</v>
      </c>
      <c r="P1486" s="13">
        <f t="shared" si="1797"/>
        <v>8.9227106689941906E-5</v>
      </c>
      <c r="Q1486" s="13">
        <f t="shared" si="1798"/>
        <v>3.6284715543226419E-4</v>
      </c>
      <c r="R1486" s="13">
        <f t="shared" si="1799"/>
        <v>5.4854202720520687E-6</v>
      </c>
      <c r="S1486" s="13">
        <f t="shared" si="1800"/>
        <v>3.1108754411099046E-4</v>
      </c>
      <c r="T1486" s="13">
        <f t="shared" si="1801"/>
        <v>4.75136255133371E-4</v>
      </c>
      <c r="U1486" s="13">
        <f t="shared" si="1802"/>
        <v>5.8419960986794885E-5</v>
      </c>
      <c r="V1486" s="13">
        <f t="shared" si="1803"/>
        <v>4.8204315029410413E-4</v>
      </c>
      <c r="W1486" s="13">
        <f t="shared" si="1804"/>
        <v>1.288112585315333E-3</v>
      </c>
      <c r="X1486" s="13">
        <f t="shared" si="1805"/>
        <v>1.6867404933842587E-3</v>
      </c>
      <c r="Y1486" s="13">
        <f t="shared" si="1806"/>
        <v>1.1043652257017918E-3</v>
      </c>
      <c r="Z1486" s="13">
        <f t="shared" si="1807"/>
        <v>2.3943249996366044E-6</v>
      </c>
      <c r="AA1486" s="13">
        <f t="shared" si="1808"/>
        <v>2.5499663860058445E-5</v>
      </c>
      <c r="AB1486" s="13">
        <f t="shared" si="1809"/>
        <v>1.3578625647617999E-4</v>
      </c>
      <c r="AC1486" s="13">
        <f t="shared" si="1810"/>
        <v>4.2015712865600994E-4</v>
      </c>
      <c r="AD1486" s="13">
        <f t="shared" si="1811"/>
        <v>3.4296135596083503E-3</v>
      </c>
      <c r="AE1486" s="13">
        <f t="shared" si="1812"/>
        <v>4.4909646358551681E-3</v>
      </c>
      <c r="AF1486" s="13">
        <f t="shared" si="1813"/>
        <v>2.9403842459155864E-3</v>
      </c>
      <c r="AG1486" s="13">
        <f t="shared" si="1814"/>
        <v>1.2834450524060932E-3</v>
      </c>
      <c r="AH1486" s="13">
        <f t="shared" si="1815"/>
        <v>7.8382219404770665E-7</v>
      </c>
      <c r="AI1486" s="13">
        <f t="shared" si="1816"/>
        <v>8.3477399589878378E-6</v>
      </c>
      <c r="AJ1486" s="13">
        <f t="shared" si="1817"/>
        <v>4.4451894161752336E-5</v>
      </c>
      <c r="AK1486" s="13">
        <f t="shared" si="1818"/>
        <v>1.5780485930128063E-4</v>
      </c>
      <c r="AL1486" s="13">
        <f t="shared" si="1819"/>
        <v>2.3437837068686617E-4</v>
      </c>
      <c r="AM1486" s="13">
        <f t="shared" si="1820"/>
        <v>7.3051062786534558E-3</v>
      </c>
      <c r="AN1486" s="13">
        <f t="shared" si="1821"/>
        <v>9.5657931683541201E-3</v>
      </c>
      <c r="AO1486" s="13">
        <f t="shared" si="1822"/>
        <v>6.2630436470937478E-3</v>
      </c>
      <c r="AP1486" s="13">
        <f t="shared" si="1823"/>
        <v>2.733748962582576E-3</v>
      </c>
      <c r="AQ1486" s="13">
        <f t="shared" si="1824"/>
        <v>8.9493828538412016E-4</v>
      </c>
      <c r="AR1486" s="13">
        <f t="shared" si="1825"/>
        <v>2.052778071398016E-7</v>
      </c>
      <c r="AS1486" s="13">
        <f t="shared" si="1826"/>
        <v>2.1862174436591977E-6</v>
      </c>
      <c r="AT1486" s="13">
        <f t="shared" si="1827"/>
        <v>1.1641654735001908E-5</v>
      </c>
      <c r="AU1486" s="13">
        <f t="shared" si="1828"/>
        <v>4.1328040618610229E-5</v>
      </c>
      <c r="AV1486" s="13">
        <f t="shared" si="1829"/>
        <v>1.100363509474851E-4</v>
      </c>
      <c r="AW1486" s="13">
        <f t="shared" si="1830"/>
        <v>9.0794770077958105E-5</v>
      </c>
      <c r="AX1486" s="13">
        <f t="shared" si="1831"/>
        <v>1.2966615823940479E-2</v>
      </c>
      <c r="AY1486" s="13">
        <f t="shared" si="1832"/>
        <v>1.6979351200922668E-2</v>
      </c>
      <c r="AZ1486" s="13">
        <f t="shared" si="1833"/>
        <v>1.1116947209617483E-2</v>
      </c>
      <c r="BA1486" s="13">
        <f t="shared" si="1834"/>
        <v>4.8524239353623898E-3</v>
      </c>
      <c r="BB1486" s="13">
        <f t="shared" si="1835"/>
        <v>1.5885218489731416E-3</v>
      </c>
      <c r="BC1486" s="13">
        <f t="shared" si="1836"/>
        <v>4.1602328210040772E-4</v>
      </c>
      <c r="BD1486" s="13">
        <f t="shared" si="1837"/>
        <v>4.4800740975999922E-8</v>
      </c>
      <c r="BE1486" s="13">
        <f t="shared" si="1838"/>
        <v>4.7712981142615624E-7</v>
      </c>
      <c r="BF1486" s="13">
        <f t="shared" si="1839"/>
        <v>2.5407264700545339E-6</v>
      </c>
      <c r="BG1486" s="13">
        <f t="shared" si="1840"/>
        <v>9.0196152647860452E-6</v>
      </c>
      <c r="BH1486" s="13">
        <f t="shared" si="1841"/>
        <v>2.4014822281227864E-5</v>
      </c>
      <c r="BI1486" s="13">
        <f t="shared" si="1842"/>
        <v>5.1151777300349295E-5</v>
      </c>
      <c r="BJ1486" s="14">
        <f t="shared" si="1843"/>
        <v>9.1812262888410726E-2</v>
      </c>
      <c r="BK1486" s="14">
        <f t="shared" si="1844"/>
        <v>1.8522642601122987E-2</v>
      </c>
      <c r="BL1486" s="14">
        <f t="shared" si="1845"/>
        <v>6.9760412900075116E-4</v>
      </c>
      <c r="BM1486" s="14">
        <f t="shared" si="1846"/>
        <v>9.3605871595489942E-2</v>
      </c>
      <c r="BN1486" s="14">
        <f t="shared" si="1847"/>
        <v>5.4047591719946634E-4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1.3571428571428601</v>
      </c>
      <c r="F1487" s="10">
        <f>VLOOKUP(B1487,home!$B$2:$E$405,3,FALSE)</f>
        <v>0</v>
      </c>
      <c r="G1487" s="10">
        <f>VLOOKUP(C1487,away!$B$2:$E$405,4,FALSE)</f>
        <v>1.1100000000000001</v>
      </c>
      <c r="H1487" s="10">
        <f>VLOOKUP(A1487,away!$A$2:$E$405,3,FALSE)</f>
        <v>1.0952380952381</v>
      </c>
      <c r="I1487" s="10">
        <f>VLOOKUP(C1487,away!$B$2:$E$405,3,FALSE)</f>
        <v>1.47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1.3571428571428601</v>
      </c>
      <c r="F1488" s="10">
        <f>VLOOKUP(B1488,home!$B$2:$E$405,3,FALSE)</f>
        <v>1.47</v>
      </c>
      <c r="G1488" s="10">
        <f>VLOOKUP(C1488,away!$B$2:$E$405,4,FALSE)</f>
        <v>1.47</v>
      </c>
      <c r="H1488" s="10">
        <f>VLOOKUP(A1488,away!$A$2:$E$405,3,FALSE)</f>
        <v>1.0952380952381</v>
      </c>
      <c r="I1488" s="10">
        <f>VLOOKUP(C1488,away!$B$2:$E$405,3,FALSE)</f>
        <v>1.47</v>
      </c>
      <c r="J1488" s="10">
        <f>VLOOKUP(B1488,home!$B$2:$E$405,4,FALSE)</f>
        <v>1.52</v>
      </c>
      <c r="K1488" s="12">
        <f t="shared" si="1792"/>
        <v>2.9326500000000064</v>
      </c>
      <c r="L1488" s="12">
        <f t="shared" si="1793"/>
        <v>2.4472000000000107</v>
      </c>
      <c r="M1488" s="13">
        <f t="shared" si="1794"/>
        <v>4.6085131551227608E-3</v>
      </c>
      <c r="N1488" s="13">
        <f t="shared" si="1795"/>
        <v>1.3515156104370794E-2</v>
      </c>
      <c r="O1488" s="13">
        <f t="shared" si="1796"/>
        <v>1.1277953393216467E-2</v>
      </c>
      <c r="P1488" s="13">
        <f t="shared" si="1797"/>
        <v>3.3074290018616344E-2</v>
      </c>
      <c r="Q1488" s="13">
        <f t="shared" si="1798"/>
        <v>1.9817611274741551E-2</v>
      </c>
      <c r="R1488" s="13">
        <f t="shared" si="1799"/>
        <v>1.3799703771939734E-2</v>
      </c>
      <c r="S1488" s="13">
        <f t="shared" si="1800"/>
        <v>5.9341734710010079E-2</v>
      </c>
      <c r="T1488" s="13">
        <f t="shared" si="1801"/>
        <v>4.8497658311547724E-2</v>
      </c>
      <c r="U1488" s="13">
        <f t="shared" si="1802"/>
        <v>4.0469701266779144E-2</v>
      </c>
      <c r="V1488" s="13">
        <f t="shared" si="1803"/>
        <v>4.7320293213464711E-2</v>
      </c>
      <c r="W1488" s="13">
        <f t="shared" si="1804"/>
        <v>1.9372705901623644E-2</v>
      </c>
      <c r="X1488" s="13">
        <f t="shared" si="1805"/>
        <v>4.7408885882453587E-2</v>
      </c>
      <c r="Y1488" s="13">
        <f t="shared" si="1806"/>
        <v>5.8009512765770481E-2</v>
      </c>
      <c r="Z1488" s="13">
        <f t="shared" si="1807"/>
        <v>1.1256878356897022E-2</v>
      </c>
      <c r="AA1488" s="13">
        <f t="shared" si="1808"/>
        <v>3.3012484313354122E-2</v>
      </c>
      <c r="AB1488" s="13">
        <f t="shared" si="1809"/>
        <v>4.84070310607791E-2</v>
      </c>
      <c r="AC1488" s="13">
        <f t="shared" si="1810"/>
        <v>2.1225461564653006E-2</v>
      </c>
      <c r="AD1488" s="13">
        <f t="shared" si="1811"/>
        <v>1.4203341490599177E-2</v>
      </c>
      <c r="AE1488" s="13">
        <f t="shared" si="1812"/>
        <v>3.4758417295794451E-2</v>
      </c>
      <c r="AF1488" s="13">
        <f t="shared" si="1813"/>
        <v>4.2530399403134293E-2</v>
      </c>
      <c r="AG1488" s="13">
        <f t="shared" si="1814"/>
        <v>3.46934644731169E-2</v>
      </c>
      <c r="AH1488" s="13">
        <f t="shared" si="1815"/>
        <v>6.8869581787496257E-3</v>
      </c>
      <c r="AI1488" s="13">
        <f t="shared" si="1816"/>
        <v>2.0197037902910133E-2</v>
      </c>
      <c r="AJ1488" s="13">
        <f t="shared" si="1817"/>
        <v>2.9615421602984773E-2</v>
      </c>
      <c r="AK1488" s="13">
        <f t="shared" si="1818"/>
        <v>2.8950555387997828E-2</v>
      </c>
      <c r="AL1488" s="13">
        <f t="shared" si="1819"/>
        <v>6.093219638858797E-3</v>
      </c>
      <c r="AM1488" s="13">
        <f t="shared" si="1820"/>
        <v>8.3306858844811559E-3</v>
      </c>
      <c r="AN1488" s="13">
        <f t="shared" si="1821"/>
        <v>2.0386854496502366E-2</v>
      </c>
      <c r="AO1488" s="13">
        <f t="shared" si="1822"/>
        <v>2.4945355161920413E-2</v>
      </c>
      <c r="AP1488" s="13">
        <f t="shared" si="1823"/>
        <v>2.0348757717417301E-2</v>
      </c>
      <c r="AQ1488" s="13">
        <f t="shared" si="1824"/>
        <v>1.2449369971515956E-2</v>
      </c>
      <c r="AR1488" s="13">
        <f t="shared" si="1825"/>
        <v>3.3707528110072322E-3</v>
      </c>
      <c r="AS1488" s="13">
        <f t="shared" si="1826"/>
        <v>9.8852382312003811E-3</v>
      </c>
      <c r="AT1488" s="13">
        <f t="shared" si="1827"/>
        <v>1.4494971949364934E-2</v>
      </c>
      <c r="AU1488" s="13">
        <f t="shared" si="1828"/>
        <v>1.4169559829101721E-2</v>
      </c>
      <c r="AV1488" s="13">
        <f t="shared" si="1829"/>
        <v>1.0388589908203814E-2</v>
      </c>
      <c r="AW1488" s="13">
        <f t="shared" si="1830"/>
        <v>1.2147139839012945E-3</v>
      </c>
      <c r="AX1488" s="13">
        <f t="shared" si="1831"/>
        <v>4.0718309931872879E-3</v>
      </c>
      <c r="AY1488" s="13">
        <f t="shared" si="1832"/>
        <v>9.9645848065279714E-3</v>
      </c>
      <c r="AZ1488" s="13">
        <f t="shared" si="1833"/>
        <v>1.2192665969267684E-2</v>
      </c>
      <c r="BA1488" s="13">
        <f t="shared" si="1834"/>
        <v>9.9459640533306679E-3</v>
      </c>
      <c r="BB1488" s="13">
        <f t="shared" si="1835"/>
        <v>6.0849408078277279E-3</v>
      </c>
      <c r="BC1488" s="13">
        <f t="shared" si="1836"/>
        <v>2.9782134289832165E-3</v>
      </c>
      <c r="BD1488" s="13">
        <f t="shared" si="1837"/>
        <v>1.374817713182824E-3</v>
      </c>
      <c r="BE1488" s="13">
        <f t="shared" si="1838"/>
        <v>4.0318591665656177E-3</v>
      </c>
      <c r="BF1488" s="13">
        <f t="shared" si="1839"/>
        <v>5.9120158924143434E-3</v>
      </c>
      <c r="BG1488" s="13">
        <f t="shared" si="1840"/>
        <v>5.779291135629654E-3</v>
      </c>
      <c r="BH1488" s="13">
        <f t="shared" si="1841"/>
        <v>4.2371595372260856E-3</v>
      </c>
      <c r="BI1488" s="13">
        <f t="shared" si="1842"/>
        <v>2.4852211833692218E-3</v>
      </c>
      <c r="BJ1488" s="14">
        <f t="shared" si="1843"/>
        <v>0.46450637619411428</v>
      </c>
      <c r="BK1488" s="14">
        <f t="shared" si="1844"/>
        <v>0.18162809710725369</v>
      </c>
      <c r="BL1488" s="14">
        <f t="shared" si="1845"/>
        <v>0.30874632423597675</v>
      </c>
      <c r="BM1488" s="14">
        <f t="shared" si="1846"/>
        <v>0.86129457735360726</v>
      </c>
      <c r="BN1488" s="14">
        <f t="shared" si="1847"/>
        <v>9.6093227718007643E-2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1.7124999999999999</v>
      </c>
      <c r="F1489" s="10">
        <f>VLOOKUP(B1489,home!$B$2:$E$405,3,FALSE)</f>
        <v>0.73</v>
      </c>
      <c r="G1489" s="10">
        <f>VLOOKUP(C1489,away!$B$2:$E$405,4,FALSE)</f>
        <v>0.88</v>
      </c>
      <c r="H1489" s="10">
        <f>VLOOKUP(A1489,away!$A$2:$E$405,3,FALSE)</f>
        <v>1.4624999999999999</v>
      </c>
      <c r="I1489" s="10">
        <f>VLOOKUP(C1489,away!$B$2:$E$405,3,FALSE)</f>
        <v>0.88</v>
      </c>
      <c r="J1489" s="10">
        <f>VLOOKUP(B1489,home!$B$2:$E$405,4,FALSE)</f>
        <v>0.68</v>
      </c>
      <c r="K1489" s="12">
        <f t="shared" si="1792"/>
        <v>1.1001099999999999</v>
      </c>
      <c r="L1489" s="12">
        <f t="shared" si="1793"/>
        <v>0.87516000000000005</v>
      </c>
      <c r="M1489" s="13">
        <f t="shared" si="1794"/>
        <v>0.13872385174604432</v>
      </c>
      <c r="N1489" s="13">
        <f t="shared" si="1795"/>
        <v>0.15261149654434081</v>
      </c>
      <c r="O1489" s="13">
        <f t="shared" si="1796"/>
        <v>0.12140556609406815</v>
      </c>
      <c r="P1489" s="13">
        <f t="shared" si="1797"/>
        <v>0.1335594773157453</v>
      </c>
      <c r="Q1489" s="13">
        <f t="shared" si="1798"/>
        <v>8.39447167316974E-2</v>
      </c>
      <c r="R1489" s="13">
        <f t="shared" si="1799"/>
        <v>5.3124647611442345E-2</v>
      </c>
      <c r="S1489" s="13">
        <f t="shared" si="1800"/>
        <v>3.2146840208687723E-2</v>
      </c>
      <c r="T1489" s="13">
        <f t="shared" si="1801"/>
        <v>7.3465058294912289E-2</v>
      </c>
      <c r="U1489" s="13">
        <f t="shared" si="1802"/>
        <v>5.8442956083823834E-2</v>
      </c>
      <c r="V1489" s="13">
        <f t="shared" si="1803"/>
        <v>3.4388984715436827E-3</v>
      </c>
      <c r="W1489" s="13">
        <f t="shared" si="1804"/>
        <v>3.078280744123588E-2</v>
      </c>
      <c r="X1489" s="13">
        <f t="shared" si="1805"/>
        <v>2.6939881760271994E-2</v>
      </c>
      <c r="Y1489" s="13">
        <f t="shared" si="1806"/>
        <v>1.1788353460659819E-2</v>
      </c>
      <c r="Z1489" s="13">
        <f t="shared" si="1807"/>
        <v>1.5497522201209962E-2</v>
      </c>
      <c r="AA1489" s="13">
        <f t="shared" si="1808"/>
        <v>1.704897914877309E-2</v>
      </c>
      <c r="AB1489" s="13">
        <f t="shared" si="1809"/>
        <v>9.3778762256783825E-3</v>
      </c>
      <c r="AC1489" s="13">
        <f t="shared" si="1810"/>
        <v>2.0692975496839277E-4</v>
      </c>
      <c r="AD1489" s="13">
        <f t="shared" si="1811"/>
        <v>8.4661185735445E-3</v>
      </c>
      <c r="AE1489" s="13">
        <f t="shared" si="1812"/>
        <v>7.4092083308232044E-3</v>
      </c>
      <c r="AF1489" s="13">
        <f t="shared" si="1813"/>
        <v>3.2421213814016179E-3</v>
      </c>
      <c r="AG1489" s="13">
        <f t="shared" si="1814"/>
        <v>9.4579164938248005E-4</v>
      </c>
      <c r="AH1489" s="13">
        <f t="shared" si="1815"/>
        <v>3.3907028824027271E-3</v>
      </c>
      <c r="AI1489" s="13">
        <f t="shared" si="1816"/>
        <v>3.7301461479600636E-3</v>
      </c>
      <c r="AJ1489" s="13">
        <f t="shared" si="1817"/>
        <v>2.0517855394161732E-3</v>
      </c>
      <c r="AK1489" s="13">
        <f t="shared" si="1818"/>
        <v>7.5239659658904228E-4</v>
      </c>
      <c r="AL1489" s="13">
        <f t="shared" si="1819"/>
        <v>7.9690491769932672E-6</v>
      </c>
      <c r="AM1489" s="13">
        <f t="shared" si="1820"/>
        <v>1.8627323407884053E-3</v>
      </c>
      <c r="AN1489" s="13">
        <f t="shared" si="1821"/>
        <v>1.6301888353643808E-3</v>
      </c>
      <c r="AO1489" s="13">
        <f t="shared" si="1822"/>
        <v>7.133380305787458E-4</v>
      </c>
      <c r="AP1489" s="13">
        <f t="shared" si="1823"/>
        <v>2.0809497028043171E-4</v>
      </c>
      <c r="AQ1489" s="13">
        <f t="shared" si="1824"/>
        <v>4.5529098547655656E-5</v>
      </c>
      <c r="AR1489" s="13">
        <f t="shared" si="1825"/>
        <v>5.9348150691271436E-4</v>
      </c>
      <c r="AS1489" s="13">
        <f t="shared" si="1826"/>
        <v>6.5289494056974622E-4</v>
      </c>
      <c r="AT1489" s="13">
        <f t="shared" si="1827"/>
        <v>3.5912812653509182E-4</v>
      </c>
      <c r="AU1489" s="13">
        <f t="shared" si="1828"/>
        <v>1.3169348109417329E-4</v>
      </c>
      <c r="AV1489" s="13">
        <f t="shared" si="1829"/>
        <v>3.6219328871627739E-5</v>
      </c>
      <c r="AW1489" s="13">
        <f t="shared" si="1830"/>
        <v>2.1312165407638147E-7</v>
      </c>
      <c r="AX1489" s="13">
        <f t="shared" si="1831"/>
        <v>3.4153507923745597E-4</v>
      </c>
      <c r="AY1489" s="13">
        <f t="shared" si="1832"/>
        <v>2.9889783994545201E-4</v>
      </c>
      <c r="AZ1489" s="13">
        <f t="shared" si="1833"/>
        <v>1.3079171680333089E-4</v>
      </c>
      <c r="BA1489" s="13">
        <f t="shared" si="1834"/>
        <v>3.8154559625867688E-5</v>
      </c>
      <c r="BB1489" s="13">
        <f t="shared" si="1835"/>
        <v>8.3478361005435902E-6</v>
      </c>
      <c r="BC1489" s="13">
        <f t="shared" si="1836"/>
        <v>1.4611384483503464E-6</v>
      </c>
      <c r="BD1489" s="13">
        <f t="shared" si="1837"/>
        <v>8.6565212598288497E-5</v>
      </c>
      <c r="BE1489" s="13">
        <f t="shared" si="1838"/>
        <v>9.5231256031503151E-5</v>
      </c>
      <c r="BF1489" s="13">
        <f t="shared" si="1839"/>
        <v>5.2382428536408474E-5</v>
      </c>
      <c r="BG1489" s="13">
        <f t="shared" si="1840"/>
        <v>1.9208811152396113E-5</v>
      </c>
      <c r="BH1489" s="13">
        <f t="shared" si="1841"/>
        <v>5.2829513092156211E-6</v>
      </c>
      <c r="BI1489" s="13">
        <f t="shared" si="1842"/>
        <v>1.1623655129562376E-6</v>
      </c>
      <c r="BJ1489" s="14">
        <f t="shared" si="1843"/>
        <v>0.40487462561399074</v>
      </c>
      <c r="BK1489" s="14">
        <f t="shared" si="1844"/>
        <v>0.3083828643861119</v>
      </c>
      <c r="BL1489" s="14">
        <f t="shared" si="1845"/>
        <v>0.27135830673927791</v>
      </c>
      <c r="BM1489" s="14">
        <f t="shared" si="1846"/>
        <v>0.31644487817896072</v>
      </c>
      <c r="BN1489" s="14">
        <f t="shared" si="1847"/>
        <v>0.68336975604333816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1.7124999999999999</v>
      </c>
      <c r="F1490" s="10">
        <f>VLOOKUP(B1490,home!$B$2:$E$405,3,FALSE)</f>
        <v>0.82</v>
      </c>
      <c r="G1490" s="10">
        <f>VLOOKUP(C1490,away!$B$2:$E$405,4,FALSE)</f>
        <v>1.61</v>
      </c>
      <c r="H1490" s="10">
        <f>VLOOKUP(A1490,away!$A$2:$E$405,3,FALSE)</f>
        <v>1.4624999999999999</v>
      </c>
      <c r="I1490" s="10">
        <f>VLOOKUP(C1490,away!$B$2:$E$405,3,FALSE)</f>
        <v>0.57999999999999996</v>
      </c>
      <c r="J1490" s="10">
        <f>VLOOKUP(B1490,home!$B$2:$E$405,4,FALSE)</f>
        <v>1.91</v>
      </c>
      <c r="K1490" s="12">
        <f t="shared" si="1792"/>
        <v>2.2608424999999999</v>
      </c>
      <c r="L1490" s="12">
        <f t="shared" si="1793"/>
        <v>1.6201574999999997</v>
      </c>
      <c r="M1490" s="13">
        <f t="shared" si="1794"/>
        <v>2.0630184678502507E-2</v>
      </c>
      <c r="N1490" s="13">
        <f t="shared" si="1795"/>
        <v>4.6641598304007298E-2</v>
      </c>
      <c r="O1490" s="13">
        <f t="shared" si="1796"/>
        <v>3.3424148433260914E-2</v>
      </c>
      <c r="P1490" s="13">
        <f t="shared" si="1797"/>
        <v>7.5566735304224683E-2</v>
      </c>
      <c r="Q1490" s="13">
        <f t="shared" si="1798"/>
        <v>5.2724653856813818E-2</v>
      </c>
      <c r="R1490" s="13">
        <f t="shared" si="1799"/>
        <v>2.7076192382630461E-2</v>
      </c>
      <c r="S1490" s="13">
        <f t="shared" si="1800"/>
        <v>6.9198744140293117E-2</v>
      </c>
      <c r="T1490" s="13">
        <f t="shared" si="1801"/>
        <v>8.5422243381020807E-2</v>
      </c>
      <c r="U1490" s="13">
        <f t="shared" si="1802"/>
        <v>6.1215006476827205E-2</v>
      </c>
      <c r="V1490" s="13">
        <f t="shared" si="1803"/>
        <v>2.8163280936399845E-2</v>
      </c>
      <c r="W1490" s="13">
        <f t="shared" si="1804"/>
        <v>3.9734046079091194E-2</v>
      </c>
      <c r="X1490" s="13">
        <f t="shared" si="1805"/>
        <v>6.4375412760385164E-2</v>
      </c>
      <c r="Y1490" s="13">
        <f t="shared" si="1806"/>
        <v>5.2149153899666872E-2</v>
      </c>
      <c r="Z1490" s="13">
        <f t="shared" si="1807"/>
        <v>1.4622565386720538E-2</v>
      </c>
      <c r="AA1490" s="13">
        <f t="shared" si="1808"/>
        <v>3.3059317285326725E-2</v>
      </c>
      <c r="AB1490" s="13">
        <f t="shared" si="1809"/>
        <v>3.7370954769825653E-2</v>
      </c>
      <c r="AC1490" s="13">
        <f t="shared" si="1810"/>
        <v>6.4474919547046119E-3</v>
      </c>
      <c r="AD1490" s="13">
        <f t="shared" si="1811"/>
        <v>2.2458105018141928E-2</v>
      </c>
      <c r="AE1490" s="13">
        <f t="shared" si="1812"/>
        <v>3.6385667280930269E-2</v>
      </c>
      <c r="AF1490" s="13">
        <f t="shared" si="1813"/>
        <v>2.9475255868851895E-2</v>
      </c>
      <c r="AG1490" s="13">
        <f t="shared" si="1814"/>
        <v>1.5918185620113139E-2</v>
      </c>
      <c r="AH1490" s="13">
        <f t="shared" si="1815"/>
        <v>5.9227147451339189E-3</v>
      </c>
      <c r="AI1490" s="13">
        <f t="shared" si="1816"/>
        <v>1.3390325211175431E-2</v>
      </c>
      <c r="AJ1490" s="13">
        <f t="shared" si="1817"/>
        <v>1.5136708163123447E-2</v>
      </c>
      <c r="AK1490" s="13">
        <f t="shared" si="1818"/>
        <v>1.1407237708428806E-2</v>
      </c>
      <c r="AL1490" s="13">
        <f t="shared" si="1819"/>
        <v>9.4466612977048227E-4</v>
      </c>
      <c r="AM1490" s="13">
        <f t="shared" si="1820"/>
        <v>1.0154847658895714E-2</v>
      </c>
      <c r="AN1490" s="13">
        <f t="shared" si="1821"/>
        <v>1.6452452595917329E-2</v>
      </c>
      <c r="AO1490" s="13">
        <f t="shared" si="1822"/>
        <v>1.3327782233334964E-2</v>
      </c>
      <c r="AP1490" s="13">
        <f t="shared" si="1823"/>
        <v>7.1977021145681313E-3</v>
      </c>
      <c r="AQ1490" s="13">
        <f t="shared" si="1824"/>
        <v>2.915352765920854E-3</v>
      </c>
      <c r="AR1490" s="13">
        <f t="shared" si="1825"/>
        <v>1.9191461429378597E-3</v>
      </c>
      <c r="AS1490" s="13">
        <f t="shared" si="1826"/>
        <v>4.3388871636649883E-3</v>
      </c>
      <c r="AT1490" s="13">
        <f t="shared" si="1827"/>
        <v>4.904770251159131E-3</v>
      </c>
      <c r="AU1490" s="13">
        <f t="shared" si="1828"/>
        <v>3.6963043455187452E-3</v>
      </c>
      <c r="AV1490" s="13">
        <f t="shared" si="1829"/>
        <v>2.0891904893208658E-3</v>
      </c>
      <c r="AW1490" s="13">
        <f t="shared" si="1830"/>
        <v>9.6117703920641328E-5</v>
      </c>
      <c r="AX1490" s="13">
        <f t="shared" si="1831"/>
        <v>3.8264185280428202E-3</v>
      </c>
      <c r="AY1490" s="13">
        <f t="shared" si="1832"/>
        <v>6.1994006763475334E-3</v>
      </c>
      <c r="AZ1490" s="13">
        <f t="shared" si="1833"/>
        <v>5.0220027506447653E-3</v>
      </c>
      <c r="BA1490" s="13">
        <f t="shared" si="1834"/>
        <v>2.7121451404925824E-3</v>
      </c>
      <c r="BB1490" s="13">
        <f t="shared" si="1835"/>
        <v>1.0985255726144024E-3</v>
      </c>
      <c r="BC1490" s="13">
        <f t="shared" si="1836"/>
        <v>3.5595688908260343E-4</v>
      </c>
      <c r="BD1490" s="13">
        <f t="shared" si="1837"/>
        <v>5.1821983617947418E-4</v>
      </c>
      <c r="BE1490" s="13">
        <f t="shared" si="1838"/>
        <v>1.1716134299775928E-3</v>
      </c>
      <c r="BF1490" s="13">
        <f t="shared" si="1839"/>
        <v>1.324416718032058E-3</v>
      </c>
      <c r="BG1490" s="13">
        <f t="shared" si="1840"/>
        <v>9.9809920127913085E-4</v>
      </c>
      <c r="BH1490" s="13">
        <f t="shared" si="1841"/>
        <v>5.6413627336697827E-4</v>
      </c>
      <c r="BI1490" s="13">
        <f t="shared" si="1842"/>
        <v>2.5508465252393667E-4</v>
      </c>
      <c r="BJ1490" s="14">
        <f t="shared" si="1843"/>
        <v>0.5145469089948842</v>
      </c>
      <c r="BK1490" s="14">
        <f t="shared" si="1844"/>
        <v>0.2071505038202428</v>
      </c>
      <c r="BL1490" s="14">
        <f t="shared" si="1845"/>
        <v>0.25978247367969337</v>
      </c>
      <c r="BM1490" s="14">
        <f t="shared" si="1846"/>
        <v>0.73393565594967403</v>
      </c>
      <c r="BN1490" s="14">
        <f t="shared" si="1847"/>
        <v>0.25606351295943969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1.7124999999999999</v>
      </c>
      <c r="F1491" s="10">
        <f>VLOOKUP(B1491,home!$B$2:$E$405,3,FALSE)</f>
        <v>0.28999999999999998</v>
      </c>
      <c r="G1491" s="10">
        <f>VLOOKUP(C1491,away!$B$2:$E$405,4,FALSE)</f>
        <v>1.46</v>
      </c>
      <c r="H1491" s="10">
        <f>VLOOKUP(A1491,away!$A$2:$E$405,3,FALSE)</f>
        <v>1.4624999999999999</v>
      </c>
      <c r="I1491" s="10">
        <f>VLOOKUP(C1491,away!$B$2:$E$405,3,FALSE)</f>
        <v>0.44</v>
      </c>
      <c r="J1491" s="10">
        <f>VLOOKUP(B1491,home!$B$2:$E$405,4,FALSE)</f>
        <v>0.51</v>
      </c>
      <c r="K1491" s="12">
        <f t="shared" si="1792"/>
        <v>0.7250724999999999</v>
      </c>
      <c r="L1491" s="12">
        <f t="shared" si="1793"/>
        <v>0.328185</v>
      </c>
      <c r="M1491" s="13">
        <f t="shared" si="1794"/>
        <v>0.34879968152736801</v>
      </c>
      <c r="N1491" s="13">
        <f t="shared" si="1795"/>
        <v>0.25290505708425248</v>
      </c>
      <c r="O1491" s="13">
        <f t="shared" si="1796"/>
        <v>0.11447082348205928</v>
      </c>
      <c r="P1491" s="13">
        <f t="shared" si="1797"/>
        <v>8.2999646159195403E-2</v>
      </c>
      <c r="Q1491" s="13">
        <f t="shared" si="1798"/>
        <v>9.1687251001360812E-2</v>
      </c>
      <c r="R1491" s="13">
        <f t="shared" si="1799"/>
        <v>1.8783803602229809E-2</v>
      </c>
      <c r="S1491" s="13">
        <f t="shared" si="1800"/>
        <v>4.9376057572540454E-3</v>
      </c>
      <c r="T1491" s="13">
        <f t="shared" si="1801"/>
        <v>3.0090380469881599E-2</v>
      </c>
      <c r="U1491" s="13">
        <f t="shared" si="1802"/>
        <v>1.3619619437377771E-2</v>
      </c>
      <c r="V1491" s="13">
        <f t="shared" si="1803"/>
        <v>1.3054915421530539E-4</v>
      </c>
      <c r="W1491" s="13">
        <f t="shared" si="1804"/>
        <v>2.2159968100561395E-2</v>
      </c>
      <c r="X1491" s="13">
        <f t="shared" si="1805"/>
        <v>7.2725691310827414E-3</v>
      </c>
      <c r="Y1491" s="13">
        <f t="shared" si="1806"/>
        <v>1.1933740501421945E-3</v>
      </c>
      <c r="Z1491" s="13">
        <f t="shared" si="1807"/>
        <v>2.05485419506593E-3</v>
      </c>
      <c r="AA1491" s="13">
        <f t="shared" si="1808"/>
        <v>1.4899182683519414E-3</v>
      </c>
      <c r="AB1491" s="13">
        <f t="shared" si="1809"/>
        <v>5.4014938181480641E-4</v>
      </c>
      <c r="AC1491" s="13">
        <f t="shared" si="1810"/>
        <v>1.9415753117241565E-6</v>
      </c>
      <c r="AD1491" s="13">
        <f t="shared" si="1811"/>
        <v>4.016895867648574E-3</v>
      </c>
      <c r="AE1491" s="13">
        <f t="shared" si="1812"/>
        <v>1.3182849703242472E-3</v>
      </c>
      <c r="AF1491" s="13">
        <f t="shared" si="1813"/>
        <v>2.1632067649293151E-4</v>
      </c>
      <c r="AG1491" s="13">
        <f t="shared" si="1814"/>
        <v>2.3664400404944246E-5</v>
      </c>
      <c r="AH1491" s="13">
        <f t="shared" si="1815"/>
        <v>1.6859308100192807E-4</v>
      </c>
      <c r="AI1491" s="13">
        <f t="shared" si="1816"/>
        <v>1.2224220672477047E-4</v>
      </c>
      <c r="AJ1491" s="13">
        <f t="shared" si="1817"/>
        <v>4.4317231217723058E-5</v>
      </c>
      <c r="AK1491" s="13">
        <f t="shared" si="1818"/>
        <v>1.0711068544037501E-5</v>
      </c>
      <c r="AL1491" s="13">
        <f t="shared" si="1819"/>
        <v>1.8480528784759257E-8</v>
      </c>
      <c r="AM1491" s="13">
        <f t="shared" si="1820"/>
        <v>5.825081457991241E-4</v>
      </c>
      <c r="AN1491" s="13">
        <f t="shared" si="1821"/>
        <v>1.9117043582908558E-4</v>
      </c>
      <c r="AO1491" s="13">
        <f t="shared" si="1822"/>
        <v>3.1369634741284216E-5</v>
      </c>
      <c r="AP1491" s="13">
        <f t="shared" si="1823"/>
        <v>3.4316811925227875E-6</v>
      </c>
      <c r="AQ1491" s="13">
        <f t="shared" si="1824"/>
        <v>2.8155657304202273E-7</v>
      </c>
      <c r="AR1491" s="13">
        <f t="shared" si="1825"/>
        <v>1.106594405772356E-5</v>
      </c>
      <c r="AS1491" s="13">
        <f t="shared" si="1826"/>
        <v>8.0236117227937636E-6</v>
      </c>
      <c r="AT1491" s="13">
        <f t="shared" si="1827"/>
        <v>2.9088501054376898E-6</v>
      </c>
      <c r="AU1491" s="13">
        <f t="shared" si="1828"/>
        <v>7.0304240602498977E-7</v>
      </c>
      <c r="AV1491" s="13">
        <f t="shared" si="1829"/>
        <v>1.2743917873563855E-7</v>
      </c>
      <c r="AW1491" s="13">
        <f t="shared" si="1830"/>
        <v>1.2215522668843321E-10</v>
      </c>
      <c r="AX1491" s="13">
        <f t="shared" si="1831"/>
        <v>7.0393439590822539E-5</v>
      </c>
      <c r="AY1491" s="13">
        <f t="shared" si="1832"/>
        <v>2.3102070972114097E-5</v>
      </c>
      <c r="AZ1491" s="13">
        <f t="shared" si="1833"/>
        <v>3.7908765809916318E-6</v>
      </c>
      <c r="BA1491" s="13">
        <f t="shared" si="1834"/>
        <v>4.147029435775796E-7</v>
      </c>
      <c r="BB1491" s="13">
        <f t="shared" si="1835"/>
        <v>3.4024821384501992E-8</v>
      </c>
      <c r="BC1491" s="13">
        <f t="shared" si="1836"/>
        <v>2.2332872012145586E-9</v>
      </c>
      <c r="BD1491" s="13">
        <f t="shared" si="1837"/>
        <v>6.0527947509733386E-7</v>
      </c>
      <c r="BE1491" s="13">
        <f t="shared" si="1838"/>
        <v>4.3887150220751154E-7</v>
      </c>
      <c r="BF1491" s="13">
        <f t="shared" si="1839"/>
        <v>1.591068286421779E-7</v>
      </c>
      <c r="BG1491" s="13">
        <f t="shared" si="1840"/>
        <v>3.8454662003551848E-8</v>
      </c>
      <c r="BH1491" s="13">
        <f t="shared" si="1841"/>
        <v>6.9706044788925838E-9</v>
      </c>
      <c r="BI1491" s="13">
        <f t="shared" si="1842"/>
        <v>1.0108387232043687E-9</v>
      </c>
      <c r="BJ1491" s="14">
        <f t="shared" si="1843"/>
        <v>0.41179026455448325</v>
      </c>
      <c r="BK1491" s="14">
        <f t="shared" si="1844"/>
        <v>0.4368925447248454</v>
      </c>
      <c r="BL1491" s="14">
        <f t="shared" si="1845"/>
        <v>0.1492742563407039</v>
      </c>
      <c r="BM1491" s="14">
        <f t="shared" si="1846"/>
        <v>9.0342555009815653E-2</v>
      </c>
      <c r="BN1491" s="14">
        <f t="shared" si="1847"/>
        <v>0.90964626285646588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1.7124999999999999</v>
      </c>
      <c r="F1492" s="10">
        <f>VLOOKUP(B1492,home!$B$2:$E$405,3,FALSE)</f>
        <v>0.7</v>
      </c>
      <c r="G1492" s="10">
        <f>VLOOKUP(C1492,away!$B$2:$E$405,4,FALSE)</f>
        <v>0.7</v>
      </c>
      <c r="H1492" s="10">
        <f>VLOOKUP(A1492,away!$A$2:$E$405,3,FALSE)</f>
        <v>1.4624999999999999</v>
      </c>
      <c r="I1492" s="10">
        <f>VLOOKUP(C1492,away!$B$2:$E$405,3,FALSE)</f>
        <v>0.7</v>
      </c>
      <c r="J1492" s="10">
        <f>VLOOKUP(B1492,home!$B$2:$E$405,4,FALSE)</f>
        <v>1.0900000000000001</v>
      </c>
      <c r="K1492" s="12">
        <f t="shared" si="1792"/>
        <v>0.83912499999999979</v>
      </c>
      <c r="L1492" s="12">
        <f t="shared" si="1793"/>
        <v>1.1158874999999999</v>
      </c>
      <c r="M1492" s="13">
        <f t="shared" si="1794"/>
        <v>0.14156270714923505</v>
      </c>
      <c r="N1492" s="13">
        <f t="shared" si="1795"/>
        <v>0.11878880663660184</v>
      </c>
      <c r="O1492" s="13">
        <f t="shared" si="1796"/>
        <v>0.157968055373992</v>
      </c>
      <c r="P1492" s="13">
        <f t="shared" si="1797"/>
        <v>0.13255494446570101</v>
      </c>
      <c r="Q1492" s="13">
        <f t="shared" si="1798"/>
        <v>4.9839328684469233E-2</v>
      </c>
      <c r="R1492" s="13">
        <f t="shared" si="1799"/>
        <v>8.8137289195572788E-2</v>
      </c>
      <c r="S1492" s="13">
        <f t="shared" si="1800"/>
        <v>3.103008846069533E-2</v>
      </c>
      <c r="T1492" s="13">
        <f t="shared" si="1801"/>
        <v>5.5615083887390657E-2</v>
      </c>
      <c r="U1492" s="13">
        <f t="shared" si="1802"/>
        <v>7.3958202796234995E-2</v>
      </c>
      <c r="V1492" s="13">
        <f t="shared" si="1803"/>
        <v>3.2284017729307946E-3</v>
      </c>
      <c r="W1492" s="13">
        <f t="shared" si="1804"/>
        <v>1.3940475560785082E-2</v>
      </c>
      <c r="X1492" s="13">
        <f t="shared" si="1805"/>
        <v>1.555600242233556E-2</v>
      </c>
      <c r="Y1492" s="13">
        <f t="shared" si="1806"/>
        <v>8.6793743265269896E-3</v>
      </c>
      <c r="Z1492" s="13">
        <f t="shared" si="1807"/>
        <v>3.2783766432408233E-2</v>
      </c>
      <c r="AA1492" s="13">
        <f t="shared" si="1808"/>
        <v>2.7509678007594553E-2</v>
      </c>
      <c r="AB1492" s="13">
        <f t="shared" si="1809"/>
        <v>1.1542029279061384E-2</v>
      </c>
      <c r="AC1492" s="13">
        <f t="shared" si="1810"/>
        <v>1.8893597859457708E-4</v>
      </c>
      <c r="AD1492" s="13">
        <f t="shared" si="1811"/>
        <v>2.9244503887359444E-3</v>
      </c>
      <c r="AE1492" s="13">
        <f t="shared" si="1812"/>
        <v>3.2633576331605805E-3</v>
      </c>
      <c r="AF1492" s="13">
        <f t="shared" si="1813"/>
        <v>1.8207699954367392E-3</v>
      </c>
      <c r="AG1492" s="13">
        <f t="shared" si="1814"/>
        <v>6.77258159427638E-4</v>
      </c>
      <c r="AH1492" s="13">
        <f t="shared" si="1815"/>
        <v>9.145748791210986E-3</v>
      </c>
      <c r="AI1492" s="13">
        <f t="shared" si="1816"/>
        <v>7.6744264544249159E-3</v>
      </c>
      <c r="AJ1492" s="13">
        <f t="shared" si="1817"/>
        <v>3.2199015492846528E-3</v>
      </c>
      <c r="AK1492" s="13">
        <f t="shared" si="1818"/>
        <v>9.0063329584782797E-4</v>
      </c>
      <c r="AL1492" s="13">
        <f t="shared" si="1819"/>
        <v>7.0765524775604339E-6</v>
      </c>
      <c r="AM1492" s="13">
        <f t="shared" si="1820"/>
        <v>4.9079588648960983E-4</v>
      </c>
      <c r="AN1492" s="13">
        <f t="shared" si="1821"/>
        <v>5.476729947851744E-4</v>
      </c>
      <c r="AO1492" s="13">
        <f t="shared" si="1822"/>
        <v>3.0557072448417075E-4</v>
      </c>
      <c r="AP1492" s="13">
        <f t="shared" si="1823"/>
        <v>1.1366085060594334E-4</v>
      </c>
      <c r="AQ1492" s="13">
        <f t="shared" si="1824"/>
        <v>3.1708180607634902E-5</v>
      </c>
      <c r="AR1492" s="13">
        <f t="shared" si="1825"/>
        <v>2.0411253508504888E-3</v>
      </c>
      <c r="AS1492" s="13">
        <f t="shared" si="1826"/>
        <v>1.7127593100324159E-3</v>
      </c>
      <c r="AT1492" s="13">
        <f t="shared" si="1827"/>
        <v>7.1860957801547515E-4</v>
      </c>
      <c r="AU1492" s="13">
        <f t="shared" si="1828"/>
        <v>2.0100108738407851E-4</v>
      </c>
      <c r="AV1492" s="13">
        <f t="shared" si="1829"/>
        <v>4.2166259362791209E-5</v>
      </c>
      <c r="AW1492" s="13">
        <f t="shared" si="1830"/>
        <v>1.8406291842941449E-7</v>
      </c>
      <c r="AX1492" s="13">
        <f t="shared" si="1831"/>
        <v>6.8639849708432255E-5</v>
      </c>
      <c r="AY1492" s="13">
        <f t="shared" si="1832"/>
        <v>7.6594350291518182E-5</v>
      </c>
      <c r="AZ1492" s="13">
        <f t="shared" si="1833"/>
        <v>4.2735339030463259E-5</v>
      </c>
      <c r="BA1492" s="13">
        <f t="shared" si="1834"/>
        <v>1.5895943544118687E-5</v>
      </c>
      <c r="BB1492" s="13">
        <f t="shared" si="1835"/>
        <v>4.4345211753969356E-6</v>
      </c>
      <c r="BC1492" s="13">
        <f t="shared" si="1836"/>
        <v>9.8968534962214901E-7</v>
      </c>
      <c r="BD1492" s="13">
        <f t="shared" si="1837"/>
        <v>3.7961104415786277E-4</v>
      </c>
      <c r="BE1492" s="13">
        <f t="shared" si="1838"/>
        <v>3.1854111742896655E-4</v>
      </c>
      <c r="BF1492" s="13">
        <f t="shared" si="1839"/>
        <v>1.3364790758129072E-4</v>
      </c>
      <c r="BG1492" s="13">
        <f t="shared" si="1840"/>
        <v>3.7382433483050184E-5</v>
      </c>
      <c r="BH1492" s="13">
        <f t="shared" si="1841"/>
        <v>7.8421336241161196E-6</v>
      </c>
      <c r="BI1492" s="13">
        <f t="shared" si="1842"/>
        <v>1.3161060754672876E-6</v>
      </c>
      <c r="BJ1492" s="14">
        <f t="shared" si="1843"/>
        <v>0.27280360602094245</v>
      </c>
      <c r="BK1492" s="14">
        <f t="shared" si="1844"/>
        <v>0.30864874872992587</v>
      </c>
      <c r="BL1492" s="14">
        <f t="shared" si="1845"/>
        <v>0.38564996707122001</v>
      </c>
      <c r="BM1492" s="14">
        <f t="shared" si="1846"/>
        <v>0.31095854646155152</v>
      </c>
      <c r="BN1492" s="14">
        <f t="shared" si="1847"/>
        <v>0.68885113150557187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1.7124999999999999</v>
      </c>
      <c r="F1493" s="10">
        <f>VLOOKUP(B1493,home!$B$2:$E$405,3,FALSE)</f>
        <v>2.04</v>
      </c>
      <c r="G1493" s="10">
        <f>VLOOKUP(C1493,away!$B$2:$E$405,4,FALSE)</f>
        <v>1.02</v>
      </c>
      <c r="H1493" s="10">
        <f>VLOOKUP(A1493,away!$A$2:$E$405,3,FALSE)</f>
        <v>1.4624999999999999</v>
      </c>
      <c r="I1493" s="10">
        <f>VLOOKUP(C1493,away!$B$2:$E$405,3,FALSE)</f>
        <v>1.17</v>
      </c>
      <c r="J1493" s="10">
        <f>VLOOKUP(B1493,home!$B$2:$E$405,4,FALSE)</f>
        <v>1.03</v>
      </c>
      <c r="K1493" s="12">
        <f t="shared" si="1792"/>
        <v>3.5633699999999999</v>
      </c>
      <c r="L1493" s="12">
        <f t="shared" si="1793"/>
        <v>1.7624587499999997</v>
      </c>
      <c r="M1493" s="13">
        <f t="shared" si="1794"/>
        <v>4.8643180397213645E-3</v>
      </c>
      <c r="N1493" s="13">
        <f t="shared" si="1795"/>
        <v>1.7333364973201919E-2</v>
      </c>
      <c r="O1493" s="13">
        <f t="shared" si="1796"/>
        <v>8.5731598918897655E-3</v>
      </c>
      <c r="P1493" s="13">
        <f t="shared" si="1797"/>
        <v>3.0549340763963227E-2</v>
      </c>
      <c r="Q1493" s="13">
        <f t="shared" si="1798"/>
        <v>3.0882596372279272E-2</v>
      </c>
      <c r="R1493" s="13">
        <f t="shared" si="1799"/>
        <v>7.5549203333050855E-3</v>
      </c>
      <c r="S1493" s="13">
        <f t="shared" si="1800"/>
        <v>4.7964699958547775E-2</v>
      </c>
      <c r="T1493" s="13">
        <f t="shared" si="1801"/>
        <v>5.4429302199041851E-2</v>
      </c>
      <c r="U1493" s="13">
        <f t="shared" si="1802"/>
        <v>2.6920976468089341E-2</v>
      </c>
      <c r="V1493" s="13">
        <f t="shared" si="1803"/>
        <v>3.3470261326335272E-2</v>
      </c>
      <c r="W1493" s="13">
        <f t="shared" si="1804"/>
        <v>3.6682039145029585E-2</v>
      </c>
      <c r="X1493" s="13">
        <f t="shared" si="1805"/>
        <v>6.4650580858999898E-2</v>
      </c>
      <c r="Y1493" s="13">
        <f t="shared" si="1806"/>
        <v>5.6971990963763444E-2</v>
      </c>
      <c r="Z1493" s="13">
        <f t="shared" si="1807"/>
        <v>4.4384118156621548E-3</v>
      </c>
      <c r="AA1493" s="13">
        <f t="shared" si="1808"/>
        <v>1.5815703511576049E-2</v>
      </c>
      <c r="AB1493" s="13">
        <f t="shared" si="1809"/>
        <v>2.8178601711022388E-2</v>
      </c>
      <c r="AC1493" s="13">
        <f t="shared" si="1810"/>
        <v>1.3137689733272546E-2</v>
      </c>
      <c r="AD1493" s="13">
        <f t="shared" si="1811"/>
        <v>3.2677919457056025E-2</v>
      </c>
      <c r="AE1493" s="13">
        <f t="shared" si="1812"/>
        <v>5.7593485078883629E-2</v>
      </c>
      <c r="AF1493" s="13">
        <f t="shared" si="1813"/>
        <v>5.0753070860136446E-2</v>
      </c>
      <c r="AG1493" s="13">
        <f t="shared" si="1814"/>
        <v>2.9816731275605836E-2</v>
      </c>
      <c r="AH1493" s="13">
        <f t="shared" si="1815"/>
        <v>1.9556294351542884E-3</v>
      </c>
      <c r="AI1493" s="13">
        <f t="shared" si="1816"/>
        <v>6.9686312603457366E-3</v>
      </c>
      <c r="AJ1493" s="13">
        <f t="shared" si="1817"/>
        <v>1.2415905787089098E-2</v>
      </c>
      <c r="AK1493" s="13">
        <f t="shared" si="1818"/>
        <v>1.4747488734846556E-2</v>
      </c>
      <c r="AL1493" s="13">
        <f t="shared" si="1819"/>
        <v>3.3003414434304031E-3</v>
      </c>
      <c r="AM1493" s="13">
        <f t="shared" si="1820"/>
        <v>2.3288703571137936E-2</v>
      </c>
      <c r="AN1493" s="13">
        <f t="shared" si="1821"/>
        <v>4.1045379385108299E-2</v>
      </c>
      <c r="AO1493" s="13">
        <f t="shared" si="1822"/>
        <v>3.6170394022176873E-2</v>
      </c>
      <c r="AP1493" s="13">
        <f t="shared" si="1823"/>
        <v>2.1249609145111106E-2</v>
      </c>
      <c r="AQ1493" s="13">
        <f t="shared" si="1824"/>
        <v>9.3628898929702751E-3</v>
      </c>
      <c r="AR1493" s="13">
        <f t="shared" si="1825"/>
        <v>6.8934324194904633E-4</v>
      </c>
      <c r="AS1493" s="13">
        <f t="shared" si="1826"/>
        <v>2.4563850280639728E-3</v>
      </c>
      <c r="AT1493" s="13">
        <f t="shared" si="1827"/>
        <v>4.3765043587261614E-3</v>
      </c>
      <c r="AU1493" s="13">
        <f t="shared" si="1828"/>
        <v>5.1983681122513455E-3</v>
      </c>
      <c r="AV1493" s="13">
        <f t="shared" si="1829"/>
        <v>4.63092724503827E-3</v>
      </c>
      <c r="AW1493" s="13">
        <f t="shared" si="1830"/>
        <v>5.7575305731723085E-4</v>
      </c>
      <c r="AX1493" s="13">
        <f t="shared" si="1831"/>
        <v>1.383104460738096E-2</v>
      </c>
      <c r="AY1493" s="13">
        <f t="shared" si="1832"/>
        <v>2.4376645589918883E-2</v>
      </c>
      <c r="AZ1493" s="13">
        <f t="shared" si="1833"/>
        <v>2.1481416157800727E-2</v>
      </c>
      <c r="BA1493" s="13">
        <f t="shared" si="1834"/>
        <v>1.2620036623235756E-2</v>
      </c>
      <c r="BB1493" s="13">
        <f t="shared" si="1835"/>
        <v>5.5605734929855795E-3</v>
      </c>
      <c r="BC1493" s="13">
        <f t="shared" si="1836"/>
        <v>1.9600562815460985E-3</v>
      </c>
      <c r="BD1493" s="13">
        <f t="shared" si="1837"/>
        <v>2.0248983808774396E-4</v>
      </c>
      <c r="BE1493" s="13">
        <f t="shared" si="1838"/>
        <v>7.2154621434672407E-4</v>
      </c>
      <c r="BF1493" s="13">
        <f t="shared" si="1839"/>
        <v>1.2855680669083436E-3</v>
      </c>
      <c r="BG1493" s="13">
        <f t="shared" si="1840"/>
        <v>1.5269848941930611E-3</v>
      </c>
      <c r="BH1493" s="13">
        <f t="shared" si="1841"/>
        <v>1.3603030406051822E-3</v>
      </c>
      <c r="BI1493" s="13">
        <f t="shared" si="1842"/>
        <v>9.6945260916025738E-4</v>
      </c>
      <c r="BJ1493" s="14">
        <f t="shared" si="1843"/>
        <v>0.64273782995337037</v>
      </c>
      <c r="BK1493" s="14">
        <f t="shared" si="1844"/>
        <v>0.15766329685518948</v>
      </c>
      <c r="BL1493" s="14">
        <f t="shared" si="1845"/>
        <v>0.14654888978264846</v>
      </c>
      <c r="BM1493" s="14">
        <f t="shared" si="1846"/>
        <v>0.82782983549990818</v>
      </c>
      <c r="BN1493" s="14">
        <f t="shared" si="1847"/>
        <v>9.9757700374360631E-2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1.7124999999999999</v>
      </c>
      <c r="F1494" s="10">
        <f>VLOOKUP(B1494,home!$B$2:$E$405,3,FALSE)</f>
        <v>1.02</v>
      </c>
      <c r="G1494" s="10">
        <f>VLOOKUP(C1494,away!$B$2:$E$405,4,FALSE)</f>
        <v>1.56</v>
      </c>
      <c r="H1494" s="10">
        <f>VLOOKUP(A1494,away!$A$2:$E$405,3,FALSE)</f>
        <v>1.4624999999999999</v>
      </c>
      <c r="I1494" s="10">
        <f>VLOOKUP(C1494,away!$B$2:$E$405,3,FALSE)</f>
        <v>0.57999999999999996</v>
      </c>
      <c r="J1494" s="10">
        <f>VLOOKUP(B1494,home!$B$2:$E$405,4,FALSE)</f>
        <v>0.17</v>
      </c>
      <c r="K1494" s="12">
        <f t="shared" si="1792"/>
        <v>2.7249300000000001</v>
      </c>
      <c r="L1494" s="12">
        <f t="shared" si="1793"/>
        <v>0.14420249999999998</v>
      </c>
      <c r="M1494" s="13">
        <f t="shared" si="1794"/>
        <v>5.6748134239391297E-2</v>
      </c>
      <c r="N1494" s="13">
        <f t="shared" si="1795"/>
        <v>0.1546346934329445</v>
      </c>
      <c r="O1494" s="13">
        <f t="shared" si="1796"/>
        <v>8.183222827655821E-3</v>
      </c>
      <c r="P1494" s="13">
        <f t="shared" si="1797"/>
        <v>2.2298709379764175E-2</v>
      </c>
      <c r="Q1494" s="13">
        <f t="shared" si="1798"/>
        <v>0.21068435758811682</v>
      </c>
      <c r="R1494" s="13">
        <f t="shared" si="1799"/>
        <v>5.9002059490251919E-4</v>
      </c>
      <c r="S1494" s="13">
        <f t="shared" si="1800"/>
        <v>2.1905232950285825E-3</v>
      </c>
      <c r="T1494" s="13">
        <f t="shared" si="1801"/>
        <v>3.0381211075100407E-2</v>
      </c>
      <c r="U1494" s="13">
        <f t="shared" si="1802"/>
        <v>1.6077648196677215E-3</v>
      </c>
      <c r="V1494" s="13">
        <f t="shared" si="1803"/>
        <v>9.5638665286608011E-5</v>
      </c>
      <c r="W1494" s="13">
        <f t="shared" si="1804"/>
        <v>0.19136670884086238</v>
      </c>
      <c r="X1494" s="13">
        <f t="shared" si="1805"/>
        <v>2.759555783162445E-2</v>
      </c>
      <c r="Y1494" s="13">
        <f t="shared" si="1806"/>
        <v>1.9896742141074118E-3</v>
      </c>
      <c r="Z1494" s="13">
        <f t="shared" si="1807"/>
        <v>2.8360814945476837E-5</v>
      </c>
      <c r="AA1494" s="13">
        <f t="shared" si="1808"/>
        <v>7.7281235469378189E-5</v>
      </c>
      <c r="AB1494" s="13">
        <f t="shared" si="1809"/>
        <v>1.0529297848378639E-4</v>
      </c>
      <c r="AC1494" s="13">
        <f t="shared" si="1810"/>
        <v>2.3487763422518295E-6</v>
      </c>
      <c r="AD1494" s="13">
        <f t="shared" si="1811"/>
        <v>0.13036522148043278</v>
      </c>
      <c r="AE1494" s="13">
        <f t="shared" si="1812"/>
        <v>1.8798990850532105E-2</v>
      </c>
      <c r="AF1494" s="13">
        <f t="shared" si="1813"/>
        <v>1.3554307390619275E-3</v>
      </c>
      <c r="AG1494" s="13">
        <f t="shared" si="1814"/>
        <v>6.5152167049859191E-5</v>
      </c>
      <c r="AH1494" s="13">
        <f t="shared" si="1815"/>
        <v>1.0224251042937806E-6</v>
      </c>
      <c r="AI1494" s="13">
        <f t="shared" si="1816"/>
        <v>2.7860368394432511E-6</v>
      </c>
      <c r="AJ1494" s="13">
        <f t="shared" si="1817"/>
        <v>3.7958776824520506E-6</v>
      </c>
      <c r="AK1494" s="13">
        <f t="shared" si="1818"/>
        <v>3.4478336577480218E-6</v>
      </c>
      <c r="AL1494" s="13">
        <f t="shared" si="1819"/>
        <v>3.6917288475421704E-8</v>
      </c>
      <c r="AM1494" s="13">
        <f t="shared" si="1820"/>
        <v>7.1047220593735125E-2</v>
      </c>
      <c r="AN1494" s="13">
        <f t="shared" si="1821"/>
        <v>1.0245186827668087E-2</v>
      </c>
      <c r="AO1494" s="13">
        <f t="shared" si="1822"/>
        <v>7.3869077675840355E-4</v>
      </c>
      <c r="AP1494" s="13">
        <f t="shared" si="1823"/>
        <v>3.5507018911834559E-5</v>
      </c>
      <c r="AQ1494" s="13">
        <f t="shared" si="1824"/>
        <v>1.2800502236584552E-6</v>
      </c>
      <c r="AR1494" s="13">
        <f t="shared" si="1825"/>
        <v>2.9487251220384799E-8</v>
      </c>
      <c r="AS1494" s="13">
        <f t="shared" si="1826"/>
        <v>8.0350695467963146E-8</v>
      </c>
      <c r="AT1494" s="13">
        <f t="shared" si="1827"/>
        <v>1.0947501030075844E-7</v>
      </c>
      <c r="AU1494" s="13">
        <f t="shared" si="1828"/>
        <v>9.9437246606281896E-8</v>
      </c>
      <c r="AV1494" s="13">
        <f t="shared" si="1829"/>
        <v>6.7739884098713934E-8</v>
      </c>
      <c r="AW1494" s="13">
        <f t="shared" si="1830"/>
        <v>4.0295396581755334E-10</v>
      </c>
      <c r="AX1494" s="13">
        <f t="shared" si="1831"/>
        <v>3.22664504687478E-2</v>
      </c>
      <c r="AY1494" s="13">
        <f t="shared" si="1832"/>
        <v>4.6529028237196034E-3</v>
      </c>
      <c r="AZ1494" s="13">
        <f t="shared" si="1833"/>
        <v>3.3548010971871299E-4</v>
      </c>
      <c r="BA1494" s="13">
        <f t="shared" si="1834"/>
        <v>1.6125690173904236E-5</v>
      </c>
      <c r="BB1494" s="13">
        <f t="shared" si="1835"/>
        <v>5.8134120932560617E-7</v>
      </c>
      <c r="BC1494" s="13">
        <f t="shared" si="1836"/>
        <v>1.6766171147555159E-8</v>
      </c>
      <c r="BD1494" s="13">
        <f t="shared" si="1837"/>
        <v>7.086892240179225E-10</v>
      </c>
      <c r="BE1494" s="13">
        <f t="shared" si="1838"/>
        <v>1.9311285272031572E-9</v>
      </c>
      <c r="BF1494" s="13">
        <f t="shared" si="1839"/>
        <v>2.6310950288158506E-9</v>
      </c>
      <c r="BG1494" s="13">
        <f t="shared" si="1840"/>
        <v>2.3898499256237251E-9</v>
      </c>
      <c r="BH1494" s="13">
        <f t="shared" si="1841"/>
        <v>1.6280434394574643E-9</v>
      </c>
      <c r="BI1494" s="13">
        <f t="shared" si="1842"/>
        <v>8.8726088189616554E-10</v>
      </c>
      <c r="BJ1494" s="14">
        <f t="shared" si="1843"/>
        <v>0.88657644068687036</v>
      </c>
      <c r="BK1494" s="14">
        <f t="shared" si="1844"/>
        <v>8.5988294096821002E-2</v>
      </c>
      <c r="BL1494" s="14">
        <f t="shared" si="1845"/>
        <v>1.0575031295617886E-2</v>
      </c>
      <c r="BM1494" s="14">
        <f t="shared" si="1846"/>
        <v>0.52537608641071365</v>
      </c>
      <c r="BN1494" s="14">
        <f t="shared" si="1847"/>
        <v>0.45313913806277517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</v>
      </c>
      <c r="F1495" s="10">
        <f>VLOOKUP(B1495,home!$B$2:$E$405,3,FALSE)</f>
        <v>0.89</v>
      </c>
      <c r="G1495" s="10">
        <f>VLOOKUP(C1495,away!$B$2:$E$405,4,FALSE)</f>
        <v>1.71</v>
      </c>
      <c r="H1495" s="10">
        <f>VLOOKUP(A1495,away!$A$2:$E$405,3,FALSE)</f>
        <v>1.25</v>
      </c>
      <c r="I1495" s="10">
        <f>VLOOKUP(C1495,away!$B$2:$E$405,3,FALSE)</f>
        <v>0.86</v>
      </c>
      <c r="J1495" s="10">
        <f>VLOOKUP(B1495,home!$B$2:$E$405,4,FALSE)</f>
        <v>1</v>
      </c>
      <c r="K1495" s="12">
        <f t="shared" si="1792"/>
        <v>2.1306599999999998</v>
      </c>
      <c r="L1495" s="12">
        <f t="shared" si="1793"/>
        <v>1.075</v>
      </c>
      <c r="M1495" s="13">
        <f t="shared" si="1794"/>
        <v>4.053214159457668E-2</v>
      </c>
      <c r="N1495" s="13">
        <f t="shared" si="1795"/>
        <v>8.6360212809900735E-2</v>
      </c>
      <c r="O1495" s="13">
        <f t="shared" si="1796"/>
        <v>4.3572052214169925E-2</v>
      </c>
      <c r="P1495" s="13">
        <f t="shared" si="1797"/>
        <v>9.2837228770643279E-2</v>
      </c>
      <c r="Q1495" s="13">
        <f t="shared" si="1798"/>
        <v>9.2002125512771565E-2</v>
      </c>
      <c r="R1495" s="13">
        <f t="shared" si="1799"/>
        <v>2.341997806511633E-2</v>
      </c>
      <c r="S1495" s="13">
        <f t="shared" si="1800"/>
        <v>5.3159978147848307E-2</v>
      </c>
      <c r="T1495" s="13">
        <f t="shared" si="1801"/>
        <v>9.8902284926229433E-2</v>
      </c>
      <c r="U1495" s="13">
        <f t="shared" si="1802"/>
        <v>4.9900010464220754E-2</v>
      </c>
      <c r="V1495" s="13">
        <f t="shared" si="1803"/>
        <v>1.3528975218725727E-2</v>
      </c>
      <c r="W1495" s="13">
        <f t="shared" si="1804"/>
        <v>6.5341749581680611E-2</v>
      </c>
      <c r="X1495" s="13">
        <f t="shared" si="1805"/>
        <v>7.0242380800306647E-2</v>
      </c>
      <c r="Y1495" s="13">
        <f t="shared" si="1806"/>
        <v>3.7755279680164816E-2</v>
      </c>
      <c r="Z1495" s="13">
        <f t="shared" si="1807"/>
        <v>8.3921588066666851E-3</v>
      </c>
      <c r="AA1495" s="13">
        <f t="shared" si="1808"/>
        <v>1.7880837083012437E-2</v>
      </c>
      <c r="AB1495" s="13">
        <f t="shared" si="1809"/>
        <v>1.9048992169645645E-2</v>
      </c>
      <c r="AC1495" s="13">
        <f t="shared" si="1810"/>
        <v>1.9367231134371833E-3</v>
      </c>
      <c r="AD1495" s="13">
        <f t="shared" si="1811"/>
        <v>3.4805263040925918E-2</v>
      </c>
      <c r="AE1495" s="13">
        <f t="shared" si="1812"/>
        <v>3.7415657768995358E-2</v>
      </c>
      <c r="AF1495" s="13">
        <f t="shared" si="1813"/>
        <v>2.0110916050835002E-2</v>
      </c>
      <c r="AG1495" s="13">
        <f t="shared" si="1814"/>
        <v>7.2064115848825428E-3</v>
      </c>
      <c r="AH1495" s="13">
        <f t="shared" si="1815"/>
        <v>2.2553926792916717E-3</v>
      </c>
      <c r="AI1495" s="13">
        <f t="shared" si="1816"/>
        <v>4.8054749660595922E-3</v>
      </c>
      <c r="AJ1495" s="13">
        <f t="shared" si="1817"/>
        <v>5.119416645592267E-3</v>
      </c>
      <c r="AK1495" s="13">
        <f t="shared" si="1818"/>
        <v>3.635912090032539E-3</v>
      </c>
      <c r="AL1495" s="13">
        <f t="shared" si="1819"/>
        <v>1.7743943416167096E-4</v>
      </c>
      <c r="AM1495" s="13">
        <f t="shared" si="1820"/>
        <v>1.4831636350155839E-2</v>
      </c>
      <c r="AN1495" s="13">
        <f t="shared" si="1821"/>
        <v>1.5944009076417527E-2</v>
      </c>
      <c r="AO1495" s="13">
        <f t="shared" si="1822"/>
        <v>8.5699048785744178E-3</v>
      </c>
      <c r="AP1495" s="13">
        <f t="shared" si="1823"/>
        <v>3.0708825814891668E-3</v>
      </c>
      <c r="AQ1495" s="13">
        <f t="shared" si="1824"/>
        <v>8.2529969377521353E-4</v>
      </c>
      <c r="AR1495" s="13">
        <f t="shared" si="1825"/>
        <v>4.8490942604770954E-4</v>
      </c>
      <c r="AS1495" s="13">
        <f t="shared" si="1826"/>
        <v>1.0331771177028127E-3</v>
      </c>
      <c r="AT1495" s="13">
        <f t="shared" si="1827"/>
        <v>1.1006745788023377E-3</v>
      </c>
      <c r="AU1495" s="13">
        <f t="shared" si="1828"/>
        <v>7.8172109935699613E-4</v>
      </c>
      <c r="AV1495" s="13">
        <f t="shared" si="1829"/>
        <v>4.1639546938899448E-4</v>
      </c>
      <c r="AW1495" s="13">
        <f t="shared" si="1830"/>
        <v>1.1289384379172868E-5</v>
      </c>
      <c r="AX1495" s="13">
        <f t="shared" si="1831"/>
        <v>5.2668623843038359E-3</v>
      </c>
      <c r="AY1495" s="13">
        <f t="shared" si="1832"/>
        <v>5.6618770631266229E-3</v>
      </c>
      <c r="AZ1495" s="13">
        <f t="shared" si="1833"/>
        <v>3.0432589214305595E-3</v>
      </c>
      <c r="BA1495" s="13">
        <f t="shared" si="1834"/>
        <v>1.0905011135126173E-3</v>
      </c>
      <c r="BB1495" s="13">
        <f t="shared" si="1835"/>
        <v>2.9307217425651586E-4</v>
      </c>
      <c r="BC1495" s="13">
        <f t="shared" si="1836"/>
        <v>6.3010517465150924E-5</v>
      </c>
      <c r="BD1495" s="13">
        <f t="shared" si="1837"/>
        <v>8.6879605500214576E-5</v>
      </c>
      <c r="BE1495" s="13">
        <f t="shared" si="1838"/>
        <v>1.8511090025508716E-4</v>
      </c>
      <c r="BF1495" s="13">
        <f t="shared" si="1839"/>
        <v>1.9720419536875202E-4</v>
      </c>
      <c r="BG1495" s="13">
        <f t="shared" si="1840"/>
        <v>1.4005836363479505E-4</v>
      </c>
      <c r="BH1495" s="13">
        <f t="shared" si="1841"/>
        <v>7.4604188265528132E-5</v>
      </c>
      <c r="BI1495" s="13">
        <f t="shared" si="1842"/>
        <v>3.1791231953966025E-5</v>
      </c>
      <c r="BJ1495" s="14">
        <f t="shared" si="1843"/>
        <v>0.60880259651120017</v>
      </c>
      <c r="BK1495" s="14">
        <f t="shared" si="1844"/>
        <v>0.20783436334251948</v>
      </c>
      <c r="BL1495" s="14">
        <f t="shared" si="1845"/>
        <v>0.17417059255341832</v>
      </c>
      <c r="BM1495" s="14">
        <f t="shared" si="1846"/>
        <v>0.61482538456787883</v>
      </c>
      <c r="BN1495" s="14">
        <f t="shared" si="1847"/>
        <v>0.37872373896717848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</v>
      </c>
      <c r="F1496" s="10">
        <f>VLOOKUP(B1496,home!$B$2:$E$405,3,FALSE)</f>
        <v>0.54</v>
      </c>
      <c r="G1496" s="10">
        <f>VLOOKUP(C1496,away!$B$2:$E$405,4,FALSE)</f>
        <v>0.89</v>
      </c>
      <c r="H1496" s="10">
        <f>VLOOKUP(A1496,away!$A$2:$E$405,3,FALSE)</f>
        <v>1.25</v>
      </c>
      <c r="I1496" s="10">
        <f>VLOOKUP(C1496,away!$B$2:$E$405,3,FALSE)</f>
        <v>1.61</v>
      </c>
      <c r="J1496" s="10">
        <f>VLOOKUP(B1496,home!$B$2:$E$405,4,FALSE)</f>
        <v>0.6</v>
      </c>
      <c r="K1496" s="12">
        <f t="shared" si="1792"/>
        <v>0.67283999999999999</v>
      </c>
      <c r="L1496" s="12">
        <f t="shared" si="1793"/>
        <v>1.2075</v>
      </c>
      <c r="M1496" s="13">
        <f t="shared" si="1794"/>
        <v>0.15253823393963514</v>
      </c>
      <c r="N1496" s="13">
        <f t="shared" si="1795"/>
        <v>0.10263382532394412</v>
      </c>
      <c r="O1496" s="13">
        <f t="shared" si="1796"/>
        <v>0.18418991748210944</v>
      </c>
      <c r="P1496" s="13">
        <f t="shared" si="1797"/>
        <v>0.12393034407866253</v>
      </c>
      <c r="Q1496" s="13">
        <f t="shared" si="1798"/>
        <v>3.4528071515481276E-2</v>
      </c>
      <c r="R1496" s="13">
        <f t="shared" si="1799"/>
        <v>0.11120466267982361</v>
      </c>
      <c r="S1496" s="13">
        <f t="shared" si="1800"/>
        <v>2.5171935236797234E-2</v>
      </c>
      <c r="T1496" s="13">
        <f t="shared" si="1801"/>
        <v>4.1692646354943644E-2</v>
      </c>
      <c r="U1496" s="13">
        <f t="shared" si="1802"/>
        <v>7.4822945237492527E-2</v>
      </c>
      <c r="V1496" s="13">
        <f t="shared" si="1803"/>
        <v>2.2723385580508257E-3</v>
      </c>
      <c r="W1496" s="13">
        <f t="shared" si="1804"/>
        <v>7.7439558794921409E-3</v>
      </c>
      <c r="X1496" s="13">
        <f t="shared" si="1805"/>
        <v>9.3508267244867601E-3</v>
      </c>
      <c r="Y1496" s="13">
        <f t="shared" si="1806"/>
        <v>5.6455616349088836E-3</v>
      </c>
      <c r="Z1496" s="13">
        <f t="shared" si="1807"/>
        <v>4.4759876728629008E-2</v>
      </c>
      <c r="AA1496" s="13">
        <f t="shared" si="1808"/>
        <v>3.0116235458090744E-2</v>
      </c>
      <c r="AB1496" s="13">
        <f t="shared" si="1809"/>
        <v>1.0131703932810886E-2</v>
      </c>
      <c r="AC1496" s="13">
        <f t="shared" si="1810"/>
        <v>1.1538570203401208E-4</v>
      </c>
      <c r="AD1496" s="13">
        <f t="shared" si="1811"/>
        <v>1.3026108184893727E-3</v>
      </c>
      <c r="AE1496" s="13">
        <f t="shared" si="1812"/>
        <v>1.5729025633259178E-3</v>
      </c>
      <c r="AF1496" s="13">
        <f t="shared" si="1813"/>
        <v>9.4963992260802313E-4</v>
      </c>
      <c r="AG1496" s="13">
        <f t="shared" si="1814"/>
        <v>3.8223006884972931E-4</v>
      </c>
      <c r="AH1496" s="13">
        <f t="shared" si="1815"/>
        <v>1.3511887787454886E-2</v>
      </c>
      <c r="AI1496" s="13">
        <f t="shared" si="1816"/>
        <v>9.0913385789111456E-3</v>
      </c>
      <c r="AJ1496" s="13">
        <f t="shared" si="1817"/>
        <v>3.0585081247172874E-3</v>
      </c>
      <c r="AK1496" s="13">
        <f t="shared" si="1818"/>
        <v>6.859622022115932E-4</v>
      </c>
      <c r="AL1496" s="13">
        <f t="shared" si="1819"/>
        <v>3.7498243910420697E-6</v>
      </c>
      <c r="AM1496" s="13">
        <f t="shared" si="1820"/>
        <v>1.7528973262247795E-4</v>
      </c>
      <c r="AN1496" s="13">
        <f t="shared" si="1821"/>
        <v>2.1166235214164215E-4</v>
      </c>
      <c r="AO1496" s="13">
        <f t="shared" si="1822"/>
        <v>1.2779114510551648E-4</v>
      </c>
      <c r="AP1496" s="13">
        <f t="shared" si="1823"/>
        <v>5.1435935904970389E-5</v>
      </c>
      <c r="AQ1496" s="13">
        <f t="shared" si="1824"/>
        <v>1.5527223151312941E-5</v>
      </c>
      <c r="AR1496" s="13">
        <f t="shared" si="1825"/>
        <v>3.2631209006703499E-3</v>
      </c>
      <c r="AS1496" s="13">
        <f t="shared" si="1826"/>
        <v>2.1955582668070385E-3</v>
      </c>
      <c r="AT1496" s="13">
        <f t="shared" si="1827"/>
        <v>7.3862971211922381E-4</v>
      </c>
      <c r="AU1496" s="13">
        <f t="shared" si="1828"/>
        <v>1.6565987183409954E-4</v>
      </c>
      <c r="AV1496" s="13">
        <f t="shared" si="1829"/>
        <v>2.7865647041213877E-5</v>
      </c>
      <c r="AW1496" s="13">
        <f t="shared" si="1830"/>
        <v>8.4626693076305921E-8</v>
      </c>
      <c r="AX1496" s="13">
        <f t="shared" si="1831"/>
        <v>1.9656990616284673E-5</v>
      </c>
      <c r="AY1496" s="13">
        <f t="shared" si="1832"/>
        <v>2.3735816169163743E-5</v>
      </c>
      <c r="AZ1496" s="13">
        <f t="shared" si="1833"/>
        <v>1.4330499012132615E-5</v>
      </c>
      <c r="BA1496" s="13">
        <f t="shared" si="1834"/>
        <v>5.768025852383378E-6</v>
      </c>
      <c r="BB1496" s="13">
        <f t="shared" si="1835"/>
        <v>1.7412228041882328E-6</v>
      </c>
      <c r="BC1496" s="13">
        <f t="shared" si="1836"/>
        <v>4.2050530721145761E-7</v>
      </c>
      <c r="BD1496" s="13">
        <f t="shared" si="1837"/>
        <v>6.5670308125990854E-4</v>
      </c>
      <c r="BE1496" s="13">
        <f t="shared" si="1838"/>
        <v>4.4185610119491694E-4</v>
      </c>
      <c r="BF1496" s="13">
        <f t="shared" si="1839"/>
        <v>1.4864922956399395E-4</v>
      </c>
      <c r="BG1496" s="13">
        <f t="shared" si="1840"/>
        <v>3.333904920661256E-5</v>
      </c>
      <c r="BH1496" s="13">
        <f t="shared" si="1841"/>
        <v>5.6079614670442977E-6</v>
      </c>
      <c r="BI1496" s="13">
        <f t="shared" si="1842"/>
        <v>7.5465215869721721E-7</v>
      </c>
      <c r="BJ1496" s="14">
        <f t="shared" si="1843"/>
        <v>0.20644963025521726</v>
      </c>
      <c r="BK1496" s="14">
        <f t="shared" si="1844"/>
        <v>0.30405572315573992</v>
      </c>
      <c r="BL1496" s="14">
        <f t="shared" si="1845"/>
        <v>0.44449090595694518</v>
      </c>
      <c r="BM1496" s="14">
        <f t="shared" si="1846"/>
        <v>0.29070742988739917</v>
      </c>
      <c r="BN1496" s="14">
        <f t="shared" si="1847"/>
        <v>0.70902505501965618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</v>
      </c>
      <c r="F1497" s="10">
        <f>VLOOKUP(B1497,home!$B$2:$E$405,3,FALSE)</f>
        <v>0.89</v>
      </c>
      <c r="G1497" s="10">
        <f>VLOOKUP(C1497,away!$B$2:$E$405,4,FALSE)</f>
        <v>0.71</v>
      </c>
      <c r="H1497" s="10">
        <f>VLOOKUP(A1497,away!$A$2:$E$405,3,FALSE)</f>
        <v>1.25</v>
      </c>
      <c r="I1497" s="10">
        <f>VLOOKUP(C1497,away!$B$2:$E$405,3,FALSE)</f>
        <v>0.18</v>
      </c>
      <c r="J1497" s="10">
        <f>VLOOKUP(B1497,home!$B$2:$E$405,4,FALSE)</f>
        <v>1.4</v>
      </c>
      <c r="K1497" s="12">
        <f t="shared" si="1792"/>
        <v>0.88466</v>
      </c>
      <c r="L1497" s="12">
        <f t="shared" si="1793"/>
        <v>0.31499999999999995</v>
      </c>
      <c r="M1497" s="13">
        <f t="shared" si="1794"/>
        <v>0.30129663535525092</v>
      </c>
      <c r="N1497" s="13">
        <f t="shared" si="1795"/>
        <v>0.26654508143337624</v>
      </c>
      <c r="O1497" s="13">
        <f t="shared" si="1796"/>
        <v>9.4908440136904026E-2</v>
      </c>
      <c r="P1497" s="13">
        <f t="shared" si="1797"/>
        <v>8.3961700651513496E-2</v>
      </c>
      <c r="Q1497" s="13">
        <f t="shared" si="1798"/>
        <v>0.11790088587042531</v>
      </c>
      <c r="R1497" s="13">
        <f t="shared" si="1799"/>
        <v>1.494807932156238E-2</v>
      </c>
      <c r="S1497" s="13">
        <f t="shared" si="1800"/>
        <v>5.8493577002464731E-3</v>
      </c>
      <c r="T1497" s="13">
        <f t="shared" si="1801"/>
        <v>3.7138779049183966E-2</v>
      </c>
      <c r="U1497" s="13">
        <f t="shared" si="1802"/>
        <v>1.3223967852613374E-2</v>
      </c>
      <c r="V1497" s="13">
        <f t="shared" si="1803"/>
        <v>1.8111424740850161E-4</v>
      </c>
      <c r="W1497" s="13">
        <f t="shared" si="1804"/>
        <v>3.4767399231376825E-2</v>
      </c>
      <c r="X1497" s="13">
        <f t="shared" si="1805"/>
        <v>1.0951730757883698E-2</v>
      </c>
      <c r="Y1497" s="13">
        <f t="shared" si="1806"/>
        <v>1.7248975943666821E-3</v>
      </c>
      <c r="Z1497" s="13">
        <f t="shared" si="1807"/>
        <v>1.5695483287640497E-3</v>
      </c>
      <c r="AA1497" s="13">
        <f t="shared" si="1808"/>
        <v>1.388516624524404E-3</v>
      </c>
      <c r="AB1497" s="13">
        <f t="shared" si="1809"/>
        <v>6.1418255852587963E-4</v>
      </c>
      <c r="AC1497" s="13">
        <f t="shared" si="1810"/>
        <v>3.1544204365879724E-6</v>
      </c>
      <c r="AD1497" s="13">
        <f t="shared" si="1811"/>
        <v>7.6893318510074526E-3</v>
      </c>
      <c r="AE1497" s="13">
        <f t="shared" si="1812"/>
        <v>2.4221395330673474E-3</v>
      </c>
      <c r="AF1497" s="13">
        <f t="shared" si="1813"/>
        <v>3.8148697645810713E-4</v>
      </c>
      <c r="AG1497" s="13">
        <f t="shared" si="1814"/>
        <v>4.0056132528101243E-5</v>
      </c>
      <c r="AH1497" s="13">
        <f t="shared" si="1815"/>
        <v>1.2360193089016889E-4</v>
      </c>
      <c r="AI1497" s="13">
        <f t="shared" si="1816"/>
        <v>1.093456841812968E-4</v>
      </c>
      <c r="AJ1497" s="13">
        <f t="shared" si="1817"/>
        <v>4.8366876483913013E-5</v>
      </c>
      <c r="AK1497" s="13">
        <f t="shared" si="1818"/>
        <v>1.42627469834195E-5</v>
      </c>
      <c r="AL1497" s="13">
        <f t="shared" si="1819"/>
        <v>3.5161428751242167E-8</v>
      </c>
      <c r="AM1497" s="13">
        <f t="shared" si="1820"/>
        <v>1.3604888630624513E-3</v>
      </c>
      <c r="AN1497" s="13">
        <f t="shared" si="1821"/>
        <v>4.2855399186467208E-4</v>
      </c>
      <c r="AO1497" s="13">
        <f t="shared" si="1822"/>
        <v>6.7497253718685839E-5</v>
      </c>
      <c r="AP1497" s="13">
        <f t="shared" si="1823"/>
        <v>7.087211640462012E-6</v>
      </c>
      <c r="AQ1497" s="13">
        <f t="shared" si="1824"/>
        <v>5.5811791668638339E-7</v>
      </c>
      <c r="AR1497" s="13">
        <f t="shared" si="1825"/>
        <v>7.7869216460806442E-6</v>
      </c>
      <c r="AS1497" s="13">
        <f t="shared" si="1826"/>
        <v>6.888778103421702E-6</v>
      </c>
      <c r="AT1497" s="13">
        <f t="shared" si="1827"/>
        <v>3.0471132184865212E-6</v>
      </c>
      <c r="AU1497" s="13">
        <f t="shared" si="1828"/>
        <v>8.9855305995542885E-7</v>
      </c>
      <c r="AV1497" s="13">
        <f t="shared" si="1829"/>
        <v>1.9872848750504236E-7</v>
      </c>
      <c r="AW1497" s="13">
        <f t="shared" si="1830"/>
        <v>2.7217670864189611E-10</v>
      </c>
      <c r="AX1497" s="13">
        <f t="shared" si="1831"/>
        <v>2.0059501293280459E-4</v>
      </c>
      <c r="AY1497" s="13">
        <f t="shared" si="1832"/>
        <v>6.3187429073833433E-5</v>
      </c>
      <c r="AZ1497" s="13">
        <f t="shared" si="1833"/>
        <v>9.9520200791287645E-6</v>
      </c>
      <c r="BA1497" s="13">
        <f t="shared" si="1834"/>
        <v>1.04496210830852E-6</v>
      </c>
      <c r="BB1497" s="13">
        <f t="shared" si="1835"/>
        <v>8.2290766029295948E-8</v>
      </c>
      <c r="BC1497" s="13">
        <f t="shared" si="1836"/>
        <v>5.1843182598456471E-9</v>
      </c>
      <c r="BD1497" s="13">
        <f t="shared" si="1837"/>
        <v>4.0881338641923331E-7</v>
      </c>
      <c r="BE1497" s="13">
        <f t="shared" si="1838"/>
        <v>3.6166085042963886E-7</v>
      </c>
      <c r="BF1497" s="13">
        <f t="shared" si="1839"/>
        <v>1.5997344397054217E-7</v>
      </c>
      <c r="BG1497" s="13">
        <f t="shared" si="1840"/>
        <v>4.7174035647659957E-8</v>
      </c>
      <c r="BH1497" s="13">
        <f t="shared" si="1841"/>
        <v>1.043324559401471E-8</v>
      </c>
      <c r="BI1497" s="13">
        <f t="shared" si="1842"/>
        <v>1.8459750094402115E-9</v>
      </c>
      <c r="BJ1497" s="14">
        <f t="shared" si="1843"/>
        <v>0.48170084076715503</v>
      </c>
      <c r="BK1497" s="14">
        <f t="shared" si="1844"/>
        <v>0.39135518496535859</v>
      </c>
      <c r="BL1497" s="14">
        <f t="shared" si="1845"/>
        <v>0.12539857372812138</v>
      </c>
      <c r="BM1497" s="14">
        <f t="shared" si="1846"/>
        <v>0.12040013786346956</v>
      </c>
      <c r="BN1497" s="14">
        <f t="shared" si="1847"/>
        <v>0.87956082276903247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</v>
      </c>
      <c r="F1498" s="10">
        <f>VLOOKUP(B1498,home!$B$2:$E$405,3,FALSE)</f>
        <v>0.18</v>
      </c>
      <c r="G1498" s="10">
        <f>VLOOKUP(C1498,away!$B$2:$E$405,4,FALSE)</f>
        <v>0.48</v>
      </c>
      <c r="H1498" s="10">
        <f>VLOOKUP(A1498,away!$A$2:$E$405,3,FALSE)</f>
        <v>1.25</v>
      </c>
      <c r="I1498" s="10">
        <f>VLOOKUP(C1498,away!$B$2:$E$405,3,FALSE)</f>
        <v>0.71</v>
      </c>
      <c r="J1498" s="10">
        <f>VLOOKUP(B1498,home!$B$2:$E$405,4,FALSE)</f>
        <v>1.4</v>
      </c>
      <c r="K1498" s="12">
        <f t="shared" si="1792"/>
        <v>0.12096</v>
      </c>
      <c r="L1498" s="12">
        <f t="shared" si="1793"/>
        <v>1.2424999999999999</v>
      </c>
      <c r="M1498" s="13">
        <f t="shared" si="1794"/>
        <v>0.25577426521501773</v>
      </c>
      <c r="N1498" s="13">
        <f t="shared" si="1795"/>
        <v>3.0938455120408551E-2</v>
      </c>
      <c r="O1498" s="13">
        <f t="shared" si="1796"/>
        <v>0.31779952452965959</v>
      </c>
      <c r="P1498" s="13">
        <f t="shared" si="1797"/>
        <v>3.8441030487107626E-2</v>
      </c>
      <c r="Q1498" s="13">
        <f t="shared" si="1798"/>
        <v>1.8711577656823093E-3</v>
      </c>
      <c r="R1498" s="13">
        <f t="shared" si="1799"/>
        <v>0.197432954614051</v>
      </c>
      <c r="S1498" s="13">
        <f t="shared" si="1800"/>
        <v>1.4443525266981923E-3</v>
      </c>
      <c r="T1498" s="13">
        <f t="shared" si="1801"/>
        <v>2.3249135238602695E-3</v>
      </c>
      <c r="U1498" s="13">
        <f t="shared" si="1802"/>
        <v>2.3881490190115612E-2</v>
      </c>
      <c r="V1498" s="13">
        <f t="shared" si="1803"/>
        <v>2.4119531713838443E-5</v>
      </c>
      <c r="W1498" s="13">
        <f t="shared" si="1804"/>
        <v>7.5445081112310696E-5</v>
      </c>
      <c r="X1498" s="13">
        <f t="shared" si="1805"/>
        <v>9.3740513282046051E-5</v>
      </c>
      <c r="Y1498" s="13">
        <f t="shared" si="1806"/>
        <v>5.8236293876471101E-5</v>
      </c>
      <c r="Z1498" s="13">
        <f t="shared" si="1807"/>
        <v>8.177014870265277E-2</v>
      </c>
      <c r="AA1498" s="13">
        <f t="shared" si="1808"/>
        <v>9.8909171870728806E-3</v>
      </c>
      <c r="AB1498" s="13">
        <f t="shared" si="1809"/>
        <v>5.9820267147416787E-4</v>
      </c>
      <c r="AC1498" s="13">
        <f t="shared" si="1810"/>
        <v>2.2656199724759869E-7</v>
      </c>
      <c r="AD1498" s="13">
        <f t="shared" si="1811"/>
        <v>2.2814592528362757E-6</v>
      </c>
      <c r="AE1498" s="13">
        <f t="shared" si="1812"/>
        <v>2.8347131216490731E-6</v>
      </c>
      <c r="AF1498" s="13">
        <f t="shared" si="1813"/>
        <v>1.7610655268244865E-6</v>
      </c>
      <c r="AG1498" s="13">
        <f t="shared" si="1814"/>
        <v>7.2937463902647462E-7</v>
      </c>
      <c r="AH1498" s="13">
        <f t="shared" si="1815"/>
        <v>2.5399852440761518E-2</v>
      </c>
      <c r="AI1498" s="13">
        <f t="shared" si="1816"/>
        <v>3.0723661512345136E-3</v>
      </c>
      <c r="AJ1498" s="13">
        <f t="shared" si="1817"/>
        <v>1.8581670482666339E-4</v>
      </c>
      <c r="AK1498" s="13">
        <f t="shared" si="1818"/>
        <v>7.4921295386110665E-6</v>
      </c>
      <c r="AL1498" s="13">
        <f t="shared" si="1819"/>
        <v>1.3620254775973563E-9</v>
      </c>
      <c r="AM1498" s="13">
        <f t="shared" si="1820"/>
        <v>5.519306224461523E-8</v>
      </c>
      <c r="AN1498" s="13">
        <f t="shared" si="1821"/>
        <v>6.857737983893443E-8</v>
      </c>
      <c r="AO1498" s="13">
        <f t="shared" si="1822"/>
        <v>4.2603697224938011E-8</v>
      </c>
      <c r="AP1498" s="13">
        <f t="shared" si="1823"/>
        <v>1.7645031267328489E-8</v>
      </c>
      <c r="AQ1498" s="13">
        <f t="shared" si="1824"/>
        <v>5.4809878374139125E-9</v>
      </c>
      <c r="AR1498" s="13">
        <f t="shared" si="1825"/>
        <v>6.3118633315292329E-3</v>
      </c>
      <c r="AS1498" s="13">
        <f t="shared" si="1826"/>
        <v>7.6348298858177613E-4</v>
      </c>
      <c r="AT1498" s="13">
        <f t="shared" si="1827"/>
        <v>4.6175451149425826E-5</v>
      </c>
      <c r="AU1498" s="13">
        <f t="shared" si="1828"/>
        <v>1.8617941903448487E-6</v>
      </c>
      <c r="AV1498" s="13">
        <f t="shared" si="1829"/>
        <v>5.6300656316028243E-8</v>
      </c>
      <c r="AW1498" s="13">
        <f t="shared" si="1830"/>
        <v>5.6861839638734306E-12</v>
      </c>
      <c r="AX1498" s="13">
        <f t="shared" si="1831"/>
        <v>1.1126921348514414E-9</v>
      </c>
      <c r="AY1498" s="13">
        <f t="shared" si="1832"/>
        <v>1.3825199775529162E-9</v>
      </c>
      <c r="AZ1498" s="13">
        <f t="shared" si="1833"/>
        <v>8.5889053605474909E-10</v>
      </c>
      <c r="BA1498" s="13">
        <f t="shared" si="1834"/>
        <v>3.5572383034934183E-10</v>
      </c>
      <c r="BB1498" s="13">
        <f t="shared" si="1835"/>
        <v>1.1049671480226431E-10</v>
      </c>
      <c r="BC1498" s="13">
        <f t="shared" si="1836"/>
        <v>2.7458433628362665E-11</v>
      </c>
      <c r="BD1498" s="13">
        <f t="shared" si="1837"/>
        <v>1.3070816982375109E-3</v>
      </c>
      <c r="BE1498" s="13">
        <f t="shared" si="1838"/>
        <v>1.5810460221880936E-4</v>
      </c>
      <c r="BF1498" s="13">
        <f t="shared" si="1839"/>
        <v>9.5621663421935892E-6</v>
      </c>
      <c r="BG1498" s="13">
        <f t="shared" si="1840"/>
        <v>3.8554654691724544E-7</v>
      </c>
      <c r="BH1498" s="13">
        <f t="shared" si="1841"/>
        <v>1.1658927578777506E-8</v>
      </c>
      <c r="BI1498" s="13">
        <f t="shared" si="1842"/>
        <v>2.8205277598578565E-10</v>
      </c>
      <c r="BJ1498" s="14">
        <f t="shared" si="1843"/>
        <v>3.5369748258702337E-2</v>
      </c>
      <c r="BK1498" s="14">
        <f t="shared" si="1844"/>
        <v>0.2956839970670801</v>
      </c>
      <c r="BL1498" s="14">
        <f t="shared" si="1845"/>
        <v>0.58686720243916746</v>
      </c>
      <c r="BM1498" s="14">
        <f t="shared" si="1846"/>
        <v>0.15743370735884202</v>
      </c>
      <c r="BN1498" s="14">
        <f t="shared" si="1847"/>
        <v>0.84225738773192693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1.78481012658228</v>
      </c>
      <c r="F1499" s="10">
        <f>VLOOKUP(B1499,home!$B$2:$E$405,3,FALSE)</f>
        <v>0.67</v>
      </c>
      <c r="G1499" s="10">
        <f>VLOOKUP(C1499,away!$B$2:$E$405,4,FALSE)</f>
        <v>1.96</v>
      </c>
      <c r="H1499" s="10">
        <f>VLOOKUP(A1499,away!$A$2:$E$405,3,FALSE)</f>
        <v>1.36708860759494</v>
      </c>
      <c r="I1499" s="10">
        <f>VLOOKUP(C1499,away!$B$2:$E$405,3,FALSE)</f>
        <v>0.7</v>
      </c>
      <c r="J1499" s="10">
        <f>VLOOKUP(B1499,home!$B$2:$E$405,4,FALSE)</f>
        <v>1.17</v>
      </c>
      <c r="K1499" s="12">
        <f t="shared" si="1792"/>
        <v>2.3438126582278502</v>
      </c>
      <c r="L1499" s="12">
        <f t="shared" si="1793"/>
        <v>1.1196455696202556</v>
      </c>
      <c r="M1499" s="13">
        <f t="shared" si="1794"/>
        <v>3.1321258463240312E-2</v>
      </c>
      <c r="N1499" s="13">
        <f t="shared" si="1795"/>
        <v>7.341116205776882E-2</v>
      </c>
      <c r="O1499" s="13">
        <f t="shared" si="1796"/>
        <v>3.5068708273297951E-2</v>
      </c>
      <c r="P1499" s="13">
        <f t="shared" si="1797"/>
        <v>8.2194482358655466E-2</v>
      </c>
      <c r="Q1499" s="13">
        <f t="shared" si="1798"/>
        <v>8.603100544310735E-2</v>
      </c>
      <c r="R1499" s="13">
        <f t="shared" si="1799"/>
        <v>1.9632261925251637E-2</v>
      </c>
      <c r="S1499" s="13">
        <f t="shared" si="1800"/>
        <v>5.3924500975402391E-2</v>
      </c>
      <c r="T1499" s="13">
        <f t="shared" si="1801"/>
        <v>9.632423409435123E-2</v>
      </c>
      <c r="U1499" s="13">
        <f t="shared" si="1802"/>
        <v>4.6014344010049446E-2</v>
      </c>
      <c r="V1499" s="13">
        <f t="shared" si="1803"/>
        <v>1.5723422584000311E-2</v>
      </c>
      <c r="W1499" s="13">
        <f t="shared" si="1804"/>
        <v>6.721351985254137E-2</v>
      </c>
      <c r="X1499" s="13">
        <f t="shared" si="1805"/>
        <v>7.5255319721481043E-2</v>
      </c>
      <c r="Y1499" s="13">
        <f t="shared" si="1806"/>
        <v>4.2129642658256063E-2</v>
      </c>
      <c r="Z1499" s="13">
        <f t="shared" si="1807"/>
        <v>7.3270583620774748E-3</v>
      </c>
      <c r="AA1499" s="13">
        <f t="shared" si="1808"/>
        <v>1.7173252136611403E-2</v>
      </c>
      <c r="AB1499" s="13">
        <f t="shared" si="1809"/>
        <v>2.0125442870364146E-2</v>
      </c>
      <c r="AC1499" s="13">
        <f t="shared" si="1810"/>
        <v>2.5788766232746466E-3</v>
      </c>
      <c r="AD1499" s="13">
        <f t="shared" si="1811"/>
        <v>3.9383974658608836E-2</v>
      </c>
      <c r="AE1499" s="13">
        <f t="shared" si="1812"/>
        <v>4.4096092740547807E-2</v>
      </c>
      <c r="AF1499" s="13">
        <f t="shared" si="1813"/>
        <v>2.4685997437259143E-2</v>
      </c>
      <c r="AG1499" s="13">
        <f t="shared" si="1814"/>
        <v>9.2131892207613936E-3</v>
      </c>
      <c r="AH1499" s="13">
        <f t="shared" si="1815"/>
        <v>2.0509271083622724E-3</v>
      </c>
      <c r="AI1499" s="13">
        <f t="shared" si="1816"/>
        <v>4.806988917682135E-3</v>
      </c>
      <c r="AJ1499" s="13">
        <f t="shared" si="1817"/>
        <v>5.633340736612192E-3</v>
      </c>
      <c r="AK1499" s="13">
        <f t="shared" si="1818"/>
        <v>4.4011651088607532E-3</v>
      </c>
      <c r="AL1499" s="13">
        <f t="shared" si="1819"/>
        <v>2.7070359176745271E-4</v>
      </c>
      <c r="AM1499" s="13">
        <f t="shared" si="1820"/>
        <v>1.846173166723445E-2</v>
      </c>
      <c r="AN1499" s="13">
        <f t="shared" si="1821"/>
        <v>2.0670596068737026E-2</v>
      </c>
      <c r="AO1499" s="13">
        <f t="shared" si="1822"/>
        <v>1.1571870654885647E-2</v>
      </c>
      <c r="AP1499" s="13">
        <f t="shared" si="1823"/>
        <v>4.3187979036537864E-3</v>
      </c>
      <c r="AQ1499" s="13">
        <f t="shared" si="1824"/>
        <v>1.2088807347278021E-3</v>
      </c>
      <c r="AR1499" s="13">
        <f t="shared" si="1825"/>
        <v>4.592622900983801E-4</v>
      </c>
      <c r="AS1499" s="13">
        <f t="shared" si="1826"/>
        <v>1.0764247689792942E-3</v>
      </c>
      <c r="AT1499" s="13">
        <f t="shared" si="1827"/>
        <v>1.26146899958183E-3</v>
      </c>
      <c r="AU1499" s="13">
        <f t="shared" si="1828"/>
        <v>9.8554900306063883E-4</v>
      </c>
      <c r="AV1499" s="13">
        <f t="shared" si="1829"/>
        <v>5.7748555716934081E-4</v>
      </c>
      <c r="AW1499" s="13">
        <f t="shared" si="1830"/>
        <v>1.973308464323069E-5</v>
      </c>
      <c r="AX1499" s="13">
        <f t="shared" si="1831"/>
        <v>7.2118067290783449E-3</v>
      </c>
      <c r="AY1499" s="13">
        <f t="shared" si="1832"/>
        <v>8.0746674531701167E-3</v>
      </c>
      <c r="AZ1499" s="13">
        <f t="shared" si="1833"/>
        <v>4.5203828200493989E-3</v>
      </c>
      <c r="BA1499" s="13">
        <f t="shared" si="1834"/>
        <v>1.6870755324852754E-3</v>
      </c>
      <c r="BB1499" s="13">
        <f t="shared" si="1835"/>
        <v>4.7223166139046793E-4</v>
      </c>
      <c r="BC1499" s="13">
        <f t="shared" si="1836"/>
        <v>1.0574641750205005E-4</v>
      </c>
      <c r="BD1499" s="13">
        <f t="shared" si="1837"/>
        <v>8.5701831400383948E-5</v>
      </c>
      <c r="BE1499" s="13">
        <f t="shared" si="1838"/>
        <v>2.0086903726952891E-4</v>
      </c>
      <c r="BF1499" s="13">
        <f t="shared" si="1839"/>
        <v>2.3539969609918189E-4</v>
      </c>
      <c r="BG1499" s="13">
        <f t="shared" si="1840"/>
        <v>1.8391092915341726E-4</v>
      </c>
      <c r="BH1499" s="13">
        <f t="shared" si="1841"/>
        <v>1.0776319093405617E-4</v>
      </c>
      <c r="BI1499" s="13">
        <f t="shared" si="1842"/>
        <v>5.0515346200453098E-5</v>
      </c>
      <c r="BJ1499" s="14">
        <f t="shared" si="1843"/>
        <v>0.63604792552759737</v>
      </c>
      <c r="BK1499" s="14">
        <f t="shared" si="1844"/>
        <v>0.19408791204951067</v>
      </c>
      <c r="BL1499" s="14">
        <f t="shared" si="1845"/>
        <v>0.16013078173703846</v>
      </c>
      <c r="BM1499" s="14">
        <f t="shared" si="1846"/>
        <v>0.66187986478637562</v>
      </c>
      <c r="BN1499" s="14">
        <f t="shared" si="1847"/>
        <v>0.32765887852132153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1.78481012658228</v>
      </c>
      <c r="F1500" s="10">
        <f>VLOOKUP(B1500,home!$B$2:$E$405,3,FALSE)</f>
        <v>1.87</v>
      </c>
      <c r="G1500" s="10">
        <f>VLOOKUP(C1500,away!$B$2:$E$405,4,FALSE)</f>
        <v>1.82</v>
      </c>
      <c r="H1500" s="10">
        <f>VLOOKUP(A1500,away!$A$2:$E$405,3,FALSE)</f>
        <v>1.36708860759494</v>
      </c>
      <c r="I1500" s="10">
        <f>VLOOKUP(C1500,away!$B$2:$E$405,3,FALSE)</f>
        <v>0.42</v>
      </c>
      <c r="J1500" s="10">
        <f>VLOOKUP(B1500,home!$B$2:$E$405,4,FALSE)</f>
        <v>0.98</v>
      </c>
      <c r="K1500" s="12">
        <f t="shared" si="1792"/>
        <v>6.0744227848101326</v>
      </c>
      <c r="L1500" s="12">
        <f t="shared" si="1793"/>
        <v>0.56269367088607725</v>
      </c>
      <c r="M1500" s="13">
        <f t="shared" si="1794"/>
        <v>1.3108015538801359E-3</v>
      </c>
      <c r="N1500" s="13">
        <f t="shared" si="1795"/>
        <v>7.9623628252540254E-3</v>
      </c>
      <c r="O1500" s="13">
        <f t="shared" si="1796"/>
        <v>7.3757973815598776E-4</v>
      </c>
      <c r="P1500" s="13">
        <f t="shared" si="1797"/>
        <v>4.4803711670690239E-3</v>
      </c>
      <c r="Q1500" s="13">
        <f t="shared" si="1798"/>
        <v>2.4183379083324116E-2</v>
      </c>
      <c r="R1500" s="13">
        <f t="shared" si="1799"/>
        <v>2.0751572521709218E-4</v>
      </c>
      <c r="S1500" s="13">
        <f t="shared" si="1800"/>
        <v>3.8285211318377522E-3</v>
      </c>
      <c r="T1500" s="13">
        <f t="shared" si="1801"/>
        <v>1.3607834350825224E-2</v>
      </c>
      <c r="U1500" s="13">
        <f t="shared" si="1802"/>
        <v>1.2605382494651036E-3</v>
      </c>
      <c r="V1500" s="13">
        <f t="shared" si="1803"/>
        <v>1.4540039464847325E-3</v>
      </c>
      <c r="W1500" s="13">
        <f t="shared" si="1804"/>
        <v>4.896668963914827E-2</v>
      </c>
      <c r="X1500" s="13">
        <f t="shared" si="1805"/>
        <v>2.7553246344191585E-2</v>
      </c>
      <c r="Y1500" s="13">
        <f t="shared" si="1806"/>
        <v>7.7520186651207747E-3</v>
      </c>
      <c r="Z1500" s="13">
        <f t="shared" si="1807"/>
        <v>3.8922595062997376E-5</v>
      </c>
      <c r="AA1500" s="13">
        <f t="shared" si="1808"/>
        <v>2.3643229829460968E-4</v>
      </c>
      <c r="AB1500" s="13">
        <f t="shared" si="1809"/>
        <v>7.1809486991290155E-4</v>
      </c>
      <c r="AC1500" s="13">
        <f t="shared" si="1810"/>
        <v>3.1061516040276565E-4</v>
      </c>
      <c r="AD1500" s="13">
        <f t="shared" si="1811"/>
        <v>7.4361093810192111E-2</v>
      </c>
      <c r="AE1500" s="13">
        <f t="shared" si="1812"/>
        <v>4.1842516847160956E-2</v>
      </c>
      <c r="AF1500" s="13">
        <f t="shared" si="1813"/>
        <v>1.1772259701920763E-2</v>
      </c>
      <c r="AG1500" s="13">
        <f t="shared" si="1814"/>
        <v>2.2080586754326778E-3</v>
      </c>
      <c r="AH1500" s="13">
        <f t="shared" si="1815"/>
        <v>5.4753744741025736E-6</v>
      </c>
      <c r="AI1500" s="13">
        <f t="shared" si="1816"/>
        <v>3.3259739460856474E-5</v>
      </c>
      <c r="AJ1500" s="13">
        <f t="shared" si="1817"/>
        <v>1.0101685959893764E-4</v>
      </c>
      <c r="AK1500" s="13">
        <f t="shared" si="1818"/>
        <v>2.0453970453258435E-4</v>
      </c>
      <c r="AL1500" s="13">
        <f t="shared" si="1819"/>
        <v>4.2467792461903964E-5</v>
      </c>
      <c r="AM1500" s="13">
        <f t="shared" si="1820"/>
        <v>9.034014450880691E-2</v>
      </c>
      <c r="AN1500" s="13">
        <f t="shared" si="1821"/>
        <v>5.0833827542039252E-2</v>
      </c>
      <c r="AO1500" s="13">
        <f t="shared" si="1822"/>
        <v>1.4301936512409921E-2</v>
      </c>
      <c r="AP1500" s="13">
        <f t="shared" si="1823"/>
        <v>2.6825363856491872E-3</v>
      </c>
      <c r="AQ1500" s="13">
        <f t="shared" si="1824"/>
        <v>3.7736156153160262E-4</v>
      </c>
      <c r="AR1500" s="13">
        <f t="shared" si="1825"/>
        <v>6.1619171246174045E-7</v>
      </c>
      <c r="AS1500" s="13">
        <f t="shared" si="1826"/>
        <v>3.7430089779887706E-6</v>
      </c>
      <c r="AT1500" s="13">
        <f t="shared" si="1827"/>
        <v>1.136830950982194E-5</v>
      </c>
      <c r="AU1500" s="13">
        <f t="shared" si="1828"/>
        <v>2.3018639437078705E-5</v>
      </c>
      <c r="AV1500" s="13">
        <f t="shared" si="1829"/>
        <v>3.4956236967979983E-5</v>
      </c>
      <c r="AW1500" s="13">
        <f t="shared" si="1830"/>
        <v>4.0321272700186651E-6</v>
      </c>
      <c r="AX1500" s="13">
        <f t="shared" si="1831"/>
        <v>9.1460705364556125E-2</v>
      </c>
      <c r="AY1500" s="13">
        <f t="shared" si="1832"/>
        <v>5.1464360043412018E-2</v>
      </c>
      <c r="AZ1500" s="13">
        <f t="shared" si="1833"/>
        <v>1.4479334836315133E-2</v>
      </c>
      <c r="BA1500" s="13">
        <f t="shared" si="1834"/>
        <v>2.7158100236782741E-3</v>
      </c>
      <c r="BB1500" s="13">
        <f t="shared" si="1835"/>
        <v>3.82042277913183E-4</v>
      </c>
      <c r="BC1500" s="13">
        <f t="shared" si="1836"/>
        <v>4.2994554358529576E-5</v>
      </c>
      <c r="BD1500" s="13">
        <f t="shared" si="1837"/>
        <v>5.7787862775779136E-8</v>
      </c>
      <c r="BE1500" s="13">
        <f t="shared" si="1838"/>
        <v>3.5102791033067412E-7</v>
      </c>
      <c r="BF1500" s="13">
        <f t="shared" si="1839"/>
        <v>1.0661459683084677E-6</v>
      </c>
      <c r="BG1500" s="13">
        <f t="shared" si="1840"/>
        <v>2.1587404539421398E-6</v>
      </c>
      <c r="BH1500" s="13">
        <f t="shared" si="1841"/>
        <v>3.2782755499793748E-6</v>
      </c>
      <c r="BI1500" s="13">
        <f t="shared" si="1842"/>
        <v>3.9827263391361351E-6</v>
      </c>
      <c r="BJ1500" s="14">
        <f t="shared" si="1843"/>
        <v>0.57929051355324057</v>
      </c>
      <c r="BK1500" s="14">
        <f t="shared" si="1844"/>
        <v>6.2891140795548334E-2</v>
      </c>
      <c r="BL1500" s="14">
        <f t="shared" si="1845"/>
        <v>3.5890496498019796E-3</v>
      </c>
      <c r="BM1500" s="14">
        <f t="shared" si="1846"/>
        <v>0.55546728858461158</v>
      </c>
      <c r="BN1500" s="14">
        <f t="shared" si="1847"/>
        <v>3.8882010092900383E-2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1.78481012658228</v>
      </c>
      <c r="F1501" s="10">
        <f>VLOOKUP(B1501,home!$B$2:$E$405,3,FALSE)</f>
        <v>0.78</v>
      </c>
      <c r="G1501" s="10">
        <f>VLOOKUP(C1501,away!$B$2:$E$405,4,FALSE)</f>
        <v>0.9</v>
      </c>
      <c r="H1501" s="10">
        <f>VLOOKUP(A1501,away!$A$2:$E$405,3,FALSE)</f>
        <v>1.36708860759494</v>
      </c>
      <c r="I1501" s="10">
        <f>VLOOKUP(C1501,away!$B$2:$E$405,3,FALSE)</f>
        <v>1.01</v>
      </c>
      <c r="J1501" s="10">
        <f>VLOOKUP(B1501,home!$B$2:$E$405,4,FALSE)</f>
        <v>1.46</v>
      </c>
      <c r="K1501" s="12">
        <f t="shared" si="1792"/>
        <v>1.2529367088607608</v>
      </c>
      <c r="L1501" s="12">
        <f t="shared" si="1793"/>
        <v>2.0159088607594984</v>
      </c>
      <c r="M1501" s="13">
        <f t="shared" si="1794"/>
        <v>3.8050328184726964E-2</v>
      </c>
      <c r="N1501" s="13">
        <f t="shared" si="1795"/>
        <v>4.7674652966843652E-2</v>
      </c>
      <c r="O1501" s="13">
        <f t="shared" si="1796"/>
        <v>7.670599374239799E-2</v>
      </c>
      <c r="P1501" s="13">
        <f t="shared" si="1797"/>
        <v>9.6107755349494242E-2</v>
      </c>
      <c r="Q1501" s="13">
        <f t="shared" si="1798"/>
        <v>2.9866661392178001E-2</v>
      </c>
      <c r="R1501" s="13">
        <f t="shared" si="1799"/>
        <v>7.7316146229331376E-2</v>
      </c>
      <c r="S1501" s="13">
        <f t="shared" si="1800"/>
        <v>6.0687391403536975E-2</v>
      </c>
      <c r="T1501" s="13">
        <f t="shared" si="1801"/>
        <v>6.020846734179526E-2</v>
      </c>
      <c r="U1501" s="13">
        <f t="shared" si="1802"/>
        <v>9.6872237798375754E-2</v>
      </c>
      <c r="V1501" s="13">
        <f t="shared" si="1803"/>
        <v>1.7031621142206813E-2</v>
      </c>
      <c r="W1501" s="13">
        <f t="shared" si="1804"/>
        <v>1.2473678809791418E-2</v>
      </c>
      <c r="X1501" s="13">
        <f t="shared" si="1805"/>
        <v>2.5145799638926516E-2</v>
      </c>
      <c r="Y1501" s="13">
        <f t="shared" si="1806"/>
        <v>2.5345820151497479E-2</v>
      </c>
      <c r="Z1501" s="13">
        <f t="shared" si="1807"/>
        <v>5.1954101421162073E-2</v>
      </c>
      <c r="AA1501" s="13">
        <f t="shared" si="1808"/>
        <v>6.5095200846448972E-2</v>
      </c>
      <c r="AB1501" s="13">
        <f t="shared" si="1809"/>
        <v>4.0780083355590011E-2</v>
      </c>
      <c r="AC1501" s="13">
        <f t="shared" si="1810"/>
        <v>2.6886609065396791E-3</v>
      </c>
      <c r="AD1501" s="13">
        <f t="shared" si="1811"/>
        <v>3.9071825188315666E-3</v>
      </c>
      <c r="AE1501" s="13">
        <f t="shared" si="1812"/>
        <v>7.8765238603171733E-3</v>
      </c>
      <c r="AF1501" s="13">
        <f t="shared" si="1813"/>
        <v>7.9391771209984998E-3</v>
      </c>
      <c r="AG1501" s="13">
        <f t="shared" si="1814"/>
        <v>5.3348858351199872E-3</v>
      </c>
      <c r="AH1501" s="13">
        <f t="shared" si="1815"/>
        <v>2.6183683351929561E-2</v>
      </c>
      <c r="AI1501" s="13">
        <f t="shared" si="1816"/>
        <v>3.2806498044818916E-2</v>
      </c>
      <c r="AJ1501" s="13">
        <f t="shared" si="1817"/>
        <v>2.0552232844761206E-2</v>
      </c>
      <c r="AK1501" s="13">
        <f t="shared" si="1818"/>
        <v>8.5835489934183787E-3</v>
      </c>
      <c r="AL1501" s="13">
        <f t="shared" si="1819"/>
        <v>2.7164145693459176E-4</v>
      </c>
      <c r="AM1501" s="13">
        <f t="shared" si="1820"/>
        <v>9.7909048121262395E-4</v>
      </c>
      <c r="AN1501" s="13">
        <f t="shared" si="1821"/>
        <v>1.9737571765618103E-3</v>
      </c>
      <c r="AO1501" s="13">
        <f t="shared" si="1822"/>
        <v>1.9894572906093014E-3</v>
      </c>
      <c r="AP1501" s="13">
        <f t="shared" si="1823"/>
        <v>1.3368548600806254E-3</v>
      </c>
      <c r="AQ1501" s="13">
        <f t="shared" si="1824"/>
        <v>6.7374438949648291E-4</v>
      </c>
      <c r="AR1501" s="13">
        <f t="shared" si="1825"/>
        <v>1.0556783855295156E-2</v>
      </c>
      <c r="AS1501" s="13">
        <f t="shared" si="1826"/>
        <v>1.3226982019807926E-2</v>
      </c>
      <c r="AT1501" s="13">
        <f t="shared" si="1827"/>
        <v>8.2862856600293029E-3</v>
      </c>
      <c r="AU1501" s="13">
        <f t="shared" si="1828"/>
        <v>3.4607304945190771E-3</v>
      </c>
      <c r="AV1501" s="13">
        <f t="shared" si="1829"/>
        <v>1.0840190690142013E-3</v>
      </c>
      <c r="AW1501" s="13">
        <f t="shared" si="1830"/>
        <v>1.9058713325901025E-5</v>
      </c>
      <c r="AX1501" s="13">
        <f t="shared" si="1831"/>
        <v>2.0445640086790714E-4</v>
      </c>
      <c r="AY1501" s="13">
        <f t="shared" si="1832"/>
        <v>4.1216547014861007E-4</v>
      </c>
      <c r="AZ1501" s="13">
        <f t="shared" si="1833"/>
        <v>4.1544401168584376E-4</v>
      </c>
      <c r="BA1501" s="13">
        <f t="shared" si="1834"/>
        <v>2.7916575476898841E-4</v>
      </c>
      <c r="BB1501" s="13">
        <f t="shared" si="1835"/>
        <v>1.406931796648542E-4</v>
      </c>
      <c r="BC1501" s="13">
        <f t="shared" si="1836"/>
        <v>5.672492550696155E-5</v>
      </c>
      <c r="BD1501" s="13">
        <f t="shared" si="1837"/>
        <v>3.5469190191687169E-3</v>
      </c>
      <c r="BE1501" s="13">
        <f t="shared" si="1838"/>
        <v>4.4440650424728894E-3</v>
      </c>
      <c r="BF1501" s="13">
        <f t="shared" si="1839"/>
        <v>2.7840661141395706E-3</v>
      </c>
      <c r="BG1501" s="13">
        <f t="shared" si="1840"/>
        <v>1.1627528781002669E-3</v>
      </c>
      <c r="BH1501" s="13">
        <f t="shared" si="1841"/>
        <v>3.642139410763314E-4</v>
      </c>
      <c r="BI1501" s="13">
        <f t="shared" si="1842"/>
        <v>9.1267403330677117E-5</v>
      </c>
      <c r="BJ1501" s="14">
        <f t="shared" si="1843"/>
        <v>0.23423440357690359</v>
      </c>
      <c r="BK1501" s="14">
        <f t="shared" si="1844"/>
        <v>0.21524956391358785</v>
      </c>
      <c r="BL1501" s="14">
        <f t="shared" si="1845"/>
        <v>0.49390371070402628</v>
      </c>
      <c r="BM1501" s="14">
        <f t="shared" si="1846"/>
        <v>0.62922713499388472</v>
      </c>
      <c r="BN1501" s="14">
        <f t="shared" si="1847"/>
        <v>0.36572153786497219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1.78481012658228</v>
      </c>
      <c r="F1502" s="10">
        <f>VLOOKUP(B1502,home!$B$2:$E$405,3,FALSE)</f>
        <v>0.78</v>
      </c>
      <c r="G1502" s="10">
        <f>VLOOKUP(C1502,away!$B$2:$E$405,4,FALSE)</f>
        <v>1.1200000000000001</v>
      </c>
      <c r="H1502" s="10">
        <f>VLOOKUP(A1502,away!$A$2:$E$405,3,FALSE)</f>
        <v>1.36708860759494</v>
      </c>
      <c r="I1502" s="10">
        <f>VLOOKUP(C1502,away!$B$2:$E$405,3,FALSE)</f>
        <v>0.9</v>
      </c>
      <c r="J1502" s="10">
        <f>VLOOKUP(B1502,home!$B$2:$E$405,4,FALSE)</f>
        <v>1.02</v>
      </c>
      <c r="K1502" s="12">
        <f t="shared" si="1792"/>
        <v>1.5592101265822802</v>
      </c>
      <c r="L1502" s="12">
        <f t="shared" si="1793"/>
        <v>1.2549873417721549</v>
      </c>
      <c r="M1502" s="13">
        <f t="shared" si="1794"/>
        <v>5.9952813468809353E-2</v>
      </c>
      <c r="N1502" s="13">
        <f t="shared" si="1795"/>
        <v>9.3479033877666054E-2</v>
      </c>
      <c r="O1502" s="13">
        <f t="shared" si="1796"/>
        <v>7.524002200698289E-2</v>
      </c>
      <c r="P1502" s="13">
        <f t="shared" si="1797"/>
        <v>0.11731500423756133</v>
      </c>
      <c r="Q1502" s="13">
        <f t="shared" si="1798"/>
        <v>7.2876728122592493E-2</v>
      </c>
      <c r="R1502" s="13">
        <f t="shared" si="1799"/>
        <v>4.7212637606710961E-2</v>
      </c>
      <c r="S1502" s="13">
        <f t="shared" si="1800"/>
        <v>5.7390176636244059E-2</v>
      </c>
      <c r="T1502" s="13">
        <f t="shared" si="1801"/>
        <v>9.1459371303624401E-2</v>
      </c>
      <c r="U1502" s="13">
        <f t="shared" si="1802"/>
        <v>7.3614422659043111E-2</v>
      </c>
      <c r="V1502" s="13">
        <f t="shared" si="1803"/>
        <v>1.2477829416032864E-2</v>
      </c>
      <c r="W1502" s="13">
        <f t="shared" si="1804"/>
        <v>3.7876710826976613E-2</v>
      </c>
      <c r="X1502" s="13">
        <f t="shared" si="1805"/>
        <v>4.7534792635819979E-2</v>
      </c>
      <c r="Y1502" s="13">
        <f t="shared" si="1806"/>
        <v>2.982778152585917E-2</v>
      </c>
      <c r="Z1502" s="13">
        <f t="shared" si="1807"/>
        <v>1.9750420856032756E-2</v>
      </c>
      <c r="AA1502" s="13">
        <f t="shared" si="1808"/>
        <v>3.0795056202988138E-2</v>
      </c>
      <c r="AB1502" s="13">
        <f t="shared" si="1809"/>
        <v>2.400798174018479E-2</v>
      </c>
      <c r="AC1502" s="13">
        <f t="shared" si="1810"/>
        <v>1.5260299372553948E-3</v>
      </c>
      <c r="AD1502" s="13">
        <f t="shared" si="1811"/>
        <v>1.4764437770762666E-2</v>
      </c>
      <c r="AE1502" s="13">
        <f t="shared" si="1812"/>
        <v>1.8529182510689836E-2</v>
      </c>
      <c r="AF1502" s="13">
        <f t="shared" si="1813"/>
        <v>1.1626944752150873E-2</v>
      </c>
      <c r="AG1502" s="13">
        <f t="shared" si="1814"/>
        <v>4.8638894958111774E-3</v>
      </c>
      <c r="AH1502" s="13">
        <f t="shared" si="1815"/>
        <v>6.1966320422484717E-3</v>
      </c>
      <c r="AI1502" s="13">
        <f t="shared" si="1816"/>
        <v>9.6618514309780509E-3</v>
      </c>
      <c r="AJ1502" s="13">
        <f t="shared" si="1817"/>
        <v>7.532428296357239E-3</v>
      </c>
      <c r="AK1502" s="13">
        <f t="shared" si="1818"/>
        <v>3.9148794924783719E-3</v>
      </c>
      <c r="AL1502" s="13">
        <f t="shared" si="1819"/>
        <v>1.1944474208797617E-4</v>
      </c>
      <c r="AM1502" s="13">
        <f t="shared" si="1820"/>
        <v>4.6041721770934112E-3</v>
      </c>
      <c r="AN1502" s="13">
        <f t="shared" si="1821"/>
        <v>5.7781778015917754E-3</v>
      </c>
      <c r="AO1502" s="13">
        <f t="shared" si="1822"/>
        <v>3.6257699997532689E-3</v>
      </c>
      <c r="AP1502" s="13">
        <f t="shared" si="1823"/>
        <v>1.5167651512891941E-3</v>
      </c>
      <c r="AQ1502" s="13">
        <f t="shared" si="1824"/>
        <v>4.758802663272667E-4</v>
      </c>
      <c r="AR1502" s="13">
        <f t="shared" si="1825"/>
        <v>1.5553389549283121E-3</v>
      </c>
      <c r="AS1502" s="13">
        <f t="shared" si="1826"/>
        <v>2.4251002487921244E-3</v>
      </c>
      <c r="AT1502" s="13">
        <f t="shared" si="1827"/>
        <v>1.8906204329469443E-3</v>
      </c>
      <c r="AU1502" s="13">
        <f t="shared" si="1828"/>
        <v>9.8262484152474992E-4</v>
      </c>
      <c r="AV1502" s="13">
        <f t="shared" si="1829"/>
        <v>3.830296508841748E-4</v>
      </c>
      <c r="AW1502" s="13">
        <f t="shared" si="1830"/>
        <v>6.492448724554699E-6</v>
      </c>
      <c r="AX1502" s="13">
        <f t="shared" si="1831"/>
        <v>1.1964786471754048E-3</v>
      </c>
      <c r="AY1502" s="13">
        <f t="shared" si="1832"/>
        <v>1.5015655569058052E-3</v>
      </c>
      <c r="AZ1502" s="13">
        <f t="shared" si="1833"/>
        <v>9.4222288337892117E-4</v>
      </c>
      <c r="BA1502" s="13">
        <f t="shared" si="1834"/>
        <v>3.9415926392286917E-4</v>
      </c>
      <c r="BB1502" s="13">
        <f t="shared" si="1835"/>
        <v>1.2366622171635773E-4</v>
      </c>
      <c r="BC1502" s="13">
        <f t="shared" si="1836"/>
        <v>3.1039908571763512E-5</v>
      </c>
      <c r="BD1502" s="13">
        <f t="shared" si="1837"/>
        <v>3.2532178343336039E-4</v>
      </c>
      <c r="BE1502" s="13">
        <f t="shared" si="1838"/>
        <v>5.0724501912710303E-4</v>
      </c>
      <c r="BF1502" s="13">
        <f t="shared" si="1839"/>
        <v>3.9545078524070079E-4</v>
      </c>
      <c r="BG1502" s="13">
        <f t="shared" si="1840"/>
        <v>2.0553028963740504E-4</v>
      </c>
      <c r="BH1502" s="13">
        <f t="shared" si="1841"/>
        <v>8.0116227230507797E-5</v>
      </c>
      <c r="BI1502" s="13">
        <f t="shared" si="1842"/>
        <v>2.498360656027496E-5</v>
      </c>
      <c r="BJ1502" s="14">
        <f t="shared" si="1843"/>
        <v>0.44302877069967939</v>
      </c>
      <c r="BK1502" s="14">
        <f t="shared" si="1844"/>
        <v>0.2502828639948968</v>
      </c>
      <c r="BL1502" s="14">
        <f t="shared" si="1845"/>
        <v>0.28695127331827763</v>
      </c>
      <c r="BM1502" s="14">
        <f t="shared" si="1846"/>
        <v>0.53244201644038236</v>
      </c>
      <c r="BN1502" s="14">
        <f t="shared" si="1847"/>
        <v>0.4660762393203231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1.3611111111111101</v>
      </c>
      <c r="F1503" s="10">
        <f>VLOOKUP(B1503,home!$B$2:$E$405,3,FALSE)</f>
        <v>0.73</v>
      </c>
      <c r="G1503" s="10">
        <f>VLOOKUP(C1503,away!$B$2:$E$405,4,FALSE)</f>
        <v>0.55000000000000004</v>
      </c>
      <c r="H1503" s="10">
        <f>VLOOKUP(A1503,away!$A$2:$E$405,3,FALSE)</f>
        <v>1.1666666666666701</v>
      </c>
      <c r="I1503" s="10">
        <f>VLOOKUP(C1503,away!$B$2:$E$405,3,FALSE)</f>
        <v>1.1000000000000001</v>
      </c>
      <c r="J1503" s="10">
        <f>VLOOKUP(B1503,home!$B$2:$E$405,4,FALSE)</f>
        <v>1.71</v>
      </c>
      <c r="K1503" s="12">
        <f t="shared" si="1792"/>
        <v>0.54648611111111067</v>
      </c>
      <c r="L1503" s="12">
        <f t="shared" si="1793"/>
        <v>2.1945000000000068</v>
      </c>
      <c r="M1503" s="13">
        <f t="shared" si="1794"/>
        <v>6.4506704740922377E-2</v>
      </c>
      <c r="N1503" s="13">
        <f t="shared" si="1795"/>
        <v>3.5252018214459307E-2</v>
      </c>
      <c r="O1503" s="13">
        <f t="shared" si="1796"/>
        <v>0.14155996355395459</v>
      </c>
      <c r="P1503" s="13">
        <f t="shared" si="1797"/>
        <v>7.7360553971631191E-2</v>
      </c>
      <c r="Q1503" s="13">
        <f t="shared" si="1798"/>
        <v>9.632369171418952E-3</v>
      </c>
      <c r="R1503" s="13">
        <f t="shared" si="1799"/>
        <v>0.15532667000957717</v>
      </c>
      <c r="S1503" s="13">
        <f t="shared" si="1800"/>
        <v>2.3193927417443562E-2</v>
      </c>
      <c r="T1503" s="13">
        <f t="shared" si="1801"/>
        <v>2.1138234146678956E-2</v>
      </c>
      <c r="U1503" s="13">
        <f t="shared" si="1802"/>
        <v>8.4883867845372607E-2</v>
      </c>
      <c r="V1503" s="13">
        <f t="shared" si="1803"/>
        <v>3.0906263172308965E-3</v>
      </c>
      <c r="W1503" s="13">
        <f t="shared" si="1804"/>
        <v>1.7546519897584318E-3</v>
      </c>
      <c r="X1503" s="13">
        <f t="shared" si="1805"/>
        <v>3.8505837915248902E-3</v>
      </c>
      <c r="Y1503" s="13">
        <f t="shared" si="1806"/>
        <v>4.2250530652507001E-3</v>
      </c>
      <c r="Z1503" s="13">
        <f t="shared" si="1807"/>
        <v>0.11362145911200605</v>
      </c>
      <c r="AA1503" s="13">
        <f t="shared" si="1808"/>
        <v>6.2092549328890252E-2</v>
      </c>
      <c r="AB1503" s="13">
        <f t="shared" si="1809"/>
        <v>1.6966357905860017E-2</v>
      </c>
      <c r="AC1503" s="13">
        <f t="shared" si="1810"/>
        <v>2.31654760714942E-4</v>
      </c>
      <c r="AD1503" s="13">
        <f t="shared" si="1811"/>
        <v>2.397232355591144E-4</v>
      </c>
      <c r="AE1503" s="13">
        <f t="shared" si="1812"/>
        <v>5.2607264043447817E-4</v>
      </c>
      <c r="AF1503" s="13">
        <f t="shared" si="1813"/>
        <v>5.7723320471673306E-4</v>
      </c>
      <c r="AG1503" s="13">
        <f t="shared" si="1814"/>
        <v>4.2224608925029155E-4</v>
      </c>
      <c r="AH1503" s="13">
        <f t="shared" si="1815"/>
        <v>6.2335573005324531E-2</v>
      </c>
      <c r="AI1503" s="13">
        <f t="shared" si="1816"/>
        <v>3.4065524875562532E-2</v>
      </c>
      <c r="AJ1503" s="13">
        <f t="shared" si="1817"/>
        <v>9.308168106102483E-3</v>
      </c>
      <c r="AK1503" s="13">
        <f t="shared" si="1818"/>
        <v>1.6955948632908064E-3</v>
      </c>
      <c r="AL1503" s="13">
        <f t="shared" si="1819"/>
        <v>1.1112606474659807E-5</v>
      </c>
      <c r="AM1503" s="13">
        <f t="shared" si="1820"/>
        <v>2.6201083748734637E-5</v>
      </c>
      <c r="AN1503" s="13">
        <f t="shared" si="1821"/>
        <v>5.7498278286598332E-5</v>
      </c>
      <c r="AO1503" s="13">
        <f t="shared" si="1822"/>
        <v>6.308998584997024E-5</v>
      </c>
      <c r="AP1503" s="13">
        <f t="shared" si="1823"/>
        <v>4.6150324649253366E-5</v>
      </c>
      <c r="AQ1503" s="13">
        <f t="shared" si="1824"/>
        <v>2.5319221860696714E-5</v>
      </c>
      <c r="AR1503" s="13">
        <f t="shared" si="1825"/>
        <v>2.7359082992036984E-2</v>
      </c>
      <c r="AS1503" s="13">
        <f t="shared" si="1826"/>
        <v>1.4951358867884419E-2</v>
      </c>
      <c r="AT1503" s="13">
        <f t="shared" si="1827"/>
        <v>4.0853549817683864E-3</v>
      </c>
      <c r="AU1503" s="13">
        <f t="shared" si="1828"/>
        <v>7.4419658549833615E-4</v>
      </c>
      <c r="AV1503" s="13">
        <f t="shared" si="1829"/>
        <v>1.0167327447778821E-4</v>
      </c>
      <c r="AW1503" s="13">
        <f t="shared" si="1830"/>
        <v>3.701929540163187E-7</v>
      </c>
      <c r="AX1503" s="13">
        <f t="shared" si="1831"/>
        <v>2.3864213941237511E-6</v>
      </c>
      <c r="AY1503" s="13">
        <f t="shared" si="1832"/>
        <v>5.2370017494045881E-6</v>
      </c>
      <c r="AZ1503" s="13">
        <f t="shared" si="1833"/>
        <v>5.7463001695342038E-6</v>
      </c>
      <c r="BA1503" s="13">
        <f t="shared" si="1834"/>
        <v>4.2034185740142828E-6</v>
      </c>
      <c r="BB1503" s="13">
        <f t="shared" si="1835"/>
        <v>2.3061005151685935E-6</v>
      </c>
      <c r="BC1503" s="13">
        <f t="shared" si="1836"/>
        <v>1.0121475161074974E-6</v>
      </c>
      <c r="BD1503" s="13">
        <f t="shared" si="1837"/>
        <v>1.0006584604337567E-2</v>
      </c>
      <c r="BE1503" s="13">
        <f t="shared" si="1838"/>
        <v>5.4684595059287487E-3</v>
      </c>
      <c r="BF1503" s="13">
        <f t="shared" si="1839"/>
        <v>1.4942185845817934E-3</v>
      </c>
      <c r="BG1503" s="13">
        <f t="shared" si="1840"/>
        <v>2.7218990114601755E-4</v>
      </c>
      <c r="BH1503" s="13">
        <f t="shared" si="1841"/>
        <v>3.7187000140251188E-5</v>
      </c>
      <c r="BI1503" s="13">
        <f t="shared" si="1842"/>
        <v>4.064435818106841E-6</v>
      </c>
      <c r="BJ1503" s="14">
        <f t="shared" si="1843"/>
        <v>7.7857335833365446E-2</v>
      </c>
      <c r="BK1503" s="14">
        <f t="shared" si="1844"/>
        <v>0.168399816816167</v>
      </c>
      <c r="BL1503" s="14">
        <f t="shared" si="1845"/>
        <v>0.63275864022755335</v>
      </c>
      <c r="BM1503" s="14">
        <f t="shared" si="1846"/>
        <v>0.50899410551833302</v>
      </c>
      <c r="BN1503" s="14">
        <f t="shared" si="1847"/>
        <v>0.4836382796619636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1.3611111111111101</v>
      </c>
      <c r="F1504" s="10">
        <f>VLOOKUP(B1504,home!$B$2:$E$405,3,FALSE)</f>
        <v>0.37</v>
      </c>
      <c r="G1504" s="10">
        <f>VLOOKUP(C1504,away!$B$2:$E$405,4,FALSE)</f>
        <v>1.65</v>
      </c>
      <c r="H1504" s="10">
        <f>VLOOKUP(A1504,away!$A$2:$E$405,3,FALSE)</f>
        <v>1.1666666666666701</v>
      </c>
      <c r="I1504" s="10">
        <f>VLOOKUP(C1504,away!$B$2:$E$405,3,FALSE)</f>
        <v>0.37</v>
      </c>
      <c r="J1504" s="10">
        <f>VLOOKUP(B1504,home!$B$2:$E$405,4,FALSE)</f>
        <v>0.64</v>
      </c>
      <c r="K1504" s="12">
        <f t="shared" si="1792"/>
        <v>0.83095833333333258</v>
      </c>
      <c r="L1504" s="12">
        <f t="shared" si="1793"/>
        <v>0.27626666666666749</v>
      </c>
      <c r="M1504" s="13">
        <f t="shared" si="1794"/>
        <v>0.33047475727171183</v>
      </c>
      <c r="N1504" s="13">
        <f t="shared" si="1795"/>
        <v>0.27461075351123931</v>
      </c>
      <c r="O1504" s="13">
        <f t="shared" si="1796"/>
        <v>9.1299159608931868E-2</v>
      </c>
      <c r="P1504" s="13">
        <f t="shared" si="1797"/>
        <v>7.586579750337194E-2</v>
      </c>
      <c r="Q1504" s="13">
        <f t="shared" si="1798"/>
        <v>0.114095047026555</v>
      </c>
      <c r="R1504" s="13">
        <f t="shared" si="1799"/>
        <v>1.2611457247313827E-2</v>
      </c>
      <c r="S1504" s="13">
        <f t="shared" si="1800"/>
        <v>4.3540536033213903E-3</v>
      </c>
      <c r="T1504" s="13">
        <f t="shared" si="1801"/>
        <v>3.1520658325203024E-2</v>
      </c>
      <c r="U1504" s="13">
        <f t="shared" si="1802"/>
        <v>1.0479595495132476E-2</v>
      </c>
      <c r="V1504" s="13">
        <f t="shared" si="1803"/>
        <v>1.1106033961411863E-4</v>
      </c>
      <c r="W1504" s="13">
        <f t="shared" si="1804"/>
        <v>3.1602743372924791E-2</v>
      </c>
      <c r="X1504" s="13">
        <f t="shared" si="1805"/>
        <v>8.7307845691600473E-3</v>
      </c>
      <c r="Y1504" s="13">
        <f t="shared" si="1806"/>
        <v>1.2060123751533116E-3</v>
      </c>
      <c r="Z1504" s="13">
        <f t="shared" si="1807"/>
        <v>1.161375085174859E-3</v>
      </c>
      <c r="AA1504" s="13">
        <f t="shared" si="1808"/>
        <v>9.6505430515175805E-4</v>
      </c>
      <c r="AB1504" s="13">
        <f t="shared" si="1809"/>
        <v>4.0095995849253105E-4</v>
      </c>
      <c r="AC1504" s="13">
        <f t="shared" si="1810"/>
        <v>1.5934804872428121E-6</v>
      </c>
      <c r="AD1504" s="13">
        <f t="shared" si="1811"/>
        <v>6.5651407404816496E-3</v>
      </c>
      <c r="AE1504" s="13">
        <f t="shared" si="1812"/>
        <v>1.8137295485704025E-3</v>
      </c>
      <c r="AF1504" s="13">
        <f t="shared" si="1813"/>
        <v>2.5053650830919236E-4</v>
      </c>
      <c r="AG1504" s="13">
        <f t="shared" si="1814"/>
        <v>2.3071628676295474E-5</v>
      </c>
      <c r="AH1504" s="13">
        <f t="shared" si="1815"/>
        <v>8.0212305882743841E-5</v>
      </c>
      <c r="AI1504" s="13">
        <f t="shared" si="1816"/>
        <v>6.6653084009148285E-5</v>
      </c>
      <c r="AJ1504" s="13">
        <f t="shared" si="1817"/>
        <v>2.7692967799884227E-5</v>
      </c>
      <c r="AK1504" s="13">
        <f t="shared" si="1818"/>
        <v>7.6705674560151496E-6</v>
      </c>
      <c r="AL1504" s="13">
        <f t="shared" si="1819"/>
        <v>1.4632363327083782E-8</v>
      </c>
      <c r="AM1504" s="13">
        <f t="shared" si="1820"/>
        <v>1.0910716815618789E-3</v>
      </c>
      <c r="AN1504" s="13">
        <f t="shared" si="1821"/>
        <v>3.0142673655949594E-4</v>
      </c>
      <c r="AO1504" s="13">
        <f t="shared" si="1822"/>
        <v>4.1637079876751834E-5</v>
      </c>
      <c r="AP1504" s="13">
        <f t="shared" si="1823"/>
        <v>3.8343124224280026E-6</v>
      </c>
      <c r="AQ1504" s="13">
        <f t="shared" si="1824"/>
        <v>2.6482317797569486E-7</v>
      </c>
      <c r="AR1504" s="13">
        <f t="shared" si="1825"/>
        <v>4.4319972743745564E-6</v>
      </c>
      <c r="AS1504" s="13">
        <f t="shared" si="1826"/>
        <v>3.6828050684521545E-6</v>
      </c>
      <c r="AT1504" s="13">
        <f t="shared" si="1827"/>
        <v>1.5301287808362758E-6</v>
      </c>
      <c r="AU1504" s="13">
        <f t="shared" si="1828"/>
        <v>4.2382442050302538E-7</v>
      </c>
      <c r="AV1504" s="13">
        <f t="shared" si="1829"/>
        <v>8.8045108521789845E-8</v>
      </c>
      <c r="AW1504" s="13">
        <f t="shared" si="1830"/>
        <v>9.3308178338884323E-11</v>
      </c>
      <c r="AX1504" s="13">
        <f t="shared" si="1831"/>
        <v>1.5110585100964251E-4</v>
      </c>
      <c r="AY1504" s="13">
        <f t="shared" si="1832"/>
        <v>4.1745509772264028E-5</v>
      </c>
      <c r="AZ1504" s="13">
        <f t="shared" si="1833"/>
        <v>5.7664464165420886E-6</v>
      </c>
      <c r="BA1504" s="13">
        <f t="shared" si="1834"/>
        <v>5.3102564333667753E-7</v>
      </c>
      <c r="BB1504" s="13">
        <f t="shared" si="1835"/>
        <v>3.6676171099786637E-8</v>
      </c>
      <c r="BC1504" s="13">
        <f t="shared" si="1836"/>
        <v>2.0264807071668856E-9</v>
      </c>
      <c r="BD1504" s="13">
        <f t="shared" si="1837"/>
        <v>2.0406885227786886E-7</v>
      </c>
      <c r="BE1504" s="13">
        <f t="shared" si="1838"/>
        <v>1.6957271337406396E-7</v>
      </c>
      <c r="BF1504" s="13">
        <f t="shared" si="1839"/>
        <v>7.0453929642061546E-8</v>
      </c>
      <c r="BG1504" s="13">
        <f t="shared" si="1840"/>
        <v>1.9514759984050448E-8</v>
      </c>
      <c r="BH1504" s="13">
        <f t="shared" si="1841"/>
        <v>4.0539881079366423E-9</v>
      </c>
      <c r="BI1504" s="13">
        <f t="shared" si="1842"/>
        <v>6.7373904030483679E-10</v>
      </c>
      <c r="BJ1504" s="14">
        <f t="shared" si="1843"/>
        <v>0.47205589977536511</v>
      </c>
      <c r="BK1504" s="14">
        <f t="shared" si="1844"/>
        <v>0.41084902234064213</v>
      </c>
      <c r="BL1504" s="14">
        <f t="shared" si="1845"/>
        <v>0.11594908067880534</v>
      </c>
      <c r="BM1504" s="14">
        <f t="shared" si="1846"/>
        <v>0.10101666029439958</v>
      </c>
      <c r="BN1504" s="14">
        <f t="shared" si="1847"/>
        <v>0.89895697216912385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1.44444444444444</v>
      </c>
      <c r="F1505" s="10">
        <f>VLOOKUP(B1505,home!$B$2:$E$405,3,FALSE)</f>
        <v>0.69</v>
      </c>
      <c r="G1505" s="10">
        <f>VLOOKUP(C1505,away!$B$2:$E$405,4,FALSE)</f>
        <v>1.25</v>
      </c>
      <c r="H1505" s="10">
        <f>VLOOKUP(A1505,away!$A$2:$E$405,3,FALSE)</f>
        <v>1.0185185185185199</v>
      </c>
      <c r="I1505" s="10">
        <f>VLOOKUP(C1505,away!$B$2:$E$405,3,FALSE)</f>
        <v>0.83</v>
      </c>
      <c r="J1505" s="10">
        <f>VLOOKUP(B1505,home!$B$2:$E$405,4,FALSE)</f>
        <v>0.98</v>
      </c>
      <c r="K1505" s="12">
        <f t="shared" si="1792"/>
        <v>1.2458333333333294</v>
      </c>
      <c r="L1505" s="12">
        <f t="shared" si="1793"/>
        <v>0.82846296296296407</v>
      </c>
      <c r="M1505" s="13">
        <f t="shared" si="1794"/>
        <v>0.12564481311124434</v>
      </c>
      <c r="N1505" s="13">
        <f t="shared" si="1795"/>
        <v>0.15653249633442479</v>
      </c>
      <c r="O1505" s="13">
        <f t="shared" si="1796"/>
        <v>0.10409207415106937</v>
      </c>
      <c r="P1505" s="13">
        <f t="shared" si="1797"/>
        <v>0.12968137571320684</v>
      </c>
      <c r="Q1505" s="13">
        <f t="shared" si="1798"/>
        <v>9.7506700841651792E-2</v>
      </c>
      <c r="R1505" s="13">
        <f t="shared" si="1799"/>
        <v>4.3118214086077744E-2</v>
      </c>
      <c r="S1505" s="13">
        <f t="shared" si="1800"/>
        <v>3.3461905013102533E-2</v>
      </c>
      <c r="T1505" s="13">
        <f t="shared" si="1801"/>
        <v>8.0780690288018181E-2</v>
      </c>
      <c r="U1505" s="13">
        <f t="shared" si="1802"/>
        <v>5.3718108382238353E-2</v>
      </c>
      <c r="V1505" s="13">
        <f t="shared" si="1803"/>
        <v>3.8374364551335607E-3</v>
      </c>
      <c r="W1505" s="13">
        <f t="shared" si="1804"/>
        <v>4.0492366043963605E-2</v>
      </c>
      <c r="X1505" s="13">
        <f t="shared" si="1805"/>
        <v>3.3546425550163003E-2</v>
      </c>
      <c r="Y1505" s="13">
        <f t="shared" si="1806"/>
        <v>1.389598555405226E-2</v>
      </c>
      <c r="Z1505" s="13">
        <f t="shared" si="1807"/>
        <v>1.1907281133141127E-2</v>
      </c>
      <c r="AA1505" s="13">
        <f t="shared" si="1808"/>
        <v>1.4834487745038276E-2</v>
      </c>
      <c r="AB1505" s="13">
        <f t="shared" si="1809"/>
        <v>9.2406496578467303E-3</v>
      </c>
      <c r="AC1505" s="13">
        <f t="shared" si="1810"/>
        <v>2.4754505697000207E-4</v>
      </c>
      <c r="AD1505" s="13">
        <f t="shared" si="1811"/>
        <v>1.2611684840776127E-2</v>
      </c>
      <c r="AE1505" s="13">
        <f t="shared" si="1812"/>
        <v>1.0448313791144487E-2</v>
      </c>
      <c r="AF1505" s="13">
        <f t="shared" si="1813"/>
        <v>4.3280205006891812E-3</v>
      </c>
      <c r="AG1505" s="13">
        <f t="shared" si="1814"/>
        <v>1.1952015625884701E-3</v>
      </c>
      <c r="AH1505" s="13">
        <f t="shared" si="1815"/>
        <v>2.4661853520987743E-3</v>
      </c>
      <c r="AI1505" s="13">
        <f t="shared" si="1816"/>
        <v>3.0724559178230467E-3</v>
      </c>
      <c r="AJ1505" s="13">
        <f t="shared" si="1817"/>
        <v>1.9138839988106001E-3</v>
      </c>
      <c r="AK1505" s="13">
        <f t="shared" si="1818"/>
        <v>7.9479349395051061E-4</v>
      </c>
      <c r="AL1505" s="13">
        <f t="shared" si="1819"/>
        <v>1.0219915249649452E-5</v>
      </c>
      <c r="AM1505" s="13">
        <f t="shared" si="1820"/>
        <v>3.1424114728267078E-3</v>
      </c>
      <c r="AN1505" s="13">
        <f t="shared" si="1821"/>
        <v>2.6033715196268261E-3</v>
      </c>
      <c r="AO1505" s="13">
        <f t="shared" si="1822"/>
        <v>1.0783984414217173E-3</v>
      </c>
      <c r="AP1505" s="13">
        <f t="shared" si="1823"/>
        <v>2.9780438934495947E-4</v>
      </c>
      <c r="AQ1505" s="13">
        <f t="shared" si="1824"/>
        <v>6.1679976695025302E-5</v>
      </c>
      <c r="AR1505" s="13">
        <f t="shared" si="1825"/>
        <v>4.0862864480312243E-4</v>
      </c>
      <c r="AS1505" s="13">
        <f t="shared" si="1826"/>
        <v>5.0908318665055506E-4</v>
      </c>
      <c r="AT1505" s="13">
        <f t="shared" si="1827"/>
        <v>3.171164016844073E-4</v>
      </c>
      <c r="AU1505" s="13">
        <f t="shared" si="1828"/>
        <v>1.316913945883854E-4</v>
      </c>
      <c r="AV1505" s="13">
        <f t="shared" si="1829"/>
        <v>4.1016382272840751E-5</v>
      </c>
      <c r="AW1505" s="13">
        <f t="shared" si="1830"/>
        <v>2.9300689345110249E-7</v>
      </c>
      <c r="AX1505" s="13">
        <f t="shared" si="1831"/>
        <v>6.5248682664943236E-4</v>
      </c>
      <c r="AY1505" s="13">
        <f t="shared" si="1832"/>
        <v>5.4056116970029055E-4</v>
      </c>
      <c r="AZ1505" s="13">
        <f t="shared" si="1833"/>
        <v>2.2391745415631416E-4</v>
      </c>
      <c r="BA1505" s="13">
        <f t="shared" si="1834"/>
        <v>6.1835772509821242E-5</v>
      </c>
      <c r="BB1505" s="13">
        <f t="shared" si="1835"/>
        <v>1.2807161827647575E-5</v>
      </c>
      <c r="BC1505" s="13">
        <f t="shared" si="1836"/>
        <v>2.1220518469758167E-6</v>
      </c>
      <c r="BD1505" s="13">
        <f t="shared" si="1837"/>
        <v>5.6422282970855877E-5</v>
      </c>
      <c r="BE1505" s="13">
        <f t="shared" si="1838"/>
        <v>7.029276086785773E-5</v>
      </c>
      <c r="BF1505" s="13">
        <f t="shared" si="1839"/>
        <v>4.3786532290602909E-5</v>
      </c>
      <c r="BG1505" s="13">
        <f t="shared" si="1840"/>
        <v>1.8183573826236428E-5</v>
      </c>
      <c r="BH1505" s="13">
        <f t="shared" si="1841"/>
        <v>5.6634255979632046E-6</v>
      </c>
      <c r="BI1505" s="13">
        <f t="shared" si="1842"/>
        <v>1.4111368781591603E-6</v>
      </c>
      <c r="BJ1505" s="14">
        <f t="shared" si="1843"/>
        <v>0.46001528154407767</v>
      </c>
      <c r="BK1505" s="14">
        <f t="shared" si="1844"/>
        <v>0.29342385643460722</v>
      </c>
      <c r="BL1505" s="14">
        <f t="shared" si="1845"/>
        <v>0.23485414850738437</v>
      </c>
      <c r="BM1505" s="14">
        <f t="shared" si="1846"/>
        <v>0.34308462521872868</v>
      </c>
      <c r="BN1505" s="14">
        <f t="shared" si="1847"/>
        <v>0.65657567423767482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1.44444444444444</v>
      </c>
      <c r="F1506" s="10">
        <f>VLOOKUP(B1506,home!$B$2:$E$405,3,FALSE)</f>
        <v>2.77</v>
      </c>
      <c r="G1506" s="10">
        <f>VLOOKUP(C1506,away!$B$2:$E$405,4,FALSE)</f>
        <v>0.42</v>
      </c>
      <c r="H1506" s="10">
        <f>VLOOKUP(A1506,away!$A$2:$E$405,3,FALSE)</f>
        <v>1.0185185185185199</v>
      </c>
      <c r="I1506" s="10">
        <f>VLOOKUP(C1506,away!$B$2:$E$405,3,FALSE)</f>
        <v>0.69</v>
      </c>
      <c r="J1506" s="10">
        <f>VLOOKUP(B1506,home!$B$2:$E$405,4,FALSE)</f>
        <v>0.25</v>
      </c>
      <c r="K1506" s="12">
        <f t="shared" si="1792"/>
        <v>1.6804666666666614</v>
      </c>
      <c r="L1506" s="12">
        <f t="shared" si="1793"/>
        <v>0.17569444444444468</v>
      </c>
      <c r="M1506" s="13">
        <f t="shared" si="1794"/>
        <v>0.15627138884733011</v>
      </c>
      <c r="N1506" s="13">
        <f t="shared" si="1795"/>
        <v>0.26260885991164251</v>
      </c>
      <c r="O1506" s="13">
        <f t="shared" si="1796"/>
        <v>2.745601484609345E-2</v>
      </c>
      <c r="P1506" s="13">
        <f t="shared" si="1797"/>
        <v>4.6138917748365024E-2</v>
      </c>
      <c r="Q1506" s="13">
        <f t="shared" si="1798"/>
        <v>0.22065271772642511</v>
      </c>
      <c r="R1506" s="13">
        <f t="shared" si="1799"/>
        <v>2.4119346375214073E-3</v>
      </c>
      <c r="S1506" s="13">
        <f t="shared" si="1800"/>
        <v>3.4056133798588887E-3</v>
      </c>
      <c r="T1506" s="13">
        <f t="shared" si="1801"/>
        <v>3.8767456656101131E-2</v>
      </c>
      <c r="U1506" s="13">
        <f t="shared" si="1802"/>
        <v>4.0531757605334609E-3</v>
      </c>
      <c r="V1506" s="13">
        <f t="shared" si="1803"/>
        <v>1.1172253089467087E-4</v>
      </c>
      <c r="W1506" s="13">
        <f t="shared" si="1804"/>
        <v>0.12359984568288844</v>
      </c>
      <c r="X1506" s="13">
        <f t="shared" si="1805"/>
        <v>2.1715806220674178E-2</v>
      </c>
      <c r="Y1506" s="13">
        <f t="shared" si="1806"/>
        <v>1.9076732548022829E-3</v>
      </c>
      <c r="Z1506" s="13">
        <f t="shared" si="1807"/>
        <v>1.412545053918789E-4</v>
      </c>
      <c r="AA1506" s="13">
        <f t="shared" si="1808"/>
        <v>2.3737348782753865E-4</v>
      </c>
      <c r="AB1506" s="13">
        <f t="shared" si="1809"/>
        <v>1.9944911692229165E-4</v>
      </c>
      <c r="AC1506" s="13">
        <f t="shared" si="1810"/>
        <v>2.0616204530505703E-6</v>
      </c>
      <c r="AD1506" s="13">
        <f t="shared" si="1811"/>
        <v>5.1926355168809342E-2</v>
      </c>
      <c r="AE1506" s="13">
        <f t="shared" si="1812"/>
        <v>9.1231721234088757E-3</v>
      </c>
      <c r="AF1506" s="13">
        <f t="shared" si="1813"/>
        <v>8.0144532889668356E-4</v>
      </c>
      <c r="AG1506" s="13">
        <f t="shared" si="1814"/>
        <v>4.6936497271032686E-5</v>
      </c>
      <c r="AH1506" s="13">
        <f t="shared" si="1815"/>
        <v>6.2044079625252444E-6</v>
      </c>
      <c r="AI1506" s="13">
        <f t="shared" si="1816"/>
        <v>1.042630076742489E-5</v>
      </c>
      <c r="AJ1506" s="13">
        <f t="shared" si="1817"/>
        <v>8.7605254481492813E-6</v>
      </c>
      <c r="AK1506" s="13">
        <f t="shared" si="1818"/>
        <v>4.9072569993666263E-6</v>
      </c>
      <c r="AL1506" s="13">
        <f t="shared" si="1819"/>
        <v>2.4347626833873212E-8</v>
      </c>
      <c r="AM1506" s="13">
        <f t="shared" si="1820"/>
        <v>1.745210179653563E-2</v>
      </c>
      <c r="AN1506" s="13">
        <f t="shared" si="1821"/>
        <v>3.0662373295302224E-3</v>
      </c>
      <c r="AO1506" s="13">
        <f t="shared" si="1822"/>
        <v>2.6936043207331507E-4</v>
      </c>
      <c r="AP1506" s="13">
        <f t="shared" si="1823"/>
        <v>1.5775043822812221E-5</v>
      </c>
      <c r="AQ1506" s="13">
        <f t="shared" si="1824"/>
        <v>6.9289689013394059E-7</v>
      </c>
      <c r="AR1506" s="13">
        <f t="shared" si="1825"/>
        <v>2.1801600201651226E-7</v>
      </c>
      <c r="AS1506" s="13">
        <f t="shared" si="1826"/>
        <v>3.6636862418868046E-7</v>
      </c>
      <c r="AT1506" s="13">
        <f t="shared" si="1827"/>
        <v>3.0783513033080141E-7</v>
      </c>
      <c r="AU1506" s="13">
        <f t="shared" si="1828"/>
        <v>1.7243555844996636E-7</v>
      </c>
      <c r="AV1506" s="13">
        <f t="shared" si="1829"/>
        <v>7.2443052030804827E-8</v>
      </c>
      <c r="AW1506" s="13">
        <f t="shared" si="1830"/>
        <v>1.9968344815993387E-10</v>
      </c>
      <c r="AX1506" s="13">
        <f t="shared" si="1831"/>
        <v>4.8879458887252491E-3</v>
      </c>
      <c r="AY1506" s="13">
        <f t="shared" si="1832"/>
        <v>8.5878493739409E-4</v>
      </c>
      <c r="AZ1506" s="13">
        <f t="shared" si="1833"/>
        <v>7.5441871236355925E-5</v>
      </c>
      <c r="BA1506" s="13">
        <f t="shared" si="1834"/>
        <v>4.4182392182402948E-6</v>
      </c>
      <c r="BB1506" s="13">
        <f t="shared" si="1835"/>
        <v>1.9406502121784656E-7</v>
      </c>
      <c r="BC1506" s="13">
        <f t="shared" si="1836"/>
        <v>6.8192292177937808E-9</v>
      </c>
      <c r="BD1506" s="13">
        <f t="shared" si="1837"/>
        <v>6.384033392381675E-9</v>
      </c>
      <c r="BE1506" s="13">
        <f t="shared" si="1838"/>
        <v>1.0728155314784292E-8</v>
      </c>
      <c r="BF1506" s="13">
        <f t="shared" si="1839"/>
        <v>9.0141537006588956E-9</v>
      </c>
      <c r="BG1506" s="13">
        <f t="shared" si="1840"/>
        <v>5.0493282740557339E-9</v>
      </c>
      <c r="BH1506" s="13">
        <f t="shared" si="1841"/>
        <v>2.1213069634020422E-9</v>
      </c>
      <c r="BI1506" s="13">
        <f t="shared" si="1842"/>
        <v>7.1295712835300122E-10</v>
      </c>
      <c r="BJ1506" s="14">
        <f t="shared" si="1843"/>
        <v>0.75778122789059588</v>
      </c>
      <c r="BK1506" s="14">
        <f t="shared" si="1844"/>
        <v>0.20678851341192267</v>
      </c>
      <c r="BL1506" s="14">
        <f t="shared" si="1845"/>
        <v>3.4389417448377403E-2</v>
      </c>
      <c r="BM1506" s="14">
        <f t="shared" si="1846"/>
        <v>0.28270179480119995</v>
      </c>
      <c r="BN1506" s="14">
        <f t="shared" si="1847"/>
        <v>0.71553983371737762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1.44444444444444</v>
      </c>
      <c r="F1507" s="10">
        <f>VLOOKUP(B1507,home!$B$2:$E$405,3,FALSE)</f>
        <v>1.1100000000000001</v>
      </c>
      <c r="G1507" s="10">
        <f>VLOOKUP(C1507,away!$B$2:$E$405,4,FALSE)</f>
        <v>0.17</v>
      </c>
      <c r="H1507" s="10">
        <f>VLOOKUP(A1507,away!$A$2:$E$405,3,FALSE)</f>
        <v>1.0185185185185199</v>
      </c>
      <c r="I1507" s="10">
        <f>VLOOKUP(C1507,away!$B$2:$E$405,3,FALSE)</f>
        <v>0.17</v>
      </c>
      <c r="J1507" s="10">
        <f>VLOOKUP(B1507,home!$B$2:$E$405,4,FALSE)</f>
        <v>0.98</v>
      </c>
      <c r="K1507" s="12">
        <f t="shared" si="1792"/>
        <v>0.2725666666666659</v>
      </c>
      <c r="L1507" s="12">
        <f t="shared" si="1793"/>
        <v>0.16968518518518544</v>
      </c>
      <c r="M1507" s="13">
        <f t="shared" si="1794"/>
        <v>0.64258777815245127</v>
      </c>
      <c r="N1507" s="13">
        <f t="shared" si="1795"/>
        <v>0.17514800873175262</v>
      </c>
      <c r="O1507" s="13">
        <f t="shared" si="1796"/>
        <v>0.10903762613353554</v>
      </c>
      <c r="P1507" s="13">
        <f t="shared" si="1797"/>
        <v>2.9720022296463918E-2</v>
      </c>
      <c r="Q1507" s="13">
        <f t="shared" si="1798"/>
        <v>2.3869754456658954E-2</v>
      </c>
      <c r="R1507" s="13">
        <f t="shared" si="1799"/>
        <v>9.2510348913109955E-3</v>
      </c>
      <c r="S1507" s="13">
        <f t="shared" si="1800"/>
        <v>3.436416608490016E-4</v>
      </c>
      <c r="T1507" s="13">
        <f t="shared" si="1801"/>
        <v>4.0503437053030795E-3</v>
      </c>
      <c r="U1507" s="13">
        <f t="shared" si="1802"/>
        <v>2.52152374354166E-3</v>
      </c>
      <c r="V1507" s="13">
        <f t="shared" si="1803"/>
        <v>1.7659563702444993E-6</v>
      </c>
      <c r="W1507" s="13">
        <f t="shared" si="1804"/>
        <v>2.1686998021344418E-3</v>
      </c>
      <c r="X1507" s="13">
        <f t="shared" si="1805"/>
        <v>3.6799622753625778E-4</v>
      </c>
      <c r="Y1507" s="13">
        <f t="shared" si="1806"/>
        <v>3.1221754008469768E-5</v>
      </c>
      <c r="Z1507" s="13">
        <f t="shared" si="1807"/>
        <v>5.2325452289557278E-4</v>
      </c>
      <c r="AA1507" s="13">
        <f t="shared" si="1808"/>
        <v>1.4262174112390286E-4</v>
      </c>
      <c r="AB1507" s="13">
        <f t="shared" si="1809"/>
        <v>1.9436966286169174E-5</v>
      </c>
      <c r="AC1507" s="13">
        <f t="shared" si="1810"/>
        <v>5.1047756122469124E-9</v>
      </c>
      <c r="AD1507" s="13">
        <f t="shared" si="1811"/>
        <v>1.4777881901711064E-4</v>
      </c>
      <c r="AE1507" s="13">
        <f t="shared" si="1812"/>
        <v>2.5075876271366421E-5</v>
      </c>
      <c r="AF1507" s="13">
        <f t="shared" si="1813"/>
        <v>2.1275023543938041E-6</v>
      </c>
      <c r="AG1507" s="13">
        <f t="shared" si="1814"/>
        <v>1.2033521032907687E-7</v>
      </c>
      <c r="AH1507" s="13">
        <f t="shared" si="1815"/>
        <v>2.2197135154130276E-5</v>
      </c>
      <c r="AI1507" s="13">
        <f t="shared" si="1816"/>
        <v>6.0501991385107585E-6</v>
      </c>
      <c r="AJ1507" s="13">
        <f t="shared" si="1817"/>
        <v>8.2454130592670552E-7</v>
      </c>
      <c r="AK1507" s="13">
        <f t="shared" si="1818"/>
        <v>7.4914158428473941E-8</v>
      </c>
      <c r="AL1507" s="13">
        <f t="shared" si="1819"/>
        <v>9.4439421459665586E-12</v>
      </c>
      <c r="AM1507" s="13">
        <f t="shared" si="1820"/>
        <v>8.0559160206860699E-6</v>
      </c>
      <c r="AN1507" s="13">
        <f t="shared" si="1821"/>
        <v>1.3669696018064179E-6</v>
      </c>
      <c r="AO1507" s="13">
        <f t="shared" si="1822"/>
        <v>1.159772450125206E-7</v>
      </c>
      <c r="AP1507" s="13">
        <f t="shared" si="1823"/>
        <v>6.5598734324057268E-9</v>
      </c>
      <c r="AQ1507" s="13">
        <f t="shared" si="1824"/>
        <v>2.7827833454228594E-10</v>
      </c>
      <c r="AR1507" s="13">
        <f t="shared" si="1825"/>
        <v>7.5330499784183743E-7</v>
      </c>
      <c r="AS1507" s="13">
        <f t="shared" si="1826"/>
        <v>2.0532583224508956E-7</v>
      </c>
      <c r="AT1507" s="13">
        <f t="shared" si="1827"/>
        <v>2.7982488837801544E-8</v>
      </c>
      <c r="AU1507" s="13">
        <f t="shared" si="1828"/>
        <v>2.542364569185585E-9</v>
      </c>
      <c r="AV1507" s="13">
        <f t="shared" si="1829"/>
        <v>1.7324095901858719E-10</v>
      </c>
      <c r="AW1507" s="13">
        <f t="shared" si="1830"/>
        <v>1.2132980145427123E-14</v>
      </c>
      <c r="AX1507" s="13">
        <f t="shared" si="1831"/>
        <v>3.6596236278416581E-7</v>
      </c>
      <c r="AY1507" s="13">
        <f t="shared" si="1832"/>
        <v>6.2098391299839188E-8</v>
      </c>
      <c r="AZ1507" s="13">
        <f t="shared" si="1833"/>
        <v>5.2685885137076593E-9</v>
      </c>
      <c r="BA1507" s="13">
        <f t="shared" si="1834"/>
        <v>2.9800047253767507E-10</v>
      </c>
      <c r="BB1507" s="13">
        <f t="shared" si="1835"/>
        <v>1.2641566341957039E-11</v>
      </c>
      <c r="BC1507" s="13">
        <f t="shared" si="1836"/>
        <v>4.2901730515315763E-13</v>
      </c>
      <c r="BD1507" s="13">
        <f t="shared" si="1837"/>
        <v>2.1304116343286308E-8</v>
      </c>
      <c r="BE1507" s="13">
        <f t="shared" si="1838"/>
        <v>5.8067919779683879E-9</v>
      </c>
      <c r="BF1507" s="13">
        <f t="shared" si="1839"/>
        <v>7.9136896673078958E-10</v>
      </c>
      <c r="BG1507" s="13">
        <f t="shared" si="1840"/>
        <v>7.1900267121751665E-11</v>
      </c>
      <c r="BH1507" s="13">
        <f t="shared" si="1841"/>
        <v>4.8994040354546798E-12</v>
      </c>
      <c r="BI1507" s="13">
        <f t="shared" si="1842"/>
        <v>2.6708284531941874E-13</v>
      </c>
      <c r="BJ1507" s="14">
        <f t="shared" si="1843"/>
        <v>0.20582110655167993</v>
      </c>
      <c r="BK1507" s="14">
        <f t="shared" si="1844"/>
        <v>0.67265327527874519</v>
      </c>
      <c r="BL1507" s="14">
        <f t="shared" si="1845"/>
        <v>0.12100240757382374</v>
      </c>
      <c r="BM1507" s="14">
        <f t="shared" si="1846"/>
        <v>1.0385757166592104E-2</v>
      </c>
      <c r="BN1507" s="14">
        <f t="shared" si="1847"/>
        <v>0.98961422466217319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1.3333333333333299</v>
      </c>
      <c r="F1508" s="10">
        <f>VLOOKUP(B1508,home!$B$2:$E$405,3,FALSE)</f>
        <v>1.5</v>
      </c>
      <c r="G1508" s="10">
        <f>VLOOKUP(C1508,away!$B$2:$E$405,4,FALSE)</f>
        <v>1.5</v>
      </c>
      <c r="H1508" s="10">
        <f>VLOOKUP(A1508,away!$A$2:$E$405,3,FALSE)</f>
        <v>1.3333333333333299</v>
      </c>
      <c r="I1508" s="10">
        <f>VLOOKUP(C1508,away!$B$2:$E$405,3,FALSE)</f>
        <v>1.95</v>
      </c>
      <c r="J1508" s="10">
        <f>VLOOKUP(B1508,home!$B$2:$E$405,4,FALSE)</f>
        <v>1.35</v>
      </c>
      <c r="K1508" s="12">
        <f t="shared" si="1792"/>
        <v>2.9999999999999925</v>
      </c>
      <c r="L1508" s="12">
        <f t="shared" si="1793"/>
        <v>3.5099999999999913</v>
      </c>
      <c r="M1508" s="13">
        <f t="shared" si="1794"/>
        <v>1.4884797230594533E-3</v>
      </c>
      <c r="N1508" s="13">
        <f t="shared" si="1795"/>
        <v>4.4654391691783483E-3</v>
      </c>
      <c r="O1508" s="13">
        <f t="shared" si="1796"/>
        <v>5.2245638279386679E-3</v>
      </c>
      <c r="P1508" s="13">
        <f t="shared" si="1797"/>
        <v>1.5673691483815963E-2</v>
      </c>
      <c r="Q1508" s="13">
        <f t="shared" si="1798"/>
        <v>6.6981587537675068E-3</v>
      </c>
      <c r="R1508" s="13">
        <f t="shared" si="1799"/>
        <v>9.1691095180323375E-3</v>
      </c>
      <c r="S1508" s="13">
        <f t="shared" si="1800"/>
        <v>4.1260992831145316E-2</v>
      </c>
      <c r="T1508" s="13">
        <f t="shared" si="1801"/>
        <v>2.3510537225723892E-2</v>
      </c>
      <c r="U1508" s="13">
        <f t="shared" si="1802"/>
        <v>2.7507328554096943E-2</v>
      </c>
      <c r="V1508" s="13">
        <f t="shared" si="1803"/>
        <v>4.8275361612439796E-2</v>
      </c>
      <c r="W1508" s="13">
        <f t="shared" si="1804"/>
        <v>6.6981587537674895E-3</v>
      </c>
      <c r="X1508" s="13">
        <f t="shared" si="1805"/>
        <v>2.3510537225723833E-2</v>
      </c>
      <c r="Y1508" s="13">
        <f t="shared" si="1806"/>
        <v>4.1260992831145218E-2</v>
      </c>
      <c r="Z1508" s="13">
        <f t="shared" si="1807"/>
        <v>1.0727858136097812E-2</v>
      </c>
      <c r="AA1508" s="13">
        <f t="shared" si="1808"/>
        <v>3.218357440829335E-2</v>
      </c>
      <c r="AB1508" s="13">
        <f t="shared" si="1809"/>
        <v>4.8275361612439914E-2</v>
      </c>
      <c r="AC1508" s="13">
        <f t="shared" si="1810"/>
        <v>3.1771222361186784E-2</v>
      </c>
      <c r="AD1508" s="13">
        <f t="shared" si="1811"/>
        <v>5.0236190653256043E-3</v>
      </c>
      <c r="AE1508" s="13">
        <f t="shared" si="1812"/>
        <v>1.7632902919292828E-2</v>
      </c>
      <c r="AF1508" s="13">
        <f t="shared" si="1813"/>
        <v>3.0945744623358831E-2</v>
      </c>
      <c r="AG1508" s="13">
        <f t="shared" si="1814"/>
        <v>3.6206521209329753E-2</v>
      </c>
      <c r="AH1508" s="13">
        <f t="shared" si="1815"/>
        <v>9.4136955144258072E-3</v>
      </c>
      <c r="AI1508" s="13">
        <f t="shared" si="1816"/>
        <v>2.8241086543277349E-2</v>
      </c>
      <c r="AJ1508" s="13">
        <f t="shared" si="1817"/>
        <v>4.2361629814915924E-2</v>
      </c>
      <c r="AK1508" s="13">
        <f t="shared" si="1818"/>
        <v>4.236162981491582E-2</v>
      </c>
      <c r="AL1508" s="13">
        <f t="shared" si="1819"/>
        <v>1.33820388585318E-2</v>
      </c>
      <c r="AM1508" s="13">
        <f t="shared" si="1820"/>
        <v>3.0141714391953545E-3</v>
      </c>
      <c r="AN1508" s="13">
        <f t="shared" si="1821"/>
        <v>1.0579741751575668E-2</v>
      </c>
      <c r="AO1508" s="13">
        <f t="shared" si="1822"/>
        <v>1.8567446774015249E-2</v>
      </c>
      <c r="AP1508" s="13">
        <f t="shared" si="1823"/>
        <v>2.1723912725597792E-2</v>
      </c>
      <c r="AQ1508" s="13">
        <f t="shared" si="1824"/>
        <v>1.9062733416712017E-2</v>
      </c>
      <c r="AR1508" s="13">
        <f t="shared" si="1825"/>
        <v>6.6084142511268987E-3</v>
      </c>
      <c r="AS1508" s="13">
        <f t="shared" si="1826"/>
        <v>1.9825242753380646E-2</v>
      </c>
      <c r="AT1508" s="13">
        <f t="shared" si="1827"/>
        <v>2.9737864130070898E-2</v>
      </c>
      <c r="AU1508" s="13">
        <f t="shared" si="1828"/>
        <v>2.9737864130070825E-2</v>
      </c>
      <c r="AV1508" s="13">
        <f t="shared" si="1829"/>
        <v>2.2303398097553061E-2</v>
      </c>
      <c r="AW1508" s="13">
        <f t="shared" si="1830"/>
        <v>3.9142463661205355E-3</v>
      </c>
      <c r="AX1508" s="13">
        <f t="shared" si="1831"/>
        <v>1.5070857195976742E-3</v>
      </c>
      <c r="AY1508" s="13">
        <f t="shared" si="1832"/>
        <v>5.2898708757878237E-3</v>
      </c>
      <c r="AZ1508" s="13">
        <f t="shared" si="1833"/>
        <v>9.2837233870076055E-3</v>
      </c>
      <c r="BA1508" s="13">
        <f t="shared" si="1834"/>
        <v>1.0861956362798875E-2</v>
      </c>
      <c r="BB1508" s="13">
        <f t="shared" si="1835"/>
        <v>9.5313667083559896E-3</v>
      </c>
      <c r="BC1508" s="13">
        <f t="shared" si="1836"/>
        <v>6.691019429265887E-3</v>
      </c>
      <c r="BD1508" s="13">
        <f t="shared" si="1837"/>
        <v>3.8659223369092274E-3</v>
      </c>
      <c r="BE1508" s="13">
        <f t="shared" si="1838"/>
        <v>1.1597767010727653E-2</v>
      </c>
      <c r="BF1508" s="13">
        <f t="shared" si="1839"/>
        <v>1.739665051609144E-2</v>
      </c>
      <c r="BG1508" s="13">
        <f t="shared" si="1840"/>
        <v>1.7396650516091395E-2</v>
      </c>
      <c r="BH1508" s="13">
        <f t="shared" si="1841"/>
        <v>1.3047487887068514E-2</v>
      </c>
      <c r="BI1508" s="13">
        <f t="shared" si="1842"/>
        <v>7.8284927322410866E-3</v>
      </c>
      <c r="BJ1508" s="14">
        <f t="shared" si="1843"/>
        <v>0.31206564036652312</v>
      </c>
      <c r="BK1508" s="14">
        <f t="shared" si="1844"/>
        <v>0.15714165774596697</v>
      </c>
      <c r="BL1508" s="14">
        <f t="shared" si="1845"/>
        <v>0.42408373396966781</v>
      </c>
      <c r="BM1508" s="14">
        <f t="shared" si="1846"/>
        <v>0.85992382323279626</v>
      </c>
      <c r="BN1508" s="14">
        <f t="shared" si="1847"/>
        <v>4.2719442475792277E-2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1.30232558139535</v>
      </c>
      <c r="F1509" s="10">
        <f>VLOOKUP(B1509,home!$B$2:$E$405,3,FALSE)</f>
        <v>0.77</v>
      </c>
      <c r="G1509" s="10">
        <f>VLOOKUP(C1509,away!$B$2:$E$405,4,FALSE)</f>
        <v>0.96</v>
      </c>
      <c r="H1509" s="10">
        <f>VLOOKUP(A1509,away!$A$2:$E$405,3,FALSE)</f>
        <v>0.918604651162791</v>
      </c>
      <c r="I1509" s="10">
        <f>VLOOKUP(C1509,away!$B$2:$E$405,3,FALSE)</f>
        <v>1.92</v>
      </c>
      <c r="J1509" s="10">
        <f>VLOOKUP(B1509,home!$B$2:$E$405,4,FALSE)</f>
        <v>0.87</v>
      </c>
      <c r="K1509" s="12">
        <f t="shared" si="1792"/>
        <v>0.96267906976744277</v>
      </c>
      <c r="L1509" s="12">
        <f t="shared" si="1793"/>
        <v>1.534437209302326</v>
      </c>
      <c r="M1509" s="13">
        <f t="shared" si="1794"/>
        <v>8.2322050483919815E-2</v>
      </c>
      <c r="N1509" s="13">
        <f t="shared" si="1795"/>
        <v>7.9249714981208377E-2</v>
      </c>
      <c r="O1509" s="13">
        <f t="shared" si="1796"/>
        <v>0.12631801740859108</v>
      </c>
      <c r="P1509" s="13">
        <f t="shared" si="1797"/>
        <v>0.1216037114937701</v>
      </c>
      <c r="Q1509" s="13">
        <f t="shared" si="1798"/>
        <v>3.8146020948722319E-2</v>
      </c>
      <c r="R1509" s="13">
        <f t="shared" si="1799"/>
        <v>9.6913533058520601E-2</v>
      </c>
      <c r="S1509" s="13">
        <f t="shared" si="1800"/>
        <v>4.4907356419494664E-2</v>
      </c>
      <c r="T1509" s="13">
        <f t="shared" si="1801"/>
        <v>5.853267393054553E-2</v>
      </c>
      <c r="U1509" s="13">
        <f t="shared" si="1802"/>
        <v>9.3296629852652913E-2</v>
      </c>
      <c r="V1509" s="13">
        <f t="shared" si="1803"/>
        <v>7.3706473294456436E-3</v>
      </c>
      <c r="W1509" s="13">
        <f t="shared" si="1804"/>
        <v>1.2240791987415133E-2</v>
      </c>
      <c r="X1509" s="13">
        <f t="shared" si="1805"/>
        <v>1.8782726696819546E-2</v>
      </c>
      <c r="Y1509" s="13">
        <f t="shared" si="1806"/>
        <v>1.4410457367878044E-2</v>
      </c>
      <c r="Z1509" s="13">
        <f t="shared" si="1807"/>
        <v>4.9569243736648359E-2</v>
      </c>
      <c r="AA1509" s="13">
        <f t="shared" si="1808"/>
        <v>4.7719273449472278E-2</v>
      </c>
      <c r="AB1509" s="13">
        <f t="shared" si="1809"/>
        <v>2.29691728871581E-2</v>
      </c>
      <c r="AC1509" s="13">
        <f t="shared" si="1810"/>
        <v>6.8048146433994543E-4</v>
      </c>
      <c r="AD1509" s="13">
        <f t="shared" si="1811"/>
        <v>2.9459885609153915E-3</v>
      </c>
      <c r="AE1509" s="13">
        <f t="shared" si="1812"/>
        <v>4.5204344660475879E-3</v>
      </c>
      <c r="AF1509" s="13">
        <f t="shared" si="1813"/>
        <v>3.4681614234580564E-3</v>
      </c>
      <c r="AG1509" s="13">
        <f t="shared" si="1814"/>
        <v>1.7738919786736544E-3</v>
      </c>
      <c r="AH1509" s="13">
        <f t="shared" si="1815"/>
        <v>1.9015223006622364E-2</v>
      </c>
      <c r="AI1509" s="13">
        <f t="shared" si="1816"/>
        <v>1.8305557195435692E-2</v>
      </c>
      <c r="AJ1509" s="13">
        <f t="shared" si="1817"/>
        <v>8.8111883862383739E-3</v>
      </c>
      <c r="AK1509" s="13">
        <f t="shared" si="1818"/>
        <v>2.827448879736552E-3</v>
      </c>
      <c r="AL1509" s="13">
        <f t="shared" si="1819"/>
        <v>4.0207488117714735E-5</v>
      </c>
      <c r="AM1509" s="13">
        <f t="shared" si="1820"/>
        <v>5.6720830547351143E-4</v>
      </c>
      <c r="AN1509" s="13">
        <f t="shared" si="1821"/>
        <v>8.7034552934387593E-4</v>
      </c>
      <c r="AO1509" s="13">
        <f t="shared" si="1822"/>
        <v>6.6774528258758655E-4</v>
      </c>
      <c r="AP1509" s="13">
        <f t="shared" si="1823"/>
        <v>3.4153773597949647E-4</v>
      </c>
      <c r="AQ1509" s="13">
        <f t="shared" si="1824"/>
        <v>1.310170526169532E-4</v>
      </c>
      <c r="AR1509" s="13">
        <f t="shared" si="1825"/>
        <v>5.8355331449086003E-3</v>
      </c>
      <c r="AS1509" s="13">
        <f t="shared" si="1826"/>
        <v>5.6177456195376906E-3</v>
      </c>
      <c r="AT1509" s="13">
        <f t="shared" si="1827"/>
        <v>2.704043063603335E-3</v>
      </c>
      <c r="AU1509" s="13">
        <f t="shared" si="1828"/>
        <v>8.677085536935884E-4</v>
      </c>
      <c r="AV1509" s="13">
        <f t="shared" si="1829"/>
        <v>2.0883121582474919E-4</v>
      </c>
      <c r="AW1509" s="13">
        <f t="shared" si="1830"/>
        <v>1.6498144098608145E-6</v>
      </c>
      <c r="AX1509" s="13">
        <f t="shared" si="1831"/>
        <v>9.1006593979601211E-5</v>
      </c>
      <c r="AY1509" s="13">
        <f t="shared" si="1832"/>
        <v>1.3964390409416911E-4</v>
      </c>
      <c r="AZ1509" s="13">
        <f t="shared" si="1833"/>
        <v>1.0713740124716929E-4</v>
      </c>
      <c r="BA1509" s="13">
        <f t="shared" si="1834"/>
        <v>5.4798538327203343E-5</v>
      </c>
      <c r="BB1509" s="13">
        <f t="shared" si="1835"/>
        <v>2.1021229056160098E-5</v>
      </c>
      <c r="BC1509" s="13">
        <f t="shared" si="1836"/>
        <v>6.4511512098078523E-6</v>
      </c>
      <c r="BD1509" s="13">
        <f t="shared" si="1837"/>
        <v>1.4923765322774635E-3</v>
      </c>
      <c r="BE1509" s="13">
        <f t="shared" si="1838"/>
        <v>1.4366796518356306E-3</v>
      </c>
      <c r="BF1509" s="13">
        <f t="shared" si="1839"/>
        <v>6.9153071539146903E-4</v>
      </c>
      <c r="BG1509" s="13">
        <f t="shared" si="1840"/>
        <v>2.2190738193622459E-4</v>
      </c>
      <c r="BH1509" s="13">
        <f t="shared" si="1841"/>
        <v>5.3406398004223325E-5</v>
      </c>
      <c r="BI1509" s="13">
        <f t="shared" si="1842"/>
        <v>1.0282644310067107E-5</v>
      </c>
      <c r="BJ1509" s="14">
        <f t="shared" si="1843"/>
        <v>0.23706877506559915</v>
      </c>
      <c r="BK1509" s="14">
        <f t="shared" si="1844"/>
        <v>0.25706409858318208</v>
      </c>
      <c r="BL1509" s="14">
        <f t="shared" si="1845"/>
        <v>0.4553160890457511</v>
      </c>
      <c r="BM1509" s="14">
        <f t="shared" si="1846"/>
        <v>0.45432716396676415</v>
      </c>
      <c r="BN1509" s="14">
        <f t="shared" si="1847"/>
        <v>0.54455304837473228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1.30232558139535</v>
      </c>
      <c r="F1510" s="10">
        <f>VLOOKUP(B1510,home!$B$2:$E$405,3,FALSE)</f>
        <v>2</v>
      </c>
      <c r="G1510" s="10">
        <f>VLOOKUP(C1510,away!$B$2:$E$405,4,FALSE)</f>
        <v>1.08</v>
      </c>
      <c r="H1510" s="10">
        <f>VLOOKUP(A1510,away!$A$2:$E$405,3,FALSE)</f>
        <v>0.918604651162791</v>
      </c>
      <c r="I1510" s="10">
        <f>VLOOKUP(C1510,away!$B$2:$E$405,3,FALSE)</f>
        <v>0.31</v>
      </c>
      <c r="J1510" s="10">
        <f>VLOOKUP(B1510,home!$B$2:$E$405,4,FALSE)</f>
        <v>1.0900000000000001</v>
      </c>
      <c r="K1510" s="12">
        <f t="shared" si="1792"/>
        <v>2.8130232558139561</v>
      </c>
      <c r="L1510" s="12">
        <f t="shared" si="1793"/>
        <v>0.3103965116279071</v>
      </c>
      <c r="M1510" s="13">
        <f t="shared" si="1794"/>
        <v>4.4006419083557499E-2</v>
      </c>
      <c r="N1510" s="13">
        <f t="shared" si="1795"/>
        <v>0.12379108028714235</v>
      </c>
      <c r="O1510" s="13">
        <f t="shared" si="1796"/>
        <v>1.365943897277201E-2</v>
      </c>
      <c r="P1510" s="13">
        <f t="shared" si="1797"/>
        <v>3.8424319491779164E-2</v>
      </c>
      <c r="Q1510" s="13">
        <f t="shared" si="1798"/>
        <v>0.174113593855032</v>
      </c>
      <c r="R1510" s="13">
        <f t="shared" si="1799"/>
        <v>2.119921103971357E-3</v>
      </c>
      <c r="S1510" s="13">
        <f t="shared" si="1800"/>
        <v>8.3875736719394335E-3</v>
      </c>
      <c r="T1510" s="13">
        <f t="shared" si="1801"/>
        <v>5.404425215960014E-2</v>
      </c>
      <c r="U1510" s="13">
        <f t="shared" si="1802"/>
        <v>5.9633873659622237E-3</v>
      </c>
      <c r="V1510" s="13">
        <f t="shared" si="1803"/>
        <v>8.1373686749222195E-4</v>
      </c>
      <c r="W1510" s="13">
        <f t="shared" si="1804"/>
        <v>0.16326186288918365</v>
      </c>
      <c r="X1510" s="13">
        <f t="shared" si="1805"/>
        <v>5.067591272267627E-2</v>
      </c>
      <c r="Y1510" s="13">
        <f t="shared" si="1806"/>
        <v>7.8648132663394939E-3</v>
      </c>
      <c r="Z1510" s="13">
        <f t="shared" si="1807"/>
        <v>2.1933870519969708E-4</v>
      </c>
      <c r="AA1510" s="13">
        <f t="shared" si="1808"/>
        <v>6.1700487862686938E-4</v>
      </c>
      <c r="AB1510" s="13">
        <f t="shared" si="1809"/>
        <v>8.6782453626402559E-4</v>
      </c>
      <c r="AC1510" s="13">
        <f t="shared" si="1810"/>
        <v>4.4407279139481478E-5</v>
      </c>
      <c r="AD1510" s="13">
        <f t="shared" si="1811"/>
        <v>0.11481485427369577</v>
      </c>
      <c r="AE1510" s="13">
        <f t="shared" si="1812"/>
        <v>3.5638130249621668E-2</v>
      </c>
      <c r="AF1510" s="13">
        <f t="shared" si="1813"/>
        <v>5.5309756552117794E-3</v>
      </c>
      <c r="AG1510" s="13">
        <f t="shared" si="1814"/>
        <v>5.72265183092205E-4</v>
      </c>
      <c r="AH1510" s="13">
        <f t="shared" si="1815"/>
        <v>1.7020492239741958E-5</v>
      </c>
      <c r="AI1510" s="13">
        <f t="shared" si="1816"/>
        <v>4.7879040495795106E-5</v>
      </c>
      <c r="AJ1510" s="13">
        <f t="shared" si="1817"/>
        <v>6.7342427190364903E-5</v>
      </c>
      <c r="AK1510" s="13">
        <f t="shared" si="1818"/>
        <v>6.3145271263151514E-5</v>
      </c>
      <c r="AL1510" s="13">
        <f t="shared" si="1819"/>
        <v>1.5509732597657359E-6</v>
      </c>
      <c r="AM1510" s="13">
        <f t="shared" si="1820"/>
        <v>6.4595371036959323E-2</v>
      </c>
      <c r="AN1510" s="13">
        <f t="shared" si="1821"/>
        <v>2.005017783718252E-2</v>
      </c>
      <c r="AO1510" s="13">
        <f t="shared" si="1822"/>
        <v>3.1117526290903143E-3</v>
      </c>
      <c r="AP1510" s="13">
        <f t="shared" si="1823"/>
        <v>3.2195905370620086E-4</v>
      </c>
      <c r="AQ1510" s="13">
        <f t="shared" si="1824"/>
        <v>2.4983741789356676E-5</v>
      </c>
      <c r="AR1510" s="13">
        <f t="shared" si="1825"/>
        <v>1.0566202834811536E-6</v>
      </c>
      <c r="AS1510" s="13">
        <f t="shared" si="1826"/>
        <v>2.9722974299972201E-6</v>
      </c>
      <c r="AT1510" s="13">
        <f t="shared" si="1827"/>
        <v>4.1805708968891175E-6</v>
      </c>
      <c r="AU1510" s="13">
        <f t="shared" si="1828"/>
        <v>3.9200143851760318E-6</v>
      </c>
      <c r="AV1510" s="13">
        <f t="shared" si="1829"/>
        <v>2.7567729071563565E-6</v>
      </c>
      <c r="AW1510" s="13">
        <f t="shared" si="1830"/>
        <v>3.7617676199622011E-8</v>
      </c>
      <c r="AX1510" s="13">
        <f t="shared" si="1831"/>
        <v>3.0284713490816285E-2</v>
      </c>
      <c r="AY1510" s="13">
        <f t="shared" si="1832"/>
        <v>9.4002694231999917E-3</v>
      </c>
      <c r="AZ1510" s="13">
        <f t="shared" si="1833"/>
        <v>1.4589054186618777E-3</v>
      </c>
      <c r="BA1510" s="13">
        <f t="shared" si="1834"/>
        <v>1.509463842492328E-4</v>
      </c>
      <c r="BB1510" s="13">
        <f t="shared" si="1835"/>
        <v>1.1713307778451875E-5</v>
      </c>
      <c r="BC1510" s="13">
        <f t="shared" si="1836"/>
        <v>7.2715397481109854E-7</v>
      </c>
      <c r="BD1510" s="13">
        <f t="shared" si="1837"/>
        <v>5.466187501797341E-8</v>
      </c>
      <c r="BE1510" s="13">
        <f t="shared" si="1838"/>
        <v>1.5376512563195514E-7</v>
      </c>
      <c r="BF1510" s="13">
        <f t="shared" si="1839"/>
        <v>2.1627243716792221E-7</v>
      </c>
      <c r="BG1510" s="13">
        <f t="shared" si="1840"/>
        <v>2.0279313178164262E-7</v>
      </c>
      <c r="BH1510" s="13">
        <f t="shared" si="1841"/>
        <v>1.4261544895527623E-7</v>
      </c>
      <c r="BI1510" s="13">
        <f t="shared" si="1842"/>
        <v>8.0236114909908052E-8</v>
      </c>
      <c r="BJ1510" s="14">
        <f t="shared" si="1843"/>
        <v>0.85971926001900378</v>
      </c>
      <c r="BK1510" s="14">
        <f t="shared" si="1844"/>
        <v>0.10107827679036757</v>
      </c>
      <c r="BL1510" s="14">
        <f t="shared" si="1845"/>
        <v>2.3438700708821699E-2</v>
      </c>
      <c r="BM1510" s="14">
        <f t="shared" si="1846"/>
        <v>0.57894057162361479</v>
      </c>
      <c r="BN1510" s="14">
        <f t="shared" si="1847"/>
        <v>0.39611477279425439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1.30232558139535</v>
      </c>
      <c r="F1511" s="10">
        <f>VLOOKUP(B1511,home!$B$2:$E$405,3,FALSE)</f>
        <v>0.61</v>
      </c>
      <c r="G1511" s="10">
        <f>VLOOKUP(C1511,away!$B$2:$E$405,4,FALSE)</f>
        <v>1.23</v>
      </c>
      <c r="H1511" s="10">
        <f>VLOOKUP(A1511,away!$A$2:$E$405,3,FALSE)</f>
        <v>0.918604651162791</v>
      </c>
      <c r="I1511" s="10">
        <f>VLOOKUP(C1511,away!$B$2:$E$405,3,FALSE)</f>
        <v>0.46</v>
      </c>
      <c r="J1511" s="10">
        <f>VLOOKUP(B1511,home!$B$2:$E$405,4,FALSE)</f>
        <v>0</v>
      </c>
      <c r="K1511" s="12">
        <f t="shared" si="1792"/>
        <v>0.97713488372093116</v>
      </c>
      <c r="L1511" s="12">
        <f t="shared" si="1793"/>
        <v>0</v>
      </c>
      <c r="M1511" s="13">
        <f t="shared" si="1794"/>
        <v>0.37638795070667769</v>
      </c>
      <c r="N1511" s="13">
        <f t="shared" si="1795"/>
        <v>0.36778179644772907</v>
      </c>
      <c r="O1511" s="13">
        <f t="shared" si="1796"/>
        <v>0</v>
      </c>
      <c r="P1511" s="13">
        <f t="shared" si="1797"/>
        <v>0</v>
      </c>
      <c r="Q1511" s="13">
        <f t="shared" si="1798"/>
        <v>0.17968621145331343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5.8525888444896035E-2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1.4296921800066918E-2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2.7940042041351273E-3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4.5501982885389489E-4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0.6235398421789945</v>
      </c>
      <c r="BK1511" s="14">
        <f t="shared" si="1844"/>
        <v>0.37638795070667769</v>
      </c>
      <c r="BL1511" s="14">
        <f t="shared" si="1845"/>
        <v>0</v>
      </c>
      <c r="BM1511" s="14">
        <f t="shared" si="1846"/>
        <v>7.6071834277951972E-2</v>
      </c>
      <c r="BN1511" s="14">
        <f t="shared" si="1847"/>
        <v>0.92385595860772018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1.30232558139535</v>
      </c>
      <c r="F1512" s="10">
        <f>VLOOKUP(B1512,home!$B$2:$E$405,3,FALSE)</f>
        <v>2.2999999999999998</v>
      </c>
      <c r="G1512" s="10">
        <f>VLOOKUP(C1512,away!$B$2:$E$405,4,FALSE)</f>
        <v>1.34</v>
      </c>
      <c r="H1512" s="10">
        <f>VLOOKUP(A1512,away!$A$2:$E$405,3,FALSE)</f>
        <v>0.918604651162791</v>
      </c>
      <c r="I1512" s="10">
        <f>VLOOKUP(C1512,away!$B$2:$E$405,3,FALSE)</f>
        <v>0.77</v>
      </c>
      <c r="J1512" s="10">
        <f>VLOOKUP(B1512,home!$B$2:$E$405,4,FALSE)</f>
        <v>0.54</v>
      </c>
      <c r="K1512" s="12">
        <f t="shared" si="1792"/>
        <v>4.0137674418604687</v>
      </c>
      <c r="L1512" s="12">
        <f t="shared" si="1793"/>
        <v>0.38195581395348854</v>
      </c>
      <c r="M1512" s="13">
        <f t="shared" si="1794"/>
        <v>1.2329959384947351E-2</v>
      </c>
      <c r="N1512" s="13">
        <f t="shared" si="1795"/>
        <v>4.9489589538763611E-2</v>
      </c>
      <c r="O1512" s="13">
        <f t="shared" si="1796"/>
        <v>4.7094996728910205E-3</v>
      </c>
      <c r="P1512" s="13">
        <f t="shared" si="1797"/>
        <v>1.8902836454502504E-2</v>
      </c>
      <c r="Q1512" s="13">
        <f t="shared" si="1798"/>
        <v>9.9319851600863929E-2</v>
      </c>
      <c r="R1512" s="13">
        <f t="shared" si="1799"/>
        <v>8.9941039043638885E-4</v>
      </c>
      <c r="S1512" s="13">
        <f t="shared" si="1800"/>
        <v>7.2448986827541488E-3</v>
      </c>
      <c r="T1512" s="13">
        <f t="shared" si="1801"/>
        <v>3.7935794759947669E-2</v>
      </c>
      <c r="U1512" s="13">
        <f t="shared" si="1802"/>
        <v>3.6100241420045898E-3</v>
      </c>
      <c r="V1512" s="13">
        <f t="shared" si="1803"/>
        <v>1.2341135986468539E-3</v>
      </c>
      <c r="W1512" s="13">
        <f t="shared" si="1804"/>
        <v>0.13288226222865365</v>
      </c>
      <c r="X1512" s="13">
        <f t="shared" si="1805"/>
        <v>5.0755152629526311E-2</v>
      </c>
      <c r="Y1512" s="13">
        <f t="shared" si="1806"/>
        <v>9.6931128174721319E-3</v>
      </c>
      <c r="Z1512" s="13">
        <f t="shared" si="1807"/>
        <v>1.1451167591911864E-4</v>
      </c>
      <c r="AA1512" s="13">
        <f t="shared" si="1808"/>
        <v>4.5962323651703582E-4</v>
      </c>
      <c r="AB1512" s="13">
        <f t="shared" si="1809"/>
        <v>9.2241039112730613E-4</v>
      </c>
      <c r="AC1512" s="13">
        <f t="shared" si="1810"/>
        <v>1.1824981936872086E-4</v>
      </c>
      <c r="AD1512" s="13">
        <f t="shared" si="1811"/>
        <v>0.13333962443353381</v>
      </c>
      <c r="AE1512" s="13">
        <f t="shared" si="1812"/>
        <v>5.092984478276287E-2</v>
      </c>
      <c r="AF1512" s="13">
        <f t="shared" si="1813"/>
        <v>9.7264751592625112E-3</v>
      </c>
      <c r="AG1512" s="13">
        <f t="shared" si="1814"/>
        <v>1.2383612454515002E-3</v>
      </c>
      <c r="AH1512" s="13">
        <f t="shared" si="1815"/>
        <v>1.093460009571626E-5</v>
      </c>
      <c r="AI1512" s="13">
        <f t="shared" si="1816"/>
        <v>4.3888941853950291E-5</v>
      </c>
      <c r="AJ1512" s="13">
        <f t="shared" si="1817"/>
        <v>8.8080002935546456E-5</v>
      </c>
      <c r="AK1512" s="13">
        <f t="shared" si="1818"/>
        <v>1.1784421602055697E-4</v>
      </c>
      <c r="AL1512" s="13">
        <f t="shared" si="1819"/>
        <v>7.2514658857035267E-6</v>
      </c>
      <c r="AM1512" s="13">
        <f t="shared" si="1820"/>
        <v>0.10703884865224411</v>
      </c>
      <c r="AN1512" s="13">
        <f t="shared" si="1821"/>
        <v>4.0884110561612168E-2</v>
      </c>
      <c r="AO1512" s="13">
        <f t="shared" si="1822"/>
        <v>7.8079618636624961E-3</v>
      </c>
      <c r="AP1512" s="13">
        <f t="shared" si="1823"/>
        <v>9.9409880965100218E-4</v>
      </c>
      <c r="AQ1512" s="13">
        <f t="shared" si="1824"/>
        <v>9.4925454997610637E-5</v>
      </c>
      <c r="AR1512" s="13">
        <f t="shared" si="1825"/>
        <v>8.3530681596303995E-7</v>
      </c>
      <c r="AS1512" s="13">
        <f t="shared" si="1826"/>
        <v>3.3527273018765842E-6</v>
      </c>
      <c r="AT1512" s="13">
        <f t="shared" si="1827"/>
        <v>6.7285338428544654E-6</v>
      </c>
      <c r="AU1512" s="13">
        <f t="shared" si="1828"/>
        <v>9.0022566899685187E-6</v>
      </c>
      <c r="AV1512" s="13">
        <f t="shared" si="1829"/>
        <v>9.0332412013665578E-6</v>
      </c>
      <c r="AW1512" s="13">
        <f t="shared" si="1830"/>
        <v>3.0880806797799351E-7</v>
      </c>
      <c r="AX1512" s="13">
        <f t="shared" si="1831"/>
        <v>7.1604840955767968E-2</v>
      </c>
      <c r="AY1512" s="13">
        <f t="shared" si="1832"/>
        <v>2.7349885310270446E-2</v>
      </c>
      <c r="AZ1512" s="13">
        <f t="shared" si="1833"/>
        <v>5.2232238526094535E-3</v>
      </c>
      <c r="BA1512" s="13">
        <f t="shared" si="1834"/>
        <v>6.6501357269490679E-4</v>
      </c>
      <c r="BB1512" s="13">
        <f t="shared" si="1835"/>
        <v>6.3501450112200131E-5</v>
      </c>
      <c r="BC1512" s="13">
        <f t="shared" si="1836"/>
        <v>4.8509496129664514E-6</v>
      </c>
      <c r="BD1512" s="13">
        <f t="shared" si="1837"/>
        <v>5.3175049132009963E-8</v>
      </c>
      <c r="BE1512" s="13">
        <f t="shared" si="1838"/>
        <v>2.1343228092539237E-7</v>
      </c>
      <c r="BF1512" s="13">
        <f t="shared" si="1839"/>
        <v>4.2833377011017854E-7</v>
      </c>
      <c r="BG1512" s="13">
        <f t="shared" si="1840"/>
        <v>5.7307738023919381E-7</v>
      </c>
      <c r="BH1512" s="13">
        <f t="shared" si="1841"/>
        <v>5.7504983261769214E-7</v>
      </c>
      <c r="BI1512" s="13">
        <f t="shared" si="1842"/>
        <v>4.6162325912164086E-7</v>
      </c>
      <c r="BJ1512" s="14">
        <f t="shared" si="1843"/>
        <v>0.83704133062947328</v>
      </c>
      <c r="BK1512" s="14">
        <f t="shared" si="1844"/>
        <v>6.7187194716375742E-2</v>
      </c>
      <c r="BL1512" s="14">
        <f t="shared" si="1845"/>
        <v>1.0892972351306287E-2</v>
      </c>
      <c r="BM1512" s="14">
        <f t="shared" si="1846"/>
        <v>0.70223528582846728</v>
      </c>
      <c r="BN1512" s="14">
        <f t="shared" si="1847"/>
        <v>0.18565114704240482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1.30232558139535</v>
      </c>
      <c r="F1513" s="10">
        <f>VLOOKUP(B1513,home!$B$2:$E$405,3,FALSE)</f>
        <v>0.96</v>
      </c>
      <c r="G1513" s="10">
        <f>VLOOKUP(C1513,away!$B$2:$E$405,4,FALSE)</f>
        <v>1.23</v>
      </c>
      <c r="H1513" s="10">
        <f>VLOOKUP(A1513,away!$A$2:$E$405,3,FALSE)</f>
        <v>0.918604651162791</v>
      </c>
      <c r="I1513" s="10">
        <f>VLOOKUP(C1513,away!$B$2:$E$405,3,FALSE)</f>
        <v>0.15</v>
      </c>
      <c r="J1513" s="10">
        <f>VLOOKUP(B1513,home!$B$2:$E$405,4,FALSE)</f>
        <v>1.0900000000000001</v>
      </c>
      <c r="K1513" s="12">
        <f t="shared" si="1792"/>
        <v>1.5377860465116291</v>
      </c>
      <c r="L1513" s="12">
        <f t="shared" si="1793"/>
        <v>0.15019186046511634</v>
      </c>
      <c r="M1513" s="13">
        <f t="shared" si="1794"/>
        <v>0.18489301712677633</v>
      </c>
      <c r="N1513" s="13">
        <f t="shared" si="1795"/>
        <v>0.28432590183499235</v>
      </c>
      <c r="O1513" s="13">
        <f t="shared" si="1796"/>
        <v>2.7769426229279158E-2</v>
      </c>
      <c r="P1513" s="13">
        <f t="shared" si="1797"/>
        <v>4.2703436175019531E-2</v>
      </c>
      <c r="Q1513" s="13">
        <f t="shared" si="1798"/>
        <v>0.21861620225184325</v>
      </c>
      <c r="R1513" s="13">
        <f t="shared" si="1799"/>
        <v>2.0853708947121178E-3</v>
      </c>
      <c r="S1513" s="13">
        <f t="shared" si="1800"/>
        <v>2.4657278699492242E-3</v>
      </c>
      <c r="T1513" s="13">
        <f t="shared" si="1801"/>
        <v>3.2834374144022488E-2</v>
      </c>
      <c r="U1513" s="13">
        <f t="shared" si="1802"/>
        <v>3.2068542636897661E-3</v>
      </c>
      <c r="V1513" s="13">
        <f t="shared" si="1803"/>
        <v>6.3276864015514851E-5</v>
      </c>
      <c r="W1513" s="13">
        <f t="shared" si="1804"/>
        <v>0.11206164845474957</v>
      </c>
      <c r="X1513" s="13">
        <f t="shared" si="1805"/>
        <v>1.6830747468206668E-2</v>
      </c>
      <c r="Y1513" s="13">
        <f t="shared" si="1806"/>
        <v>1.2639206376342524E-3</v>
      </c>
      <c r="Z1513" s="13">
        <f t="shared" si="1807"/>
        <v>1.0440191147887241E-4</v>
      </c>
      <c r="AA1513" s="13">
        <f t="shared" si="1808"/>
        <v>1.6054780270135225E-4</v>
      </c>
      <c r="AB1513" s="13">
        <f t="shared" si="1809"/>
        <v>1.2344408539612079E-4</v>
      </c>
      <c r="AC1513" s="13">
        <f t="shared" si="1810"/>
        <v>9.1341318814826549E-7</v>
      </c>
      <c r="AD1513" s="13">
        <f t="shared" si="1811"/>
        <v>4.3081709835701358E-2</v>
      </c>
      <c r="AE1513" s="13">
        <f t="shared" si="1812"/>
        <v>6.4705221522422885E-3</v>
      </c>
      <c r="AF1513" s="13">
        <f t="shared" si="1813"/>
        <v>4.8590988011300887E-4</v>
      </c>
      <c r="AG1513" s="13">
        <f t="shared" si="1814"/>
        <v>2.4326569637518149E-5</v>
      </c>
      <c r="AH1513" s="13">
        <f t="shared" si="1815"/>
        <v>3.920079330281559E-6</v>
      </c>
      <c r="AI1513" s="13">
        <f t="shared" si="1816"/>
        <v>6.0282432953256327E-6</v>
      </c>
      <c r="AJ1513" s="13">
        <f t="shared" si="1817"/>
        <v>4.6350742122645207E-6</v>
      </c>
      <c r="AK1513" s="13">
        <f t="shared" si="1818"/>
        <v>2.3759174827220872E-6</v>
      </c>
      <c r="AL1513" s="13">
        <f t="shared" si="1819"/>
        <v>8.4385840823323768E-9</v>
      </c>
      <c r="AM1513" s="13">
        <f t="shared" si="1820"/>
        <v>1.3250090449040876E-2</v>
      </c>
      <c r="AN1513" s="13">
        <f t="shared" si="1821"/>
        <v>1.9900557358725176E-3</v>
      </c>
      <c r="AO1513" s="13">
        <f t="shared" si="1822"/>
        <v>1.4944508669998476E-4</v>
      </c>
      <c r="AP1513" s="13">
        <f t="shared" si="1823"/>
        <v>7.4818118696137752E-6</v>
      </c>
      <c r="AQ1513" s="13">
        <f t="shared" si="1824"/>
        <v>2.8092681108682086E-7</v>
      </c>
      <c r="AR1513" s="13">
        <f t="shared" si="1825"/>
        <v>1.1775280155716687E-7</v>
      </c>
      <c r="AS1513" s="13">
        <f t="shared" si="1826"/>
        <v>1.8107861517226404E-7</v>
      </c>
      <c r="AT1513" s="13">
        <f t="shared" si="1827"/>
        <v>1.3923008386677834E-7</v>
      </c>
      <c r="AU1513" s="13">
        <f t="shared" si="1828"/>
        <v>7.1368693408325209E-8</v>
      </c>
      <c r="AV1513" s="13">
        <f t="shared" si="1829"/>
        <v>2.743744522027226E-8</v>
      </c>
      <c r="AW1513" s="13">
        <f t="shared" si="1830"/>
        <v>5.4138895857983457E-11</v>
      </c>
      <c r="AX1513" s="13">
        <f t="shared" si="1831"/>
        <v>3.3959673679253431E-3</v>
      </c>
      <c r="AY1513" s="13">
        <f t="shared" si="1832"/>
        <v>5.1004665706753146E-4</v>
      </c>
      <c r="AZ1513" s="13">
        <f t="shared" si="1833"/>
        <v>3.8302428174492857E-5</v>
      </c>
      <c r="BA1513" s="13">
        <f t="shared" si="1834"/>
        <v>1.9175709826195238E-6</v>
      </c>
      <c r="BB1513" s="13">
        <f t="shared" si="1835"/>
        <v>7.2000888363386903E-8</v>
      </c>
      <c r="BC1513" s="13">
        <f t="shared" si="1836"/>
        <v>2.1627894756876439E-9</v>
      </c>
      <c r="BD1513" s="13">
        <f t="shared" si="1837"/>
        <v>2.9475853901417565E-9</v>
      </c>
      <c r="BE1513" s="13">
        <f t="shared" si="1838"/>
        <v>4.5327556838615299E-9</v>
      </c>
      <c r="BF1513" s="13">
        <f t="shared" si="1839"/>
        <v>3.4852042214442694E-9</v>
      </c>
      <c r="BG1513" s="13">
        <f t="shared" si="1840"/>
        <v>1.7864994736601411E-9</v>
      </c>
      <c r="BH1513" s="13">
        <f t="shared" si="1841"/>
        <v>6.8681349067373402E-10</v>
      </c>
      <c r="BI1513" s="13">
        <f t="shared" si="1842"/>
        <v>2.1123444050280267E-10</v>
      </c>
      <c r="BJ1513" s="14">
        <f t="shared" si="1843"/>
        <v>0.73533892542726464</v>
      </c>
      <c r="BK1513" s="14">
        <f t="shared" si="1844"/>
        <v>0.23063642654460037</v>
      </c>
      <c r="BL1513" s="14">
        <f t="shared" si="1845"/>
        <v>3.3363153107831028E-2</v>
      </c>
      <c r="BM1513" s="14">
        <f t="shared" si="1846"/>
        <v>0.23853950587562359</v>
      </c>
      <c r="BN1513" s="14">
        <f t="shared" si="1847"/>
        <v>0.76039335451262269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1.26495726495726</v>
      </c>
      <c r="F1514" s="10">
        <f>VLOOKUP(B1514,home!$B$2:$E$405,3,FALSE)</f>
        <v>1.74</v>
      </c>
      <c r="G1514" s="10">
        <f>VLOOKUP(C1514,away!$B$2:$E$405,4,FALSE)</f>
        <v>1.32</v>
      </c>
      <c r="H1514" s="10">
        <f>VLOOKUP(A1514,away!$A$2:$E$405,3,FALSE)</f>
        <v>0.97435897435897401</v>
      </c>
      <c r="I1514" s="10">
        <f>VLOOKUP(C1514,away!$B$2:$E$405,3,FALSE)</f>
        <v>1.05</v>
      </c>
      <c r="J1514" s="10">
        <f>VLOOKUP(B1514,home!$B$2:$E$405,4,FALSE)</f>
        <v>2.0499999999999998</v>
      </c>
      <c r="K1514" s="12">
        <f t="shared" si="1792"/>
        <v>2.9053538461538353</v>
      </c>
      <c r="L1514" s="12">
        <f t="shared" si="1793"/>
        <v>2.0973076923076914</v>
      </c>
      <c r="M1514" s="13">
        <f t="shared" si="1794"/>
        <v>6.7200375379277534E-3</v>
      </c>
      <c r="N1514" s="13">
        <f t="shared" si="1795"/>
        <v>1.9524086907116548E-2</v>
      </c>
      <c r="O1514" s="13">
        <f t="shared" si="1796"/>
        <v>1.4093986420892317E-2</v>
      </c>
      <c r="P1514" s="13">
        <f t="shared" si="1797"/>
        <v>4.0948017655579413E-2</v>
      </c>
      <c r="Q1514" s="13">
        <f t="shared" si="1798"/>
        <v>2.8362190494116406E-2</v>
      </c>
      <c r="R1514" s="13">
        <f t="shared" si="1799"/>
        <v>1.4779713067908803E-2</v>
      </c>
      <c r="S1514" s="13">
        <f t="shared" si="1800"/>
        <v>6.23783773698494E-2</v>
      </c>
      <c r="T1514" s="13">
        <f t="shared" si="1801"/>
        <v>5.9484240294006417E-2</v>
      </c>
      <c r="U1514" s="13">
        <f t="shared" si="1802"/>
        <v>4.2940296206898938E-2</v>
      </c>
      <c r="V1514" s="13">
        <f t="shared" si="1803"/>
        <v>4.2233079196205496E-2</v>
      </c>
      <c r="W1514" s="13">
        <f t="shared" si="1804"/>
        <v>2.7467399745809615E-2</v>
      </c>
      <c r="X1514" s="13">
        <f t="shared" si="1805"/>
        <v>5.7607588774576834E-2</v>
      </c>
      <c r="Y1514" s="13">
        <f t="shared" si="1806"/>
        <v>6.0410419536109115E-2</v>
      </c>
      <c r="Z1514" s="13">
        <f t="shared" si="1807"/>
        <v>1.0332535302475215E-2</v>
      </c>
      <c r="AA1514" s="13">
        <f t="shared" si="1808"/>
        <v>3.0019671181566645E-2</v>
      </c>
      <c r="AB1514" s="13">
        <f t="shared" si="1809"/>
        <v>4.3608883563819062E-2</v>
      </c>
      <c r="AC1514" s="13">
        <f t="shared" si="1810"/>
        <v>1.6083995651207581E-2</v>
      </c>
      <c r="AD1514" s="13">
        <f t="shared" si="1811"/>
        <v>1.9950628873833212E-2</v>
      </c>
      <c r="AE1514" s="13">
        <f t="shared" si="1812"/>
        <v>4.1842607403466327E-2</v>
      </c>
      <c r="AF1514" s="13">
        <f t="shared" si="1813"/>
        <v>4.387841118675035E-2</v>
      </c>
      <c r="AG1514" s="13">
        <f t="shared" si="1814"/>
        <v>3.0675509769403791E-2</v>
      </c>
      <c r="AH1514" s="13">
        <f t="shared" si="1815"/>
        <v>5.4176264427305137E-3</v>
      </c>
      <c r="AI1514" s="13">
        <f t="shared" si="1816"/>
        <v>1.5740121822411818E-2</v>
      </c>
      <c r="AJ1514" s="13">
        <f t="shared" si="1817"/>
        <v>2.2865311737837048E-2</v>
      </c>
      <c r="AK1514" s="13">
        <f t="shared" si="1818"/>
        <v>2.2143940467010438E-2</v>
      </c>
      <c r="AL1514" s="13">
        <f t="shared" si="1819"/>
        <v>3.9202622555647455E-3</v>
      </c>
      <c r="AM1514" s="13">
        <f t="shared" si="1820"/>
        <v>1.1592727266355818E-2</v>
      </c>
      <c r="AN1514" s="13">
        <f t="shared" si="1821"/>
        <v>2.4313516070553171E-2</v>
      </c>
      <c r="AO1514" s="13">
        <f t="shared" si="1822"/>
        <v>2.5496462140908924E-2</v>
      </c>
      <c r="AP1514" s="13">
        <f t="shared" si="1823"/>
        <v>1.7824642058253373E-2</v>
      </c>
      <c r="AQ1514" s="13">
        <f t="shared" si="1824"/>
        <v>9.3459397253515021E-3</v>
      </c>
      <c r="AR1514" s="13">
        <f t="shared" si="1825"/>
        <v>2.272485922477651E-3</v>
      </c>
      <c r="AS1514" s="13">
        <f t="shared" si="1826"/>
        <v>6.6023757152008887E-3</v>
      </c>
      <c r="AT1514" s="13">
        <f t="shared" si="1827"/>
        <v>9.5911188389557929E-3</v>
      </c>
      <c r="AU1514" s="13">
        <f t="shared" si="1828"/>
        <v>9.2885313358929082E-3</v>
      </c>
      <c r="AV1514" s="13">
        <f t="shared" si="1829"/>
        <v>6.7466175604642201E-3</v>
      </c>
      <c r="AW1514" s="13">
        <f t="shared" si="1830"/>
        <v>6.6355022882170545E-4</v>
      </c>
      <c r="AX1514" s="13">
        <f t="shared" si="1831"/>
        <v>5.6134957917865491E-3</v>
      </c>
      <c r="AY1514" s="13">
        <f t="shared" si="1832"/>
        <v>1.1773227904850784E-2</v>
      </c>
      <c r="AZ1514" s="13">
        <f t="shared" si="1833"/>
        <v>1.2346040724067558E-2</v>
      </c>
      <c r="BA1514" s="13">
        <f t="shared" si="1834"/>
        <v>8.6311487267103047E-3</v>
      </c>
      <c r="BB1514" s="13">
        <f t="shared" si="1835"/>
        <v>4.5255436544953155E-3</v>
      </c>
      <c r="BC1514" s="13">
        <f t="shared" si="1836"/>
        <v>1.8982915036894563E-3</v>
      </c>
      <c r="BD1514" s="13">
        <f t="shared" si="1837"/>
        <v>7.943503676455532E-4</v>
      </c>
      <c r="BE1514" s="13">
        <f t="shared" si="1838"/>
        <v>2.3078688958327208E-3</v>
      </c>
      <c r="BF1514" s="13">
        <f t="shared" si="1839"/>
        <v>3.3525878864632008E-3</v>
      </c>
      <c r="BG1514" s="13">
        <f t="shared" si="1840"/>
        <v>3.2468180368348731E-3</v>
      </c>
      <c r="BH1514" s="13">
        <f t="shared" si="1841"/>
        <v>2.3582888177699607E-3</v>
      </c>
      <c r="BI1514" s="13">
        <f t="shared" si="1842"/>
        <v>1.3703326974099075E-3</v>
      </c>
      <c r="BJ1514" s="14">
        <f t="shared" si="1843"/>
        <v>0.52256411855221141</v>
      </c>
      <c r="BK1514" s="14">
        <f t="shared" si="1844"/>
        <v>0.18405699757118515</v>
      </c>
      <c r="BL1514" s="14">
        <f t="shared" si="1845"/>
        <v>0.25954092698602327</v>
      </c>
      <c r="BM1514" s="14">
        <f t="shared" si="1846"/>
        <v>0.84095686865232477</v>
      </c>
      <c r="BN1514" s="14">
        <f t="shared" si="1847"/>
        <v>0.12442803208354125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1.26495726495726</v>
      </c>
      <c r="F1515" s="10">
        <f>VLOOKUP(B1515,home!$B$2:$E$405,3,FALSE)</f>
        <v>1.26</v>
      </c>
      <c r="G1515" s="10">
        <f>VLOOKUP(C1515,away!$B$2:$E$405,4,FALSE)</f>
        <v>1.45</v>
      </c>
      <c r="H1515" s="10">
        <f>VLOOKUP(A1515,away!$A$2:$E$405,3,FALSE)</f>
        <v>0.97435897435897401</v>
      </c>
      <c r="I1515" s="10">
        <f>VLOOKUP(C1515,away!$B$2:$E$405,3,FALSE)</f>
        <v>0.53</v>
      </c>
      <c r="J1515" s="10">
        <f>VLOOKUP(B1515,home!$B$2:$E$405,4,FALSE)</f>
        <v>0.62</v>
      </c>
      <c r="K1515" s="12">
        <f t="shared" si="1792"/>
        <v>2.3110769230769139</v>
      </c>
      <c r="L1515" s="12">
        <f t="shared" si="1793"/>
        <v>0.32017435897435892</v>
      </c>
      <c r="M1515" s="13">
        <f t="shared" si="1794"/>
        <v>7.1988328156023643E-2</v>
      </c>
      <c r="N1515" s="13">
        <f t="shared" si="1795"/>
        <v>0.16637056393227428</v>
      </c>
      <c r="O1515" s="13">
        <f t="shared" si="1796"/>
        <v>2.3048816820990668E-2</v>
      </c>
      <c r="P1515" s="13">
        <f t="shared" si="1797"/>
        <v>5.3267588659218525E-2</v>
      </c>
      <c r="Q1515" s="13">
        <f t="shared" si="1798"/>
        <v>0.19224758549158577</v>
      </c>
      <c r="R1515" s="13">
        <f t="shared" si="1799"/>
        <v>3.6898200753890534E-3</v>
      </c>
      <c r="S1515" s="13">
        <f t="shared" si="1800"/>
        <v>9.8538057288189793E-3</v>
      </c>
      <c r="T1515" s="13">
        <f t="shared" si="1801"/>
        <v>6.155274744913674E-2</v>
      </c>
      <c r="U1515" s="13">
        <f t="shared" si="1802"/>
        <v>8.5274580265375603E-3</v>
      </c>
      <c r="V1515" s="13">
        <f t="shared" si="1803"/>
        <v>8.1014440308984725E-4</v>
      </c>
      <c r="W1515" s="13">
        <f t="shared" si="1804"/>
        <v>0.14809965278228665</v>
      </c>
      <c r="X1515" s="13">
        <f t="shared" si="1805"/>
        <v>4.7417711393893759E-2</v>
      </c>
      <c r="Y1515" s="13">
        <f t="shared" si="1806"/>
        <v>7.590967674785544E-3</v>
      </c>
      <c r="Z1515" s="13">
        <f t="shared" si="1807"/>
        <v>3.9379525912280368E-4</v>
      </c>
      <c r="AA1515" s="13">
        <f t="shared" si="1808"/>
        <v>9.1009113577580512E-4</v>
      </c>
      <c r="AB1515" s="13">
        <f t="shared" si="1809"/>
        <v>1.051645310894161E-3</v>
      </c>
      <c r="AC1515" s="13">
        <f t="shared" si="1810"/>
        <v>3.7466524021806955E-5</v>
      </c>
      <c r="AD1515" s="13">
        <f t="shared" si="1811"/>
        <v>8.5567422465211609E-2</v>
      </c>
      <c r="AE1515" s="13">
        <f t="shared" si="1812"/>
        <v>2.739649463688729E-2</v>
      </c>
      <c r="AF1515" s="13">
        <f t="shared" si="1813"/>
        <v>4.3858275542549242E-3</v>
      </c>
      <c r="AG1515" s="13">
        <f t="shared" si="1814"/>
        <v>4.6807650858521701E-4</v>
      </c>
      <c r="AH1515" s="13">
        <f t="shared" si="1815"/>
        <v>3.15207861641963E-5</v>
      </c>
      <c r="AI1515" s="13">
        <f t="shared" si="1816"/>
        <v>7.2846961501316147E-5</v>
      </c>
      <c r="AJ1515" s="13">
        <f t="shared" si="1817"/>
        <v>8.4177465820982079E-5</v>
      </c>
      <c r="AK1515" s="13">
        <f t="shared" si="1818"/>
        <v>6.4846866233989116E-5</v>
      </c>
      <c r="AL1515" s="13">
        <f t="shared" si="1819"/>
        <v>1.1089305398279887E-6</v>
      </c>
      <c r="AM1515" s="13">
        <f t="shared" si="1820"/>
        <v>3.9550579085304717E-2</v>
      </c>
      <c r="AN1515" s="13">
        <f t="shared" si="1821"/>
        <v>1.2663081305702125E-2</v>
      </c>
      <c r="AO1515" s="13">
        <f t="shared" si="1822"/>
        <v>2.0271969698466828E-3</v>
      </c>
      <c r="AP1515" s="13">
        <f t="shared" si="1823"/>
        <v>2.1635216344514151E-4</v>
      </c>
      <c r="AQ1515" s="13">
        <f t="shared" si="1824"/>
        <v>1.7317603810940975E-5</v>
      </c>
      <c r="AR1515" s="13">
        <f t="shared" si="1825"/>
        <v>2.0184295008978794E-6</v>
      </c>
      <c r="AS1515" s="13">
        <f t="shared" si="1826"/>
        <v>4.6647458403827418E-6</v>
      </c>
      <c r="AT1515" s="13">
        <f t="shared" si="1827"/>
        <v>5.3902932318637911E-6</v>
      </c>
      <c r="AU1515" s="13">
        <f t="shared" si="1828"/>
        <v>4.1524607655926947E-6</v>
      </c>
      <c r="AV1515" s="13">
        <f t="shared" si="1829"/>
        <v>2.3991640623358936E-6</v>
      </c>
      <c r="AW1515" s="13">
        <f t="shared" si="1830"/>
        <v>2.2793068358085117E-8</v>
      </c>
      <c r="AX1515" s="13">
        <f t="shared" si="1831"/>
        <v>1.5234071769729352E-2</v>
      </c>
      <c r="AY1515" s="13">
        <f t="shared" si="1832"/>
        <v>4.8775591634424732E-3</v>
      </c>
      <c r="AZ1515" s="13">
        <f t="shared" si="1833"/>
        <v>7.8083468925735193E-4</v>
      </c>
      <c r="BA1515" s="13">
        <f t="shared" si="1834"/>
        <v>8.3334415365971814E-5</v>
      </c>
      <c r="BB1515" s="13">
        <f t="shared" si="1835"/>
        <v>6.6703857550757466E-6</v>
      </c>
      <c r="BC1515" s="13">
        <f t="shared" si="1836"/>
        <v>4.2713729664861462E-7</v>
      </c>
      <c r="BD1515" s="13">
        <f t="shared" si="1837"/>
        <v>1.0770822859748557E-7</v>
      </c>
      <c r="BE1515" s="13">
        <f t="shared" si="1838"/>
        <v>2.489220015371418E-7</v>
      </c>
      <c r="BF1515" s="13">
        <f t="shared" si="1839"/>
        <v>2.8763894669930229E-7</v>
      </c>
      <c r="BG1515" s="13">
        <f t="shared" si="1840"/>
        <v>2.2158524396496931E-7</v>
      </c>
      <c r="BH1515" s="13">
        <f t="shared" si="1841"/>
        <v>1.2802513595545221E-7</v>
      </c>
      <c r="BI1515" s="13">
        <f t="shared" si="1842"/>
        <v>5.9175187456085985E-8</v>
      </c>
      <c r="BJ1515" s="14">
        <f t="shared" si="1843"/>
        <v>0.81655447457785835</v>
      </c>
      <c r="BK1515" s="14">
        <f t="shared" si="1844"/>
        <v>0.14083600156515513</v>
      </c>
      <c r="BL1515" s="14">
        <f t="shared" si="1845"/>
        <v>3.7500901597453028E-2</v>
      </c>
      <c r="BM1515" s="14">
        <f t="shared" si="1846"/>
        <v>0.47979493349373314</v>
      </c>
      <c r="BN1515" s="14">
        <f t="shared" si="1847"/>
        <v>0.51061270313548202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1.26495726495726</v>
      </c>
      <c r="F1516" s="10">
        <f>VLOOKUP(B1516,home!$B$2:$E$405,3,FALSE)</f>
        <v>0.79</v>
      </c>
      <c r="G1516" s="10">
        <f>VLOOKUP(C1516,away!$B$2:$E$405,4,FALSE)</f>
        <v>0.99</v>
      </c>
      <c r="H1516" s="10">
        <f>VLOOKUP(A1516,away!$A$2:$E$405,3,FALSE)</f>
        <v>0.97435897435897401</v>
      </c>
      <c r="I1516" s="10">
        <f>VLOOKUP(C1516,away!$B$2:$E$405,3,FALSE)</f>
        <v>0.2</v>
      </c>
      <c r="J1516" s="10">
        <f>VLOOKUP(B1516,home!$B$2:$E$405,4,FALSE)</f>
        <v>0.62</v>
      </c>
      <c r="K1516" s="12">
        <f t="shared" si="1792"/>
        <v>0.98932307692307309</v>
      </c>
      <c r="L1516" s="12">
        <f t="shared" si="1793"/>
        <v>0.12082051282051279</v>
      </c>
      <c r="M1516" s="13">
        <f t="shared" si="1794"/>
        <v>0.32951164318573495</v>
      </c>
      <c r="N1516" s="13">
        <f t="shared" si="1795"/>
        <v>0.32599347271848911</v>
      </c>
      <c r="O1516" s="13">
        <f t="shared" si="1796"/>
        <v>3.9811765710030311E-2</v>
      </c>
      <c r="P1516" s="13">
        <f t="shared" si="1797"/>
        <v>3.9386698549987692E-2</v>
      </c>
      <c r="Q1516" s="13">
        <f t="shared" si="1798"/>
        <v>0.16125643274334672</v>
      </c>
      <c r="R1516" s="13">
        <f t="shared" si="1799"/>
        <v>2.4050389746879844E-3</v>
      </c>
      <c r="S1516" s="13">
        <f t="shared" si="1800"/>
        <v>1.1769781544511146E-3</v>
      </c>
      <c r="T1516" s="13">
        <f t="shared" si="1801"/>
        <v>1.9483084899657676E-2</v>
      </c>
      <c r="U1516" s="13">
        <f t="shared" si="1802"/>
        <v>2.3793605585582297E-3</v>
      </c>
      <c r="V1516" s="13">
        <f t="shared" si="1803"/>
        <v>1.5631645843831997E-5</v>
      </c>
      <c r="W1516" s="13">
        <f t="shared" si="1804"/>
        <v>5.3178236738428801E-2</v>
      </c>
      <c r="X1516" s="13">
        <f t="shared" si="1805"/>
        <v>6.4250218336275996E-3</v>
      </c>
      <c r="Y1516" s="13">
        <f t="shared" si="1806"/>
        <v>3.8813721641093896E-4</v>
      </c>
      <c r="Z1516" s="13">
        <f t="shared" si="1807"/>
        <v>9.6859347425040833E-5</v>
      </c>
      <c r="AA1516" s="13">
        <f t="shared" si="1808"/>
        <v>9.582518762330235E-5</v>
      </c>
      <c r="AB1516" s="13">
        <f t="shared" si="1809"/>
        <v>4.7401034733108116E-5</v>
      </c>
      <c r="AC1516" s="13">
        <f t="shared" si="1810"/>
        <v>1.1677867372507007E-7</v>
      </c>
      <c r="AD1516" s="13">
        <f t="shared" si="1811"/>
        <v>1.3152614198851494E-2</v>
      </c>
      <c r="AE1516" s="13">
        <f t="shared" si="1812"/>
        <v>1.5891055924355951E-3</v>
      </c>
      <c r="AF1516" s="13">
        <f t="shared" si="1813"/>
        <v>9.599827630200669E-5</v>
      </c>
      <c r="AG1516" s="13">
        <f t="shared" si="1814"/>
        <v>3.8661869908979091E-6</v>
      </c>
      <c r="AH1516" s="13">
        <f t="shared" si="1815"/>
        <v>2.9256490068384107E-6</v>
      </c>
      <c r="AI1516" s="13">
        <f t="shared" si="1816"/>
        <v>2.8944120774423094E-6</v>
      </c>
      <c r="AJ1516" s="13">
        <f t="shared" si="1817"/>
        <v>1.4317543311692645E-6</v>
      </c>
      <c r="AK1516" s="13">
        <f t="shared" si="1818"/>
        <v>4.7215586677010457E-7</v>
      </c>
      <c r="AL1516" s="13">
        <f t="shared" si="1819"/>
        <v>5.5834463081282976E-10</v>
      </c>
      <c r="AM1516" s="13">
        <f t="shared" si="1820"/>
        <v>2.6024369497579729E-3</v>
      </c>
      <c r="AN1516" s="13">
        <f t="shared" si="1821"/>
        <v>3.1442776685280927E-4</v>
      </c>
      <c r="AO1516" s="13">
        <f t="shared" si="1822"/>
        <v>1.8994662018082523E-5</v>
      </c>
      <c r="AP1516" s="13">
        <f t="shared" si="1823"/>
        <v>7.6498160195901552E-7</v>
      </c>
      <c r="AQ1516" s="13">
        <f t="shared" si="1824"/>
        <v>2.3106367361736398E-8</v>
      </c>
      <c r="AR1516" s="13">
        <f t="shared" si="1825"/>
        <v>7.0695682667808079E-8</v>
      </c>
      <c r="AS1516" s="13">
        <f t="shared" si="1826"/>
        <v>6.9940870302093065E-8</v>
      </c>
      <c r="AT1516" s="13">
        <f t="shared" si="1827"/>
        <v>3.4597058504972139E-8</v>
      </c>
      <c r="AU1516" s="13">
        <f t="shared" si="1828"/>
        <v>1.1409222790875541E-8</v>
      </c>
      <c r="AV1516" s="13">
        <f t="shared" si="1829"/>
        <v>2.8218518491924594E-9</v>
      </c>
      <c r="AW1516" s="13">
        <f t="shared" si="1830"/>
        <v>1.8538673582564336E-12</v>
      </c>
      <c r="AX1516" s="13">
        <f t="shared" si="1831"/>
        <v>4.2910848843880897E-4</v>
      </c>
      <c r="AY1516" s="13">
        <f t="shared" si="1832"/>
        <v>5.1845107628811966E-5</v>
      </c>
      <c r="AZ1516" s="13">
        <f t="shared" si="1833"/>
        <v>3.1319762454738708E-6</v>
      </c>
      <c r="BA1516" s="13">
        <f t="shared" si="1834"/>
        <v>1.2613565870660575E-7</v>
      </c>
      <c r="BB1516" s="13">
        <f t="shared" si="1835"/>
        <v>3.8099437424713198E-9</v>
      </c>
      <c r="BC1516" s="13">
        <f t="shared" si="1836"/>
        <v>9.2063871356537638E-11</v>
      </c>
      <c r="BD1516" s="13">
        <f t="shared" si="1837"/>
        <v>1.4235814390201357E-9</v>
      </c>
      <c r="BE1516" s="13">
        <f t="shared" si="1838"/>
        <v>1.408381969501977E-9</v>
      </c>
      <c r="BF1516" s="13">
        <f t="shared" si="1839"/>
        <v>6.9667239177533663E-10</v>
      </c>
      <c r="BG1516" s="13">
        <f t="shared" si="1840"/>
        <v>2.2974469141284427E-10</v>
      </c>
      <c r="BH1516" s="13">
        <f t="shared" si="1841"/>
        <v>5.6822931253824238E-11</v>
      </c>
      <c r="BI1516" s="13">
        <f t="shared" si="1842"/>
        <v>1.1243247437564335E-11</v>
      </c>
      <c r="BJ1516" s="14">
        <f t="shared" si="1843"/>
        <v>0.58498683348111835</v>
      </c>
      <c r="BK1516" s="14">
        <f t="shared" si="1844"/>
        <v>0.37014291398066479</v>
      </c>
      <c r="BL1516" s="14">
        <f t="shared" si="1845"/>
        <v>4.4747308728047934E-2</v>
      </c>
      <c r="BM1516" s="14">
        <f t="shared" si="1846"/>
        <v>0.10155701854920447</v>
      </c>
      <c r="BN1516" s="14">
        <f t="shared" si="1847"/>
        <v>0.89836505188227667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1.26495726495726</v>
      </c>
      <c r="F1517" s="10">
        <f>VLOOKUP(B1517,home!$B$2:$E$405,3,FALSE)</f>
        <v>0.92</v>
      </c>
      <c r="G1517" s="10">
        <f>VLOOKUP(C1517,away!$B$2:$E$405,4,FALSE)</f>
        <v>0.95</v>
      </c>
      <c r="H1517" s="10">
        <f>VLOOKUP(A1517,away!$A$2:$E$405,3,FALSE)</f>
        <v>0.97435897435897401</v>
      </c>
      <c r="I1517" s="10">
        <f>VLOOKUP(C1517,away!$B$2:$E$405,3,FALSE)</f>
        <v>0.79</v>
      </c>
      <c r="J1517" s="10">
        <f>VLOOKUP(B1517,home!$B$2:$E$405,4,FALSE)</f>
        <v>0.86</v>
      </c>
      <c r="K1517" s="12">
        <f t="shared" si="1792"/>
        <v>1.1055726495726452</v>
      </c>
      <c r="L1517" s="12">
        <f t="shared" si="1793"/>
        <v>0.66197948717948696</v>
      </c>
      <c r="M1517" s="13">
        <f t="shared" si="1794"/>
        <v>0.17075045142587897</v>
      </c>
      <c r="N1517" s="13">
        <f t="shared" si="1795"/>
        <v>0.18877702899863427</v>
      </c>
      <c r="O1517" s="13">
        <f t="shared" si="1796"/>
        <v>0.11303329627056927</v>
      </c>
      <c r="P1517" s="13">
        <f t="shared" si="1797"/>
        <v>0.12496652084778306</v>
      </c>
      <c r="Q1517" s="13">
        <f t="shared" si="1798"/>
        <v>0.10435336006423611</v>
      </c>
      <c r="R1517" s="13">
        <f t="shared" si="1799"/>
        <v>3.7412861749699225E-2</v>
      </c>
      <c r="S1517" s="13">
        <f t="shared" si="1800"/>
        <v>2.2864699920835081E-2</v>
      </c>
      <c r="T1517" s="13">
        <f t="shared" si="1801"/>
        <v>6.9079783780779377E-2</v>
      </c>
      <c r="U1517" s="13">
        <f t="shared" si="1802"/>
        <v>4.1362636692710043E-2</v>
      </c>
      <c r="V1517" s="13">
        <f t="shared" si="1803"/>
        <v>1.8593228861019211E-3</v>
      </c>
      <c r="W1517" s="13">
        <f t="shared" si="1804"/>
        <v>3.8456740259341912E-2</v>
      </c>
      <c r="X1517" s="13">
        <f t="shared" si="1805"/>
        <v>2.5457573195473891E-2</v>
      </c>
      <c r="Y1517" s="13">
        <f t="shared" si="1806"/>
        <v>8.4261956243870291E-3</v>
      </c>
      <c r="Z1517" s="13">
        <f t="shared" si="1807"/>
        <v>8.2555156783276473E-3</v>
      </c>
      <c r="AA1517" s="13">
        <f t="shared" si="1808"/>
        <v>9.1270723420772085E-3</v>
      </c>
      <c r="AB1517" s="13">
        <f t="shared" si="1809"/>
        <v>5.0453207760357555E-3</v>
      </c>
      <c r="AC1517" s="13">
        <f t="shared" si="1810"/>
        <v>8.5048498506341434E-5</v>
      </c>
      <c r="AD1517" s="13">
        <f t="shared" si="1811"/>
        <v>1.0629180055611918E-2</v>
      </c>
      <c r="AE1517" s="13">
        <f t="shared" si="1812"/>
        <v>7.0362991623524086E-3</v>
      </c>
      <c r="AF1517" s="13">
        <f t="shared" si="1813"/>
        <v>2.3289428555677504E-3</v>
      </c>
      <c r="AG1517" s="13">
        <f t="shared" si="1814"/>
        <v>5.1390413239968988E-4</v>
      </c>
      <c r="AH1517" s="13">
        <f t="shared" si="1815"/>
        <v>1.366245508785387E-3</v>
      </c>
      <c r="AI1517" s="13">
        <f t="shared" si="1816"/>
        <v>1.5104836671145868E-3</v>
      </c>
      <c r="AJ1517" s="13">
        <f t="shared" si="1817"/>
        <v>8.3497471499403982E-4</v>
      </c>
      <c r="AK1517" s="13">
        <f t="shared" si="1818"/>
        <v>3.0770840266070823E-4</v>
      </c>
      <c r="AL1517" s="13">
        <f t="shared" si="1819"/>
        <v>2.4897655901727352E-6</v>
      </c>
      <c r="AM1517" s="13">
        <f t="shared" si="1820"/>
        <v>2.3502661513735163E-3</v>
      </c>
      <c r="AN1517" s="13">
        <f t="shared" si="1821"/>
        <v>1.5558279816215469E-3</v>
      </c>
      <c r="AO1517" s="13">
        <f t="shared" si="1822"/>
        <v>5.1496310470666392E-4</v>
      </c>
      <c r="AP1517" s="13">
        <f t="shared" si="1823"/>
        <v>1.1363167065669128E-4</v>
      </c>
      <c r="AQ1517" s="13">
        <f t="shared" si="1824"/>
        <v>1.8805458767166207E-5</v>
      </c>
      <c r="AR1517" s="13">
        <f t="shared" si="1825"/>
        <v>1.8088530025340559E-4</v>
      </c>
      <c r="AS1517" s="13">
        <f t="shared" si="1826"/>
        <v>1.9998184066990111E-4</v>
      </c>
      <c r="AT1517" s="13">
        <f t="shared" si="1827"/>
        <v>1.105472267279186E-4</v>
      </c>
      <c r="AU1517" s="13">
        <f t="shared" si="1828"/>
        <v>4.0739330118830957E-5</v>
      </c>
      <c r="AV1517" s="13">
        <f t="shared" si="1829"/>
        <v>1.1260072285322656E-5</v>
      </c>
      <c r="AW1517" s="13">
        <f t="shared" si="1830"/>
        <v>5.0615994949258686E-8</v>
      </c>
      <c r="AX1517" s="13">
        <f t="shared" si="1831"/>
        <v>4.3306499602915318E-4</v>
      </c>
      <c r="AY1517" s="13">
        <f t="shared" si="1832"/>
        <v>2.8668014398676542E-4</v>
      </c>
      <c r="AZ1517" s="13">
        <f t="shared" si="1833"/>
        <v>9.4888187350450207E-5</v>
      </c>
      <c r="BA1517" s="13">
        <f t="shared" si="1834"/>
        <v>2.0938011200547371E-5</v>
      </c>
      <c r="BB1517" s="13">
        <f t="shared" si="1835"/>
        <v>3.4651334792741745E-6</v>
      </c>
      <c r="BC1517" s="13">
        <f t="shared" si="1836"/>
        <v>4.5876945672367807E-7</v>
      </c>
      <c r="BD1517" s="13">
        <f t="shared" si="1837"/>
        <v>1.9957059716676152E-5</v>
      </c>
      <c r="BE1517" s="13">
        <f t="shared" si="1838"/>
        <v>2.2063979388645157E-5</v>
      </c>
      <c r="BF1517" s="13">
        <f t="shared" si="1839"/>
        <v>1.2196666076410332E-5</v>
      </c>
      <c r="BG1517" s="13">
        <f t="shared" si="1840"/>
        <v>4.4947668100165885E-6</v>
      </c>
      <c r="BH1517" s="13">
        <f t="shared" si="1841"/>
        <v>1.2423228128403072E-6</v>
      </c>
      <c r="BI1517" s="13">
        <f t="shared" si="1842"/>
        <v>2.7469562476327986E-7</v>
      </c>
      <c r="BJ1517" s="14">
        <f t="shared" si="1843"/>
        <v>0.4604519977374128</v>
      </c>
      <c r="BK1517" s="14">
        <f t="shared" si="1844"/>
        <v>0.32081521348868225</v>
      </c>
      <c r="BL1517" s="14">
        <f t="shared" si="1845"/>
        <v>0.21060424338513101</v>
      </c>
      <c r="BM1517" s="14">
        <f t="shared" si="1846"/>
        <v>0.26054682140476104</v>
      </c>
      <c r="BN1517" s="14">
        <f t="shared" si="1847"/>
        <v>0.73929351935680088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1.26495726495726</v>
      </c>
      <c r="F1518" s="10">
        <f>VLOOKUP(B1518,home!$B$2:$E$405,3,FALSE)</f>
        <v>0.95</v>
      </c>
      <c r="G1518" s="10">
        <f>VLOOKUP(C1518,away!$B$2:$E$405,4,FALSE)</f>
        <v>0.95</v>
      </c>
      <c r="H1518" s="10">
        <f>VLOOKUP(A1518,away!$A$2:$E$405,3,FALSE)</f>
        <v>0.97435897435897401</v>
      </c>
      <c r="I1518" s="10">
        <f>VLOOKUP(C1518,away!$B$2:$E$405,3,FALSE)</f>
        <v>0.47</v>
      </c>
      <c r="J1518" s="10">
        <f>VLOOKUP(B1518,home!$B$2:$E$405,4,FALSE)</f>
        <v>0.82</v>
      </c>
      <c r="K1518" s="12">
        <f t="shared" si="1792"/>
        <v>1.1416239316239272</v>
      </c>
      <c r="L1518" s="12">
        <f t="shared" si="1793"/>
        <v>0.37551794871794858</v>
      </c>
      <c r="M1518" s="13">
        <f t="shared" si="1794"/>
        <v>0.21933788585952907</v>
      </c>
      <c r="N1518" s="13">
        <f t="shared" si="1795"/>
        <v>0.25040137960903569</v>
      </c>
      <c r="O1518" s="13">
        <f t="shared" si="1796"/>
        <v>8.2365312974101906E-2</v>
      </c>
      <c r="P1518" s="13">
        <f t="shared" si="1797"/>
        <v>9.4030212426929452E-2</v>
      </c>
      <c r="Q1518" s="13">
        <f t="shared" si="1798"/>
        <v>0.14293210373666146</v>
      </c>
      <c r="R1518" s="13">
        <f t="shared" si="1799"/>
        <v>1.546482668677329E-2</v>
      </c>
      <c r="S1518" s="13">
        <f t="shared" si="1800"/>
        <v>1.0077694528700772E-2</v>
      </c>
      <c r="T1518" s="13">
        <f t="shared" si="1801"/>
        <v>5.3673570401132152E-2</v>
      </c>
      <c r="U1518" s="13">
        <f t="shared" si="1802"/>
        <v>1.7655016244036752E-2</v>
      </c>
      <c r="V1518" s="13">
        <f t="shared" si="1803"/>
        <v>4.8003449289817839E-4</v>
      </c>
      <c r="W1518" s="13">
        <f t="shared" si="1804"/>
        <v>5.4391570074375464E-2</v>
      </c>
      <c r="X1518" s="13">
        <f t="shared" si="1805"/>
        <v>2.0425010821878035E-2</v>
      </c>
      <c r="Y1518" s="13">
        <f t="shared" si="1806"/>
        <v>3.8349790831867701E-3</v>
      </c>
      <c r="Z1518" s="13">
        <f t="shared" si="1807"/>
        <v>1.9357733315652319E-3</v>
      </c>
      <c r="AA1518" s="13">
        <f t="shared" si="1808"/>
        <v>2.2099251615142475E-3</v>
      </c>
      <c r="AB1518" s="13">
        <f t="shared" si="1809"/>
        <v>1.2614517257412692E-3</v>
      </c>
      <c r="AC1518" s="13">
        <f t="shared" si="1810"/>
        <v>1.2861932505009848E-5</v>
      </c>
      <c r="AD1518" s="13">
        <f t="shared" si="1811"/>
        <v>1.5523679518876714E-2</v>
      </c>
      <c r="AE1518" s="13">
        <f t="shared" si="1812"/>
        <v>5.8294202894834156E-3</v>
      </c>
      <c r="AF1518" s="13">
        <f t="shared" si="1813"/>
        <v>1.0945259746608011E-3</v>
      </c>
      <c r="AG1518" s="13">
        <f t="shared" si="1814"/>
        <v>1.3700471627437914E-4</v>
      </c>
      <c r="AH1518" s="13">
        <f t="shared" si="1815"/>
        <v>1.8172940766307126E-4</v>
      </c>
      <c r="AI1518" s="13">
        <f t="shared" si="1816"/>
        <v>2.0746664086800283E-4</v>
      </c>
      <c r="AJ1518" s="13">
        <f t="shared" si="1817"/>
        <v>1.184244411142694E-4</v>
      </c>
      <c r="AK1518" s="13">
        <f t="shared" si="1818"/>
        <v>4.5065392021746143E-5</v>
      </c>
      <c r="AL1518" s="13">
        <f t="shared" si="1819"/>
        <v>2.205565611116449E-7</v>
      </c>
      <c r="AM1518" s="13">
        <f t="shared" si="1820"/>
        <v>3.5444408091219719E-3</v>
      </c>
      <c r="AN1518" s="13">
        <f t="shared" si="1821"/>
        <v>1.3310011419936691E-3</v>
      </c>
      <c r="AO1518" s="13">
        <f t="shared" si="1822"/>
        <v>2.4990740929135477E-4</v>
      </c>
      <c r="AP1518" s="13">
        <f t="shared" si="1823"/>
        <v>3.1281572568835451E-5</v>
      </c>
      <c r="AQ1518" s="13">
        <f t="shared" si="1824"/>
        <v>2.9366979909301844E-6</v>
      </c>
      <c r="AR1518" s="13">
        <f t="shared" si="1825"/>
        <v>1.3648530877472886E-5</v>
      </c>
      <c r="AS1518" s="13">
        <f t="shared" si="1826"/>
        <v>1.558148948123116E-5</v>
      </c>
      <c r="AT1518" s="13">
        <f t="shared" si="1827"/>
        <v>8.8941006410599947E-6</v>
      </c>
      <c r="AU1518" s="13">
        <f t="shared" si="1828"/>
        <v>3.3845727140352663E-6</v>
      </c>
      <c r="AV1518" s="13">
        <f t="shared" si="1829"/>
        <v>9.6597730216600171E-7</v>
      </c>
      <c r="AW1518" s="13">
        <f t="shared" si="1830"/>
        <v>2.6264627456971579E-9</v>
      </c>
      <c r="AX1518" s="13">
        <f t="shared" si="1831"/>
        <v>6.744030753196874E-4</v>
      </c>
      <c r="AY1518" s="13">
        <f t="shared" si="1832"/>
        <v>2.5325045945312523E-4</v>
      </c>
      <c r="AZ1518" s="13">
        <f t="shared" si="1833"/>
        <v>4.7550046522857788E-5</v>
      </c>
      <c r="BA1518" s="13">
        <f t="shared" si="1834"/>
        <v>5.9519653105688611E-6</v>
      </c>
      <c r="BB1518" s="13">
        <f t="shared" si="1835"/>
        <v>5.5876745106630154E-7</v>
      </c>
      <c r="BC1518" s="13">
        <f t="shared" si="1836"/>
        <v>4.1965441406954886E-8</v>
      </c>
      <c r="BD1518" s="13">
        <f t="shared" si="1837"/>
        <v>8.5421138635369949E-7</v>
      </c>
      <c r="BE1518" s="13">
        <f t="shared" si="1838"/>
        <v>9.7518816132703554E-7</v>
      </c>
      <c r="BF1518" s="13">
        <f t="shared" si="1839"/>
        <v>5.566490714036397E-7</v>
      </c>
      <c r="BG1518" s="13">
        <f t="shared" si="1840"/>
        <v>2.118279671435437E-7</v>
      </c>
      <c r="BH1518" s="13">
        <f t="shared" si="1841"/>
        <v>6.0456969169579096E-8</v>
      </c>
      <c r="BI1518" s="13">
        <f t="shared" si="1842"/>
        <v>1.3803824567488283E-8</v>
      </c>
      <c r="BJ1518" s="14">
        <f t="shared" si="1843"/>
        <v>0.55438456813603054</v>
      </c>
      <c r="BK1518" s="14">
        <f t="shared" si="1844"/>
        <v>0.32419216025657671</v>
      </c>
      <c r="BL1518" s="14">
        <f t="shared" si="1845"/>
        <v>0.11955436548223049</v>
      </c>
      <c r="BM1518" s="14">
        <f t="shared" si="1846"/>
        <v>0.19528189808038146</v>
      </c>
      <c r="BN1518" s="14">
        <f t="shared" si="1847"/>
        <v>0.80453172129303085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1.62222222222222</v>
      </c>
      <c r="F1519" s="10">
        <f>VLOOKUP(B1519,home!$B$2:$E$405,3,FALSE)</f>
        <v>0.37</v>
      </c>
      <c r="G1519" s="10">
        <f>VLOOKUP(C1519,away!$B$2:$E$405,4,FALSE)</f>
        <v>1.48</v>
      </c>
      <c r="H1519" s="10">
        <f>VLOOKUP(A1519,away!$A$2:$E$405,3,FALSE)</f>
        <v>1.13333333333333</v>
      </c>
      <c r="I1519" s="10">
        <f>VLOOKUP(C1519,away!$B$2:$E$405,3,FALSE)</f>
        <v>0.74</v>
      </c>
      <c r="J1519" s="10">
        <f>VLOOKUP(B1519,home!$B$2:$E$405,4,FALSE)</f>
        <v>0.71</v>
      </c>
      <c r="K1519" s="12">
        <f t="shared" si="1792"/>
        <v>0.88832888888888772</v>
      </c>
      <c r="L1519" s="12">
        <f t="shared" si="1793"/>
        <v>0.5954533333333315</v>
      </c>
      <c r="M1519" s="13">
        <f t="shared" si="1794"/>
        <v>0.22677833821128393</v>
      </c>
      <c r="N1519" s="13">
        <f t="shared" si="1795"/>
        <v>0.20145374920729825</v>
      </c>
      <c r="O1519" s="13">
        <f t="shared" si="1796"/>
        <v>0.13503591741570264</v>
      </c>
      <c r="P1519" s="13">
        <f t="shared" si="1797"/>
        <v>0.11995630647798274</v>
      </c>
      <c r="Q1519" s="13">
        <f t="shared" si="1798"/>
        <v>8.9478592597909926E-2</v>
      </c>
      <c r="R1519" s="13">
        <f t="shared" si="1799"/>
        <v>4.0203793572452295E-2</v>
      </c>
      <c r="S1519" s="13">
        <f t="shared" si="1800"/>
        <v>1.5862973925703332E-2</v>
      </c>
      <c r="T1519" s="13">
        <f t="shared" si="1801"/>
        <v>5.3280326224400633E-2</v>
      </c>
      <c r="U1519" s="13">
        <f t="shared" si="1802"/>
        <v>3.5714191273334757E-2</v>
      </c>
      <c r="V1519" s="13">
        <f t="shared" si="1803"/>
        <v>9.3231703055786266E-4</v>
      </c>
      <c r="W1519" s="13">
        <f t="shared" si="1804"/>
        <v>2.6495472913947597E-2</v>
      </c>
      <c r="X1519" s="13">
        <f t="shared" si="1805"/>
        <v>1.5776817664853095E-2</v>
      </c>
      <c r="Y1519" s="13">
        <f t="shared" si="1806"/>
        <v>4.6971793339644803E-3</v>
      </c>
      <c r="Z1519" s="13">
        <f t="shared" si="1807"/>
        <v>7.9798276317872962E-3</v>
      </c>
      <c r="AA1519" s="13">
        <f t="shared" si="1808"/>
        <v>7.0887114136704531E-3</v>
      </c>
      <c r="AB1519" s="13">
        <f t="shared" si="1809"/>
        <v>3.1485535668799242E-3</v>
      </c>
      <c r="AC1519" s="13">
        <f t="shared" si="1810"/>
        <v>3.0822307681136859E-5</v>
      </c>
      <c r="AD1519" s="13">
        <f t="shared" si="1811"/>
        <v>5.8841735035581721E-3</v>
      </c>
      <c r="AE1519" s="13">
        <f t="shared" si="1812"/>
        <v>3.5037507266053817E-3</v>
      </c>
      <c r="AF1519" s="13">
        <f t="shared" si="1813"/>
        <v>1.0431600246631281E-3</v>
      </c>
      <c r="AG1519" s="13">
        <f t="shared" si="1814"/>
        <v>2.0705103796191332E-4</v>
      </c>
      <c r="AH1519" s="13">
        <f t="shared" si="1815"/>
        <v>1.1879037406932924E-3</v>
      </c>
      <c r="AI1519" s="13">
        <f t="shared" si="1816"/>
        <v>1.0552492100770259E-3</v>
      </c>
      <c r="AJ1519" s="13">
        <f t="shared" si="1817"/>
        <v>4.6870417914430032E-4</v>
      </c>
      <c r="AK1519" s="13">
        <f t="shared" si="1818"/>
        <v>1.387878208922782E-4</v>
      </c>
      <c r="AL1519" s="13">
        <f t="shared" si="1819"/>
        <v>6.5214873972882236E-7</v>
      </c>
      <c r="AM1519" s="13">
        <f t="shared" si="1820"/>
        <v>1.0454162620890531E-3</v>
      </c>
      <c r="AN1519" s="13">
        <f t="shared" si="1821"/>
        <v>6.2249659798179846E-4</v>
      </c>
      <c r="AO1519" s="13">
        <f t="shared" si="1822"/>
        <v>1.8533383712846031E-4</v>
      </c>
      <c r="AP1519" s="13">
        <f t="shared" si="1823"/>
        <v>3.6785883699199484E-5</v>
      </c>
      <c r="AQ1519" s="13">
        <f t="shared" si="1824"/>
        <v>5.4760692670751483E-6</v>
      </c>
      <c r="AR1519" s="13">
        <f t="shared" si="1825"/>
        <v>1.4146824841499092E-4</v>
      </c>
      <c r="AS1519" s="13">
        <f t="shared" si="1826"/>
        <v>1.2567033192754606E-4</v>
      </c>
      <c r="AT1519" s="13">
        <f t="shared" si="1827"/>
        <v>5.5818293163747333E-5</v>
      </c>
      <c r="AU1519" s="13">
        <f t="shared" si="1828"/>
        <v>1.6528334115275291E-5</v>
      </c>
      <c r="AV1519" s="13">
        <f t="shared" si="1829"/>
        <v>3.6706491699516991E-6</v>
      </c>
      <c r="AW1519" s="13">
        <f t="shared" si="1830"/>
        <v>9.5822097948614846E-9</v>
      </c>
      <c r="AX1519" s="13">
        <f t="shared" si="1831"/>
        <v>1.547789110879904E-4</v>
      </c>
      <c r="AY1519" s="13">
        <f t="shared" si="1832"/>
        <v>9.2163618537047229E-5</v>
      </c>
      <c r="AZ1519" s="13">
        <f t="shared" si="1833"/>
        <v>2.7439566934973193E-5</v>
      </c>
      <c r="BA1519" s="13">
        <f t="shared" si="1834"/>
        <v>5.4463271988842851E-6</v>
      </c>
      <c r="BB1519" s="13">
        <f t="shared" si="1835"/>
        <v>8.1075842124990837E-7</v>
      </c>
      <c r="BC1519" s="13">
        <f t="shared" si="1836"/>
        <v>9.6553760892265481E-8</v>
      </c>
      <c r="BD1519" s="13">
        <f t="shared" si="1837"/>
        <v>1.4039623346589014E-5</v>
      </c>
      <c r="BE1519" s="13">
        <f t="shared" si="1838"/>
        <v>1.2471803007893906E-5</v>
      </c>
      <c r="BF1519" s="13">
        <f t="shared" si="1839"/>
        <v>5.5395314542217397E-6</v>
      </c>
      <c r="BG1519" s="13">
        <f t="shared" si="1840"/>
        <v>1.6403086072312811E-6</v>
      </c>
      <c r="BH1519" s="13">
        <f t="shared" si="1841"/>
        <v>3.6428338062416069E-7</v>
      </c>
      <c r="BI1519" s="13">
        <f t="shared" si="1842"/>
        <v>6.4720690150109698E-8</v>
      </c>
      <c r="BJ1519" s="14">
        <f t="shared" si="1843"/>
        <v>0.40399651762126926</v>
      </c>
      <c r="BK1519" s="14">
        <f t="shared" si="1844"/>
        <v>0.36365357372048579</v>
      </c>
      <c r="BL1519" s="14">
        <f t="shared" si="1845"/>
        <v>0.22441908832012517</v>
      </c>
      <c r="BM1519" s="14">
        <f t="shared" si="1846"/>
        <v>0.1870501557747104</v>
      </c>
      <c r="BN1519" s="14">
        <f t="shared" si="1847"/>
        <v>0.81290669748262978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1.62222222222222</v>
      </c>
      <c r="F1520" s="10">
        <f>VLOOKUP(B1520,home!$B$2:$E$405,3,FALSE)</f>
        <v>0.99</v>
      </c>
      <c r="G1520" s="10">
        <f>VLOOKUP(C1520,away!$B$2:$E$405,4,FALSE)</f>
        <v>1.73</v>
      </c>
      <c r="H1520" s="10">
        <f>VLOOKUP(A1520,away!$A$2:$E$405,3,FALSE)</f>
        <v>1.13333333333333</v>
      </c>
      <c r="I1520" s="10">
        <f>VLOOKUP(C1520,away!$B$2:$E$405,3,FALSE)</f>
        <v>0.37</v>
      </c>
      <c r="J1520" s="10">
        <f>VLOOKUP(B1520,home!$B$2:$E$405,4,FALSE)</f>
        <v>0.71</v>
      </c>
      <c r="K1520" s="12">
        <f t="shared" si="1792"/>
        <v>2.7783799999999963</v>
      </c>
      <c r="L1520" s="12">
        <f t="shared" si="1793"/>
        <v>0.29772666666666575</v>
      </c>
      <c r="M1520" s="13">
        <f t="shared" si="1794"/>
        <v>4.6138540133649202E-2</v>
      </c>
      <c r="N1520" s="13">
        <f t="shared" si="1795"/>
        <v>0.12819039713652808</v>
      </c>
      <c r="O1520" s="13">
        <f t="shared" si="1796"/>
        <v>1.3736673758857556E-2</v>
      </c>
      <c r="P1520" s="13">
        <f t="shared" si="1797"/>
        <v>3.8165699638134605E-2</v>
      </c>
      <c r="Q1520" s="13">
        <f t="shared" si="1798"/>
        <v>0.17808081779809326</v>
      </c>
      <c r="R1520" s="13">
        <f t="shared" si="1799"/>
        <v>2.0448870446560588E-3</v>
      </c>
      <c r="S1520" s="13">
        <f t="shared" si="1800"/>
        <v>7.89264584796639E-3</v>
      </c>
      <c r="T1520" s="13">
        <f t="shared" si="1801"/>
        <v>5.3019408280300155E-2</v>
      </c>
      <c r="U1520" s="13">
        <f t="shared" si="1802"/>
        <v>5.6814732671314925E-3</v>
      </c>
      <c r="V1520" s="13">
        <f t="shared" si="1803"/>
        <v>7.2541993432795446E-4</v>
      </c>
      <c r="W1520" s="13">
        <f t="shared" si="1804"/>
        <v>0.1649253941846219</v>
      </c>
      <c r="X1520" s="13">
        <f t="shared" si="1805"/>
        <v>4.9102687859273381E-2</v>
      </c>
      <c r="Y1520" s="13">
        <f t="shared" si="1806"/>
        <v>7.3095897903576092E-3</v>
      </c>
      <c r="Z1520" s="13">
        <f t="shared" si="1807"/>
        <v>2.0293913450509924E-4</v>
      </c>
      <c r="AA1520" s="13">
        <f t="shared" si="1808"/>
        <v>5.6384203252627686E-4</v>
      </c>
      <c r="AB1520" s="13">
        <f t="shared" si="1809"/>
        <v>7.832837131651777E-4</v>
      </c>
      <c r="AC1520" s="13">
        <f t="shared" si="1810"/>
        <v>3.7504111590979206E-5</v>
      </c>
      <c r="AD1520" s="13">
        <f t="shared" si="1811"/>
        <v>0.11455635417366727</v>
      </c>
      <c r="AE1520" s="13">
        <f t="shared" si="1812"/>
        <v>3.4106481473611942E-2</v>
      </c>
      <c r="AF1520" s="13">
        <f t="shared" si="1813"/>
        <v>5.077204520433436E-3</v>
      </c>
      <c r="AG1520" s="13">
        <f t="shared" si="1814"/>
        <v>5.0387305928452483E-4</v>
      </c>
      <c r="AH1520" s="13">
        <f t="shared" si="1815"/>
        <v>1.5105098013105331E-5</v>
      </c>
      <c r="AI1520" s="13">
        <f t="shared" si="1816"/>
        <v>4.1967702217651533E-5</v>
      </c>
      <c r="AJ1520" s="13">
        <f t="shared" si="1817"/>
        <v>5.830111224373927E-5</v>
      </c>
      <c r="AK1520" s="13">
        <f t="shared" si="1818"/>
        <v>5.3994214745253357E-5</v>
      </c>
      <c r="AL1520" s="13">
        <f t="shared" si="1819"/>
        <v>1.2409327681631471E-6</v>
      </c>
      <c r="AM1520" s="13">
        <f t="shared" si="1820"/>
        <v>6.3656216661806639E-2</v>
      </c>
      <c r="AN1520" s="13">
        <f t="shared" si="1821"/>
        <v>1.895215319933076E-2</v>
      </c>
      <c r="AO1520" s="13">
        <f t="shared" si="1822"/>
        <v>2.8212806990963657E-3</v>
      </c>
      <c r="AP1520" s="13">
        <f t="shared" si="1823"/>
        <v>2.7999016609098714E-4</v>
      </c>
      <c r="AQ1520" s="13">
        <f t="shared" si="1824"/>
        <v>2.0840134712428926E-5</v>
      </c>
      <c r="AR1520" s="13">
        <f t="shared" si="1825"/>
        <v>8.9943809622302498E-7</v>
      </c>
      <c r="AS1520" s="13">
        <f t="shared" si="1826"/>
        <v>2.498980817784125E-6</v>
      </c>
      <c r="AT1520" s="13">
        <f t="shared" si="1827"/>
        <v>3.4715591622575245E-6</v>
      </c>
      <c r="AU1520" s="13">
        <f t="shared" si="1828"/>
        <v>3.2151035150776823E-6</v>
      </c>
      <c r="AV1520" s="13">
        <f t="shared" si="1829"/>
        <v>2.2331948260553796E-6</v>
      </c>
      <c r="AW1520" s="13">
        <f t="shared" si="1830"/>
        <v>2.8513802105356743E-8</v>
      </c>
      <c r="AX1520" s="13">
        <f t="shared" si="1831"/>
        <v>2.9476859874805007E-2</v>
      </c>
      <c r="AY1520" s="13">
        <f t="shared" si="1832"/>
        <v>8.7760472343260867E-3</v>
      </c>
      <c r="AZ1520" s="13">
        <f t="shared" si="1833"/>
        <v>1.3064316447925579E-3</v>
      </c>
      <c r="BA1520" s="13">
        <f t="shared" si="1834"/>
        <v>1.2965317961064596E-4</v>
      </c>
      <c r="BB1520" s="13">
        <f t="shared" si="1835"/>
        <v>9.6503022470530327E-6</v>
      </c>
      <c r="BC1520" s="13">
        <f t="shared" si="1836"/>
        <v>5.7463046406818662E-7</v>
      </c>
      <c r="BD1520" s="13">
        <f t="shared" si="1837"/>
        <v>4.4631117710248838E-8</v>
      </c>
      <c r="BE1520" s="13">
        <f t="shared" si="1838"/>
        <v>1.24002204823801E-7</v>
      </c>
      <c r="BF1520" s="13">
        <f t="shared" si="1839"/>
        <v>1.7226262291917593E-7</v>
      </c>
      <c r="BG1520" s="13">
        <f t="shared" si="1840"/>
        <v>1.595370087553931E-7</v>
      </c>
      <c r="BH1520" s="13">
        <f t="shared" si="1841"/>
        <v>1.1081360859645212E-7</v>
      </c>
      <c r="BI1520" s="13">
        <f t="shared" si="1842"/>
        <v>6.1576462770442034E-8</v>
      </c>
      <c r="BJ1520" s="14">
        <f t="shared" si="1843"/>
        <v>0.86030190600345435</v>
      </c>
      <c r="BK1520" s="14">
        <f t="shared" si="1844"/>
        <v>0.10173709783276338</v>
      </c>
      <c r="BL1520" s="14">
        <f t="shared" si="1845"/>
        <v>2.2992519042999291E-2</v>
      </c>
      <c r="BM1520" s="14">
        <f t="shared" si="1846"/>
        <v>0.57010142778327944</v>
      </c>
      <c r="BN1520" s="14">
        <f t="shared" si="1847"/>
        <v>0.40635701550991876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1.62222222222222</v>
      </c>
      <c r="F1521" s="10">
        <f>VLOOKUP(B1521,home!$B$2:$E$405,3,FALSE)</f>
        <v>1.36</v>
      </c>
      <c r="G1521" s="10">
        <f>VLOOKUP(C1521,away!$B$2:$E$405,4,FALSE)</f>
        <v>0.74</v>
      </c>
      <c r="H1521" s="10">
        <f>VLOOKUP(A1521,away!$A$2:$E$405,3,FALSE)</f>
        <v>1.13333333333333</v>
      </c>
      <c r="I1521" s="10">
        <f>VLOOKUP(C1521,away!$B$2:$E$405,3,FALSE)</f>
        <v>0.74</v>
      </c>
      <c r="J1521" s="10">
        <f>VLOOKUP(B1521,home!$B$2:$E$405,4,FALSE)</f>
        <v>0.88</v>
      </c>
      <c r="K1521" s="12">
        <f t="shared" si="1792"/>
        <v>1.6326044444444421</v>
      </c>
      <c r="L1521" s="12">
        <f t="shared" si="1793"/>
        <v>0.73802666666666439</v>
      </c>
      <c r="M1521" s="13">
        <f t="shared" si="1794"/>
        <v>9.3421748165858631E-2</v>
      </c>
      <c r="N1521" s="13">
        <f t="shared" si="1795"/>
        <v>0.15252076126335021</v>
      </c>
      <c r="O1521" s="13">
        <f t="shared" si="1796"/>
        <v>6.894774139302122E-2</v>
      </c>
      <c r="P1521" s="13">
        <f t="shared" si="1797"/>
        <v>0.11256438903265248</v>
      </c>
      <c r="Q1521" s="13">
        <f t="shared" si="1798"/>
        <v>0.12450303635429766</v>
      </c>
      <c r="R1521" s="13">
        <f t="shared" si="1799"/>
        <v>2.5442635877243325E-2</v>
      </c>
      <c r="S1521" s="13">
        <f t="shared" si="1800"/>
        <v>3.3907366130098038E-2</v>
      </c>
      <c r="T1521" s="13">
        <f t="shared" si="1801"/>
        <v>9.188656091044084E-2</v>
      </c>
      <c r="U1521" s="13">
        <f t="shared" si="1802"/>
        <v>4.153776041156907E-2</v>
      </c>
      <c r="V1521" s="13">
        <f t="shared" si="1803"/>
        <v>4.5394639864379752E-3</v>
      </c>
      <c r="W1521" s="13">
        <f t="shared" si="1804"/>
        <v>6.7754736832951426E-2</v>
      </c>
      <c r="X1521" s="13">
        <f t="shared" si="1805"/>
        <v>5.0004802575700211E-2</v>
      </c>
      <c r="Y1521" s="13">
        <f t="shared" si="1806"/>
        <v>1.845243888113433E-2</v>
      </c>
      <c r="Z1521" s="13">
        <f t="shared" si="1807"/>
        <v>6.2591145825651928E-3</v>
      </c>
      <c r="AA1521" s="13">
        <f t="shared" si="1808"/>
        <v>1.0218658285782953E-2</v>
      </c>
      <c r="AB1521" s="13">
        <f t="shared" si="1809"/>
        <v>8.3415134668141377E-3</v>
      </c>
      <c r="AC1521" s="13">
        <f t="shared" si="1810"/>
        <v>3.4185160321417805E-4</v>
      </c>
      <c r="AD1521" s="13">
        <f t="shared" si="1811"/>
        <v>2.7654171121410012E-2</v>
      </c>
      <c r="AE1521" s="13">
        <f t="shared" si="1812"/>
        <v>2.0409515732163763E-2</v>
      </c>
      <c r="AF1521" s="13">
        <f t="shared" si="1813"/>
        <v>7.5313834320448339E-3</v>
      </c>
      <c r="AG1521" s="13">
        <f t="shared" si="1814"/>
        <v>1.8527872699135308E-3</v>
      </c>
      <c r="AH1521" s="13">
        <f t="shared" si="1815"/>
        <v>1.1548483679138246E-3</v>
      </c>
      <c r="AI1521" s="13">
        <f t="shared" si="1816"/>
        <v>1.8854105781155204E-3</v>
      </c>
      <c r="AJ1521" s="13">
        <f t="shared" si="1817"/>
        <v>1.5390648447169821E-3</v>
      </c>
      <c r="AK1521" s="13">
        <f t="shared" si="1818"/>
        <v>8.3756136859104648E-4</v>
      </c>
      <c r="AL1521" s="13">
        <f t="shared" si="1819"/>
        <v>1.6475956663675243E-5</v>
      </c>
      <c r="AM1521" s="13">
        <f t="shared" si="1820"/>
        <v>9.0296645360482316E-3</v>
      </c>
      <c r="AN1521" s="13">
        <f t="shared" si="1821"/>
        <v>6.6641332186578688E-3</v>
      </c>
      <c r="AO1521" s="13">
        <f t="shared" si="1822"/>
        <v>2.459154012794328E-3</v>
      </c>
      <c r="AP1521" s="13">
        <f t="shared" si="1823"/>
        <v>6.0497374629418332E-4</v>
      </c>
      <c r="AQ1521" s="13">
        <f t="shared" si="1824"/>
        <v>1.1162168934958507E-4</v>
      </c>
      <c r="AR1521" s="13">
        <f t="shared" si="1825"/>
        <v>1.7046177829537561E-4</v>
      </c>
      <c r="AS1521" s="13">
        <f t="shared" si="1826"/>
        <v>2.7829665685293335E-4</v>
      </c>
      <c r="AT1521" s="13">
        <f t="shared" si="1827"/>
        <v>2.2717417942606444E-4</v>
      </c>
      <c r="AU1521" s="13">
        <f t="shared" si="1828"/>
        <v>1.2362852499800395E-4</v>
      </c>
      <c r="AV1521" s="13">
        <f t="shared" si="1829"/>
        <v>5.045911984296302E-5</v>
      </c>
      <c r="AW1521" s="13">
        <f t="shared" si="1830"/>
        <v>5.5144368652743132E-7</v>
      </c>
      <c r="AX1521" s="13">
        <f t="shared" si="1831"/>
        <v>2.4569784088991167E-3</v>
      </c>
      <c r="AY1521" s="13">
        <f t="shared" si="1832"/>
        <v>1.8133155851917798E-3</v>
      </c>
      <c r="AZ1521" s="13">
        <f t="shared" si="1833"/>
        <v>6.691376284769005E-4</v>
      </c>
      <c r="BA1521" s="13">
        <f t="shared" si="1834"/>
        <v>1.6461380449534795E-4</v>
      </c>
      <c r="BB1521" s="13">
        <f t="shared" si="1835"/>
        <v>3.0372344354754899E-5</v>
      </c>
      <c r="BC1521" s="13">
        <f t="shared" si="1836"/>
        <v>4.48312001259837E-6</v>
      </c>
      <c r="BD1521" s="13">
        <f t="shared" si="1837"/>
        <v>2.0967556338234661E-5</v>
      </c>
      <c r="BE1521" s="13">
        <f t="shared" si="1838"/>
        <v>3.423172566694114E-5</v>
      </c>
      <c r="BF1521" s="13">
        <f t="shared" si="1839"/>
        <v>2.7943433732425498E-5</v>
      </c>
      <c r="BG1521" s="13">
        <f t="shared" si="1840"/>
        <v>1.5206858034865535E-5</v>
      </c>
      <c r="BH1521" s="13">
        <f t="shared" si="1841"/>
        <v>6.2066960034392876E-6</v>
      </c>
      <c r="BI1521" s="13">
        <f t="shared" si="1842"/>
        <v>2.0266158961061085E-6</v>
      </c>
      <c r="BJ1521" s="14">
        <f t="shared" si="1843"/>
        <v>0.58657864246798164</v>
      </c>
      <c r="BK1521" s="14">
        <f t="shared" si="1844"/>
        <v>0.24660461046011678</v>
      </c>
      <c r="BL1521" s="14">
        <f t="shared" si="1845"/>
        <v>0.16086179773885539</v>
      </c>
      <c r="BM1521" s="14">
        <f t="shared" si="1846"/>
        <v>0.42109108902159026</v>
      </c>
      <c r="BN1521" s="14">
        <f t="shared" si="1847"/>
        <v>0.57740031208642351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1.62222222222222</v>
      </c>
      <c r="F1522" s="10">
        <f>VLOOKUP(B1522,home!$B$2:$E$405,3,FALSE)</f>
        <v>0.77</v>
      </c>
      <c r="G1522" s="10">
        <f>VLOOKUP(C1522,away!$B$2:$E$405,4,FALSE)</f>
        <v>0.99</v>
      </c>
      <c r="H1522" s="10">
        <f>VLOOKUP(A1522,away!$A$2:$E$405,3,FALSE)</f>
        <v>1.13333333333333</v>
      </c>
      <c r="I1522" s="10">
        <f>VLOOKUP(C1522,away!$B$2:$E$405,3,FALSE)</f>
        <v>0.86</v>
      </c>
      <c r="J1522" s="10">
        <f>VLOOKUP(B1522,home!$B$2:$E$405,4,FALSE)</f>
        <v>0.66</v>
      </c>
      <c r="K1522" s="12">
        <f t="shared" si="1792"/>
        <v>1.2366199999999985</v>
      </c>
      <c r="L1522" s="12">
        <f t="shared" si="1793"/>
        <v>0.64327999999999819</v>
      </c>
      <c r="M1522" s="13">
        <f t="shared" si="1794"/>
        <v>0.15260536553043602</v>
      </c>
      <c r="N1522" s="13">
        <f t="shared" si="1795"/>
        <v>0.18871484712224756</v>
      </c>
      <c r="O1522" s="13">
        <f t="shared" si="1796"/>
        <v>9.8167979538418618E-2</v>
      </c>
      <c r="P1522" s="13">
        <f t="shared" si="1797"/>
        <v>0.12139648685679909</v>
      </c>
      <c r="Q1522" s="13">
        <f t="shared" si="1798"/>
        <v>0.11668427712415677</v>
      </c>
      <c r="R1522" s="13">
        <f t="shared" si="1799"/>
        <v>3.1574748938736873E-2</v>
      </c>
      <c r="S1522" s="13">
        <f t="shared" si="1800"/>
        <v>2.4142511257629704E-2</v>
      </c>
      <c r="T1522" s="13">
        <f t="shared" si="1801"/>
        <v>7.5060661788427366E-2</v>
      </c>
      <c r="U1522" s="13">
        <f t="shared" si="1802"/>
        <v>3.9045966032620741E-2</v>
      </c>
      <c r="V1522" s="13">
        <f t="shared" si="1803"/>
        <v>2.1339107357725086E-3</v>
      </c>
      <c r="W1522" s="13">
        <f t="shared" si="1804"/>
        <v>4.8098036925758189E-2</v>
      </c>
      <c r="X1522" s="13">
        <f t="shared" si="1805"/>
        <v>3.0940505193601642E-2</v>
      </c>
      <c r="Y1522" s="13">
        <f t="shared" si="1806"/>
        <v>9.9517040904700017E-3</v>
      </c>
      <c r="Z1522" s="13">
        <f t="shared" si="1807"/>
        <v>6.7704681657701996E-3</v>
      </c>
      <c r="AA1522" s="13">
        <f t="shared" si="1808"/>
        <v>8.3724963431547339E-3</v>
      </c>
      <c r="AB1522" s="13">
        <f t="shared" si="1809"/>
        <v>5.1767982139359981E-3</v>
      </c>
      <c r="AC1522" s="13">
        <f t="shared" si="1810"/>
        <v>1.0609442928512414E-4</v>
      </c>
      <c r="AD1522" s="13">
        <f t="shared" si="1811"/>
        <v>1.4869748605782761E-2</v>
      </c>
      <c r="AE1522" s="13">
        <f t="shared" si="1812"/>
        <v>9.5654118831279087E-3</v>
      </c>
      <c r="AF1522" s="13">
        <f t="shared" si="1813"/>
        <v>3.0766190780892508E-3</v>
      </c>
      <c r="AG1522" s="13">
        <f t="shared" si="1814"/>
        <v>6.5970917351774929E-4</v>
      </c>
      <c r="AH1522" s="13">
        <f t="shared" si="1815"/>
        <v>1.0888266904191602E-3</v>
      </c>
      <c r="AI1522" s="13">
        <f t="shared" si="1816"/>
        <v>1.3464648619061403E-3</v>
      </c>
      <c r="AJ1522" s="13">
        <f t="shared" si="1817"/>
        <v>8.3253268876518473E-4</v>
      </c>
      <c r="AK1522" s="13">
        <f t="shared" si="1818"/>
        <v>3.431755245269338E-4</v>
      </c>
      <c r="AL1522" s="13">
        <f t="shared" si="1819"/>
        <v>3.3758946667500909E-6</v>
      </c>
      <c r="AM1522" s="13">
        <f t="shared" si="1820"/>
        <v>3.6776457041766113E-3</v>
      </c>
      <c r="AN1522" s="13">
        <f t="shared" si="1821"/>
        <v>2.3657559285827239E-3</v>
      </c>
      <c r="AO1522" s="13">
        <f t="shared" si="1822"/>
        <v>7.6092173686934507E-4</v>
      </c>
      <c r="AP1522" s="13">
        <f t="shared" si="1823"/>
        <v>1.6316191163110366E-4</v>
      </c>
      <c r="AQ1522" s="13">
        <f t="shared" si="1824"/>
        <v>2.6239698628514009E-5</v>
      </c>
      <c r="AR1522" s="13">
        <f t="shared" si="1825"/>
        <v>1.4008408668256717E-4</v>
      </c>
      <c r="AS1522" s="13">
        <f t="shared" si="1826"/>
        <v>1.7323078327339601E-4</v>
      </c>
      <c r="AT1522" s="13">
        <f t="shared" si="1827"/>
        <v>1.0711032560577336E-4</v>
      </c>
      <c r="AU1522" s="13">
        <f t="shared" si="1828"/>
        <v>4.4151590283537095E-5</v>
      </c>
      <c r="AV1522" s="13">
        <f t="shared" si="1829"/>
        <v>1.36496848941069E-5</v>
      </c>
      <c r="AW1522" s="13">
        <f t="shared" si="1830"/>
        <v>7.4597230123881034E-8</v>
      </c>
      <c r="AX1522" s="13">
        <f t="shared" si="1831"/>
        <v>7.5797503844981205E-4</v>
      </c>
      <c r="AY1522" s="13">
        <f t="shared" si="1832"/>
        <v>4.8759018273399377E-4</v>
      </c>
      <c r="AZ1522" s="13">
        <f t="shared" si="1833"/>
        <v>1.5682850637456128E-4</v>
      </c>
      <c r="BA1522" s="13">
        <f t="shared" si="1834"/>
        <v>3.3628213860209168E-5</v>
      </c>
      <c r="BB1522" s="13">
        <f t="shared" si="1835"/>
        <v>5.4080893529988224E-6</v>
      </c>
      <c r="BC1522" s="13">
        <f t="shared" si="1836"/>
        <v>6.95783143799415E-7</v>
      </c>
      <c r="BD1522" s="13">
        <f t="shared" si="1837"/>
        <v>1.5018881880193585E-5</v>
      </c>
      <c r="BE1522" s="13">
        <f t="shared" si="1838"/>
        <v>1.8572649710684969E-5</v>
      </c>
      <c r="BF1522" s="13">
        <f t="shared" si="1839"/>
        <v>1.1483655042613611E-5</v>
      </c>
      <c r="BG1522" s="13">
        <f t="shared" si="1840"/>
        <v>4.7336391662656082E-6</v>
      </c>
      <c r="BH1522" s="13">
        <f t="shared" si="1841"/>
        <v>1.463428216446843E-6</v>
      </c>
      <c r="BI1522" s="13">
        <f t="shared" si="1842"/>
        <v>3.6194092020449855E-7</v>
      </c>
      <c r="BJ1522" s="14">
        <f t="shared" si="1843"/>
        <v>0.50605737177898291</v>
      </c>
      <c r="BK1522" s="14">
        <f t="shared" si="1844"/>
        <v>0.30087533488732321</v>
      </c>
      <c r="BL1522" s="14">
        <f t="shared" si="1845"/>
        <v>0.18647884949816015</v>
      </c>
      <c r="BM1522" s="14">
        <f t="shared" si="1846"/>
        <v>0.29055080363393782</v>
      </c>
      <c r="BN1522" s="14">
        <f t="shared" si="1847"/>
        <v>0.70914370511079494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1.4750000000000001</v>
      </c>
      <c r="F1523" s="10">
        <f>VLOOKUP(B1523,home!$B$2:$E$405,3,FALSE)</f>
        <v>1.02</v>
      </c>
      <c r="G1523" s="10">
        <f>VLOOKUP(C1523,away!$B$2:$E$405,4,FALSE)</f>
        <v>0.34</v>
      </c>
      <c r="H1523" s="10">
        <f>VLOOKUP(A1523,away!$A$2:$E$405,3,FALSE)</f>
        <v>1.175</v>
      </c>
      <c r="I1523" s="10">
        <f>VLOOKUP(C1523,away!$B$2:$E$405,3,FALSE)</f>
        <v>0.68</v>
      </c>
      <c r="J1523" s="10">
        <f>VLOOKUP(B1523,home!$B$2:$E$405,4,FALSE)</f>
        <v>0.64</v>
      </c>
      <c r="K1523" s="12">
        <f t="shared" si="1792"/>
        <v>0.51153000000000004</v>
      </c>
      <c r="L1523" s="12">
        <f t="shared" si="1793"/>
        <v>0.51136000000000004</v>
      </c>
      <c r="M1523" s="13">
        <f t="shared" si="1794"/>
        <v>0.35955432520887798</v>
      </c>
      <c r="N1523" s="13">
        <f t="shared" si="1795"/>
        <v>0.18392282397409737</v>
      </c>
      <c r="O1523" s="13">
        <f t="shared" si="1796"/>
        <v>0.18386169973881183</v>
      </c>
      <c r="P1523" s="13">
        <f t="shared" si="1797"/>
        <v>9.4050775267394429E-2</v>
      </c>
      <c r="Q1523" s="13">
        <f t="shared" si="1798"/>
        <v>4.7041021073735007E-2</v>
      </c>
      <c r="R1523" s="13">
        <f t="shared" si="1799"/>
        <v>4.7009759389219405E-2</v>
      </c>
      <c r="S1523" s="13">
        <f t="shared" si="1800"/>
        <v>6.150355946392269E-3</v>
      </c>
      <c r="T1523" s="13">
        <f t="shared" si="1801"/>
        <v>2.4054896536265132E-2</v>
      </c>
      <c r="U1523" s="13">
        <f t="shared" si="1802"/>
        <v>2.4046902220367407E-2</v>
      </c>
      <c r="V1523" s="13">
        <f t="shared" si="1803"/>
        <v>1.7875393210518557E-4</v>
      </c>
      <c r="W1523" s="13">
        <f t="shared" si="1804"/>
        <v>8.0209645032825582E-3</v>
      </c>
      <c r="X1523" s="13">
        <f t="shared" si="1805"/>
        <v>4.1016004083985688E-3</v>
      </c>
      <c r="Y1523" s="13">
        <f t="shared" si="1806"/>
        <v>1.048697192419346E-3</v>
      </c>
      <c r="Z1523" s="13">
        <f t="shared" si="1807"/>
        <v>8.0129701870904103E-3</v>
      </c>
      <c r="AA1523" s="13">
        <f t="shared" si="1808"/>
        <v>4.0988746398023584E-3</v>
      </c>
      <c r="AB1523" s="13">
        <f t="shared" si="1809"/>
        <v>1.04834867224905E-3</v>
      </c>
      <c r="AC1523" s="13">
        <f t="shared" si="1810"/>
        <v>2.9223584445169076E-6</v>
      </c>
      <c r="AD1523" s="13">
        <f t="shared" si="1811"/>
        <v>1.0257409930910317E-3</v>
      </c>
      <c r="AE1523" s="13">
        <f t="shared" si="1812"/>
        <v>5.2452291422702994E-4</v>
      </c>
      <c r="AF1523" s="13">
        <f t="shared" si="1813"/>
        <v>1.3411001870956702E-4</v>
      </c>
      <c r="AG1523" s="13">
        <f t="shared" si="1814"/>
        <v>2.2859499722441391E-5</v>
      </c>
      <c r="AH1523" s="13">
        <f t="shared" si="1815"/>
        <v>1.0243781087176382E-3</v>
      </c>
      <c r="AI1523" s="13">
        <f t="shared" si="1816"/>
        <v>5.2400013395233354E-4</v>
      </c>
      <c r="AJ1523" s="13">
        <f t="shared" si="1817"/>
        <v>1.3402089426031857E-4</v>
      </c>
      <c r="AK1523" s="13">
        <f t="shared" si="1818"/>
        <v>2.2851902680326925E-5</v>
      </c>
      <c r="AL1523" s="13">
        <f t="shared" si="1819"/>
        <v>3.0576751054946941E-8</v>
      </c>
      <c r="AM1523" s="13">
        <f t="shared" si="1820"/>
        <v>1.0493945803917113E-4</v>
      </c>
      <c r="AN1523" s="13">
        <f t="shared" si="1821"/>
        <v>5.366184126291055E-5</v>
      </c>
      <c r="AO1523" s="13">
        <f t="shared" si="1822"/>
        <v>1.3720259574100969E-5</v>
      </c>
      <c r="AP1523" s="13">
        <f t="shared" si="1823"/>
        <v>2.3386639786040901E-6</v>
      </c>
      <c r="AQ1523" s="13">
        <f t="shared" si="1824"/>
        <v>2.989748030247469E-7</v>
      </c>
      <c r="AR1523" s="13">
        <f t="shared" si="1825"/>
        <v>1.0476519793477037E-4</v>
      </c>
      <c r="AS1523" s="13">
        <f t="shared" si="1826"/>
        <v>5.3590541699573097E-5</v>
      </c>
      <c r="AT1523" s="13">
        <f t="shared" si="1827"/>
        <v>1.3706584897791312E-5</v>
      </c>
      <c r="AU1523" s="13">
        <f t="shared" si="1828"/>
        <v>2.337109790922397E-6</v>
      </c>
      <c r="AV1523" s="13">
        <f t="shared" si="1829"/>
        <v>2.9887544283763339E-7</v>
      </c>
      <c r="AW1523" s="13">
        <f t="shared" si="1830"/>
        <v>2.2217065685764357E-10</v>
      </c>
      <c r="AX1523" s="13">
        <f t="shared" si="1831"/>
        <v>8.946613495129532E-6</v>
      </c>
      <c r="AY1523" s="13">
        <f t="shared" si="1832"/>
        <v>4.574940276869437E-6</v>
      </c>
      <c r="AZ1523" s="13">
        <f t="shared" si="1833"/>
        <v>1.1697207299899777E-6</v>
      </c>
      <c r="BA1523" s="13">
        <f t="shared" si="1834"/>
        <v>1.9938279749589164E-7</v>
      </c>
      <c r="BB1523" s="13">
        <f t="shared" si="1835"/>
        <v>2.5489096831874788E-8</v>
      </c>
      <c r="BC1523" s="13">
        <f t="shared" si="1836"/>
        <v>2.6068209111895002E-9</v>
      </c>
      <c r="BD1523" s="13">
        <f t="shared" si="1837"/>
        <v>8.9287886026540186E-6</v>
      </c>
      <c r="BE1523" s="13">
        <f t="shared" si="1838"/>
        <v>4.5673432339156112E-6</v>
      </c>
      <c r="BF1523" s="13">
        <f t="shared" si="1839"/>
        <v>1.168166542222426E-6</v>
      </c>
      <c r="BG1523" s="13">
        <f t="shared" si="1840"/>
        <v>1.9918407711434593E-7</v>
      </c>
      <c r="BH1523" s="13">
        <f t="shared" si="1841"/>
        <v>2.5472157741575342E-8</v>
      </c>
      <c r="BI1523" s="13">
        <f t="shared" si="1842"/>
        <v>2.6059545699096082E-9</v>
      </c>
      <c r="BJ1523" s="14">
        <f t="shared" si="1843"/>
        <v>0.27008711506482314</v>
      </c>
      <c r="BK1523" s="14">
        <f t="shared" si="1844"/>
        <v>0.45994173823024237</v>
      </c>
      <c r="BL1523" s="14">
        <f t="shared" si="1845"/>
        <v>0.26196042557039478</v>
      </c>
      <c r="BM1523" s="14">
        <f t="shared" si="1846"/>
        <v>8.4557269682308339E-2</v>
      </c>
      <c r="BN1523" s="14">
        <f t="shared" si="1847"/>
        <v>0.91544040465213594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1.1583333333333301</v>
      </c>
      <c r="F1524" s="10">
        <f>VLOOKUP(B1524,home!$B$2:$E$405,3,FALSE)</f>
        <v>2.2999999999999998</v>
      </c>
      <c r="G1524" s="10">
        <f>VLOOKUP(C1524,away!$B$2:$E$405,4,FALSE)</f>
        <v>0.86</v>
      </c>
      <c r="H1524" s="10">
        <f>VLOOKUP(A1524,away!$A$2:$E$405,3,FALSE)</f>
        <v>1.05</v>
      </c>
      <c r="I1524" s="10">
        <f>VLOOKUP(C1524,away!$B$2:$E$405,3,FALSE)</f>
        <v>0.86</v>
      </c>
      <c r="J1524" s="10">
        <f>VLOOKUP(B1524,home!$B$2:$E$405,4,FALSE)</f>
        <v>0.95</v>
      </c>
      <c r="K1524" s="12">
        <f t="shared" si="1792"/>
        <v>2.2911833333333269</v>
      </c>
      <c r="L1524" s="12">
        <f t="shared" si="1793"/>
        <v>0.85785</v>
      </c>
      <c r="M1524" s="13">
        <f t="shared" si="1794"/>
        <v>4.2893570617597451E-2</v>
      </c>
      <c r="N1524" s="13">
        <f t="shared" si="1795"/>
        <v>9.8277034106195385E-2</v>
      </c>
      <c r="O1524" s="13">
        <f t="shared" si="1796"/>
        <v>3.6796249554305972E-2</v>
      </c>
      <c r="P1524" s="13">
        <f t="shared" si="1797"/>
        <v>8.4306953707999704E-2</v>
      </c>
      <c r="Q1524" s="13">
        <f t="shared" si="1798"/>
        <v>0.11258535129677293</v>
      </c>
      <c r="R1524" s="13">
        <f t="shared" si="1799"/>
        <v>1.5782831340080686E-2</v>
      </c>
      <c r="S1524" s="13">
        <f t="shared" si="1800"/>
        <v>4.1426152807892067E-2</v>
      </c>
      <c r="T1524" s="13">
        <f t="shared" si="1801"/>
        <v>9.6581343609936657E-2</v>
      </c>
      <c r="U1524" s="13">
        <f t="shared" si="1802"/>
        <v>3.6161360119203768E-2</v>
      </c>
      <c r="V1524" s="13">
        <f t="shared" si="1803"/>
        <v>9.0469729218129475E-3</v>
      </c>
      <c r="W1524" s="13">
        <f t="shared" si="1804"/>
        <v>8.5984560156214612E-2</v>
      </c>
      <c r="X1524" s="13">
        <f t="shared" si="1805"/>
        <v>7.3761854930008697E-2</v>
      </c>
      <c r="Y1524" s="13">
        <f t="shared" si="1806"/>
        <v>3.1638303625853972E-2</v>
      </c>
      <c r="Z1524" s="13">
        <f t="shared" si="1807"/>
        <v>4.5131006216960739E-3</v>
      </c>
      <c r="AA1524" s="13">
        <f t="shared" si="1808"/>
        <v>1.034034092608632E-2</v>
      </c>
      <c r="AB1524" s="13">
        <f t="shared" si="1809"/>
        <v>1.1845808395416742E-2</v>
      </c>
      <c r="AC1524" s="13">
        <f t="shared" si="1810"/>
        <v>1.1113593429254776E-3</v>
      </c>
      <c r="AD1524" s="13">
        <f t="shared" si="1811"/>
        <v>4.925159778847895E-2</v>
      </c>
      <c r="AE1524" s="13">
        <f t="shared" si="1812"/>
        <v>4.2250483162846665E-2</v>
      </c>
      <c r="AF1524" s="13">
        <f t="shared" si="1813"/>
        <v>1.8122288490624E-2</v>
      </c>
      <c r="AG1524" s="13">
        <f t="shared" si="1814"/>
        <v>5.1820683938939346E-3</v>
      </c>
      <c r="AH1524" s="13">
        <f t="shared" si="1815"/>
        <v>9.6789084208049399E-4</v>
      </c>
      <c r="AI1524" s="13">
        <f t="shared" si="1816"/>
        <v>2.217615365860787E-3</v>
      </c>
      <c r="AJ1524" s="13">
        <f t="shared" si="1817"/>
        <v>2.5404816830020623E-3</v>
      </c>
      <c r="AK1524" s="13">
        <f t="shared" si="1818"/>
        <v>1.9402364302443086E-3</v>
      </c>
      <c r="AL1524" s="13">
        <f t="shared" si="1819"/>
        <v>8.7374699124284947E-5</v>
      </c>
      <c r="AM1524" s="13">
        <f t="shared" si="1820"/>
        <v>2.2568887998599883E-2</v>
      </c>
      <c r="AN1524" s="13">
        <f t="shared" si="1821"/>
        <v>1.9360720569598908E-2</v>
      </c>
      <c r="AO1524" s="13">
        <f t="shared" si="1822"/>
        <v>8.3042970703152089E-3</v>
      </c>
      <c r="AP1524" s="13">
        <f t="shared" si="1823"/>
        <v>2.3746137472566353E-3</v>
      </c>
      <c r="AQ1524" s="13">
        <f t="shared" si="1824"/>
        <v>5.0926560077102598E-4</v>
      </c>
      <c r="AR1524" s="13">
        <f t="shared" si="1825"/>
        <v>1.6606103177575041E-4</v>
      </c>
      <c r="AS1524" s="13">
        <f t="shared" si="1826"/>
        <v>3.8047626832073535E-4</v>
      </c>
      <c r="AT1524" s="13">
        <f t="shared" si="1827"/>
        <v>4.3587044235266392E-4</v>
      </c>
      <c r="AU1524" s="13">
        <f t="shared" si="1828"/>
        <v>3.3288636433701613E-4</v>
      </c>
      <c r="AV1524" s="13">
        <f t="shared" si="1829"/>
        <v>1.9067592246572426E-4</v>
      </c>
      <c r="AW1524" s="13">
        <f t="shared" si="1830"/>
        <v>4.7703955318677718E-6</v>
      </c>
      <c r="AX1524" s="13">
        <f t="shared" si="1831"/>
        <v>8.6182433390431072E-3</v>
      </c>
      <c r="AY1524" s="13">
        <f t="shared" si="1832"/>
        <v>7.3931600483981294E-3</v>
      </c>
      <c r="AZ1524" s="13">
        <f t="shared" si="1833"/>
        <v>3.1711111737591671E-3</v>
      </c>
      <c r="BA1524" s="13">
        <f t="shared" si="1834"/>
        <v>9.0677924013643409E-4</v>
      </c>
      <c r="BB1524" s="13">
        <f t="shared" si="1835"/>
        <v>1.9447014278775994E-4</v>
      </c>
      <c r="BC1524" s="13">
        <f t="shared" si="1836"/>
        <v>3.3365242398095983E-5</v>
      </c>
      <c r="BD1524" s="13">
        <f t="shared" si="1837"/>
        <v>2.3742576018137906E-5</v>
      </c>
      <c r="BE1524" s="13">
        <f t="shared" si="1838"/>
        <v>5.4398594463157109E-5</v>
      </c>
      <c r="BF1524" s="13">
        <f t="shared" si="1839"/>
        <v>6.2318576495372106E-5</v>
      </c>
      <c r="BG1524" s="13">
        <f t="shared" si="1840"/>
        <v>4.7594427941084863E-5</v>
      </c>
      <c r="BH1524" s="13">
        <f t="shared" si="1841"/>
        <v>2.7261890014536918E-5</v>
      </c>
      <c r="BI1524" s="13">
        <f t="shared" si="1842"/>
        <v>1.2492397607294637E-5</v>
      </c>
      <c r="BJ1524" s="14">
        <f t="shared" si="1843"/>
        <v>0.68706979973389004</v>
      </c>
      <c r="BK1524" s="14">
        <f t="shared" si="1844"/>
        <v>0.18626554414575006</v>
      </c>
      <c r="BL1524" s="14">
        <f t="shared" si="1845"/>
        <v>0.12032659314807262</v>
      </c>
      <c r="BM1524" s="14">
        <f t="shared" si="1846"/>
        <v>0.60014465737359046</v>
      </c>
      <c r="BN1524" s="14">
        <f t="shared" si="1847"/>
        <v>0.39064199062295213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1.3571428571428601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1.0952380952381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1.3571428571428601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1.0952380952381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1.3571428571428601</v>
      </c>
      <c r="F1527" s="10">
        <f>VLOOKUP(B1527,home!$B$2:$E$405,3,FALSE)</f>
        <v>0</v>
      </c>
      <c r="G1527" s="10">
        <f>VLOOKUP(C1527,away!$B$2:$E$405,4,FALSE)</f>
        <v>0.49</v>
      </c>
      <c r="H1527" s="10">
        <f>VLOOKUP(A1527,away!$A$2:$E$405,3,FALSE)</f>
        <v>1.0952380952381</v>
      </c>
      <c r="I1527" s="10">
        <f>VLOOKUP(C1527,away!$B$2:$E$405,3,FALSE)</f>
        <v>0.98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1.7124999999999999</v>
      </c>
      <c r="F1528" s="10">
        <f>VLOOKUP(B1528,home!$B$2:$E$405,3,FALSE)</f>
        <v>0</v>
      </c>
      <c r="G1528" s="10">
        <f>VLOOKUP(C1528,away!$B$2:$E$405,4,FALSE)</f>
        <v>0.57999999999999996</v>
      </c>
      <c r="H1528" s="10">
        <f>VLOOKUP(A1528,away!$A$2:$E$405,3,FALSE)</f>
        <v>1.4624999999999999</v>
      </c>
      <c r="I1528" s="10">
        <f>VLOOKUP(C1528,away!$B$2:$E$405,3,FALSE)</f>
        <v>0.44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1.3611111111111101</v>
      </c>
      <c r="F1529" s="10">
        <f>VLOOKUP(B1529,home!$B$2:$E$405,3,FALSE)</f>
        <v>0.92</v>
      </c>
      <c r="G1529" s="10">
        <f>VLOOKUP(C1529,away!$B$2:$E$405,4,FALSE)</f>
        <v>1.1000000000000001</v>
      </c>
      <c r="H1529" s="10">
        <f>VLOOKUP(A1529,away!$A$2:$E$405,3,FALSE)</f>
        <v>1.1666666666666701</v>
      </c>
      <c r="I1529" s="10">
        <f>VLOOKUP(C1529,away!$B$2:$E$405,3,FALSE)</f>
        <v>0.37</v>
      </c>
      <c r="J1529" s="10">
        <f>VLOOKUP(B1529,home!$B$2:$E$405,4,FALSE)</f>
        <v>1.07</v>
      </c>
      <c r="K1529" s="12">
        <f t="shared" si="1848"/>
        <v>1.3774444444444436</v>
      </c>
      <c r="L1529" s="12">
        <f t="shared" si="1849"/>
        <v>0.4618833333333347</v>
      </c>
      <c r="M1529" s="13">
        <f t="shared" si="1850"/>
        <v>0.15892422260149267</v>
      </c>
      <c r="N1529" s="13">
        <f t="shared" si="1851"/>
        <v>0.21890928751007813</v>
      </c>
      <c r="O1529" s="13">
        <f t="shared" si="1852"/>
        <v>7.3404449682586317E-2</v>
      </c>
      <c r="P1529" s="13">
        <f t="shared" si="1853"/>
        <v>0.10111055141278021</v>
      </c>
      <c r="Q1529" s="13">
        <f t="shared" si="1854"/>
        <v>0.15076769095902431</v>
      </c>
      <c r="R1529" s="13">
        <f t="shared" si="1855"/>
        <v>1.6952145950446005E-2</v>
      </c>
      <c r="S1529" s="13">
        <f t="shared" si="1856"/>
        <v>1.6082104162044291E-2</v>
      </c>
      <c r="T1529" s="13">
        <f t="shared" si="1857"/>
        <v>6.9637083659124216E-2</v>
      </c>
      <c r="U1529" s="13">
        <f t="shared" si="1858"/>
        <v>2.3350639260853217E-2</v>
      </c>
      <c r="V1529" s="13">
        <f t="shared" si="1859"/>
        <v>1.1368593668131647E-3</v>
      </c>
      <c r="W1529" s="13">
        <f t="shared" si="1860"/>
        <v>6.9224706104408271E-2</v>
      </c>
      <c r="X1529" s="13">
        <f t="shared" si="1861"/>
        <v>3.1973738004524535E-2</v>
      </c>
      <c r="Y1529" s="13">
        <f t="shared" si="1862"/>
        <v>7.3840683443282575E-3</v>
      </c>
      <c r="Z1529" s="13">
        <f t="shared" si="1863"/>
        <v>2.609971226248398E-3</v>
      </c>
      <c r="AA1529" s="13">
        <f t="shared" si="1864"/>
        <v>3.5950903657557074E-3</v>
      </c>
      <c r="AB1529" s="13">
        <f t="shared" si="1865"/>
        <v>2.4760186257929717E-3</v>
      </c>
      <c r="AC1529" s="13">
        <f t="shared" si="1866"/>
        <v>4.5205694408798534E-5</v>
      </c>
      <c r="AD1529" s="13">
        <f t="shared" si="1867"/>
        <v>2.3838296710454131E-2</v>
      </c>
      <c r="AE1529" s="13">
        <f t="shared" si="1868"/>
        <v>1.1010511945613621E-2</v>
      </c>
      <c r="AF1529" s="13">
        <f t="shared" si="1869"/>
        <v>2.5427859795732598E-3</v>
      </c>
      <c r="AG1529" s="13">
        <f t="shared" si="1870"/>
        <v>3.9149015473285542E-4</v>
      </c>
      <c r="AH1529" s="13">
        <f t="shared" si="1871"/>
        <v>3.0137555247092512E-4</v>
      </c>
      <c r="AI1529" s="13">
        <f t="shared" si="1872"/>
        <v>4.1512808044245067E-4</v>
      </c>
      <c r="AJ1529" s="13">
        <f t="shared" si="1873"/>
        <v>2.8590793406917001E-4</v>
      </c>
      <c r="AK1529" s="13">
        <f t="shared" si="1874"/>
        <v>1.3127409846872215E-4</v>
      </c>
      <c r="AL1529" s="13">
        <f t="shared" si="1875"/>
        <v>1.1504282012774369E-6</v>
      </c>
      <c r="AM1529" s="13">
        <f t="shared" si="1876"/>
        <v>6.5671858737666568E-3</v>
      </c>
      <c r="AN1529" s="13">
        <f t="shared" si="1877"/>
        <v>3.0332737019949313E-3</v>
      </c>
      <c r="AO1529" s="13">
        <f t="shared" si="1878"/>
        <v>7.0050928419488148E-4</v>
      </c>
      <c r="AP1529" s="13">
        <f t="shared" si="1879"/>
        <v>1.0785118773829341E-4</v>
      </c>
      <c r="AQ1529" s="13">
        <f t="shared" si="1880"/>
        <v>1.2453666524130551E-5</v>
      </c>
      <c r="AR1529" s="13">
        <f t="shared" si="1881"/>
        <v>2.7840068952089248E-5</v>
      </c>
      <c r="AS1529" s="13">
        <f t="shared" si="1882"/>
        <v>3.8348148311005573E-5</v>
      </c>
      <c r="AT1529" s="13">
        <f t="shared" si="1883"/>
        <v>2.6411221922863111E-5</v>
      </c>
      <c r="AU1529" s="13">
        <f t="shared" si="1884"/>
        <v>1.2126663636212361E-5</v>
      </c>
      <c r="AV1529" s="13">
        <f t="shared" si="1885"/>
        <v>4.1759513638367925E-6</v>
      </c>
      <c r="AW1529" s="13">
        <f t="shared" si="1886"/>
        <v>2.0331218217623184E-8</v>
      </c>
      <c r="AX1529" s="13">
        <f t="shared" si="1887"/>
        <v>1.5076556162423177E-3</v>
      </c>
      <c r="AY1529" s="13">
        <f t="shared" si="1888"/>
        <v>6.9636100154872452E-4</v>
      </c>
      <c r="AZ1529" s="13">
        <f t="shared" si="1889"/>
        <v>1.6081877029933215E-4</v>
      </c>
      <c r="BA1529" s="13">
        <f t="shared" si="1890"/>
        <v>2.4759836562807814E-5</v>
      </c>
      <c r="BB1529" s="13">
        <f t="shared" si="1891"/>
        <v>2.859038961104561E-6</v>
      </c>
      <c r="BC1529" s="13">
        <f t="shared" si="1892"/>
        <v>2.6410848909696984E-7</v>
      </c>
      <c r="BD1529" s="13">
        <f t="shared" si="1893"/>
        <v>2.1431439746368099E-6</v>
      </c>
      <c r="BE1529" s="13">
        <f t="shared" si="1894"/>
        <v>2.9520617615080573E-6</v>
      </c>
      <c r="BF1529" s="13">
        <f t="shared" si="1895"/>
        <v>2.0331505365230763E-6</v>
      </c>
      <c r="BG1529" s="13">
        <f t="shared" si="1896"/>
        <v>9.3351730375098377E-7</v>
      </c>
      <c r="BH1529" s="13">
        <f t="shared" si="1897"/>
        <v>3.2146705596113717E-7</v>
      </c>
      <c r="BI1529" s="13">
        <f t="shared" si="1898"/>
        <v>8.8560602061115843E-8</v>
      </c>
      <c r="BJ1529" s="14">
        <f t="shared" si="1899"/>
        <v>0.59849365145818378</v>
      </c>
      <c r="BK1529" s="14">
        <f t="shared" si="1900"/>
        <v>0.27799645466728917</v>
      </c>
      <c r="BL1529" s="14">
        <f t="shared" si="1901"/>
        <v>0.12102940350630594</v>
      </c>
      <c r="BM1529" s="14">
        <f t="shared" si="1902"/>
        <v>0.27936479207128917</v>
      </c>
      <c r="BN1529" s="14">
        <f t="shared" si="1903"/>
        <v>0.72006834811640763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1.3611111111111101</v>
      </c>
      <c r="F1530" s="10">
        <f>VLOOKUP(B1530,home!$B$2:$E$405,3,FALSE)</f>
        <v>1.29</v>
      </c>
      <c r="G1530" s="10">
        <f>VLOOKUP(C1530,away!$B$2:$E$405,4,FALSE)</f>
        <v>0.55000000000000004</v>
      </c>
      <c r="H1530" s="10">
        <f>VLOOKUP(A1530,away!$A$2:$E$405,3,FALSE)</f>
        <v>1.1666666666666701</v>
      </c>
      <c r="I1530" s="10">
        <f>VLOOKUP(C1530,away!$B$2:$E$405,3,FALSE)</f>
        <v>1.47</v>
      </c>
      <c r="J1530" s="10">
        <f>VLOOKUP(B1530,home!$B$2:$E$405,4,FALSE)</f>
        <v>0.43</v>
      </c>
      <c r="K1530" s="12">
        <f t="shared" si="1848"/>
        <v>0.96570833333333272</v>
      </c>
      <c r="L1530" s="12">
        <f t="shared" si="1849"/>
        <v>0.73745000000000216</v>
      </c>
      <c r="M1530" s="13">
        <f t="shared" si="1850"/>
        <v>0.18210745877121573</v>
      </c>
      <c r="N1530" s="13">
        <f t="shared" si="1851"/>
        <v>0.17586269049751935</v>
      </c>
      <c r="O1530" s="13">
        <f t="shared" si="1852"/>
        <v>0.13429514547083343</v>
      </c>
      <c r="P1530" s="13">
        <f t="shared" si="1853"/>
        <v>0.12968994110739604</v>
      </c>
      <c r="Q1530" s="13">
        <f t="shared" si="1854"/>
        <v>8.4916032867937571E-2</v>
      </c>
      <c r="R1530" s="13">
        <f t="shared" si="1855"/>
        <v>4.9517977513733193E-2</v>
      </c>
      <c r="S1530" s="13">
        <f t="shared" si="1856"/>
        <v>2.3090049328471501E-2</v>
      </c>
      <c r="T1530" s="13">
        <f t="shared" si="1857"/>
        <v>6.2621328438460744E-2</v>
      </c>
      <c r="U1530" s="13">
        <f t="shared" si="1858"/>
        <v>4.7819923534824726E-2</v>
      </c>
      <c r="V1530" s="13">
        <f t="shared" si="1859"/>
        <v>1.8270940793738422E-3</v>
      </c>
      <c r="W1530" s="13">
        <f t="shared" si="1860"/>
        <v>2.7334706858058166E-2</v>
      </c>
      <c r="X1530" s="13">
        <f t="shared" si="1861"/>
        <v>2.0157979572475053E-2</v>
      </c>
      <c r="Y1530" s="13">
        <f t="shared" si="1862"/>
        <v>7.4327510178608842E-3</v>
      </c>
      <c r="Z1530" s="13">
        <f t="shared" si="1863"/>
        <v>1.2172344172500885E-2</v>
      </c>
      <c r="AA1530" s="13">
        <f t="shared" si="1864"/>
        <v>1.1754934203585535E-2</v>
      </c>
      <c r="AB1530" s="13">
        <f t="shared" si="1865"/>
        <v>5.6759189590937873E-3</v>
      </c>
      <c r="AC1530" s="13">
        <f t="shared" si="1866"/>
        <v>8.1324141371852182E-5</v>
      </c>
      <c r="AD1530" s="13">
        <f t="shared" si="1867"/>
        <v>6.5993385505126421E-3</v>
      </c>
      <c r="AE1530" s="13">
        <f t="shared" si="1868"/>
        <v>4.8666822140755626E-3</v>
      </c>
      <c r="AF1530" s="13">
        <f t="shared" si="1869"/>
        <v>1.7944673993850165E-3</v>
      </c>
      <c r="AG1530" s="13">
        <f t="shared" si="1870"/>
        <v>4.4110999455882816E-4</v>
      </c>
      <c r="AH1530" s="13">
        <f t="shared" si="1871"/>
        <v>2.2441238025027008E-3</v>
      </c>
      <c r="AI1530" s="13">
        <f t="shared" si="1872"/>
        <v>2.1671690571085441E-3</v>
      </c>
      <c r="AJ1530" s="13">
        <f t="shared" si="1873"/>
        <v>1.0464266090959311E-3</v>
      </c>
      <c r="AK1530" s="13">
        <f t="shared" si="1874"/>
        <v>3.3684763220856087E-4</v>
      </c>
      <c r="AL1530" s="13">
        <f t="shared" si="1875"/>
        <v>2.316637259405244E-6</v>
      </c>
      <c r="AM1530" s="13">
        <f t="shared" si="1876"/>
        <v>1.2746072465435955E-3</v>
      </c>
      <c r="AN1530" s="13">
        <f t="shared" si="1877"/>
        <v>9.3995911396357727E-4</v>
      </c>
      <c r="AO1530" s="13">
        <f t="shared" si="1878"/>
        <v>3.4658642429622095E-4</v>
      </c>
      <c r="AP1530" s="13">
        <f t="shared" si="1879"/>
        <v>8.5196719532416317E-5</v>
      </c>
      <c r="AQ1530" s="13">
        <f t="shared" si="1880"/>
        <v>1.5707080204795144E-5</v>
      </c>
      <c r="AR1530" s="13">
        <f t="shared" si="1881"/>
        <v>3.3098581963112442E-4</v>
      </c>
      <c r="AS1530" s="13">
        <f t="shared" si="1882"/>
        <v>3.1963576423294025E-4</v>
      </c>
      <c r="AT1530" s="13">
        <f t="shared" si="1883"/>
        <v>1.543374605755594E-4</v>
      </c>
      <c r="AU1530" s="13">
        <f t="shared" si="1884"/>
        <v>4.9681657274440814E-5</v>
      </c>
      <c r="AV1530" s="13">
        <f t="shared" si="1885"/>
        <v>1.1994497610934519E-5</v>
      </c>
      <c r="AW1530" s="13">
        <f t="shared" si="1886"/>
        <v>4.5828336705813715E-8</v>
      </c>
      <c r="AX1530" s="13">
        <f t="shared" si="1887"/>
        <v>2.0514980661903389E-4</v>
      </c>
      <c r="AY1530" s="13">
        <f t="shared" si="1888"/>
        <v>1.5128772489120699E-4</v>
      </c>
      <c r="AZ1530" s="13">
        <f t="shared" si="1889"/>
        <v>5.5783566360510442E-5</v>
      </c>
      <c r="BA1530" s="13">
        <f t="shared" si="1890"/>
        <v>1.3712530337519519E-5</v>
      </c>
      <c r="BB1530" s="13">
        <f t="shared" si="1891"/>
        <v>2.5280763743509491E-6</v>
      </c>
      <c r="BC1530" s="13">
        <f t="shared" si="1892"/>
        <v>3.7286598445302278E-7</v>
      </c>
      <c r="BD1530" s="13">
        <f t="shared" si="1893"/>
        <v>4.0680915447828887E-5</v>
      </c>
      <c r="BE1530" s="13">
        <f t="shared" si="1894"/>
        <v>3.9285899055597061E-5</v>
      </c>
      <c r="BF1530" s="13">
        <f t="shared" si="1895"/>
        <v>1.8969360050241094E-5</v>
      </c>
      <c r="BG1530" s="13">
        <f t="shared" si="1896"/>
        <v>6.1062896928394111E-6</v>
      </c>
      <c r="BH1530" s="13">
        <f t="shared" si="1897"/>
        <v>1.4742237105306137E-6</v>
      </c>
      <c r="BI1530" s="13">
        <f t="shared" si="1898"/>
        <v>2.847340244914002E-7</v>
      </c>
      <c r="BJ1530" s="14">
        <f t="shared" si="1899"/>
        <v>0.39511797856595149</v>
      </c>
      <c r="BK1530" s="14">
        <f t="shared" si="1900"/>
        <v>0.33694947178997958</v>
      </c>
      <c r="BL1530" s="14">
        <f t="shared" si="1901"/>
        <v>0.25583190340429296</v>
      </c>
      <c r="BM1530" s="14">
        <f t="shared" si="1902"/>
        <v>0.24353120980753509</v>
      </c>
      <c r="BN1530" s="14">
        <f t="shared" si="1903"/>
        <v>0.75638924622863535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1.30232558139535</v>
      </c>
      <c r="F1531" s="10">
        <f>VLOOKUP(B1531,home!$B$2:$E$405,3,FALSE)</f>
        <v>0.46</v>
      </c>
      <c r="G1531" s="10">
        <f>VLOOKUP(C1531,away!$B$2:$E$405,4,FALSE)</f>
        <v>1.1499999999999999</v>
      </c>
      <c r="H1531" s="10">
        <f>VLOOKUP(A1531,away!$A$2:$E$405,3,FALSE)</f>
        <v>0.918604651162791</v>
      </c>
      <c r="I1531" s="10">
        <f>VLOOKUP(C1531,away!$B$2:$E$405,3,FALSE)</f>
        <v>0.19</v>
      </c>
      <c r="J1531" s="10">
        <f>VLOOKUP(B1531,home!$B$2:$E$405,4,FALSE)</f>
        <v>1.31</v>
      </c>
      <c r="K1531" s="12">
        <f t="shared" si="1848"/>
        <v>0.68893023255814012</v>
      </c>
      <c r="L1531" s="12">
        <f t="shared" si="1849"/>
        <v>0.22864069767441869</v>
      </c>
      <c r="M1531" s="13">
        <f t="shared" si="1850"/>
        <v>0.39948824829837554</v>
      </c>
      <c r="N1531" s="13">
        <f t="shared" si="1851"/>
        <v>0.27521953180444381</v>
      </c>
      <c r="O1531" s="13">
        <f t="shared" si="1852"/>
        <v>9.1339271803671976E-2</v>
      </c>
      <c r="P1531" s="13">
        <f t="shared" si="1853"/>
        <v>6.2926385765394902E-2</v>
      </c>
      <c r="Q1531" s="13">
        <f t="shared" si="1854"/>
        <v>9.480352802528895E-2</v>
      </c>
      <c r="R1531" s="13">
        <f t="shared" si="1855"/>
        <v>1.044193741513246E-2</v>
      </c>
      <c r="S1531" s="13">
        <f t="shared" si="1856"/>
        <v>2.4780015697344077E-3</v>
      </c>
      <c r="T1531" s="13">
        <f t="shared" si="1857"/>
        <v>2.1675944789698368E-2</v>
      </c>
      <c r="U1531" s="13">
        <f t="shared" si="1858"/>
        <v>7.1937663717647491E-3</v>
      </c>
      <c r="V1531" s="13">
        <f t="shared" si="1859"/>
        <v>4.3369842783876681E-5</v>
      </c>
      <c r="W1531" s="13">
        <f t="shared" si="1860"/>
        <v>2.1771005536598158E-2</v>
      </c>
      <c r="X1531" s="13">
        <f t="shared" si="1861"/>
        <v>4.9777378949614351E-3</v>
      </c>
      <c r="Y1531" s="13">
        <f t="shared" si="1862"/>
        <v>5.6905673257218734E-4</v>
      </c>
      <c r="Z1531" s="13">
        <f t="shared" si="1863"/>
        <v>7.9581728522283416E-4</v>
      </c>
      <c r="AA1531" s="13">
        <f t="shared" si="1864"/>
        <v>5.4826258738235477E-4</v>
      </c>
      <c r="AB1531" s="13">
        <f t="shared" si="1865"/>
        <v>1.888573359141266E-4</v>
      </c>
      <c r="AC1531" s="13">
        <f t="shared" si="1866"/>
        <v>4.269692959097379E-7</v>
      </c>
      <c r="AD1531" s="13">
        <f t="shared" si="1867"/>
        <v>3.7496759768382813E-3</v>
      </c>
      <c r="AE1531" s="13">
        <f t="shared" si="1868"/>
        <v>8.5732853139731198E-4</v>
      </c>
      <c r="AF1531" s="13">
        <f t="shared" si="1869"/>
        <v>9.8010096777433091E-5</v>
      </c>
      <c r="AG1531" s="13">
        <f t="shared" si="1870"/>
        <v>7.4696989687765347E-6</v>
      </c>
      <c r="AH1531" s="13">
        <f t="shared" si="1871"/>
        <v>4.5489054828677634E-5</v>
      </c>
      <c r="AI1531" s="13">
        <f t="shared" si="1872"/>
        <v>3.1338785121970865E-5</v>
      </c>
      <c r="AJ1531" s="13">
        <f t="shared" si="1873"/>
        <v>1.0795118261084482E-5</v>
      </c>
      <c r="AK1531" s="13">
        <f t="shared" si="1874"/>
        <v>2.479027778033853E-6</v>
      </c>
      <c r="AL1531" s="13">
        <f t="shared" si="1875"/>
        <v>2.6902052552322326E-9</v>
      </c>
      <c r="AM1531" s="13">
        <f t="shared" si="1876"/>
        <v>5.1665302854817375E-4</v>
      </c>
      <c r="AN1531" s="13">
        <f t="shared" si="1877"/>
        <v>1.1812790890285581E-4</v>
      </c>
      <c r="AO1531" s="13">
        <f t="shared" si="1878"/>
        <v>1.3504423753184563E-5</v>
      </c>
      <c r="AP1531" s="13">
        <f t="shared" si="1879"/>
        <v>1.0292202895397038E-6</v>
      </c>
      <c r="AQ1531" s="13">
        <f t="shared" si="1880"/>
        <v>5.8830411265256229E-8</v>
      </c>
      <c r="AR1531" s="13">
        <f t="shared" si="1881"/>
        <v>2.0801298465157476E-6</v>
      </c>
      <c r="AS1531" s="13">
        <f t="shared" si="1882"/>
        <v>1.4330643389112221E-6</v>
      </c>
      <c r="AT1531" s="13">
        <f t="shared" si="1883"/>
        <v>4.9364067413844264E-7</v>
      </c>
      <c r="AU1531" s="13">
        <f t="shared" si="1884"/>
        <v>1.133613281447848E-7</v>
      </c>
      <c r="AV1531" s="13">
        <f t="shared" si="1885"/>
        <v>1.9524511540471558E-8</v>
      </c>
      <c r="AW1531" s="13">
        <f t="shared" si="1886"/>
        <v>1.177095490987581E-11</v>
      </c>
      <c r="AX1531" s="13">
        <f t="shared" si="1887"/>
        <v>5.9322981851593436E-5</v>
      </c>
      <c r="AY1531" s="13">
        <f t="shared" si="1888"/>
        <v>1.35636479586752E-5</v>
      </c>
      <c r="AZ1531" s="13">
        <f t="shared" si="1889"/>
        <v>1.5506009661408513E-6</v>
      </c>
      <c r="BA1531" s="13">
        <f t="shared" si="1890"/>
        <v>1.1817682890435734E-7</v>
      </c>
      <c r="BB1531" s="13">
        <f t="shared" si="1891"/>
        <v>6.7550081524106633E-9</v>
      </c>
      <c r="BC1531" s="13">
        <f t="shared" si="1892"/>
        <v>3.0889395535271198E-10</v>
      </c>
      <c r="BD1531" s="13">
        <f t="shared" si="1893"/>
        <v>7.926705656012372E-8</v>
      </c>
      <c r="BE1531" s="13">
        <f t="shared" si="1894"/>
        <v>5.4609471710165278E-8</v>
      </c>
      <c r="BF1531" s="13">
        <f t="shared" si="1895"/>
        <v>1.8811058022580665E-8</v>
      </c>
      <c r="BG1531" s="13">
        <f t="shared" si="1896"/>
        <v>4.3198355260537223E-9</v>
      </c>
      <c r="BH1531" s="13">
        <f t="shared" si="1897"/>
        <v>7.4401632339427653E-10</v>
      </c>
      <c r="BI1531" s="13">
        <f t="shared" si="1898"/>
        <v>1.0251506774061429E-10</v>
      </c>
      <c r="BJ1531" s="14">
        <f t="shared" si="1899"/>
        <v>0.42445322497095717</v>
      </c>
      <c r="BK1531" s="14">
        <f t="shared" si="1900"/>
        <v>0.4649499987837486</v>
      </c>
      <c r="BL1531" s="14">
        <f t="shared" si="1901"/>
        <v>0.10980649507450788</v>
      </c>
      <c r="BM1531" s="14">
        <f t="shared" si="1902"/>
        <v>6.5773069365941045E-2</v>
      </c>
      <c r="BN1531" s="14">
        <f t="shared" si="1903"/>
        <v>0.9342189031123076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1.26495726495726</v>
      </c>
      <c r="F1532" s="10">
        <f>VLOOKUP(B1532,home!$B$2:$E$405,3,FALSE)</f>
        <v>0.92</v>
      </c>
      <c r="G1532" s="10">
        <f>VLOOKUP(C1532,away!$B$2:$E$405,4,FALSE)</f>
        <v>1.58</v>
      </c>
      <c r="H1532" s="10">
        <f>VLOOKUP(A1532,away!$A$2:$E$405,3,FALSE)</f>
        <v>0.97435897435897401</v>
      </c>
      <c r="I1532" s="10">
        <f>VLOOKUP(C1532,away!$B$2:$E$405,3,FALSE)</f>
        <v>0.79</v>
      </c>
      <c r="J1532" s="10">
        <f>VLOOKUP(B1532,home!$B$2:$E$405,4,FALSE)</f>
        <v>1.03</v>
      </c>
      <c r="K1532" s="12">
        <f t="shared" si="1848"/>
        <v>1.8387418803418734</v>
      </c>
      <c r="L1532" s="12">
        <f t="shared" si="1849"/>
        <v>0.79283589743589722</v>
      </c>
      <c r="M1532" s="13">
        <f t="shared" si="1850"/>
        <v>7.1964828111063861E-2</v>
      </c>
      <c r="N1532" s="13">
        <f t="shared" si="1851"/>
        <v>0.13232474335941727</v>
      </c>
      <c r="O1532" s="13">
        <f t="shared" si="1852"/>
        <v>5.7056299079255406E-2</v>
      </c>
      <c r="P1532" s="13">
        <f t="shared" si="1853"/>
        <v>0.10491180665433839</v>
      </c>
      <c r="Q1532" s="13">
        <f t="shared" si="1854"/>
        <v>0.12165552371022539</v>
      </c>
      <c r="R1532" s="13">
        <f t="shared" si="1855"/>
        <v>2.2618141042436205E-2</v>
      </c>
      <c r="S1532" s="13">
        <f t="shared" si="1856"/>
        <v>3.8235647414077346E-2</v>
      </c>
      <c r="T1532" s="13">
        <f t="shared" si="1857"/>
        <v>9.6452866318830627E-2</v>
      </c>
      <c r="U1532" s="13">
        <f t="shared" si="1858"/>
        <v>4.158892319020685E-2</v>
      </c>
      <c r="V1532" s="13">
        <f t="shared" si="1859"/>
        <v>6.1934125848538083E-3</v>
      </c>
      <c r="W1532" s="13">
        <f t="shared" si="1860"/>
        <v>7.4564368806971731E-2</v>
      </c>
      <c r="X1532" s="13">
        <f t="shared" si="1861"/>
        <v>5.9117308259816648E-2</v>
      </c>
      <c r="Y1532" s="13">
        <f t="shared" si="1862"/>
        <v>2.3435162074083155E-2</v>
      </c>
      <c r="Z1532" s="13">
        <f t="shared" si="1863"/>
        <v>5.9774913839038702E-3</v>
      </c>
      <c r="AA1532" s="13">
        <f t="shared" si="1864"/>
        <v>1.0991063746966749E-2</v>
      </c>
      <c r="AB1532" s="13">
        <f t="shared" si="1865"/>
        <v>1.0104864610527521E-2</v>
      </c>
      <c r="AC1532" s="13">
        <f t="shared" si="1866"/>
        <v>5.6430526609987344E-4</v>
      </c>
      <c r="AD1532" s="13">
        <f t="shared" si="1867"/>
        <v>3.4276156926659036E-2</v>
      </c>
      <c r="AE1532" s="13">
        <f t="shared" si="1868"/>
        <v>2.7175367637601363E-2</v>
      </c>
      <c r="AF1532" s="13">
        <f t="shared" si="1869"/>
        <v>1.0772803494554057E-2</v>
      </c>
      <c r="AG1532" s="13">
        <f t="shared" si="1870"/>
        <v>2.8470217755017786E-3</v>
      </c>
      <c r="AH1532" s="13">
        <f t="shared" si="1871"/>
        <v>1.1847924364431917E-3</v>
      </c>
      <c r="AI1532" s="13">
        <f t="shared" si="1872"/>
        <v>2.178527472400384E-3</v>
      </c>
      <c r="AJ1532" s="13">
        <f t="shared" si="1873"/>
        <v>2.0028748504889557E-3</v>
      </c>
      <c r="AK1532" s="13">
        <f t="shared" si="1874"/>
        <v>1.2275899562258369E-3</v>
      </c>
      <c r="AL1532" s="13">
        <f t="shared" si="1875"/>
        <v>3.2906232961316924E-5</v>
      </c>
      <c r="AM1532" s="13">
        <f t="shared" si="1876"/>
        <v>1.2605001047643633E-2</v>
      </c>
      <c r="AN1532" s="13">
        <f t="shared" si="1877"/>
        <v>9.9936973177889646E-3</v>
      </c>
      <c r="AO1532" s="13">
        <f t="shared" si="1878"/>
        <v>3.961680990825966E-3</v>
      </c>
      <c r="AP1532" s="13">
        <f t="shared" si="1879"/>
        <v>1.0469876345720799E-3</v>
      </c>
      <c r="AQ1532" s="13">
        <f t="shared" si="1880"/>
        <v>2.075223452150605E-4</v>
      </c>
      <c r="AR1532" s="13">
        <f t="shared" si="1881"/>
        <v>1.8786919492454028E-4</v>
      </c>
      <c r="AS1532" s="13">
        <f t="shared" si="1882"/>
        <v>3.4544295673386314E-4</v>
      </c>
      <c r="AT1532" s="13">
        <f t="shared" si="1883"/>
        <v>3.1759021590784003E-4</v>
      </c>
      <c r="AU1532" s="13">
        <f t="shared" si="1884"/>
        <v>1.9465547692552109E-4</v>
      </c>
      <c r="AV1532" s="13">
        <f t="shared" si="1885"/>
        <v>8.9480294415219205E-5</v>
      </c>
      <c r="AW1532" s="13">
        <f t="shared" si="1886"/>
        <v>1.332538423736203E-6</v>
      </c>
      <c r="AX1532" s="13">
        <f t="shared" si="1887"/>
        <v>3.8628905546759249E-3</v>
      </c>
      <c r="AY1532" s="13">
        <f t="shared" si="1888"/>
        <v>3.0626382996131376E-3</v>
      </c>
      <c r="AZ1532" s="13">
        <f t="shared" si="1889"/>
        <v>1.214084792397666E-3</v>
      </c>
      <c r="BA1532" s="13">
        <f t="shared" si="1890"/>
        <v>3.2085666864795954E-4</v>
      </c>
      <c r="BB1532" s="13">
        <f t="shared" si="1891"/>
        <v>6.3596671208949307E-5</v>
      </c>
      <c r="BC1532" s="13">
        <f t="shared" si="1892"/>
        <v>1.0084344778376607E-5</v>
      </c>
      <c r="BD1532" s="13">
        <f t="shared" si="1893"/>
        <v>2.4824906959759558E-5</v>
      </c>
      <c r="BE1532" s="13">
        <f t="shared" si="1894"/>
        <v>4.5646596102500351E-5</v>
      </c>
      <c r="BF1532" s="13">
        <f t="shared" si="1895"/>
        <v>4.1966153974358767E-5</v>
      </c>
      <c r="BG1532" s="13">
        <f t="shared" si="1896"/>
        <v>2.5721641623176339E-5</v>
      </c>
      <c r="BH1532" s="13">
        <f t="shared" si="1897"/>
        <v>1.1823864920919767E-5</v>
      </c>
      <c r="BI1532" s="13">
        <f t="shared" si="1898"/>
        <v>4.3482071235200654E-6</v>
      </c>
      <c r="BJ1532" s="14">
        <f t="shared" si="1899"/>
        <v>0.6189703630310287</v>
      </c>
      <c r="BK1532" s="14">
        <f t="shared" si="1900"/>
        <v>0.22496554456300774</v>
      </c>
      <c r="BL1532" s="14">
        <f t="shared" si="1901"/>
        <v>0.15024244589456234</v>
      </c>
      <c r="BM1532" s="14">
        <f t="shared" si="1902"/>
        <v>0.48656319715457669</v>
      </c>
      <c r="BN1532" s="14">
        <f t="shared" si="1903"/>
        <v>0.51053134195673644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1.62222222222222</v>
      </c>
      <c r="F1533" s="10">
        <f>VLOOKUP(B1533,home!$B$2:$E$405,3,FALSE)</f>
        <v>0.86</v>
      </c>
      <c r="G1533" s="10">
        <f>VLOOKUP(C1533,away!$B$2:$E$405,4,FALSE)</f>
        <v>0.49</v>
      </c>
      <c r="H1533" s="10">
        <f>VLOOKUP(A1533,away!$A$2:$E$405,3,FALSE)</f>
        <v>1.13333333333333</v>
      </c>
      <c r="I1533" s="10">
        <f>VLOOKUP(C1533,away!$B$2:$E$405,3,FALSE)</f>
        <v>0.49</v>
      </c>
      <c r="J1533" s="10">
        <f>VLOOKUP(B1533,home!$B$2:$E$405,4,FALSE)</f>
        <v>1.24</v>
      </c>
      <c r="K1533" s="12">
        <f t="shared" si="1848"/>
        <v>0.68360444444444346</v>
      </c>
      <c r="L1533" s="12">
        <f t="shared" si="1849"/>
        <v>0.6886133333333313</v>
      </c>
      <c r="M1533" s="13">
        <f t="shared" si="1850"/>
        <v>0.25354403124040908</v>
      </c>
      <c r="N1533" s="13">
        <f t="shared" si="1851"/>
        <v>0.17332382661830445</v>
      </c>
      <c r="O1533" s="13">
        <f t="shared" si="1852"/>
        <v>0.1745938004992284</v>
      </c>
      <c r="P1533" s="13">
        <f t="shared" si="1853"/>
        <v>0.11935309799371902</v>
      </c>
      <c r="Q1533" s="13">
        <f t="shared" si="1854"/>
        <v>5.9242469102195522E-2</v>
      </c>
      <c r="R1533" s="13">
        <f t="shared" si="1855"/>
        <v>6.0113809470554141E-2</v>
      </c>
      <c r="S1533" s="13">
        <f t="shared" si="1856"/>
        <v>1.4046043532366874E-2</v>
      </c>
      <c r="T1533" s="13">
        <f t="shared" si="1857"/>
        <v>4.0795154123359746E-2</v>
      </c>
      <c r="U1533" s="13">
        <f t="shared" si="1858"/>
        <v>4.1094067326557286E-2</v>
      </c>
      <c r="V1533" s="13">
        <f t="shared" si="1859"/>
        <v>7.3466915388796983E-4</v>
      </c>
      <c r="W1533" s="13">
        <f t="shared" si="1860"/>
        <v>1.349947172604116E-2</v>
      </c>
      <c r="X1533" s="13">
        <f t="shared" si="1861"/>
        <v>9.2959162235082635E-3</v>
      </c>
      <c r="Y1533" s="13">
        <f t="shared" si="1862"/>
        <v>3.2006459285287086E-3</v>
      </c>
      <c r="Z1533" s="13">
        <f t="shared" si="1863"/>
        <v>1.3798390239627692E-2</v>
      </c>
      <c r="AA1533" s="13">
        <f t="shared" si="1864"/>
        <v>9.4326408939883182E-3</v>
      </c>
      <c r="AB1533" s="13">
        <f t="shared" si="1865"/>
        <v>3.2240976189894114E-3</v>
      </c>
      <c r="AC1533" s="13">
        <f t="shared" si="1866"/>
        <v>2.1614845133598063E-5</v>
      </c>
      <c r="AD1533" s="13">
        <f t="shared" si="1867"/>
        <v>2.3070747173934594E-3</v>
      </c>
      <c r="AE1533" s="13">
        <f t="shared" si="1868"/>
        <v>1.5886824113933635E-3</v>
      </c>
      <c r="AF1533" s="13">
        <f t="shared" si="1869"/>
        <v>5.4699394545880929E-4</v>
      </c>
      <c r="AG1533" s="13">
        <f t="shared" si="1870"/>
        <v>1.2555577469851371E-4</v>
      </c>
      <c r="AH1533" s="13">
        <f t="shared" si="1871"/>
        <v>2.3754388743860316E-3</v>
      </c>
      <c r="AI1533" s="13">
        <f t="shared" si="1872"/>
        <v>1.6238605720363972E-3</v>
      </c>
      <c r="AJ1533" s="13">
        <f t="shared" si="1873"/>
        <v>5.5503915210108868E-4</v>
      </c>
      <c r="AK1533" s="13">
        <f t="shared" si="1874"/>
        <v>1.2647574373899324E-4</v>
      </c>
      <c r="AL1533" s="13">
        <f t="shared" si="1875"/>
        <v>4.0699814020125615E-7</v>
      </c>
      <c r="AM1533" s="13">
        <f t="shared" si="1876"/>
        <v>3.1542530609511555E-4</v>
      </c>
      <c r="AN1533" s="13">
        <f t="shared" si="1877"/>
        <v>2.1720607144784388E-4</v>
      </c>
      <c r="AO1533" s="13">
        <f t="shared" si="1878"/>
        <v>7.4785498439968739E-5</v>
      </c>
      <c r="AP1533" s="13">
        <f t="shared" si="1879"/>
        <v>1.7166097121913842E-5</v>
      </c>
      <c r="AQ1533" s="13">
        <f t="shared" si="1880"/>
        <v>2.9552008398611982E-6</v>
      </c>
      <c r="AR1533" s="13">
        <f t="shared" si="1881"/>
        <v>3.2715177628410847E-4</v>
      </c>
      <c r="AS1533" s="13">
        <f t="shared" si="1882"/>
        <v>2.2364240827571082E-4</v>
      </c>
      <c r="AT1533" s="13">
        <f t="shared" si="1883"/>
        <v>7.6441472131767339E-5</v>
      </c>
      <c r="AU1533" s="13">
        <f t="shared" si="1884"/>
        <v>1.7418576696384076E-5</v>
      </c>
      <c r="AV1533" s="13">
        <f t="shared" si="1885"/>
        <v>2.9768541113861406E-6</v>
      </c>
      <c r="AW1533" s="13">
        <f t="shared" si="1886"/>
        <v>5.3219431259524283E-9</v>
      </c>
      <c r="AX1533" s="13">
        <f t="shared" si="1887"/>
        <v>3.5937690189478315E-5</v>
      </c>
      <c r="AY1533" s="13">
        <f t="shared" si="1888"/>
        <v>2.4747172633677222E-5</v>
      </c>
      <c r="AZ1533" s="13">
        <f t="shared" si="1889"/>
        <v>8.5206165189259326E-6</v>
      </c>
      <c r="BA1533" s="13">
        <f t="shared" si="1890"/>
        <v>1.9558033810508773E-6</v>
      </c>
      <c r="BB1533" s="13">
        <f t="shared" si="1891"/>
        <v>3.3669807139251097E-7</v>
      </c>
      <c r="BC1533" s="13">
        <f t="shared" si="1892"/>
        <v>4.6370956253700209E-8</v>
      </c>
      <c r="BD1533" s="13">
        <f t="shared" si="1893"/>
        <v>3.7546845862153347E-5</v>
      </c>
      <c r="BE1533" s="13">
        <f t="shared" si="1894"/>
        <v>2.566719070623849E-5</v>
      </c>
      <c r="BF1533" s="13">
        <f t="shared" si="1895"/>
        <v>8.7731028215938708E-6</v>
      </c>
      <c r="BG1533" s="13">
        <f t="shared" si="1896"/>
        <v>1.9991106934698862E-6</v>
      </c>
      <c r="BH1533" s="13">
        <f t="shared" si="1897"/>
        <v>3.4165023874810681E-7</v>
      </c>
      <c r="BI1533" s="13">
        <f t="shared" si="1898"/>
        <v>4.6710724330742224E-8</v>
      </c>
      <c r="BJ1533" s="14">
        <f t="shared" si="1899"/>
        <v>0.30462487309657749</v>
      </c>
      <c r="BK1533" s="14">
        <f t="shared" si="1900"/>
        <v>0.3877246109362904</v>
      </c>
      <c r="BL1533" s="14">
        <f t="shared" si="1901"/>
        <v>0.29386123585012597</v>
      </c>
      <c r="BM1533" s="14">
        <f t="shared" si="1902"/>
        <v>0.15981333334752046</v>
      </c>
      <c r="BN1533" s="14">
        <f t="shared" si="1903"/>
        <v>0.84017103492441059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1.62222222222222</v>
      </c>
      <c r="F1534" s="31">
        <f>VLOOKUP(B1534,home!$B$2:$E$405,3,FALSE)</f>
        <v>1.23</v>
      </c>
      <c r="G1534" s="31">
        <f>VLOOKUP(C1534,away!$B$2:$E$405,4,FALSE)</f>
        <v>0.86</v>
      </c>
      <c r="H1534" s="31">
        <f>VLOOKUP(A1534,away!$A$2:$E$405,3,FALSE)</f>
        <v>1.13333333333333</v>
      </c>
      <c r="I1534" s="31">
        <f>VLOOKUP(C1534,away!$B$2:$E$405,3,FALSE)</f>
        <v>0.49</v>
      </c>
      <c r="J1534" s="31">
        <f>VLOOKUP(B1534,home!$B$2:$E$405,4,FALSE)</f>
        <v>1.1000000000000001</v>
      </c>
      <c r="K1534" s="33">
        <f t="shared" si="1848"/>
        <v>1.7159866666666643</v>
      </c>
      <c r="L1534" s="33">
        <f t="shared" si="1849"/>
        <v>0.61086666666666489</v>
      </c>
      <c r="M1534" s="34">
        <f t="shared" si="1850"/>
        <v>9.7602386566803007E-2</v>
      </c>
      <c r="N1534" s="34">
        <f t="shared" si="1851"/>
        <v>0.16748439398347947</v>
      </c>
      <c r="O1534" s="34">
        <f t="shared" si="1852"/>
        <v>5.9622044540774209E-2</v>
      </c>
      <c r="P1534" s="34">
        <f t="shared" si="1853"/>
        <v>0.10231063347137452</v>
      </c>
      <c r="Q1534" s="34">
        <f t="shared" si="1854"/>
        <v>0.1437004934751987</v>
      </c>
      <c r="R1534" s="34">
        <f t="shared" si="1855"/>
        <v>1.8210559804237084E-2</v>
      </c>
      <c r="S1534" s="34">
        <f t="shared" si="1856"/>
        <v>2.6811500439463103E-2</v>
      </c>
      <c r="T1534" s="34">
        <f t="shared" si="1857"/>
        <v>8.7781841447549427E-2</v>
      </c>
      <c r="U1534" s="34">
        <f t="shared" si="1858"/>
        <v>3.124907781660673E-2</v>
      </c>
      <c r="V1534" s="34">
        <f t="shared" si="1859"/>
        <v>3.1227624318637586E-3</v>
      </c>
      <c r="W1534" s="34">
        <f t="shared" si="1860"/>
        <v>8.2196043598953647E-2</v>
      </c>
      <c r="X1534" s="34">
        <f t="shared" si="1861"/>
        <v>5.0210823166480657E-2</v>
      </c>
      <c r="Y1534" s="34">
        <f t="shared" si="1862"/>
        <v>1.5336059089148698E-2</v>
      </c>
      <c r="Z1534" s="34">
        <f t="shared" si="1863"/>
        <v>3.7080746552494207E-3</v>
      </c>
      <c r="AA1534" s="34">
        <f t="shared" si="1864"/>
        <v>6.3630066674125931E-3</v>
      </c>
      <c r="AB1534" s="34">
        <f t="shared" si="1865"/>
        <v>5.4594173005955496E-3</v>
      </c>
      <c r="AC1534" s="34">
        <f t="shared" si="1866"/>
        <v>2.0458759630708295E-4</v>
      </c>
      <c r="AD1534" s="34">
        <f t="shared" si="1867"/>
        <v>3.5261828717139065E-2</v>
      </c>
      <c r="AE1534" s="34">
        <f t="shared" si="1868"/>
        <v>2.1540275769009617E-2</v>
      </c>
      <c r="AF1534" s="34">
        <f t="shared" si="1869"/>
        <v>6.579118229047819E-3</v>
      </c>
      <c r="AG1534" s="34">
        <f t="shared" si="1870"/>
        <v>1.3396546740614445E-3</v>
      </c>
      <c r="AH1534" s="34">
        <f t="shared" si="1871"/>
        <v>5.66284801100839E-4</v>
      </c>
      <c r="AI1534" s="34">
        <f t="shared" si="1872"/>
        <v>9.7173716822502351E-4</v>
      </c>
      <c r="AJ1534" s="34">
        <f t="shared" si="1873"/>
        <v>8.3374401208928116E-4</v>
      </c>
      <c r="AK1534" s="34">
        <f t="shared" si="1874"/>
        <v>4.7689786938612553E-4</v>
      </c>
      <c r="AL1534" s="34">
        <f t="shared" si="1875"/>
        <v>8.5782683456155629E-6</v>
      </c>
      <c r="AM1534" s="34">
        <f t="shared" si="1876"/>
        <v>1.2101765584178859E-2</v>
      </c>
      <c r="AN1534" s="34">
        <f t="shared" si="1877"/>
        <v>7.3925652031887022E-3</v>
      </c>
      <c r="AO1534" s="34">
        <f t="shared" si="1878"/>
        <v>2.2579358318939292E-3</v>
      </c>
      <c r="AP1534" s="34">
        <f t="shared" si="1879"/>
        <v>4.5976591172542264E-4</v>
      </c>
      <c r="AQ1534" s="34">
        <f t="shared" si="1880"/>
        <v>7.0213917485667247E-5</v>
      </c>
      <c r="AR1534" s="34">
        <f t="shared" si="1881"/>
        <v>6.9184901766492987E-5</v>
      </c>
      <c r="AS1534" s="34">
        <f t="shared" si="1882"/>
        <v>1.187203689659449E-4</v>
      </c>
      <c r="AT1534" s="34">
        <f t="shared" si="1883"/>
        <v>1.0186128510365418E-4</v>
      </c>
      <c r="AU1534" s="34">
        <f t="shared" si="1884"/>
        <v>5.8264202362467423E-5</v>
      </c>
      <c r="AV1534" s="34">
        <f t="shared" si="1885"/>
        <v>2.4995148599490616E-5</v>
      </c>
      <c r="AW1534" s="34">
        <f t="shared" si="1886"/>
        <v>2.4977988625271012E-7</v>
      </c>
      <c r="AX1534" s="34">
        <f t="shared" si="1887"/>
        <v>3.4610780642627382E-3</v>
      </c>
      <c r="AY1534" s="34">
        <f t="shared" si="1888"/>
        <v>2.1142572201892913E-3</v>
      </c>
      <c r="AZ1534" s="34">
        <f t="shared" si="1889"/>
        <v>6.4576463028648073E-4</v>
      </c>
      <c r="BA1534" s="34">
        <f t="shared" si="1890"/>
        <v>1.3149202905144458E-4</v>
      </c>
      <c r="BB1534" s="34">
        <f t="shared" si="1891"/>
        <v>2.008102436997305E-5</v>
      </c>
      <c r="BC1534" s="34">
        <f t="shared" si="1892"/>
        <v>2.4533656840275012E-6</v>
      </c>
      <c r="BD1534" s="34">
        <f t="shared" si="1893"/>
        <v>7.0437917209597E-6</v>
      </c>
      <c r="BE1534" s="34">
        <f t="shared" si="1894"/>
        <v>1.2087052675943881E-5</v>
      </c>
      <c r="BF1534" s="34">
        <f t="shared" si="1895"/>
        <v>1.0370610615608666E-5</v>
      </c>
      <c r="BG1534" s="34">
        <f t="shared" si="1896"/>
        <v>5.9319431805254123E-6</v>
      </c>
      <c r="BH1534" s="34">
        <f t="shared" si="1897"/>
        <v>2.5447838513014634E-6</v>
      </c>
      <c r="BI1534" s="34">
        <f t="shared" si="1898"/>
        <v>8.7336303167639034E-7</v>
      </c>
      <c r="BJ1534" s="35">
        <f t="shared" si="1899"/>
        <v>0.64008790493238521</v>
      </c>
      <c r="BK1534" s="35">
        <f t="shared" si="1900"/>
        <v>0.23217470599434636</v>
      </c>
      <c r="BL1534" s="35">
        <f t="shared" si="1901"/>
        <v>0.12416464743230148</v>
      </c>
      <c r="BM1534" s="35">
        <f t="shared" si="1902"/>
        <v>0.40909081373211248</v>
      </c>
      <c r="BN1534" s="35">
        <f t="shared" si="1903"/>
        <v>0.58893051184186695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1.40384615384615</v>
      </c>
      <c r="F1535" s="10">
        <f>VLOOKUP(B1535,home!$B$2:$E$405,3,FALSE)</f>
        <v>0.36</v>
      </c>
      <c r="G1535" s="10">
        <f>VLOOKUP(C1535,away!$B$2:$E$405,4,FALSE)</f>
        <v>0.61</v>
      </c>
      <c r="H1535" s="10">
        <f>VLOOKUP(A1535,away!$A$2:$E$405,3,FALSE)</f>
        <v>1.12179487179487</v>
      </c>
      <c r="I1535" s="10">
        <f>VLOOKUP(C1535,away!$B$2:$E$405,3,FALSE)</f>
        <v>1.22</v>
      </c>
      <c r="J1535" s="10">
        <f>VLOOKUP(B1535,home!$B$2:$E$405,4,FALSE)</f>
        <v>0.89</v>
      </c>
      <c r="K1535" s="12">
        <f t="shared" ref="K1535:K1598" si="1904">E1535*F1535*G1535</f>
        <v>0.30828461538461455</v>
      </c>
      <c r="L1535" s="12">
        <f t="shared" ref="L1535:L1598" si="1905">H1535*I1535*J1535</f>
        <v>1.2180448717948698</v>
      </c>
      <c r="M1535" s="13">
        <f t="shared" ref="M1535:M1598" si="1906">_xlfn.POISSON.DIST(0,K1535,FALSE) * _xlfn.POISSON.DIST(0,L1535,FALSE)</f>
        <v>0.21733192470148477</v>
      </c>
      <c r="N1535" s="13">
        <f t="shared" ref="N1535:N1598" si="1907">_xlfn.POISSON.DIST(1,K1535,FALSE) * _xlfn.POISSON.DIST(0,L1535,FALSE)</f>
        <v>6.7000088817395248E-2</v>
      </c>
      <c r="O1535" s="13">
        <f t="shared" ref="O1535:O1598" si="1908">_xlfn.POISSON.DIST(0,K1535,FALSE) * _xlfn.POISSON.DIST(1,L1535,FALSE)</f>
        <v>0.26472003635995234</v>
      </c>
      <c r="P1535" s="13">
        <f t="shared" ref="P1535:P1598" si="1909">_xlfn.POISSON.DIST(1,K1535,FALSE) * _xlfn.POISSON.DIST(1,L1535,FALSE)</f>
        <v>8.160911459382908E-2</v>
      </c>
      <c r="Q1535" s="13">
        <f t="shared" ref="Q1535:Q1598" si="1910">_xlfn.POISSON.DIST(2,K1535,FALSE) * _xlfn.POISSON.DIST(0,L1535,FALSE)</f>
        <v>1.0327548305902851E-2</v>
      </c>
      <c r="R1535" s="13">
        <f t="shared" ref="R1535:R1598" si="1911">_xlfn.POISSON.DIST(0,K1535,FALSE) * _xlfn.POISSON.DIST(2,L1535,FALSE)</f>
        <v>0.16122044137479574</v>
      </c>
      <c r="S1535" s="13">
        <f t="shared" ref="S1535:S1598" si="1912">_xlfn.POISSON.DIST(2,K1535,FALSE) * _xlfn.POISSON.DIST(2,L1535,FALSE)</f>
        <v>7.6611473371164902E-3</v>
      </c>
      <c r="T1535" s="13">
        <f t="shared" ref="T1535:T1598" si="1913">_xlfn.POISSON.DIST(2,K1535,FALSE) * _xlfn.POISSON.DIST(1,L1535,FALSE)</f>
        <v>1.2579417252218764E-2</v>
      </c>
      <c r="U1535" s="13">
        <f t="shared" ref="U1535:U1598" si="1914">_xlfn.POISSON.DIST(1,K1535,FALSE) * _xlfn.POISSON.DIST(2,L1535,FALSE)</f>
        <v>4.9701781761366699E-2</v>
      </c>
      <c r="V1535" s="13">
        <f t="shared" ref="V1535:V1598" si="1915">_xlfn.POISSON.DIST(3,K1535,FALSE) * _xlfn.POISSON.DIST(3,L1535,FALSE)</f>
        <v>3.1964391784272705E-4</v>
      </c>
      <c r="W1535" s="13">
        <f t="shared" ref="W1535:W1598" si="1916">_xlfn.POISSON.DIST(3,K1535,FALSE) * _xlfn.POISSON.DIST(0,L1535,FALSE)</f>
        <v>1.0612747524504293E-3</v>
      </c>
      <c r="X1535" s="13">
        <f t="shared" ref="X1535:X1598" si="1917">_xlfn.POISSON.DIST(3,K1535,FALSE) * _xlfn.POISSON.DIST(1,L1535,FALSE)</f>
        <v>1.2926802697876153E-3</v>
      </c>
      <c r="Y1535" s="13">
        <f t="shared" ref="Y1535:Y1598" si="1918">_xlfn.POISSON.DIST(3,K1535,FALSE) * _xlfn.POISSON.DIST(2,L1535,FALSE)</f>
        <v>7.8727128674260696E-4</v>
      </c>
      <c r="Z1535" s="13">
        <f t="shared" ref="Z1535:Z1598" si="1919">_xlfn.POISSON.DIST(0,K1535,FALSE) * _xlfn.POISSON.DIST(3,L1535,FALSE)</f>
        <v>6.545791061502515E-2</v>
      </c>
      <c r="AA1535" s="13">
        <f t="shared" ref="AA1535:AA1598" si="1920">_xlfn.POISSON.DIST(1,K1535,FALSE) * _xlfn.POISSON.DIST(3,L1535,FALSE)</f>
        <v>2.0179666797833506E-2</v>
      </c>
      <c r="AB1535" s="13">
        <f t="shared" ref="AB1535:AB1598" si="1921">_xlfn.POISSON.DIST(2,K1535,FALSE) * _xlfn.POISSON.DIST(3,L1535,FALSE)</f>
        <v>3.1105404086798887E-3</v>
      </c>
      <c r="AC1535" s="13">
        <f t="shared" ref="AC1535:AC1598" si="1922">_xlfn.POISSON.DIST(4,K1535,FALSE) * _xlfn.POISSON.DIST(4,L1535,FALSE)</f>
        <v>7.5017329932882828E-6</v>
      </c>
      <c r="AD1535" s="13">
        <f t="shared" ref="AD1535:AD1598" si="1923">_xlfn.POISSON.DIST(4,K1535,FALSE) * _xlfn.POISSON.DIST(0,L1535,FALSE)</f>
        <v>8.1793669719145654E-5</v>
      </c>
      <c r="AE1535" s="13">
        <f t="shared" ref="AE1535:AE1598" si="1924">_xlfn.POISSON.DIST(4,K1535,FALSE) * _xlfn.POISSON.DIST(1,L1535,FALSE)</f>
        <v>9.9628359946688682E-5</v>
      </c>
      <c r="AF1535" s="13">
        <f t="shared" ref="AF1535:AF1598" si="1925">_xlfn.POISSON.DIST(4,K1535,FALSE) * _xlfn.POISSON.DIST(2,L1535,FALSE)</f>
        <v>6.0675906459198796E-5</v>
      </c>
      <c r="AG1535" s="13">
        <f t="shared" ref="AG1535:AG1598" si="1926">_xlfn.POISSON.DIST(4,K1535,FALSE) * _xlfn.POISSON.DIST(3,L1535,FALSE)</f>
        <v>2.4635325568044109E-5</v>
      </c>
      <c r="AH1535" s="13">
        <f t="shared" ref="AH1535:AH1598" si="1927">_xlfn.POISSON.DIST(0,K1535,FALSE) * _xlfn.POISSON.DIST(4,L1535,FALSE)</f>
        <v>1.9932668085759567E-2</v>
      </c>
      <c r="AI1535" s="13">
        <f t="shared" ref="AI1535:AI1598" si="1928">_xlfn.POISSON.DIST(1,K1535,FALSE) * _xlfn.POISSON.DIST(4,L1535,FALSE)</f>
        <v>6.1449349144075691E-3</v>
      </c>
      <c r="AJ1535" s="13">
        <f t="shared" ref="AJ1535:AJ1598" si="1929">_xlfn.POISSON.DIST(2,K1535,FALSE) * _xlfn.POISSON.DIST(4,L1535,FALSE)</f>
        <v>9.4719444832581316E-4</v>
      </c>
      <c r="AK1535" s="13">
        <f t="shared" ref="AK1535:AK1598" si="1930">_xlfn.POISSON.DIST(3,K1535,FALSE) * _xlfn.POISSON.DIST(4,L1535,FALSE)</f>
        <v>9.7335158732188474E-5</v>
      </c>
      <c r="AL1535" s="13">
        <f t="shared" ref="AL1535:AL1598" si="1931">_xlfn.POISSON.DIST(5,K1535,FALSE) * _xlfn.POISSON.DIST(5,L1535,FALSE)</f>
        <v>1.1267737831751502E-7</v>
      </c>
      <c r="AM1535" s="13">
        <f t="shared" ref="AM1535:AM1598" si="1932">_xlfn.POISSON.DIST(5,K1535,FALSE) * _xlfn.POISSON.DIST(0,L1535,FALSE)</f>
        <v>5.043146002052604E-6</v>
      </c>
      <c r="AN1535" s="13">
        <f t="shared" ref="AN1535:AN1598" si="1933">_xlfn.POISSON.DIST(5,K1535,FALSE) * _xlfn.POISSON.DIST(1,L1535,FALSE)</f>
        <v>6.1427781255129742E-6</v>
      </c>
      <c r="AO1535" s="13">
        <f t="shared" ref="AO1535:AO1598" si="1934">_xlfn.POISSON.DIST(5,K1535,FALSE) * _xlfn.POISSON.DIST(2,L1535,FALSE)</f>
        <v>3.7410896971773914E-6</v>
      </c>
      <c r="AP1535" s="13">
        <f t="shared" ref="AP1535:AP1598" si="1935">_xlfn.POISSON.DIST(5,K1535,FALSE) * _xlfn.POISSON.DIST(3,L1535,FALSE)</f>
        <v>1.5189383735238485E-6</v>
      </c>
      <c r="AQ1535" s="13">
        <f t="shared" ref="AQ1535:AQ1598" si="1936">_xlfn.POISSON.DIST(5,K1535,FALSE) * _xlfn.POISSON.DIST(4,L1535,FALSE)</f>
        <v>4.6253377411079051E-7</v>
      </c>
      <c r="AR1535" s="13">
        <f t="shared" ref="AR1535:AR1598" si="1937">_xlfn.POISSON.DIST(0,K1535,FALSE) * _xlfn.POISSON.DIST(5,L1535,FALSE)</f>
        <v>4.8557768286097407E-3</v>
      </c>
      <c r="AS1535" s="13">
        <f t="shared" ref="AS1535:AS1598" si="1938">_xlfn.POISSON.DIST(1,K1535,FALSE) * _xlfn.POISSON.DIST(5,L1535,FALSE)</f>
        <v>1.4969612920014772E-3</v>
      </c>
      <c r="AT1535" s="13">
        <f t="shared" ref="AT1535:AT1598" si="1939">_xlfn.POISSON.DIST(2,K1535,FALSE) * _xlfn.POISSON.DIST(5,L1535,FALSE)</f>
        <v>2.3074506807516551E-4</v>
      </c>
      <c r="AU1535" s="13">
        <f t="shared" ref="AU1535:AU1598" si="1940">_xlfn.POISSON.DIST(3,K1535,FALSE) * _xlfn.POISSON.DIST(5,L1535,FALSE)</f>
        <v>2.3711718187816364E-5</v>
      </c>
      <c r="AV1535" s="13">
        <f t="shared" ref="AV1535:AV1598" si="1941">_xlfn.POISSON.DIST(4,K1535,FALSE) * _xlfn.POISSON.DIST(5,L1535,FALSE)</f>
        <v>1.8274894804098344E-6</v>
      </c>
      <c r="AW1535" s="13">
        <f t="shared" ref="AW1535:AW1598" si="1942">_xlfn.POISSON.DIST(6,K1535,FALSE) * _xlfn.POISSON.DIST(6,L1535,FALSE)</f>
        <v>1.1753017228622315E-9</v>
      </c>
      <c r="AX1535" s="13">
        <f t="shared" ref="AX1535:AX1598" si="1943">_xlfn.POISSON.DIST(6,K1535,FALSE) * _xlfn.POISSON.DIST(0,L1535,FALSE)</f>
        <v>2.5912072092854036E-7</v>
      </c>
      <c r="AY1535" s="13">
        <f t="shared" ref="AY1535:AY1598" si="1944">_xlfn.POISSON.DIST(6,K1535,FALSE) * _xlfn.POISSON.DIST(1,L1535,FALSE)</f>
        <v>3.1562066530279818E-7</v>
      </c>
      <c r="AZ1535" s="13">
        <f t="shared" ref="AZ1535:AZ1598" si="1945">_xlfn.POISSON.DIST(6,K1535,FALSE) * _xlfn.POISSON.DIST(2,L1535,FALSE)</f>
        <v>1.9222006640227917E-7</v>
      </c>
      <c r="BA1535" s="13">
        <f t="shared" ref="BA1535:BA1598" si="1946">_xlfn.POISSON.DIST(6,K1535,FALSE) * _xlfn.POISSON.DIST(3,L1535,FALSE)</f>
        <v>7.8044222045788528E-8</v>
      </c>
      <c r="BB1535" s="13">
        <f t="shared" ref="BB1535:BB1598" si="1947">_xlfn.POISSON.DIST(6,K1535,FALSE) * _xlfn.POISSON.DIST(4,L1535,FALSE)</f>
        <v>2.3765341109023183E-8</v>
      </c>
      <c r="BC1535" s="13">
        <f t="shared" ref="BC1535:BC1598" si="1948">_xlfn.POISSON.DIST(6,K1535,FALSE) * _xlfn.POISSON.DIST(5,L1535,FALSE)</f>
        <v>5.7894503728602978E-9</v>
      </c>
      <c r="BD1535" s="13">
        <f t="shared" ref="BD1535:BD1598" si="1949">_xlfn.POISSON.DIST(0,K1535,FALSE) * _xlfn.POISSON.DIST(6,L1535,FALSE)</f>
        <v>9.8575901077807603E-4</v>
      </c>
      <c r="BE1535" s="13">
        <f t="shared" ref="BE1535:BE1598" si="1950">_xlfn.POISSON.DIST(1,K1535,FALSE) * _xlfn.POISSON.DIST(6,L1535,FALSE)</f>
        <v>3.0389433749963732E-4</v>
      </c>
      <c r="BF1535" s="13">
        <f t="shared" ref="BF1535:BF1598" si="1951">_xlfn.POISSON.DIST(2,K1535,FALSE) * _xlfn.POISSON.DIST(6,L1535,FALSE)</f>
        <v>4.6842974476818957E-5</v>
      </c>
      <c r="BG1535" s="13">
        <f t="shared" ref="BG1535:BG1598" si="1952">_xlfn.POISSON.DIST(3,K1535,FALSE) * _xlfn.POISSON.DIST(6,L1535,FALSE)</f>
        <v>4.8136561233524821E-6</v>
      </c>
      <c r="BH1535" s="13">
        <f t="shared" ref="BH1535:BH1598" si="1953">_xlfn.POISSON.DIST(4,K1535,FALSE) * _xlfn.POISSON.DIST(6,L1535,FALSE)</f>
        <v>3.7099403164537868E-7</v>
      </c>
      <c r="BI1535" s="13">
        <f t="shared" ref="BI1535:BI1598" si="1954">_xlfn.POISSON.DIST(5,K1535,FALSE) * _xlfn.POISSON.DIST(6,L1535,FALSE)</f>
        <v>2.2874350471156623E-8</v>
      </c>
      <c r="BJ1535" s="14">
        <f t="shared" ref="BJ1535:BJ1598" si="1955">SUM(N1535,Q1535,T1535,W1535,X1535,Y1535,AD1535,AE1535,AF1535,AG1535,AM1535,AN1535,AO1535,AP1535,AQ1535,AX1535,AY1535,AZ1535,BA1535,BB1535,BC1535)</f>
        <v>9.3332796992629127E-2</v>
      </c>
      <c r="BK1535" s="14">
        <f t="shared" ref="BK1535:BK1598" si="1956">SUM(M1535,P1535,S1535,V1535,AC1535,AL1535,AY1535)</f>
        <v>0.30692976058131</v>
      </c>
      <c r="BL1535" s="14">
        <f t="shared" ref="BL1535:BL1598" si="1957">SUM(O1535,R1535,U1535,AA1535,AB1535,AH1535,AI1535,AJ1535,AK1535,AR1535,AS1535,AT1535,AU1535,AV1535,BD1535,BE1535,BF1535,BG1535,BH1535,BI1535)</f>
        <v>0.53400532555346802</v>
      </c>
      <c r="BM1535" s="14">
        <f t="shared" ref="BM1535:BM1598" si="1958">SUM(S1535:BI1535)</f>
        <v>0.19751632514370859</v>
      </c>
      <c r="BN1535" s="14">
        <f t="shared" ref="BN1535:BN1598" si="1959">SUM(M1535:R1535)</f>
        <v>0.80220915415336003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1.40384615384615</v>
      </c>
      <c r="F1536" s="10">
        <f>VLOOKUP(B1536,home!$B$2:$E$405,3,FALSE)</f>
        <v>0.71</v>
      </c>
      <c r="G1536" s="10">
        <f>VLOOKUP(C1536,away!$B$2:$E$405,4,FALSE)</f>
        <v>1.31</v>
      </c>
      <c r="H1536" s="10">
        <f>VLOOKUP(A1536,away!$A$2:$E$405,3,FALSE)</f>
        <v>1.12179487179487</v>
      </c>
      <c r="I1536" s="10">
        <f>VLOOKUP(C1536,away!$B$2:$E$405,3,FALSE)</f>
        <v>0.71</v>
      </c>
      <c r="J1536" s="10">
        <f>VLOOKUP(B1536,home!$B$2:$E$405,4,FALSE)</f>
        <v>0.64</v>
      </c>
      <c r="K1536" s="12">
        <f t="shared" si="1904"/>
        <v>1.3057173076923041</v>
      </c>
      <c r="L1536" s="12">
        <f t="shared" si="1905"/>
        <v>0.50974358974358891</v>
      </c>
      <c r="M1536" s="13">
        <f t="shared" si="1906"/>
        <v>0.16276287410863599</v>
      </c>
      <c r="N1536" s="13">
        <f t="shared" si="1907"/>
        <v>0.2125223017733896</v>
      </c>
      <c r="O1536" s="13">
        <f t="shared" si="1908"/>
        <v>8.2967331725119942E-2</v>
      </c>
      <c r="P1536" s="13">
        <f t="shared" si="1909"/>
        <v>0.10833188100653789</v>
      </c>
      <c r="Q1536" s="13">
        <f t="shared" si="1910"/>
        <v>0.1387470238480609</v>
      </c>
      <c r="R1536" s="13">
        <f t="shared" si="1911"/>
        <v>2.1146032752504897E-2</v>
      </c>
      <c r="S1536" s="13">
        <f t="shared" si="1912"/>
        <v>1.8025911170906277E-2</v>
      </c>
      <c r="T1536" s="13">
        <f t="shared" si="1913"/>
        <v>7.0725406002549882E-2</v>
      </c>
      <c r="U1536" s="13">
        <f t="shared" si="1914"/>
        <v>2.7610740953973974E-2</v>
      </c>
      <c r="V1536" s="13">
        <f t="shared" si="1915"/>
        <v>1.333078275644426E-3</v>
      </c>
      <c r="W1536" s="13">
        <f t="shared" si="1916"/>
        <v>6.0388130143069985E-2</v>
      </c>
      <c r="X1536" s="13">
        <f t="shared" si="1917"/>
        <v>3.0782462237031516E-2</v>
      </c>
      <c r="Y1536" s="13">
        <f t="shared" si="1918"/>
        <v>7.8455814009254568E-3</v>
      </c>
      <c r="Z1536" s="13">
        <f t="shared" si="1919"/>
        <v>3.5930182146991178E-3</v>
      </c>
      <c r="AA1536" s="13">
        <f t="shared" si="1920"/>
        <v>4.6914660697863408E-3</v>
      </c>
      <c r="AB1536" s="13">
        <f t="shared" si="1921"/>
        <v>3.0628642228856091E-3</v>
      </c>
      <c r="AC1536" s="13">
        <f t="shared" si="1922"/>
        <v>5.5454475537033011E-5</v>
      </c>
      <c r="AD1536" s="13">
        <f t="shared" si="1923"/>
        <v>1.9712456676745448E-2</v>
      </c>
      <c r="AE1536" s="13">
        <f t="shared" si="1924"/>
        <v>1.0048298429069199E-2</v>
      </c>
      <c r="AF1536" s="13">
        <f t="shared" si="1925"/>
        <v>2.5610278560242996E-3</v>
      </c>
      <c r="AG1536" s="13">
        <f t="shared" si="1926"/>
        <v>4.3515584425438467E-4</v>
      </c>
      <c r="AH1536" s="13">
        <f t="shared" si="1927"/>
        <v>4.5787950069370716E-4</v>
      </c>
      <c r="AI1536" s="13">
        <f t="shared" si="1928"/>
        <v>5.9786118889328371E-4</v>
      </c>
      <c r="AJ1536" s="13">
        <f t="shared" si="1929"/>
        <v>3.903188509677294E-4</v>
      </c>
      <c r="AK1536" s="13">
        <f t="shared" si="1930"/>
        <v>1.6988202640904576E-4</v>
      </c>
      <c r="AL1536" s="13">
        <f t="shared" si="1931"/>
        <v>1.476377872548044E-6</v>
      </c>
      <c r="AM1536" s="13">
        <f t="shared" si="1932"/>
        <v>5.1477791719922485E-3</v>
      </c>
      <c r="AN1536" s="13">
        <f t="shared" si="1933"/>
        <v>2.6240474343386081E-3</v>
      </c>
      <c r="AO1536" s="13">
        <f t="shared" si="1934"/>
        <v>6.6879567941860831E-4</v>
      </c>
      <c r="AP1536" s="13">
        <f t="shared" si="1935"/>
        <v>1.1363810347728132E-4</v>
      </c>
      <c r="AQ1536" s="13">
        <f t="shared" si="1936"/>
        <v>1.4481573699540692E-5</v>
      </c>
      <c r="AR1536" s="13">
        <f t="shared" si="1937"/>
        <v>4.6680228070722491E-5</v>
      </c>
      <c r="AS1536" s="13">
        <f t="shared" si="1938"/>
        <v>6.0951181718966487E-5</v>
      </c>
      <c r="AT1536" s="13">
        <f t="shared" si="1939"/>
        <v>3.9792506447376665E-5</v>
      </c>
      <c r="AU1536" s="13">
        <f t="shared" si="1940"/>
        <v>1.7319254794932435E-5</v>
      </c>
      <c r="AV1536" s="13">
        <f t="shared" si="1941"/>
        <v>5.6535126855190503E-6</v>
      </c>
      <c r="AW1536" s="13">
        <f t="shared" si="1942"/>
        <v>2.7295808376561851E-8</v>
      </c>
      <c r="AX1536" s="13">
        <f t="shared" si="1943"/>
        <v>1.1202573935080399E-3</v>
      </c>
      <c r="AY1536" s="13">
        <f t="shared" si="1944"/>
        <v>5.7104402520358449E-4</v>
      </c>
      <c r="AZ1536" s="13">
        <f t="shared" si="1945"/>
        <v>1.4554301565445181E-4</v>
      </c>
      <c r="BA1536" s="13">
        <f t="shared" si="1946"/>
        <v>2.4729873087269216E-5</v>
      </c>
      <c r="BB1536" s="13">
        <f t="shared" si="1947"/>
        <v>3.1514735703519937E-6</v>
      </c>
      <c r="BC1536" s="13">
        <f t="shared" si="1948"/>
        <v>3.2128869014665412E-7</v>
      </c>
      <c r="BD1536" s="13">
        <f t="shared" si="1949"/>
        <v>3.9658245044699213E-6</v>
      </c>
      <c r="BE1536" s="13">
        <f t="shared" si="1950"/>
        <v>5.1782456947566314E-6</v>
      </c>
      <c r="BF1536" s="13">
        <f t="shared" si="1951"/>
        <v>3.380662513563448E-6</v>
      </c>
      <c r="BG1536" s="13">
        <f t="shared" si="1952"/>
        <v>1.4713965184754541E-6</v>
      </c>
      <c r="BH1536" s="13">
        <f t="shared" si="1953"/>
        <v>4.8030697516289976E-7</v>
      </c>
      <c r="BI1536" s="13">
        <f t="shared" si="1954"/>
        <v>1.2542902609510713E-7</v>
      </c>
      <c r="BJ1536" s="14">
        <f t="shared" si="1955"/>
        <v>0.56420163324376083</v>
      </c>
      <c r="BK1536" s="14">
        <f t="shared" si="1956"/>
        <v>0.29108171944033778</v>
      </c>
      <c r="BL1536" s="14">
        <f t="shared" si="1957"/>
        <v>0.1412793758401846</v>
      </c>
      <c r="BM1536" s="14">
        <f t="shared" si="1958"/>
        <v>0.27310728479533769</v>
      </c>
      <c r="BN1536" s="14">
        <f t="shared" si="1959"/>
        <v>0.72647744521424928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1.40384615384615</v>
      </c>
      <c r="F1537" s="10">
        <f>VLOOKUP(B1537,home!$B$2:$E$405,3,FALSE)</f>
        <v>1.63</v>
      </c>
      <c r="G1537" s="10">
        <f>VLOOKUP(C1537,away!$B$2:$E$405,4,FALSE)</f>
        <v>1.31</v>
      </c>
      <c r="H1537" s="10">
        <f>VLOOKUP(A1537,away!$A$2:$E$405,3,FALSE)</f>
        <v>1.12179487179487</v>
      </c>
      <c r="I1537" s="10">
        <f>VLOOKUP(C1537,away!$B$2:$E$405,3,FALSE)</f>
        <v>0.83</v>
      </c>
      <c r="J1537" s="10">
        <f>VLOOKUP(B1537,home!$B$2:$E$405,4,FALSE)</f>
        <v>0.64</v>
      </c>
      <c r="K1537" s="12">
        <f t="shared" si="1904"/>
        <v>2.9976326923076839</v>
      </c>
      <c r="L1537" s="12">
        <f t="shared" si="1905"/>
        <v>0.59589743589743494</v>
      </c>
      <c r="M1537" s="13">
        <f t="shared" si="1906"/>
        <v>2.7501076538944558E-2</v>
      </c>
      <c r="N1537" s="13">
        <f t="shared" si="1907"/>
        <v>8.2438126106796072E-2</v>
      </c>
      <c r="O1537" s="13">
        <f t="shared" si="1908"/>
        <v>1.6387820993976166E-2</v>
      </c>
      <c r="P1537" s="13">
        <f t="shared" si="1909"/>
        <v>4.9124667967229169E-2</v>
      </c>
      <c r="Q1537" s="13">
        <f t="shared" si="1910"/>
        <v>0.12355961095515776</v>
      </c>
      <c r="R1537" s="13">
        <f t="shared" si="1911"/>
        <v>4.8827302551282753E-3</v>
      </c>
      <c r="S1537" s="13">
        <f t="shared" si="1912"/>
        <v>2.1937623055165743E-2</v>
      </c>
      <c r="T1537" s="13">
        <f t="shared" si="1913"/>
        <v>7.3628855348663119E-2</v>
      </c>
      <c r="U1537" s="13">
        <f t="shared" si="1914"/>
        <v>1.4636631840492359E-2</v>
      </c>
      <c r="V1537" s="13">
        <f t="shared" si="1915"/>
        <v>4.3540859090416455E-3</v>
      </c>
      <c r="W1537" s="13">
        <f t="shared" si="1916"/>
        <v>0.12346210974933317</v>
      </c>
      <c r="X1537" s="13">
        <f t="shared" si="1917"/>
        <v>7.3570754630115337E-2</v>
      </c>
      <c r="Y1537" s="13">
        <f t="shared" si="1918"/>
        <v>2.1920312020562532E-2</v>
      </c>
      <c r="Z1537" s="13">
        <f t="shared" si="1919"/>
        <v>9.6986881306992262E-4</v>
      </c>
      <c r="AA1537" s="13">
        <f t="shared" si="1920"/>
        <v>2.9073104613080505E-3</v>
      </c>
      <c r="AB1537" s="13">
        <f t="shared" si="1921"/>
        <v>4.357524442752574E-3</v>
      </c>
      <c r="AC1537" s="13">
        <f t="shared" si="1922"/>
        <v>4.8610148106285455E-4</v>
      </c>
      <c r="AD1537" s="13">
        <f t="shared" si="1923"/>
        <v>9.2523514111470098E-2</v>
      </c>
      <c r="AE1537" s="13">
        <f t="shared" si="1924"/>
        <v>5.5134524819245169E-2</v>
      </c>
      <c r="AF1537" s="13">
        <f t="shared" si="1925"/>
        <v>1.642726098460584E-2</v>
      </c>
      <c r="AG1537" s="13">
        <f t="shared" si="1926"/>
        <v>3.2629875665148647E-3</v>
      </c>
      <c r="AH1537" s="13">
        <f t="shared" si="1927"/>
        <v>1.4448558471631386E-4</v>
      </c>
      <c r="AI1537" s="13">
        <f t="shared" si="1928"/>
        <v>4.3311471231281394E-4</v>
      </c>
      <c r="AJ1537" s="13">
        <f t="shared" si="1929"/>
        <v>6.4915941057416425E-4</v>
      </c>
      <c r="AK1537" s="13">
        <f t="shared" si="1930"/>
        <v>6.48647157218767E-4</v>
      </c>
      <c r="AL1537" s="13">
        <f t="shared" si="1931"/>
        <v>3.4732565936864258E-5</v>
      </c>
      <c r="AM1537" s="13">
        <f t="shared" si="1932"/>
        <v>5.547030214154678E-2</v>
      </c>
      <c r="AN1537" s="13">
        <f t="shared" si="1933"/>
        <v>3.3054610814603716E-2</v>
      </c>
      <c r="AO1537" s="13">
        <f t="shared" si="1934"/>
        <v>9.8485789145049893E-3</v>
      </c>
      <c r="AP1537" s="13">
        <f t="shared" si="1935"/>
        <v>1.956247640795689E-3</v>
      </c>
      <c r="AQ1537" s="13">
        <f t="shared" si="1936"/>
        <v>2.9143073828263925E-4</v>
      </c>
      <c r="AR1537" s="13">
        <f t="shared" si="1937"/>
        <v>1.7219717891318618E-5</v>
      </c>
      <c r="AS1537" s="13">
        <f t="shared" si="1938"/>
        <v>5.1618389303332233E-5</v>
      </c>
      <c r="AT1537" s="13">
        <f t="shared" si="1939"/>
        <v>7.7366485649966982E-5</v>
      </c>
      <c r="AU1537" s="13">
        <f t="shared" si="1940"/>
        <v>7.7305435557764761E-5</v>
      </c>
      <c r="AV1537" s="13">
        <f t="shared" si="1941"/>
        <v>5.7933325230260152E-5</v>
      </c>
      <c r="AW1537" s="13">
        <f t="shared" si="1942"/>
        <v>1.7233929075892985E-6</v>
      </c>
      <c r="AX1537" s="13">
        <f t="shared" si="1943"/>
        <v>2.7713265191947611E-2</v>
      </c>
      <c r="AY1537" s="13">
        <f t="shared" si="1944"/>
        <v>1.6514263668227218E-2</v>
      </c>
      <c r="AZ1537" s="13">
        <f t="shared" si="1945"/>
        <v>4.9204036878153831E-3</v>
      </c>
      <c r="BA1537" s="13">
        <f t="shared" si="1946"/>
        <v>9.7735198038315682E-4</v>
      </c>
      <c r="BB1537" s="13">
        <f t="shared" si="1947"/>
        <v>1.4560038476990077E-4</v>
      </c>
      <c r="BC1537" s="13">
        <f t="shared" si="1948"/>
        <v>1.7352579190012773E-5</v>
      </c>
      <c r="BD1537" s="13">
        <f t="shared" si="1949"/>
        <v>1.7101976230523237E-6</v>
      </c>
      <c r="BE1537" s="13">
        <f t="shared" si="1950"/>
        <v>5.1265443051685393E-6</v>
      </c>
      <c r="BF1537" s="13">
        <f t="shared" si="1951"/>
        <v>7.6837484038684978E-6</v>
      </c>
      <c r="BG1537" s="13">
        <f t="shared" si="1952"/>
        <v>7.6776851383010646E-6</v>
      </c>
      <c r="BH1537" s="13">
        <f t="shared" si="1953"/>
        <v>5.7537199929540286E-6</v>
      </c>
      <c r="BI1537" s="13">
        <f t="shared" si="1954"/>
        <v>3.4495078306526643E-6</v>
      </c>
      <c r="BJ1537" s="14">
        <f t="shared" si="1955"/>
        <v>0.81683746403453095</v>
      </c>
      <c r="BK1537" s="14">
        <f t="shared" si="1956"/>
        <v>0.11995255118560805</v>
      </c>
      <c r="BL1537" s="14">
        <f t="shared" si="1957"/>
        <v>4.5360269615406117E-2</v>
      </c>
      <c r="BM1537" s="14">
        <f t="shared" si="1958"/>
        <v>0.66271358055606377</v>
      </c>
      <c r="BN1537" s="14">
        <f t="shared" si="1959"/>
        <v>0.30389403281723198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1.40384615384615</v>
      </c>
      <c r="F1538" s="10">
        <f>VLOOKUP(B1538,home!$B$2:$E$405,3,FALSE)</f>
        <v>1.31</v>
      </c>
      <c r="G1538" s="10">
        <f>VLOOKUP(C1538,away!$B$2:$E$405,4,FALSE)</f>
        <v>1.32</v>
      </c>
      <c r="H1538" s="10">
        <f>VLOOKUP(A1538,away!$A$2:$E$405,3,FALSE)</f>
        <v>1.12179487179487</v>
      </c>
      <c r="I1538" s="10">
        <f>VLOOKUP(C1538,away!$B$2:$E$405,3,FALSE)</f>
        <v>0.51</v>
      </c>
      <c r="J1538" s="10">
        <f>VLOOKUP(B1538,home!$B$2:$E$405,4,FALSE)</f>
        <v>1.19</v>
      </c>
      <c r="K1538" s="12">
        <f t="shared" si="1904"/>
        <v>2.4275307692307626</v>
      </c>
      <c r="L1538" s="12">
        <f t="shared" si="1905"/>
        <v>0.68081730769230653</v>
      </c>
      <c r="M1538" s="13">
        <f t="shared" si="1906"/>
        <v>4.467469357583239E-2</v>
      </c>
      <c r="N1538" s="13">
        <f t="shared" si="1907"/>
        <v>0.10844919326128902</v>
      </c>
      <c r="O1538" s="13">
        <f t="shared" si="1908"/>
        <v>3.0415304602276996E-2</v>
      </c>
      <c r="P1538" s="13">
        <f t="shared" si="1909"/>
        <v>7.3834087777553431E-2</v>
      </c>
      <c r="Q1538" s="13">
        <f t="shared" si="1910"/>
        <v>0.13163187677001631</v>
      </c>
      <c r="R1538" s="13">
        <f t="shared" si="1911"/>
        <v>1.035363289598182E-2</v>
      </c>
      <c r="S1538" s="13">
        <f t="shared" si="1912"/>
        <v>3.0506490820636206E-2</v>
      </c>
      <c r="T1538" s="13">
        <f t="shared" si="1913"/>
        <v>8.9617259949047984E-2</v>
      </c>
      <c r="U1538" s="13">
        <f t="shared" si="1914"/>
        <v>2.5133762428315679E-2</v>
      </c>
      <c r="V1538" s="13">
        <f t="shared" si="1915"/>
        <v>5.6020254191376361E-3</v>
      </c>
      <c r="W1538" s="13">
        <f t="shared" si="1916"/>
        <v>0.1065134770236022</v>
      </c>
      <c r="X1538" s="13">
        <f t="shared" si="1917"/>
        <v>7.2516218660155216E-2</v>
      </c>
      <c r="Y1538" s="13">
        <f t="shared" si="1918"/>
        <v>2.4685148376116732E-2</v>
      </c>
      <c r="Z1538" s="13">
        <f t="shared" si="1919"/>
        <v>2.3496441576922808E-3</v>
      </c>
      <c r="AA1538" s="13">
        <f t="shared" si="1920"/>
        <v>5.7038334895413104E-3</v>
      </c>
      <c r="AB1538" s="13">
        <f t="shared" si="1921"/>
        <v>6.9231156492152029E-3</v>
      </c>
      <c r="AC1538" s="13">
        <f t="shared" si="1922"/>
        <v>5.7865595069303587E-4</v>
      </c>
      <c r="AD1538" s="13">
        <f t="shared" si="1923"/>
        <v>6.4641185703137052E-2</v>
      </c>
      <c r="AE1538" s="13">
        <f t="shared" si="1924"/>
        <v>4.4008838016448192E-2</v>
      </c>
      <c r="AF1538" s="13">
        <f t="shared" si="1925"/>
        <v>1.4980989306512539E-2</v>
      </c>
      <c r="AG1538" s="13">
        <f t="shared" si="1926"/>
        <v>3.3997722687423675E-3</v>
      </c>
      <c r="AH1538" s="13">
        <f t="shared" si="1927"/>
        <v>3.9991960236875399E-4</v>
      </c>
      <c r="AI1538" s="13">
        <f t="shared" si="1928"/>
        <v>9.7081713996868206E-4</v>
      </c>
      <c r="AJ1538" s="13">
        <f t="shared" si="1929"/>
        <v>1.1783442392852921E-3</v>
      </c>
      <c r="AK1538" s="13">
        <f t="shared" si="1930"/>
        <v>9.5348896587028756E-4</v>
      </c>
      <c r="AL1538" s="13">
        <f t="shared" si="1931"/>
        <v>3.8253902455045251E-5</v>
      </c>
      <c r="AM1538" s="13">
        <f t="shared" si="1932"/>
        <v>3.1383693450784962E-2</v>
      </c>
      <c r="AN1538" s="13">
        <f t="shared" si="1933"/>
        <v>2.1366561680604093E-2</v>
      </c>
      <c r="AO1538" s="13">
        <f t="shared" si="1934"/>
        <v>7.2733624990152408E-3</v>
      </c>
      <c r="AP1538" s="13">
        <f t="shared" si="1935"/>
        <v>1.6506103581499143E-3</v>
      </c>
      <c r="AQ1538" s="13">
        <f t="shared" si="1936"/>
        <v>2.809410250211646E-4</v>
      </c>
      <c r="AR1538" s="13">
        <f t="shared" si="1937"/>
        <v>5.4454437395614584E-5</v>
      </c>
      <c r="AS1538" s="13">
        <f t="shared" si="1938"/>
        <v>1.3218982229900469E-4</v>
      </c>
      <c r="AT1538" s="13">
        <f t="shared" si="1939"/>
        <v>1.6044743050499038E-4</v>
      </c>
      <c r="AU1538" s="13">
        <f t="shared" si="1940"/>
        <v>1.2983035813162618E-4</v>
      </c>
      <c r="AV1538" s="13">
        <f t="shared" si="1941"/>
        <v>7.879179728619297E-5</v>
      </c>
      <c r="AW1538" s="13">
        <f t="shared" si="1942"/>
        <v>1.7561781785584099E-6</v>
      </c>
      <c r="AX1538" s="13">
        <f t="shared" si="1943"/>
        <v>1.2697480250647739E-2</v>
      </c>
      <c r="AY1538" s="13">
        <f t="shared" si="1944"/>
        <v>8.644664318722229E-3</v>
      </c>
      <c r="AZ1538" s="13">
        <f t="shared" si="1945"/>
        <v>2.9427185436881071E-3</v>
      </c>
      <c r="BA1538" s="13">
        <f t="shared" si="1946"/>
        <v>6.678179054033208E-4</v>
      </c>
      <c r="BB1538" s="13">
        <f t="shared" si="1947"/>
        <v>1.1366549709635106E-4</v>
      </c>
      <c r="BC1538" s="13">
        <f t="shared" si="1948"/>
        <v>1.5477087542129088E-5</v>
      </c>
      <c r="BD1538" s="13">
        <f t="shared" si="1949"/>
        <v>6.1789205765969265E-6</v>
      </c>
      <c r="BE1538" s="13">
        <f t="shared" si="1950"/>
        <v>1.4999519820322125E-5</v>
      </c>
      <c r="BF1538" s="13">
        <f t="shared" si="1951"/>
        <v>1.8205897943759326E-5</v>
      </c>
      <c r="BG1538" s="13">
        <f t="shared" si="1952"/>
        <v>1.4731792479983608E-5</v>
      </c>
      <c r="BH1538" s="13">
        <f t="shared" si="1953"/>
        <v>8.9404698827706433E-6</v>
      </c>
      <c r="BI1538" s="13">
        <f t="shared" si="1954"/>
        <v>4.3406531463613357E-6</v>
      </c>
      <c r="BJ1538" s="14">
        <f t="shared" si="1955"/>
        <v>0.7474809519517428</v>
      </c>
      <c r="BK1538" s="14">
        <f t="shared" si="1956"/>
        <v>0.16387887176502997</v>
      </c>
      <c r="BL1538" s="14">
        <f t="shared" si="1957"/>
        <v>8.2655330112291273E-2</v>
      </c>
      <c r="BM1538" s="14">
        <f t="shared" si="1958"/>
        <v>0.58836310096326283</v>
      </c>
      <c r="BN1538" s="14">
        <f t="shared" si="1959"/>
        <v>0.39935878888295001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1.40384615384615</v>
      </c>
      <c r="F1539" s="10">
        <f>VLOOKUP(B1539,home!$B$2:$E$405,3,FALSE)</f>
        <v>0.71</v>
      </c>
      <c r="G1539" s="10">
        <f>VLOOKUP(C1539,away!$B$2:$E$405,4,FALSE)</f>
        <v>1.07</v>
      </c>
      <c r="H1539" s="10">
        <f>VLOOKUP(A1539,away!$A$2:$E$405,3,FALSE)</f>
        <v>1.12179487179487</v>
      </c>
      <c r="I1539" s="10">
        <f>VLOOKUP(C1539,away!$B$2:$E$405,3,FALSE)</f>
        <v>1.31</v>
      </c>
      <c r="J1539" s="10">
        <f>VLOOKUP(B1539,home!$B$2:$E$405,4,FALSE)</f>
        <v>1.04</v>
      </c>
      <c r="K1539" s="12">
        <f t="shared" si="1904"/>
        <v>1.0665019230769202</v>
      </c>
      <c r="L1539" s="12">
        <f t="shared" si="1905"/>
        <v>1.5283333333333309</v>
      </c>
      <c r="M1539" s="13">
        <f t="shared" si="1906"/>
        <v>7.4658174517037018E-2</v>
      </c>
      <c r="N1539" s="13">
        <f t="shared" si="1907"/>
        <v>7.962308669583229E-2</v>
      </c>
      <c r="O1539" s="13">
        <f t="shared" si="1908"/>
        <v>0.11410257672020471</v>
      </c>
      <c r="P1539" s="13">
        <f t="shared" si="1909"/>
        <v>0.12169061750013015</v>
      </c>
      <c r="Q1539" s="13">
        <f t="shared" si="1910"/>
        <v>4.2459087541212734E-2</v>
      </c>
      <c r="R1539" s="13">
        <f t="shared" si="1911"/>
        <v>8.7193385710356328E-2</v>
      </c>
      <c r="S1539" s="13">
        <f t="shared" si="1912"/>
        <v>4.9588027310337117E-2</v>
      </c>
      <c r="T1539" s="13">
        <f t="shared" si="1913"/>
        <v>6.4891638792153344E-2</v>
      </c>
      <c r="U1539" s="13">
        <f t="shared" si="1914"/>
        <v>9.2991913539682669E-2</v>
      </c>
      <c r="V1539" s="13">
        <f t="shared" si="1915"/>
        <v>8.9807798499177537E-3</v>
      </c>
      <c r="W1539" s="13">
        <f t="shared" si="1916"/>
        <v>1.5094232838264896E-2</v>
      </c>
      <c r="X1539" s="13">
        <f t="shared" si="1917"/>
        <v>2.3069019187814808E-2</v>
      </c>
      <c r="Y1539" s="13">
        <f t="shared" si="1918"/>
        <v>1.7628575496021794E-2</v>
      </c>
      <c r="Z1539" s="13">
        <f t="shared" si="1919"/>
        <v>4.4420185942442555E-2</v>
      </c>
      <c r="AA1539" s="13">
        <f t="shared" si="1920"/>
        <v>4.7374213731049358E-2</v>
      </c>
      <c r="AB1539" s="13">
        <f t="shared" si="1921"/>
        <v>2.5262345024210587E-2</v>
      </c>
      <c r="AC1539" s="13">
        <f t="shared" si="1922"/>
        <v>9.1490035471586536E-4</v>
      </c>
      <c r="AD1539" s="13">
        <f t="shared" si="1923"/>
        <v>4.0245070873450774E-3</v>
      </c>
      <c r="AE1539" s="13">
        <f t="shared" si="1924"/>
        <v>6.1507883318257161E-3</v>
      </c>
      <c r="AF1539" s="13">
        <f t="shared" si="1925"/>
        <v>4.7002274169034783E-3</v>
      </c>
      <c r="AG1539" s="13">
        <f t="shared" si="1926"/>
        <v>2.3945047451669342E-3</v>
      </c>
      <c r="AH1539" s="13">
        <f t="shared" si="1927"/>
        <v>1.6972212712174913E-2</v>
      </c>
      <c r="AI1539" s="13">
        <f t="shared" si="1928"/>
        <v>1.8100897496405095E-2</v>
      </c>
      <c r="AJ1539" s="13">
        <f t="shared" si="1929"/>
        <v>9.6523209946671202E-3</v>
      </c>
      <c r="AK1539" s="13">
        <f t="shared" si="1930"/>
        <v>3.4314063009894054E-3</v>
      </c>
      <c r="AL1539" s="13">
        <f t="shared" si="1931"/>
        <v>5.9650421316452164E-5</v>
      </c>
      <c r="AM1539" s="13">
        <f t="shared" si="1932"/>
        <v>8.5842890961804414E-4</v>
      </c>
      <c r="AN1539" s="13">
        <f t="shared" si="1933"/>
        <v>1.3119655168662419E-3</v>
      </c>
      <c r="AO1539" s="13">
        <f t="shared" si="1934"/>
        <v>1.0025603158052851E-3</v>
      </c>
      <c r="AP1539" s="13">
        <f t="shared" si="1935"/>
        <v>5.1074878310746938E-4</v>
      </c>
      <c r="AQ1539" s="13">
        <f t="shared" si="1936"/>
        <v>1.9514859754564542E-4</v>
      </c>
      <c r="AR1539" s="13">
        <f t="shared" si="1937"/>
        <v>5.1878396856881214E-3</v>
      </c>
      <c r="AS1539" s="13">
        <f t="shared" si="1938"/>
        <v>5.5328410014011467E-3</v>
      </c>
      <c r="AT1539" s="13">
        <f t="shared" si="1939"/>
        <v>2.950392784036577E-3</v>
      </c>
      <c r="AU1539" s="13">
        <f t="shared" si="1940"/>
        <v>1.0488665260024262E-3</v>
      </c>
      <c r="AV1539" s="13">
        <f t="shared" si="1941"/>
        <v>2.7965454175814898E-4</v>
      </c>
      <c r="AW1539" s="13">
        <f t="shared" si="1942"/>
        <v>2.700789539606387E-6</v>
      </c>
      <c r="AX1539" s="13">
        <f t="shared" si="1943"/>
        <v>1.5258601382207789E-4</v>
      </c>
      <c r="AY1539" s="13">
        <f t="shared" si="1944"/>
        <v>2.33202291124742E-4</v>
      </c>
      <c r="AZ1539" s="13">
        <f t="shared" si="1945"/>
        <v>1.7820541746782343E-4</v>
      </c>
      <c r="BA1539" s="13">
        <f t="shared" si="1946"/>
        <v>9.078575989888544E-5</v>
      </c>
      <c r="BB1539" s="13">
        <f t="shared" si="1947"/>
        <v>3.4687725761365782E-5</v>
      </c>
      <c r="BC1539" s="13">
        <f t="shared" si="1948"/>
        <v>1.060288150772412E-5</v>
      </c>
      <c r="BD1539" s="13">
        <f t="shared" si="1949"/>
        <v>1.3214580532711099E-3</v>
      </c>
      <c r="BE1539" s="13">
        <f t="shared" si="1950"/>
        <v>1.4093375550791219E-3</v>
      </c>
      <c r="BF1539" s="13">
        <f t="shared" si="1951"/>
        <v>7.5153060637820398E-4</v>
      </c>
      <c r="BG1539" s="13">
        <f t="shared" si="1952"/>
        <v>2.6716961231783954E-4</v>
      </c>
      <c r="BH1539" s="13">
        <f t="shared" si="1953"/>
        <v>7.1234226331172773E-5</v>
      </c>
      <c r="BI1539" s="13">
        <f t="shared" si="1954"/>
        <v>1.5194287874218472E-5</v>
      </c>
      <c r="BJ1539" s="14">
        <f t="shared" si="1955"/>
        <v>0.2646145903450664</v>
      </c>
      <c r="BK1539" s="14">
        <f t="shared" si="1956"/>
        <v>0.25612535224457905</v>
      </c>
      <c r="BL1539" s="14">
        <f t="shared" si="1957"/>
        <v>0.43391679110987835</v>
      </c>
      <c r="BM1539" s="14">
        <f t="shared" si="1958"/>
        <v>0.47911948945560806</v>
      </c>
      <c r="BN1539" s="14">
        <f t="shared" si="1959"/>
        <v>0.51972692868477322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1.40384615384615</v>
      </c>
      <c r="F1540" s="10">
        <f>VLOOKUP(B1540,home!$B$2:$E$405,3,FALSE)</f>
        <v>1.07</v>
      </c>
      <c r="G1540" s="10">
        <f>VLOOKUP(C1540,away!$B$2:$E$405,4,FALSE)</f>
        <v>0.1</v>
      </c>
      <c r="H1540" s="10">
        <f>VLOOKUP(A1540,away!$A$2:$E$405,3,FALSE)</f>
        <v>1.12179487179487</v>
      </c>
      <c r="I1540" s="10">
        <f>VLOOKUP(C1540,away!$B$2:$E$405,3,FALSE)</f>
        <v>0.81</v>
      </c>
      <c r="J1540" s="10">
        <f>VLOOKUP(B1540,home!$B$2:$E$405,4,FALSE)</f>
        <v>1.04</v>
      </c>
      <c r="K1540" s="12">
        <f t="shared" si="1904"/>
        <v>0.15021153846153806</v>
      </c>
      <c r="L1540" s="12">
        <f t="shared" si="1905"/>
        <v>0.94499999999999862</v>
      </c>
      <c r="M1540" s="13">
        <f t="shared" si="1906"/>
        <v>0.33446884643937907</v>
      </c>
      <c r="N1540" s="13">
        <f t="shared" si="1907"/>
        <v>5.0241079991115052E-2</v>
      </c>
      <c r="O1540" s="13">
        <f t="shared" si="1908"/>
        <v>0.31607305988521273</v>
      </c>
      <c r="P1540" s="13">
        <f t="shared" si="1909"/>
        <v>4.7477820591603652E-2</v>
      </c>
      <c r="Q1540" s="13">
        <f t="shared" si="1910"/>
        <v>3.7733949597172946E-3</v>
      </c>
      <c r="R1540" s="13">
        <f t="shared" si="1911"/>
        <v>0.1493445207957628</v>
      </c>
      <c r="S1540" s="13">
        <f t="shared" si="1912"/>
        <v>1.6848680169507634E-3</v>
      </c>
      <c r="T1540" s="13">
        <f t="shared" si="1913"/>
        <v>3.5658582369328378E-3</v>
      </c>
      <c r="U1540" s="13">
        <f t="shared" si="1914"/>
        <v>2.2433270229532693E-2</v>
      </c>
      <c r="V1540" s="13">
        <f t="shared" si="1915"/>
        <v>2.6574094777735536E-5</v>
      </c>
      <c r="W1540" s="13">
        <f t="shared" si="1916"/>
        <v>1.8893582070738274E-4</v>
      </c>
      <c r="X1540" s="13">
        <f t="shared" si="1917"/>
        <v>1.7854435056847639E-4</v>
      </c>
      <c r="Y1540" s="13">
        <f t="shared" si="1918"/>
        <v>8.4362205643604985E-5</v>
      </c>
      <c r="Z1540" s="13">
        <f t="shared" si="1919"/>
        <v>4.7043524050665225E-2</v>
      </c>
      <c r="AA1540" s="13">
        <f t="shared" si="1920"/>
        <v>7.0664801223027894E-3</v>
      </c>
      <c r="AB1540" s="13">
        <f t="shared" si="1921"/>
        <v>5.3073342533948979E-4</v>
      </c>
      <c r="AC1540" s="13">
        <f t="shared" si="1922"/>
        <v>2.3576188740613256E-7</v>
      </c>
      <c r="AD1540" s="13">
        <f t="shared" si="1923"/>
        <v>7.0950850747373184E-6</v>
      </c>
      <c r="AE1540" s="13">
        <f t="shared" si="1924"/>
        <v>6.7048553956267544E-6</v>
      </c>
      <c r="AF1540" s="13">
        <f t="shared" si="1925"/>
        <v>3.1680441744336372E-6</v>
      </c>
      <c r="AG1540" s="13">
        <f t="shared" si="1926"/>
        <v>9.9793391494659447E-7</v>
      </c>
      <c r="AH1540" s="13">
        <f t="shared" si="1927"/>
        <v>1.1114032556969642E-2</v>
      </c>
      <c r="AI1540" s="13">
        <f t="shared" si="1928"/>
        <v>1.6694559288940314E-3</v>
      </c>
      <c r="AJ1540" s="13">
        <f t="shared" si="1929"/>
        <v>1.2538577173645428E-4</v>
      </c>
      <c r="AK1540" s="13">
        <f t="shared" si="1930"/>
        <v>6.2781298912400104E-6</v>
      </c>
      <c r="AL1540" s="13">
        <f t="shared" si="1931"/>
        <v>1.3386550899155261E-9</v>
      </c>
      <c r="AM1540" s="13">
        <f t="shared" si="1932"/>
        <v>2.1315272891835796E-7</v>
      </c>
      <c r="AN1540" s="13">
        <f t="shared" si="1933"/>
        <v>2.0142932882784794E-7</v>
      </c>
      <c r="AO1540" s="13">
        <f t="shared" si="1934"/>
        <v>9.5175357871158022E-8</v>
      </c>
      <c r="AP1540" s="13">
        <f t="shared" si="1935"/>
        <v>2.998023772941474E-8</v>
      </c>
      <c r="AQ1540" s="13">
        <f t="shared" si="1936"/>
        <v>7.0828311635742204E-9</v>
      </c>
      <c r="AR1540" s="13">
        <f t="shared" si="1937"/>
        <v>2.1005521532672599E-3</v>
      </c>
      <c r="AS1540" s="13">
        <f t="shared" si="1938"/>
        <v>3.1552717056097156E-4</v>
      </c>
      <c r="AT1540" s="13">
        <f t="shared" si="1939"/>
        <v>2.3697910858189828E-5</v>
      </c>
      <c r="AU1540" s="13">
        <f t="shared" si="1940"/>
        <v>1.1865665494443606E-6</v>
      </c>
      <c r="AV1540" s="13">
        <f t="shared" si="1941"/>
        <v>4.4558996719759002E-8</v>
      </c>
      <c r="AW1540" s="13">
        <f t="shared" si="1942"/>
        <v>5.2783878137964558E-12</v>
      </c>
      <c r="AX1540" s="13">
        <f t="shared" si="1943"/>
        <v>5.3363332230169508E-9</v>
      </c>
      <c r="AY1540" s="13">
        <f t="shared" si="1944"/>
        <v>5.042834895751011E-9</v>
      </c>
      <c r="AZ1540" s="13">
        <f t="shared" si="1945"/>
        <v>2.3827394882423491E-9</v>
      </c>
      <c r="BA1540" s="13">
        <f t="shared" si="1946"/>
        <v>7.50562938796339E-10</v>
      </c>
      <c r="BB1540" s="13">
        <f t="shared" si="1947"/>
        <v>1.7732049429063482E-10</v>
      </c>
      <c r="BC1540" s="13">
        <f t="shared" si="1948"/>
        <v>3.3513573420929942E-11</v>
      </c>
      <c r="BD1540" s="13">
        <f t="shared" si="1949"/>
        <v>3.308369641395928E-4</v>
      </c>
      <c r="BE1540" s="13">
        <f t="shared" si="1950"/>
        <v>4.9695529363352928E-5</v>
      </c>
      <c r="BF1540" s="13">
        <f t="shared" si="1951"/>
        <v>3.7324209601648913E-6</v>
      </c>
      <c r="BG1540" s="13">
        <f t="shared" si="1952"/>
        <v>1.8688423153748644E-7</v>
      </c>
      <c r="BH1540" s="13">
        <f t="shared" si="1953"/>
        <v>7.0180419833620301E-9</v>
      </c>
      <c r="BI1540" s="13">
        <f t="shared" si="1954"/>
        <v>2.1083817666169496E-10</v>
      </c>
      <c r="BJ1540" s="14">
        <f t="shared" si="1955"/>
        <v>5.8050702027033517E-2</v>
      </c>
      <c r="BK1540" s="14">
        <f t="shared" si="1956"/>
        <v>0.38365835128608861</v>
      </c>
      <c r="BL1540" s="14">
        <f t="shared" si="1957"/>
        <v>0.51118868423344932</v>
      </c>
      <c r="BM1540" s="14">
        <f t="shared" si="1958"/>
        <v>9.8562533896889501E-2</v>
      </c>
      <c r="BN1540" s="14">
        <f t="shared" si="1959"/>
        <v>0.90137872266279062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1.80555555555556</v>
      </c>
      <c r="F1541" s="10">
        <f>VLOOKUP(B1541,home!$B$2:$E$405,3,FALSE)</f>
        <v>1.25</v>
      </c>
      <c r="G1541" s="10">
        <f>VLOOKUP(C1541,away!$B$2:$E$405,4,FALSE)</f>
        <v>1.8</v>
      </c>
      <c r="H1541" s="10">
        <f>VLOOKUP(A1541,away!$A$2:$E$405,3,FALSE)</f>
        <v>1.2361111111111101</v>
      </c>
      <c r="I1541" s="10">
        <f>VLOOKUP(C1541,away!$B$2:$E$405,3,FALSE)</f>
        <v>0.42</v>
      </c>
      <c r="J1541" s="10">
        <f>VLOOKUP(B1541,home!$B$2:$E$405,4,FALSE)</f>
        <v>0.81</v>
      </c>
      <c r="K1541" s="12">
        <f t="shared" si="1904"/>
        <v>4.0625000000000098</v>
      </c>
      <c r="L1541" s="12">
        <f t="shared" si="1905"/>
        <v>0.42052499999999965</v>
      </c>
      <c r="M1541" s="13">
        <f t="shared" si="1906"/>
        <v>1.1299181381534787E-2</v>
      </c>
      <c r="N1541" s="13">
        <f t="shared" si="1907"/>
        <v>4.5902924362485178E-2</v>
      </c>
      <c r="O1541" s="13">
        <f t="shared" si="1908"/>
        <v>4.7515882504699115E-3</v>
      </c>
      <c r="P1541" s="13">
        <f t="shared" si="1909"/>
        <v>1.9303327267534063E-2</v>
      </c>
      <c r="Q1541" s="13">
        <f t="shared" si="1910"/>
        <v>9.3240315111298266E-2</v>
      </c>
      <c r="R1541" s="13">
        <f t="shared" si="1911"/>
        <v>9.9908082451442902E-4</v>
      </c>
      <c r="S1541" s="13">
        <f t="shared" si="1912"/>
        <v>8.2443681319794605E-3</v>
      </c>
      <c r="T1541" s="13">
        <f t="shared" si="1913"/>
        <v>3.9209883512178668E-2</v>
      </c>
      <c r="U1541" s="13">
        <f t="shared" si="1914"/>
        <v>4.0587658495898774E-3</v>
      </c>
      <c r="V1541" s="13">
        <f t="shared" si="1915"/>
        <v>1.5649485351773855E-3</v>
      </c>
      <c r="W1541" s="13">
        <f t="shared" si="1916"/>
        <v>0.12626292671321671</v>
      </c>
      <c r="X1541" s="13">
        <f t="shared" si="1917"/>
        <v>5.3096717256075412E-2</v>
      </c>
      <c r="Y1541" s="13">
        <f t="shared" si="1918"/>
        <v>1.1164248512055547E-2</v>
      </c>
      <c r="Z1541" s="13">
        <f t="shared" si="1919"/>
        <v>1.4004615457631001E-4</v>
      </c>
      <c r="AA1541" s="13">
        <f t="shared" si="1920"/>
        <v>5.6893750296626081E-4</v>
      </c>
      <c r="AB1541" s="13">
        <f t="shared" si="1921"/>
        <v>1.1556543029002202E-3</v>
      </c>
      <c r="AC1541" s="13">
        <f t="shared" si="1922"/>
        <v>1.6709569874650629E-4</v>
      </c>
      <c r="AD1541" s="13">
        <f t="shared" si="1923"/>
        <v>0.12823578494311103</v>
      </c>
      <c r="AE1541" s="13">
        <f t="shared" si="1924"/>
        <v>5.3926353463201723E-2</v>
      </c>
      <c r="AF1541" s="13">
        <f t="shared" si="1925"/>
        <v>1.1338689895056443E-2</v>
      </c>
      <c r="AG1541" s="13">
        <f t="shared" si="1926"/>
        <v>1.5894008560395358E-3</v>
      </c>
      <c r="AH1541" s="13">
        <f t="shared" si="1927"/>
        <v>1.4723227288300676E-5</v>
      </c>
      <c r="AI1541" s="13">
        <f t="shared" si="1928"/>
        <v>5.9813110858721642E-5</v>
      </c>
      <c r="AJ1541" s="13">
        <f t="shared" si="1929"/>
        <v>1.2149538143177866E-4</v>
      </c>
      <c r="AK1541" s="13">
        <f t="shared" si="1930"/>
        <v>1.6452499568886733E-4</v>
      </c>
      <c r="AL1541" s="13">
        <f t="shared" si="1931"/>
        <v>1.141853679124838E-5</v>
      </c>
      <c r="AM1541" s="13">
        <f t="shared" si="1932"/>
        <v>0.10419157526627794</v>
      </c>
      <c r="AN1541" s="13">
        <f t="shared" si="1933"/>
        <v>4.3815162188851488E-2</v>
      </c>
      <c r="AO1541" s="13">
        <f t="shared" si="1934"/>
        <v>9.2126855397333795E-3</v>
      </c>
      <c r="AP1541" s="13">
        <f t="shared" si="1935"/>
        <v>1.2913881955321255E-3</v>
      </c>
      <c r="AQ1541" s="13">
        <f t="shared" si="1936"/>
        <v>1.3576525523153666E-4</v>
      </c>
      <c r="AR1541" s="13">
        <f t="shared" si="1937"/>
        <v>1.2382970310825273E-6</v>
      </c>
      <c r="AS1541" s="13">
        <f t="shared" si="1938"/>
        <v>5.0305816887727797E-6</v>
      </c>
      <c r="AT1541" s="13">
        <f t="shared" si="1939"/>
        <v>1.0218369055319736E-5</v>
      </c>
      <c r="AU1541" s="13">
        <f t="shared" si="1940"/>
        <v>1.3837374762412175E-5</v>
      </c>
      <c r="AV1541" s="13">
        <f t="shared" si="1941"/>
        <v>1.40535837430749E-5</v>
      </c>
      <c r="AW1541" s="13">
        <f t="shared" si="1942"/>
        <v>5.4186755550187972E-7</v>
      </c>
      <c r="AX1541" s="13">
        <f t="shared" si="1943"/>
        <v>7.0546379086542529E-2</v>
      </c>
      <c r="AY1541" s="13">
        <f t="shared" si="1944"/>
        <v>2.966651606536827E-2</v>
      </c>
      <c r="AZ1541" s="13">
        <f t="shared" si="1945"/>
        <v>6.2377558341944915E-3</v>
      </c>
      <c r="BA1541" s="13">
        <f t="shared" si="1946"/>
        <v>8.7437742405821234E-4</v>
      </c>
      <c r="BB1541" s="13">
        <f t="shared" si="1947"/>
        <v>9.1924391563019838E-5</v>
      </c>
      <c r="BC1541" s="13">
        <f t="shared" si="1948"/>
        <v>7.7313009524077778E-6</v>
      </c>
      <c r="BD1541" s="13">
        <f t="shared" si="1949"/>
        <v>8.678914316599658E-8</v>
      </c>
      <c r="BE1541" s="13">
        <f t="shared" si="1950"/>
        <v>3.5258089411186194E-7</v>
      </c>
      <c r="BF1541" s="13">
        <f t="shared" si="1951"/>
        <v>7.1617994116472154E-7</v>
      </c>
      <c r="BG1541" s="13">
        <f t="shared" si="1952"/>
        <v>9.698270036605627E-7</v>
      </c>
      <c r="BH1541" s="13">
        <f t="shared" si="1953"/>
        <v>9.8498055059276134E-7</v>
      </c>
      <c r="BI1541" s="13">
        <f t="shared" si="1954"/>
        <v>8.0029669735662032E-7</v>
      </c>
      <c r="BJ1541" s="14">
        <f t="shared" si="1955"/>
        <v>0.83003850517302391</v>
      </c>
      <c r="BK1541" s="14">
        <f t="shared" si="1956"/>
        <v>7.0256855617131714E-2</v>
      </c>
      <c r="BL1541" s="14">
        <f t="shared" si="1957"/>
        <v>1.1942872306219083E-2</v>
      </c>
      <c r="BM1541" s="14">
        <f t="shared" si="1958"/>
        <v>0.70721588785530187</v>
      </c>
      <c r="BN1541" s="14">
        <f t="shared" si="1959"/>
        <v>0.17549641719783665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1.80555555555556</v>
      </c>
      <c r="F1542" s="10">
        <f>VLOOKUP(B1542,home!$B$2:$E$405,3,FALSE)</f>
        <v>0.14000000000000001</v>
      </c>
      <c r="G1542" s="10">
        <f>VLOOKUP(C1542,away!$B$2:$E$405,4,FALSE)</f>
        <v>0.42</v>
      </c>
      <c r="H1542" s="10">
        <f>VLOOKUP(A1542,away!$A$2:$E$405,3,FALSE)</f>
        <v>1.2361111111111101</v>
      </c>
      <c r="I1542" s="10">
        <f>VLOOKUP(C1542,away!$B$2:$E$405,3,FALSE)</f>
        <v>1.66</v>
      </c>
      <c r="J1542" s="10">
        <f>VLOOKUP(B1542,home!$B$2:$E$405,4,FALSE)</f>
        <v>1.01</v>
      </c>
      <c r="K1542" s="12">
        <f t="shared" si="1904"/>
        <v>0.10616666666666694</v>
      </c>
      <c r="L1542" s="12">
        <f t="shared" si="1905"/>
        <v>2.0724638888888873</v>
      </c>
      <c r="M1542" s="13">
        <f t="shared" si="1906"/>
        <v>0.11319644078278437</v>
      </c>
      <c r="N1542" s="13">
        <f t="shared" si="1907"/>
        <v>1.2017688796438967E-2</v>
      </c>
      <c r="O1542" s="13">
        <f t="shared" si="1908"/>
        <v>0.23459553587306997</v>
      </c>
      <c r="P1542" s="13">
        <f t="shared" si="1909"/>
        <v>2.4906226058524317E-2</v>
      </c>
      <c r="Q1542" s="13">
        <f t="shared" si="1910"/>
        <v>6.3793898027763685E-4</v>
      </c>
      <c r="R1542" s="13">
        <f t="shared" si="1911"/>
        <v>0.24309538829573757</v>
      </c>
      <c r="S1542" s="13">
        <f t="shared" si="1912"/>
        <v>1.3700079529635222E-3</v>
      </c>
      <c r="T1542" s="13">
        <f t="shared" si="1913"/>
        <v>1.3221054999400024E-3</v>
      </c>
      <c r="U1542" s="13">
        <f t="shared" si="1914"/>
        <v>2.5808627057397532E-2</v>
      </c>
      <c r="V1542" s="13">
        <f t="shared" si="1915"/>
        <v>3.3493129821755044E-5</v>
      </c>
      <c r="W1542" s="13">
        <f t="shared" si="1916"/>
        <v>2.2575951690936425E-5</v>
      </c>
      <c r="X1542" s="13">
        <f t="shared" si="1917"/>
        <v>4.6787844636765753E-5</v>
      </c>
      <c r="Y1542" s="13">
        <f t="shared" si="1918"/>
        <v>4.8483059224320323E-5</v>
      </c>
      <c r="Z1542" s="13">
        <f t="shared" si="1919"/>
        <v>0.16793547126611277</v>
      </c>
      <c r="AA1542" s="13">
        <f t="shared" si="1920"/>
        <v>1.7829149199419012E-2</v>
      </c>
      <c r="AB1542" s="13">
        <f t="shared" si="1921"/>
        <v>9.4643067000249495E-4</v>
      </c>
      <c r="AC1542" s="13">
        <f t="shared" si="1922"/>
        <v>4.6058618151965459E-7</v>
      </c>
      <c r="AD1542" s="13">
        <f t="shared" si="1923"/>
        <v>5.992033844636056E-7</v>
      </c>
      <c r="AE1542" s="13">
        <f t="shared" si="1924"/>
        <v>1.2418273764008273E-6</v>
      </c>
      <c r="AF1542" s="13">
        <f t="shared" si="1925"/>
        <v>1.2868211969121716E-6</v>
      </c>
      <c r="AG1542" s="13">
        <f t="shared" si="1926"/>
        <v>8.8896348735241715E-7</v>
      </c>
      <c r="AH1542" s="13">
        <f t="shared" si="1927"/>
        <v>8.7010049965639061E-2</v>
      </c>
      <c r="AI1542" s="13">
        <f t="shared" si="1928"/>
        <v>9.2375669713520344E-3</v>
      </c>
      <c r="AJ1542" s="13">
        <f t="shared" si="1929"/>
        <v>4.9036084672927167E-4</v>
      </c>
      <c r="AK1542" s="13">
        <f t="shared" si="1930"/>
        <v>1.7353325520363711E-5</v>
      </c>
      <c r="AL1542" s="13">
        <f t="shared" si="1931"/>
        <v>4.0536481454832752E-9</v>
      </c>
      <c r="AM1542" s="13">
        <f t="shared" si="1932"/>
        <v>1.2723085196777258E-8</v>
      </c>
      <c r="AN1542" s="13">
        <f t="shared" si="1933"/>
        <v>2.636813462557763E-8</v>
      </c>
      <c r="AO1542" s="13">
        <f t="shared" si="1934"/>
        <v>2.7323503414435176E-8</v>
      </c>
      <c r="AP1542" s="13">
        <f t="shared" si="1935"/>
        <v>1.8875658048116368E-8</v>
      </c>
      <c r="AQ1542" s="13">
        <f t="shared" si="1936"/>
        <v>9.7797799209340238E-9</v>
      </c>
      <c r="AR1542" s="13">
        <f t="shared" si="1937"/>
        <v>3.6065037304840931E-2</v>
      </c>
      <c r="AS1542" s="13">
        <f t="shared" si="1938"/>
        <v>3.8289047938639548E-3</v>
      </c>
      <c r="AT1542" s="13">
        <f t="shared" si="1939"/>
        <v>2.0325102947427875E-4</v>
      </c>
      <c r="AU1542" s="13">
        <f t="shared" si="1940"/>
        <v>7.1928280986175489E-6</v>
      </c>
      <c r="AV1542" s="13">
        <f t="shared" si="1941"/>
        <v>1.9090964578414122E-7</v>
      </c>
      <c r="AW1542" s="13">
        <f t="shared" si="1942"/>
        <v>2.4775287489152768E-11</v>
      </c>
      <c r="AX1542" s="13">
        <f t="shared" si="1943"/>
        <v>2.2512792417630912E-10</v>
      </c>
      <c r="AY1542" s="13">
        <f t="shared" si="1944"/>
        <v>4.6656949323591626E-10</v>
      </c>
      <c r="AZ1542" s="13">
        <f t="shared" si="1945"/>
        <v>4.8347421319431223E-10</v>
      </c>
      <c r="BA1542" s="13">
        <f t="shared" si="1946"/>
        <v>3.3399428268472639E-10</v>
      </c>
      <c r="BB1542" s="13">
        <f t="shared" si="1947"/>
        <v>1.7304777248986069E-10</v>
      </c>
      <c r="BC1542" s="13">
        <f t="shared" si="1948"/>
        <v>7.1727051907579199E-11</v>
      </c>
      <c r="BD1542" s="13">
        <f t="shared" si="1949"/>
        <v>1.2457247910952233E-2</v>
      </c>
      <c r="BE1542" s="13">
        <f t="shared" si="1950"/>
        <v>1.3225444865460985E-3</v>
      </c>
      <c r="BF1542" s="13">
        <f t="shared" si="1951"/>
        <v>7.0205069827488894E-5</v>
      </c>
      <c r="BG1542" s="13">
        <f t="shared" si="1952"/>
        <v>2.4844794155616964E-6</v>
      </c>
      <c r="BH1542" s="13">
        <f t="shared" si="1953"/>
        <v>6.5942224488033518E-8</v>
      </c>
      <c r="BI1542" s="13">
        <f t="shared" si="1954"/>
        <v>1.4001732332959151E-9</v>
      </c>
      <c r="BJ1542" s="14">
        <f t="shared" si="1955"/>
        <v>1.4099693771755703E-2</v>
      </c>
      <c r="BK1542" s="14">
        <f t="shared" si="1956"/>
        <v>0.13950663303049315</v>
      </c>
      <c r="BL1542" s="14">
        <f t="shared" si="1957"/>
        <v>0.67298758835992978</v>
      </c>
      <c r="BM1542" s="14">
        <f t="shared" si="1958"/>
        <v>0.36608016719966463</v>
      </c>
      <c r="BN1542" s="14">
        <f t="shared" si="1959"/>
        <v>0.62844921878683291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1.80555555555556</v>
      </c>
      <c r="F1543" s="10">
        <f>VLOOKUP(B1543,home!$B$2:$E$405,3,FALSE)</f>
        <v>0.74</v>
      </c>
      <c r="G1543" s="10">
        <f>VLOOKUP(C1543,away!$B$2:$E$405,4,FALSE)</f>
        <v>0.42</v>
      </c>
      <c r="H1543" s="10">
        <f>VLOOKUP(A1543,away!$A$2:$E$405,3,FALSE)</f>
        <v>1.2361111111111101</v>
      </c>
      <c r="I1543" s="10">
        <f>VLOOKUP(C1543,away!$B$2:$E$405,3,FALSE)</f>
        <v>0.69</v>
      </c>
      <c r="J1543" s="10">
        <f>VLOOKUP(B1543,home!$B$2:$E$405,4,FALSE)</f>
        <v>1.35</v>
      </c>
      <c r="K1543" s="12">
        <f t="shared" si="1904"/>
        <v>0.56116666666666803</v>
      </c>
      <c r="L1543" s="12">
        <f t="shared" si="1905"/>
        <v>1.151437499999999</v>
      </c>
      <c r="M1543" s="13">
        <f t="shared" si="1906"/>
        <v>0.18039540070415566</v>
      </c>
      <c r="N1543" s="13">
        <f t="shared" si="1907"/>
        <v>0.10123188569514893</v>
      </c>
      <c r="O1543" s="13">
        <f t="shared" si="1908"/>
        <v>0.2077140291982911</v>
      </c>
      <c r="P1543" s="13">
        <f t="shared" si="1909"/>
        <v>0.11656218938510796</v>
      </c>
      <c r="Q1543" s="13">
        <f t="shared" si="1910"/>
        <v>2.8403979927963941E-2</v>
      </c>
      <c r="R1543" s="13">
        <f t="shared" si="1911"/>
        <v>0.11958486124750357</v>
      </c>
      <c r="S1543" s="13">
        <f t="shared" si="1912"/>
        <v>1.8829116403765368E-2</v>
      </c>
      <c r="T1543" s="13">
        <f t="shared" si="1913"/>
        <v>3.2705407638304956E-2</v>
      </c>
      <c r="U1543" s="13">
        <f t="shared" si="1914"/>
        <v>6.7107037970057584E-2</v>
      </c>
      <c r="V1543" s="13">
        <f t="shared" si="1915"/>
        <v>1.3518224865076626E-3</v>
      </c>
      <c r="W1543" s="13">
        <f t="shared" si="1916"/>
        <v>5.313122245414156E-3</v>
      </c>
      <c r="X1543" s="13">
        <f t="shared" si="1917"/>
        <v>6.1177281954540577E-3</v>
      </c>
      <c r="Y1543" s="13">
        <f t="shared" si="1918"/>
        <v>3.5220908295265636E-3</v>
      </c>
      <c r="Z1543" s="13">
        <f t="shared" si="1919"/>
        <v>4.5898164557557415E-2</v>
      </c>
      <c r="AA1543" s="13">
        <f t="shared" si="1920"/>
        <v>2.5756520010882696E-2</v>
      </c>
      <c r="AB1543" s="13">
        <f t="shared" si="1921"/>
        <v>7.2268502397201872E-3</v>
      </c>
      <c r="AC1543" s="13">
        <f t="shared" si="1922"/>
        <v>5.4592366293808417E-5</v>
      </c>
      <c r="AD1543" s="13">
        <f t="shared" si="1923"/>
        <v>7.453867750128961E-4</v>
      </c>
      <c r="AE1543" s="13">
        <f t="shared" si="1924"/>
        <v>8.5826628475391099E-4</v>
      </c>
      <c r="AF1543" s="13">
        <f t="shared" si="1925"/>
        <v>4.9411999262566537E-4</v>
      </c>
      <c r="AG1543" s="13">
        <f t="shared" si="1926"/>
        <v>1.8964942966963796E-4</v>
      </c>
      <c r="AH1543" s="13">
        <f t="shared" si="1927"/>
        <v>1.3212216963185622E-2</v>
      </c>
      <c r="AI1543" s="13">
        <f t="shared" si="1928"/>
        <v>7.4142557525076827E-3</v>
      </c>
      <c r="AJ1543" s="13">
        <f t="shared" si="1929"/>
        <v>2.0803165932244522E-3</v>
      </c>
      <c r="AK1543" s="13">
        <f t="shared" si="1930"/>
        <v>3.8913477607704157E-4</v>
      </c>
      <c r="AL1543" s="13">
        <f t="shared" si="1931"/>
        <v>1.4109906824855068E-6</v>
      </c>
      <c r="AM1543" s="13">
        <f t="shared" si="1932"/>
        <v>8.3657242382280942E-5</v>
      </c>
      <c r="AN1543" s="13">
        <f t="shared" si="1933"/>
        <v>9.6326086025547551E-5</v>
      </c>
      <c r="AO1543" s="13">
        <f t="shared" si="1934"/>
        <v>5.5456733839020663E-5</v>
      </c>
      <c r="AP1543" s="13">
        <f t="shared" si="1935"/>
        <v>2.1284987656589097E-5</v>
      </c>
      <c r="AQ1543" s="13">
        <f t="shared" si="1936"/>
        <v>6.1270832437084487E-6</v>
      </c>
      <c r="AR1543" s="13">
        <f t="shared" si="1937"/>
        <v>3.0426084139096037E-3</v>
      </c>
      <c r="AS1543" s="13">
        <f t="shared" si="1938"/>
        <v>1.7074104216056099E-3</v>
      </c>
      <c r="AT1543" s="13">
        <f t="shared" si="1939"/>
        <v>4.7907090746217523E-4</v>
      </c>
      <c r="AU1543" s="13">
        <f t="shared" si="1940"/>
        <v>8.9612874745841539E-5</v>
      </c>
      <c r="AV1543" s="13">
        <f t="shared" si="1941"/>
        <v>1.2571939552885383E-5</v>
      </c>
      <c r="AW1543" s="13">
        <f t="shared" si="1942"/>
        <v>2.5325258125963682E-8</v>
      </c>
      <c r="AX1543" s="13">
        <f t="shared" si="1943"/>
        <v>7.8242759750316794E-6</v>
      </c>
      <c r="AY1543" s="13">
        <f t="shared" si="1944"/>
        <v>9.009164768000533E-6</v>
      </c>
      <c r="AZ1543" s="13">
        <f t="shared" si="1945"/>
        <v>5.1867450787773036E-6</v>
      </c>
      <c r="BA1543" s="13">
        <f t="shared" si="1946"/>
        <v>1.9907375955482115E-6</v>
      </c>
      <c r="BB1543" s="13">
        <f t="shared" si="1947"/>
        <v>5.7305248004351066E-7</v>
      </c>
      <c r="BC1543" s="13">
        <f t="shared" si="1948"/>
        <v>1.3196682299801974E-7</v>
      </c>
      <c r="BD1543" s="13">
        <f t="shared" si="1949"/>
        <v>5.8389557093183888E-4</v>
      </c>
      <c r="BE1543" s="13">
        <f t="shared" si="1950"/>
        <v>3.2766273122125102E-4</v>
      </c>
      <c r="BF1543" s="13">
        <f t="shared" si="1951"/>
        <v>9.1936701335162914E-5</v>
      </c>
      <c r="BG1543" s="13">
        <f t="shared" si="1952"/>
        <v>1.7197270744194125E-5</v>
      </c>
      <c r="BH1543" s="13">
        <f t="shared" si="1953"/>
        <v>2.4126337748209065E-6</v>
      </c>
      <c r="BI1543" s="13">
        <f t="shared" si="1954"/>
        <v>2.7077793066073388E-7</v>
      </c>
      <c r="BJ1543" s="14">
        <f t="shared" si="1955"/>
        <v>0.1798692050897423</v>
      </c>
      <c r="BK1543" s="14">
        <f t="shared" si="1956"/>
        <v>0.31720354150128088</v>
      </c>
      <c r="BL1543" s="14">
        <f t="shared" si="1957"/>
        <v>0.45683987299466405</v>
      </c>
      <c r="BM1543" s="14">
        <f t="shared" si="1958"/>
        <v>0.24590945414556359</v>
      </c>
      <c r="BN1543" s="14">
        <f t="shared" si="1959"/>
        <v>0.75389234615817113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1.80555555555556</v>
      </c>
      <c r="F1544" s="10">
        <f>VLOOKUP(B1544,home!$B$2:$E$405,3,FALSE)</f>
        <v>0.69</v>
      </c>
      <c r="G1544" s="10">
        <f>VLOOKUP(C1544,away!$B$2:$E$405,4,FALSE)</f>
        <v>1.29</v>
      </c>
      <c r="H1544" s="10">
        <f>VLOOKUP(A1544,away!$A$2:$E$405,3,FALSE)</f>
        <v>1.2361111111111101</v>
      </c>
      <c r="I1544" s="10">
        <f>VLOOKUP(C1544,away!$B$2:$E$405,3,FALSE)</f>
        <v>1.1100000000000001</v>
      </c>
      <c r="J1544" s="10">
        <f>VLOOKUP(B1544,home!$B$2:$E$405,4,FALSE)</f>
        <v>0.4</v>
      </c>
      <c r="K1544" s="12">
        <f t="shared" si="1904"/>
        <v>1.6071250000000037</v>
      </c>
      <c r="L1544" s="12">
        <f t="shared" si="1905"/>
        <v>0.54883333333333295</v>
      </c>
      <c r="M1544" s="13">
        <f t="shared" si="1906"/>
        <v>0.1157921699277828</v>
      </c>
      <c r="N1544" s="13">
        <f t="shared" si="1907"/>
        <v>0.18609249109518838</v>
      </c>
      <c r="O1544" s="13">
        <f t="shared" si="1908"/>
        <v>6.3550602595364741E-2</v>
      </c>
      <c r="P1544" s="13">
        <f t="shared" si="1909"/>
        <v>0.10213376219607581</v>
      </c>
      <c r="Q1544" s="13">
        <f t="shared" si="1910"/>
        <v>0.14953694737567766</v>
      </c>
      <c r="R1544" s="13">
        <f t="shared" si="1911"/>
        <v>1.7439344528877992E-2</v>
      </c>
      <c r="S1544" s="13">
        <f t="shared" si="1912"/>
        <v>2.2521612184205446E-2</v>
      </c>
      <c r="T1544" s="13">
        <f t="shared" si="1913"/>
        <v>8.2070861284684354E-2</v>
      </c>
      <c r="U1544" s="13">
        <f t="shared" si="1914"/>
        <v>2.8027206575973112E-2</v>
      </c>
      <c r="V1544" s="13">
        <f t="shared" si="1915"/>
        <v>2.2072275262447283E-3</v>
      </c>
      <c r="W1544" s="13">
        <f t="shared" si="1916"/>
        <v>8.0108188850378834E-2</v>
      </c>
      <c r="X1544" s="13">
        <f t="shared" si="1917"/>
        <v>4.3966044314049553E-2</v>
      </c>
      <c r="Y1544" s="13">
        <f t="shared" si="1918"/>
        <v>1.2065015327180422E-2</v>
      </c>
      <c r="Z1544" s="13">
        <f t="shared" si="1919"/>
        <v>3.1904311963108448E-3</v>
      </c>
      <c r="AA1544" s="13">
        <f t="shared" si="1920"/>
        <v>5.1274217363710788E-3</v>
      </c>
      <c r="AB1544" s="13">
        <f t="shared" si="1921"/>
        <v>4.1202038290326943E-3</v>
      </c>
      <c r="AC1544" s="13">
        <f t="shared" si="1922"/>
        <v>1.2167945564600214E-4</v>
      </c>
      <c r="AD1544" s="13">
        <f t="shared" si="1923"/>
        <v>3.2185968251541373E-2</v>
      </c>
      <c r="AE1544" s="13">
        <f t="shared" si="1924"/>
        <v>1.7664732242054275E-2</v>
      </c>
      <c r="AF1544" s="13">
        <f t="shared" si="1925"/>
        <v>4.8474969394237235E-3</v>
      </c>
      <c r="AG1544" s="13">
        <f t="shared" si="1926"/>
        <v>8.8682263452901744E-4</v>
      </c>
      <c r="AH1544" s="13">
        <f t="shared" si="1927"/>
        <v>4.3775374706048339E-4</v>
      </c>
      <c r="AI1544" s="13">
        <f t="shared" si="1928"/>
        <v>7.0352499074458107E-4</v>
      </c>
      <c r="AJ1544" s="13">
        <f t="shared" si="1929"/>
        <v>5.6532630037519369E-4</v>
      </c>
      <c r="AK1544" s="13">
        <f t="shared" si="1930"/>
        <v>3.0285001016349512E-4</v>
      </c>
      <c r="AL1544" s="13">
        <f t="shared" si="1931"/>
        <v>4.2930642356378865E-6</v>
      </c>
      <c r="AM1544" s="13">
        <f t="shared" si="1932"/>
        <v>1.0345374845251699E-2</v>
      </c>
      <c r="AN1544" s="13">
        <f t="shared" si="1933"/>
        <v>5.6778865609023038E-3</v>
      </c>
      <c r="AO1544" s="13">
        <f t="shared" si="1934"/>
        <v>1.5581067037542724E-3</v>
      </c>
      <c r="AP1544" s="13">
        <f t="shared" si="1935"/>
        <v>2.8504696530348982E-4</v>
      </c>
      <c r="AQ1544" s="13">
        <f t="shared" si="1936"/>
        <v>3.9110819031016297E-5</v>
      </c>
      <c r="AR1544" s="13">
        <f t="shared" si="1937"/>
        <v>4.8050769635672368E-5</v>
      </c>
      <c r="AS1544" s="13">
        <f t="shared" si="1938"/>
        <v>7.7223593150730141E-5</v>
      </c>
      <c r="AT1544" s="13">
        <f t="shared" si="1939"/>
        <v>6.2053983571183725E-5</v>
      </c>
      <c r="AU1544" s="13">
        <f t="shared" si="1940"/>
        <v>3.3242836115612962E-5</v>
      </c>
      <c r="AV1544" s="13">
        <f t="shared" si="1941"/>
        <v>1.3356348248076161E-5</v>
      </c>
      <c r="AW1544" s="13">
        <f t="shared" si="1942"/>
        <v>1.0518529352310481E-7</v>
      </c>
      <c r="AX1544" s="13">
        <f t="shared" si="1943"/>
        <v>2.7710517580291998E-3</v>
      </c>
      <c r="AY1544" s="13">
        <f t="shared" si="1944"/>
        <v>1.520845573198358E-3</v>
      </c>
      <c r="AZ1544" s="13">
        <f t="shared" si="1945"/>
        <v>4.1734537271184902E-4</v>
      </c>
      <c r="BA1544" s="13">
        <f t="shared" si="1946"/>
        <v>7.63510173522288E-5</v>
      </c>
      <c r="BB1544" s="13">
        <f t="shared" si="1947"/>
        <v>1.0475995839203716E-5</v>
      </c>
      <c r="BC1544" s="13">
        <f t="shared" si="1948"/>
        <v>1.1499151432832605E-6</v>
      </c>
      <c r="BD1544" s="13">
        <f t="shared" si="1949"/>
        <v>4.3953106780630261E-6</v>
      </c>
      <c r="BE1544" s="13">
        <f t="shared" si="1950"/>
        <v>7.0638136734820583E-6</v>
      </c>
      <c r="BF1544" s="13">
        <f t="shared" si="1951"/>
        <v>5.6762157749974395E-6</v>
      </c>
      <c r="BG1544" s="13">
        <f t="shared" si="1952"/>
        <v>3.0407960924642609E-6</v>
      </c>
      <c r="BH1544" s="13">
        <f t="shared" si="1953"/>
        <v>1.2217348550254099E-6</v>
      </c>
      <c r="BI1544" s="13">
        <f t="shared" si="1954"/>
        <v>3.9269612577654296E-7</v>
      </c>
      <c r="BJ1544" s="14">
        <f t="shared" si="1955"/>
        <v>0.63212731384122445</v>
      </c>
      <c r="BK1544" s="14">
        <f t="shared" si="1956"/>
        <v>0.24430158992738879</v>
      </c>
      <c r="BL1544" s="14">
        <f t="shared" si="1957"/>
        <v>0.12052995241188441</v>
      </c>
      <c r="BM1544" s="14">
        <f t="shared" si="1958"/>
        <v>0.36408322926993647</v>
      </c>
      <c r="BN1544" s="14">
        <f t="shared" si="1959"/>
        <v>0.63454531771896738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1.80555555555556</v>
      </c>
      <c r="F1545" s="10">
        <f>VLOOKUP(B1545,home!$B$2:$E$405,3,FALSE)</f>
        <v>1.52</v>
      </c>
      <c r="G1545" s="10">
        <f>VLOOKUP(C1545,away!$B$2:$E$405,4,FALSE)</f>
        <v>0.83</v>
      </c>
      <c r="H1545" s="10">
        <f>VLOOKUP(A1545,away!$A$2:$E$405,3,FALSE)</f>
        <v>1.2361111111111101</v>
      </c>
      <c r="I1545" s="10">
        <f>VLOOKUP(C1545,away!$B$2:$E$405,3,FALSE)</f>
        <v>0.97</v>
      </c>
      <c r="J1545" s="10">
        <f>VLOOKUP(B1545,home!$B$2:$E$405,4,FALSE)</f>
        <v>1.62</v>
      </c>
      <c r="K1545" s="12">
        <f t="shared" si="1904"/>
        <v>2.2778888888888944</v>
      </c>
      <c r="L1545" s="12">
        <f t="shared" si="1905"/>
        <v>1.9424249999999983</v>
      </c>
      <c r="M1545" s="13">
        <f t="shared" si="1906"/>
        <v>1.4694031487735197E-2</v>
      </c>
      <c r="N1545" s="13">
        <f t="shared" si="1907"/>
        <v>3.3471371058895562E-2</v>
      </c>
      <c r="O1545" s="13">
        <f t="shared" si="1908"/>
        <v>2.8542054112564018E-2</v>
      </c>
      <c r="P1545" s="13">
        <f t="shared" si="1909"/>
        <v>6.5015627929075157E-2</v>
      </c>
      <c r="Q1545" s="13">
        <f t="shared" si="1910"/>
        <v>3.8122032115467754E-2</v>
      </c>
      <c r="R1545" s="13">
        <f t="shared" si="1911"/>
        <v>2.7720399729798565E-2</v>
      </c>
      <c r="S1545" s="13">
        <f t="shared" si="1912"/>
        <v>7.1917497225661889E-2</v>
      </c>
      <c r="T1545" s="13">
        <f t="shared" si="1913"/>
        <v>7.4049188231887386E-2</v>
      </c>
      <c r="U1545" s="13">
        <f t="shared" si="1914"/>
        <v>6.3143990540066863E-2</v>
      </c>
      <c r="V1545" s="13">
        <f t="shared" si="1915"/>
        <v>3.5356466143085893E-2</v>
      </c>
      <c r="W1545" s="13">
        <f t="shared" si="1916"/>
        <v>2.8945917792563201E-2</v>
      </c>
      <c r="X1545" s="13">
        <f t="shared" si="1917"/>
        <v>5.622527436821953E-2</v>
      </c>
      <c r="Y1545" s="13">
        <f t="shared" si="1918"/>
        <v>5.4606689282344377E-2</v>
      </c>
      <c r="Z1545" s="13">
        <f t="shared" si="1919"/>
        <v>1.7948265815051309E-2</v>
      </c>
      <c r="AA1545" s="13">
        <f t="shared" si="1920"/>
        <v>4.0884155274929758E-2</v>
      </c>
      <c r="AB1545" s="13">
        <f t="shared" si="1921"/>
        <v>4.6564781516185386E-2</v>
      </c>
      <c r="AC1545" s="13">
        <f t="shared" si="1922"/>
        <v>9.7774513480376034E-3</v>
      </c>
      <c r="AD1545" s="13">
        <f t="shared" si="1923"/>
        <v>1.6483896129592772E-2</v>
      </c>
      <c r="AE1545" s="13">
        <f t="shared" si="1924"/>
        <v>3.201873193952421E-2</v>
      </c>
      <c r="AF1545" s="13">
        <f t="shared" si="1925"/>
        <v>3.1096992693815138E-2</v>
      </c>
      <c r="AG1545" s="13">
        <f t="shared" si="1926"/>
        <v>2.0134525344427938E-2</v>
      </c>
      <c r="AH1545" s="13">
        <f t="shared" si="1927"/>
        <v>8.7157900564502552E-3</v>
      </c>
      <c r="AI1545" s="13">
        <f t="shared" si="1928"/>
        <v>1.9853601327476347E-2</v>
      </c>
      <c r="AJ1545" s="13">
        <f t="shared" si="1929"/>
        <v>2.2612148934144087E-2</v>
      </c>
      <c r="AK1545" s="13">
        <f t="shared" si="1930"/>
        <v>1.7169320936995892E-2</v>
      </c>
      <c r="AL1545" s="13">
        <f t="shared" si="1931"/>
        <v>1.730463527233467E-3</v>
      </c>
      <c r="AM1545" s="13">
        <f t="shared" si="1932"/>
        <v>7.5096967678396076E-3</v>
      </c>
      <c r="AN1545" s="13">
        <f t="shared" si="1933"/>
        <v>1.4587022744270836E-2</v>
      </c>
      <c r="AO1545" s="13">
        <f t="shared" si="1934"/>
        <v>1.4167098827020131E-2</v>
      </c>
      <c r="AP1545" s="13">
        <f t="shared" si="1935"/>
        <v>9.1728423130248513E-3</v>
      </c>
      <c r="AQ1545" s="13">
        <f t="shared" si="1936"/>
        <v>4.4543895574693211E-3</v>
      </c>
      <c r="AR1545" s="13">
        <f t="shared" si="1937"/>
        <v>3.3859537000800722E-3</v>
      </c>
      <c r="AS1545" s="13">
        <f t="shared" si="1938"/>
        <v>7.7128263117046368E-3</v>
      </c>
      <c r="AT1545" s="13">
        <f t="shared" si="1939"/>
        <v>8.7844806786809525E-3</v>
      </c>
      <c r="AU1545" s="13">
        <f t="shared" si="1940"/>
        <v>6.6700236442088405E-3</v>
      </c>
      <c r="AV1545" s="13">
        <f t="shared" si="1941"/>
        <v>3.7983931869423832E-3</v>
      </c>
      <c r="AW1545" s="13">
        <f t="shared" si="1942"/>
        <v>2.1268494272157286E-4</v>
      </c>
      <c r="AX1545" s="13">
        <f t="shared" si="1943"/>
        <v>2.8510424710644459E-3</v>
      </c>
      <c r="AY1545" s="13">
        <f t="shared" si="1944"/>
        <v>5.5379361718573515E-3</v>
      </c>
      <c r="AZ1545" s="13">
        <f t="shared" si="1945"/>
        <v>5.378512834310005E-3</v>
      </c>
      <c r="BA1545" s="13">
        <f t="shared" si="1946"/>
        <v>3.4824525973948671E-3</v>
      </c>
      <c r="BB1545" s="13">
        <f t="shared" si="1947"/>
        <v>1.6911007466236803E-3</v>
      </c>
      <c r="BC1545" s="13">
        <f t="shared" si="1948"/>
        <v>6.5696727355209943E-4</v>
      </c>
      <c r="BD1545" s="13">
        <f t="shared" si="1949"/>
        <v>1.0961601859796727E-3</v>
      </c>
      <c r="BE1545" s="13">
        <f t="shared" si="1950"/>
        <v>2.4969311080854806E-3</v>
      </c>
      <c r="BF1545" s="13">
        <f t="shared" si="1951"/>
        <v>2.8438658137144757E-3</v>
      </c>
      <c r="BG1545" s="13">
        <f t="shared" si="1952"/>
        <v>2.1593367795170598E-3</v>
      </c>
      <c r="BH1545" s="13">
        <f t="shared" si="1953"/>
        <v>1.22968231435776E-3</v>
      </c>
      <c r="BI1545" s="13">
        <f t="shared" si="1954"/>
        <v>5.6021593614774459E-4</v>
      </c>
      <c r="BJ1545" s="14">
        <f t="shared" si="1955"/>
        <v>0.45464368126116494</v>
      </c>
      <c r="BK1545" s="14">
        <f t="shared" si="1956"/>
        <v>0.20402947383268655</v>
      </c>
      <c r="BL1545" s="14">
        <f t="shared" si="1957"/>
        <v>0.31594411208803019</v>
      </c>
      <c r="BM1545" s="14">
        <f t="shared" si="1958"/>
        <v>0.7796747653342615</v>
      </c>
      <c r="BN1545" s="14">
        <f t="shared" si="1959"/>
        <v>0.20756551643353624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1.80555555555556</v>
      </c>
      <c r="F1546" s="10">
        <f>VLOOKUP(B1546,home!$B$2:$E$405,3,FALSE)</f>
        <v>0.55000000000000004</v>
      </c>
      <c r="G1546" s="10">
        <f>VLOOKUP(C1546,away!$B$2:$E$405,4,FALSE)</f>
        <v>1.1100000000000001</v>
      </c>
      <c r="H1546" s="10">
        <f>VLOOKUP(A1546,away!$A$2:$E$405,3,FALSE)</f>
        <v>1.2361111111111101</v>
      </c>
      <c r="I1546" s="10">
        <f>VLOOKUP(C1546,away!$B$2:$E$405,3,FALSE)</f>
        <v>0.55000000000000004</v>
      </c>
      <c r="J1546" s="10">
        <f>VLOOKUP(B1546,home!$B$2:$E$405,4,FALSE)</f>
        <v>0.81</v>
      </c>
      <c r="K1546" s="12">
        <f t="shared" si="1904"/>
        <v>1.1022916666666696</v>
      </c>
      <c r="L1546" s="12">
        <f t="shared" si="1905"/>
        <v>0.55068749999999966</v>
      </c>
      <c r="M1546" s="13">
        <f t="shared" si="1906"/>
        <v>0.19147861135208663</v>
      </c>
      <c r="N1546" s="13">
        <f t="shared" si="1907"/>
        <v>0.21106527763831101</v>
      </c>
      <c r="O1546" s="13">
        <f t="shared" si="1908"/>
        <v>0.10544487778895215</v>
      </c>
      <c r="P1546" s="13">
        <f t="shared" si="1909"/>
        <v>0.11623101007944733</v>
      </c>
      <c r="Q1546" s="13">
        <f t="shared" si="1910"/>
        <v>0.11632774833169862</v>
      </c>
      <c r="R1546" s="13">
        <f t="shared" si="1911"/>
        <v>2.9033588068701769E-2</v>
      </c>
      <c r="S1546" s="13">
        <f t="shared" si="1912"/>
        <v>1.7638585856525966E-2</v>
      </c>
      <c r="T1546" s="13">
        <f t="shared" si="1913"/>
        <v>6.4060236909412246E-2</v>
      </c>
      <c r="U1546" s="13">
        <f t="shared" si="1914"/>
        <v>3.2003482181562799E-2</v>
      </c>
      <c r="V1546" s="13">
        <f t="shared" si="1915"/>
        <v>1.1896603757001903E-3</v>
      </c>
      <c r="W1546" s="13">
        <f t="shared" si="1916"/>
        <v>4.2742369196042983E-2</v>
      </c>
      <c r="X1546" s="13">
        <f t="shared" si="1917"/>
        <v>2.3537688436645908E-2</v>
      </c>
      <c r="Y1546" s="13">
        <f t="shared" si="1918"/>
        <v>6.4809554004777161E-3</v>
      </c>
      <c r="Z1546" s="13">
        <f t="shared" si="1919"/>
        <v>5.3294780098610663E-3</v>
      </c>
      <c r="AA1546" s="13">
        <f t="shared" si="1920"/>
        <v>5.8746391979531193E-3</v>
      </c>
      <c r="AB1546" s="13">
        <f t="shared" si="1921"/>
        <v>3.2377829162885462E-3</v>
      </c>
      <c r="AC1546" s="13">
        <f t="shared" si="1922"/>
        <v>4.5134096878603228E-5</v>
      </c>
      <c r="AD1546" s="13">
        <f t="shared" si="1923"/>
        <v>1.1778639344597082E-2</v>
      </c>
      <c r="AE1546" s="13">
        <f t="shared" si="1924"/>
        <v>6.486349454077802E-3</v>
      </c>
      <c r="AF1546" s="13">
        <f t="shared" si="1925"/>
        <v>1.7859757824962334E-3</v>
      </c>
      <c r="AG1546" s="13">
        <f t="shared" si="1926"/>
        <v>3.2783817957446473E-4</v>
      </c>
      <c r="AH1546" s="13">
        <f t="shared" si="1927"/>
        <v>7.3371923038884101E-4</v>
      </c>
      <c r="AI1546" s="13">
        <f t="shared" si="1928"/>
        <v>8.0877259333070144E-4</v>
      </c>
      <c r="AJ1546" s="13">
        <f t="shared" si="1929"/>
        <v>4.4575164492841187E-4</v>
      </c>
      <c r="AK1546" s="13">
        <f t="shared" si="1930"/>
        <v>1.6378277453584953E-4</v>
      </c>
      <c r="AL1546" s="13">
        <f t="shared" si="1931"/>
        <v>1.0958888059988048E-6</v>
      </c>
      <c r="AM1546" s="13">
        <f t="shared" si="1932"/>
        <v>2.5966991988443044E-3</v>
      </c>
      <c r="AN1546" s="13">
        <f t="shared" si="1933"/>
        <v>1.429969790063572E-3</v>
      </c>
      <c r="AO1546" s="13">
        <f t="shared" si="1934"/>
        <v>3.9373324438281634E-4</v>
      </c>
      <c r="AP1546" s="13">
        <f t="shared" si="1935"/>
        <v>7.22746586720207E-5</v>
      </c>
      <c r="AQ1546" s="13">
        <f t="shared" si="1936"/>
        <v>9.9501877743620921E-6</v>
      </c>
      <c r="AR1546" s="13">
        <f t="shared" si="1937"/>
        <v>8.0810001736950963E-5</v>
      </c>
      <c r="AS1546" s="13">
        <f t="shared" si="1938"/>
        <v>8.9076191497960134E-5</v>
      </c>
      <c r="AT1546" s="13">
        <f t="shared" si="1939"/>
        <v>4.9093971793302959E-5</v>
      </c>
      <c r="AU1546" s="13">
        <f t="shared" si="1940"/>
        <v>1.8038625330442127E-5</v>
      </c>
      <c r="AV1546" s="13">
        <f t="shared" si="1941"/>
        <v>4.9709565949671628E-6</v>
      </c>
      <c r="AW1546" s="13">
        <f t="shared" si="1942"/>
        <v>1.8478458240287612E-8</v>
      </c>
      <c r="AX1546" s="13">
        <f t="shared" si="1943"/>
        <v>4.7705331462101589E-4</v>
      </c>
      <c r="AY1546" s="13">
        <f t="shared" si="1944"/>
        <v>2.6270729719536054E-4</v>
      </c>
      <c r="AZ1546" s="13">
        <f t="shared" si="1945"/>
        <v>7.2334812362134988E-5</v>
      </c>
      <c r="BA1546" s="13">
        <f t="shared" si="1946"/>
        <v>1.3277958994224399E-5</v>
      </c>
      <c r="BB1546" s="13">
        <f t="shared" si="1947"/>
        <v>1.8280015109079859E-6</v>
      </c>
      <c r="BC1546" s="13">
        <f t="shared" si="1948"/>
        <v>2.0133151640762829E-7</v>
      </c>
      <c r="BD1546" s="13">
        <f t="shared" si="1949"/>
        <v>7.4168429719195212E-6</v>
      </c>
      <c r="BE1546" s="13">
        <f t="shared" si="1950"/>
        <v>8.1755242009221432E-6</v>
      </c>
      <c r="BF1546" s="13">
        <f t="shared" si="1951"/>
        <v>4.5059060986540816E-6</v>
      </c>
      <c r="BG1546" s="13">
        <f t="shared" si="1952"/>
        <v>1.6556075811096393E-6</v>
      </c>
      <c r="BH1546" s="13">
        <f t="shared" si="1953"/>
        <v>4.5624060998182929E-7</v>
      </c>
      <c r="BI1546" s="13">
        <f t="shared" si="1954"/>
        <v>1.0058204447557768E-7</v>
      </c>
      <c r="BJ1546" s="14">
        <f t="shared" si="1955"/>
        <v>0.48992310846927117</v>
      </c>
      <c r="BK1546" s="14">
        <f t="shared" si="1956"/>
        <v>0.32684680494664003</v>
      </c>
      <c r="BL1546" s="14">
        <f t="shared" si="1957"/>
        <v>0.17801069684710288</v>
      </c>
      <c r="BM1546" s="14">
        <f t="shared" si="1958"/>
        <v>0.23026628619494058</v>
      </c>
      <c r="BN1546" s="14">
        <f t="shared" si="1959"/>
        <v>0.76958111325919765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1.80555555555556</v>
      </c>
      <c r="F1547" s="10">
        <f>VLOOKUP(B1547,home!$B$2:$E$405,3,FALSE)</f>
        <v>1.88</v>
      </c>
      <c r="G1547" s="10">
        <f>VLOOKUP(C1547,away!$B$2:$E$405,4,FALSE)</f>
        <v>0.69</v>
      </c>
      <c r="H1547" s="10">
        <f>VLOOKUP(A1547,away!$A$2:$E$405,3,FALSE)</f>
        <v>1.2361111111111101</v>
      </c>
      <c r="I1547" s="10">
        <f>VLOOKUP(C1547,away!$B$2:$E$405,3,FALSE)</f>
        <v>0.14000000000000001</v>
      </c>
      <c r="J1547" s="10">
        <f>VLOOKUP(B1547,home!$B$2:$E$405,4,FALSE)</f>
        <v>1.29</v>
      </c>
      <c r="K1547" s="12">
        <f t="shared" si="1904"/>
        <v>2.3421666666666723</v>
      </c>
      <c r="L1547" s="12">
        <f t="shared" si="1905"/>
        <v>0.22324166666666651</v>
      </c>
      <c r="M1547" s="13">
        <f t="shared" si="1906"/>
        <v>7.6887779187808522E-2</v>
      </c>
      <c r="N1547" s="13">
        <f t="shared" si="1907"/>
        <v>0.18008399348771259</v>
      </c>
      <c r="O1547" s="13">
        <f t="shared" si="1908"/>
        <v>1.7164555972185008E-2</v>
      </c>
      <c r="P1547" s="13">
        <f t="shared" si="1909"/>
        <v>4.0202250846186074E-2</v>
      </c>
      <c r="Q1547" s="13">
        <f t="shared" si="1910"/>
        <v>0.21089336337356931</v>
      </c>
      <c r="R1547" s="13">
        <f t="shared" si="1911"/>
        <v>1.9159220414119321E-3</v>
      </c>
      <c r="S1547" s="13">
        <f t="shared" si="1912"/>
        <v>5.255129586822364E-3</v>
      </c>
      <c r="T1547" s="13">
        <f t="shared" si="1913"/>
        <v>4.7080185928454532E-2</v>
      </c>
      <c r="U1547" s="13">
        <f t="shared" si="1914"/>
        <v>4.4874087413269903E-3</v>
      </c>
      <c r="V1547" s="13">
        <f t="shared" si="1915"/>
        <v>3.0530503909628976E-4</v>
      </c>
      <c r="W1547" s="13">
        <f t="shared" si="1916"/>
        <v>0.16464913530493205</v>
      </c>
      <c r="X1547" s="13">
        <f t="shared" si="1917"/>
        <v>3.6756547380698508E-2</v>
      </c>
      <c r="Y1547" s="13">
        <f t="shared" si="1918"/>
        <v>4.1027964490897139E-3</v>
      </c>
      <c r="Z1547" s="13">
        <f t="shared" si="1919"/>
        <v>1.4257120990940063E-4</v>
      </c>
      <c r="AA1547" s="13">
        <f t="shared" si="1920"/>
        <v>3.3392553547613527E-4</v>
      </c>
      <c r="AB1547" s="13">
        <f t="shared" si="1921"/>
        <v>3.9105462917051181E-4</v>
      </c>
      <c r="AC1547" s="13">
        <f t="shared" si="1922"/>
        <v>9.9771624112501619E-6</v>
      </c>
      <c r="AD1547" s="13">
        <f t="shared" si="1923"/>
        <v>9.64089291016757E-2</v>
      </c>
      <c r="AE1547" s="13">
        <f t="shared" si="1924"/>
        <v>2.1522490014206568E-2</v>
      </c>
      <c r="AF1547" s="13">
        <f t="shared" si="1925"/>
        <v>2.4023582707940801E-3</v>
      </c>
      <c r="AG1547" s="13">
        <f t="shared" si="1926"/>
        <v>1.7876882143417382E-4</v>
      </c>
      <c r="AH1547" s="13">
        <f t="shared" si="1927"/>
        <v>7.9569586297144358E-6</v>
      </c>
      <c r="AI1547" s="13">
        <f t="shared" si="1928"/>
        <v>1.8636523270562872E-5</v>
      </c>
      <c r="AJ1547" s="13">
        <f t="shared" si="1929"/>
        <v>2.182492179343506E-5</v>
      </c>
      <c r="AK1547" s="13">
        <f t="shared" si="1930"/>
        <v>1.7039201442396869E-5</v>
      </c>
      <c r="AL1547" s="13">
        <f t="shared" si="1931"/>
        <v>2.0867003324961025E-7</v>
      </c>
      <c r="AM1547" s="13">
        <f t="shared" si="1932"/>
        <v>4.5161156022195011E-2</v>
      </c>
      <c r="AN1547" s="13">
        <f t="shared" si="1933"/>
        <v>1.0081851738988177E-2</v>
      </c>
      <c r="AO1547" s="13">
        <f t="shared" si="1934"/>
        <v>1.125344692648975E-3</v>
      </c>
      <c r="AP1547" s="13">
        <f t="shared" si="1935"/>
        <v>8.3741274920481613E-5</v>
      </c>
      <c r="AQ1547" s="13">
        <f t="shared" si="1936"/>
        <v>4.6736354455099572E-6</v>
      </c>
      <c r="AR1547" s="13">
        <f t="shared" si="1937"/>
        <v>3.5526494121903313E-7</v>
      </c>
      <c r="AS1547" s="13">
        <f t="shared" si="1938"/>
        <v>8.3208970315851403E-7</v>
      </c>
      <c r="AT1547" s="13">
        <f t="shared" si="1939"/>
        <v>9.7444638320721915E-7</v>
      </c>
      <c r="AU1547" s="13">
        <f t="shared" si="1940"/>
        <v>7.6077194573394904E-7</v>
      </c>
      <c r="AV1547" s="13">
        <f t="shared" si="1941"/>
        <v>4.454636730583007E-7</v>
      </c>
      <c r="AW1547" s="13">
        <f t="shared" si="1942"/>
        <v>3.0307536477905841E-9</v>
      </c>
      <c r="AX1547" s="13">
        <f t="shared" si="1943"/>
        <v>1.7629159043886355E-2</v>
      </c>
      <c r="AY1547" s="13">
        <f t="shared" si="1944"/>
        <v>3.9355628468889271E-3</v>
      </c>
      <c r="AZ1547" s="13">
        <f t="shared" si="1945"/>
        <v>4.3929080460544732E-4</v>
      </c>
      <c r="BA1547" s="13">
        <f t="shared" si="1946"/>
        <v>3.268933712382034E-5</v>
      </c>
      <c r="BB1547" s="13">
        <f t="shared" si="1947"/>
        <v>1.8244055254375464E-6</v>
      </c>
      <c r="BC1547" s="13">
        <f t="shared" si="1948"/>
        <v>8.1456666034910654E-8</v>
      </c>
      <c r="BD1547" s="13">
        <f t="shared" si="1949"/>
        <v>1.3218322930995381E-8</v>
      </c>
      <c r="BE1547" s="13">
        <f t="shared" si="1950"/>
        <v>3.0959515358213087E-8</v>
      </c>
      <c r="BF1547" s="13">
        <f t="shared" si="1951"/>
        <v>3.6256172444080805E-8</v>
      </c>
      <c r="BG1547" s="13">
        <f t="shared" si="1952"/>
        <v>2.830599951981493E-8</v>
      </c>
      <c r="BH1547" s="13">
        <f t="shared" si="1953"/>
        <v>1.6574342135498348E-8</v>
      </c>
      <c r="BI1547" s="13">
        <f t="shared" si="1954"/>
        <v>7.7639743343386207E-9</v>
      </c>
      <c r="BJ1547" s="14">
        <f t="shared" si="1955"/>
        <v>0.84257394339146163</v>
      </c>
      <c r="BK1547" s="14">
        <f t="shared" si="1956"/>
        <v>0.12659621333924667</v>
      </c>
      <c r="BL1547" s="14">
        <f t="shared" si="1957"/>
        <v>2.4361825639679782E-2</v>
      </c>
      <c r="BM1547" s="14">
        <f t="shared" si="1958"/>
        <v>0.46259112885528858</v>
      </c>
      <c r="BN1547" s="14">
        <f t="shared" si="1959"/>
        <v>0.52714786490887344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1.80555555555556</v>
      </c>
      <c r="F1548" s="10">
        <f>VLOOKUP(B1548,home!$B$2:$E$405,3,FALSE)</f>
        <v>1.94</v>
      </c>
      <c r="G1548" s="10">
        <f>VLOOKUP(C1548,away!$B$2:$E$405,4,FALSE)</f>
        <v>1.44</v>
      </c>
      <c r="H1548" s="10">
        <f>VLOOKUP(A1548,away!$A$2:$E$405,3,FALSE)</f>
        <v>1.2361111111111101</v>
      </c>
      <c r="I1548" s="10">
        <f>VLOOKUP(C1548,away!$B$2:$E$405,3,FALSE)</f>
        <v>0.22</v>
      </c>
      <c r="J1548" s="10">
        <f>VLOOKUP(B1548,home!$B$2:$E$405,4,FALSE)</f>
        <v>0.81</v>
      </c>
      <c r="K1548" s="12">
        <f t="shared" si="1904"/>
        <v>5.044000000000012</v>
      </c>
      <c r="L1548" s="12">
        <f t="shared" si="1905"/>
        <v>0.22027499999999983</v>
      </c>
      <c r="M1548" s="13">
        <f t="shared" si="1906"/>
        <v>5.1731421971752912E-3</v>
      </c>
      <c r="N1548" s="13">
        <f t="shared" si="1907"/>
        <v>2.6093329242552237E-2</v>
      </c>
      <c r="O1548" s="13">
        <f t="shared" si="1908"/>
        <v>1.1395138974827864E-3</v>
      </c>
      <c r="P1548" s="13">
        <f t="shared" si="1909"/>
        <v>5.7477080989031893E-3</v>
      </c>
      <c r="Q1548" s="13">
        <f t="shared" si="1910"/>
        <v>6.5807376349716909E-2</v>
      </c>
      <c r="R1548" s="13">
        <f t="shared" si="1911"/>
        <v>1.2550321188401029E-4</v>
      </c>
      <c r="S1548" s="13">
        <f t="shared" si="1912"/>
        <v>1.5965223422737228E-3</v>
      </c>
      <c r="T1548" s="13">
        <f t="shared" si="1913"/>
        <v>1.449571982543388E-2</v>
      </c>
      <c r="U1548" s="13">
        <f t="shared" si="1914"/>
        <v>6.3303820074294955E-4</v>
      </c>
      <c r="V1548" s="13">
        <f t="shared" si="1915"/>
        <v>1.9709371654614175E-4</v>
      </c>
      <c r="W1548" s="13">
        <f t="shared" si="1916"/>
        <v>0.11064413543599098</v>
      </c>
      <c r="X1548" s="13">
        <f t="shared" si="1917"/>
        <v>2.4372136933162897E-2</v>
      </c>
      <c r="Y1548" s="13">
        <f t="shared" si="1918"/>
        <v>2.6842862314762263E-3</v>
      </c>
      <c r="Z1548" s="13">
        <f t="shared" si="1919"/>
        <v>9.2150733325834468E-6</v>
      </c>
      <c r="AA1548" s="13">
        <f t="shared" si="1920"/>
        <v>4.648082988955103E-5</v>
      </c>
      <c r="AB1548" s="13">
        <f t="shared" si="1921"/>
        <v>1.1722465298144798E-4</v>
      </c>
      <c r="AC1548" s="13">
        <f t="shared" si="1922"/>
        <v>1.3686521504446502E-5</v>
      </c>
      <c r="AD1548" s="13">
        <f t="shared" si="1923"/>
        <v>0.13952225478478492</v>
      </c>
      <c r="AE1548" s="13">
        <f t="shared" si="1924"/>
        <v>3.0733264672718474E-2</v>
      </c>
      <c r="AF1548" s="13">
        <f t="shared" si="1925"/>
        <v>3.3848849378915282E-3</v>
      </c>
      <c r="AG1548" s="13">
        <f t="shared" si="1926"/>
        <v>2.4853517656468527E-4</v>
      </c>
      <c r="AH1548" s="13">
        <f t="shared" si="1927"/>
        <v>5.0746256958370435E-7</v>
      </c>
      <c r="AI1548" s="13">
        <f t="shared" si="1928"/>
        <v>2.5596412009802115E-6</v>
      </c>
      <c r="AJ1548" s="13">
        <f t="shared" si="1929"/>
        <v>6.4554151088721096E-6</v>
      </c>
      <c r="AK1548" s="13">
        <f t="shared" si="1930"/>
        <v>1.0853704603050336E-5</v>
      </c>
      <c r="AL1548" s="13">
        <f t="shared" si="1931"/>
        <v>6.0826575028132179E-7</v>
      </c>
      <c r="AM1548" s="13">
        <f t="shared" si="1932"/>
        <v>0.14075005062689133</v>
      </c>
      <c r="AN1548" s="13">
        <f t="shared" si="1933"/>
        <v>3.1003717401838465E-2</v>
      </c>
      <c r="AO1548" s="13">
        <f t="shared" si="1934"/>
        <v>3.414671925344981E-3</v>
      </c>
      <c r="AP1548" s="13">
        <f t="shared" si="1935"/>
        <v>2.5072228611845504E-4</v>
      </c>
      <c r="AQ1548" s="13">
        <f t="shared" si="1936"/>
        <v>1.3806962893685661E-5</v>
      </c>
      <c r="AR1548" s="13">
        <f t="shared" si="1937"/>
        <v>2.2356263503010095E-8</v>
      </c>
      <c r="AS1548" s="13">
        <f t="shared" si="1938"/>
        <v>1.1276499310918321E-7</v>
      </c>
      <c r="AT1548" s="13">
        <f t="shared" si="1939"/>
        <v>2.8439331262136078E-7</v>
      </c>
      <c r="AU1548" s="13">
        <f t="shared" si="1940"/>
        <v>4.7815995628738254E-7</v>
      </c>
      <c r="AV1548" s="13">
        <f t="shared" si="1941"/>
        <v>6.0295970487839067E-7</v>
      </c>
      <c r="AW1548" s="13">
        <f t="shared" si="1942"/>
        <v>1.8772890644288693E-8</v>
      </c>
      <c r="AX1548" s="13">
        <f t="shared" si="1943"/>
        <v>0.11832387589367362</v>
      </c>
      <c r="AY1548" s="13">
        <f t="shared" si="1944"/>
        <v>2.6063791762478937E-2</v>
      </c>
      <c r="AZ1548" s="13">
        <f t="shared" si="1945"/>
        <v>2.8706008652400216E-3</v>
      </c>
      <c r="BA1548" s="13">
        <f t="shared" si="1946"/>
        <v>2.1077386853024841E-4</v>
      </c>
      <c r="BB1548" s="13">
        <f t="shared" si="1947"/>
        <v>1.1607053472625109E-5</v>
      </c>
      <c r="BC1548" s="13">
        <f t="shared" si="1948"/>
        <v>5.1134874073649914E-7</v>
      </c>
      <c r="BD1548" s="13">
        <f t="shared" si="1949"/>
        <v>8.2075432385425664E-10</v>
      </c>
      <c r="BE1548" s="13">
        <f t="shared" si="1950"/>
        <v>4.139884809520881E-9</v>
      </c>
      <c r="BF1548" s="13">
        <f t="shared" si="1951"/>
        <v>1.0440789489611688E-8</v>
      </c>
      <c r="BG1548" s="13">
        <f t="shared" si="1952"/>
        <v>1.7554447395200499E-8</v>
      </c>
      <c r="BH1548" s="13">
        <f t="shared" si="1953"/>
        <v>2.2136158165347877E-8</v>
      </c>
      <c r="BI1548" s="13">
        <f t="shared" si="1954"/>
        <v>2.2330956357202985E-8</v>
      </c>
      <c r="BJ1548" s="14">
        <f t="shared" si="1955"/>
        <v>0.74090005358551581</v>
      </c>
      <c r="BK1548" s="14">
        <f t="shared" si="1956"/>
        <v>3.8792552904632009E-2</v>
      </c>
      <c r="BL1548" s="14">
        <f t="shared" si="1957"/>
        <v>2.0837150736841711E-3</v>
      </c>
      <c r="BM1548" s="14">
        <f t="shared" si="1958"/>
        <v>0.65163519064986164</v>
      </c>
      <c r="BN1548" s="14">
        <f t="shared" si="1959"/>
        <v>0.10408657299771443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1.80555555555556</v>
      </c>
      <c r="F1549" s="10">
        <f>VLOOKUP(B1549,home!$B$2:$E$405,3,FALSE)</f>
        <v>2.2200000000000002</v>
      </c>
      <c r="G1549" s="10">
        <f>VLOOKUP(C1549,away!$B$2:$E$405,4,FALSE)</f>
        <v>1.1100000000000001</v>
      </c>
      <c r="H1549" s="10">
        <f>VLOOKUP(A1549,away!$A$2:$E$405,3,FALSE)</f>
        <v>1.2361111111111101</v>
      </c>
      <c r="I1549" s="10">
        <f>VLOOKUP(C1549,away!$B$2:$E$405,3,FALSE)</f>
        <v>0.83</v>
      </c>
      <c r="J1549" s="10">
        <f>VLOOKUP(B1549,home!$B$2:$E$405,4,FALSE)</f>
        <v>0.81</v>
      </c>
      <c r="K1549" s="12">
        <f t="shared" si="1904"/>
        <v>4.4492500000000117</v>
      </c>
      <c r="L1549" s="12">
        <f t="shared" si="1905"/>
        <v>0.83103749999999943</v>
      </c>
      <c r="M1549" s="13">
        <f t="shared" si="1906"/>
        <v>5.0909669292866829E-3</v>
      </c>
      <c r="N1549" s="13">
        <f t="shared" si="1907"/>
        <v>2.2650984610128832E-2</v>
      </c>
      <c r="O1549" s="13">
        <f t="shared" si="1908"/>
        <v>4.2307844294970781E-3</v>
      </c>
      <c r="P1549" s="13">
        <f t="shared" si="1909"/>
        <v>1.8823817622939922E-2</v>
      </c>
      <c r="Q1549" s="13">
        <f t="shared" si="1910"/>
        <v>5.0389946638307995E-2</v>
      </c>
      <c r="R1549" s="13">
        <f t="shared" si="1911"/>
        <v>1.757970257664088E-3</v>
      </c>
      <c r="S1549" s="13">
        <f t="shared" si="1912"/>
        <v>1.7400236282390825E-2</v>
      </c>
      <c r="T1549" s="13">
        <f t="shared" si="1913"/>
        <v>4.1875935279432841E-2</v>
      </c>
      <c r="U1549" s="13">
        <f t="shared" si="1914"/>
        <v>7.8216491689119625E-3</v>
      </c>
      <c r="V1549" s="13">
        <f t="shared" si="1915"/>
        <v>7.1485846931391411E-3</v>
      </c>
      <c r="W1549" s="13">
        <f t="shared" si="1916"/>
        <v>7.4732490026830828E-2</v>
      </c>
      <c r="X1549" s="13">
        <f t="shared" si="1917"/>
        <v>6.2105501680672366E-2</v>
      </c>
      <c r="Y1549" s="13">
        <f t="shared" si="1918"/>
        <v>2.5806000426475864E-2</v>
      </c>
      <c r="Z1549" s="13">
        <f t="shared" si="1919"/>
        <v>4.8697973600117289E-4</v>
      </c>
      <c r="AA1549" s="13">
        <f t="shared" si="1920"/>
        <v>2.166694590403224E-3</v>
      </c>
      <c r="AB1549" s="13">
        <f t="shared" si="1921"/>
        <v>4.8200829531757855E-3</v>
      </c>
      <c r="AC1549" s="13">
        <f t="shared" si="1922"/>
        <v>1.6519903831000412E-3</v>
      </c>
      <c r="AD1549" s="13">
        <f t="shared" si="1923"/>
        <v>8.3125882812969482E-2</v>
      </c>
      <c r="AE1549" s="13">
        <f t="shared" si="1924"/>
        <v>6.908072583818306E-2</v>
      </c>
      <c r="AF1549" s="13">
        <f t="shared" si="1925"/>
        <v>2.8704336849374509E-2</v>
      </c>
      <c r="AG1549" s="13">
        <f t="shared" si="1926"/>
        <v>7.9514601114873511E-3</v>
      </c>
      <c r="AH1549" s="13">
        <f t="shared" si="1927"/>
        <v>1.011746055892686E-4</v>
      </c>
      <c r="AI1549" s="13">
        <f t="shared" si="1928"/>
        <v>4.5015111391805444E-4</v>
      </c>
      <c r="AJ1549" s="13">
        <f t="shared" si="1929"/>
        <v>1.0014174217999547E-3</v>
      </c>
      <c r="AK1549" s="13">
        <f t="shared" si="1930"/>
        <v>1.4851854879811535E-3</v>
      </c>
      <c r="AL1549" s="13">
        <f t="shared" si="1931"/>
        <v>2.4432895454445968E-4</v>
      </c>
      <c r="AM1549" s="13">
        <f t="shared" si="1932"/>
        <v>7.3969566821121074E-2</v>
      </c>
      <c r="AN1549" s="13">
        <f t="shared" si="1933"/>
        <v>6.1471483887107353E-2</v>
      </c>
      <c r="AO1549" s="13">
        <f t="shared" si="1934"/>
        <v>2.5542554145415973E-2</v>
      </c>
      <c r="AP1549" s="13">
        <f t="shared" si="1935"/>
        <v>7.0756067802070378E-3</v>
      </c>
      <c r="AQ1549" s="13">
        <f t="shared" si="1936"/>
        <v>1.4700236424015753E-3</v>
      </c>
      <c r="AR1549" s="13">
        <f t="shared" si="1937"/>
        <v>1.6815978258478351E-5</v>
      </c>
      <c r="AS1549" s="13">
        <f t="shared" si="1938"/>
        <v>7.4818491266534994E-5</v>
      </c>
      <c r="AT1549" s="13">
        <f t="shared" si="1939"/>
        <v>1.6644308613381588E-4</v>
      </c>
      <c r="AU1549" s="13">
        <f t="shared" si="1940"/>
        <v>2.4684896699362746E-4</v>
      </c>
      <c r="AV1549" s="13">
        <f t="shared" si="1941"/>
        <v>2.7457319159909994E-4</v>
      </c>
      <c r="AW1549" s="13">
        <f t="shared" si="1942"/>
        <v>2.5094576248869569E-5</v>
      </c>
      <c r="AX1549" s="13">
        <f t="shared" si="1943"/>
        <v>5.4851515863145649E-2</v>
      </c>
      <c r="AY1549" s="13">
        <f t="shared" si="1944"/>
        <v>4.5583666614118862E-2</v>
      </c>
      <c r="AZ1549" s="13">
        <f t="shared" si="1945"/>
        <v>1.8940868171915388E-2</v>
      </c>
      <c r="BA1549" s="13">
        <f t="shared" si="1946"/>
        <v>5.2468572444727092E-3</v>
      </c>
      <c r="BB1549" s="13">
        <f t="shared" si="1947"/>
        <v>1.0900837818258713E-3</v>
      </c>
      <c r="BC1549" s="13">
        <f t="shared" si="1948"/>
        <v>1.8118010016782341E-4</v>
      </c>
      <c r="BD1549" s="13">
        <f t="shared" si="1949"/>
        <v>2.3291180886633651E-6</v>
      </c>
      <c r="BE1549" s="13">
        <f t="shared" si="1950"/>
        <v>1.0362828655985503E-5</v>
      </c>
      <c r="BF1549" s="13">
        <f t="shared" si="1951"/>
        <v>2.3053407698821813E-5</v>
      </c>
      <c r="BG1549" s="13">
        <f t="shared" si="1952"/>
        <v>3.419012473466108E-5</v>
      </c>
      <c r="BH1549" s="13">
        <f t="shared" si="1953"/>
        <v>3.8030103118922804E-5</v>
      </c>
      <c r="BI1549" s="13">
        <f t="shared" si="1954"/>
        <v>3.3841087260373538E-5</v>
      </c>
      <c r="BJ1549" s="14">
        <f t="shared" si="1955"/>
        <v>0.76184667132576234</v>
      </c>
      <c r="BK1549" s="14">
        <f t="shared" si="1956"/>
        <v>9.5943591479519946E-2</v>
      </c>
      <c r="BL1549" s="14">
        <f t="shared" si="1957"/>
        <v>2.475641641274955E-2</v>
      </c>
      <c r="BM1549" s="14">
        <f t="shared" si="1958"/>
        <v>0.73453061642833839</v>
      </c>
      <c r="BN1549" s="14">
        <f t="shared" si="1959"/>
        <v>0.1029444704878246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1.63636363636364</v>
      </c>
      <c r="F1550" s="10">
        <f>VLOOKUP(B1550,home!$B$2:$E$405,3,FALSE)</f>
        <v>0.86</v>
      </c>
      <c r="G1550" s="10">
        <f>VLOOKUP(C1550,away!$B$2:$E$405,4,FALSE)</f>
        <v>0.61</v>
      </c>
      <c r="H1550" s="10">
        <f>VLOOKUP(A1550,away!$A$2:$E$405,3,FALSE)</f>
        <v>1.23232323232323</v>
      </c>
      <c r="I1550" s="10">
        <f>VLOOKUP(C1550,away!$B$2:$E$405,3,FALSE)</f>
        <v>0.51</v>
      </c>
      <c r="J1550" s="10">
        <f>VLOOKUP(B1550,home!$B$2:$E$405,4,FALSE)</f>
        <v>0.81</v>
      </c>
      <c r="K1550" s="12">
        <f t="shared" si="1904"/>
        <v>0.85843636363636544</v>
      </c>
      <c r="L1550" s="12">
        <f t="shared" si="1905"/>
        <v>0.50907272727272634</v>
      </c>
      <c r="M1550" s="13">
        <f t="shared" si="1906"/>
        <v>0.25474070586295611</v>
      </c>
      <c r="N1550" s="13">
        <f t="shared" si="1907"/>
        <v>0.21867868521115696</v>
      </c>
      <c r="O1550" s="13">
        <f t="shared" si="1908"/>
        <v>0.12968154588103445</v>
      </c>
      <c r="P1550" s="13">
        <f t="shared" si="1909"/>
        <v>0.11132335467685769</v>
      </c>
      <c r="Q1550" s="13">
        <f t="shared" si="1910"/>
        <v>9.3860867668723508E-2</v>
      </c>
      <c r="R1550" s="13">
        <f t="shared" si="1911"/>
        <v>3.3008669119300699E-2</v>
      </c>
      <c r="S1550" s="13">
        <f t="shared" si="1912"/>
        <v>1.2162258535132293E-2</v>
      </c>
      <c r="T1550" s="13">
        <f t="shared" si="1913"/>
        <v>4.7782007888301538E-2</v>
      </c>
      <c r="U1550" s="13">
        <f t="shared" si="1914"/>
        <v>2.8335841887248477E-2</v>
      </c>
      <c r="V1550" s="13">
        <f t="shared" si="1915"/>
        <v>5.90554059008343E-4</v>
      </c>
      <c r="W1550" s="13">
        <f t="shared" si="1916"/>
        <v>2.6857860643097708E-2</v>
      </c>
      <c r="X1550" s="13">
        <f t="shared" si="1917"/>
        <v>1.3672604366292571E-2</v>
      </c>
      <c r="Y1550" s="13">
        <f t="shared" si="1918"/>
        <v>3.4801749968347722E-3</v>
      </c>
      <c r="Z1550" s="13">
        <f t="shared" si="1919"/>
        <v>5.6012710707351423E-3</v>
      </c>
      <c r="AA1550" s="13">
        <f t="shared" si="1920"/>
        <v>4.808334769703446E-3</v>
      </c>
      <c r="AB1550" s="13">
        <f t="shared" si="1921"/>
        <v>2.0638247074252635E-3</v>
      </c>
      <c r="AC1550" s="13">
        <f t="shared" si="1922"/>
        <v>1.612974915614082E-5</v>
      </c>
      <c r="AD1550" s="13">
        <f t="shared" si="1923"/>
        <v>5.7639410563782622E-3</v>
      </c>
      <c r="AE1550" s="13">
        <f t="shared" si="1924"/>
        <v>2.9342651934097215E-3</v>
      </c>
      <c r="AF1550" s="13">
        <f t="shared" si="1925"/>
        <v>7.4687719227526034E-4</v>
      </c>
      <c r="AG1550" s="13">
        <f t="shared" si="1926"/>
        <v>1.2673826973645438E-4</v>
      </c>
      <c r="AH1550" s="13">
        <f t="shared" si="1927"/>
        <v>7.1286358504324084E-4</v>
      </c>
      <c r="AI1550" s="13">
        <f t="shared" si="1928"/>
        <v>6.1194802371330255E-4</v>
      </c>
      <c r="AJ1550" s="13">
        <f t="shared" si="1929"/>
        <v>2.6265921810545388E-4</v>
      </c>
      <c r="AK1550" s="13">
        <f t="shared" si="1930"/>
        <v>7.5158741355338949E-5</v>
      </c>
      <c r="AL1550" s="13">
        <f t="shared" si="1931"/>
        <v>2.8195223532493593E-7</v>
      </c>
      <c r="AM1550" s="13">
        <f t="shared" si="1932"/>
        <v>9.8959532013034152E-4</v>
      </c>
      <c r="AN1550" s="13">
        <f t="shared" si="1933"/>
        <v>5.0377598851507972E-4</v>
      </c>
      <c r="AO1550" s="13">
        <f t="shared" si="1934"/>
        <v>1.2822930820394264E-4</v>
      </c>
      <c r="AP1550" s="13">
        <f t="shared" si="1935"/>
        <v>2.1759347881225352E-5</v>
      </c>
      <c r="AQ1550" s="13">
        <f t="shared" si="1936"/>
        <v>2.7692726423928526E-6</v>
      </c>
      <c r="AR1550" s="13">
        <f t="shared" si="1937"/>
        <v>7.2579881882275184E-5</v>
      </c>
      <c r="AS1550" s="13">
        <f t="shared" si="1938"/>
        <v>6.2305209876177236E-5</v>
      </c>
      <c r="AT1550" s="13">
        <f t="shared" si="1939"/>
        <v>2.6742528900853068E-5</v>
      </c>
      <c r="AU1550" s="13">
        <f t="shared" si="1940"/>
        <v>7.6522530880295738E-6</v>
      </c>
      <c r="AV1550" s="13">
        <f t="shared" si="1941"/>
        <v>1.6422430786283137E-6</v>
      </c>
      <c r="AW1550" s="13">
        <f t="shared" si="1942"/>
        <v>3.4226380843787296E-9</v>
      </c>
      <c r="AX1550" s="13">
        <f t="shared" si="1943"/>
        <v>1.4158410134737582E-4</v>
      </c>
      <c r="AY1550" s="13">
        <f t="shared" si="1944"/>
        <v>7.2076604611366702E-5</v>
      </c>
      <c r="AZ1550" s="13">
        <f t="shared" si="1945"/>
        <v>1.8346116841033204E-5</v>
      </c>
      <c r="BA1550" s="13">
        <f t="shared" si="1946"/>
        <v>3.1131692450429558E-6</v>
      </c>
      <c r="BB1550" s="13">
        <f t="shared" si="1947"/>
        <v>3.9620738950889806E-7</v>
      </c>
      <c r="BC1550" s="13">
        <f t="shared" si="1948"/>
        <v>4.0339675268580451E-8</v>
      </c>
      <c r="BD1550" s="13">
        <f t="shared" si="1949"/>
        <v>6.1580730691570213E-6</v>
      </c>
      <c r="BE1550" s="13">
        <f t="shared" si="1950"/>
        <v>5.2863138524941857E-6</v>
      </c>
      <c r="BF1550" s="13">
        <f t="shared" si="1951"/>
        <v>2.2689820202878271E-6</v>
      </c>
      <c r="BG1550" s="13">
        <f t="shared" si="1952"/>
        <v>6.492588915507255E-7</v>
      </c>
      <c r="BH1550" s="13">
        <f t="shared" si="1953"/>
        <v>1.3933686048034552E-7</v>
      </c>
      <c r="BI1550" s="13">
        <f t="shared" si="1954"/>
        <v>2.3922365566251089E-8</v>
      </c>
      <c r="BJ1550" s="14">
        <f t="shared" si="1955"/>
        <v>0.41578570826268946</v>
      </c>
      <c r="BK1550" s="14">
        <f t="shared" si="1956"/>
        <v>0.37890536143995729</v>
      </c>
      <c r="BL1550" s="14">
        <f t="shared" si="1957"/>
        <v>0.1997462939368152</v>
      </c>
      <c r="BM1550" s="14">
        <f t="shared" si="1958"/>
        <v>0.15867273310819427</v>
      </c>
      <c r="BN1550" s="14">
        <f t="shared" si="1959"/>
        <v>0.84129382842002942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1.78481012658228</v>
      </c>
      <c r="F1551" s="10">
        <f>VLOOKUP(B1551,home!$B$2:$E$405,3,FALSE)</f>
        <v>0.28000000000000003</v>
      </c>
      <c r="G1551" s="10">
        <f>VLOOKUP(C1551,away!$B$2:$E$405,4,FALSE)</f>
        <v>0.9</v>
      </c>
      <c r="H1551" s="10">
        <f>VLOOKUP(A1551,away!$A$2:$E$405,3,FALSE)</f>
        <v>1.36708860759494</v>
      </c>
      <c r="I1551" s="10">
        <f>VLOOKUP(C1551,away!$B$2:$E$405,3,FALSE)</f>
        <v>1.01</v>
      </c>
      <c r="J1551" s="10">
        <f>VLOOKUP(B1551,home!$B$2:$E$405,4,FALSE)</f>
        <v>0.55000000000000004</v>
      </c>
      <c r="K1551" s="12">
        <f t="shared" si="1904"/>
        <v>0.4497721518987346</v>
      </c>
      <c r="L1551" s="12">
        <f t="shared" si="1905"/>
        <v>0.75941772151898923</v>
      </c>
      <c r="M1551" s="13">
        <f t="shared" si="1906"/>
        <v>0.29843895485334065</v>
      </c>
      <c r="N1551" s="13">
        <f t="shared" si="1907"/>
        <v>0.13422953093479631</v>
      </c>
      <c r="O1551" s="13">
        <f t="shared" si="1908"/>
        <v>0.22663983110723246</v>
      </c>
      <c r="P1551" s="13">
        <f t="shared" si="1909"/>
        <v>0.10193628454306569</v>
      </c>
      <c r="Q1551" s="13">
        <f t="shared" si="1910"/>
        <v>3.0186352488450547E-2</v>
      </c>
      <c r="R1551" s="13">
        <f t="shared" si="1911"/>
        <v>8.6057152072451487E-2</v>
      </c>
      <c r="S1551" s="13">
        <f t="shared" si="1912"/>
        <v>8.7044652997387839E-3</v>
      </c>
      <c r="T1551" s="13">
        <f t="shared" si="1913"/>
        <v>2.2924051027748187E-2</v>
      </c>
      <c r="U1551" s="13">
        <f t="shared" si="1914"/>
        <v>3.8706110473903148E-2</v>
      </c>
      <c r="V1551" s="13">
        <f t="shared" si="1915"/>
        <v>3.3034891024324802E-4</v>
      </c>
      <c r="W1551" s="13">
        <f t="shared" si="1916"/>
        <v>4.525660238901376E-3</v>
      </c>
      <c r="X1551" s="13">
        <f t="shared" si="1917"/>
        <v>3.4368665869955674E-3</v>
      </c>
      <c r="Y1551" s="13">
        <f t="shared" si="1918"/>
        <v>1.3050086963304591E-3</v>
      </c>
      <c r="Z1551" s="13">
        <f t="shared" si="1919"/>
        <v>2.1784442115758095E-2</v>
      </c>
      <c r="AA1551" s="13">
        <f t="shared" si="1920"/>
        <v>9.7980354083179403E-3</v>
      </c>
      <c r="AB1551" s="13">
        <f t="shared" si="1921"/>
        <v>2.2034417349895783E-3</v>
      </c>
      <c r="AC1551" s="13">
        <f t="shared" si="1922"/>
        <v>7.0522254144058932E-6</v>
      </c>
      <c r="AD1551" s="13">
        <f t="shared" si="1923"/>
        <v>5.0887898610330322E-4</v>
      </c>
      <c r="AE1551" s="13">
        <f t="shared" si="1924"/>
        <v>3.8645172015546391E-4</v>
      </c>
      <c r="AF1551" s="13">
        <f t="shared" si="1925"/>
        <v>1.4673914239877819E-4</v>
      </c>
      <c r="AG1551" s="13">
        <f t="shared" si="1926"/>
        <v>3.7145435059376889E-5</v>
      </c>
      <c r="AH1551" s="13">
        <f t="shared" si="1927"/>
        <v>4.1358728490278295E-3</v>
      </c>
      <c r="AI1551" s="13">
        <f t="shared" si="1928"/>
        <v>1.8602004312867971E-3</v>
      </c>
      <c r="AJ1551" s="13">
        <f t="shared" si="1929"/>
        <v>4.1833317547140841E-4</v>
      </c>
      <c r="AK1551" s="13">
        <f t="shared" si="1930"/>
        <v>6.2718204180802113E-5</v>
      </c>
      <c r="AL1551" s="13">
        <f t="shared" si="1931"/>
        <v>9.6351718810701637E-8</v>
      </c>
      <c r="AM1551" s="13">
        <f t="shared" si="1932"/>
        <v>4.5775919327145797E-5</v>
      </c>
      <c r="AN1551" s="13">
        <f t="shared" si="1933"/>
        <v>3.4763044355858124E-5</v>
      </c>
      <c r="AO1551" s="13">
        <f t="shared" si="1934"/>
        <v>1.3199835968894665E-5</v>
      </c>
      <c r="AP1551" s="13">
        <f t="shared" si="1935"/>
        <v>3.3413964519741296E-6</v>
      </c>
      <c r="AQ1551" s="13">
        <f t="shared" si="1936"/>
        <v>6.3437892006245692E-7</v>
      </c>
      <c r="AR1551" s="13">
        <f t="shared" si="1937"/>
        <v>6.2817102710019325E-4</v>
      </c>
      <c r="AS1551" s="13">
        <f t="shared" si="1938"/>
        <v>2.825338346192922E-4</v>
      </c>
      <c r="AT1551" s="13">
        <f t="shared" si="1939"/>
        <v>6.3537925390460114E-5</v>
      </c>
      <c r="AU1551" s="13">
        <f t="shared" si="1940"/>
        <v>9.5258631433494997E-6</v>
      </c>
      <c r="AV1551" s="13">
        <f t="shared" si="1941"/>
        <v>1.0711169911692869E-6</v>
      </c>
      <c r="AW1551" s="13">
        <f t="shared" si="1942"/>
        <v>9.1417692566751634E-10</v>
      </c>
      <c r="AX1551" s="13">
        <f t="shared" si="1943"/>
        <v>3.4314556234855389E-6</v>
      </c>
      <c r="AY1551" s="13">
        <f t="shared" si="1944"/>
        <v>2.6059082110809104E-6</v>
      </c>
      <c r="AZ1551" s="13">
        <f t="shared" si="1945"/>
        <v>9.8948643807334495E-7</v>
      </c>
      <c r="BA1551" s="13">
        <f t="shared" si="1946"/>
        <v>2.5047784542520008E-7</v>
      </c>
      <c r="BB1551" s="13">
        <f t="shared" si="1947"/>
        <v>4.7554328665947748E-8</v>
      </c>
      <c r="BC1551" s="13">
        <f t="shared" si="1948"/>
        <v>7.2227199847718411E-9</v>
      </c>
      <c r="BD1551" s="13">
        <f t="shared" si="1949"/>
        <v>7.9507368354111966E-5</v>
      </c>
      <c r="BE1551" s="13">
        <f t="shared" si="1950"/>
        <v>3.576020015643429E-5</v>
      </c>
      <c r="BF1551" s="13">
        <f t="shared" si="1951"/>
        <v>8.0419710883444565E-6</v>
      </c>
      <c r="BG1551" s="13">
        <f t="shared" si="1952"/>
        <v>1.2056848806373651E-6</v>
      </c>
      <c r="BH1551" s="13">
        <f t="shared" si="1953"/>
        <v>1.3557087081900915E-7</v>
      </c>
      <c r="BI1551" s="13">
        <f t="shared" si="1954"/>
        <v>1.2195200460610225E-8</v>
      </c>
      <c r="BJ1551" s="14">
        <f t="shared" si="1955"/>
        <v>0.19779173193713001</v>
      </c>
      <c r="BK1551" s="14">
        <f t="shared" si="1956"/>
        <v>0.40941980809173273</v>
      </c>
      <c r="BL1551" s="14">
        <f t="shared" si="1957"/>
        <v>0.3709911982146567</v>
      </c>
      <c r="BM1551" s="14">
        <f t="shared" si="1958"/>
        <v>0.12249646936590623</v>
      </c>
      <c r="BN1551" s="14">
        <f t="shared" si="1959"/>
        <v>0.87748810599933724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1.60606060606061</v>
      </c>
      <c r="F1552" s="10">
        <f>VLOOKUP(B1552,home!$B$2:$E$405,3,FALSE)</f>
        <v>0.62</v>
      </c>
      <c r="G1552" s="10">
        <f>VLOOKUP(C1552,away!$B$2:$E$405,4,FALSE)</f>
        <v>1.62</v>
      </c>
      <c r="H1552" s="10">
        <f>VLOOKUP(A1552,away!$A$2:$E$405,3,FALSE)</f>
        <v>1.4242424242424201</v>
      </c>
      <c r="I1552" s="10">
        <f>VLOOKUP(C1552,away!$B$2:$E$405,3,FALSE)</f>
        <v>0.87</v>
      </c>
      <c r="J1552" s="10">
        <f>VLOOKUP(B1552,home!$B$2:$E$405,4,FALSE)</f>
        <v>0.98</v>
      </c>
      <c r="K1552" s="12">
        <f t="shared" si="1904"/>
        <v>1.6131272727272767</v>
      </c>
      <c r="L1552" s="12">
        <f t="shared" si="1905"/>
        <v>1.2143090909090872</v>
      </c>
      <c r="M1552" s="13">
        <f t="shared" si="1906"/>
        <v>5.9164335255924197E-2</v>
      </c>
      <c r="N1552" s="13">
        <f t="shared" si="1907"/>
        <v>9.5439602774111273E-2</v>
      </c>
      <c r="O1552" s="13">
        <f t="shared" si="1908"/>
        <v>7.1843790158861762E-2</v>
      </c>
      <c r="P1552" s="13">
        <f t="shared" si="1909"/>
        <v>0.11589317728135545</v>
      </c>
      <c r="Q1552" s="13">
        <f t="shared" si="1910"/>
        <v>7.6978113066588374E-2</v>
      </c>
      <c r="R1552" s="13">
        <f t="shared" si="1911"/>
        <v>4.3620283757635346E-2</v>
      </c>
      <c r="S1552" s="13">
        <f t="shared" si="1912"/>
        <v>5.6753906226905522E-2</v>
      </c>
      <c r="T1552" s="13">
        <f t="shared" si="1913"/>
        <v>9.3475222497785851E-2</v>
      </c>
      <c r="U1552" s="13">
        <f t="shared" si="1914"/>
        <v>7.036506937354424E-2</v>
      </c>
      <c r="V1552" s="13">
        <f t="shared" si="1915"/>
        <v>1.2352393807130027E-2</v>
      </c>
      <c r="W1552" s="13">
        <f t="shared" si="1916"/>
        <v>4.1391831196932558E-2</v>
      </c>
      <c r="X1552" s="13">
        <f t="shared" si="1917"/>
        <v>5.0262476911809559E-2</v>
      </c>
      <c r="Y1552" s="13">
        <f t="shared" si="1918"/>
        <v>3.0517091322809237E-2</v>
      </c>
      <c r="Z1552" s="13">
        <f t="shared" si="1919"/>
        <v>1.7656169038310198E-2</v>
      </c>
      <c r="AA1552" s="13">
        <f t="shared" si="1920"/>
        <v>2.8481647807581119E-2</v>
      </c>
      <c r="AB1552" s="13">
        <f t="shared" si="1921"/>
        <v>2.2972261425311075E-2</v>
      </c>
      <c r="AC1552" s="13">
        <f t="shared" si="1922"/>
        <v>1.5122689192171457E-3</v>
      </c>
      <c r="AD1552" s="13">
        <f t="shared" si="1923"/>
        <v>1.6692572942973914E-2</v>
      </c>
      <c r="AE1552" s="13">
        <f t="shared" si="1924"/>
        <v>2.0269943075316276E-2</v>
      </c>
      <c r="AF1552" s="13">
        <f t="shared" si="1925"/>
        <v>1.2306988074283133E-2</v>
      </c>
      <c r="AG1552" s="13">
        <f t="shared" si="1926"/>
        <v>4.9814958334372427E-3</v>
      </c>
      <c r="AH1552" s="13">
        <f t="shared" si="1927"/>
        <v>5.3600116434619066E-3</v>
      </c>
      <c r="AI1552" s="13">
        <f t="shared" si="1928"/>
        <v>8.6463809642041544E-3</v>
      </c>
      <c r="AJ1552" s="13">
        <f t="shared" si="1929"/>
        <v>6.9738564718738443E-3</v>
      </c>
      <c r="AK1552" s="13">
        <f t="shared" si="1930"/>
        <v>3.7499060236217746E-3</v>
      </c>
      <c r="AL1552" s="13">
        <f t="shared" si="1931"/>
        <v>1.1849141831395262E-4</v>
      </c>
      <c r="AM1552" s="13">
        <f t="shared" si="1932"/>
        <v>5.3854489332601264E-3</v>
      </c>
      <c r="AN1552" s="13">
        <f t="shared" si="1933"/>
        <v>6.5395995982844169E-3</v>
      </c>
      <c r="AO1552" s="13">
        <f t="shared" si="1934"/>
        <v>3.9705476215510923E-3</v>
      </c>
      <c r="AP1552" s="13">
        <f t="shared" si="1935"/>
        <v>1.6071573575789819E-3</v>
      </c>
      <c r="AQ1552" s="13">
        <f t="shared" si="1936"/>
        <v>4.8789644745739593E-4</v>
      </c>
      <c r="AR1552" s="13">
        <f t="shared" si="1937"/>
        <v>1.3017421732068686E-3</v>
      </c>
      <c r="AS1552" s="13">
        <f t="shared" si="1938"/>
        <v>2.0998758016592743E-3</v>
      </c>
      <c r="AT1552" s="13">
        <f t="shared" si="1939"/>
        <v>1.6936834624983147E-3</v>
      </c>
      <c r="AU1552" s="13">
        <f t="shared" si="1940"/>
        <v>9.1070899490773246E-4</v>
      </c>
      <c r="AV1552" s="13">
        <f t="shared" si="1941"/>
        <v>3.6727237930092761E-4</v>
      </c>
      <c r="AW1552" s="13">
        <f t="shared" si="1942"/>
        <v>6.4473652964412362E-6</v>
      </c>
      <c r="AX1552" s="13">
        <f t="shared" si="1943"/>
        <v>1.4479024250203217E-3</v>
      </c>
      <c r="AY1552" s="13">
        <f t="shared" si="1944"/>
        <v>1.7582010774514895E-3</v>
      </c>
      <c r="AZ1552" s="13">
        <f t="shared" si="1945"/>
        <v>1.0674997759977484E-3</v>
      </c>
      <c r="BA1552" s="13">
        <f t="shared" si="1946"/>
        <v>4.3209156084582671E-4</v>
      </c>
      <c r="BB1552" s="13">
        <f t="shared" si="1947"/>
        <v>1.3117317761004605E-4</v>
      </c>
      <c r="BC1552" s="13">
        <f t="shared" si="1948"/>
        <v>3.1856956411062219E-5</v>
      </c>
      <c r="BD1552" s="13">
        <f t="shared" si="1949"/>
        <v>2.6345289249080897E-4</v>
      </c>
      <c r="BE1552" s="13">
        <f t="shared" si="1950"/>
        <v>4.2498304595581113E-4</v>
      </c>
      <c r="BF1552" s="13">
        <f t="shared" si="1951"/>
        <v>3.4277587093901424E-4</v>
      </c>
      <c r="BG1552" s="13">
        <f t="shared" si="1952"/>
        <v>1.843137019481897E-4</v>
      </c>
      <c r="BH1552" s="13">
        <f t="shared" si="1953"/>
        <v>7.4330364837487886E-5</v>
      </c>
      <c r="BI1552" s="13">
        <f t="shared" si="1954"/>
        <v>2.3980867742224051E-5</v>
      </c>
      <c r="BJ1552" s="14">
        <f t="shared" si="1955"/>
        <v>0.46517471262751597</v>
      </c>
      <c r="BK1552" s="14">
        <f t="shared" si="1956"/>
        <v>0.24755277398629777</v>
      </c>
      <c r="BL1552" s="14">
        <f t="shared" si="1957"/>
        <v>0.26970032718158199</v>
      </c>
      <c r="BM1552" s="14">
        <f t="shared" si="1958"/>
        <v>0.5353929268270744</v>
      </c>
      <c r="BN1552" s="14">
        <f t="shared" si="1959"/>
        <v>0.46293930229447638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1.60606060606061</v>
      </c>
      <c r="F1553" s="10">
        <f>VLOOKUP(B1553,home!$B$2:$E$405,3,FALSE)</f>
        <v>1</v>
      </c>
      <c r="G1553" s="10">
        <f>VLOOKUP(C1553,away!$B$2:$E$405,4,FALSE)</f>
        <v>0.87</v>
      </c>
      <c r="H1553" s="10">
        <f>VLOOKUP(A1553,away!$A$2:$E$405,3,FALSE)</f>
        <v>1.4242424242424201</v>
      </c>
      <c r="I1553" s="10">
        <f>VLOOKUP(C1553,away!$B$2:$E$405,3,FALSE)</f>
        <v>1.37</v>
      </c>
      <c r="J1553" s="10">
        <f>VLOOKUP(B1553,home!$B$2:$E$405,4,FALSE)</f>
        <v>0.84</v>
      </c>
      <c r="K1553" s="12">
        <f t="shared" si="1904"/>
        <v>1.3972727272727306</v>
      </c>
      <c r="L1553" s="12">
        <f t="shared" si="1905"/>
        <v>1.639018181818177</v>
      </c>
      <c r="M1553" s="13">
        <f t="shared" si="1906"/>
        <v>4.8012642895937284E-2</v>
      </c>
      <c r="N1553" s="13">
        <f t="shared" si="1907"/>
        <v>6.7086756482777982E-2</v>
      </c>
      <c r="O1553" s="13">
        <f t="shared" si="1908"/>
        <v>7.8693594663584554E-2</v>
      </c>
      <c r="P1553" s="13">
        <f t="shared" si="1909"/>
        <v>0.10995641363448157</v>
      </c>
      <c r="Q1553" s="13">
        <f t="shared" si="1910"/>
        <v>4.6869247597286369E-2</v>
      </c>
      <c r="R1553" s="13">
        <f t="shared" si="1911"/>
        <v>6.4490116223122493E-2</v>
      </c>
      <c r="S1553" s="13">
        <f t="shared" si="1912"/>
        <v>6.2954318748719984E-2</v>
      </c>
      <c r="T1553" s="13">
        <f t="shared" si="1913"/>
        <v>7.681954898009026E-2</v>
      </c>
      <c r="U1553" s="13">
        <f t="shared" si="1914"/>
        <v>9.0110280577217719E-2</v>
      </c>
      <c r="V1553" s="13">
        <f t="shared" si="1915"/>
        <v>1.6019463705319158E-2</v>
      </c>
      <c r="W1553" s="13">
        <f t="shared" si="1916"/>
        <v>2.1829707138493734E-2</v>
      </c>
      <c r="X1553" s="13">
        <f t="shared" si="1917"/>
        <v>3.5779286903757278E-2</v>
      </c>
      <c r="Y1553" s="13">
        <f t="shared" si="1918"/>
        <v>2.9321450883873591E-2</v>
      </c>
      <c r="Z1553" s="13">
        <f t="shared" si="1919"/>
        <v>3.5233491012421708E-2</v>
      </c>
      <c r="AA1553" s="13">
        <f t="shared" si="1920"/>
        <v>4.9230796078265721E-2</v>
      </c>
      <c r="AB1553" s="13">
        <f t="shared" si="1921"/>
        <v>3.4394424351043E-2</v>
      </c>
      <c r="AC1553" s="13">
        <f t="shared" si="1922"/>
        <v>2.2929413368297518E-3</v>
      </c>
      <c r="AD1553" s="13">
        <f t="shared" si="1923"/>
        <v>7.6255136072420366E-3</v>
      </c>
      <c r="AE1553" s="13">
        <f t="shared" si="1924"/>
        <v>1.2498355447971612E-2</v>
      </c>
      <c r="AF1553" s="13">
        <f t="shared" si="1925"/>
        <v>1.0242515911025872E-2</v>
      </c>
      <c r="AG1553" s="13">
        <f t="shared" si="1926"/>
        <v>5.5958899352444571E-3</v>
      </c>
      <c r="AH1553" s="13">
        <f t="shared" si="1927"/>
        <v>1.443708309457163E-2</v>
      </c>
      <c r="AI1553" s="13">
        <f t="shared" si="1928"/>
        <v>2.0172542469415133E-2</v>
      </c>
      <c r="AJ1553" s="13">
        <f t="shared" si="1929"/>
        <v>1.4093271716132333E-2</v>
      </c>
      <c r="AK1553" s="13">
        <f t="shared" si="1930"/>
        <v>6.5640480689986213E-3</v>
      </c>
      <c r="AL1553" s="13">
        <f t="shared" si="1931"/>
        <v>2.10047679831753E-4</v>
      </c>
      <c r="AM1553" s="13">
        <f t="shared" si="1932"/>
        <v>2.130984438969277E-3</v>
      </c>
      <c r="AN1553" s="13">
        <f t="shared" si="1933"/>
        <v>3.4927222406422524E-3</v>
      </c>
      <c r="AO1553" s="13">
        <f t="shared" si="1934"/>
        <v>2.8623176282266878E-3</v>
      </c>
      <c r="AP1553" s="13">
        <f t="shared" si="1935"/>
        <v>1.5637968782674073E-3</v>
      </c>
      <c r="AQ1553" s="13">
        <f t="shared" si="1936"/>
        <v>6.4077287903769686E-4</v>
      </c>
      <c r="AR1553" s="13">
        <f t="shared" si="1937"/>
        <v>4.7325283368845486E-3</v>
      </c>
      <c r="AS1553" s="13">
        <f t="shared" si="1938"/>
        <v>6.612632776174153E-3</v>
      </c>
      <c r="AT1553" s="13">
        <f t="shared" si="1939"/>
        <v>4.6198257168089535E-3</v>
      </c>
      <c r="AU1553" s="13">
        <f t="shared" si="1940"/>
        <v>2.1517188262834483E-3</v>
      </c>
      <c r="AV1553" s="13">
        <f t="shared" si="1941"/>
        <v>7.5163450818128844E-4</v>
      </c>
      <c r="AW1553" s="13">
        <f t="shared" si="1942"/>
        <v>1.3362273035158859E-5</v>
      </c>
      <c r="AX1553" s="13">
        <f t="shared" si="1943"/>
        <v>4.9626107313572524E-4</v>
      </c>
      <c r="AY1553" s="13">
        <f t="shared" si="1944"/>
        <v>8.1338092179805384E-4</v>
      </c>
      <c r="AZ1553" s="13">
        <f t="shared" si="1945"/>
        <v>6.6657305978551969E-4</v>
      </c>
      <c r="BA1553" s="13">
        <f t="shared" si="1946"/>
        <v>3.6417512149954713E-4</v>
      </c>
      <c r="BB1553" s="13">
        <f t="shared" si="1947"/>
        <v>1.4922241137590037E-4</v>
      </c>
      <c r="BC1553" s="13">
        <f t="shared" si="1948"/>
        <v>4.8915649075970477E-5</v>
      </c>
      <c r="BD1553" s="13">
        <f t="shared" si="1949"/>
        <v>1.2927833316872528E-3</v>
      </c>
      <c r="BE1553" s="13">
        <f t="shared" si="1950"/>
        <v>1.8063708916393746E-3</v>
      </c>
      <c r="BF1553" s="13">
        <f t="shared" si="1951"/>
        <v>1.2619963911135116E-3</v>
      </c>
      <c r="BG1553" s="13">
        <f t="shared" si="1952"/>
        <v>5.877843797398401E-4</v>
      </c>
      <c r="BH1553" s="13">
        <f t="shared" si="1953"/>
        <v>2.0532377083184924E-4</v>
      </c>
      <c r="BI1553" s="13">
        <f t="shared" si="1954"/>
        <v>5.737866104882775E-5</v>
      </c>
      <c r="BJ1553" s="14">
        <f t="shared" si="1955"/>
        <v>0.32689739518957722</v>
      </c>
      <c r="BK1553" s="14">
        <f t="shared" si="1956"/>
        <v>0.24025920892291755</v>
      </c>
      <c r="BL1553" s="14">
        <f t="shared" si="1957"/>
        <v>0.3962661348327442</v>
      </c>
      <c r="BM1553" s="14">
        <f t="shared" si="1958"/>
        <v>0.58274743981170751</v>
      </c>
      <c r="BN1553" s="14">
        <f t="shared" si="1959"/>
        <v>0.41510877149719028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1.60606060606061</v>
      </c>
      <c r="F1554" s="10">
        <f>VLOOKUP(B1554,home!$B$2:$E$405,3,FALSE)</f>
        <v>1.62</v>
      </c>
      <c r="G1554" s="10">
        <f>VLOOKUP(C1554,away!$B$2:$E$405,4,FALSE)</f>
        <v>0.87</v>
      </c>
      <c r="H1554" s="10">
        <f>VLOOKUP(A1554,away!$A$2:$E$405,3,FALSE)</f>
        <v>1.4242424242424201</v>
      </c>
      <c r="I1554" s="10">
        <f>VLOOKUP(C1554,away!$B$2:$E$405,3,FALSE)</f>
        <v>1</v>
      </c>
      <c r="J1554" s="10">
        <f>VLOOKUP(B1554,home!$B$2:$E$405,4,FALSE)</f>
        <v>0.98</v>
      </c>
      <c r="K1554" s="12">
        <f t="shared" si="1904"/>
        <v>2.2635818181818239</v>
      </c>
      <c r="L1554" s="12">
        <f t="shared" si="1905"/>
        <v>1.3957575757575718</v>
      </c>
      <c r="M1554" s="13">
        <f t="shared" si="1906"/>
        <v>2.5749517396297161E-2</v>
      </c>
      <c r="N1554" s="13">
        <f t="shared" si="1907"/>
        <v>5.8286139405214828E-2</v>
      </c>
      <c r="O1554" s="13">
        <f t="shared" si="1908"/>
        <v>3.594008397798315E-2</v>
      </c>
      <c r="P1554" s="13">
        <f t="shared" si="1909"/>
        <v>8.135332063649052E-2</v>
      </c>
      <c r="Q1554" s="13">
        <f t="shared" si="1910"/>
        <v>6.5967722704827744E-2</v>
      </c>
      <c r="R1554" s="13">
        <f t="shared" si="1911"/>
        <v>2.5081822242816656E-2</v>
      </c>
      <c r="S1554" s="13">
        <f t="shared" si="1912"/>
        <v>6.4257153607230083E-2</v>
      </c>
      <c r="T1554" s="13">
        <f t="shared" si="1913"/>
        <v>9.2074948720738098E-2</v>
      </c>
      <c r="U1554" s="13">
        <f t="shared" si="1914"/>
        <v>5.6774756795708231E-2</v>
      </c>
      <c r="V1554" s="13">
        <f t="shared" si="1915"/>
        <v>2.2557198689474558E-2</v>
      </c>
      <c r="W1554" s="13">
        <f t="shared" si="1916"/>
        <v>4.9774445900502784E-2</v>
      </c>
      <c r="X1554" s="13">
        <f t="shared" si="1917"/>
        <v>6.9473059944762175E-2</v>
      </c>
      <c r="Y1554" s="13">
        <f t="shared" si="1918"/>
        <v>4.8483774864480869E-2</v>
      </c>
      <c r="Z1554" s="13">
        <f t="shared" si="1919"/>
        <v>1.1669381136405367E-2</v>
      </c>
      <c r="AA1554" s="13">
        <f t="shared" si="1920"/>
        <v>2.6414598969801136E-2</v>
      </c>
      <c r="AB1554" s="13">
        <f t="shared" si="1921"/>
        <v>2.9895802981303104E-2</v>
      </c>
      <c r="AC1554" s="13">
        <f t="shared" si="1922"/>
        <v>4.4542170184268684E-3</v>
      </c>
      <c r="AD1554" s="13">
        <f t="shared" si="1923"/>
        <v>2.8167132687613231E-2</v>
      </c>
      <c r="AE1554" s="13">
        <f t="shared" si="1924"/>
        <v>3.9314488836104902E-2</v>
      </c>
      <c r="AF1554" s="13">
        <f t="shared" si="1925"/>
        <v>2.7436747815014956E-2</v>
      </c>
      <c r="AG1554" s="13">
        <f t="shared" si="1926"/>
        <v>1.2765016205652369E-2</v>
      </c>
      <c r="AH1554" s="13">
        <f t="shared" si="1927"/>
        <v>4.0719067813850748E-3</v>
      </c>
      <c r="AI1554" s="13">
        <f t="shared" si="1928"/>
        <v>9.2170941556745239E-3</v>
      </c>
      <c r="AJ1554" s="13">
        <f t="shared" si="1929"/>
        <v>1.0431823373627407E-2</v>
      </c>
      <c r="AK1554" s="13">
        <f t="shared" si="1930"/>
        <v>7.8710952396757235E-3</v>
      </c>
      <c r="AL1554" s="13">
        <f t="shared" si="1931"/>
        <v>5.629081737069015E-4</v>
      </c>
      <c r="AM1554" s="13">
        <f t="shared" si="1932"/>
        <v>1.275172188439924E-2</v>
      </c>
      <c r="AN1554" s="13">
        <f t="shared" si="1933"/>
        <v>1.779831242410386E-2</v>
      </c>
      <c r="AO1554" s="13">
        <f t="shared" si="1934"/>
        <v>1.2421064700821537E-2</v>
      </c>
      <c r="AP1554" s="13">
        <f t="shared" si="1935"/>
        <v>5.7789317183822029E-3</v>
      </c>
      <c r="AQ1554" s="13">
        <f t="shared" si="1936"/>
        <v>2.0164969314294214E-3</v>
      </c>
      <c r="AR1554" s="13">
        <f t="shared" si="1937"/>
        <v>1.136678947579368E-3</v>
      </c>
      <c r="AS1554" s="13">
        <f t="shared" si="1938"/>
        <v>2.5729657988507078E-3</v>
      </c>
      <c r="AT1554" s="13">
        <f t="shared" si="1939"/>
        <v>2.912059300541068E-3</v>
      </c>
      <c r="AU1554" s="13">
        <f t="shared" si="1940"/>
        <v>2.197228162057347E-3</v>
      </c>
      <c r="AV1554" s="13">
        <f t="shared" si="1941"/>
        <v>1.2434014295075193E-3</v>
      </c>
      <c r="AW1554" s="13">
        <f t="shared" si="1942"/>
        <v>4.9401626143642093E-5</v>
      </c>
      <c r="AX1554" s="13">
        <f t="shared" si="1943"/>
        <v>4.8107609680062297E-3</v>
      </c>
      <c r="AY1554" s="13">
        <f t="shared" si="1944"/>
        <v>6.7146560662535255E-3</v>
      </c>
      <c r="AZ1554" s="13">
        <f t="shared" si="1945"/>
        <v>4.6860160365399476E-3</v>
      </c>
      <c r="BA1554" s="13">
        <f t="shared" si="1946"/>
        <v>2.180180794374033E-3</v>
      </c>
      <c r="BB1554" s="13">
        <f t="shared" si="1947"/>
        <v>7.6075096506717952E-4</v>
      </c>
      <c r="BC1554" s="13">
        <f t="shared" si="1948"/>
        <v>2.1236478455147962E-4</v>
      </c>
      <c r="BD1554" s="13">
        <f t="shared" si="1949"/>
        <v>2.6442137538134139E-4</v>
      </c>
      <c r="BE1554" s="13">
        <f t="shared" si="1950"/>
        <v>5.9853941765183525E-4</v>
      </c>
      <c r="BF1554" s="13">
        <f t="shared" si="1951"/>
        <v>6.7742147163091595E-4</v>
      </c>
      <c r="BG1554" s="13">
        <f t="shared" si="1952"/>
        <v>5.1113297547657178E-4</v>
      </c>
      <c r="BH1554" s="13">
        <f t="shared" si="1953"/>
        <v>2.8924782749048604E-4</v>
      </c>
      <c r="BI1554" s="13">
        <f t="shared" si="1954"/>
        <v>1.3094722465121128E-4</v>
      </c>
      <c r="BJ1554" s="14">
        <f t="shared" si="1955"/>
        <v>0.56187473435884061</v>
      </c>
      <c r="BK1554" s="14">
        <f t="shared" si="1956"/>
        <v>0.20564897158787962</v>
      </c>
      <c r="BL1554" s="14">
        <f t="shared" si="1957"/>
        <v>0.21823302844879339</v>
      </c>
      <c r="BM1554" s="14">
        <f t="shared" si="1958"/>
        <v>0.69838225472817905</v>
      </c>
      <c r="BN1554" s="14">
        <f t="shared" si="1959"/>
        <v>0.29237860636363006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1.60606060606061</v>
      </c>
      <c r="F1555" s="10">
        <f>VLOOKUP(B1555,home!$B$2:$E$405,3,FALSE)</f>
        <v>0.87</v>
      </c>
      <c r="G1555" s="10">
        <f>VLOOKUP(C1555,away!$B$2:$E$405,4,FALSE)</f>
        <v>1.25</v>
      </c>
      <c r="H1555" s="10">
        <f>VLOOKUP(A1555,away!$A$2:$E$405,3,FALSE)</f>
        <v>1.4242424242424201</v>
      </c>
      <c r="I1555" s="10">
        <f>VLOOKUP(C1555,away!$B$2:$E$405,3,FALSE)</f>
        <v>0.93</v>
      </c>
      <c r="J1555" s="10">
        <f>VLOOKUP(B1555,home!$B$2:$E$405,4,FALSE)</f>
        <v>0.98</v>
      </c>
      <c r="K1555" s="12">
        <f t="shared" si="1904"/>
        <v>1.7465909090909131</v>
      </c>
      <c r="L1555" s="12">
        <f t="shared" si="1905"/>
        <v>1.2980545454545416</v>
      </c>
      <c r="M1555" s="13">
        <f t="shared" si="1906"/>
        <v>4.7613190035439394E-2</v>
      </c>
      <c r="N1555" s="13">
        <f t="shared" si="1907"/>
        <v>8.3160764868716486E-2</v>
      </c>
      <c r="O1555" s="13">
        <f t="shared" si="1908"/>
        <v>6.1804517749092992E-2</v>
      </c>
      <c r="P1555" s="13">
        <f t="shared" si="1909"/>
        <v>0.1079472088413138</v>
      </c>
      <c r="Q1555" s="13">
        <f t="shared" si="1910"/>
        <v>7.2623917956373615E-2</v>
      </c>
      <c r="R1555" s="13">
        <f t="shared" si="1911"/>
        <v>4.0112817596918031E-2</v>
      </c>
      <c r="S1555" s="13">
        <f t="shared" si="1912"/>
        <v>6.1183675615711586E-2</v>
      </c>
      <c r="T1555" s="13">
        <f t="shared" si="1913"/>
        <v>9.4269806811988474E-2</v>
      </c>
      <c r="U1555" s="13">
        <f t="shared" si="1914"/>
        <v>7.0060682552799042E-2</v>
      </c>
      <c r="V1555" s="13">
        <f t="shared" si="1915"/>
        <v>1.5412645586589396E-2</v>
      </c>
      <c r="W1555" s="13">
        <f t="shared" si="1916"/>
        <v>4.2281424961722165E-2</v>
      </c>
      <c r="X1555" s="13">
        <f t="shared" si="1917"/>
        <v>5.4883595859858574E-2</v>
      </c>
      <c r="Y1555" s="13">
        <f t="shared" si="1918"/>
        <v>3.5620950538389748E-2</v>
      </c>
      <c r="Z1555" s="13">
        <f t="shared" si="1919"/>
        <v>1.7356208404222785E-2</v>
      </c>
      <c r="AA1555" s="13">
        <f t="shared" si="1920"/>
        <v>3.0314195815102817E-2</v>
      </c>
      <c r="AB1555" s="13">
        <f t="shared" si="1921"/>
        <v>2.6473249413530194E-2</v>
      </c>
      <c r="AC1555" s="13">
        <f t="shared" si="1922"/>
        <v>2.1839432396442539E-3</v>
      </c>
      <c r="AD1555" s="13">
        <f t="shared" si="1923"/>
        <v>1.8462088115388381E-2</v>
      </c>
      <c r="AE1555" s="13">
        <f t="shared" si="1924"/>
        <v>2.3964797396762161E-2</v>
      </c>
      <c r="AF1555" s="13">
        <f t="shared" si="1925"/>
        <v>1.5553807095882147E-2</v>
      </c>
      <c r="AG1555" s="13">
        <f t="shared" si="1926"/>
        <v>6.7298966666443048E-3</v>
      </c>
      <c r="AH1555" s="13">
        <f t="shared" si="1927"/>
        <v>5.6323263027394299E-3</v>
      </c>
      <c r="AI1555" s="13">
        <f t="shared" si="1928"/>
        <v>9.8373699173983226E-3</v>
      </c>
      <c r="AJ1555" s="13">
        <f t="shared" si="1929"/>
        <v>8.5909304335461695E-3</v>
      </c>
      <c r="AK1555" s="13">
        <f t="shared" si="1930"/>
        <v>5.0016136652880662E-3</v>
      </c>
      <c r="AL1555" s="13">
        <f t="shared" si="1931"/>
        <v>1.9805484724882345E-4</v>
      </c>
      <c r="AM1555" s="13">
        <f t="shared" si="1932"/>
        <v>6.4491430530345482E-3</v>
      </c>
      <c r="AN1555" s="13">
        <f t="shared" si="1933"/>
        <v>8.3713394542780754E-3</v>
      </c>
      <c r="AO1555" s="13">
        <f t="shared" si="1934"/>
        <v>5.4332276150843E-3</v>
      </c>
      <c r="AP1555" s="13">
        <f t="shared" si="1935"/>
        <v>2.3508752674164368E-3</v>
      </c>
      <c r="AQ1555" s="13">
        <f t="shared" si="1936"/>
        <v>7.6289108166664244E-4</v>
      </c>
      <c r="AR1555" s="13">
        <f t="shared" si="1937"/>
        <v>1.4622133517508183E-3</v>
      </c>
      <c r="AS1555" s="13">
        <f t="shared" si="1938"/>
        <v>2.5538885473193325E-3</v>
      </c>
      <c r="AT1555" s="13">
        <f t="shared" si="1939"/>
        <v>2.2302992597896727E-3</v>
      </c>
      <c r="AU1555" s="13">
        <f t="shared" si="1940"/>
        <v>1.2984734705669451E-3</v>
      </c>
      <c r="AV1555" s="13">
        <f t="shared" si="1941"/>
        <v>5.6697548984698833E-4</v>
      </c>
      <c r="AW1555" s="13">
        <f t="shared" si="1942"/>
        <v>1.2472890589823988E-5</v>
      </c>
      <c r="AX1555" s="13">
        <f t="shared" si="1943"/>
        <v>1.8773357713094932E-3</v>
      </c>
      <c r="AY1555" s="13">
        <f t="shared" si="1944"/>
        <v>2.4368842312926958E-3</v>
      </c>
      <c r="AZ1555" s="13">
        <f t="shared" si="1945"/>
        <v>1.5816043265879903E-3</v>
      </c>
      <c r="BA1555" s="13">
        <f t="shared" si="1946"/>
        <v>6.8433622841270305E-4</v>
      </c>
      <c r="BB1555" s="13">
        <f t="shared" si="1947"/>
        <v>2.2207643797758186E-4</v>
      </c>
      <c r="BC1555" s="13">
        <f t="shared" si="1948"/>
        <v>5.7653465951030755E-5</v>
      </c>
      <c r="BD1555" s="13">
        <f t="shared" si="1949"/>
        <v>3.1633878127741087E-4</v>
      </c>
      <c r="BE1555" s="13">
        <f t="shared" si="1950"/>
        <v>5.5251443957202455E-4</v>
      </c>
      <c r="BF1555" s="13">
        <f t="shared" si="1951"/>
        <v>4.8250834864897946E-4</v>
      </c>
      <c r="BG1555" s="13">
        <f t="shared" si="1952"/>
        <v>2.8091489843692544E-4</v>
      </c>
      <c r="BH1555" s="13">
        <f t="shared" si="1953"/>
        <v>1.2266085195953276E-4</v>
      </c>
      <c r="BI1555" s="13">
        <f t="shared" si="1954"/>
        <v>4.2847665786773259E-5</v>
      </c>
      <c r="BJ1555" s="14">
        <f t="shared" si="1955"/>
        <v>0.47777841720473763</v>
      </c>
      <c r="BK1555" s="14">
        <f t="shared" si="1956"/>
        <v>0.23697560239723994</v>
      </c>
      <c r="BL1555" s="14">
        <f t="shared" si="1957"/>
        <v>0.2677373385513705</v>
      </c>
      <c r="BM1555" s="14">
        <f t="shared" si="1958"/>
        <v>0.58416073816901337</v>
      </c>
      <c r="BN1555" s="14">
        <f t="shared" si="1959"/>
        <v>0.41326241704785432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1.60606060606061</v>
      </c>
      <c r="F1556" s="10">
        <f>VLOOKUP(B1556,home!$B$2:$E$405,3,FALSE)</f>
        <v>1.1200000000000001</v>
      </c>
      <c r="G1556" s="10">
        <f>VLOOKUP(C1556,away!$B$2:$E$405,4,FALSE)</f>
        <v>0.75</v>
      </c>
      <c r="H1556" s="10">
        <f>VLOOKUP(A1556,away!$A$2:$E$405,3,FALSE)</f>
        <v>1.4242424242424201</v>
      </c>
      <c r="I1556" s="10">
        <f>VLOOKUP(C1556,away!$B$2:$E$405,3,FALSE)</f>
        <v>0.25</v>
      </c>
      <c r="J1556" s="10">
        <f>VLOOKUP(B1556,home!$B$2:$E$405,4,FALSE)</f>
        <v>0.84</v>
      </c>
      <c r="K1556" s="12">
        <f t="shared" si="1904"/>
        <v>1.3490909090909124</v>
      </c>
      <c r="L1556" s="12">
        <f t="shared" si="1905"/>
        <v>0.29909090909090819</v>
      </c>
      <c r="M1556" s="13">
        <f t="shared" si="1906"/>
        <v>0.19239940790313093</v>
      </c>
      <c r="N1556" s="13">
        <f t="shared" si="1907"/>
        <v>0.25956429211658821</v>
      </c>
      <c r="O1556" s="13">
        <f t="shared" si="1908"/>
        <v>5.7544913818299896E-2</v>
      </c>
      <c r="P1556" s="13">
        <f t="shared" si="1909"/>
        <v>7.7633320096688427E-2</v>
      </c>
      <c r="Q1556" s="13">
        <f t="shared" si="1910"/>
        <v>0.1750879134095536</v>
      </c>
      <c r="R1556" s="13">
        <f t="shared" si="1911"/>
        <v>8.605580293736639E-3</v>
      </c>
      <c r="S1556" s="13">
        <f t="shared" si="1912"/>
        <v>7.8312772046956088E-3</v>
      </c>
      <c r="T1556" s="13">
        <f t="shared" si="1913"/>
        <v>5.2367203192493605E-2</v>
      </c>
      <c r="U1556" s="13">
        <f t="shared" si="1914"/>
        <v>1.1609710141732005E-2</v>
      </c>
      <c r="V1556" s="13">
        <f t="shared" si="1915"/>
        <v>3.5110298046939979E-4</v>
      </c>
      <c r="W1556" s="13">
        <f t="shared" si="1916"/>
        <v>7.8736504090841847E-2</v>
      </c>
      <c r="X1556" s="13">
        <f t="shared" si="1917"/>
        <v>2.3549372587169902E-2</v>
      </c>
      <c r="Y1556" s="13">
        <f t="shared" si="1918"/>
        <v>3.5217016278085785E-3</v>
      </c>
      <c r="Z1556" s="13">
        <f t="shared" si="1919"/>
        <v>8.5795027776949904E-4</v>
      </c>
      <c r="AA1556" s="13">
        <f t="shared" si="1920"/>
        <v>1.1574529201908545E-3</v>
      </c>
      <c r="AB1556" s="13">
        <f t="shared" si="1921"/>
        <v>7.8075460616510567E-4</v>
      </c>
      <c r="AC1556" s="13">
        <f t="shared" si="1922"/>
        <v>8.8543964241971969E-6</v>
      </c>
      <c r="AD1556" s="13">
        <f t="shared" si="1923"/>
        <v>2.6555675470638546E-2</v>
      </c>
      <c r="AE1556" s="13">
        <f t="shared" si="1924"/>
        <v>7.9425611180364147E-3</v>
      </c>
      <c r="AF1556" s="13">
        <f t="shared" si="1925"/>
        <v>1.1877739126518055E-3</v>
      </c>
      <c r="AG1556" s="13">
        <f t="shared" si="1926"/>
        <v>1.1841745977649787E-4</v>
      </c>
      <c r="AH1556" s="13">
        <f t="shared" si="1927"/>
        <v>6.4151282133219147E-5</v>
      </c>
      <c r="AI1556" s="13">
        <f t="shared" si="1928"/>
        <v>8.6545911532452227E-5</v>
      </c>
      <c r="AJ1556" s="13">
        <f t="shared" si="1929"/>
        <v>5.8379151233708843E-5</v>
      </c>
      <c r="AK1556" s="13">
        <f t="shared" si="1930"/>
        <v>2.6252927403280031E-5</v>
      </c>
      <c r="AL1556" s="13">
        <f t="shared" si="1931"/>
        <v>1.4291025099386254E-7</v>
      </c>
      <c r="AM1556" s="13">
        <f t="shared" si="1932"/>
        <v>7.1652040724414024E-3</v>
      </c>
      <c r="AN1556" s="13">
        <f t="shared" si="1933"/>
        <v>2.1430473998483766E-3</v>
      </c>
      <c r="AO1556" s="13">
        <f t="shared" si="1934"/>
        <v>3.2048299752277892E-4</v>
      </c>
      <c r="AP1556" s="13">
        <f t="shared" si="1935"/>
        <v>3.1951183692422424E-5</v>
      </c>
      <c r="AQ1556" s="13">
        <f t="shared" si="1936"/>
        <v>2.3890771442743047E-6</v>
      </c>
      <c r="AR1556" s="13">
        <f t="shared" si="1937"/>
        <v>3.8374130585143705E-6</v>
      </c>
      <c r="AS1556" s="13">
        <f t="shared" si="1938"/>
        <v>5.1770190716684911E-6</v>
      </c>
      <c r="AT1556" s="13">
        <f t="shared" si="1939"/>
        <v>3.4921346828891189E-6</v>
      </c>
      <c r="AU1556" s="13">
        <f t="shared" si="1940"/>
        <v>1.5704023846689284E-6</v>
      </c>
      <c r="AV1556" s="13">
        <f t="shared" si="1941"/>
        <v>5.2965389519288531E-7</v>
      </c>
      <c r="AW1556" s="13">
        <f t="shared" si="1942"/>
        <v>1.6017890106574693E-9</v>
      </c>
      <c r="AX1556" s="13">
        <f t="shared" si="1943"/>
        <v>1.6110852793186443E-3</v>
      </c>
      <c r="AY1556" s="13">
        <f t="shared" si="1944"/>
        <v>4.8186096081439308E-4</v>
      </c>
      <c r="AZ1556" s="13">
        <f t="shared" si="1945"/>
        <v>7.2060116412697635E-5</v>
      </c>
      <c r="BA1556" s="13">
        <f t="shared" si="1946"/>
        <v>7.1841752423568071E-6</v>
      </c>
      <c r="BB1556" s="13">
        <f t="shared" si="1947"/>
        <v>5.37180376076223E-7</v>
      </c>
      <c r="BC1556" s="13">
        <f t="shared" si="1948"/>
        <v>3.2133153405286703E-8</v>
      </c>
      <c r="BD1556" s="13">
        <f t="shared" si="1949"/>
        <v>1.9128922670473095E-7</v>
      </c>
      <c r="BE1556" s="13">
        <f t="shared" si="1950"/>
        <v>2.5806655675438319E-7</v>
      </c>
      <c r="BF1556" s="13">
        <f t="shared" si="1951"/>
        <v>1.7407762282886619E-7</v>
      </c>
      <c r="BG1556" s="13">
        <f t="shared" si="1952"/>
        <v>7.8282179478193324E-8</v>
      </c>
      <c r="BH1556" s="13">
        <f t="shared" si="1953"/>
        <v>2.6402444169463453E-8</v>
      </c>
      <c r="BI1556" s="13">
        <f t="shared" si="1954"/>
        <v>7.1238594813607047E-9</v>
      </c>
      <c r="BJ1556" s="14">
        <f t="shared" si="1955"/>
        <v>0.64046724956152556</v>
      </c>
      <c r="BK1556" s="14">
        <f t="shared" si="1956"/>
        <v>0.27870596645247392</v>
      </c>
      <c r="BL1556" s="14">
        <f t="shared" si="1957"/>
        <v>7.99490829174095E-2</v>
      </c>
      <c r="BM1556" s="14">
        <f t="shared" si="1958"/>
        <v>0.22866296221215573</v>
      </c>
      <c r="BN1556" s="14">
        <f t="shared" si="1959"/>
        <v>0.77083542763799762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1.60606060606061</v>
      </c>
      <c r="F1557" s="10">
        <f>VLOOKUP(B1557,home!$B$2:$E$405,3,FALSE)</f>
        <v>0.73</v>
      </c>
      <c r="G1557" s="10">
        <f>VLOOKUP(C1557,away!$B$2:$E$405,4,FALSE)</f>
        <v>1.25</v>
      </c>
      <c r="H1557" s="10">
        <f>VLOOKUP(A1557,away!$A$2:$E$405,3,FALSE)</f>
        <v>1.4242424242424201</v>
      </c>
      <c r="I1557" s="10">
        <f>VLOOKUP(C1557,away!$B$2:$E$405,3,FALSE)</f>
        <v>1</v>
      </c>
      <c r="J1557" s="10">
        <f>VLOOKUP(B1557,home!$B$2:$E$405,4,FALSE)</f>
        <v>1.29</v>
      </c>
      <c r="K1557" s="12">
        <f t="shared" si="1904"/>
        <v>1.4655303030303066</v>
      </c>
      <c r="L1557" s="12">
        <f t="shared" si="1905"/>
        <v>1.8372727272727221</v>
      </c>
      <c r="M1557" s="13">
        <f t="shared" si="1906"/>
        <v>3.6779927525189292E-2</v>
      </c>
      <c r="N1557" s="13">
        <f t="shared" si="1907"/>
        <v>5.3902098331423377E-2</v>
      </c>
      <c r="O1557" s="13">
        <f t="shared" si="1908"/>
        <v>6.7574757753097583E-2</v>
      </c>
      <c r="P1557" s="13">
        <f t="shared" si="1909"/>
        <v>9.9032855207096662E-2</v>
      </c>
      <c r="Q1557" s="13">
        <f t="shared" si="1910"/>
        <v>3.9497579250810162E-2</v>
      </c>
      <c r="R1557" s="13">
        <f t="shared" si="1911"/>
        <v>6.2076629735913581E-2</v>
      </c>
      <c r="S1557" s="13">
        <f t="shared" si="1912"/>
        <v>6.6663443013536119E-2</v>
      </c>
      <c r="T1557" s="13">
        <f t="shared" si="1913"/>
        <v>7.2567825150806453E-2</v>
      </c>
      <c r="U1557" s="13">
        <f t="shared" si="1914"/>
        <v>9.0975181987973566E-2</v>
      </c>
      <c r="V1557" s="13">
        <f t="shared" si="1915"/>
        <v>1.9944064130706651E-2</v>
      </c>
      <c r="W1557" s="13">
        <f t="shared" si="1916"/>
        <v>1.9294966429467784E-2</v>
      </c>
      <c r="X1557" s="13">
        <f t="shared" si="1917"/>
        <v>3.5450115594503888E-2</v>
      </c>
      <c r="Y1557" s="13">
        <f t="shared" si="1918"/>
        <v>3.2565765280223723E-2</v>
      </c>
      <c r="Z1557" s="13">
        <f t="shared" si="1919"/>
        <v>3.8017232938266969E-2</v>
      </c>
      <c r="AA1557" s="13">
        <f t="shared" si="1920"/>
        <v>5.5715406908392141E-2</v>
      </c>
      <c r="AB1557" s="13">
        <f t="shared" si="1921"/>
        <v>4.0826308584956401E-2</v>
      </c>
      <c r="AC1557" s="13">
        <f t="shared" si="1922"/>
        <v>3.3563103372495628E-3</v>
      </c>
      <c r="AD1557" s="13">
        <f t="shared" si="1923"/>
        <v>7.0693394995843773E-3</v>
      </c>
      <c r="AE1557" s="13">
        <f t="shared" si="1924"/>
        <v>1.2988304662418166E-2</v>
      </c>
      <c r="AF1557" s="13">
        <f t="shared" si="1925"/>
        <v>1.1931528964885023E-2</v>
      </c>
      <c r="AG1557" s="13">
        <f t="shared" si="1926"/>
        <v>7.3071575872825948E-3</v>
      </c>
      <c r="AH1557" s="13">
        <f t="shared" si="1927"/>
        <v>1.7462006310963021E-2</v>
      </c>
      <c r="AI1557" s="13">
        <f t="shared" si="1928"/>
        <v>2.559109940042276E-2</v>
      </c>
      <c r="AJ1557" s="13">
        <f t="shared" si="1929"/>
        <v>1.875226582959014E-2</v>
      </c>
      <c r="AK1557" s="13">
        <f t="shared" si="1930"/>
        <v>9.1606712745813668E-3</v>
      </c>
      <c r="AL1557" s="13">
        <f t="shared" si="1931"/>
        <v>3.6148521003069253E-4</v>
      </c>
      <c r="AM1557" s="13">
        <f t="shared" si="1932"/>
        <v>2.0720662518100008E-3</v>
      </c>
      <c r="AN1557" s="13">
        <f t="shared" si="1933"/>
        <v>3.806950813552726E-3</v>
      </c>
      <c r="AO1557" s="13">
        <f t="shared" si="1934"/>
        <v>3.4972034519045641E-3</v>
      </c>
      <c r="AP1557" s="13">
        <f t="shared" si="1935"/>
        <v>2.1417721746360922E-3</v>
      </c>
      <c r="AQ1557" s="13">
        <f t="shared" si="1936"/>
        <v>9.8375490112261998E-4</v>
      </c>
      <c r="AR1557" s="13">
        <f t="shared" si="1937"/>
        <v>6.4164935917193017E-3</v>
      </c>
      <c r="AS1557" s="13">
        <f t="shared" si="1938"/>
        <v>9.4035657978644091E-3</v>
      </c>
      <c r="AT1557" s="13">
        <f t="shared" si="1939"/>
        <v>6.8906053166548293E-3</v>
      </c>
      <c r="AU1557" s="13">
        <f t="shared" si="1940"/>
        <v>3.3661302992597977E-3</v>
      </c>
      <c r="AV1557" s="13">
        <f t="shared" si="1941"/>
        <v>1.2332914893784265E-3</v>
      </c>
      <c r="AW1557" s="13">
        <f t="shared" si="1942"/>
        <v>2.7036873154339603E-5</v>
      </c>
      <c r="AX1557" s="13">
        <f t="shared" si="1943"/>
        <v>5.0611264698566358E-4</v>
      </c>
      <c r="AY1557" s="13">
        <f t="shared" si="1944"/>
        <v>9.2986696323456644E-4</v>
      </c>
      <c r="AZ1557" s="13">
        <f t="shared" si="1945"/>
        <v>8.5420960577138822E-4</v>
      </c>
      <c r="BA1557" s="13">
        <f t="shared" si="1946"/>
        <v>5.2313867068605176E-4</v>
      </c>
      <c r="BB1557" s="13">
        <f t="shared" si="1947"/>
        <v>2.4028710305829706E-4</v>
      </c>
      <c r="BC1557" s="13">
        <f t="shared" si="1948"/>
        <v>8.8294588232875799E-5</v>
      </c>
      <c r="BD1557" s="13">
        <f t="shared" si="1949"/>
        <v>1.9648081134643431E-3</v>
      </c>
      <c r="BE1557" s="13">
        <f t="shared" si="1950"/>
        <v>2.8794858299218038E-3</v>
      </c>
      <c r="BF1557" s="13">
        <f t="shared" si="1951"/>
        <v>2.1099868704483882E-3</v>
      </c>
      <c r="BG1557" s="13">
        <f t="shared" si="1952"/>
        <v>1.0307498992127315E-3</v>
      </c>
      <c r="BH1557" s="13">
        <f t="shared" si="1953"/>
        <v>3.7764880303542295E-4</v>
      </c>
      <c r="BI1557" s="13">
        <f t="shared" si="1954"/>
        <v>1.1069115295030714E-4</v>
      </c>
      <c r="BJ1557" s="14">
        <f t="shared" si="1955"/>
        <v>0.30821833792240044</v>
      </c>
      <c r="BK1557" s="14">
        <f t="shared" si="1956"/>
        <v>0.22706795238704355</v>
      </c>
      <c r="BL1557" s="14">
        <f t="shared" si="1957"/>
        <v>0.42391778494980037</v>
      </c>
      <c r="BM1557" s="14">
        <f t="shared" si="1958"/>
        <v>0.63745463030390015</v>
      </c>
      <c r="BN1557" s="14">
        <f t="shared" si="1959"/>
        <v>0.35886384780353064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1.60606060606061</v>
      </c>
      <c r="F1558" s="10">
        <f>VLOOKUP(B1558,home!$B$2:$E$405,3,FALSE)</f>
        <v>1.49</v>
      </c>
      <c r="G1558" s="10">
        <f>VLOOKUP(C1558,away!$B$2:$E$405,4,FALSE)</f>
        <v>1</v>
      </c>
      <c r="H1558" s="10">
        <f>VLOOKUP(A1558,away!$A$2:$E$405,3,FALSE)</f>
        <v>1.4242424242424201</v>
      </c>
      <c r="I1558" s="10">
        <f>VLOOKUP(C1558,away!$B$2:$E$405,3,FALSE)</f>
        <v>0.62</v>
      </c>
      <c r="J1558" s="10">
        <f>VLOOKUP(B1558,home!$B$2:$E$405,4,FALSE)</f>
        <v>0.98</v>
      </c>
      <c r="K1558" s="12">
        <f t="shared" si="1904"/>
        <v>2.3930303030303088</v>
      </c>
      <c r="L1558" s="12">
        <f t="shared" si="1905"/>
        <v>0.86536969696969446</v>
      </c>
      <c r="M1558" s="13">
        <f t="shared" si="1906"/>
        <v>3.8449868617746449E-2</v>
      </c>
      <c r="N1558" s="13">
        <f t="shared" si="1907"/>
        <v>9.2011700749801348E-2</v>
      </c>
      <c r="O1558" s="13">
        <f t="shared" si="1908"/>
        <v>3.327335115426381E-2</v>
      </c>
      <c r="P1558" s="13">
        <f t="shared" si="1909"/>
        <v>7.9624137595521796E-2</v>
      </c>
      <c r="Q1558" s="13">
        <f t="shared" si="1910"/>
        <v>0.11009339406381562</v>
      </c>
      <c r="R1558" s="13">
        <f t="shared" si="1911"/>
        <v>1.439687490276575E-2</v>
      </c>
      <c r="S1558" s="13">
        <f t="shared" si="1912"/>
        <v>4.1222528943209269E-2</v>
      </c>
      <c r="T1558" s="13">
        <f t="shared" si="1913"/>
        <v>9.5271487059369275E-2</v>
      </c>
      <c r="U1558" s="13">
        <f t="shared" si="1914"/>
        <v>3.4452157911254971E-2</v>
      </c>
      <c r="V1558" s="13">
        <f t="shared" si="1915"/>
        <v>9.485101956873597E-3</v>
      </c>
      <c r="W1558" s="13">
        <f t="shared" si="1916"/>
        <v>8.7818942719389309E-2</v>
      </c>
      <c r="X1558" s="13">
        <f t="shared" si="1917"/>
        <v>7.5995851849276888E-2</v>
      </c>
      <c r="Y1558" s="13">
        <f t="shared" si="1918"/>
        <v>3.2882253642881262E-2</v>
      </c>
      <c r="Z1558" s="13">
        <f t="shared" si="1919"/>
        <v>4.1528730906389994E-3</v>
      </c>
      <c r="AA1558" s="13">
        <f t="shared" si="1920"/>
        <v>9.9379511505382611E-3</v>
      </c>
      <c r="AB1558" s="13">
        <f t="shared" si="1921"/>
        <v>1.1890909126636491E-2</v>
      </c>
      <c r="AC1558" s="13">
        <f t="shared" si="1922"/>
        <v>1.2276424641882186E-3</v>
      </c>
      <c r="AD1558" s="13">
        <f t="shared" si="1923"/>
        <v>5.2538347776895367E-2</v>
      </c>
      <c r="AE1558" s="13">
        <f t="shared" si="1924"/>
        <v>4.5465094094980368E-2</v>
      </c>
      <c r="AF1558" s="13">
        <f t="shared" si="1925"/>
        <v>1.96720573498359E-2</v>
      </c>
      <c r="AG1558" s="13">
        <f t="shared" si="1926"/>
        <v>5.6745341025326483E-3</v>
      </c>
      <c r="AH1558" s="13">
        <f t="shared" si="1927"/>
        <v>8.9844263199996728E-4</v>
      </c>
      <c r="AI1558" s="13">
        <f t="shared" si="1928"/>
        <v>2.1500004439102298E-3</v>
      </c>
      <c r="AJ1558" s="13">
        <f t="shared" si="1929"/>
        <v>2.5725081069028983E-3</v>
      </c>
      <c r="AK1558" s="13">
        <f t="shared" si="1930"/>
        <v>2.0520299515365899E-3</v>
      </c>
      <c r="AL1558" s="13">
        <f t="shared" si="1931"/>
        <v>1.0169082600351145E-4</v>
      </c>
      <c r="AM1558" s="13">
        <f t="shared" si="1932"/>
        <v>2.5145171660251143E-2</v>
      </c>
      <c r="AN1558" s="13">
        <f t="shared" si="1933"/>
        <v>2.1759869579882483E-2</v>
      </c>
      <c r="AO1558" s="13">
        <f t="shared" si="1934"/>
        <v>9.4151658722214857E-3</v>
      </c>
      <c r="AP1558" s="13">
        <f t="shared" si="1935"/>
        <v>2.7158664125879061E-3</v>
      </c>
      <c r="AQ1558" s="13">
        <f t="shared" si="1936"/>
        <v>5.8755712361784182E-4</v>
      </c>
      <c r="AR1558" s="13">
        <f t="shared" si="1937"/>
        <v>1.5549700563969335E-4</v>
      </c>
      <c r="AS1558" s="13">
        <f t="shared" si="1938"/>
        <v>3.7210904652626095E-4</v>
      </c>
      <c r="AT1558" s="13">
        <f t="shared" si="1939"/>
        <v>4.4523411218452884E-4</v>
      </c>
      <c r="AU1558" s="13">
        <f t="shared" si="1940"/>
        <v>3.5515290746679124E-4</v>
      </c>
      <c r="AV1558" s="13">
        <f t="shared" si="1941"/>
        <v>2.124729174443376E-4</v>
      </c>
      <c r="AW1558" s="13">
        <f t="shared" si="1942"/>
        <v>5.8496402176757489E-6</v>
      </c>
      <c r="AX1558" s="13">
        <f t="shared" si="1943"/>
        <v>1.0028859626313322E-2</v>
      </c>
      <c r="AY1558" s="13">
        <f t="shared" si="1944"/>
        <v>8.6786712157743626E-3</v>
      </c>
      <c r="AZ1558" s="13">
        <f t="shared" si="1945"/>
        <v>3.7551295400471345E-3</v>
      </c>
      <c r="BA1558" s="13">
        <f t="shared" si="1946"/>
        <v>1.0831917707175124E-3</v>
      </c>
      <c r="BB1558" s="13">
        <f t="shared" si="1947"/>
        <v>2.3434033359647012E-4</v>
      </c>
      <c r="BC1558" s="13">
        <f t="shared" si="1948"/>
        <v>4.05582046944309E-5</v>
      </c>
      <c r="BD1558" s="13">
        <f t="shared" si="1949"/>
        <v>2.2427066108352706E-5</v>
      </c>
      <c r="BE1558" s="13">
        <f t="shared" si="1950"/>
        <v>5.3668648805352043E-5</v>
      </c>
      <c r="BF1558" s="13">
        <f t="shared" si="1951"/>
        <v>6.4215351456949421E-5</v>
      </c>
      <c r="BG1558" s="13">
        <f t="shared" si="1952"/>
        <v>5.1223093985407158E-5</v>
      </c>
      <c r="BH1558" s="13">
        <f t="shared" si="1953"/>
        <v>3.0644604030512213E-5</v>
      </c>
      <c r="BI1558" s="13">
        <f t="shared" si="1954"/>
        <v>1.4666693213876098E-5</v>
      </c>
      <c r="BJ1558" s="14">
        <f t="shared" si="1955"/>
        <v>0.70086804474848174</v>
      </c>
      <c r="BK1558" s="14">
        <f t="shared" si="1956"/>
        <v>0.17878964161931721</v>
      </c>
      <c r="BL1558" s="14">
        <f t="shared" si="1957"/>
        <v>0.11340153682667103</v>
      </c>
      <c r="BM1558" s="14">
        <f t="shared" si="1958"/>
        <v>0.62068994762563778</v>
      </c>
      <c r="BN1558" s="14">
        <f t="shared" si="1959"/>
        <v>0.36784932708391477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1.60606060606061</v>
      </c>
      <c r="F1559" s="10">
        <f>VLOOKUP(B1559,home!$B$2:$E$405,3,FALSE)</f>
        <v>0.37</v>
      </c>
      <c r="G1559" s="10">
        <f>VLOOKUP(C1559,away!$B$2:$E$405,4,FALSE)</f>
        <v>0.62</v>
      </c>
      <c r="H1559" s="10">
        <f>VLOOKUP(A1559,away!$A$2:$E$405,3,FALSE)</f>
        <v>1.4242424242424201</v>
      </c>
      <c r="I1559" s="10">
        <f>VLOOKUP(C1559,away!$B$2:$E$405,3,FALSE)</f>
        <v>1.37</v>
      </c>
      <c r="J1559" s="10">
        <f>VLOOKUP(B1559,home!$B$2:$E$405,4,FALSE)</f>
        <v>1.26</v>
      </c>
      <c r="K1559" s="12">
        <f t="shared" si="1904"/>
        <v>0.36843030303030394</v>
      </c>
      <c r="L1559" s="12">
        <f t="shared" si="1905"/>
        <v>2.4585272727272658</v>
      </c>
      <c r="M1559" s="13">
        <f t="shared" si="1906"/>
        <v>5.9192669204936064E-2</v>
      </c>
      <c r="N1559" s="13">
        <f t="shared" si="1907"/>
        <v>2.1808373052347133E-2</v>
      </c>
      <c r="O1559" s="13">
        <f t="shared" si="1908"/>
        <v>0.14552679158585866</v>
      </c>
      <c r="P1559" s="13">
        <f t="shared" si="1909"/>
        <v>5.3616479923005791E-2</v>
      </c>
      <c r="Q1559" s="13">
        <f t="shared" si="1910"/>
        <v>4.017432746137084E-3</v>
      </c>
      <c r="R1559" s="13">
        <f t="shared" si="1911"/>
        <v>0.17889079301316521</v>
      </c>
      <c r="S1559" s="13">
        <f t="shared" si="1912"/>
        <v>1.2141397566399832E-2</v>
      </c>
      <c r="T1559" s="13">
        <f t="shared" si="1913"/>
        <v>9.876967972725614E-3</v>
      </c>
      <c r="U1559" s="13">
        <f t="shared" si="1914"/>
        <v>6.5908789079171831E-2</v>
      </c>
      <c r="V1559" s="13">
        <f t="shared" si="1915"/>
        <v>1.2219587466562368E-3</v>
      </c>
      <c r="W1559" s="13">
        <f t="shared" si="1916"/>
        <v>4.9338132135438417E-4</v>
      </c>
      <c r="X1559" s="13">
        <f t="shared" si="1917"/>
        <v>1.2129914344039686E-3</v>
      </c>
      <c r="Y1559" s="13">
        <f t="shared" si="1918"/>
        <v>1.491086261533362E-3</v>
      </c>
      <c r="Z1559" s="13">
        <f t="shared" si="1919"/>
        <v>0.14660263115422495</v>
      </c>
      <c r="AA1559" s="13">
        <f t="shared" si="1920"/>
        <v>5.401285182119097E-2</v>
      </c>
      <c r="AB1559" s="13">
        <f t="shared" si="1921"/>
        <v>9.9499856820061457E-3</v>
      </c>
      <c r="AC1559" s="13">
        <f t="shared" si="1922"/>
        <v>6.9177830091597705E-5</v>
      </c>
      <c r="AD1559" s="13">
        <f t="shared" si="1923"/>
        <v>4.5444157434021874E-5</v>
      </c>
      <c r="AE1559" s="13">
        <f t="shared" si="1924"/>
        <v>1.1172570043765429E-4</v>
      </c>
      <c r="AF1559" s="13">
        <f t="shared" si="1925"/>
        <v>1.3734034079526487E-4</v>
      </c>
      <c r="AG1559" s="13">
        <f t="shared" si="1926"/>
        <v>1.1255165783027192E-4</v>
      </c>
      <c r="AH1559" s="13">
        <f t="shared" si="1927"/>
        <v>9.0106641736559467E-2</v>
      </c>
      <c r="AI1559" s="13">
        <f t="shared" si="1928"/>
        <v>3.3198017320043634E-2</v>
      </c>
      <c r="AJ1559" s="13">
        <f t="shared" si="1929"/>
        <v>6.1155777906144772E-3</v>
      </c>
      <c r="AK1559" s="13">
        <f t="shared" si="1930"/>
        <v>7.5105472620049635E-4</v>
      </c>
      <c r="AL1559" s="13">
        <f t="shared" si="1931"/>
        <v>2.5064399278104915E-6</v>
      </c>
      <c r="AM1559" s="13">
        <f t="shared" si="1932"/>
        <v>3.3486009388747062E-6</v>
      </c>
      <c r="AN1559" s="13">
        <f t="shared" si="1933"/>
        <v>8.2326267337035922E-6</v>
      </c>
      <c r="AO1559" s="13">
        <f t="shared" si="1934"/>
        <v>1.0120068675496938E-5</v>
      </c>
      <c r="AP1559" s="13">
        <f t="shared" si="1935"/>
        <v>8.2934882801940384E-6</v>
      </c>
      <c r="AQ1559" s="13">
        <f t="shared" si="1936"/>
        <v>5.0974417807252474E-6</v>
      </c>
      <c r="AR1559" s="13">
        <f t="shared" si="1937"/>
        <v>4.4305927232639271E-2</v>
      </c>
      <c r="AS1559" s="13">
        <f t="shared" si="1938"/>
        <v>1.632364619635988E-2</v>
      </c>
      <c r="AT1559" s="13">
        <f t="shared" si="1939"/>
        <v>3.0070629573421691E-3</v>
      </c>
      <c r="AU1559" s="13">
        <f t="shared" si="1940"/>
        <v>3.6929770553492588E-4</v>
      </c>
      <c r="AV1559" s="13">
        <f t="shared" si="1941"/>
        <v>3.4015116389657168E-5</v>
      </c>
      <c r="AW1559" s="13">
        <f t="shared" si="1942"/>
        <v>6.3064531410131323E-8</v>
      </c>
      <c r="AX1559" s="13">
        <f t="shared" si="1943"/>
        <v>2.0562100977286125E-7</v>
      </c>
      <c r="AY1559" s="13">
        <f t="shared" si="1944"/>
        <v>5.0552486037229898E-7</v>
      </c>
      <c r="AZ1559" s="13">
        <f t="shared" si="1945"/>
        <v>6.2142332813347018E-7</v>
      </c>
      <c r="BA1559" s="13">
        <f t="shared" si="1946"/>
        <v>5.0926206670836039E-7</v>
      </c>
      <c r="BB1559" s="13">
        <f t="shared" si="1947"/>
        <v>3.1300866999198899E-7</v>
      </c>
      <c r="BC1559" s="13">
        <f t="shared" si="1948"/>
        <v>1.5390807035507867E-7</v>
      </c>
      <c r="BD1559" s="13">
        <f t="shared" si="1949"/>
        <v>1.8154555074152229E-2</v>
      </c>
      <c r="BE1559" s="13">
        <f t="shared" si="1950"/>
        <v>6.6886882273502471E-3</v>
      </c>
      <c r="BF1559" s="13">
        <f t="shared" si="1951"/>
        <v>1.2321577152389388E-3</v>
      </c>
      <c r="BG1559" s="13">
        <f t="shared" si="1952"/>
        <v>1.5132141346886979E-4</v>
      </c>
      <c r="BH1559" s="13">
        <f t="shared" si="1953"/>
        <v>1.3937848554827401E-5</v>
      </c>
      <c r="BI1559" s="13">
        <f t="shared" si="1954"/>
        <v>1.0270251533291093E-6</v>
      </c>
      <c r="BJ1559" s="14">
        <f t="shared" si="1955"/>
        <v>3.9344695619413096E-2</v>
      </c>
      <c r="BK1559" s="14">
        <f t="shared" si="1956"/>
        <v>0.1262446952358777</v>
      </c>
      <c r="BL1559" s="14">
        <f t="shared" si="1957"/>
        <v>0.67474213926699533</v>
      </c>
      <c r="BM1559" s="14">
        <f t="shared" si="1958"/>
        <v>0.52388117929073219</v>
      </c>
      <c r="BN1559" s="14">
        <f t="shared" si="1959"/>
        <v>0.46305253952544989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1.60606060606061</v>
      </c>
      <c r="F1560" s="10">
        <f>VLOOKUP(B1560,home!$B$2:$E$405,3,FALSE)</f>
        <v>1.25</v>
      </c>
      <c r="G1560" s="10">
        <f>VLOOKUP(C1560,away!$B$2:$E$405,4,FALSE)</f>
        <v>1.1200000000000001</v>
      </c>
      <c r="H1560" s="10">
        <f>VLOOKUP(A1560,away!$A$2:$E$405,3,FALSE)</f>
        <v>1.4242424242424201</v>
      </c>
      <c r="I1560" s="10">
        <f>VLOOKUP(C1560,away!$B$2:$E$405,3,FALSE)</f>
        <v>1</v>
      </c>
      <c r="J1560" s="10">
        <f>VLOOKUP(B1560,home!$B$2:$E$405,4,FALSE)</f>
        <v>0.84</v>
      </c>
      <c r="K1560" s="12">
        <f t="shared" si="1904"/>
        <v>2.2484848484848539</v>
      </c>
      <c r="L1560" s="12">
        <f t="shared" si="1905"/>
        <v>1.1963636363636327</v>
      </c>
      <c r="M1560" s="13">
        <f t="shared" si="1906"/>
        <v>3.1909596463697627E-2</v>
      </c>
      <c r="N1560" s="13">
        <f t="shared" si="1907"/>
        <v>7.1748244169889994E-2</v>
      </c>
      <c r="O1560" s="13">
        <f t="shared" si="1908"/>
        <v>3.8175480860205412E-2</v>
      </c>
      <c r="P1560" s="13">
        <f t="shared" si="1909"/>
        <v>8.5836990297795401E-2</v>
      </c>
      <c r="Q1560" s="13">
        <f t="shared" si="1910"/>
        <v>8.0662419960694703E-2</v>
      </c>
      <c r="R1560" s="13">
        <f t="shared" si="1911"/>
        <v>2.2835878550922811E-2</v>
      </c>
      <c r="S1560" s="13">
        <f t="shared" si="1912"/>
        <v>5.7725494208036403E-2</v>
      </c>
      <c r="T1560" s="13">
        <f t="shared" si="1913"/>
        <v>9.6501586062067199E-2</v>
      </c>
      <c r="U1560" s="13">
        <f t="shared" si="1914"/>
        <v>5.1346126923590203E-2</v>
      </c>
      <c r="V1560" s="13">
        <f t="shared" si="1915"/>
        <v>1.725354416293531E-2</v>
      </c>
      <c r="W1560" s="13">
        <f t="shared" si="1916"/>
        <v>6.0456076374581419E-2</v>
      </c>
      <c r="X1560" s="13">
        <f t="shared" si="1917"/>
        <v>7.2327451371771739E-2</v>
      </c>
      <c r="Y1560" s="13">
        <f t="shared" si="1918"/>
        <v>4.3264966366023339E-2</v>
      </c>
      <c r="Z1560" s="13">
        <f t="shared" si="1919"/>
        <v>9.1066715675800977E-3</v>
      </c>
      <c r="AA1560" s="13">
        <f t="shared" si="1920"/>
        <v>2.0476213039831662E-2</v>
      </c>
      <c r="AB1560" s="13">
        <f t="shared" si="1921"/>
        <v>2.3020227387204745E-2</v>
      </c>
      <c r="AC1560" s="13">
        <f t="shared" si="1922"/>
        <v>2.9007580536965856E-3</v>
      </c>
      <c r="AD1560" s="13">
        <f t="shared" si="1923"/>
        <v>3.3983642931772376E-2</v>
      </c>
      <c r="AE1560" s="13">
        <f t="shared" si="1924"/>
        <v>4.0656794634738466E-2</v>
      </c>
      <c r="AF1560" s="13">
        <f t="shared" si="1925"/>
        <v>2.4320155336052581E-2</v>
      </c>
      <c r="AG1560" s="13">
        <f t="shared" si="1926"/>
        <v>9.6985831582560873E-3</v>
      </c>
      <c r="AH1560" s="13">
        <f t="shared" si="1927"/>
        <v>2.7237226779398579E-3</v>
      </c>
      <c r="AI1560" s="13">
        <f t="shared" si="1928"/>
        <v>6.1242491728223623E-3</v>
      </c>
      <c r="AJ1560" s="13">
        <f t="shared" si="1929"/>
        <v>6.8851407367184914E-3</v>
      </c>
      <c r="AK1560" s="13">
        <f t="shared" si="1930"/>
        <v>5.160378208732456E-3</v>
      </c>
      <c r="AL1560" s="13">
        <f t="shared" si="1931"/>
        <v>3.1212220586327366E-4</v>
      </c>
      <c r="AM1560" s="13">
        <f t="shared" si="1932"/>
        <v>1.5282341245681924E-2</v>
      </c>
      <c r="AN1560" s="13">
        <f t="shared" si="1933"/>
        <v>1.8283237344833957E-2</v>
      </c>
      <c r="AO1560" s="13">
        <f t="shared" si="1934"/>
        <v>1.0936700157182466E-2</v>
      </c>
      <c r="AP1560" s="13">
        <f t="shared" si="1935"/>
        <v>4.3614234566218416E-3</v>
      </c>
      <c r="AQ1560" s="13">
        <f t="shared" si="1936"/>
        <v>1.304462106571438E-3</v>
      </c>
      <c r="AR1560" s="13">
        <f t="shared" si="1937"/>
        <v>6.5171255348524324E-4</v>
      </c>
      <c r="AS1560" s="13">
        <f t="shared" si="1938"/>
        <v>1.4653658020789444E-3</v>
      </c>
      <c r="AT1560" s="13">
        <f t="shared" si="1939"/>
        <v>1.6474264017311811E-3</v>
      </c>
      <c r="AU1560" s="13">
        <f t="shared" si="1940"/>
        <v>1.2347377677621606E-3</v>
      </c>
      <c r="AV1560" s="13">
        <f t="shared" si="1941"/>
        <v>6.9407229066630733E-4</v>
      </c>
      <c r="AW1560" s="13">
        <f t="shared" si="1942"/>
        <v>2.3322512595938329E-5</v>
      </c>
      <c r="AX1560" s="13">
        <f t="shared" si="1943"/>
        <v>5.7270187900484888E-3</v>
      </c>
      <c r="AY1560" s="13">
        <f t="shared" si="1944"/>
        <v>6.8515970251852628E-3</v>
      </c>
      <c r="AZ1560" s="13">
        <f t="shared" si="1945"/>
        <v>4.0985007659744459E-3</v>
      </c>
      <c r="BA1560" s="13">
        <f t="shared" si="1946"/>
        <v>1.6344324266734404E-3</v>
      </c>
      <c r="BB1560" s="13">
        <f t="shared" si="1947"/>
        <v>4.8884388034141856E-4</v>
      </c>
      <c r="BC1560" s="13">
        <f t="shared" si="1948"/>
        <v>1.1696700845987347E-4</v>
      </c>
      <c r="BD1560" s="13">
        <f t="shared" si="1949"/>
        <v>1.2994753339190564E-4</v>
      </c>
      <c r="BE1560" s="13">
        <f t="shared" si="1950"/>
        <v>2.9218505992967947E-4</v>
      </c>
      <c r="BF1560" s="13">
        <f t="shared" si="1951"/>
        <v>3.2848684010276167E-4</v>
      </c>
      <c r="BG1560" s="13">
        <f t="shared" si="1952"/>
        <v>2.4619922763257545E-4</v>
      </c>
      <c r="BH1560" s="13">
        <f t="shared" si="1953"/>
        <v>1.3839380826012991E-4</v>
      </c>
      <c r="BI1560" s="13">
        <f t="shared" si="1954"/>
        <v>6.2235276199404049E-5</v>
      </c>
      <c r="BJ1560" s="14">
        <f t="shared" si="1955"/>
        <v>0.60270544457342246</v>
      </c>
      <c r="BK1560" s="14">
        <f t="shared" si="1956"/>
        <v>0.20279010241720985</v>
      </c>
      <c r="BL1560" s="14">
        <f t="shared" si="1957"/>
        <v>0.18363818011920835</v>
      </c>
      <c r="BM1560" s="14">
        <f t="shared" si="1958"/>
        <v>0.66024351386162561</v>
      </c>
      <c r="BN1560" s="14">
        <f t="shared" si="1959"/>
        <v>0.33116861030320599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1.4750000000000001</v>
      </c>
      <c r="F1561" s="10">
        <f>VLOOKUP(B1561,home!$B$2:$E$405,3,FALSE)</f>
        <v>1.69</v>
      </c>
      <c r="G1561" s="10">
        <f>VLOOKUP(C1561,away!$B$2:$E$405,4,FALSE)</f>
        <v>1.02</v>
      </c>
      <c r="H1561" s="10">
        <f>VLOOKUP(A1561,away!$A$2:$E$405,3,FALSE)</f>
        <v>1.175</v>
      </c>
      <c r="I1561" s="10">
        <f>VLOOKUP(C1561,away!$B$2:$E$405,3,FALSE)</f>
        <v>0.85</v>
      </c>
      <c r="J1561" s="10">
        <f>VLOOKUP(B1561,home!$B$2:$E$405,4,FALSE)</f>
        <v>0.85</v>
      </c>
      <c r="K1561" s="12">
        <f t="shared" si="1904"/>
        <v>2.542605</v>
      </c>
      <c r="L1561" s="12">
        <f t="shared" si="1905"/>
        <v>0.84893750000000001</v>
      </c>
      <c r="M1561" s="13">
        <f t="shared" si="1906"/>
        <v>3.3656721346476647E-2</v>
      </c>
      <c r="N1561" s="13">
        <f t="shared" si="1907"/>
        <v>8.5575747979158262E-2</v>
      </c>
      <c r="O1561" s="13">
        <f t="shared" si="1908"/>
        <v>2.8572452878074521E-2</v>
      </c>
      <c r="P1561" s="13">
        <f t="shared" si="1909"/>
        <v>7.2648461550056678E-2</v>
      </c>
      <c r="Q1561" s="13">
        <f t="shared" si="1910"/>
        <v>0.10879266234527388</v>
      </c>
      <c r="R1561" s="13">
        <f t="shared" si="1911"/>
        <v>1.2128113357590191E-2</v>
      </c>
      <c r="S1561" s="13">
        <f t="shared" si="1912"/>
        <v>3.9203157307407838E-2</v>
      </c>
      <c r="T1561" s="13">
        <f t="shared" si="1913"/>
        <v>9.2358170789740943E-2</v>
      </c>
      <c r="U1561" s="13">
        <f t="shared" si="1914"/>
        <v>3.083700166357561E-2</v>
      </c>
      <c r="V1561" s="13">
        <f t="shared" si="1915"/>
        <v>9.4022793544432538E-3</v>
      </c>
      <c r="W1561" s="13">
        <f t="shared" si="1916"/>
        <v>9.2205589080801703E-2</v>
      </c>
      <c r="X1561" s="13">
        <f t="shared" si="1917"/>
        <v>7.8276782280283091E-2</v>
      </c>
      <c r="Y1561" s="13">
        <f t="shared" si="1918"/>
        <v>3.3226047928533904E-2</v>
      </c>
      <c r="Z1561" s="13">
        <f t="shared" si="1919"/>
        <v>3.4320034111697422E-3</v>
      </c>
      <c r="AA1561" s="13">
        <f t="shared" si="1920"/>
        <v>8.7262290332572427E-3</v>
      </c>
      <c r="AB1561" s="13">
        <f t="shared" si="1921"/>
        <v>1.1093676785552519E-2</v>
      </c>
      <c r="AC1561" s="13">
        <f t="shared" si="1922"/>
        <v>1.2684337311343397E-3</v>
      </c>
      <c r="AD1561" s="13">
        <f t="shared" si="1923"/>
        <v>5.8610597956197968E-2</v>
      </c>
      <c r="AE1561" s="13">
        <f t="shared" si="1924"/>
        <v>4.9756734502439816E-2</v>
      </c>
      <c r="AF1561" s="13">
        <f t="shared" si="1925"/>
        <v>2.1120178898332495E-2</v>
      </c>
      <c r="AG1561" s="13">
        <f t="shared" si="1926"/>
        <v>5.9765706245010503E-3</v>
      </c>
      <c r="AH1561" s="13">
        <f t="shared" si="1927"/>
        <v>7.2838909896747806E-4</v>
      </c>
      <c r="AI1561" s="13">
        <f t="shared" si="1928"/>
        <v>1.8520057649802047E-3</v>
      </c>
      <c r="AJ1561" s="13">
        <f t="shared" si="1929"/>
        <v>2.3544595590337474E-3</v>
      </c>
      <c r="AK1561" s="13">
        <f t="shared" si="1930"/>
        <v>1.995486882365667E-3</v>
      </c>
      <c r="AL1561" s="13">
        <f t="shared" si="1931"/>
        <v>1.0951721434358263E-4</v>
      </c>
      <c r="AM1561" s="13">
        <f t="shared" si="1932"/>
        <v>2.980471988328371E-2</v>
      </c>
      <c r="AN1561" s="13">
        <f t="shared" si="1933"/>
        <v>2.5302344385915165E-2</v>
      </c>
      <c r="AO1561" s="13">
        <f t="shared" si="1934"/>
        <v>1.0740054493558925E-2</v>
      </c>
      <c r="AP1561" s="13">
        <f t="shared" si="1935"/>
        <v>3.0392116705418946E-3</v>
      </c>
      <c r="AQ1561" s="13">
        <f t="shared" si="1936"/>
        <v>6.4502518939016471E-4</v>
      </c>
      <c r="AR1561" s="13">
        <f t="shared" si="1937"/>
        <v>1.2367136414094071E-4</v>
      </c>
      <c r="AS1561" s="13">
        <f t="shared" si="1938"/>
        <v>3.1444742882157659E-4</v>
      </c>
      <c r="AT1561" s="13">
        <f t="shared" si="1939"/>
        <v>3.997578023794425E-4</v>
      </c>
      <c r="AU1561" s="13">
        <f t="shared" si="1940"/>
        <v>3.3880872903966079E-4</v>
      </c>
      <c r="AV1561" s="13">
        <f t="shared" si="1941"/>
        <v>2.1536419212497175E-4</v>
      </c>
      <c r="AW1561" s="13">
        <f t="shared" si="1942"/>
        <v>6.5665083765091901E-6</v>
      </c>
      <c r="AX1561" s="13">
        <f t="shared" si="1943"/>
        <v>1.2630271633139447E-2</v>
      </c>
      <c r="AY1561" s="13">
        <f t="shared" si="1944"/>
        <v>1.072231122455832E-2</v>
      </c>
      <c r="AZ1561" s="13">
        <f t="shared" si="1945"/>
        <v>4.5512860425992382E-3</v>
      </c>
      <c r="BA1561" s="13">
        <f t="shared" si="1946"/>
        <v>1.2879191315963642E-3</v>
      </c>
      <c r="BB1561" s="13">
        <f t="shared" si="1947"/>
        <v>2.7334071194489703E-4</v>
      </c>
      <c r="BC1561" s="13">
        <f t="shared" si="1948"/>
        <v>4.6409836129344217E-5</v>
      </c>
      <c r="BD1561" s="13">
        <f t="shared" si="1949"/>
        <v>1.7498209782566638E-5</v>
      </c>
      <c r="BE1561" s="13">
        <f t="shared" si="1950"/>
        <v>4.4491035684202851E-5</v>
      </c>
      <c r="BF1561" s="13">
        <f t="shared" si="1951"/>
        <v>5.6561564892916301E-5</v>
      </c>
      <c r="BG1561" s="13">
        <f t="shared" si="1952"/>
        <v>4.7937905901517821E-5</v>
      </c>
      <c r="BH1561" s="13">
        <f t="shared" si="1953"/>
        <v>3.0471789808682191E-5</v>
      </c>
      <c r="BI1561" s="13">
        <f t="shared" si="1954"/>
        <v>1.5495545025300858E-5</v>
      </c>
      <c r="BJ1561" s="14">
        <f t="shared" si="1955"/>
        <v>0.72494197658792059</v>
      </c>
      <c r="BK1561" s="14">
        <f t="shared" si="1956"/>
        <v>0.16701088172842066</v>
      </c>
      <c r="BL1561" s="14">
        <f t="shared" si="1957"/>
        <v>9.9892320590998993E-2</v>
      </c>
      <c r="BM1561" s="14">
        <f t="shared" si="1958"/>
        <v>0.64318727814569787</v>
      </c>
      <c r="BN1561" s="14">
        <f t="shared" si="1959"/>
        <v>0.34137415945663013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1.4750000000000001</v>
      </c>
      <c r="F1562" s="10">
        <f>VLOOKUP(B1562,home!$B$2:$E$405,3,FALSE)</f>
        <v>0.34</v>
      </c>
      <c r="G1562" s="10">
        <f>VLOOKUP(C1562,away!$B$2:$E$405,4,FALSE)</f>
        <v>1.36</v>
      </c>
      <c r="H1562" s="10">
        <f>VLOOKUP(A1562,away!$A$2:$E$405,3,FALSE)</f>
        <v>1.175</v>
      </c>
      <c r="I1562" s="10">
        <f>VLOOKUP(C1562,away!$B$2:$E$405,3,FALSE)</f>
        <v>0</v>
      </c>
      <c r="J1562" s="10">
        <f>VLOOKUP(B1562,home!$B$2:$E$405,4,FALSE)</f>
        <v>0.85</v>
      </c>
      <c r="K1562" s="12">
        <f t="shared" si="1904"/>
        <v>0.68204000000000009</v>
      </c>
      <c r="L1562" s="12">
        <f t="shared" si="1905"/>
        <v>0</v>
      </c>
      <c r="M1562" s="13">
        <f t="shared" si="1906"/>
        <v>0.50558454715333223</v>
      </c>
      <c r="N1562" s="13">
        <f t="shared" si="1907"/>
        <v>0.34482888454045874</v>
      </c>
      <c r="O1562" s="13">
        <f t="shared" si="1908"/>
        <v>0</v>
      </c>
      <c r="P1562" s="13">
        <f t="shared" si="1909"/>
        <v>0</v>
      </c>
      <c r="Q1562" s="13">
        <f t="shared" si="1910"/>
        <v>0.11759354620598725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2.6734500751443849E-2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4.5584997231286912E-3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6.2181583023253881E-4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7.0683878141966763E-5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0.494407930929393</v>
      </c>
      <c r="BK1562" s="14">
        <f t="shared" si="1956"/>
        <v>0.50558454715333223</v>
      </c>
      <c r="BL1562" s="14">
        <f t="shared" si="1957"/>
        <v>0</v>
      </c>
      <c r="BM1562" s="14">
        <f t="shared" si="1958"/>
        <v>3.1985500182947046E-2</v>
      </c>
      <c r="BN1562" s="14">
        <f t="shared" si="1959"/>
        <v>0.9680069778997783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1.4750000000000001</v>
      </c>
      <c r="F1563" s="10">
        <f>VLOOKUP(B1563,home!$B$2:$E$405,3,FALSE)</f>
        <v>1.53</v>
      </c>
      <c r="G1563" s="10">
        <f>VLOOKUP(C1563,away!$B$2:$E$405,4,FALSE)</f>
        <v>1.36</v>
      </c>
      <c r="H1563" s="10">
        <f>VLOOKUP(A1563,away!$A$2:$E$405,3,FALSE)</f>
        <v>1.175</v>
      </c>
      <c r="I1563" s="10">
        <f>VLOOKUP(C1563,away!$B$2:$E$405,3,FALSE)</f>
        <v>0.68</v>
      </c>
      <c r="J1563" s="10">
        <f>VLOOKUP(B1563,home!$B$2:$E$405,4,FALSE)</f>
        <v>0.43</v>
      </c>
      <c r="K1563" s="12">
        <f t="shared" si="1904"/>
        <v>3.0691800000000007</v>
      </c>
      <c r="L1563" s="12">
        <f t="shared" si="1905"/>
        <v>0.34356999999999999</v>
      </c>
      <c r="M1563" s="13">
        <f t="shared" si="1906"/>
        <v>3.2950461897445223E-2</v>
      </c>
      <c r="N1563" s="13">
        <f t="shared" si="1907"/>
        <v>0.10113089864640094</v>
      </c>
      <c r="O1563" s="13">
        <f t="shared" si="1908"/>
        <v>1.1320790194105255E-2</v>
      </c>
      <c r="P1563" s="13">
        <f t="shared" si="1909"/>
        <v>3.4745542847943976E-2</v>
      </c>
      <c r="Q1563" s="13">
        <f t="shared" si="1910"/>
        <v>0.15519446575378049</v>
      </c>
      <c r="R1563" s="13">
        <f t="shared" si="1911"/>
        <v>1.9447419434943708E-3</v>
      </c>
      <c r="S1563" s="13">
        <f t="shared" si="1912"/>
        <v>9.1596041320737408E-3</v>
      </c>
      <c r="T1563" s="13">
        <f t="shared" si="1913"/>
        <v>5.3320162599026361E-2</v>
      </c>
      <c r="U1563" s="13">
        <f t="shared" si="1914"/>
        <v>5.9687630781340541E-3</v>
      </c>
      <c r="V1563" s="13">
        <f t="shared" si="1915"/>
        <v>1.0731780696587253E-3</v>
      </c>
      <c r="W1563" s="13">
        <f t="shared" si="1916"/>
        <v>0.15877325013406271</v>
      </c>
      <c r="X1563" s="13">
        <f t="shared" si="1917"/>
        <v>5.454972554855992E-2</v>
      </c>
      <c r="Y1563" s="13">
        <f t="shared" si="1918"/>
        <v>9.370824603359364E-3</v>
      </c>
      <c r="Z1563" s="13">
        <f t="shared" si="1919"/>
        <v>2.2271832984212028E-4</v>
      </c>
      <c r="AA1563" s="13">
        <f t="shared" si="1920"/>
        <v>6.8356264358483893E-4</v>
      </c>
      <c r="AB1563" s="13">
        <f t="shared" si="1921"/>
        <v>1.0489883972188583E-3</v>
      </c>
      <c r="AC1563" s="13">
        <f t="shared" si="1922"/>
        <v>7.0727678110508042E-5</v>
      </c>
      <c r="AD1563" s="13">
        <f t="shared" si="1923"/>
        <v>0.12182592096161569</v>
      </c>
      <c r="AE1563" s="13">
        <f t="shared" si="1924"/>
        <v>4.1855731664782299E-2</v>
      </c>
      <c r="AF1563" s="13">
        <f t="shared" si="1925"/>
        <v>7.1901868640346263E-3</v>
      </c>
      <c r="AG1563" s="13">
        <f t="shared" si="1926"/>
        <v>8.2344416695879206E-4</v>
      </c>
      <c r="AH1563" s="13">
        <f t="shared" si="1927"/>
        <v>1.9129834145964316E-5</v>
      </c>
      <c r="AI1563" s="13">
        <f t="shared" si="1928"/>
        <v>5.8712904364110769E-5</v>
      </c>
      <c r="AJ1563" s="13">
        <f t="shared" si="1929"/>
        <v>9.0100235908120778E-5</v>
      </c>
      <c r="AK1563" s="13">
        <f t="shared" si="1930"/>
        <v>9.217794734816207E-5</v>
      </c>
      <c r="AL1563" s="13">
        <f t="shared" si="1931"/>
        <v>2.9832317106483835E-6</v>
      </c>
      <c r="AM1563" s="13">
        <f t="shared" si="1932"/>
        <v>7.4781136019394345E-2</v>
      </c>
      <c r="AN1563" s="13">
        <f t="shared" si="1933"/>
        <v>2.5692554902183317E-2</v>
      </c>
      <c r="AO1563" s="13">
        <f t="shared" si="1934"/>
        <v>4.41359554387156E-3</v>
      </c>
      <c r="AP1563" s="13">
        <f t="shared" si="1935"/>
        <v>5.0545967366931715E-4</v>
      </c>
      <c r="AQ1563" s="13">
        <f t="shared" si="1936"/>
        <v>4.3415195020641824E-5</v>
      </c>
      <c r="AR1563" s="13">
        <f t="shared" si="1937"/>
        <v>1.3144874235057925E-6</v>
      </c>
      <c r="AS1563" s="13">
        <f t="shared" si="1938"/>
        <v>4.0343985104755088E-6</v>
      </c>
      <c r="AT1563" s="13">
        <f t="shared" si="1939"/>
        <v>6.1911476101906133E-6</v>
      </c>
      <c r="AU1563" s="13">
        <f t="shared" si="1940"/>
        <v>6.3339154740816113E-6</v>
      </c>
      <c r="AV1563" s="13">
        <f t="shared" si="1941"/>
        <v>4.8599816736854512E-6</v>
      </c>
      <c r="AW1563" s="13">
        <f t="shared" si="1942"/>
        <v>8.7382020074635462E-8</v>
      </c>
      <c r="AX1563" s="13">
        <f t="shared" si="1943"/>
        <v>3.8252794508000794E-2</v>
      </c>
      <c r="AY1563" s="13">
        <f t="shared" si="1944"/>
        <v>1.3142512609113833E-2</v>
      </c>
      <c r="AZ1563" s="13">
        <f t="shared" si="1945"/>
        <v>2.2576865285566191E-3</v>
      </c>
      <c r="BA1563" s="13">
        <f t="shared" si="1946"/>
        <v>2.5855778687206585E-4</v>
      </c>
      <c r="BB1563" s="13">
        <f t="shared" si="1947"/>
        <v>2.2208174708908915E-5</v>
      </c>
      <c r="BC1563" s="13">
        <f t="shared" si="1948"/>
        <v>1.5260125169479677E-6</v>
      </c>
      <c r="BD1563" s="13">
        <f t="shared" si="1949"/>
        <v>7.5269740682314111E-8</v>
      </c>
      <c r="BE1563" s="13">
        <f t="shared" si="1950"/>
        <v>2.3101638270734487E-7</v>
      </c>
      <c r="BF1563" s="13">
        <f t="shared" si="1951"/>
        <v>3.5451543073886448E-7</v>
      </c>
      <c r="BG1563" s="13">
        <f t="shared" si="1952"/>
        <v>3.626905565717028E-7</v>
      </c>
      <c r="BH1563" s="13">
        <f t="shared" si="1953"/>
        <v>2.7829065060468482E-7</v>
      </c>
      <c r="BI1563" s="13">
        <f t="shared" si="1954"/>
        <v>1.7082481980457735E-7</v>
      </c>
      <c r="BJ1563" s="14">
        <f t="shared" si="1955"/>
        <v>0.86340605789648961</v>
      </c>
      <c r="BK1563" s="14">
        <f t="shared" si="1956"/>
        <v>9.1145010466056664E-2</v>
      </c>
      <c r="BL1563" s="14">
        <f t="shared" si="1957"/>
        <v>2.1251173716576782E-2</v>
      </c>
      <c r="BM1563" s="14">
        <f t="shared" si="1958"/>
        <v>0.6255956338987011</v>
      </c>
      <c r="BN1563" s="14">
        <f t="shared" si="1959"/>
        <v>0.33728690128317029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1.4750000000000001</v>
      </c>
      <c r="F1564" s="10">
        <f>VLOOKUP(B1564,home!$B$2:$E$405,3,FALSE)</f>
        <v>0.68</v>
      </c>
      <c r="G1564" s="10">
        <f>VLOOKUP(C1564,away!$B$2:$E$405,4,FALSE)</f>
        <v>0.85</v>
      </c>
      <c r="H1564" s="10">
        <f>VLOOKUP(A1564,away!$A$2:$E$405,3,FALSE)</f>
        <v>1.175</v>
      </c>
      <c r="I1564" s="10">
        <f>VLOOKUP(C1564,away!$B$2:$E$405,3,FALSE)</f>
        <v>0.51</v>
      </c>
      <c r="J1564" s="10">
        <f>VLOOKUP(B1564,home!$B$2:$E$405,4,FALSE)</f>
        <v>1.49</v>
      </c>
      <c r="K1564" s="12">
        <f t="shared" si="1904"/>
        <v>0.85255000000000003</v>
      </c>
      <c r="L1564" s="12">
        <f t="shared" si="1905"/>
        <v>0.89288250000000013</v>
      </c>
      <c r="M1564" s="13">
        <f t="shared" si="1906"/>
        <v>0.17456947134094644</v>
      </c>
      <c r="N1564" s="13">
        <f t="shared" si="1907"/>
        <v>0.1488292027917239</v>
      </c>
      <c r="O1564" s="13">
        <f t="shared" si="1908"/>
        <v>0.15587002599458263</v>
      </c>
      <c r="P1564" s="13">
        <f t="shared" si="1909"/>
        <v>0.13288699066168141</v>
      </c>
      <c r="Q1564" s="13">
        <f t="shared" si="1910"/>
        <v>6.3442168420042092E-2</v>
      </c>
      <c r="R1564" s="13">
        <f t="shared" si="1911"/>
        <v>6.9586809242553962E-2</v>
      </c>
      <c r="S1564" s="13">
        <f t="shared" si="1912"/>
        <v>2.52892904920194E-2</v>
      </c>
      <c r="T1564" s="13">
        <f t="shared" si="1913"/>
        <v>5.6646401944308235E-2</v>
      </c>
      <c r="U1564" s="13">
        <f t="shared" si="1914"/>
        <v>5.9326234219739385E-2</v>
      </c>
      <c r="V1564" s="13">
        <f t="shared" si="1915"/>
        <v>2.1389877900688543E-3</v>
      </c>
      <c r="W1564" s="13">
        <f t="shared" si="1916"/>
        <v>1.80292068955023E-2</v>
      </c>
      <c r="X1564" s="13">
        <f t="shared" si="1917"/>
        <v>1.6097963325873335E-2</v>
      </c>
      <c r="Y1564" s="13">
        <f t="shared" si="1918"/>
        <v>7.1867948696570485E-3</v>
      </c>
      <c r="Z1564" s="13">
        <f t="shared" si="1919"/>
        <v>2.0710948067838238E-2</v>
      </c>
      <c r="AA1564" s="13">
        <f t="shared" si="1920"/>
        <v>1.765711877523549E-2</v>
      </c>
      <c r="AB1564" s="13">
        <f t="shared" si="1921"/>
        <v>7.5267883059135067E-3</v>
      </c>
      <c r="AC1564" s="13">
        <f t="shared" si="1922"/>
        <v>1.0176595036238553E-4</v>
      </c>
      <c r="AD1564" s="13">
        <f t="shared" si="1923"/>
        <v>3.8427000846901205E-3</v>
      </c>
      <c r="AE1564" s="13">
        <f t="shared" si="1924"/>
        <v>3.4310796583683265E-3</v>
      </c>
      <c r="AF1564" s="13">
        <f t="shared" si="1925"/>
        <v>1.5317754915315288E-3</v>
      </c>
      <c r="AG1564" s="13">
        <f t="shared" si="1926"/>
        <v>4.5589851010580026E-4</v>
      </c>
      <c r="AH1564" s="13">
        <f t="shared" si="1927"/>
        <v>4.6231107720453935E-3</v>
      </c>
      <c r="AI1564" s="13">
        <f t="shared" si="1928"/>
        <v>3.9414330887073004E-3</v>
      </c>
      <c r="AJ1564" s="13">
        <f t="shared" si="1929"/>
        <v>1.680134389888704E-3</v>
      </c>
      <c r="AK1564" s="13">
        <f t="shared" si="1930"/>
        <v>4.7746619136653835E-4</v>
      </c>
      <c r="AL1564" s="13">
        <f t="shared" si="1931"/>
        <v>3.0986794636208483E-6</v>
      </c>
      <c r="AM1564" s="13">
        <f t="shared" si="1932"/>
        <v>6.5521879144051279E-4</v>
      </c>
      <c r="AN1564" s="13">
        <f t="shared" si="1933"/>
        <v>5.8503339254838366E-4</v>
      </c>
      <c r="AO1564" s="13">
        <f t="shared" si="1934"/>
        <v>2.6118303906104109E-4</v>
      </c>
      <c r="AP1564" s="13">
        <f t="shared" si="1935"/>
        <v>7.7735254958140036E-5</v>
      </c>
      <c r="AQ1564" s="13">
        <f t="shared" si="1936"/>
        <v>1.7352112196290367E-5</v>
      </c>
      <c r="AR1564" s="13">
        <f t="shared" si="1937"/>
        <v>8.2557894078416464E-4</v>
      </c>
      <c r="AS1564" s="13">
        <f t="shared" si="1938"/>
        <v>7.0384732596553967E-4</v>
      </c>
      <c r="AT1564" s="13">
        <f t="shared" si="1939"/>
        <v>3.0003251887596031E-4</v>
      </c>
      <c r="AU1564" s="13">
        <f t="shared" si="1940"/>
        <v>8.5264241322566682E-5</v>
      </c>
      <c r="AV1564" s="13">
        <f t="shared" si="1941"/>
        <v>1.8173007234888551E-5</v>
      </c>
      <c r="AW1564" s="13">
        <f t="shared" si="1942"/>
        <v>6.5522177659686772E-8</v>
      </c>
      <c r="AX1564" s="13">
        <f t="shared" si="1943"/>
        <v>9.3101130107101472E-5</v>
      </c>
      <c r="AY1564" s="13">
        <f t="shared" si="1944"/>
        <v>8.3128369802854037E-5</v>
      </c>
      <c r="AZ1564" s="13">
        <f t="shared" si="1945"/>
        <v>3.7111933325248417E-5</v>
      </c>
      <c r="BA1564" s="13">
        <f t="shared" si="1946"/>
        <v>1.1045531935760376E-5</v>
      </c>
      <c r="BB1564" s="13">
        <f t="shared" si="1947"/>
        <v>2.4655905421578907E-6</v>
      </c>
      <c r="BC1564" s="13">
        <f t="shared" si="1948"/>
        <v>4.4029652945165883E-7</v>
      </c>
      <c r="BD1564" s="13">
        <f t="shared" si="1949"/>
        <v>1.2285749809911944E-4</v>
      </c>
      <c r="BE1564" s="13">
        <f t="shared" si="1950"/>
        <v>1.0474216000440429E-4</v>
      </c>
      <c r="BF1564" s="13">
        <f t="shared" si="1951"/>
        <v>4.4648964255877426E-5</v>
      </c>
      <c r="BG1564" s="13">
        <f t="shared" si="1952"/>
        <v>1.2688491492116104E-5</v>
      </c>
      <c r="BH1564" s="13">
        <f t="shared" si="1953"/>
        <v>2.7043933554008952E-6</v>
      </c>
      <c r="BI1564" s="13">
        <f t="shared" si="1954"/>
        <v>4.6112611102940689E-7</v>
      </c>
      <c r="BJ1564" s="14">
        <f t="shared" si="1955"/>
        <v>0.32131700743424962</v>
      </c>
      <c r="BK1564" s="14">
        <f t="shared" si="1956"/>
        <v>0.335072733284345</v>
      </c>
      <c r="BL1564" s="14">
        <f t="shared" si="1957"/>
        <v>0.32291011964753391</v>
      </c>
      <c r="BM1564" s="14">
        <f t="shared" si="1958"/>
        <v>0.25474307713481104</v>
      </c>
      <c r="BN1564" s="14">
        <f t="shared" si="1959"/>
        <v>0.74518466845153053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1.4750000000000001</v>
      </c>
      <c r="F1565" s="10">
        <f>VLOOKUP(B1565,home!$B$2:$E$405,3,FALSE)</f>
        <v>0.34</v>
      </c>
      <c r="G1565" s="10">
        <f>VLOOKUP(C1565,away!$B$2:$E$405,4,FALSE)</f>
        <v>1.53</v>
      </c>
      <c r="H1565" s="10">
        <f>VLOOKUP(A1565,away!$A$2:$E$405,3,FALSE)</f>
        <v>1.175</v>
      </c>
      <c r="I1565" s="10">
        <f>VLOOKUP(C1565,away!$B$2:$E$405,3,FALSE)</f>
        <v>0.51</v>
      </c>
      <c r="J1565" s="10">
        <f>VLOOKUP(B1565,home!$B$2:$E$405,4,FALSE)</f>
        <v>1.06</v>
      </c>
      <c r="K1565" s="12">
        <f t="shared" si="1904"/>
        <v>0.76729500000000006</v>
      </c>
      <c r="L1565" s="12">
        <f t="shared" si="1905"/>
        <v>0.63520500000000013</v>
      </c>
      <c r="M1565" s="13">
        <f t="shared" si="1906"/>
        <v>0.24598124150548628</v>
      </c>
      <c r="N1565" s="13">
        <f t="shared" si="1907"/>
        <v>0.18874017670095214</v>
      </c>
      <c r="O1565" s="13">
        <f t="shared" si="1908"/>
        <v>0.15624851451049246</v>
      </c>
      <c r="P1565" s="13">
        <f t="shared" si="1909"/>
        <v>0.11988870394132833</v>
      </c>
      <c r="Q1565" s="13">
        <f t="shared" si="1910"/>
        <v>7.2409696940878523E-2</v>
      </c>
      <c r="R1565" s="13">
        <f t="shared" si="1911"/>
        <v>4.9624918829818676E-2</v>
      </c>
      <c r="S1565" s="13">
        <f t="shared" si="1912"/>
        <v>1.4608127478300911E-2</v>
      </c>
      <c r="T1565" s="13">
        <f t="shared" si="1913"/>
        <v>4.599500154533076E-2</v>
      </c>
      <c r="U1565" s="13">
        <f t="shared" si="1914"/>
        <v>3.8076952093525726E-2</v>
      </c>
      <c r="V1565" s="13">
        <f t="shared" si="1915"/>
        <v>7.9109441194438951E-4</v>
      </c>
      <c r="W1565" s="13">
        <f t="shared" si="1916"/>
        <v>1.8519866138083804E-2</v>
      </c>
      <c r="X1565" s="13">
        <f t="shared" si="1917"/>
        <v>1.1763911570241526E-2</v>
      </c>
      <c r="Y1565" s="13">
        <f t="shared" si="1918"/>
        <v>3.7362477244876338E-3</v>
      </c>
      <c r="Z1565" s="13">
        <f t="shared" si="1919"/>
        <v>1.0507332188431662E-2</v>
      </c>
      <c r="AA1565" s="13">
        <f t="shared" si="1920"/>
        <v>8.0622234515226737E-3</v>
      </c>
      <c r="AB1565" s="13">
        <f t="shared" si="1921"/>
        <v>3.093051871618045E-3</v>
      </c>
      <c r="AC1565" s="13">
        <f t="shared" si="1922"/>
        <v>2.4098200324841827E-5</v>
      </c>
      <c r="AD1565" s="13">
        <f t="shared" si="1923"/>
        <v>3.5525501721052522E-3</v>
      </c>
      <c r="AE1565" s="13">
        <f t="shared" si="1924"/>
        <v>2.2565976320721177E-3</v>
      </c>
      <c r="AF1565" s="13">
        <f t="shared" si="1925"/>
        <v>7.1670104944018462E-4</v>
      </c>
      <c r="AG1565" s="13">
        <f t="shared" si="1926"/>
        <v>1.5175069670321755E-4</v>
      </c>
      <c r="AH1565" s="13">
        <f t="shared" si="1927"/>
        <v>1.6685774856881835E-3</v>
      </c>
      <c r="AI1565" s="13">
        <f t="shared" si="1928"/>
        <v>1.2802911618811151E-3</v>
      </c>
      <c r="AJ1565" s="13">
        <f t="shared" si="1929"/>
        <v>4.9118050352778503E-4</v>
      </c>
      <c r="AK1565" s="13">
        <f t="shared" si="1930"/>
        <v>1.25626781484784E-4</v>
      </c>
      <c r="AL1565" s="13">
        <f t="shared" si="1931"/>
        <v>4.6980850841820763E-7</v>
      </c>
      <c r="AM1565" s="13">
        <f t="shared" si="1932"/>
        <v>5.451707968611002E-4</v>
      </c>
      <c r="AN1565" s="13">
        <f t="shared" si="1933"/>
        <v>3.462952160201552E-4</v>
      </c>
      <c r="AO1565" s="13">
        <f t="shared" si="1934"/>
        <v>1.0998422634604134E-4</v>
      </c>
      <c r="AP1565" s="13">
        <f t="shared" si="1935"/>
        <v>2.3287510165379074E-5</v>
      </c>
      <c r="AQ1565" s="13">
        <f t="shared" si="1936"/>
        <v>3.6980857236499036E-6</v>
      </c>
      <c r="AR1565" s="13">
        <f t="shared" si="1937"/>
        <v>2.1197775235931262E-4</v>
      </c>
      <c r="AS1565" s="13">
        <f t="shared" si="1938"/>
        <v>1.6264946949653882E-4</v>
      </c>
      <c r="AT1565" s="13">
        <f t="shared" si="1939"/>
        <v>6.2400062348673369E-5</v>
      </c>
      <c r="AU1565" s="13">
        <f t="shared" si="1940"/>
        <v>1.5959751946608448E-5</v>
      </c>
      <c r="AV1565" s="13">
        <f t="shared" si="1941"/>
        <v>3.061459467468232E-6</v>
      </c>
      <c r="AW1565" s="13">
        <f t="shared" si="1942"/>
        <v>6.3605497392743331E-9</v>
      </c>
      <c r="AX1565" s="13">
        <f t="shared" si="1943"/>
        <v>6.9717804429589615E-5</v>
      </c>
      <c r="AY1565" s="13">
        <f t="shared" si="1944"/>
        <v>4.4285097962697484E-5</v>
      </c>
      <c r="AZ1565" s="13">
        <f t="shared" si="1945"/>
        <v>1.4065057825697627E-5</v>
      </c>
      <c r="BA1565" s="13">
        <f t="shared" si="1946"/>
        <v>2.9780650187240885E-6</v>
      </c>
      <c r="BB1565" s="13">
        <f t="shared" si="1947"/>
        <v>4.7292044755465868E-7</v>
      </c>
      <c r="BC1565" s="13">
        <f t="shared" si="1948"/>
        <v>6.0080286577791413E-8</v>
      </c>
      <c r="BD1565" s="13">
        <f t="shared" si="1949"/>
        <v>2.2441554697899532E-5</v>
      </c>
      <c r="BE1565" s="13">
        <f t="shared" si="1950"/>
        <v>1.7219292711924824E-5</v>
      </c>
      <c r="BF1565" s="13">
        <f t="shared" si="1951"/>
        <v>6.6061386006981783E-6</v>
      </c>
      <c r="BG1565" s="13">
        <f t="shared" si="1952"/>
        <v>1.6896190392075701E-6</v>
      </c>
      <c r="BH1565" s="13">
        <f t="shared" si="1953"/>
        <v>3.241090601721931E-7</v>
      </c>
      <c r="BI1565" s="13">
        <f t="shared" si="1954"/>
        <v>4.9737452264964601E-8</v>
      </c>
      <c r="BJ1565" s="14">
        <f t="shared" si="1955"/>
        <v>0.34900251503138235</v>
      </c>
      <c r="BK1565" s="14">
        <f t="shared" si="1956"/>
        <v>0.3813380204438559</v>
      </c>
      <c r="BL1565" s="14">
        <f t="shared" si="1957"/>
        <v>0.25917571563674024</v>
      </c>
      <c r="BM1565" s="14">
        <f t="shared" si="1958"/>
        <v>0.16708605213404071</v>
      </c>
      <c r="BN1565" s="14">
        <f t="shared" si="1959"/>
        <v>0.8328932524289564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1.4750000000000001</v>
      </c>
      <c r="F1566" s="10">
        <f>VLOOKUP(B1566,home!$B$2:$E$405,3,FALSE)</f>
        <v>0.68</v>
      </c>
      <c r="G1566" s="10">
        <f>VLOOKUP(C1566,away!$B$2:$E$405,4,FALSE)</f>
        <v>1.19</v>
      </c>
      <c r="H1566" s="10">
        <f>VLOOKUP(A1566,away!$A$2:$E$405,3,FALSE)</f>
        <v>1.175</v>
      </c>
      <c r="I1566" s="10">
        <f>VLOOKUP(C1566,away!$B$2:$E$405,3,FALSE)</f>
        <v>0.17</v>
      </c>
      <c r="J1566" s="10">
        <f>VLOOKUP(B1566,home!$B$2:$E$405,4,FALSE)</f>
        <v>0.64</v>
      </c>
      <c r="K1566" s="12">
        <f t="shared" si="1904"/>
        <v>1.19357</v>
      </c>
      <c r="L1566" s="12">
        <f t="shared" si="1905"/>
        <v>0.12784000000000001</v>
      </c>
      <c r="M1566" s="13">
        <f t="shared" si="1906"/>
        <v>0.26675890661116286</v>
      </c>
      <c r="N1566" s="13">
        <f t="shared" si="1907"/>
        <v>0.31839542816388566</v>
      </c>
      <c r="O1566" s="13">
        <f t="shared" si="1908"/>
        <v>3.4102458621171068E-2</v>
      </c>
      <c r="P1566" s="13">
        <f t="shared" si="1909"/>
        <v>4.0703671536471149E-2</v>
      </c>
      <c r="Q1566" s="13">
        <f t="shared" si="1910"/>
        <v>0.19001361559678454</v>
      </c>
      <c r="R1566" s="13">
        <f t="shared" si="1911"/>
        <v>2.1798291550652544E-3</v>
      </c>
      <c r="S1566" s="13">
        <f t="shared" si="1912"/>
        <v>1.5527024922957163E-3</v>
      </c>
      <c r="T1566" s="13">
        <f t="shared" si="1913"/>
        <v>2.4291340617892936E-2</v>
      </c>
      <c r="U1566" s="13">
        <f t="shared" si="1914"/>
        <v>2.6017786846112357E-3</v>
      </c>
      <c r="V1566" s="13">
        <f t="shared" si="1915"/>
        <v>2.63245161221296E-5</v>
      </c>
      <c r="W1566" s="13">
        <f t="shared" si="1916"/>
        <v>7.5598183722618048E-2</v>
      </c>
      <c r="X1566" s="13">
        <f t="shared" si="1917"/>
        <v>9.664471807099494E-3</v>
      </c>
      <c r="Y1566" s="13">
        <f t="shared" si="1918"/>
        <v>6.1775303790979951E-4</v>
      </c>
      <c r="Z1566" s="13">
        <f t="shared" si="1919"/>
        <v>9.2889786394514067E-5</v>
      </c>
      <c r="AA1566" s="13">
        <f t="shared" si="1920"/>
        <v>1.1087046234690016E-4</v>
      </c>
      <c r="AB1566" s="13">
        <f t="shared" si="1921"/>
        <v>6.6165828871694819E-5</v>
      </c>
      <c r="AC1566" s="13">
        <f t="shared" si="1922"/>
        <v>2.5104702013604276E-7</v>
      </c>
      <c r="AD1566" s="13">
        <f t="shared" si="1923"/>
        <v>2.25579310364513E-2</v>
      </c>
      <c r="AE1566" s="13">
        <f t="shared" si="1924"/>
        <v>2.8838059036999349E-3</v>
      </c>
      <c r="AF1566" s="13">
        <f t="shared" si="1925"/>
        <v>1.843328733644998E-4</v>
      </c>
      <c r="AG1566" s="13">
        <f t="shared" si="1926"/>
        <v>7.8550381769725545E-6</v>
      </c>
      <c r="AH1566" s="13">
        <f t="shared" si="1927"/>
        <v>2.9687575731686688E-6</v>
      </c>
      <c r="AI1566" s="13">
        <f t="shared" si="1928"/>
        <v>3.5434199766069278E-6</v>
      </c>
      <c r="AJ1566" s="13">
        <f t="shared" si="1929"/>
        <v>2.1146598907393656E-6</v>
      </c>
      <c r="AK1566" s="13">
        <f t="shared" si="1930"/>
        <v>8.413315352632618E-7</v>
      </c>
      <c r="AL1566" s="13">
        <f t="shared" si="1931"/>
        <v>1.5322503121100646E-9</v>
      </c>
      <c r="AM1566" s="13">
        <f t="shared" si="1932"/>
        <v>5.3848939494354356E-3</v>
      </c>
      <c r="AN1566" s="13">
        <f t="shared" si="1933"/>
        <v>6.8840484249582624E-4</v>
      </c>
      <c r="AO1566" s="13">
        <f t="shared" si="1934"/>
        <v>4.400283753233321E-5</v>
      </c>
      <c r="AP1566" s="13">
        <f t="shared" si="1935"/>
        <v>1.8751075833778264E-6</v>
      </c>
      <c r="AQ1566" s="13">
        <f t="shared" si="1936"/>
        <v>5.9928438364755316E-8</v>
      </c>
      <c r="AR1566" s="13">
        <f t="shared" si="1937"/>
        <v>7.5905193630776558E-8</v>
      </c>
      <c r="AS1566" s="13">
        <f t="shared" si="1938"/>
        <v>9.0598161961885973E-8</v>
      </c>
      <c r="AT1566" s="13">
        <f t="shared" si="1939"/>
        <v>5.4067624086424132E-8</v>
      </c>
      <c r="AU1566" s="13">
        <f t="shared" si="1940"/>
        <v>2.151116469361109E-8</v>
      </c>
      <c r="AV1566" s="13">
        <f t="shared" si="1941"/>
        <v>6.4187702108383447E-9</v>
      </c>
      <c r="AW1566" s="13">
        <f t="shared" si="1942"/>
        <v>6.4944424711784043E-12</v>
      </c>
      <c r="AX1566" s="13">
        <f t="shared" si="1943"/>
        <v>1.0712079785379412E-3</v>
      </c>
      <c r="AY1566" s="13">
        <f t="shared" si="1944"/>
        <v>1.3694322797629043E-4</v>
      </c>
      <c r="AZ1566" s="13">
        <f t="shared" si="1945"/>
        <v>8.7534111322444843E-6</v>
      </c>
      <c r="BA1566" s="13">
        <f t="shared" si="1946"/>
        <v>3.7301202638204507E-7</v>
      </c>
      <c r="BB1566" s="13">
        <f t="shared" si="1947"/>
        <v>1.1921464363170156E-8</v>
      </c>
      <c r="BC1566" s="13">
        <f t="shared" si="1948"/>
        <v>3.0480800083753473E-10</v>
      </c>
      <c r="BD1566" s="13">
        <f t="shared" si="1949"/>
        <v>1.6172866589597454E-9</v>
      </c>
      <c r="BE1566" s="13">
        <f t="shared" si="1950"/>
        <v>1.9303448375345835E-9</v>
      </c>
      <c r="BF1566" s="13">
        <f t="shared" si="1951"/>
        <v>1.1520008438680764E-9</v>
      </c>
      <c r="BG1566" s="13">
        <f t="shared" si="1952"/>
        <v>4.5833121573854014E-10</v>
      </c>
      <c r="BH1566" s="13">
        <f t="shared" si="1953"/>
        <v>1.3676259729226229E-10</v>
      </c>
      <c r="BI1566" s="13">
        <f t="shared" si="1954"/>
        <v>3.2647146650025104E-11</v>
      </c>
      <c r="BJ1566" s="14">
        <f t="shared" si="1955"/>
        <v>0.65155124431931388</v>
      </c>
      <c r="BK1566" s="14">
        <f t="shared" si="1956"/>
        <v>0.30917880096329858</v>
      </c>
      <c r="BL1566" s="14">
        <f t="shared" si="1957"/>
        <v>3.9070824749329804E-2</v>
      </c>
      <c r="BM1566" s="14">
        <f t="shared" si="1958"/>
        <v>0.14760290691231429</v>
      </c>
      <c r="BN1566" s="14">
        <f t="shared" si="1959"/>
        <v>0.85215390968454052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1.40384615384615</v>
      </c>
      <c r="F1567" s="10">
        <f>VLOOKUP(B1567,home!$B$2:$E$405,3,FALSE)</f>
        <v>0.36</v>
      </c>
      <c r="G1567" s="10">
        <f>VLOOKUP(C1567,away!$B$2:$E$405,4,FALSE)</f>
        <v>0.71</v>
      </c>
      <c r="H1567" s="10">
        <f>VLOOKUP(A1567,away!$A$2:$E$405,3,FALSE)</f>
        <v>1.12179487179487</v>
      </c>
      <c r="I1567" s="10">
        <f>VLOOKUP(C1567,away!$B$2:$E$405,3,FALSE)</f>
        <v>0.71</v>
      </c>
      <c r="J1567" s="10">
        <f>VLOOKUP(B1567,home!$B$2:$E$405,4,FALSE)</f>
        <v>0.89</v>
      </c>
      <c r="K1567" s="12">
        <f t="shared" si="1904"/>
        <v>0.35882307692307591</v>
      </c>
      <c r="L1567" s="12">
        <f t="shared" si="1905"/>
        <v>0.70886217948717833</v>
      </c>
      <c r="M1567" s="13">
        <f t="shared" si="1906"/>
        <v>0.34380341382138241</v>
      </c>
      <c r="N1567" s="13">
        <f t="shared" si="1907"/>
        <v>0.123364598804046</v>
      </c>
      <c r="O1567" s="13">
        <f t="shared" si="1908"/>
        <v>0.24370923723655744</v>
      </c>
      <c r="P1567" s="13">
        <f t="shared" si="1909"/>
        <v>8.7448498379797401E-2</v>
      </c>
      <c r="Q1567" s="13">
        <f t="shared" si="1910"/>
        <v>2.2133032463124293E-2</v>
      </c>
      <c r="R1567" s="13">
        <f t="shared" si="1911"/>
        <v>8.6378130534331937E-2</v>
      </c>
      <c r="S1567" s="13">
        <f t="shared" si="1912"/>
        <v>5.5607649324087485E-3</v>
      </c>
      <c r="T1567" s="13">
        <f t="shared" si="1913"/>
        <v>1.5689269630470758E-2</v>
      </c>
      <c r="U1567" s="13">
        <f t="shared" si="1914"/>
        <v>3.0994466577192081E-2</v>
      </c>
      <c r="V1567" s="13">
        <f t="shared" si="1915"/>
        <v>1.5715716974456156E-4</v>
      </c>
      <c r="W1567" s="13">
        <f t="shared" si="1916"/>
        <v>2.6472809366855279E-3</v>
      </c>
      <c r="X1567" s="13">
        <f t="shared" si="1917"/>
        <v>1.8765573344937624E-3</v>
      </c>
      <c r="Y1567" s="13">
        <f t="shared" si="1918"/>
        <v>6.6511026103094903E-4</v>
      </c>
      <c r="Z1567" s="13">
        <f t="shared" si="1919"/>
        <v>2.0410063290198177E-2</v>
      </c>
      <c r="AA1567" s="13">
        <f t="shared" si="1920"/>
        <v>7.3236017099836282E-3</v>
      </c>
      <c r="AB1567" s="13">
        <f t="shared" si="1921"/>
        <v>1.3139386498677125E-3</v>
      </c>
      <c r="AC1567" s="13">
        <f t="shared" si="1922"/>
        <v>2.4983678810488907E-6</v>
      </c>
      <c r="AD1567" s="13">
        <f t="shared" si="1923"/>
        <v>2.3747637279532591E-4</v>
      </c>
      <c r="AE1567" s="13">
        <f t="shared" si="1924"/>
        <v>1.6833801919640439E-4</v>
      </c>
      <c r="AF1567" s="13">
        <f t="shared" si="1925"/>
        <v>5.9664227589058835E-5</v>
      </c>
      <c r="AG1567" s="13">
        <f t="shared" si="1926"/>
        <v>1.4097904802066428E-5</v>
      </c>
      <c r="AH1567" s="13">
        <f t="shared" si="1927"/>
        <v>3.6169804868402817E-3</v>
      </c>
      <c r="AI1567" s="13">
        <f t="shared" si="1928"/>
        <v>1.297856067458755E-3</v>
      </c>
      <c r="AJ1567" s="13">
        <f t="shared" si="1929"/>
        <v>2.3285035376441674E-4</v>
      </c>
      <c r="AK1567" s="13">
        <f t="shared" si="1930"/>
        <v>2.7850693466791582E-5</v>
      </c>
      <c r="AL1567" s="13">
        <f t="shared" si="1931"/>
        <v>2.5419005258807482E-8</v>
      </c>
      <c r="AM1567" s="13">
        <f t="shared" si="1932"/>
        <v>1.7042400556590067E-5</v>
      </c>
      <c r="AN1567" s="13">
        <f t="shared" si="1933"/>
        <v>1.2080713202237937E-5</v>
      </c>
      <c r="AO1567" s="13">
        <f t="shared" si="1934"/>
        <v>4.2817803451489562E-6</v>
      </c>
      <c r="AP1567" s="13">
        <f t="shared" si="1935"/>
        <v>1.0117307158492174E-6</v>
      </c>
      <c r="AQ1567" s="13">
        <f t="shared" si="1936"/>
        <v>1.792944100727498E-7</v>
      </c>
      <c r="AR1567" s="13">
        <f t="shared" si="1937"/>
        <v>5.1278813421283976E-4</v>
      </c>
      <c r="AS1567" s="13">
        <f t="shared" si="1938"/>
        <v>1.8400021612789439E-4</v>
      </c>
      <c r="AT1567" s="13">
        <f t="shared" si="1939"/>
        <v>3.3011761852761012E-5</v>
      </c>
      <c r="AU1567" s="13">
        <f t="shared" si="1940"/>
        <v>3.9484606542198425E-6</v>
      </c>
      <c r="AV1567" s="13">
        <f t="shared" si="1941"/>
        <v>3.5419970026421626E-7</v>
      </c>
      <c r="AW1567" s="13">
        <f t="shared" si="1942"/>
        <v>1.7959664599892957E-10</v>
      </c>
      <c r="AX1567" s="13">
        <f t="shared" si="1943"/>
        <v>1.0192011009785302E-6</v>
      </c>
      <c r="AY1567" s="13">
        <f t="shared" si="1944"/>
        <v>7.2247311377537274E-7</v>
      </c>
      <c r="AZ1567" s="13">
        <f t="shared" si="1945"/>
        <v>2.5606693302584942E-7</v>
      </c>
      <c r="BA1567" s="13">
        <f t="shared" si="1946"/>
        <v>6.0505388079766975E-8</v>
      </c>
      <c r="BB1567" s="13">
        <f t="shared" si="1947"/>
        <v>1.0722495316235288E-8</v>
      </c>
      <c r="BC1567" s="13">
        <f t="shared" si="1948"/>
        <v>1.5201542798815225E-9</v>
      </c>
      <c r="BD1567" s="13">
        <f t="shared" si="1949"/>
        <v>6.0582685738879516E-5</v>
      </c>
      <c r="BE1567" s="13">
        <f t="shared" si="1950"/>
        <v>2.17384657050885E-5</v>
      </c>
      <c r="BF1567" s="13">
        <f t="shared" si="1951"/>
        <v>3.9001315759433076E-6</v>
      </c>
      <c r="BG1567" s="13">
        <f t="shared" si="1952"/>
        <v>4.6648573749494092E-7</v>
      </c>
      <c r="BH1567" s="13">
        <f t="shared" si="1953"/>
        <v>4.1846461917166244E-8</v>
      </c>
      <c r="BI1567" s="13">
        <f t="shared" si="1954"/>
        <v>3.0030952446923847E-9</v>
      </c>
      <c r="BJ1567" s="14">
        <f t="shared" si="1955"/>
        <v>0.16689209236264951</v>
      </c>
      <c r="BK1567" s="14">
        <f t="shared" si="1956"/>
        <v>0.43697308056333323</v>
      </c>
      <c r="BL1567" s="14">
        <f t="shared" si="1957"/>
        <v>0.37571574770032556</v>
      </c>
      <c r="BM1567" s="14">
        <f t="shared" si="1958"/>
        <v>9.3153350383749889E-2</v>
      </c>
      <c r="BN1567" s="14">
        <f t="shared" si="1959"/>
        <v>0.90683691123923948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1.40384615384615</v>
      </c>
      <c r="F1568" s="10">
        <f>VLOOKUP(B1568,home!$B$2:$E$405,3,FALSE)</f>
        <v>0.36</v>
      </c>
      <c r="G1568" s="10">
        <f>VLOOKUP(C1568,away!$B$2:$E$405,4,FALSE)</f>
        <v>0.61</v>
      </c>
      <c r="H1568" s="10">
        <f>VLOOKUP(A1568,away!$A$2:$E$405,3,FALSE)</f>
        <v>1.12179487179487</v>
      </c>
      <c r="I1568" s="10">
        <f>VLOOKUP(C1568,away!$B$2:$E$405,3,FALSE)</f>
        <v>1.22</v>
      </c>
      <c r="J1568" s="10">
        <f>VLOOKUP(B1568,home!$B$2:$E$405,4,FALSE)</f>
        <v>1.34</v>
      </c>
      <c r="K1568" s="12">
        <f t="shared" si="1904"/>
        <v>0.30828461538461455</v>
      </c>
      <c r="L1568" s="12">
        <f t="shared" si="1905"/>
        <v>1.8339102564102536</v>
      </c>
      <c r="M1568" s="13">
        <f t="shared" si="1906"/>
        <v>0.11739688891695257</v>
      </c>
      <c r="N1568" s="13">
        <f t="shared" si="1907"/>
        <v>3.6191654747113042E-2</v>
      </c>
      <c r="O1568" s="13">
        <f t="shared" si="1908"/>
        <v>0.21529535865545452</v>
      </c>
      <c r="P1568" s="13">
        <f t="shared" si="1909"/>
        <v>6.6372246837189439E-2</v>
      </c>
      <c r="Q1568" s="13">
        <f t="shared" si="1910"/>
        <v>5.5786651819232508E-3</v>
      </c>
      <c r="R1568" s="13">
        <f t="shared" si="1911"/>
        <v>0.19741618319788115</v>
      </c>
      <c r="S1568" s="13">
        <f t="shared" si="1912"/>
        <v>9.3811582037176683E-3</v>
      </c>
      <c r="T1568" s="13">
        <f t="shared" si="1913"/>
        <v>1.0230771294207821E-2</v>
      </c>
      <c r="U1568" s="13">
        <f t="shared" si="1914"/>
        <v>6.0860372107857393E-2</v>
      </c>
      <c r="V1568" s="13">
        <f t="shared" si="1915"/>
        <v>5.89310096961712E-4</v>
      </c>
      <c r="W1568" s="13">
        <f t="shared" si="1916"/>
        <v>5.732722166562499E-4</v>
      </c>
      <c r="X1568" s="13">
        <f t="shared" si="1917"/>
        <v>1.0513297978409376E-3</v>
      </c>
      <c r="Y1568" s="13">
        <f t="shared" si="1918"/>
        <v>9.6402224956510744E-4</v>
      </c>
      <c r="Z1568" s="13">
        <f t="shared" si="1919"/>
        <v>0.12068118771598663</v>
      </c>
      <c r="AA1568" s="13">
        <f t="shared" si="1920"/>
        <v>3.7204153539181405E-2</v>
      </c>
      <c r="AB1568" s="13">
        <f t="shared" si="1921"/>
        <v>5.7347340822683415E-3</v>
      </c>
      <c r="AC1568" s="13">
        <f t="shared" si="1922"/>
        <v>2.0823504981710063E-5</v>
      </c>
      <c r="AD1568" s="13">
        <f t="shared" si="1923"/>
        <v>4.4182751205639358E-5</v>
      </c>
      <c r="AE1568" s="13">
        <f t="shared" si="1924"/>
        <v>8.1027200592444505E-5</v>
      </c>
      <c r="AF1568" s="13">
        <f t="shared" si="1925"/>
        <v>7.4298307107347513E-5</v>
      </c>
      <c r="AG1568" s="13">
        <f t="shared" si="1926"/>
        <v>4.541880914602782E-5</v>
      </c>
      <c r="AH1568" s="13">
        <f t="shared" si="1927"/>
        <v>5.5329616977029747E-2</v>
      </c>
      <c r="AI1568" s="13">
        <f t="shared" si="1928"/>
        <v>1.7057269689141653E-2</v>
      </c>
      <c r="AJ1568" s="13">
        <f t="shared" si="1929"/>
        <v>2.6292469128143389E-3</v>
      </c>
      <c r="AK1568" s="13">
        <f t="shared" si="1930"/>
        <v>2.7018545775605115E-4</v>
      </c>
      <c r="AL1568" s="13">
        <f t="shared" si="1931"/>
        <v>4.7091633361399017E-7</v>
      </c>
      <c r="AM1568" s="13">
        <f t="shared" si="1932"/>
        <v>2.7241724924129301E-6</v>
      </c>
      <c r="AN1568" s="13">
        <f t="shared" si="1933"/>
        <v>4.9958878740667552E-6</v>
      </c>
      <c r="AO1568" s="13">
        <f t="shared" si="1934"/>
        <v>4.5810050060633221E-6</v>
      </c>
      <c r="AP1568" s="13">
        <f t="shared" si="1935"/>
        <v>2.8003840217620813E-6</v>
      </c>
      <c r="AQ1568" s="13">
        <f t="shared" si="1936"/>
        <v>1.283913244849219E-6</v>
      </c>
      <c r="AR1568" s="13">
        <f t="shared" si="1937"/>
        <v>2.0293910411485139E-2</v>
      </c>
      <c r="AS1568" s="13">
        <f t="shared" si="1938"/>
        <v>6.2563003658545205E-3</v>
      </c>
      <c r="AT1568" s="13">
        <f t="shared" si="1939"/>
        <v>9.6436057600904194E-4</v>
      </c>
      <c r="AU1568" s="13">
        <f t="shared" si="1940"/>
        <v>9.9099176422344271E-5</v>
      </c>
      <c r="AV1568" s="13">
        <f t="shared" si="1941"/>
        <v>7.6376878720736171E-6</v>
      </c>
      <c r="AW1568" s="13">
        <f t="shared" si="1942"/>
        <v>7.3955620456581123E-9</v>
      </c>
      <c r="AX1568" s="13">
        <f t="shared" si="1943"/>
        <v>1.3997007817747767E-7</v>
      </c>
      <c r="AY1568" s="13">
        <f t="shared" si="1944"/>
        <v>2.566925619602213E-7</v>
      </c>
      <c r="AZ1568" s="13">
        <f t="shared" si="1945"/>
        <v>2.3537556106153729E-7</v>
      </c>
      <c r="BA1568" s="13">
        <f t="shared" si="1946"/>
        <v>1.4388588517969042E-7</v>
      </c>
      <c r="BB1568" s="13">
        <f t="shared" si="1947"/>
        <v>6.5968450145925582E-8</v>
      </c>
      <c r="BC1568" s="13">
        <f t="shared" si="1948"/>
        <v>2.4196043464420275E-8</v>
      </c>
      <c r="BD1568" s="13">
        <f t="shared" si="1949"/>
        <v>6.2028684077155777E-3</v>
      </c>
      <c r="BE1568" s="13">
        <f t="shared" si="1950"/>
        <v>1.9122489013539733E-3</v>
      </c>
      <c r="BF1568" s="13">
        <f t="shared" si="1951"/>
        <v>2.9475845853678065E-4</v>
      </c>
      <c r="BG1568" s="13">
        <f t="shared" si="1952"/>
        <v>3.0289832673791088E-5</v>
      </c>
      <c r="BH1568" s="13">
        <f t="shared" si="1953"/>
        <v>2.3344723539760041E-6</v>
      </c>
      <c r="BI1568" s="13">
        <f t="shared" si="1954"/>
        <v>1.4393638235430169E-7</v>
      </c>
      <c r="BJ1568" s="14">
        <f t="shared" si="1955"/>
        <v>5.4851894006577015E-2</v>
      </c>
      <c r="BK1568" s="14">
        <f t="shared" si="1956"/>
        <v>0.19376115516869863</v>
      </c>
      <c r="BL1568" s="14">
        <f t="shared" si="1957"/>
        <v>0.6278610728460442</v>
      </c>
      <c r="BM1568" s="14">
        <f t="shared" si="1958"/>
        <v>0.35890406290379262</v>
      </c>
      <c r="BN1568" s="14">
        <f t="shared" si="1959"/>
        <v>0.63825099753651393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1.40384615384615</v>
      </c>
      <c r="F1569" s="10">
        <f>VLOOKUP(B1569,home!$B$2:$E$405,3,FALSE)</f>
        <v>0.47</v>
      </c>
      <c r="G1569" s="10">
        <f>VLOOKUP(C1569,away!$B$2:$E$405,4,FALSE)</f>
        <v>0.92</v>
      </c>
      <c r="H1569" s="10">
        <f>VLOOKUP(A1569,away!$A$2:$E$405,3,FALSE)</f>
        <v>1.12179487179487</v>
      </c>
      <c r="I1569" s="10">
        <f>VLOOKUP(C1569,away!$B$2:$E$405,3,FALSE)</f>
        <v>0.71</v>
      </c>
      <c r="J1569" s="10">
        <f>VLOOKUP(B1569,home!$B$2:$E$405,4,FALSE)</f>
        <v>1.04</v>
      </c>
      <c r="K1569" s="12">
        <f t="shared" si="1904"/>
        <v>0.60702307692307522</v>
      </c>
      <c r="L1569" s="12">
        <f t="shared" si="1905"/>
        <v>0.82833333333333203</v>
      </c>
      <c r="M1569" s="13">
        <f t="shared" si="1906"/>
        <v>0.23803051237863893</v>
      </c>
      <c r="N1569" s="13">
        <f t="shared" si="1907"/>
        <v>0.14449001402565753</v>
      </c>
      <c r="O1569" s="13">
        <f t="shared" si="1908"/>
        <v>0.19716860775363895</v>
      </c>
      <c r="P1569" s="13">
        <f t="shared" si="1909"/>
        <v>0.11968589495125283</v>
      </c>
      <c r="Q1569" s="13">
        <f t="shared" si="1910"/>
        <v>4.3854386449256468E-2</v>
      </c>
      <c r="R1569" s="13">
        <f t="shared" si="1911"/>
        <v>8.1660665044632E-2</v>
      </c>
      <c r="S1569" s="13">
        <f t="shared" si="1912"/>
        <v>1.5045039086728274E-2</v>
      </c>
      <c r="T1569" s="13">
        <f t="shared" si="1913"/>
        <v>3.6326050108800724E-2</v>
      </c>
      <c r="U1569" s="13">
        <f t="shared" si="1914"/>
        <v>4.9569908158977126E-2</v>
      </c>
      <c r="V1569" s="13">
        <f t="shared" si="1915"/>
        <v>8.4054535216116584E-4</v>
      </c>
      <c r="W1569" s="13">
        <f t="shared" si="1916"/>
        <v>8.8735415330004237E-3</v>
      </c>
      <c r="X1569" s="13">
        <f t="shared" si="1917"/>
        <v>7.3502502365020072E-3</v>
      </c>
      <c r="Y1569" s="13">
        <f t="shared" si="1918"/>
        <v>3.0442286396179098E-3</v>
      </c>
      <c r="Z1569" s="13">
        <f t="shared" si="1919"/>
        <v>2.2547416959545576E-2</v>
      </c>
      <c r="AA1569" s="13">
        <f t="shared" si="1920"/>
        <v>1.3686802419450883E-2</v>
      </c>
      <c r="AB1569" s="13">
        <f t="shared" si="1921"/>
        <v>4.1541024589466331E-3</v>
      </c>
      <c r="AC1569" s="13">
        <f t="shared" si="1922"/>
        <v>2.6415054344087827E-5</v>
      </c>
      <c r="AD1569" s="13">
        <f t="shared" si="1923"/>
        <v>1.3466111211416548E-3</v>
      </c>
      <c r="AE1569" s="13">
        <f t="shared" si="1924"/>
        <v>1.1154428786790025E-3</v>
      </c>
      <c r="AF1569" s="13">
        <f t="shared" si="1925"/>
        <v>4.6197925891955274E-4</v>
      </c>
      <c r="AG1569" s="13">
        <f t="shared" si="1926"/>
        <v>1.2755760649056517E-4</v>
      </c>
      <c r="AH1569" s="13">
        <f t="shared" si="1927"/>
        <v>4.6691942620392217E-3</v>
      </c>
      <c r="AI1569" s="13">
        <f t="shared" si="1928"/>
        <v>2.834308667694616E-3</v>
      </c>
      <c r="AJ1569" s="13">
        <f t="shared" si="1929"/>
        <v>8.6024538420686385E-4</v>
      </c>
      <c r="AK1569" s="13">
        <f t="shared" si="1930"/>
        <v>1.7406293334337449E-4</v>
      </c>
      <c r="AL1569" s="13">
        <f t="shared" si="1931"/>
        <v>5.312780093216064E-7</v>
      </c>
      <c r="AM1569" s="13">
        <f t="shared" si="1932"/>
        <v>1.6348480523484791E-4</v>
      </c>
      <c r="AN1569" s="13">
        <f t="shared" si="1933"/>
        <v>1.3541991366953216E-4</v>
      </c>
      <c r="AO1569" s="13">
        <f t="shared" si="1934"/>
        <v>5.6086414244797804E-5</v>
      </c>
      <c r="AP1569" s="13">
        <f t="shared" si="1935"/>
        <v>1.5486082155369144E-5</v>
      </c>
      <c r="AQ1569" s="13">
        <f t="shared" si="1936"/>
        <v>3.2069095130076888E-6</v>
      </c>
      <c r="AR1569" s="13">
        <f t="shared" si="1937"/>
        <v>7.7352984941116338E-4</v>
      </c>
      <c r="AS1569" s="13">
        <f t="shared" si="1938"/>
        <v>4.6955046928140741E-4</v>
      </c>
      <c r="AT1569" s="13">
        <f t="shared" si="1939"/>
        <v>1.4251398531693691E-4</v>
      </c>
      <c r="AU1569" s="13">
        <f t="shared" si="1940"/>
        <v>2.8836425957219E-5</v>
      </c>
      <c r="AV1569" s="13">
        <f t="shared" si="1941"/>
        <v>4.3760940030038776E-6</v>
      </c>
      <c r="AW1569" s="13">
        <f t="shared" si="1942"/>
        <v>7.420440366862201E-9</v>
      </c>
      <c r="AX1569" s="13">
        <f t="shared" si="1943"/>
        <v>1.6539841583971161E-5</v>
      </c>
      <c r="AY1569" s="13">
        <f t="shared" si="1944"/>
        <v>1.3700502112056092E-5</v>
      </c>
      <c r="AZ1569" s="13">
        <f t="shared" si="1945"/>
        <v>5.6742912914098884E-6</v>
      </c>
      <c r="BA1569" s="13">
        <f t="shared" si="1946"/>
        <v>1.5667348732392834E-6</v>
      </c>
      <c r="BB1569" s="13">
        <f t="shared" si="1947"/>
        <v>3.244446799999677E-7</v>
      </c>
      <c r="BC1569" s="13">
        <f t="shared" si="1948"/>
        <v>5.3749668653327916E-8</v>
      </c>
      <c r="BD1569" s="13">
        <f t="shared" si="1949"/>
        <v>1.0679009309926319E-4</v>
      </c>
      <c r="BE1569" s="13">
        <f t="shared" si="1950"/>
        <v>6.4824050898016407E-5</v>
      </c>
      <c r="BF1569" s="13">
        <f t="shared" si="1951"/>
        <v>1.9674847417365976E-5</v>
      </c>
      <c r="BG1569" s="13">
        <f t="shared" si="1952"/>
        <v>3.9810288057605042E-6</v>
      </c>
      <c r="BH1569" s="13">
        <f t="shared" si="1953"/>
        <v>6.0414408874803419E-7</v>
      </c>
      <c r="BI1569" s="13">
        <f t="shared" si="1954"/>
        <v>7.3345880731343853E-8</v>
      </c>
      <c r="BJ1569" s="14">
        <f t="shared" si="1955"/>
        <v>0.2474016055470927</v>
      </c>
      <c r="BK1569" s="14">
        <f t="shared" si="1956"/>
        <v>0.37364263860324665</v>
      </c>
      <c r="BL1569" s="14">
        <f t="shared" si="1957"/>
        <v>0.35639265141708942</v>
      </c>
      <c r="BM1569" s="14">
        <f t="shared" si="1958"/>
        <v>0.17508053884222585</v>
      </c>
      <c r="BN1569" s="14">
        <f t="shared" si="1959"/>
        <v>0.82489008060307667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1.40384615384615</v>
      </c>
      <c r="F1570" s="10">
        <f>VLOOKUP(B1570,home!$B$2:$E$405,3,FALSE)</f>
        <v>1.54</v>
      </c>
      <c r="G1570" s="10">
        <f>VLOOKUP(C1570,away!$B$2:$E$405,4,FALSE)</f>
        <v>1.07</v>
      </c>
      <c r="H1570" s="10">
        <f>VLOOKUP(A1570,away!$A$2:$E$405,3,FALSE)</f>
        <v>1.12179487179487</v>
      </c>
      <c r="I1570" s="10">
        <f>VLOOKUP(C1570,away!$B$2:$E$405,3,FALSE)</f>
        <v>0.47</v>
      </c>
      <c r="J1570" s="10">
        <f>VLOOKUP(B1570,home!$B$2:$E$405,4,FALSE)</f>
        <v>1.04</v>
      </c>
      <c r="K1570" s="12">
        <f t="shared" si="1904"/>
        <v>2.313257692307686</v>
      </c>
      <c r="L1570" s="12">
        <f t="shared" si="1905"/>
        <v>0.54833333333333245</v>
      </c>
      <c r="M1570" s="13">
        <f t="shared" si="1906"/>
        <v>5.7177716645028305E-2</v>
      </c>
      <c r="N1570" s="13">
        <f t="shared" si="1907"/>
        <v>0.13226679285770093</v>
      </c>
      <c r="O1570" s="13">
        <f t="shared" si="1908"/>
        <v>3.1352447960357133E-2</v>
      </c>
      <c r="P1570" s="13">
        <f t="shared" si="1909"/>
        <v>7.252629141697256E-2</v>
      </c>
      <c r="Q1570" s="13">
        <f t="shared" si="1910"/>
        <v>0.15298358800747203</v>
      </c>
      <c r="R1570" s="13">
        <f t="shared" si="1911"/>
        <v>8.5957961491312344E-3</v>
      </c>
      <c r="S1570" s="13">
        <f t="shared" si="1912"/>
        <v>2.2998745207662121E-2</v>
      </c>
      <c r="T1570" s="13">
        <f t="shared" si="1913"/>
        <v>8.3886000757430357E-2</v>
      </c>
      <c r="U1570" s="13">
        <f t="shared" si="1914"/>
        <v>1.9884291563486613E-2</v>
      </c>
      <c r="V1570" s="13">
        <f t="shared" si="1915"/>
        <v>3.2413825894816797E-3</v>
      </c>
      <c r="W1570" s="13">
        <f t="shared" si="1916"/>
        <v>0.11796348725170483</v>
      </c>
      <c r="X1570" s="13">
        <f t="shared" si="1917"/>
        <v>6.4683312176351371E-2</v>
      </c>
      <c r="Y1570" s="13">
        <f t="shared" si="1918"/>
        <v>1.7734008088349643E-2</v>
      </c>
      <c r="Z1570" s="13">
        <f t="shared" si="1919"/>
        <v>1.5711205183689843E-3</v>
      </c>
      <c r="AA1570" s="13">
        <f t="shared" si="1920"/>
        <v>3.6344066246594923E-3</v>
      </c>
      <c r="AB1570" s="13">
        <f t="shared" si="1921"/>
        <v>4.2036595407337922E-3</v>
      </c>
      <c r="AC1570" s="13">
        <f t="shared" si="1922"/>
        <v>2.5696795892763509E-4</v>
      </c>
      <c r="AD1570" s="13">
        <f t="shared" si="1923"/>
        <v>6.8219986074111463E-2</v>
      </c>
      <c r="AE1570" s="13">
        <f t="shared" si="1924"/>
        <v>3.7407292363971063E-2</v>
      </c>
      <c r="AF1570" s="13">
        <f t="shared" si="1925"/>
        <v>1.0255832656455384E-2</v>
      </c>
      <c r="AG1570" s="13">
        <f t="shared" si="1926"/>
        <v>1.8745383022076756E-3</v>
      </c>
      <c r="AH1570" s="13">
        <f t="shared" si="1927"/>
        <v>2.1537443772641458E-4</v>
      </c>
      <c r="AI1570" s="13">
        <f t="shared" si="1928"/>
        <v>4.9821657479707127E-4</v>
      </c>
      <c r="AJ1570" s="13">
        <f t="shared" si="1929"/>
        <v>5.7625166204225637E-4</v>
      </c>
      <c r="AK1570" s="13">
        <f t="shared" si="1930"/>
        <v>4.4433952997477948E-4</v>
      </c>
      <c r="AL1570" s="13">
        <f t="shared" si="1931"/>
        <v>1.3037899494806644E-5</v>
      </c>
      <c r="AM1570" s="13">
        <f t="shared" si="1932"/>
        <v>3.1562081511012315E-2</v>
      </c>
      <c r="AN1570" s="13">
        <f t="shared" si="1933"/>
        <v>1.7306541361871725E-2</v>
      </c>
      <c r="AO1570" s="13">
        <f t="shared" si="1934"/>
        <v>4.7448767567131568E-3</v>
      </c>
      <c r="AP1570" s="13">
        <f t="shared" si="1935"/>
        <v>8.6725802942145907E-4</v>
      </c>
      <c r="AQ1570" s="13">
        <f t="shared" si="1936"/>
        <v>1.1888662153319148E-4</v>
      </c>
      <c r="AR1570" s="13">
        <f t="shared" si="1937"/>
        <v>2.3619396670663427E-5</v>
      </c>
      <c r="AS1570" s="13">
        <f t="shared" si="1938"/>
        <v>5.4637751036078725E-5</v>
      </c>
      <c r="AT1570" s="13">
        <f t="shared" si="1939"/>
        <v>6.3195598937300682E-5</v>
      </c>
      <c r="AU1570" s="13">
        <f t="shared" si="1940"/>
        <v>4.8729235120567405E-5</v>
      </c>
      <c r="AV1570" s="13">
        <f t="shared" si="1941"/>
        <v>2.8180819495730601E-5</v>
      </c>
      <c r="AW1570" s="13">
        <f t="shared" si="1942"/>
        <v>4.5938180587998873E-7</v>
      </c>
      <c r="AX1570" s="13">
        <f t="shared" si="1943"/>
        <v>1.2168537973431906E-2</v>
      </c>
      <c r="AY1570" s="13">
        <f t="shared" si="1944"/>
        <v>6.6724149887651511E-3</v>
      </c>
      <c r="AZ1570" s="13">
        <f t="shared" si="1945"/>
        <v>1.8293537760864429E-3</v>
      </c>
      <c r="BA1570" s="13">
        <f t="shared" si="1946"/>
        <v>3.3436521796246599E-4</v>
      </c>
      <c r="BB1570" s="13">
        <f t="shared" si="1947"/>
        <v>4.5835898629021304E-5</v>
      </c>
      <c r="BC1570" s="13">
        <f t="shared" si="1948"/>
        <v>5.026670216315995E-6</v>
      </c>
      <c r="BD1570" s="13">
        <f t="shared" si="1949"/>
        <v>2.1585504179578486E-6</v>
      </c>
      <c r="BE1570" s="13">
        <f t="shared" si="1950"/>
        <v>4.9932833585749644E-6</v>
      </c>
      <c r="BF1570" s="13">
        <f t="shared" si="1951"/>
        <v>5.7753755695477478E-6</v>
      </c>
      <c r="BG1570" s="13">
        <f t="shared" si="1952"/>
        <v>4.4533106540740697E-6</v>
      </c>
      <c r="BH1570" s="13">
        <f t="shared" si="1953"/>
        <v>2.5754137816931536E-6</v>
      </c>
      <c r="BI1570" s="13">
        <f t="shared" si="1954"/>
        <v>1.1915191482753831E-6</v>
      </c>
      <c r="BJ1570" s="14">
        <f t="shared" si="1955"/>
        <v>0.76293001734139787</v>
      </c>
      <c r="BK1570" s="14">
        <f t="shared" si="1956"/>
        <v>0.16288655670633223</v>
      </c>
      <c r="BL1570" s="14">
        <f t="shared" si="1957"/>
        <v>6.9644294297099257E-2</v>
      </c>
      <c r="BM1570" s="14">
        <f t="shared" si="1958"/>
        <v>0.535457400219577</v>
      </c>
      <c r="BN1570" s="14">
        <f t="shared" si="1959"/>
        <v>0.45490263303666217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1.40384615384615</v>
      </c>
      <c r="F1571" s="10">
        <f>VLOOKUP(B1571,home!$B$2:$E$405,3,FALSE)</f>
        <v>0.59</v>
      </c>
      <c r="G1571" s="10">
        <f>VLOOKUP(C1571,away!$B$2:$E$405,4,FALSE)</f>
        <v>1.31</v>
      </c>
      <c r="H1571" s="10">
        <f>VLOOKUP(A1571,away!$A$2:$E$405,3,FALSE)</f>
        <v>1.12179487179487</v>
      </c>
      <c r="I1571" s="10">
        <f>VLOOKUP(C1571,away!$B$2:$E$405,3,FALSE)</f>
        <v>0.71</v>
      </c>
      <c r="J1571" s="10">
        <f>VLOOKUP(B1571,home!$B$2:$E$405,4,FALSE)</f>
        <v>1.49</v>
      </c>
      <c r="K1571" s="12">
        <f t="shared" si="1904"/>
        <v>1.0850326923076892</v>
      </c>
      <c r="L1571" s="12">
        <f t="shared" si="1905"/>
        <v>1.1867467948717929</v>
      </c>
      <c r="M1571" s="13">
        <f t="shared" si="1906"/>
        <v>0.10312850085903964</v>
      </c>
      <c r="N1571" s="13">
        <f t="shared" si="1907"/>
        <v>0.11189779494073961</v>
      </c>
      <c r="O1571" s="13">
        <f t="shared" si="1908"/>
        <v>0.12238741785439823</v>
      </c>
      <c r="P1571" s="13">
        <f t="shared" si="1909"/>
        <v>0.13279434949914384</v>
      </c>
      <c r="Q1571" s="13">
        <f t="shared" si="1910"/>
        <v>6.0706382853922207E-2</v>
      </c>
      <c r="R1571" s="13">
        <f t="shared" si="1911"/>
        <v>7.262143793567101E-2</v>
      </c>
      <c r="S1571" s="13">
        <f t="shared" si="1912"/>
        <v>4.2748462141915869E-2</v>
      </c>
      <c r="T1571" s="13">
        <f t="shared" si="1913"/>
        <v>7.2043105280152134E-2</v>
      </c>
      <c r="U1571" s="13">
        <f t="shared" si="1914"/>
        <v>7.8796634322596856E-2</v>
      </c>
      <c r="V1571" s="13">
        <f t="shared" si="1915"/>
        <v>6.1161605558311309E-3</v>
      </c>
      <c r="W1571" s="13">
        <f t="shared" si="1916"/>
        <v>2.1956136676084186E-2</v>
      </c>
      <c r="X1571" s="13">
        <f t="shared" si="1917"/>
        <v>2.6056374828109928E-2</v>
      </c>
      <c r="Y1571" s="13">
        <f t="shared" si="1918"/>
        <v>1.5461159656618768E-2</v>
      </c>
      <c r="Z1571" s="13">
        <f t="shared" si="1919"/>
        <v>2.8727752903046133E-2</v>
      </c>
      <c r="AA1571" s="13">
        <f t="shared" si="1920"/>
        <v>3.1170551076342177E-2</v>
      </c>
      <c r="AB1571" s="13">
        <f t="shared" si="1921"/>
        <v>1.6910533477538944E-2</v>
      </c>
      <c r="AC1571" s="13">
        <f t="shared" si="1922"/>
        <v>4.9222060080295743E-4</v>
      </c>
      <c r="AD1571" s="13">
        <f t="shared" si="1923"/>
        <v>5.9557815225818045E-3</v>
      </c>
      <c r="AE1571" s="13">
        <f t="shared" si="1924"/>
        <v>7.0680046328806031E-3</v>
      </c>
      <c r="AF1571" s="13">
        <f t="shared" si="1925"/>
        <v>4.1939659221050217E-3</v>
      </c>
      <c r="AG1571" s="13">
        <f t="shared" si="1926"/>
        <v>1.6590585386198858E-3</v>
      </c>
      <c r="AH1571" s="13">
        <f t="shared" si="1927"/>
        <v>8.5231421703897085E-3</v>
      </c>
      <c r="AI1571" s="13">
        <f t="shared" si="1928"/>
        <v>9.2478878960591468E-3</v>
      </c>
      <c r="AJ1571" s="13">
        <f t="shared" si="1929"/>
        <v>5.0171303510103734E-3</v>
      </c>
      <c r="AK1571" s="13">
        <f t="shared" si="1930"/>
        <v>1.8145834841384692E-3</v>
      </c>
      <c r="AL1571" s="13">
        <f t="shared" si="1931"/>
        <v>2.5352492841158994E-5</v>
      </c>
      <c r="AM1571" s="13">
        <f t="shared" si="1932"/>
        <v>1.2924435320486652E-3</v>
      </c>
      <c r="AN1571" s="13">
        <f t="shared" si="1933"/>
        <v>1.5338032192115326E-3</v>
      </c>
      <c r="AO1571" s="13">
        <f t="shared" si="1934"/>
        <v>9.1011802718166264E-4</v>
      </c>
      <c r="AP1571" s="13">
        <f t="shared" si="1935"/>
        <v>3.600265505709591E-4</v>
      </c>
      <c r="AQ1571" s="13">
        <f t="shared" si="1936"/>
        <v>1.0681508873970828E-4</v>
      </c>
      <c r="AR1571" s="13">
        <f t="shared" si="1937"/>
        <v>2.0229623305893212E-3</v>
      </c>
      <c r="AS1571" s="13">
        <f t="shared" si="1938"/>
        <v>2.1949802639963686E-3</v>
      </c>
      <c r="AT1571" s="13">
        <f t="shared" si="1939"/>
        <v>1.190812672703111E-3</v>
      </c>
      <c r="AU1571" s="13">
        <f t="shared" si="1940"/>
        <v>4.3069022676572389E-4</v>
      </c>
      <c r="AV1571" s="13">
        <f t="shared" si="1941"/>
        <v>1.1682824407455562E-4</v>
      </c>
      <c r="AW1571" s="13">
        <f t="shared" si="1942"/>
        <v>9.0681575978289957E-7</v>
      </c>
      <c r="AX1571" s="13">
        <f t="shared" si="1943"/>
        <v>2.3372391420573694E-4</v>
      </c>
      <c r="AY1571" s="13">
        <f t="shared" si="1944"/>
        <v>2.773711060685482E-4</v>
      </c>
      <c r="AZ1571" s="13">
        <f t="shared" si="1945"/>
        <v>1.6458463555844692E-4</v>
      </c>
      <c r="BA1571" s="13">
        <f t="shared" si="1946"/>
        <v>6.5106762911376336E-5</v>
      </c>
      <c r="BB1571" s="13">
        <f t="shared" si="1947"/>
        <v>1.9316310552388394E-5</v>
      </c>
      <c r="BC1571" s="13">
        <f t="shared" si="1948"/>
        <v>4.5847139273590239E-6</v>
      </c>
      <c r="BD1571" s="13">
        <f t="shared" si="1949"/>
        <v>4.0012401032887531E-4</v>
      </c>
      <c r="BE1571" s="13">
        <f t="shared" si="1950"/>
        <v>4.3414763218408916E-4</v>
      </c>
      <c r="BF1571" s="13">
        <f t="shared" si="1951"/>
        <v>2.355321871038553E-4</v>
      </c>
      <c r="BG1571" s="13">
        <f t="shared" si="1952"/>
        <v>8.5186707699471515E-5</v>
      </c>
      <c r="BH1571" s="13">
        <f t="shared" si="1953"/>
        <v>2.3107590700996429E-5</v>
      </c>
      <c r="BI1571" s="13">
        <f t="shared" si="1954"/>
        <v>5.0144982702092568E-6</v>
      </c>
      <c r="BJ1571" s="14">
        <f t="shared" si="1955"/>
        <v>0.33196565871279049</v>
      </c>
      <c r="BK1571" s="14">
        <f t="shared" si="1956"/>
        <v>0.28558241725564315</v>
      </c>
      <c r="BL1571" s="14">
        <f t="shared" si="1957"/>
        <v>0.35362870493256149</v>
      </c>
      <c r="BM1571" s="14">
        <f t="shared" si="1958"/>
        <v>0.39609218557081793</v>
      </c>
      <c r="BN1571" s="14">
        <f t="shared" si="1959"/>
        <v>0.60353588394291446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1.40384615384615</v>
      </c>
      <c r="F1572" s="10">
        <f>VLOOKUP(B1572,home!$B$2:$E$405,3,FALSE)</f>
        <v>1.66</v>
      </c>
      <c r="G1572" s="10">
        <f>VLOOKUP(C1572,away!$B$2:$E$405,4,FALSE)</f>
        <v>1.07</v>
      </c>
      <c r="H1572" s="10">
        <f>VLOOKUP(A1572,away!$A$2:$E$405,3,FALSE)</f>
        <v>1.12179487179487</v>
      </c>
      <c r="I1572" s="10">
        <f>VLOOKUP(C1572,away!$B$2:$E$405,3,FALSE)</f>
        <v>1.54</v>
      </c>
      <c r="J1572" s="10">
        <f>VLOOKUP(B1572,home!$B$2:$E$405,4,FALSE)</f>
        <v>0.45</v>
      </c>
      <c r="K1572" s="12">
        <f t="shared" si="1904"/>
        <v>2.4935115384615312</v>
      </c>
      <c r="L1572" s="12">
        <f t="shared" si="1905"/>
        <v>0.77740384615384506</v>
      </c>
      <c r="M1572" s="13">
        <f t="shared" si="1906"/>
        <v>3.7971652495030338E-2</v>
      </c>
      <c r="N1572" s="13">
        <f t="shared" si="1907"/>
        <v>9.4682753630809732E-2</v>
      </c>
      <c r="O1572" s="13">
        <f t="shared" si="1908"/>
        <v>2.9519308694453829E-2</v>
      </c>
      <c r="P1572" s="13">
        <f t="shared" si="1909"/>
        <v>7.3606736837028425E-2</v>
      </c>
      <c r="Q1572" s="13">
        <f t="shared" si="1910"/>
        <v>0.11804626933586726</v>
      </c>
      <c r="R1572" s="13">
        <f t="shared" si="1911"/>
        <v>1.1474212057435523E-2</v>
      </c>
      <c r="S1572" s="13">
        <f t="shared" si="1912"/>
        <v>3.5671029253366376E-2</v>
      </c>
      <c r="T1572" s="13">
        <f t="shared" si="1913"/>
        <v>9.1769623805815909E-2</v>
      </c>
      <c r="U1572" s="13">
        <f t="shared" si="1914"/>
        <v>2.8611080159969902E-2</v>
      </c>
      <c r="V1572" s="13">
        <f t="shared" si="1915"/>
        <v>7.6830064606225193E-3</v>
      </c>
      <c r="W1572" s="13">
        <f t="shared" si="1916"/>
        <v>9.8116578220440898E-2</v>
      </c>
      <c r="X1572" s="13">
        <f t="shared" si="1917"/>
        <v>7.6276205280025336E-2</v>
      </c>
      <c r="Y1572" s="13">
        <f t="shared" si="1918"/>
        <v>2.9648707677355959E-2</v>
      </c>
      <c r="Z1572" s="13">
        <f t="shared" si="1919"/>
        <v>2.9733655283450664E-3</v>
      </c>
      <c r="AA1572" s="13">
        <f t="shared" si="1920"/>
        <v>7.4141212529921906E-3</v>
      </c>
      <c r="AB1572" s="13">
        <f t="shared" si="1921"/>
        <v>9.2435984459444467E-3</v>
      </c>
      <c r="AC1572" s="13">
        <f t="shared" si="1922"/>
        <v>9.3082766601059375E-4</v>
      </c>
      <c r="AD1572" s="13">
        <f t="shared" si="1923"/>
        <v>6.1163704976758174E-2</v>
      </c>
      <c r="AE1572" s="13">
        <f t="shared" si="1924"/>
        <v>4.7548899493950879E-2</v>
      </c>
      <c r="AF1572" s="13">
        <f t="shared" si="1925"/>
        <v>1.8482348673490013E-2</v>
      </c>
      <c r="AG1572" s="13">
        <f t="shared" si="1926"/>
        <v>4.789416314909185E-3</v>
      </c>
      <c r="AH1572" s="13">
        <f t="shared" si="1927"/>
        <v>5.7787644943917854E-4</v>
      </c>
      <c r="AI1572" s="13">
        <f t="shared" si="1928"/>
        <v>1.4409415944817733E-3</v>
      </c>
      <c r="AJ1572" s="13">
        <f t="shared" si="1929"/>
        <v>1.7965022460447295E-3</v>
      </c>
      <c r="AK1572" s="13">
        <f t="shared" si="1930"/>
        <v>1.4931996931281965E-3</v>
      </c>
      <c r="AL1572" s="13">
        <f t="shared" si="1931"/>
        <v>7.2175091206930605E-5</v>
      </c>
      <c r="AM1572" s="13">
        <f t="shared" si="1932"/>
        <v>3.0502480818920711E-2</v>
      </c>
      <c r="AN1572" s="13">
        <f t="shared" si="1933"/>
        <v>2.3712745905862843E-2</v>
      </c>
      <c r="AO1572" s="13">
        <f t="shared" si="1934"/>
        <v>9.217189935043309E-3</v>
      </c>
      <c r="AP1572" s="13">
        <f t="shared" si="1935"/>
        <v>2.3884929687443927E-3</v>
      </c>
      <c r="AQ1572" s="13">
        <f t="shared" si="1936"/>
        <v>4.6420590510332657E-4</v>
      </c>
      <c r="AR1572" s="13">
        <f t="shared" si="1937"/>
        <v>8.9848674879149104E-5</v>
      </c>
      <c r="AS1572" s="13">
        <f t="shared" si="1938"/>
        <v>2.2403870752663702E-4</v>
      </c>
      <c r="AT1572" s="13">
        <f t="shared" si="1939"/>
        <v>2.7932155113983886E-4</v>
      </c>
      <c r="AU1572" s="13">
        <f t="shared" si="1940"/>
        <v>2.3216383690272032E-4</v>
      </c>
      <c r="AV1572" s="13">
        <f t="shared" si="1941"/>
        <v>1.4472580153260852E-4</v>
      </c>
      <c r="AW1572" s="13">
        <f t="shared" si="1942"/>
        <v>3.8863589279985192E-6</v>
      </c>
      <c r="AX1572" s="13">
        <f t="shared" si="1943"/>
        <v>1.2676381312280049E-2</v>
      </c>
      <c r="AY1572" s="13">
        <f t="shared" si="1944"/>
        <v>9.8546675874792364E-3</v>
      </c>
      <c r="AZ1572" s="13">
        <f t="shared" si="1945"/>
        <v>3.8305282425369958E-3</v>
      </c>
      <c r="BA1572" s="13">
        <f t="shared" si="1946"/>
        <v>9.9262246284972976E-4</v>
      </c>
      <c r="BB1572" s="13">
        <f t="shared" si="1947"/>
        <v>1.9291713009952051E-4</v>
      </c>
      <c r="BC1572" s="13">
        <f t="shared" si="1948"/>
        <v>2.9994903785665801E-5</v>
      </c>
      <c r="BD1572" s="13">
        <f t="shared" si="1949"/>
        <v>1.1641450903812808E-5</v>
      </c>
      <c r="BE1572" s="13">
        <f t="shared" si="1950"/>
        <v>2.9028092153090664E-5</v>
      </c>
      <c r="BF1572" s="13">
        <f t="shared" si="1951"/>
        <v>3.6190941361628104E-5</v>
      </c>
      <c r="BG1572" s="13">
        <f t="shared" si="1952"/>
        <v>3.0080843291001451E-5</v>
      </c>
      <c r="BH1572" s="13">
        <f t="shared" si="1953"/>
        <v>1.8751732458191312E-5</v>
      </c>
      <c r="BI1572" s="13">
        <f t="shared" si="1954"/>
        <v>9.3515322501287338E-6</v>
      </c>
      <c r="BJ1572" s="14">
        <f t="shared" si="1955"/>
        <v>0.734386734582129</v>
      </c>
      <c r="BK1572" s="14">
        <f t="shared" si="1956"/>
        <v>0.16579009539074446</v>
      </c>
      <c r="BL1572" s="14">
        <f t="shared" si="1957"/>
        <v>9.267598375828856E-2</v>
      </c>
      <c r="BM1572" s="14">
        <f t="shared" si="1958"/>
        <v>0.62067446498033096</v>
      </c>
      <c r="BN1572" s="14">
        <f t="shared" si="1959"/>
        <v>0.36530093305062511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1.40384615384615</v>
      </c>
      <c r="F1573" s="10">
        <f>VLOOKUP(B1573,home!$B$2:$E$405,3,FALSE)</f>
        <v>0.71</v>
      </c>
      <c r="G1573" s="10">
        <f>VLOOKUP(C1573,away!$B$2:$E$405,4,FALSE)</f>
        <v>1.31</v>
      </c>
      <c r="H1573" s="10">
        <f>VLOOKUP(A1573,away!$A$2:$E$405,3,FALSE)</f>
        <v>1.12179487179487</v>
      </c>
      <c r="I1573" s="10">
        <f>VLOOKUP(C1573,away!$B$2:$E$405,3,FALSE)</f>
        <v>0.83</v>
      </c>
      <c r="J1573" s="10">
        <f>VLOOKUP(B1573,home!$B$2:$E$405,4,FALSE)</f>
        <v>0.64</v>
      </c>
      <c r="K1573" s="12">
        <f t="shared" si="1904"/>
        <v>1.3057173076923041</v>
      </c>
      <c r="L1573" s="12">
        <f t="shared" si="1905"/>
        <v>0.59589743589743494</v>
      </c>
      <c r="M1573" s="13">
        <f t="shared" si="1906"/>
        <v>0.14932729914098139</v>
      </c>
      <c r="N1573" s="13">
        <f t="shared" si="1907"/>
        <v>0.19497923899932551</v>
      </c>
      <c r="O1573" s="13">
        <f t="shared" si="1908"/>
        <v>8.8983754667600043E-2</v>
      </c>
      <c r="P1573" s="13">
        <f t="shared" si="1909"/>
        <v>0.11618762857293122</v>
      </c>
      <c r="Q1573" s="13">
        <f t="shared" si="1910"/>
        <v>0.12729388350104687</v>
      </c>
      <c r="R1573" s="13">
        <f t="shared" si="1911"/>
        <v>2.6512595621474636E-2</v>
      </c>
      <c r="S1573" s="13">
        <f t="shared" si="1912"/>
        <v>2.2600631483758966E-2</v>
      </c>
      <c r="T1573" s="13">
        <f t="shared" si="1913"/>
        <v>7.5854098783700627E-2</v>
      </c>
      <c r="U1573" s="13">
        <f t="shared" si="1914"/>
        <v>3.4617954974806631E-2</v>
      </c>
      <c r="V1573" s="13">
        <f t="shared" si="1915"/>
        <v>1.9538838447524225E-3</v>
      </c>
      <c r="W1573" s="13">
        <f t="shared" si="1916"/>
        <v>5.5403275616894898E-2</v>
      </c>
      <c r="X1573" s="13">
        <f t="shared" si="1917"/>
        <v>3.3014669880426548E-2</v>
      </c>
      <c r="Y1573" s="13">
        <f t="shared" si="1918"/>
        <v>9.8366785643732267E-3</v>
      </c>
      <c r="Z1573" s="13">
        <f t="shared" si="1919"/>
        <v>5.2662625832740999E-3</v>
      </c>
      <c r="AA1573" s="13">
        <f t="shared" si="1920"/>
        <v>6.8762502018333751E-3</v>
      </c>
      <c r="AB1573" s="13">
        <f t="shared" si="1921"/>
        <v>4.4892194502782704E-3</v>
      </c>
      <c r="AC1573" s="13">
        <f t="shared" si="1922"/>
        <v>9.5016589286872472E-5</v>
      </c>
      <c r="AD1573" s="13">
        <f t="shared" si="1923"/>
        <v>1.8085253968956664E-2</v>
      </c>
      <c r="AE1573" s="13">
        <f t="shared" si="1924"/>
        <v>1.0776956467655184E-2</v>
      </c>
      <c r="AF1573" s="13">
        <f t="shared" si="1925"/>
        <v>3.2109803629270009E-3</v>
      </c>
      <c r="AG1573" s="13">
        <f t="shared" si="1926"/>
        <v>6.3780498832840507E-4</v>
      </c>
      <c r="AH1573" s="13">
        <f t="shared" si="1927"/>
        <v>7.8453809253390923E-4</v>
      </c>
      <c r="AI1573" s="13">
        <f t="shared" si="1928"/>
        <v>1.0243849659654317E-3</v>
      </c>
      <c r="AJ1573" s="13">
        <f t="shared" si="1929"/>
        <v>6.6877858990042828E-4</v>
      </c>
      <c r="AK1573" s="13">
        <f t="shared" si="1930"/>
        <v>2.9107859328234757E-4</v>
      </c>
      <c r="AL1573" s="13">
        <f t="shared" si="1931"/>
        <v>2.9571959709542887E-6</v>
      </c>
      <c r="AM1573" s="13">
        <f t="shared" si="1932"/>
        <v>4.7228458242555291E-3</v>
      </c>
      <c r="AN1573" s="13">
        <f t="shared" si="1933"/>
        <v>2.8143317168127773E-3</v>
      </c>
      <c r="AO1573" s="13">
        <f t="shared" si="1934"/>
        <v>8.3852652690678006E-4</v>
      </c>
      <c r="AP1573" s="13">
        <f t="shared" si="1935"/>
        <v>1.6655860243857724E-4</v>
      </c>
      <c r="AQ1573" s="13">
        <f t="shared" si="1936"/>
        <v>2.4812961029952103E-5</v>
      </c>
      <c r="AR1573" s="13">
        <f t="shared" si="1937"/>
        <v>9.3500847540964273E-5</v>
      </c>
      <c r="AS1573" s="13">
        <f t="shared" si="1938"/>
        <v>1.2208567491813646E-4</v>
      </c>
      <c r="AT1573" s="13">
        <f t="shared" si="1939"/>
        <v>7.9704689380953521E-5</v>
      </c>
      <c r="AU1573" s="13">
        <f t="shared" si="1940"/>
        <v>3.4690597476316667E-5</v>
      </c>
      <c r="AV1573" s="13">
        <f t="shared" si="1941"/>
        <v>1.1324028384753407E-5</v>
      </c>
      <c r="AW1573" s="13">
        <f t="shared" si="1942"/>
        <v>6.3914336172052059E-8</v>
      </c>
      <c r="AX1573" s="13">
        <f t="shared" si="1943"/>
        <v>1.0277835890487956E-3</v>
      </c>
      <c r="AY1573" s="13">
        <f t="shared" si="1944"/>
        <v>6.1245360537164029E-4</v>
      </c>
      <c r="AZ1573" s="13">
        <f t="shared" si="1945"/>
        <v>1.8247976652354994E-4</v>
      </c>
      <c r="BA1573" s="13">
        <f t="shared" si="1946"/>
        <v>3.6246408324848669E-5</v>
      </c>
      <c r="BB1573" s="13">
        <f t="shared" si="1947"/>
        <v>5.3997854453171893E-6</v>
      </c>
      <c r="BC1573" s="13">
        <f t="shared" si="1948"/>
        <v>6.435436602521608E-7</v>
      </c>
      <c r="BD1573" s="13">
        <f t="shared" si="1949"/>
        <v>9.2861525506495914E-6</v>
      </c>
      <c r="BE1573" s="13">
        <f t="shared" si="1950"/>
        <v>1.2125090107254206E-5</v>
      </c>
      <c r="BF1573" s="13">
        <f t="shared" si="1951"/>
        <v>7.9159700051852796E-6</v>
      </c>
      <c r="BG1573" s="13">
        <f t="shared" si="1952"/>
        <v>3.4453396809811858E-6</v>
      </c>
      <c r="BH1573" s="13">
        <f t="shared" si="1953"/>
        <v>1.1246599130840536E-6</v>
      </c>
      <c r="BI1573" s="13">
        <f t="shared" si="1954"/>
        <v>2.9369758275631414E-7</v>
      </c>
      <c r="BJ1573" s="14">
        <f t="shared" si="1955"/>
        <v>0.53952492346345293</v>
      </c>
      <c r="BK1573" s="14">
        <f t="shared" si="1956"/>
        <v>0.29077987043305342</v>
      </c>
      <c r="BL1573" s="14">
        <f t="shared" si="1957"/>
        <v>0.16462405190521606</v>
      </c>
      <c r="BM1573" s="14">
        <f t="shared" si="1958"/>
        <v>0.29629831819060148</v>
      </c>
      <c r="BN1573" s="14">
        <f t="shared" si="1959"/>
        <v>0.70328440050335972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1.40384615384615</v>
      </c>
      <c r="F1574" s="10">
        <f>VLOOKUP(B1574,home!$B$2:$E$405,3,FALSE)</f>
        <v>0.51</v>
      </c>
      <c r="G1574" s="10">
        <f>VLOOKUP(C1574,away!$B$2:$E$405,4,FALSE)</f>
        <v>0.71</v>
      </c>
      <c r="H1574" s="10">
        <f>VLOOKUP(A1574,away!$A$2:$E$405,3,FALSE)</f>
        <v>1.12179487179487</v>
      </c>
      <c r="I1574" s="10">
        <f>VLOOKUP(C1574,away!$B$2:$E$405,3,FALSE)</f>
        <v>0.36</v>
      </c>
      <c r="J1574" s="10">
        <f>VLOOKUP(B1574,home!$B$2:$E$405,4,FALSE)</f>
        <v>1.27</v>
      </c>
      <c r="K1574" s="12">
        <f t="shared" si="1904"/>
        <v>0.50833269230769096</v>
      </c>
      <c r="L1574" s="12">
        <f t="shared" si="1905"/>
        <v>0.51288461538461461</v>
      </c>
      <c r="M1574" s="13">
        <f t="shared" si="1906"/>
        <v>0.36015625224186776</v>
      </c>
      <c r="N1574" s="13">
        <f t="shared" si="1907"/>
        <v>0.18307919735355649</v>
      </c>
      <c r="O1574" s="13">
        <f t="shared" si="1908"/>
        <v>0.18471860090943457</v>
      </c>
      <c r="P1574" s="13">
        <f t="shared" si="1909"/>
        <v>9.3898503719602761E-2</v>
      </c>
      <c r="Q1574" s="13">
        <f t="shared" si="1910"/>
        <v>4.6532570648132224E-2</v>
      </c>
      <c r="R1574" s="13">
        <f t="shared" si="1911"/>
        <v>4.7369664290909733E-2</v>
      </c>
      <c r="S1574" s="13">
        <f t="shared" si="1912"/>
        <v>6.1202109819678534E-3</v>
      </c>
      <c r="T1574" s="13">
        <f t="shared" si="1913"/>
        <v>2.38658395997247E-2</v>
      </c>
      <c r="U1574" s="13">
        <f t="shared" si="1914"/>
        <v>2.4079548982709632E-2</v>
      </c>
      <c r="V1574" s="13">
        <f t="shared" si="1915"/>
        <v>1.7729300363934791E-4</v>
      </c>
      <c r="W1574" s="13">
        <f t="shared" si="1916"/>
        <v>7.8846756391876289E-3</v>
      </c>
      <c r="X1574" s="13">
        <f t="shared" si="1917"/>
        <v>4.0439288326371871E-3</v>
      </c>
      <c r="Y1574" s="13">
        <f t="shared" si="1918"/>
        <v>1.0370344419849385E-3</v>
      </c>
      <c r="Z1574" s="13">
        <f t="shared" si="1919"/>
        <v>8.0983906835805173E-3</v>
      </c>
      <c r="AA1574" s="13">
        <f t="shared" si="1920"/>
        <v>4.1166767395440064E-3</v>
      </c>
      <c r="AB1574" s="13">
        <f t="shared" si="1921"/>
        <v>1.0463206851864257E-3</v>
      </c>
      <c r="AC1574" s="13">
        <f t="shared" si="1922"/>
        <v>2.8889453636551354E-6</v>
      </c>
      <c r="AD1574" s="13">
        <f t="shared" si="1923"/>
        <v>1.002009598910278E-3</v>
      </c>
      <c r="AE1574" s="13">
        <f t="shared" si="1924"/>
        <v>5.1391530774878976E-4</v>
      </c>
      <c r="AF1574" s="13">
        <f t="shared" si="1925"/>
        <v>1.3178962747750195E-4</v>
      </c>
      <c r="AG1574" s="13">
        <f t="shared" si="1926"/>
        <v>2.2530957466826743E-5</v>
      </c>
      <c r="AH1574" s="13">
        <f t="shared" si="1927"/>
        <v>1.0383849977456346E-3</v>
      </c>
      <c r="AI1574" s="13">
        <f t="shared" si="1928"/>
        <v>5.2784504155595408E-4</v>
      </c>
      <c r="AJ1574" s="13">
        <f t="shared" si="1929"/>
        <v>1.3416044554770157E-4</v>
      </c>
      <c r="AK1574" s="13">
        <f t="shared" si="1930"/>
        <v>2.27327134954875E-5</v>
      </c>
      <c r="AL1574" s="13">
        <f t="shared" si="1931"/>
        <v>3.0127773185814657E-8</v>
      </c>
      <c r="AM1574" s="13">
        <f t="shared" si="1932"/>
        <v>1.0187084742644226E-4</v>
      </c>
      <c r="AN1574" s="13">
        <f t="shared" si="1933"/>
        <v>5.2247990401215585E-5</v>
      </c>
      <c r="AO1574" s="13">
        <f t="shared" si="1934"/>
        <v>1.3398595230773246E-5</v>
      </c>
      <c r="AP1574" s="13">
        <f t="shared" si="1935"/>
        <v>2.2906444538764228E-6</v>
      </c>
      <c r="AQ1574" s="13">
        <f t="shared" si="1936"/>
        <v>2.9370907492732736E-7</v>
      </c>
      <c r="AR1574" s="13">
        <f t="shared" si="1937"/>
        <v>1.0651433803798479E-4</v>
      </c>
      <c r="AS1574" s="13">
        <f t="shared" si="1938"/>
        <v>5.4144720224220305E-5</v>
      </c>
      <c r="AT1574" s="13">
        <f t="shared" si="1939"/>
        <v>1.3761765702912296E-5</v>
      </c>
      <c r="AU1574" s="13">
        <f t="shared" si="1940"/>
        <v>2.3318518035563497E-6</v>
      </c>
      <c r="AV1574" s="13">
        <f t="shared" si="1941"/>
        <v>2.9633912634108606E-7</v>
      </c>
      <c r="AW1574" s="13">
        <f t="shared" si="1942"/>
        <v>2.1818869548842857E-10</v>
      </c>
      <c r="AX1574" s="13">
        <f t="shared" si="1943"/>
        <v>8.6307136899915624E-6</v>
      </c>
      <c r="AY1574" s="13">
        <f t="shared" si="1944"/>
        <v>4.4265602713860493E-6</v>
      </c>
      <c r="AZ1574" s="13">
        <f t="shared" si="1945"/>
        <v>1.1351573311333245E-6</v>
      </c>
      <c r="BA1574" s="13">
        <f t="shared" si="1946"/>
        <v>1.9406824372644695E-7</v>
      </c>
      <c r="BB1574" s="13">
        <f t="shared" si="1947"/>
        <v>2.488365413550159E-8</v>
      </c>
      <c r="BC1574" s="13">
        <f t="shared" si="1948"/>
        <v>2.5524886761301026E-9</v>
      </c>
      <c r="BD1574" s="13">
        <f t="shared" si="1949"/>
        <v>9.1049275495931066E-6</v>
      </c>
      <c r="BE1574" s="13">
        <f t="shared" si="1950"/>
        <v>4.6283323345511313E-6</v>
      </c>
      <c r="BF1574" s="13">
        <f t="shared" si="1951"/>
        <v>1.1763663182585584E-6</v>
      </c>
      <c r="BG1574" s="13">
        <f t="shared" si="1952"/>
        <v>1.9932848590015301E-7</v>
      </c>
      <c r="BH1574" s="13">
        <f t="shared" si="1953"/>
        <v>2.5331296472810101E-8</v>
      </c>
      <c r="BI1574" s="13">
        <f t="shared" si="1954"/>
        <v>2.5753452271335754E-9</v>
      </c>
      <c r="BJ1574" s="14">
        <f t="shared" si="1955"/>
        <v>0.26829800772909301</v>
      </c>
      <c r="BK1574" s="14">
        <f t="shared" si="1956"/>
        <v>0.46035960558048589</v>
      </c>
      <c r="BL1574" s="14">
        <f t="shared" si="1957"/>
        <v>0.26324612068235415</v>
      </c>
      <c r="BM1574" s="14">
        <f t="shared" si="1958"/>
        <v>8.4242909169927244E-2</v>
      </c>
      <c r="BN1574" s="14">
        <f t="shared" si="1959"/>
        <v>0.9157547891635035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1.40384615384615</v>
      </c>
      <c r="F1575" s="10">
        <f>VLOOKUP(B1575,home!$B$2:$E$405,3,FALSE)</f>
        <v>1.31</v>
      </c>
      <c r="G1575" s="10">
        <f>VLOOKUP(C1575,away!$B$2:$E$405,4,FALSE)</f>
        <v>0.59</v>
      </c>
      <c r="H1575" s="10">
        <f>VLOOKUP(A1575,away!$A$2:$E$405,3,FALSE)</f>
        <v>1.12179487179487</v>
      </c>
      <c r="I1575" s="10">
        <f>VLOOKUP(C1575,away!$B$2:$E$405,3,FALSE)</f>
        <v>0.83</v>
      </c>
      <c r="J1575" s="10">
        <f>VLOOKUP(B1575,home!$B$2:$E$405,4,FALSE)</f>
        <v>1.19</v>
      </c>
      <c r="K1575" s="12">
        <f t="shared" si="1904"/>
        <v>1.0850326923076894</v>
      </c>
      <c r="L1575" s="12">
        <f t="shared" si="1905"/>
        <v>1.107996794871793</v>
      </c>
      <c r="M1575" s="13">
        <f t="shared" si="1906"/>
        <v>0.11157821131834557</v>
      </c>
      <c r="N1575" s="13">
        <f t="shared" si="1907"/>
        <v>0.12106600702962077</v>
      </c>
      <c r="O1575" s="13">
        <f t="shared" si="1908"/>
        <v>0.12362830051825449</v>
      </c>
      <c r="P1575" s="13">
        <f t="shared" si="1909"/>
        <v>0.13414074775674578</v>
      </c>
      <c r="Q1575" s="13">
        <f t="shared" si="1910"/>
        <v>6.5680287777145532E-2</v>
      </c>
      <c r="R1575" s="13">
        <f t="shared" si="1911"/>
        <v>6.8489880364836428E-2</v>
      </c>
      <c r="S1575" s="13">
        <f t="shared" si="1912"/>
        <v>4.0316429157930926E-2</v>
      </c>
      <c r="T1575" s="13">
        <f t="shared" si="1913"/>
        <v>7.2773548343334257E-2</v>
      </c>
      <c r="U1575" s="13">
        <f t="shared" si="1914"/>
        <v>7.4313759288090003E-2</v>
      </c>
      <c r="V1575" s="13">
        <f t="shared" si="1915"/>
        <v>5.3854361092227319E-3</v>
      </c>
      <c r="W1575" s="13">
        <f t="shared" si="1916"/>
        <v>2.3755086492793356E-2</v>
      </c>
      <c r="X1575" s="13">
        <f t="shared" si="1917"/>
        <v>2.6320559695917258E-2</v>
      </c>
      <c r="Y1575" s="13">
        <f t="shared" si="1918"/>
        <v>1.4581547891154012E-2</v>
      </c>
      <c r="Z1575" s="13">
        <f t="shared" si="1919"/>
        <v>2.5295522641797099E-2</v>
      </c>
      <c r="AA1575" s="13">
        <f t="shared" si="1920"/>
        <v>2.7446469035359217E-2</v>
      </c>
      <c r="AB1575" s="13">
        <f t="shared" si="1921"/>
        <v>1.489015809588772E-2</v>
      </c>
      <c r="AC1575" s="13">
        <f t="shared" si="1922"/>
        <v>4.0465249563051317E-4</v>
      </c>
      <c r="AD1575" s="13">
        <f t="shared" si="1923"/>
        <v>6.443761363319399E-3</v>
      </c>
      <c r="AE1575" s="13">
        <f t="shared" si="1924"/>
        <v>7.1396669374765888E-3</v>
      </c>
      <c r="AF1575" s="13">
        <f t="shared" si="1925"/>
        <v>3.9553640415880865E-3</v>
      </c>
      <c r="AG1575" s="13">
        <f t="shared" si="1926"/>
        <v>1.4608435602102468E-3</v>
      </c>
      <c r="AH1575" s="13">
        <f t="shared" si="1927"/>
        <v>7.006839502929514E-3</v>
      </c>
      <c r="AI1575" s="13">
        <f t="shared" si="1928"/>
        <v>7.6026499304314814E-3</v>
      </c>
      <c r="AJ1575" s="13">
        <f t="shared" si="1929"/>
        <v>4.1245618613444685E-3</v>
      </c>
      <c r="AK1575" s="13">
        <f t="shared" si="1930"/>
        <v>1.4917614870014015E-3</v>
      </c>
      <c r="AL1575" s="13">
        <f t="shared" si="1931"/>
        <v>1.9459135508326841E-5</v>
      </c>
      <c r="AM1575" s="13">
        <f t="shared" si="1932"/>
        <v>1.3983383481261434E-3</v>
      </c>
      <c r="AN1575" s="13">
        <f t="shared" si="1933"/>
        <v>1.5493544078700842E-3</v>
      </c>
      <c r="AO1575" s="13">
        <f t="shared" si="1934"/>
        <v>8.5833985902026926E-4</v>
      </c>
      <c r="AP1575" s="13">
        <f t="shared" si="1935"/>
        <v>3.1701260423505498E-4</v>
      </c>
      <c r="AQ1575" s="13">
        <f t="shared" si="1936"/>
        <v>8.7812237356600282E-5</v>
      </c>
      <c r="AR1575" s="13">
        <f t="shared" si="1937"/>
        <v>1.5527111422853933E-3</v>
      </c>
      <c r="AS1575" s="13">
        <f t="shared" si="1938"/>
        <v>1.684742351090068E-3</v>
      </c>
      <c r="AT1575" s="13">
        <f t="shared" si="1939"/>
        <v>9.1400026452402138E-4</v>
      </c>
      <c r="AU1575" s="13">
        <f t="shared" si="1940"/>
        <v>3.3057338926214652E-4</v>
      </c>
      <c r="AV1575" s="13">
        <f t="shared" si="1941"/>
        <v>8.9670733639096142E-5</v>
      </c>
      <c r="AW1575" s="13">
        <f t="shared" si="1942"/>
        <v>6.4983390896479157E-7</v>
      </c>
      <c r="AX1575" s="13">
        <f t="shared" si="1943"/>
        <v>2.5287380377073262E-4</v>
      </c>
      <c r="AY1575" s="13">
        <f t="shared" si="1944"/>
        <v>2.8018336408501044E-4</v>
      </c>
      <c r="AZ1575" s="13">
        <f t="shared" si="1945"/>
        <v>1.5522113469129413E-4</v>
      </c>
      <c r="BA1575" s="13">
        <f t="shared" si="1946"/>
        <v>5.7328173244772251E-5</v>
      </c>
      <c r="BB1575" s="13">
        <f t="shared" si="1947"/>
        <v>1.5879858052765635E-5</v>
      </c>
      <c r="BC1575" s="13">
        <f t="shared" si="1948"/>
        <v>3.5189663650966701E-6</v>
      </c>
      <c r="BD1575" s="13">
        <f t="shared" si="1949"/>
        <v>2.8673316150232237E-4</v>
      </c>
      <c r="BE1575" s="13">
        <f t="shared" si="1950"/>
        <v>3.1111485419876031E-4</v>
      </c>
      <c r="BF1575" s="13">
        <f t="shared" si="1951"/>
        <v>1.6878489393409756E-4</v>
      </c>
      <c r="BG1575" s="13">
        <f t="shared" si="1952"/>
        <v>6.1045709295393913E-5</v>
      </c>
      <c r="BH1575" s="13">
        <f t="shared" si="1953"/>
        <v>1.6559147577653445E-5</v>
      </c>
      <c r="BI1575" s="13">
        <f t="shared" si="1954"/>
        <v>3.5934432957003355E-6</v>
      </c>
      <c r="BJ1575" s="14">
        <f t="shared" si="1955"/>
        <v>0.34815253588937739</v>
      </c>
      <c r="BK1575" s="14">
        <f t="shared" si="1956"/>
        <v>0.29212511933746882</v>
      </c>
      <c r="BL1575" s="14">
        <f t="shared" si="1957"/>
        <v>0.33441390917473923</v>
      </c>
      <c r="BM1575" s="14">
        <f t="shared" si="1958"/>
        <v>0.37512411874825807</v>
      </c>
      <c r="BN1575" s="14">
        <f t="shared" si="1959"/>
        <v>0.62458343476494849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1.40384615384615</v>
      </c>
      <c r="F1576" s="10">
        <f>VLOOKUP(B1576,home!$B$2:$E$405,3,FALSE)</f>
        <v>1.07</v>
      </c>
      <c r="G1576" s="10">
        <f>VLOOKUP(C1576,away!$B$2:$E$405,4,FALSE)</f>
        <v>1.07</v>
      </c>
      <c r="H1576" s="10">
        <f>VLOOKUP(A1576,away!$A$2:$E$405,3,FALSE)</f>
        <v>1.12179487179487</v>
      </c>
      <c r="I1576" s="10">
        <f>VLOOKUP(C1576,away!$B$2:$E$405,3,FALSE)</f>
        <v>1.31</v>
      </c>
      <c r="J1576" s="10">
        <f>VLOOKUP(B1576,home!$B$2:$E$405,4,FALSE)</f>
        <v>1.04</v>
      </c>
      <c r="K1576" s="12">
        <f t="shared" si="1904"/>
        <v>1.6072634615384573</v>
      </c>
      <c r="L1576" s="12">
        <f t="shared" si="1905"/>
        <v>1.5283333333333309</v>
      </c>
      <c r="M1576" s="13">
        <f t="shared" si="1906"/>
        <v>4.3473801144278318E-2</v>
      </c>
      <c r="N1576" s="13">
        <f t="shared" si="1907"/>
        <v>6.9873852113387314E-2</v>
      </c>
      <c r="O1576" s="13">
        <f t="shared" si="1908"/>
        <v>6.6442459415505251E-2</v>
      </c>
      <c r="P1576" s="13">
        <f t="shared" si="1909"/>
        <v>0.10679053731329342</v>
      </c>
      <c r="Q1576" s="13">
        <f t="shared" si="1910"/>
        <v>5.6152844709394585E-2</v>
      </c>
      <c r="R1576" s="13">
        <f t="shared" si="1911"/>
        <v>5.0773112736681864E-2</v>
      </c>
      <c r="S1576" s="13">
        <f t="shared" si="1912"/>
        <v>6.558098532616384E-2</v>
      </c>
      <c r="T1576" s="13">
        <f t="shared" si="1913"/>
        <v>8.5820264330857918E-2</v>
      </c>
      <c r="U1576" s="13">
        <f t="shared" si="1914"/>
        <v>8.1605768930241615E-2</v>
      </c>
      <c r="V1576" s="13">
        <f t="shared" si="1915"/>
        <v>1.7899487037603471E-2</v>
      </c>
      <c r="W1576" s="13">
        <f t="shared" si="1916"/>
        <v>3.0084138520950991E-2</v>
      </c>
      <c r="X1576" s="13">
        <f t="shared" si="1917"/>
        <v>4.5978591706186685E-2</v>
      </c>
      <c r="Y1576" s="13">
        <f t="shared" si="1918"/>
        <v>3.5135307162144282E-2</v>
      </c>
      <c r="Z1576" s="13">
        <f t="shared" si="1919"/>
        <v>2.586608021085399E-2</v>
      </c>
      <c r="AA1576" s="13">
        <f t="shared" si="1920"/>
        <v>4.1573605616128571E-2</v>
      </c>
      <c r="AB1576" s="13">
        <f t="shared" si="1921"/>
        <v>3.3409868635606736E-2</v>
      </c>
      <c r="AC1576" s="13">
        <f t="shared" si="1922"/>
        <v>2.7480571460070965E-3</v>
      </c>
      <c r="AD1576" s="13">
        <f t="shared" si="1923"/>
        <v>1.2088284154146542E-2</v>
      </c>
      <c r="AE1576" s="13">
        <f t="shared" si="1924"/>
        <v>1.8474927615587267E-2</v>
      </c>
      <c r="AF1576" s="13">
        <f t="shared" si="1925"/>
        <v>1.4117923852911251E-2</v>
      </c>
      <c r="AG1576" s="13">
        <f t="shared" si="1926"/>
        <v>7.1922978739553303E-3</v>
      </c>
      <c r="AH1576" s="13">
        <f t="shared" si="1927"/>
        <v>9.882998147230454E-3</v>
      </c>
      <c r="AI1576" s="13">
        <f t="shared" si="1928"/>
        <v>1.5884581812495777E-2</v>
      </c>
      <c r="AJ1576" s="13">
        <f t="shared" si="1929"/>
        <v>1.2765353974521398E-2</v>
      </c>
      <c r="AK1576" s="13">
        <f t="shared" si="1930"/>
        <v>6.8390956722843201E-3</v>
      </c>
      <c r="AL1576" s="13">
        <f t="shared" si="1931"/>
        <v>2.7001687587960733E-4</v>
      </c>
      <c r="AM1576" s="13">
        <f t="shared" si="1932"/>
        <v>3.8858114867308083E-3</v>
      </c>
      <c r="AN1576" s="13">
        <f t="shared" si="1933"/>
        <v>5.9388152222202414E-3</v>
      </c>
      <c r="AO1576" s="13">
        <f t="shared" si="1934"/>
        <v>4.5382446323132958E-3</v>
      </c>
      <c r="AP1576" s="13">
        <f t="shared" si="1935"/>
        <v>2.3119835154618248E-3</v>
      </c>
      <c r="AQ1576" s="13">
        <f t="shared" si="1936"/>
        <v>8.8337036819937146E-4</v>
      </c>
      <c r="AR1576" s="13">
        <f t="shared" si="1937"/>
        <v>3.0209031003367694E-3</v>
      </c>
      <c r="AS1576" s="13">
        <f t="shared" si="1938"/>
        <v>4.8553871740195332E-3</v>
      </c>
      <c r="AT1576" s="13">
        <f t="shared" si="1939"/>
        <v>3.9019431982120329E-3</v>
      </c>
      <c r="AU1576" s="13">
        <f t="shared" si="1940"/>
        <v>2.09048357716157E-3</v>
      </c>
      <c r="AV1576" s="13">
        <f t="shared" si="1941"/>
        <v>8.3998946762950096E-4</v>
      </c>
      <c r="AW1576" s="13">
        <f t="shared" si="1942"/>
        <v>1.8424408941493158E-5</v>
      </c>
      <c r="AX1576" s="13">
        <f t="shared" si="1943"/>
        <v>1.0409204701748104E-3</v>
      </c>
      <c r="AY1576" s="13">
        <f t="shared" si="1944"/>
        <v>1.590873451917166E-3</v>
      </c>
      <c r="AZ1576" s="13">
        <f t="shared" si="1945"/>
        <v>1.2156924628400328E-3</v>
      </c>
      <c r="BA1576" s="13">
        <f t="shared" si="1946"/>
        <v>6.1932777134683778E-4</v>
      </c>
      <c r="BB1576" s="13">
        <f t="shared" si="1947"/>
        <v>2.3663481930210408E-4</v>
      </c>
      <c r="BC1576" s="13">
        <f t="shared" si="1948"/>
        <v>7.2331376433343002E-5</v>
      </c>
      <c r="BD1576" s="13">
        <f t="shared" si="1949"/>
        <v>7.6949115083578068E-4</v>
      </c>
      <c r="BE1576" s="13">
        <f t="shared" si="1950"/>
        <v>1.2367750107155279E-3</v>
      </c>
      <c r="BF1576" s="13">
        <f t="shared" si="1951"/>
        <v>9.9391164243345137E-4</v>
      </c>
      <c r="BG1576" s="13">
        <f t="shared" si="1952"/>
        <v>5.3249262229365408E-4</v>
      </c>
      <c r="BH1576" s="13">
        <f t="shared" si="1953"/>
        <v>2.1396398383784733E-4</v>
      </c>
      <c r="BI1576" s="13">
        <f t="shared" si="1954"/>
        <v>6.8779298661555366E-5</v>
      </c>
      <c r="BJ1576" s="14">
        <f t="shared" si="1955"/>
        <v>0.3972524376164619</v>
      </c>
      <c r="BK1576" s="14">
        <f t="shared" si="1956"/>
        <v>0.23835375829514294</v>
      </c>
      <c r="BL1576" s="14">
        <f t="shared" si="1957"/>
        <v>0.33770096516683312</v>
      </c>
      <c r="BM1576" s="14">
        <f t="shared" si="1958"/>
        <v>0.60409418481377608</v>
      </c>
      <c r="BN1576" s="14">
        <f t="shared" si="1959"/>
        <v>0.39350660743254073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1.40384615384615</v>
      </c>
      <c r="F1577" s="10">
        <f>VLOOKUP(B1577,home!$B$2:$E$405,3,FALSE)</f>
        <v>1.22</v>
      </c>
      <c r="G1577" s="10">
        <f>VLOOKUP(C1577,away!$B$2:$E$405,4,FALSE)</f>
        <v>0.95</v>
      </c>
      <c r="H1577" s="10">
        <f>VLOOKUP(A1577,away!$A$2:$E$405,3,FALSE)</f>
        <v>1.12179487179487</v>
      </c>
      <c r="I1577" s="10">
        <f>VLOOKUP(C1577,away!$B$2:$E$405,3,FALSE)</f>
        <v>0.59</v>
      </c>
      <c r="J1577" s="10">
        <f>VLOOKUP(B1577,home!$B$2:$E$405,4,FALSE)</f>
        <v>0.89</v>
      </c>
      <c r="K1577" s="12">
        <f t="shared" si="1904"/>
        <v>1.6270576923076876</v>
      </c>
      <c r="L1577" s="12">
        <f t="shared" si="1905"/>
        <v>0.58905448717948616</v>
      </c>
      <c r="M1577" s="13">
        <f t="shared" si="1906"/>
        <v>0.10903218343229304</v>
      </c>
      <c r="N1577" s="13">
        <f t="shared" si="1907"/>
        <v>0.17740165276261519</v>
      </c>
      <c r="O1577" s="13">
        <f t="shared" si="1908"/>
        <v>6.4225896897769044E-2</v>
      </c>
      <c r="P1577" s="13">
        <f t="shared" si="1909"/>
        <v>0.10449923959287559</v>
      </c>
      <c r="Q1577" s="13">
        <f t="shared" si="1910"/>
        <v>0.14432136187775521</v>
      </c>
      <c r="R1577" s="13">
        <f t="shared" si="1911"/>
        <v>1.8916276380378946E-2</v>
      </c>
      <c r="S1577" s="13">
        <f t="shared" si="1912"/>
        <v>2.5038687504296352E-2</v>
      </c>
      <c r="T1577" s="13">
        <f t="shared" si="1913"/>
        <v>8.501314580994615E-2</v>
      </c>
      <c r="U1577" s="13">
        <f t="shared" si="1914"/>
        <v>3.0777872994513789E-2</v>
      </c>
      <c r="V1577" s="13">
        <f t="shared" si="1915"/>
        <v>2.6664133288553465E-3</v>
      </c>
      <c r="W1577" s="13">
        <f t="shared" si="1916"/>
        <v>7.8273060669174346E-2</v>
      </c>
      <c r="X1577" s="13">
        <f t="shared" si="1917"/>
        <v>4.6107097612449313E-2</v>
      </c>
      <c r="Y1577" s="13">
        <f t="shared" si="1918"/>
        <v>1.3579796369717919E-2</v>
      </c>
      <c r="Z1577" s="13">
        <f t="shared" si="1919"/>
        <v>3.7142391608631837E-3</v>
      </c>
      <c r="AA1577" s="13">
        <f t="shared" si="1920"/>
        <v>6.0432813977528942E-3</v>
      </c>
      <c r="AB1577" s="13">
        <f t="shared" si="1921"/>
        <v>4.9163837424968998E-3</v>
      </c>
      <c r="AC1577" s="13">
        <f t="shared" si="1922"/>
        <v>1.5972243041817148E-4</v>
      </c>
      <c r="AD1577" s="13">
        <f t="shared" si="1923"/>
        <v>3.1838696365561622E-2</v>
      </c>
      <c r="AE1577" s="13">
        <f t="shared" si="1924"/>
        <v>1.8754726960079272E-2</v>
      </c>
      <c r="AF1577" s="13">
        <f t="shared" si="1925"/>
        <v>5.523778035830389E-3</v>
      </c>
      <c r="AG1577" s="13">
        <f t="shared" si="1926"/>
        <v>1.0846020793964602E-3</v>
      </c>
      <c r="AH1577" s="13">
        <f t="shared" si="1927"/>
        <v>5.469723110410568E-4</v>
      </c>
      <c r="AI1577" s="13">
        <f t="shared" si="1928"/>
        <v>8.8995550615866468E-4</v>
      </c>
      <c r="AJ1577" s="13">
        <f t="shared" si="1929"/>
        <v>7.2400447605351843E-4</v>
      </c>
      <c r="AK1577" s="13">
        <f t="shared" si="1930"/>
        <v>3.926656840093581E-4</v>
      </c>
      <c r="AL1577" s="13">
        <f t="shared" si="1931"/>
        <v>6.12328286904009E-6</v>
      </c>
      <c r="AM1577" s="13">
        <f t="shared" si="1932"/>
        <v>1.0360679166927176E-2</v>
      </c>
      <c r="AN1577" s="13">
        <f t="shared" si="1933"/>
        <v>6.1030045535054745E-3</v>
      </c>
      <c r="AO1577" s="13">
        <f t="shared" si="1934"/>
        <v>1.7975011087596178E-3</v>
      </c>
      <c r="AP1577" s="13">
        <f t="shared" si="1935"/>
        <v>3.5294203127498496E-4</v>
      </c>
      <c r="AQ1577" s="13">
        <f t="shared" si="1936"/>
        <v>5.19755218091931E-5</v>
      </c>
      <c r="AR1577" s="13">
        <f t="shared" si="1937"/>
        <v>6.4439298836333647E-5</v>
      </c>
      <c r="AS1577" s="13">
        <f t="shared" si="1938"/>
        <v>1.0484645685857048E-4</v>
      </c>
      <c r="AT1577" s="13">
        <f t="shared" si="1939"/>
        <v>8.52956170714716E-5</v>
      </c>
      <c r="AU1577" s="13">
        <f t="shared" si="1940"/>
        <v>4.6260296625422935E-5</v>
      </c>
      <c r="AV1577" s="13">
        <f t="shared" si="1941"/>
        <v>1.8817042868207441E-5</v>
      </c>
      <c r="AW1577" s="13">
        <f t="shared" si="1942"/>
        <v>1.6301975748088361E-7</v>
      </c>
      <c r="AX1577" s="13">
        <f t="shared" si="1943"/>
        <v>2.8095704560134769E-3</v>
      </c>
      <c r="AY1577" s="13">
        <f t="shared" si="1944"/>
        <v>1.6549900841616541E-3</v>
      </c>
      <c r="AZ1577" s="13">
        <f t="shared" si="1945"/>
        <v>4.8743966765648884E-4</v>
      </c>
      <c r="BA1577" s="13">
        <f t="shared" si="1946"/>
        <v>9.5709507820777428E-5</v>
      </c>
      <c r="BB1577" s="13">
        <f t="shared" si="1947"/>
        <v>1.4094528761892265E-5</v>
      </c>
      <c r="BC1577" s="13">
        <f t="shared" si="1948"/>
        <v>1.6604890823745938E-6</v>
      </c>
      <c r="BD1577" s="13">
        <f t="shared" si="1949"/>
        <v>6.3263763550403611E-6</v>
      </c>
      <c r="BE1577" s="13">
        <f t="shared" si="1950"/>
        <v>1.029337931290189E-5</v>
      </c>
      <c r="BF1577" s="13">
        <f t="shared" si="1951"/>
        <v>8.3739609954489205E-6</v>
      </c>
      <c r="BG1577" s="13">
        <f t="shared" si="1952"/>
        <v>4.5416392175765687E-6</v>
      </c>
      <c r="BH1577" s="13">
        <f t="shared" si="1953"/>
        <v>1.8473772561610563E-6</v>
      </c>
      <c r="BI1577" s="13">
        <f t="shared" si="1954"/>
        <v>6.0115787504622369E-7</v>
      </c>
      <c r="BJ1577" s="14">
        <f t="shared" si="1955"/>
        <v>0.62562748565829907</v>
      </c>
      <c r="BK1577" s="14">
        <f t="shared" si="1956"/>
        <v>0.24305735965576919</v>
      </c>
      <c r="BL1577" s="14">
        <f t="shared" si="1957"/>
        <v>0.12778495199344636</v>
      </c>
      <c r="BM1577" s="14">
        <f t="shared" si="1958"/>
        <v>0.38013259846028657</v>
      </c>
      <c r="BN1577" s="14">
        <f t="shared" si="1959"/>
        <v>0.61839661094368703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1.40384615384615</v>
      </c>
      <c r="F1578" s="10">
        <f>VLOOKUP(B1578,home!$B$2:$E$405,3,FALSE)</f>
        <v>1.02</v>
      </c>
      <c r="G1578" s="10">
        <f>VLOOKUP(C1578,away!$B$2:$E$405,4,FALSE)</f>
        <v>0.71</v>
      </c>
      <c r="H1578" s="10">
        <f>VLOOKUP(A1578,away!$A$2:$E$405,3,FALSE)</f>
        <v>1.12179487179487</v>
      </c>
      <c r="I1578" s="10">
        <f>VLOOKUP(C1578,away!$B$2:$E$405,3,FALSE)</f>
        <v>1.1200000000000001</v>
      </c>
      <c r="J1578" s="10">
        <f>VLOOKUP(B1578,home!$B$2:$E$405,4,FALSE)</f>
        <v>0.64</v>
      </c>
      <c r="K1578" s="12">
        <f t="shared" si="1904"/>
        <v>1.0166653846153819</v>
      </c>
      <c r="L1578" s="12">
        <f t="shared" si="1905"/>
        <v>0.80410256410256298</v>
      </c>
      <c r="M1578" s="13">
        <f t="shared" si="1906"/>
        <v>0.16190137123090645</v>
      </c>
      <c r="N1578" s="13">
        <f t="shared" si="1907"/>
        <v>0.16459951985222723</v>
      </c>
      <c r="O1578" s="13">
        <f t="shared" si="1908"/>
        <v>0.13018530773849279</v>
      </c>
      <c r="P1578" s="13">
        <f t="shared" si="1909"/>
        <v>0.13235489596322661</v>
      </c>
      <c r="Q1578" s="13">
        <f t="shared" si="1910"/>
        <v>8.3671317079035884E-2</v>
      </c>
      <c r="R1578" s="13">
        <f t="shared" si="1911"/>
        <v>5.2341169880501644E-2</v>
      </c>
      <c r="S1578" s="13">
        <f t="shared" si="1912"/>
        <v>2.7050139156098215E-2</v>
      </c>
      <c r="T1578" s="13">
        <f t="shared" si="1913"/>
        <v>6.7280320605091315E-2</v>
      </c>
      <c r="U1578" s="13">
        <f t="shared" si="1914"/>
        <v>5.3213455607779243E-2</v>
      </c>
      <c r="V1578" s="13">
        <f t="shared" si="1915"/>
        <v>2.457064052554163E-3</v>
      </c>
      <c r="W1578" s="13">
        <f t="shared" si="1916"/>
        <v>2.8355243919811198E-2</v>
      </c>
      <c r="X1578" s="13">
        <f t="shared" si="1917"/>
        <v>2.2800524341673793E-2</v>
      </c>
      <c r="Y1578" s="13">
        <f t="shared" si="1918"/>
        <v>9.1669800430113982E-3</v>
      </c>
      <c r="Z1578" s="13">
        <f t="shared" si="1919"/>
        <v>1.4029222969679737E-2</v>
      </c>
      <c r="AA1578" s="13">
        <f t="shared" si="1920"/>
        <v>1.4263025366324398E-2</v>
      </c>
      <c r="AB1578" s="13">
        <f t="shared" si="1921"/>
        <v>7.2503620849165709E-3</v>
      </c>
      <c r="AC1578" s="13">
        <f t="shared" si="1922"/>
        <v>1.2554111439047749E-4</v>
      </c>
      <c r="AD1578" s="13">
        <f t="shared" si="1923"/>
        <v>7.2069487413994561E-3</v>
      </c>
      <c r="AE1578" s="13">
        <f t="shared" si="1924"/>
        <v>5.795125962315041E-3</v>
      </c>
      <c r="AF1578" s="13">
        <f t="shared" si="1925"/>
        <v>2.3299378227974285E-3</v>
      </c>
      <c r="AG1578" s="13">
        <f t="shared" si="1926"/>
        <v>6.2450299250365183E-4</v>
      </c>
      <c r="AH1578" s="13">
        <f t="shared" si="1927"/>
        <v>2.8202335405715117E-3</v>
      </c>
      <c r="AI1578" s="13">
        <f t="shared" si="1928"/>
        <v>2.8672338172303362E-3</v>
      </c>
      <c r="AJ1578" s="13">
        <f t="shared" si="1929"/>
        <v>1.4575086857883544E-3</v>
      </c>
      <c r="AK1578" s="13">
        <f t="shared" si="1930"/>
        <v>4.9393287620575919E-4</v>
      </c>
      <c r="AL1578" s="13">
        <f t="shared" si="1931"/>
        <v>4.1052107237711296E-6</v>
      </c>
      <c r="AM1578" s="13">
        <f t="shared" si="1932"/>
        <v>1.4654110628156444E-3</v>
      </c>
      <c r="AN1578" s="13">
        <f t="shared" si="1933"/>
        <v>1.1783407930743214E-3</v>
      </c>
      <c r="AO1578" s="13">
        <f t="shared" si="1934"/>
        <v>4.7375342654885477E-4</v>
      </c>
      <c r="AP1578" s="13">
        <f t="shared" si="1935"/>
        <v>1.2698211501343645E-4</v>
      </c>
      <c r="AQ1578" s="13">
        <f t="shared" si="1936"/>
        <v>2.5526661069367696E-5</v>
      </c>
      <c r="AR1578" s="13">
        <f t="shared" si="1937"/>
        <v>4.5355140426832071E-4</v>
      </c>
      <c r="AS1578" s="13">
        <f t="shared" si="1938"/>
        <v>4.6111001286329884E-4</v>
      </c>
      <c r="AT1578" s="13">
        <f t="shared" si="1939"/>
        <v>2.3439729428883469E-4</v>
      </c>
      <c r="AU1578" s="13">
        <f t="shared" si="1940"/>
        <v>7.9434538450321005E-5</v>
      </c>
      <c r="AV1578" s="13">
        <f t="shared" si="1941"/>
        <v>2.0189586396335236E-5</v>
      </c>
      <c r="AW1578" s="13">
        <f t="shared" si="1942"/>
        <v>9.3222863284826362E-8</v>
      </c>
      <c r="AX1578" s="13">
        <f t="shared" si="1943"/>
        <v>2.4830545029951701E-4</v>
      </c>
      <c r="AY1578" s="13">
        <f t="shared" si="1944"/>
        <v>1.9966304926648311E-4</v>
      </c>
      <c r="AZ1578" s="13">
        <f t="shared" si="1945"/>
        <v>8.027478493585771E-5</v>
      </c>
      <c r="BA1578" s="13">
        <f t="shared" si="1946"/>
        <v>2.151638679990166E-5</v>
      </c>
      <c r="BB1578" s="13">
        <f t="shared" si="1947"/>
        <v>4.3253454490058656E-6</v>
      </c>
      <c r="BC1578" s="13">
        <f t="shared" si="1948"/>
        <v>6.9560427323499404E-7</v>
      </c>
      <c r="BD1578" s="13">
        <f t="shared" si="1949"/>
        <v>6.0783641187412434E-5</v>
      </c>
      <c r="BE1578" s="13">
        <f t="shared" si="1950"/>
        <v>6.1796623946124032E-5</v>
      </c>
      <c r="BF1578" s="13">
        <f t="shared" si="1951"/>
        <v>3.1413244226059148E-5</v>
      </c>
      <c r="BG1578" s="13">
        <f t="shared" si="1952"/>
        <v>1.0645586007701117E-5</v>
      </c>
      <c r="BH1578" s="13">
        <f t="shared" si="1953"/>
        <v>2.7057496982438962E-6</v>
      </c>
      <c r="BI1578" s="13">
        <f t="shared" si="1954"/>
        <v>5.5016841152761705E-7</v>
      </c>
      <c r="BJ1578" s="14">
        <f t="shared" si="1955"/>
        <v>0.39565521603941217</v>
      </c>
      <c r="BK1578" s="14">
        <f t="shared" si="1956"/>
        <v>0.32409277977716616</v>
      </c>
      <c r="BL1578" s="14">
        <f t="shared" si="1957"/>
        <v>0.26630880744755486</v>
      </c>
      <c r="BM1578" s="14">
        <f t="shared" si="1958"/>
        <v>0.27483287466301909</v>
      </c>
      <c r="BN1578" s="14">
        <f t="shared" si="1959"/>
        <v>0.72505358174439061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</v>
      </c>
      <c r="F1579" s="10">
        <f>VLOOKUP(B1579,home!$B$2:$E$405,3,FALSE)</f>
        <v>1.1100000000000001</v>
      </c>
      <c r="G1579" s="10">
        <f>VLOOKUP(C1579,away!$B$2:$E$405,4,FALSE)</f>
        <v>0.76</v>
      </c>
      <c r="H1579" s="10">
        <f>VLOOKUP(A1579,away!$A$2:$E$405,3,FALSE)</f>
        <v>1.2307692307692299</v>
      </c>
      <c r="I1579" s="10">
        <f>VLOOKUP(C1579,away!$B$2:$E$405,3,FALSE)</f>
        <v>0.38</v>
      </c>
      <c r="J1579" s="10">
        <f>VLOOKUP(B1579,home!$B$2:$E$405,4,FALSE)</f>
        <v>1.22</v>
      </c>
      <c r="K1579" s="12">
        <f t="shared" si="1904"/>
        <v>1.2654000000000001</v>
      </c>
      <c r="L1579" s="12">
        <f t="shared" si="1905"/>
        <v>0.57058461538461502</v>
      </c>
      <c r="M1579" s="13">
        <f t="shared" si="1906"/>
        <v>0.15945642120334555</v>
      </c>
      <c r="N1579" s="13">
        <f t="shared" si="1907"/>
        <v>0.20177615539071347</v>
      </c>
      <c r="O1579" s="13">
        <f t="shared" si="1908"/>
        <v>9.0983380762918092E-2</v>
      </c>
      <c r="P1579" s="13">
        <f t="shared" si="1909"/>
        <v>0.11513037001739655</v>
      </c>
      <c r="Q1579" s="13">
        <f t="shared" si="1910"/>
        <v>0.12766377351570446</v>
      </c>
      <c r="R1579" s="13">
        <f t="shared" si="1911"/>
        <v>2.5956858659500797E-2</v>
      </c>
      <c r="S1579" s="13">
        <f t="shared" si="1912"/>
        <v>2.078154332123024E-2</v>
      </c>
      <c r="T1579" s="13">
        <f t="shared" si="1913"/>
        <v>7.2842985110006822E-2</v>
      </c>
      <c r="U1579" s="13">
        <f t="shared" si="1914"/>
        <v>3.2845808947732313E-2</v>
      </c>
      <c r="V1579" s="13">
        <f t="shared" si="1915"/>
        <v>1.6671826237678274E-3</v>
      </c>
      <c r="W1579" s="13">
        <f t="shared" si="1916"/>
        <v>5.3848579668924132E-2</v>
      </c>
      <c r="X1579" s="13">
        <f t="shared" si="1917"/>
        <v>3.072517111940087E-2</v>
      </c>
      <c r="Y1579" s="13">
        <f t="shared" si="1918"/>
        <v>8.7656549728949134E-3</v>
      </c>
      <c r="Z1579" s="13">
        <f t="shared" si="1919"/>
        <v>4.9368614049413589E-3</v>
      </c>
      <c r="AA1579" s="13">
        <f t="shared" si="1920"/>
        <v>6.2471044218127963E-3</v>
      </c>
      <c r="AB1579" s="13">
        <f t="shared" si="1921"/>
        <v>3.9525429676809578E-3</v>
      </c>
      <c r="AC1579" s="13">
        <f t="shared" si="1922"/>
        <v>7.5233467752683743E-5</v>
      </c>
      <c r="AD1579" s="13">
        <f t="shared" si="1923"/>
        <v>1.7034998178264156E-2</v>
      </c>
      <c r="AE1579" s="13">
        <f t="shared" si="1924"/>
        <v>9.7199078836224702E-3</v>
      </c>
      <c r="AF1579" s="13">
        <f t="shared" si="1925"/>
        <v>2.773014950675307E-3</v>
      </c>
      <c r="AG1579" s="13">
        <f t="shared" si="1926"/>
        <v>5.2741322302895242E-4</v>
      </c>
      <c r="AH1579" s="13">
        <f t="shared" si="1927"/>
        <v>7.0422429148640374E-4</v>
      </c>
      <c r="AI1579" s="13">
        <f t="shared" si="1928"/>
        <v>8.911254184468954E-4</v>
      </c>
      <c r="AJ1579" s="13">
        <f t="shared" si="1929"/>
        <v>5.6381505225135088E-4</v>
      </c>
      <c r="AK1579" s="13">
        <f t="shared" si="1930"/>
        <v>2.3781718903961976E-4</v>
      </c>
      <c r="AL1579" s="13">
        <f t="shared" si="1931"/>
        <v>2.1727960315910108E-6</v>
      </c>
      <c r="AM1579" s="13">
        <f t="shared" si="1932"/>
        <v>4.3112173389550906E-3</v>
      </c>
      <c r="AN1579" s="13">
        <f t="shared" si="1933"/>
        <v>2.4599142871871739E-3</v>
      </c>
      <c r="AO1579" s="13">
        <f t="shared" si="1934"/>
        <v>7.0179462371690641E-4</v>
      </c>
      <c r="AP1579" s="13">
        <f t="shared" si="1935"/>
        <v>1.3347773848416725E-4</v>
      </c>
      <c r="AQ1579" s="13">
        <f t="shared" si="1936"/>
        <v>1.9040086018849193E-5</v>
      </c>
      <c r="AR1579" s="13">
        <f t="shared" si="1937"/>
        <v>8.0363909300454543E-5</v>
      </c>
      <c r="AS1579" s="13">
        <f t="shared" si="1938"/>
        <v>1.016924908287952E-4</v>
      </c>
      <c r="AT1579" s="13">
        <f t="shared" si="1939"/>
        <v>6.4340838947378741E-5</v>
      </c>
      <c r="AU1579" s="13">
        <f t="shared" si="1940"/>
        <v>2.7138965868004344E-5</v>
      </c>
      <c r="AV1579" s="13">
        <f t="shared" si="1941"/>
        <v>8.585411852343179E-6</v>
      </c>
      <c r="AW1579" s="13">
        <f t="shared" si="1942"/>
        <v>4.357770417800934E-8</v>
      </c>
      <c r="AX1579" s="13">
        <f t="shared" si="1943"/>
        <v>9.0923573678562968E-4</v>
      </c>
      <c r="AY1579" s="13">
        <f t="shared" si="1944"/>
        <v>5.1879592316777547E-4</v>
      </c>
      <c r="AZ1579" s="13">
        <f t="shared" si="1945"/>
        <v>1.4800848614189574E-4</v>
      </c>
      <c r="BA1579" s="13">
        <f t="shared" si="1946"/>
        <v>2.8150455046310901E-5</v>
      </c>
      <c r="BB1579" s="13">
        <f t="shared" si="1947"/>
        <v>4.0155541413752997E-6</v>
      </c>
      <c r="BC1579" s="13">
        <f t="shared" si="1948"/>
        <v>4.582426830625447E-7</v>
      </c>
      <c r="BD1579" s="13">
        <f t="shared" si="1949"/>
        <v>7.6424017131673225E-6</v>
      </c>
      <c r="BE1579" s="13">
        <f t="shared" si="1950"/>
        <v>9.6706951278419306E-6</v>
      </c>
      <c r="BF1579" s="13">
        <f t="shared" si="1951"/>
        <v>6.1186488073855913E-6</v>
      </c>
      <c r="BG1579" s="13">
        <f t="shared" si="1952"/>
        <v>2.5808460669552418E-6</v>
      </c>
      <c r="BH1579" s="13">
        <f t="shared" si="1953"/>
        <v>8.1645065328129114E-7</v>
      </c>
      <c r="BI1579" s="13">
        <f t="shared" si="1954"/>
        <v>2.0662733133242909E-7</v>
      </c>
      <c r="BJ1579" s="14">
        <f t="shared" si="1955"/>
        <v>0.53491176248556371</v>
      </c>
      <c r="BK1579" s="14">
        <f t="shared" si="1956"/>
        <v>0.29763171935269217</v>
      </c>
      <c r="BL1579" s="14">
        <f t="shared" si="1957"/>
        <v>0.1626918349973662</v>
      </c>
      <c r="BM1579" s="14">
        <f t="shared" si="1958"/>
        <v>0.27868646634552113</v>
      </c>
      <c r="BN1579" s="14">
        <f t="shared" si="1959"/>
        <v>0.72096695954957901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</v>
      </c>
      <c r="F1580" s="10">
        <f>VLOOKUP(B1580,home!$B$2:$E$405,3,FALSE)</f>
        <v>0.67</v>
      </c>
      <c r="G1580" s="10">
        <f>VLOOKUP(C1580,away!$B$2:$E$405,4,FALSE)</f>
        <v>1</v>
      </c>
      <c r="H1580" s="10">
        <f>VLOOKUP(A1580,away!$A$2:$E$405,3,FALSE)</f>
        <v>1.2307692307692299</v>
      </c>
      <c r="I1580" s="10">
        <f>VLOOKUP(C1580,away!$B$2:$E$405,3,FALSE)</f>
        <v>1</v>
      </c>
      <c r="J1580" s="10">
        <f>VLOOKUP(B1580,home!$B$2:$E$405,4,FALSE)</f>
        <v>1.49</v>
      </c>
      <c r="K1580" s="12">
        <f t="shared" si="1904"/>
        <v>1.0050000000000001</v>
      </c>
      <c r="L1580" s="12">
        <f t="shared" si="1905"/>
        <v>1.8338461538461526</v>
      </c>
      <c r="M1580" s="13">
        <f t="shared" si="1906"/>
        <v>5.8493119102247998E-2</v>
      </c>
      <c r="N1580" s="13">
        <f t="shared" si="1907"/>
        <v>5.8785584697759241E-2</v>
      </c>
      <c r="O1580" s="13">
        <f t="shared" si="1908"/>
        <v>0.10726738149212242</v>
      </c>
      <c r="P1580" s="13">
        <f t="shared" si="1909"/>
        <v>0.10780371839958304</v>
      </c>
      <c r="Q1580" s="13">
        <f t="shared" si="1910"/>
        <v>2.953975631062402E-2</v>
      </c>
      <c r="R1580" s="13">
        <f t="shared" si="1911"/>
        <v>9.8355937491238346E-2</v>
      </c>
      <c r="S1580" s="13">
        <f t="shared" si="1912"/>
        <v>4.9670977882294007E-2</v>
      </c>
      <c r="T1580" s="13">
        <f t="shared" si="1913"/>
        <v>5.4171368495790476E-2</v>
      </c>
      <c r="U1580" s="13">
        <f t="shared" si="1914"/>
        <v>9.8847717178694547E-2</v>
      </c>
      <c r="V1580" s="13">
        <f t="shared" si="1915"/>
        <v>1.0171597378439812E-2</v>
      </c>
      <c r="W1580" s="13">
        <f t="shared" si="1916"/>
        <v>9.8958183640590492E-3</v>
      </c>
      <c r="X1580" s="13">
        <f t="shared" si="1917"/>
        <v>1.8147408446089815E-2</v>
      </c>
      <c r="Y1580" s="13">
        <f t="shared" si="1918"/>
        <v>1.6639777590568498E-2</v>
      </c>
      <c r="Z1580" s="13">
        <f t="shared" si="1919"/>
        <v>6.0123219225413339E-2</v>
      </c>
      <c r="AA1580" s="13">
        <f t="shared" si="1920"/>
        <v>6.0423835321540414E-2</v>
      </c>
      <c r="AB1580" s="13">
        <f t="shared" si="1921"/>
        <v>3.0362977249074056E-2</v>
      </c>
      <c r="AC1580" s="13">
        <f t="shared" si="1922"/>
        <v>1.1716506534111301E-3</v>
      </c>
      <c r="AD1580" s="13">
        <f t="shared" si="1923"/>
        <v>2.4863243639698359E-3</v>
      </c>
      <c r="AE1580" s="13">
        <f t="shared" si="1924"/>
        <v>4.5595363720800659E-3</v>
      </c>
      <c r="AF1580" s="13">
        <f t="shared" si="1925"/>
        <v>4.1807441196303344E-3</v>
      </c>
      <c r="AG1580" s="13">
        <f t="shared" si="1926"/>
        <v>2.5556138413330024E-3</v>
      </c>
      <c r="AH1580" s="13">
        <f t="shared" si="1927"/>
        <v>2.7564183583343341E-2</v>
      </c>
      <c r="AI1580" s="13">
        <f t="shared" si="1928"/>
        <v>2.770200450126006E-2</v>
      </c>
      <c r="AJ1580" s="13">
        <f t="shared" si="1929"/>
        <v>1.392025726188318E-2</v>
      </c>
      <c r="AK1580" s="13">
        <f t="shared" si="1930"/>
        <v>4.6632861827308669E-3</v>
      </c>
      <c r="AL1580" s="13">
        <f t="shared" si="1931"/>
        <v>8.637480718525521E-5</v>
      </c>
      <c r="AM1580" s="13">
        <f t="shared" si="1932"/>
        <v>4.9975119715793721E-4</v>
      </c>
      <c r="AN1580" s="13">
        <f t="shared" si="1933"/>
        <v>9.1646681078809368E-4</v>
      </c>
      <c r="AO1580" s="13">
        <f t="shared" si="1934"/>
        <v>8.4032956804569773E-4</v>
      </c>
      <c r="AP1580" s="13">
        <f t="shared" si="1935"/>
        <v>5.1367838210793378E-4</v>
      </c>
      <c r="AQ1580" s="13">
        <f t="shared" si="1936"/>
        <v>2.3550178133563727E-4</v>
      </c>
      <c r="AR1580" s="13">
        <f t="shared" si="1937"/>
        <v>1.010969440964469E-2</v>
      </c>
      <c r="AS1580" s="13">
        <f t="shared" si="1938"/>
        <v>1.0160242881692915E-2</v>
      </c>
      <c r="AT1580" s="13">
        <f t="shared" si="1939"/>
        <v>5.1055220480506888E-3</v>
      </c>
      <c r="AU1580" s="13">
        <f t="shared" si="1940"/>
        <v>1.7103498860969815E-3</v>
      </c>
      <c r="AV1580" s="13">
        <f t="shared" si="1941"/>
        <v>4.2972540888186657E-4</v>
      </c>
      <c r="AW1580" s="13">
        <f t="shared" si="1942"/>
        <v>4.4219471801559062E-6</v>
      </c>
      <c r="AX1580" s="13">
        <f t="shared" si="1943"/>
        <v>8.3708325523954464E-5</v>
      </c>
      <c r="AY1580" s="13">
        <f t="shared" si="1944"/>
        <v>1.5350819080700565E-4</v>
      </c>
      <c r="AZ1580" s="13">
        <f t="shared" si="1945"/>
        <v>1.407552026476543E-4</v>
      </c>
      <c r="BA1580" s="13">
        <f t="shared" si="1946"/>
        <v>8.6041129003078875E-5</v>
      </c>
      <c r="BB1580" s="13">
        <f t="shared" si="1947"/>
        <v>3.9446548373719231E-5</v>
      </c>
      <c r="BC1580" s="13">
        <f t="shared" si="1948"/>
        <v>1.4467780203530244E-5</v>
      </c>
      <c r="BD1580" s="13">
        <f t="shared" si="1949"/>
        <v>3.0899373682811435E-3</v>
      </c>
      <c r="BE1580" s="13">
        <f t="shared" si="1950"/>
        <v>3.1053870551225496E-3</v>
      </c>
      <c r="BF1580" s="13">
        <f t="shared" si="1951"/>
        <v>1.5604569951990811E-3</v>
      </c>
      <c r="BG1580" s="13">
        <f t="shared" si="1952"/>
        <v>5.2275309339169232E-4</v>
      </c>
      <c r="BH1580" s="13">
        <f t="shared" si="1953"/>
        <v>1.3134171471466269E-4</v>
      </c>
      <c r="BI1580" s="13">
        <f t="shared" si="1954"/>
        <v>2.6399684657647212E-5</v>
      </c>
      <c r="BJ1580" s="14">
        <f t="shared" si="1955"/>
        <v>0.20448558751789861</v>
      </c>
      <c r="BK1580" s="14">
        <f t="shared" si="1956"/>
        <v>0.22755094641396828</v>
      </c>
      <c r="BL1580" s="14">
        <f t="shared" si="1957"/>
        <v>0.5050593908076213</v>
      </c>
      <c r="BM1580" s="14">
        <f t="shared" si="1958"/>
        <v>0.53682456022769964</v>
      </c>
      <c r="BN1580" s="14">
        <f t="shared" si="1959"/>
        <v>0.46024549749357502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</v>
      </c>
      <c r="F1581" s="10">
        <f>VLOOKUP(B1581,home!$B$2:$E$405,3,FALSE)</f>
        <v>1</v>
      </c>
      <c r="G1581" s="10">
        <f>VLOOKUP(C1581,away!$B$2:$E$405,4,FALSE)</f>
        <v>1.1100000000000001</v>
      </c>
      <c r="H1581" s="10">
        <f>VLOOKUP(A1581,away!$A$2:$E$405,3,FALSE)</f>
        <v>1.2307692307692299</v>
      </c>
      <c r="I1581" s="10">
        <f>VLOOKUP(C1581,away!$B$2:$E$405,3,FALSE)</f>
        <v>0.78</v>
      </c>
      <c r="J1581" s="10">
        <f>VLOOKUP(B1581,home!$B$2:$E$405,4,FALSE)</f>
        <v>1.08</v>
      </c>
      <c r="K1581" s="12">
        <f t="shared" si="1904"/>
        <v>1.665</v>
      </c>
      <c r="L1581" s="12">
        <f t="shared" si="1905"/>
        <v>1.0367999999999995</v>
      </c>
      <c r="M1581" s="13">
        <f t="shared" si="1906"/>
        <v>6.7084651624454511E-2</v>
      </c>
      <c r="N1581" s="13">
        <f t="shared" si="1907"/>
        <v>0.11169594495471676</v>
      </c>
      <c r="O1581" s="13">
        <f t="shared" si="1908"/>
        <v>6.9553366804234393E-2</v>
      </c>
      <c r="P1581" s="13">
        <f t="shared" si="1909"/>
        <v>0.11580635572905026</v>
      </c>
      <c r="Q1581" s="13">
        <f t="shared" si="1910"/>
        <v>9.2986874174801726E-2</v>
      </c>
      <c r="R1581" s="13">
        <f t="shared" si="1911"/>
        <v>3.6056465351315091E-2</v>
      </c>
      <c r="S1581" s="13">
        <f t="shared" si="1912"/>
        <v>4.9978317329274755E-2</v>
      </c>
      <c r="T1581" s="13">
        <f t="shared" si="1913"/>
        <v>9.6408791144434375E-2</v>
      </c>
      <c r="U1581" s="13">
        <f t="shared" si="1914"/>
        <v>6.0034014809939626E-2</v>
      </c>
      <c r="V1581" s="13">
        <f t="shared" si="1915"/>
        <v>9.5862410902935284E-3</v>
      </c>
      <c r="W1581" s="13">
        <f t="shared" si="1916"/>
        <v>5.1607715167014956E-2</v>
      </c>
      <c r="X1581" s="13">
        <f t="shared" si="1917"/>
        <v>5.3506879085161073E-2</v>
      </c>
      <c r="Y1581" s="13">
        <f t="shared" si="1918"/>
        <v>2.7737966117747488E-2</v>
      </c>
      <c r="Z1581" s="13">
        <f t="shared" si="1919"/>
        <v>1.2461114425414492E-2</v>
      </c>
      <c r="AA1581" s="13">
        <f t="shared" si="1920"/>
        <v>2.0747755518315127E-2</v>
      </c>
      <c r="AB1581" s="13">
        <f t="shared" si="1921"/>
        <v>1.7272506468997348E-2</v>
      </c>
      <c r="AC1581" s="13">
        <f t="shared" si="1922"/>
        <v>1.0342787237139486E-3</v>
      </c>
      <c r="AD1581" s="13">
        <f t="shared" si="1923"/>
        <v>2.1481711438269969E-2</v>
      </c>
      <c r="AE1581" s="13">
        <f t="shared" si="1924"/>
        <v>2.2272238419198294E-2</v>
      </c>
      <c r="AF1581" s="13">
        <f t="shared" si="1925"/>
        <v>1.1545928396512389E-2</v>
      </c>
      <c r="AG1581" s="13">
        <f t="shared" si="1926"/>
        <v>3.9902728538346805E-3</v>
      </c>
      <c r="AH1581" s="13">
        <f t="shared" si="1927"/>
        <v>3.2299208590674346E-3</v>
      </c>
      <c r="AI1581" s="13">
        <f t="shared" si="1928"/>
        <v>5.3778182303472781E-3</v>
      </c>
      <c r="AJ1581" s="13">
        <f t="shared" si="1929"/>
        <v>4.4770336767641101E-3</v>
      </c>
      <c r="AK1581" s="13">
        <f t="shared" si="1930"/>
        <v>2.484753690604081E-3</v>
      </c>
      <c r="AL1581" s="13">
        <f t="shared" si="1931"/>
        <v>7.1417856037725051E-5</v>
      </c>
      <c r="AM1581" s="13">
        <f t="shared" si="1932"/>
        <v>7.153409908943904E-3</v>
      </c>
      <c r="AN1581" s="13">
        <f t="shared" si="1933"/>
        <v>7.4166553935930352E-3</v>
      </c>
      <c r="AO1581" s="13">
        <f t="shared" si="1934"/>
        <v>3.8447941560386277E-3</v>
      </c>
      <c r="AP1581" s="13">
        <f t="shared" si="1935"/>
        <v>1.3287608603269492E-3</v>
      </c>
      <c r="AQ1581" s="13">
        <f t="shared" si="1936"/>
        <v>3.4441481499674509E-4</v>
      </c>
      <c r="AR1581" s="13">
        <f t="shared" si="1937"/>
        <v>6.6975638933622318E-4</v>
      </c>
      <c r="AS1581" s="13">
        <f t="shared" si="1938"/>
        <v>1.1151443882448115E-3</v>
      </c>
      <c r="AT1581" s="13">
        <f t="shared" si="1939"/>
        <v>9.2835770321380586E-4</v>
      </c>
      <c r="AU1581" s="13">
        <f t="shared" si="1940"/>
        <v>5.1523852528366216E-4</v>
      </c>
      <c r="AV1581" s="13">
        <f t="shared" si="1941"/>
        <v>2.1446803614932436E-4</v>
      </c>
      <c r="AW1581" s="13">
        <f t="shared" si="1942"/>
        <v>3.4246290327209873E-6</v>
      </c>
      <c r="AX1581" s="13">
        <f t="shared" si="1943"/>
        <v>1.9850712497319332E-3</v>
      </c>
      <c r="AY1581" s="13">
        <f t="shared" si="1944"/>
        <v>2.0581218717220669E-3</v>
      </c>
      <c r="AZ1581" s="13">
        <f t="shared" si="1945"/>
        <v>1.0669303783007189E-3</v>
      </c>
      <c r="BA1581" s="13">
        <f t="shared" si="1946"/>
        <v>3.6873113874072834E-4</v>
      </c>
      <c r="BB1581" s="13">
        <f t="shared" si="1947"/>
        <v>9.5575111161596738E-5</v>
      </c>
      <c r="BC1581" s="13">
        <f t="shared" si="1948"/>
        <v>1.9818455050468697E-5</v>
      </c>
      <c r="BD1581" s="13">
        <f t="shared" si="1949"/>
        <v>1.1573390407729924E-4</v>
      </c>
      <c r="BE1581" s="13">
        <f t="shared" si="1950"/>
        <v>1.9269695028870324E-4</v>
      </c>
      <c r="BF1581" s="13">
        <f t="shared" si="1951"/>
        <v>1.6042021111534549E-4</v>
      </c>
      <c r="BG1581" s="13">
        <f t="shared" si="1952"/>
        <v>8.9033217169016737E-5</v>
      </c>
      <c r="BH1581" s="13">
        <f t="shared" si="1953"/>
        <v>3.7060076646603209E-5</v>
      </c>
      <c r="BI1581" s="13">
        <f t="shared" si="1954"/>
        <v>1.2341005523318876E-5</v>
      </c>
      <c r="BJ1581" s="14">
        <f t="shared" si="1955"/>
        <v>0.51891660509029847</v>
      </c>
      <c r="BK1581" s="14">
        <f t="shared" si="1956"/>
        <v>0.24561938422454682</v>
      </c>
      <c r="BL1581" s="14">
        <f t="shared" si="1957"/>
        <v>0.22328388581663258</v>
      </c>
      <c r="BM1581" s="14">
        <f t="shared" si="1958"/>
        <v>0.50504263367563029</v>
      </c>
      <c r="BN1581" s="14">
        <f t="shared" si="1959"/>
        <v>0.49318365863857272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</v>
      </c>
      <c r="F1582" s="10">
        <f>VLOOKUP(B1582,home!$B$2:$E$405,3,FALSE)</f>
        <v>0.93</v>
      </c>
      <c r="G1582" s="10">
        <f>VLOOKUP(C1582,away!$B$2:$E$405,4,FALSE)</f>
        <v>0.89</v>
      </c>
      <c r="H1582" s="10">
        <f>VLOOKUP(A1582,away!$A$2:$E$405,3,FALSE)</f>
        <v>1.2307692307692299</v>
      </c>
      <c r="I1582" s="10">
        <f>VLOOKUP(C1582,away!$B$2:$E$405,3,FALSE)</f>
        <v>1.1100000000000001</v>
      </c>
      <c r="J1582" s="10">
        <f>VLOOKUP(B1582,home!$B$2:$E$405,4,FALSE)</f>
        <v>0.98</v>
      </c>
      <c r="K1582" s="12">
        <f t="shared" si="1904"/>
        <v>1.2415499999999999</v>
      </c>
      <c r="L1582" s="12">
        <f t="shared" si="1905"/>
        <v>1.3388307692307684</v>
      </c>
      <c r="M1582" s="13">
        <f t="shared" si="1906"/>
        <v>7.5745157105979177E-2</v>
      </c>
      <c r="N1582" s="13">
        <f t="shared" si="1907"/>
        <v>9.4041399804928455E-2</v>
      </c>
      <c r="O1582" s="13">
        <f t="shared" si="1908"/>
        <v>0.10140994695370349</v>
      </c>
      <c r="P1582" s="13">
        <f t="shared" si="1909"/>
        <v>0.12590551964037058</v>
      </c>
      <c r="Q1582" s="13">
        <f t="shared" si="1910"/>
        <v>5.8378549963904458E-2</v>
      </c>
      <c r="R1582" s="13">
        <f t="shared" si="1911"/>
        <v>6.7885378643839159E-2</v>
      </c>
      <c r="S1582" s="13">
        <f t="shared" si="1912"/>
        <v>5.2320836346448095E-2</v>
      </c>
      <c r="T1582" s="13">
        <f t="shared" si="1913"/>
        <v>7.8158998954751036E-2</v>
      </c>
      <c r="U1582" s="13">
        <f t="shared" si="1914"/>
        <v>8.4283091855258507E-2</v>
      </c>
      <c r="V1582" s="13">
        <f t="shared" si="1915"/>
        <v>9.6632244517280575E-3</v>
      </c>
      <c r="W1582" s="13">
        <f t="shared" si="1916"/>
        <v>2.4159962902561848E-2</v>
      </c>
      <c r="X1582" s="13">
        <f t="shared" si="1917"/>
        <v>3.2346101717423706E-2</v>
      </c>
      <c r="Y1582" s="13">
        <f t="shared" si="1918"/>
        <v>2.1652978121977536E-2</v>
      </c>
      <c r="Z1582" s="13">
        <f t="shared" si="1919"/>
        <v>3.0295677903084375E-2</v>
      </c>
      <c r="AA1582" s="13">
        <f t="shared" si="1920"/>
        <v>3.7613598900574405E-2</v>
      </c>
      <c r="AB1582" s="13">
        <f t="shared" si="1921"/>
        <v>2.3349581857504076E-2</v>
      </c>
      <c r="AC1582" s="13">
        <f t="shared" si="1922"/>
        <v>1.0039035352897804E-3</v>
      </c>
      <c r="AD1582" s="13">
        <f t="shared" si="1923"/>
        <v>7.4989504854189185E-3</v>
      </c>
      <c r="AE1582" s="13">
        <f t="shared" si="1924"/>
        <v>1.0039825646816854E-2</v>
      </c>
      <c r="AF1582" s="13">
        <f t="shared" si="1925"/>
        <v>6.7208137468353045E-3</v>
      </c>
      <c r="AG1582" s="13">
        <f t="shared" si="1926"/>
        <v>2.9993440795107436E-3</v>
      </c>
      <c r="AH1582" s="13">
        <f t="shared" si="1927"/>
        <v>1.0140196437838516E-2</v>
      </c>
      <c r="AI1582" s="13">
        <f t="shared" si="1928"/>
        <v>1.258956088739841E-2</v>
      </c>
      <c r="AJ1582" s="13">
        <f t="shared" si="1929"/>
        <v>7.8152846598747473E-3</v>
      </c>
      <c r="AK1582" s="13">
        <f t="shared" si="1930"/>
        <v>3.2343555564891629E-3</v>
      </c>
      <c r="AL1582" s="13">
        <f t="shared" si="1931"/>
        <v>6.6748555872748837E-5</v>
      </c>
      <c r="AM1582" s="13">
        <f t="shared" si="1932"/>
        <v>1.8620643950343686E-3</v>
      </c>
      <c r="AN1582" s="13">
        <f t="shared" si="1933"/>
        <v>2.4929891063610889E-3</v>
      </c>
      <c r="AO1582" s="13">
        <f t="shared" si="1934"/>
        <v>1.6688452614766717E-3</v>
      </c>
      <c r="AP1582" s="13">
        <f t="shared" si="1935"/>
        <v>7.4476712838331149E-4</v>
      </c>
      <c r="AQ1582" s="13">
        <f t="shared" si="1936"/>
        <v>2.4927928684780499E-4</v>
      </c>
      <c r="AR1582" s="13">
        <f t="shared" si="1937"/>
        <v>2.7152013994044886E-3</v>
      </c>
      <c r="AS1582" s="13">
        <f t="shared" si="1938"/>
        <v>3.3710582974306427E-3</v>
      </c>
      <c r="AT1582" s="13">
        <f t="shared" si="1939"/>
        <v>2.092668714587507E-3</v>
      </c>
      <c r="AU1582" s="13">
        <f t="shared" si="1940"/>
        <v>8.6605094753203942E-4</v>
      </c>
      <c r="AV1582" s="13">
        <f t="shared" si="1941"/>
        <v>2.68811388477101E-4</v>
      </c>
      <c r="AW1582" s="13">
        <f t="shared" si="1942"/>
        <v>3.0819761411882984E-6</v>
      </c>
      <c r="AX1582" s="13">
        <f t="shared" si="1943"/>
        <v>3.8530767494248714E-4</v>
      </c>
      <c r="AY1582" s="13">
        <f t="shared" si="1944"/>
        <v>5.1586177083376894E-4</v>
      </c>
      <c r="AZ1582" s="13">
        <f t="shared" si="1945"/>
        <v>3.4532580573106071E-4</v>
      </c>
      <c r="BA1582" s="13">
        <f t="shared" si="1946"/>
        <v>1.5411093804071691E-4</v>
      </c>
      <c r="BB1582" s="13">
        <f t="shared" si="1947"/>
        <v>5.1582116430982099E-5</v>
      </c>
      <c r="BC1582" s="13">
        <f t="shared" si="1948"/>
        <v>1.3811944923968568E-5</v>
      </c>
      <c r="BD1582" s="13">
        <f t="shared" si="1949"/>
        <v>6.0586586303019324E-4</v>
      </c>
      <c r="BE1582" s="13">
        <f t="shared" si="1950"/>
        <v>7.5221276224513641E-4</v>
      </c>
      <c r="BF1582" s="13">
        <f t="shared" si="1951"/>
        <v>4.669548774827245E-4</v>
      </c>
      <c r="BG1582" s="13">
        <f t="shared" si="1952"/>
        <v>1.9324927604622545E-4</v>
      </c>
      <c r="BH1582" s="13">
        <f t="shared" si="1953"/>
        <v>5.9982159668797826E-5</v>
      </c>
      <c r="BI1582" s="13">
        <f t="shared" si="1954"/>
        <v>1.4894170067359164E-5</v>
      </c>
      <c r="BJ1582" s="14">
        <f t="shared" si="1955"/>
        <v>0.34448087085313517</v>
      </c>
      <c r="BK1582" s="14">
        <f t="shared" si="1956"/>
        <v>0.26522125140652225</v>
      </c>
      <c r="BL1582" s="14">
        <f t="shared" si="1957"/>
        <v>0.35972794560845278</v>
      </c>
      <c r="BM1582" s="14">
        <f t="shared" si="1958"/>
        <v>0.47584701386377659</v>
      </c>
      <c r="BN1582" s="14">
        <f t="shared" si="1959"/>
        <v>0.5233659521127253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</v>
      </c>
      <c r="F1583" s="10">
        <f>VLOOKUP(B1583,home!$B$2:$E$405,3,FALSE)</f>
        <v>0.53</v>
      </c>
      <c r="G1583" s="10">
        <f>VLOOKUP(C1583,away!$B$2:$E$405,4,FALSE)</f>
        <v>1.05</v>
      </c>
      <c r="H1583" s="10">
        <f>VLOOKUP(A1583,away!$A$2:$E$405,3,FALSE)</f>
        <v>1.2307692307692299</v>
      </c>
      <c r="I1583" s="10">
        <f>VLOOKUP(C1583,away!$B$2:$E$405,3,FALSE)</f>
        <v>1.24</v>
      </c>
      <c r="J1583" s="10">
        <f>VLOOKUP(B1583,home!$B$2:$E$405,4,FALSE)</f>
        <v>0.81</v>
      </c>
      <c r="K1583" s="12">
        <f t="shared" si="1904"/>
        <v>0.8347500000000001</v>
      </c>
      <c r="L1583" s="12">
        <f t="shared" si="1905"/>
        <v>1.2361846153846145</v>
      </c>
      <c r="M1583" s="13">
        <f t="shared" si="1906"/>
        <v>0.12606790162698558</v>
      </c>
      <c r="N1583" s="13">
        <f t="shared" si="1907"/>
        <v>0.10523518088312622</v>
      </c>
      <c r="O1583" s="13">
        <f t="shared" si="1908"/>
        <v>0.15584320048510059</v>
      </c>
      <c r="P1583" s="13">
        <f t="shared" si="1909"/>
        <v>0.13009011160493772</v>
      </c>
      <c r="Q1583" s="13">
        <f t="shared" si="1910"/>
        <v>4.3922533621094807E-2</v>
      </c>
      <c r="R1583" s="13">
        <f t="shared" si="1911"/>
        <v>9.632548342599076E-2</v>
      </c>
      <c r="S1583" s="13">
        <f t="shared" si="1912"/>
        <v>3.3560162656349389E-2</v>
      </c>
      <c r="T1583" s="13">
        <f t="shared" si="1913"/>
        <v>5.4296360331110891E-2</v>
      </c>
      <c r="U1583" s="13">
        <f t="shared" si="1914"/>
        <v>8.0407697289845786E-2</v>
      </c>
      <c r="V1583" s="13">
        <f t="shared" si="1915"/>
        <v>3.8478781400079517E-3</v>
      </c>
      <c r="W1583" s="13">
        <f t="shared" si="1916"/>
        <v>1.2221444980069636E-2</v>
      </c>
      <c r="X1583" s="13">
        <f t="shared" si="1917"/>
        <v>1.5107962262131611E-2</v>
      </c>
      <c r="Y1583" s="13">
        <f t="shared" si="1918"/>
        <v>9.3381152591292208E-3</v>
      </c>
      <c r="Z1583" s="13">
        <f t="shared" si="1919"/>
        <v>3.9692026893565144E-2</v>
      </c>
      <c r="AA1583" s="13">
        <f t="shared" si="1920"/>
        <v>3.3132919449403504E-2</v>
      </c>
      <c r="AB1583" s="13">
        <f t="shared" si="1921"/>
        <v>1.382885225519479E-2</v>
      </c>
      <c r="AC1583" s="13">
        <f t="shared" si="1922"/>
        <v>2.4816531915323624E-4</v>
      </c>
      <c r="AD1583" s="13">
        <f t="shared" si="1923"/>
        <v>2.5504627992782814E-3</v>
      </c>
      <c r="AE1583" s="13">
        <f t="shared" si="1924"/>
        <v>3.15284287457859E-3</v>
      </c>
      <c r="AF1583" s="13">
        <f t="shared" si="1925"/>
        <v>1.948747928139529E-3</v>
      </c>
      <c r="AG1583" s="13">
        <f t="shared" si="1926"/>
        <v>8.0300406934290919E-4</v>
      </c>
      <c r="AH1583" s="13">
        <f t="shared" si="1927"/>
        <v>1.2266668249814407E-2</v>
      </c>
      <c r="AI1583" s="13">
        <f t="shared" si="1928"/>
        <v>1.0239601321532576E-2</v>
      </c>
      <c r="AJ1583" s="13">
        <f t="shared" si="1929"/>
        <v>4.2737536015746589E-3</v>
      </c>
      <c r="AK1583" s="13">
        <f t="shared" si="1930"/>
        <v>1.1891719396381493E-3</v>
      </c>
      <c r="AL1583" s="13">
        <f t="shared" si="1931"/>
        <v>1.0243322415452636E-5</v>
      </c>
      <c r="AM1583" s="13">
        <f t="shared" si="1932"/>
        <v>4.2579976433950931E-4</v>
      </c>
      <c r="AN1583" s="13">
        <f t="shared" si="1933"/>
        <v>5.2636711791089581E-4</v>
      </c>
      <c r="AO1583" s="13">
        <f t="shared" si="1934"/>
        <v>3.2534346660289452E-4</v>
      </c>
      <c r="AP1583" s="13">
        <f t="shared" si="1935"/>
        <v>1.3406152937679876E-4</v>
      </c>
      <c r="AQ1583" s="13">
        <f t="shared" si="1936"/>
        <v>4.1431200032632816E-5</v>
      </c>
      <c r="AR1583" s="13">
        <f t="shared" si="1937"/>
        <v>3.0327733144894942E-3</v>
      </c>
      <c r="AS1583" s="13">
        <f t="shared" si="1938"/>
        <v>2.5316075242701056E-3</v>
      </c>
      <c r="AT1583" s="13">
        <f t="shared" si="1939"/>
        <v>1.0566296904422354E-3</v>
      </c>
      <c r="AU1583" s="13">
        <f t="shared" si="1940"/>
        <v>2.9400721136555211E-4</v>
      </c>
      <c r="AV1583" s="13">
        <f t="shared" si="1941"/>
        <v>6.1355629921848635E-5</v>
      </c>
      <c r="AW1583" s="13">
        <f t="shared" si="1942"/>
        <v>2.9361490889568526E-7</v>
      </c>
      <c r="AX1583" s="13">
        <f t="shared" si="1943"/>
        <v>5.9239392213734228E-5</v>
      </c>
      <c r="AY1583" s="13">
        <f t="shared" si="1944"/>
        <v>7.3230825279353376E-5</v>
      </c>
      <c r="AZ1583" s="13">
        <f t="shared" si="1945"/>
        <v>4.5263409791127698E-5</v>
      </c>
      <c r="BA1583" s="13">
        <f t="shared" si="1946"/>
        <v>1.8651310274547125E-5</v>
      </c>
      <c r="BB1583" s="13">
        <f t="shared" si="1947"/>
        <v>5.7641157045400392E-6</v>
      </c>
      <c r="BC1583" s="13">
        <f t="shared" si="1948"/>
        <v>1.4251022310498477E-6</v>
      </c>
      <c r="BD1583" s="13">
        <f t="shared" si="1949"/>
        <v>6.2484461888681945E-4</v>
      </c>
      <c r="BE1583" s="13">
        <f t="shared" si="1950"/>
        <v>5.2158904561577248E-4</v>
      </c>
      <c r="BF1583" s="13">
        <f t="shared" si="1951"/>
        <v>2.1769822791388308E-4</v>
      </c>
      <c r="BG1583" s="13">
        <f t="shared" si="1952"/>
        <v>6.057453191703799E-5</v>
      </c>
      <c r="BH1583" s="13">
        <f t="shared" si="1953"/>
        <v>1.2641147629436863E-5</v>
      </c>
      <c r="BI1583" s="13">
        <f t="shared" si="1954"/>
        <v>2.1104395967344854E-6</v>
      </c>
      <c r="BJ1583" s="14">
        <f t="shared" si="1955"/>
        <v>0.25023323224175881</v>
      </c>
      <c r="BK1583" s="14">
        <f t="shared" si="1956"/>
        <v>0.29389769349512873</v>
      </c>
      <c r="BL1583" s="14">
        <f t="shared" si="1957"/>
        <v>0.41592317940014423</v>
      </c>
      <c r="BM1583" s="14">
        <f t="shared" si="1958"/>
        <v>0.34218878317299062</v>
      </c>
      <c r="BN1583" s="14">
        <f t="shared" si="1959"/>
        <v>0.6574844116472357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</v>
      </c>
      <c r="F1584" s="10">
        <f>VLOOKUP(B1584,home!$B$2:$E$405,3,FALSE)</f>
        <v>1.47</v>
      </c>
      <c r="G1584" s="10">
        <f>VLOOKUP(C1584,away!$B$2:$E$405,4,FALSE)</f>
        <v>1.52</v>
      </c>
      <c r="H1584" s="10">
        <f>VLOOKUP(A1584,away!$A$2:$E$405,3,FALSE)</f>
        <v>1.2307692307692299</v>
      </c>
      <c r="I1584" s="10">
        <f>VLOOKUP(C1584,away!$B$2:$E$405,3,FALSE)</f>
        <v>1.1399999999999999</v>
      </c>
      <c r="J1584" s="10">
        <f>VLOOKUP(B1584,home!$B$2:$E$405,4,FALSE)</f>
        <v>0.81</v>
      </c>
      <c r="K1584" s="12">
        <f t="shared" si="1904"/>
        <v>3.3516000000000004</v>
      </c>
      <c r="L1584" s="12">
        <f t="shared" si="1905"/>
        <v>1.1364923076923068</v>
      </c>
      <c r="M1584" s="13">
        <f t="shared" si="1906"/>
        <v>1.124206977604976E-2</v>
      </c>
      <c r="N1584" s="13">
        <f t="shared" si="1907"/>
        <v>3.7678921061408376E-2</v>
      </c>
      <c r="O1584" s="13">
        <f t="shared" si="1908"/>
        <v>1.2776525823020725E-2</v>
      </c>
      <c r="P1584" s="13">
        <f t="shared" si="1909"/>
        <v>4.2821803948436266E-2</v>
      </c>
      <c r="Q1584" s="13">
        <f t="shared" si="1910"/>
        <v>6.3142335914708178E-2</v>
      </c>
      <c r="R1584" s="13">
        <f t="shared" si="1911"/>
        <v>7.260211658447588E-3</v>
      </c>
      <c r="S1584" s="13">
        <f t="shared" si="1912"/>
        <v>4.0777786696024242E-2</v>
      </c>
      <c r="T1584" s="13">
        <f t="shared" si="1913"/>
        <v>7.1760779056789514E-2</v>
      </c>
      <c r="U1584" s="13">
        <f t="shared" si="1914"/>
        <v>2.4333325394452938E-2</v>
      </c>
      <c r="V1584" s="13">
        <f t="shared" si="1915"/>
        <v>1.7258371872928613E-2</v>
      </c>
      <c r="W1584" s="13">
        <f t="shared" si="1916"/>
        <v>7.0542617683911971E-2</v>
      </c>
      <c r="X1584" s="13">
        <f t="shared" si="1917"/>
        <v>8.0171142362245248E-2</v>
      </c>
      <c r="Y1584" s="13">
        <f t="shared" si="1918"/>
        <v>4.555694329679829E-2</v>
      </c>
      <c r="Z1584" s="13">
        <f t="shared" si="1919"/>
        <v>2.7503915673478953E-3</v>
      </c>
      <c r="AA1584" s="13">
        <f t="shared" si="1920"/>
        <v>9.2182123771232076E-3</v>
      </c>
      <c r="AB1584" s="13">
        <f t="shared" si="1921"/>
        <v>1.5447880301583075E-2</v>
      </c>
      <c r="AC1584" s="13">
        <f t="shared" si="1922"/>
        <v>4.1086440905337357E-3</v>
      </c>
      <c r="AD1584" s="13">
        <f t="shared" si="1923"/>
        <v>5.9107659357349858E-2</v>
      </c>
      <c r="AE1584" s="13">
        <f t="shared" si="1924"/>
        <v>6.7175400185325307E-2</v>
      </c>
      <c r="AF1584" s="13">
        <f t="shared" si="1925"/>
        <v>3.8172162788387295E-2</v>
      </c>
      <c r="AG1584" s="13">
        <f t="shared" si="1926"/>
        <v>1.4460789792326886E-2</v>
      </c>
      <c r="AH1584" s="13">
        <f t="shared" si="1927"/>
        <v>7.8144971485816792E-4</v>
      </c>
      <c r="AI1584" s="13">
        <f t="shared" si="1928"/>
        <v>2.6191068643186357E-3</v>
      </c>
      <c r="AJ1584" s="13">
        <f t="shared" si="1929"/>
        <v>4.3890992832251712E-3</v>
      </c>
      <c r="AK1584" s="13">
        <f t="shared" si="1930"/>
        <v>4.903501719219161E-3</v>
      </c>
      <c r="AL1584" s="13">
        <f t="shared" si="1931"/>
        <v>6.2600412644141592E-4</v>
      </c>
      <c r="AM1584" s="13">
        <f t="shared" si="1932"/>
        <v>3.9621046220418746E-2</v>
      </c>
      <c r="AN1584" s="13">
        <f t="shared" si="1933"/>
        <v>4.5029014252227252E-2</v>
      </c>
      <c r="AO1584" s="13">
        <f t="shared" si="1934"/>
        <v>2.5587564160311767E-2</v>
      </c>
      <c r="AP1584" s="13">
        <f t="shared" si="1935"/>
        <v>9.6933566135925572E-3</v>
      </c>
      <c r="AQ1584" s="13">
        <f t="shared" si="1936"/>
        <v>2.7541063067665736E-3</v>
      </c>
      <c r="AR1584" s="13">
        <f t="shared" si="1937"/>
        <v>1.7762231795693089E-4</v>
      </c>
      <c r="AS1584" s="13">
        <f t="shared" si="1938"/>
        <v>5.9531896086444959E-4</v>
      </c>
      <c r="AT1584" s="13">
        <f t="shared" si="1939"/>
        <v>9.9763551461664506E-4</v>
      </c>
      <c r="AU1584" s="13">
        <f t="shared" si="1940"/>
        <v>1.114558396929716E-3</v>
      </c>
      <c r="AV1584" s="13">
        <f t="shared" si="1941"/>
        <v>9.3388848078740903E-4</v>
      </c>
      <c r="AW1584" s="13">
        <f t="shared" si="1942"/>
        <v>6.6235890195869349E-5</v>
      </c>
      <c r="AX1584" s="13">
        <f t="shared" si="1943"/>
        <v>2.2132316418725914E-2</v>
      </c>
      <c r="AY1584" s="13">
        <f t="shared" si="1944"/>
        <v>2.5153207361294144E-2</v>
      </c>
      <c r="AZ1584" s="13">
        <f t="shared" si="1945"/>
        <v>1.4293213339950154E-2</v>
      </c>
      <c r="BA1584" s="13">
        <f t="shared" si="1946"/>
        <v>5.414709004352803E-3</v>
      </c>
      <c r="BB1584" s="13">
        <f t="shared" si="1947"/>
        <v>1.5384437829598081E-3</v>
      </c>
      <c r="BC1584" s="13">
        <f t="shared" si="1948"/>
        <v>3.4968590503017496E-4</v>
      </c>
      <c r="BD1584" s="13">
        <f t="shared" si="1949"/>
        <v>3.3644399672088155E-5</v>
      </c>
      <c r="BE1584" s="13">
        <f t="shared" si="1950"/>
        <v>1.1276256994097067E-4</v>
      </c>
      <c r="BF1584" s="13">
        <f t="shared" si="1951"/>
        <v>1.889675147070787E-4</v>
      </c>
      <c r="BG1584" s="13">
        <f t="shared" si="1952"/>
        <v>2.1111450743074834E-4</v>
      </c>
      <c r="BH1584" s="13">
        <f t="shared" si="1953"/>
        <v>1.7689284577622404E-4</v>
      </c>
      <c r="BI1584" s="13">
        <f t="shared" si="1954"/>
        <v>1.1857481238071849E-4</v>
      </c>
      <c r="BJ1584" s="14">
        <f t="shared" si="1955"/>
        <v>0.73933541486488064</v>
      </c>
      <c r="BK1584" s="14">
        <f t="shared" si="1956"/>
        <v>0.14198788787170818</v>
      </c>
      <c r="BL1584" s="14">
        <f t="shared" si="1957"/>
        <v>8.6390293457311654E-2</v>
      </c>
      <c r="BM1584" s="14">
        <f t="shared" si="1958"/>
        <v>0.77045514810807936</v>
      </c>
      <c r="BN1584" s="14">
        <f t="shared" si="1959"/>
        <v>0.17492186818207089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</v>
      </c>
      <c r="F1585" s="10">
        <f>VLOOKUP(B1585,home!$B$2:$E$405,3,FALSE)</f>
        <v>0.8</v>
      </c>
      <c r="G1585" s="10">
        <f>VLOOKUP(C1585,away!$B$2:$E$405,4,FALSE)</f>
        <v>1.07</v>
      </c>
      <c r="H1585" s="10">
        <f>VLOOKUP(A1585,away!$A$2:$E$405,3,FALSE)</f>
        <v>1.2307692307692299</v>
      </c>
      <c r="I1585" s="10">
        <f>VLOOKUP(C1585,away!$B$2:$E$405,3,FALSE)</f>
        <v>0.67</v>
      </c>
      <c r="J1585" s="10">
        <f>VLOOKUP(B1585,home!$B$2:$E$405,4,FALSE)</f>
        <v>0.49</v>
      </c>
      <c r="K1585" s="12">
        <f t="shared" si="1904"/>
        <v>1.2840000000000003</v>
      </c>
      <c r="L1585" s="12">
        <f t="shared" si="1905"/>
        <v>0.40406153846153819</v>
      </c>
      <c r="M1585" s="13">
        <f t="shared" si="1906"/>
        <v>0.18487755489579985</v>
      </c>
      <c r="N1585" s="13">
        <f t="shared" si="1907"/>
        <v>0.23738278048620706</v>
      </c>
      <c r="O1585" s="13">
        <f t="shared" si="1908"/>
        <v>7.4701909258204371E-2</v>
      </c>
      <c r="P1585" s="13">
        <f t="shared" si="1909"/>
        <v>9.5917251487534438E-2</v>
      </c>
      <c r="Q1585" s="13">
        <f t="shared" si="1910"/>
        <v>0.15239974507214499</v>
      </c>
      <c r="R1585" s="13">
        <f t="shared" si="1911"/>
        <v>1.5092084190442138E-2</v>
      </c>
      <c r="S1585" s="13">
        <f t="shared" si="1912"/>
        <v>1.2440827576538794E-2</v>
      </c>
      <c r="T1585" s="13">
        <f t="shared" si="1913"/>
        <v>6.1578875454997128E-2</v>
      </c>
      <c r="U1585" s="13">
        <f t="shared" si="1914"/>
        <v>1.9378236100527711E-2</v>
      </c>
      <c r="V1585" s="13">
        <f t="shared" si="1915"/>
        <v>7.1716535005770198E-4</v>
      </c>
      <c r="W1585" s="13">
        <f t="shared" si="1916"/>
        <v>6.5227090890878067E-2</v>
      </c>
      <c r="X1585" s="13">
        <f t="shared" si="1917"/>
        <v>2.6355758694738777E-2</v>
      </c>
      <c r="Y1585" s="13">
        <f t="shared" si="1918"/>
        <v>5.3246742027586048E-3</v>
      </c>
      <c r="Z1585" s="13">
        <f t="shared" si="1919"/>
        <v>2.0327102521937026E-3</v>
      </c>
      <c r="AA1585" s="13">
        <f t="shared" si="1920"/>
        <v>2.6099999638167148E-3</v>
      </c>
      <c r="AB1585" s="13">
        <f t="shared" si="1921"/>
        <v>1.6756199767703314E-3</v>
      </c>
      <c r="AC1585" s="13">
        <f t="shared" si="1922"/>
        <v>2.3254759507718726E-5</v>
      </c>
      <c r="AD1585" s="13">
        <f t="shared" si="1923"/>
        <v>2.0937896175971863E-2</v>
      </c>
      <c r="AE1585" s="13">
        <f t="shared" si="1924"/>
        <v>8.4601985410111494E-3</v>
      </c>
      <c r="AF1585" s="13">
        <f t="shared" si="1925"/>
        <v>1.7092204190855124E-3</v>
      </c>
      <c r="AG1585" s="13">
        <f t="shared" si="1926"/>
        <v>2.3021007736852238E-4</v>
      </c>
      <c r="AH1585" s="13">
        <f t="shared" si="1927"/>
        <v>2.0533500793698222E-4</v>
      </c>
      <c r="AI1585" s="13">
        <f t="shared" si="1928"/>
        <v>2.6365015019108525E-4</v>
      </c>
      <c r="AJ1585" s="13">
        <f t="shared" si="1929"/>
        <v>1.6926339642267678E-4</v>
      </c>
      <c r="AK1585" s="13">
        <f t="shared" si="1930"/>
        <v>7.2444733668905684E-5</v>
      </c>
      <c r="AL1585" s="13">
        <f t="shared" si="1931"/>
        <v>4.8259673647050474E-7</v>
      </c>
      <c r="AM1585" s="13">
        <f t="shared" si="1932"/>
        <v>5.376851737989575E-3</v>
      </c>
      <c r="AN1585" s="13">
        <f t="shared" si="1933"/>
        <v>2.1725789853316631E-3</v>
      </c>
      <c r="AO1585" s="13">
        <f t="shared" si="1934"/>
        <v>4.3892780362115962E-4</v>
      </c>
      <c r="AP1585" s="13">
        <f t="shared" si="1935"/>
        <v>5.9117947868236554E-5</v>
      </c>
      <c r="AQ1585" s="13">
        <f t="shared" si="1936"/>
        <v>5.971822241582169E-6</v>
      </c>
      <c r="AR1585" s="13">
        <f t="shared" si="1937"/>
        <v>1.6593595841405843E-5</v>
      </c>
      <c r="AS1585" s="13">
        <f t="shared" si="1938"/>
        <v>2.1306177060365107E-5</v>
      </c>
      <c r="AT1585" s="13">
        <f t="shared" si="1939"/>
        <v>1.3678565672754405E-5</v>
      </c>
      <c r="AU1585" s="13">
        <f t="shared" si="1940"/>
        <v>5.8544261079388862E-6</v>
      </c>
      <c r="AV1585" s="13">
        <f t="shared" si="1941"/>
        <v>1.8792707806483828E-6</v>
      </c>
      <c r="AW1585" s="13">
        <f t="shared" si="1942"/>
        <v>6.9549564793474899E-9</v>
      </c>
      <c r="AX1585" s="13">
        <f t="shared" si="1943"/>
        <v>1.1506462719297686E-3</v>
      </c>
      <c r="AY1585" s="13">
        <f t="shared" si="1944"/>
        <v>4.6493190286097573E-4</v>
      </c>
      <c r="AZ1585" s="13">
        <f t="shared" si="1945"/>
        <v>9.3930549974928111E-5</v>
      </c>
      <c r="BA1585" s="13">
        <f t="shared" si="1946"/>
        <v>1.2651240843802617E-5</v>
      </c>
      <c r="BB1585" s="13">
        <f t="shared" si="1947"/>
        <v>1.2779699596985837E-6</v>
      </c>
      <c r="BC1585" s="13">
        <f t="shared" si="1948"/>
        <v>1.0327570160468797E-7</v>
      </c>
      <c r="BD1585" s="13">
        <f t="shared" si="1949"/>
        <v>1.1174723107145706E-6</v>
      </c>
      <c r="BE1585" s="13">
        <f t="shared" si="1950"/>
        <v>1.4348344469575089E-6</v>
      </c>
      <c r="BF1585" s="13">
        <f t="shared" si="1951"/>
        <v>9.2116371494672094E-7</v>
      </c>
      <c r="BG1585" s="13">
        <f t="shared" si="1952"/>
        <v>3.9425806999719666E-7</v>
      </c>
      <c r="BH1585" s="13">
        <f t="shared" si="1953"/>
        <v>1.2655684046910015E-7</v>
      </c>
      <c r="BI1585" s="13">
        <f t="shared" si="1954"/>
        <v>3.2499796632464918E-8</v>
      </c>
      <c r="BJ1585" s="14">
        <f t="shared" si="1955"/>
        <v>0.58938343952348493</v>
      </c>
      <c r="BK1585" s="14">
        <f t="shared" si="1956"/>
        <v>0.29444146856903597</v>
      </c>
      <c r="BL1585" s="14">
        <f t="shared" si="1957"/>
        <v>0.11423188159862371</v>
      </c>
      <c r="BM1585" s="14">
        <f t="shared" si="1958"/>
        <v>0.23925324960510058</v>
      </c>
      <c r="BN1585" s="14">
        <f t="shared" si="1959"/>
        <v>0.76037132539033292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</v>
      </c>
      <c r="F1586" s="10">
        <f>VLOOKUP(B1586,home!$B$2:$E$405,3,FALSE)</f>
        <v>0.67</v>
      </c>
      <c r="G1586" s="10">
        <f>VLOOKUP(C1586,away!$B$2:$E$405,4,FALSE)</f>
        <v>0.78</v>
      </c>
      <c r="H1586" s="10">
        <f>VLOOKUP(A1586,away!$A$2:$E$405,3,FALSE)</f>
        <v>1.2307692307692299</v>
      </c>
      <c r="I1586" s="10">
        <f>VLOOKUP(C1586,away!$B$2:$E$405,3,FALSE)</f>
        <v>1.22</v>
      </c>
      <c r="J1586" s="10">
        <f>VLOOKUP(B1586,home!$B$2:$E$405,4,FALSE)</f>
        <v>0.93</v>
      </c>
      <c r="K1586" s="12">
        <f t="shared" si="1904"/>
        <v>0.78390000000000015</v>
      </c>
      <c r="L1586" s="12">
        <f t="shared" si="1905"/>
        <v>1.3964307692307685</v>
      </c>
      <c r="M1586" s="13">
        <f t="shared" si="1906"/>
        <v>0.11300414616347321</v>
      </c>
      <c r="N1586" s="13">
        <f t="shared" si="1907"/>
        <v>8.8583950177546666E-2</v>
      </c>
      <c r="O1586" s="13">
        <f t="shared" si="1908"/>
        <v>0.15780246675332507</v>
      </c>
      <c r="P1586" s="13">
        <f t="shared" si="1909"/>
        <v>0.12370135368793155</v>
      </c>
      <c r="Q1586" s="13">
        <f t="shared" si="1910"/>
        <v>3.4720479272089412E-2</v>
      </c>
      <c r="R1586" s="13">
        <f t="shared" si="1911"/>
        <v>0.11018011001742926</v>
      </c>
      <c r="S1586" s="13">
        <f t="shared" si="1912"/>
        <v>3.3852795281711694E-2</v>
      </c>
      <c r="T1586" s="13">
        <f t="shared" si="1913"/>
        <v>4.8484745577984767E-2</v>
      </c>
      <c r="U1586" s="13">
        <f t="shared" si="1914"/>
        <v>8.6370188242662821E-2</v>
      </c>
      <c r="V1586" s="13">
        <f t="shared" si="1915"/>
        <v>4.1174856996547471E-3</v>
      </c>
      <c r="W1586" s="13">
        <f t="shared" si="1916"/>
        <v>9.0724612337969683E-3</v>
      </c>
      <c r="X1586" s="13">
        <f t="shared" si="1917"/>
        <v>1.2669064019527427E-2</v>
      </c>
      <c r="Y1586" s="13">
        <f t="shared" si="1918"/>
        <v>8.8457354071112704E-3</v>
      </c>
      <c r="Z1586" s="13">
        <f t="shared" si="1919"/>
        <v>5.1286298595189836E-2</v>
      </c>
      <c r="AA1586" s="13">
        <f t="shared" si="1920"/>
        <v>4.0203329468769325E-2</v>
      </c>
      <c r="AB1586" s="13">
        <f t="shared" si="1921"/>
        <v>1.5757694985284135E-2</v>
      </c>
      <c r="AC1586" s="13">
        <f t="shared" si="1922"/>
        <v>2.8170346627214471E-4</v>
      </c>
      <c r="AD1586" s="13">
        <f t="shared" si="1923"/>
        <v>1.7779755902933608E-3</v>
      </c>
      <c r="AE1586" s="13">
        <f t="shared" si="1924"/>
        <v>2.4828198212268875E-3</v>
      </c>
      <c r="AF1586" s="13">
        <f t="shared" si="1925"/>
        <v>1.733542996408631E-3</v>
      </c>
      <c r="AG1586" s="13">
        <f t="shared" si="1926"/>
        <v>8.06924259989839E-4</v>
      </c>
      <c r="AH1586" s="13">
        <f t="shared" si="1927"/>
        <v>1.7904441349569946E-2</v>
      </c>
      <c r="AI1586" s="13">
        <f t="shared" si="1928"/>
        <v>1.4035291573927884E-2</v>
      </c>
      <c r="AJ1586" s="13">
        <f t="shared" si="1929"/>
        <v>5.5011325324010344E-3</v>
      </c>
      <c r="AK1586" s="13">
        <f t="shared" si="1930"/>
        <v>1.437445930716391E-3</v>
      </c>
      <c r="AL1586" s="13">
        <f t="shared" si="1931"/>
        <v>1.2334804093307029E-5</v>
      </c>
      <c r="AM1586" s="13">
        <f t="shared" si="1932"/>
        <v>2.7875101304619324E-4</v>
      </c>
      <c r="AN1586" s="13">
        <f t="shared" si="1933"/>
        <v>3.8925649157195159E-4</v>
      </c>
      <c r="AO1586" s="13">
        <f t="shared" si="1934"/>
        <v>2.7178487097694531E-4</v>
      </c>
      <c r="AP1586" s="13">
        <f t="shared" si="1935"/>
        <v>1.2650958548120702E-4</v>
      </c>
      <c r="AQ1586" s="13">
        <f t="shared" si="1936"/>
        <v>4.4165469442146866E-5</v>
      </c>
      <c r="AR1586" s="13">
        <f t="shared" si="1937"/>
        <v>5.0004625612854268E-3</v>
      </c>
      <c r="AS1586" s="13">
        <f t="shared" si="1938"/>
        <v>3.9198626017916474E-3</v>
      </c>
      <c r="AT1586" s="13">
        <f t="shared" si="1939"/>
        <v>1.536390146772236E-3</v>
      </c>
      <c r="AU1586" s="13">
        <f t="shared" si="1940"/>
        <v>4.0145874535158551E-4</v>
      </c>
      <c r="AV1586" s="13">
        <f t="shared" si="1941"/>
        <v>7.8675877620276963E-5</v>
      </c>
      <c r="AW1586" s="13">
        <f t="shared" si="1942"/>
        <v>3.7506784181033258E-7</v>
      </c>
      <c r="AX1586" s="13">
        <f t="shared" si="1943"/>
        <v>3.6418819854485139E-5</v>
      </c>
      <c r="AY1586" s="13">
        <f t="shared" si="1944"/>
        <v>5.0856360623875463E-5</v>
      </c>
      <c r="AZ1586" s="13">
        <f t="shared" si="1945"/>
        <v>3.5508693393137896E-5</v>
      </c>
      <c r="BA1586" s="13">
        <f t="shared" si="1946"/>
        <v>1.6528477343119691E-5</v>
      </c>
      <c r="BB1586" s="13">
        <f t="shared" si="1947"/>
        <v>5.7702185826164868E-6</v>
      </c>
      <c r="BC1586" s="13">
        <f t="shared" si="1948"/>
        <v>1.6115421547905627E-6</v>
      </c>
      <c r="BD1586" s="13">
        <f t="shared" si="1949"/>
        <v>1.1637999634942443E-3</v>
      </c>
      <c r="BE1586" s="13">
        <f t="shared" si="1950"/>
        <v>9.1230279138313842E-4</v>
      </c>
      <c r="BF1586" s="13">
        <f t="shared" si="1951"/>
        <v>3.5757707908262108E-4</v>
      </c>
      <c r="BG1586" s="13">
        <f t="shared" si="1952"/>
        <v>9.3434890764288936E-5</v>
      </c>
      <c r="BH1586" s="13">
        <f t="shared" si="1953"/>
        <v>1.8310902717531523E-5</v>
      </c>
      <c r="BI1586" s="13">
        <f t="shared" si="1954"/>
        <v>2.8707833280545936E-6</v>
      </c>
      <c r="BJ1586" s="14">
        <f t="shared" si="1955"/>
        <v>0.21043485989844568</v>
      </c>
      <c r="BK1586" s="14">
        <f t="shared" si="1956"/>
        <v>0.27502067546376052</v>
      </c>
      <c r="BL1586" s="14">
        <f t="shared" si="1957"/>
        <v>0.462677247197677</v>
      </c>
      <c r="BM1586" s="14">
        <f t="shared" si="1958"/>
        <v>0.3713760937904958</v>
      </c>
      <c r="BN1586" s="14">
        <f t="shared" si="1959"/>
        <v>0.62799250607179513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</v>
      </c>
      <c r="F1587" s="10">
        <f>VLOOKUP(B1587,home!$B$2:$E$405,3,FALSE)</f>
        <v>0.86</v>
      </c>
      <c r="G1587" s="10">
        <f>VLOOKUP(C1587,away!$B$2:$E$405,4,FALSE)</f>
        <v>0.27</v>
      </c>
      <c r="H1587" s="10">
        <f>VLOOKUP(A1587,away!$A$2:$E$405,3,FALSE)</f>
        <v>1.2307692307692299</v>
      </c>
      <c r="I1587" s="10">
        <f>VLOOKUP(C1587,away!$B$2:$E$405,3,FALSE)</f>
        <v>0.8</v>
      </c>
      <c r="J1587" s="10">
        <f>VLOOKUP(B1587,home!$B$2:$E$405,4,FALSE)</f>
        <v>0.93</v>
      </c>
      <c r="K1587" s="12">
        <f t="shared" si="1904"/>
        <v>0.34830000000000005</v>
      </c>
      <c r="L1587" s="12">
        <f t="shared" si="1905"/>
        <v>0.91569230769230714</v>
      </c>
      <c r="M1587" s="13">
        <f t="shared" si="1906"/>
        <v>0.28252384985538853</v>
      </c>
      <c r="N1587" s="13">
        <f t="shared" si="1907"/>
        <v>9.8403056904631844E-2</v>
      </c>
      <c r="O1587" s="13">
        <f t="shared" si="1908"/>
        <v>0.25870491605219564</v>
      </c>
      <c r="P1587" s="13">
        <f t="shared" si="1909"/>
        <v>9.0106922260979758E-2</v>
      </c>
      <c r="Q1587" s="13">
        <f t="shared" si="1910"/>
        <v>1.7136892359941636E-2</v>
      </c>
      <c r="R1587" s="13">
        <f t="shared" si="1911"/>
        <v>0.1184470507955898</v>
      </c>
      <c r="S1587" s="13">
        <f t="shared" si="1912"/>
        <v>7.1845770219949E-3</v>
      </c>
      <c r="T1587" s="13">
        <f t="shared" si="1913"/>
        <v>1.5692120511749626E-2</v>
      </c>
      <c r="U1587" s="13">
        <f t="shared" si="1914"/>
        <v>4.125510779210393E-2</v>
      </c>
      <c r="V1587" s="13">
        <f t="shared" si="1915"/>
        <v>2.5460195603556281E-4</v>
      </c>
      <c r="W1587" s="13">
        <f t="shared" si="1916"/>
        <v>1.9895932029892248E-3</v>
      </c>
      <c r="X1587" s="13">
        <f t="shared" si="1917"/>
        <v>1.8218551914141324E-3</v>
      </c>
      <c r="Y1587" s="13">
        <f t="shared" si="1918"/>
        <v>8.3412939225360836E-4</v>
      </c>
      <c r="Z1587" s="13">
        <f t="shared" si="1919"/>
        <v>3.6153684427453855E-2</v>
      </c>
      <c r="AA1587" s="13">
        <f t="shared" si="1920"/>
        <v>1.2592328286082179E-2</v>
      </c>
      <c r="AB1587" s="13">
        <f t="shared" si="1921"/>
        <v>2.1929539710212114E-3</v>
      </c>
      <c r="AC1587" s="13">
        <f t="shared" si="1922"/>
        <v>5.0751022152051311E-6</v>
      </c>
      <c r="AD1587" s="13">
        <f t="shared" si="1923"/>
        <v>1.7324382815028672E-4</v>
      </c>
      <c r="AE1587" s="13">
        <f t="shared" si="1924"/>
        <v>1.5863804079238554E-4</v>
      </c>
      <c r="AF1587" s="13">
        <f t="shared" si="1925"/>
        <v>7.2631816830482921E-5</v>
      </c>
      <c r="AG1587" s="13">
        <f t="shared" si="1926"/>
        <v>2.2169465321796622E-5</v>
      </c>
      <c r="AH1587" s="13">
        <f t="shared" si="1927"/>
        <v>8.2764126812386613E-3</v>
      </c>
      <c r="AI1587" s="13">
        <f t="shared" si="1928"/>
        <v>2.8826745368754256E-3</v>
      </c>
      <c r="AJ1587" s="13">
        <f t="shared" si="1929"/>
        <v>5.0201777059685542E-4</v>
      </c>
      <c r="AK1587" s="13">
        <f t="shared" si="1930"/>
        <v>5.8284263166294949E-5</v>
      </c>
      <c r="AL1587" s="13">
        <f t="shared" si="1931"/>
        <v>6.4745237048990746E-8</v>
      </c>
      <c r="AM1587" s="13">
        <f t="shared" si="1932"/>
        <v>1.2068165068948973E-5</v>
      </c>
      <c r="AN1587" s="13">
        <f t="shared" si="1933"/>
        <v>1.1050725921597577E-5</v>
      </c>
      <c r="AO1587" s="13">
        <f t="shared" si="1934"/>
        <v>5.0595323604114413E-6</v>
      </c>
      <c r="AP1587" s="13">
        <f t="shared" si="1935"/>
        <v>1.5443249543163529E-6</v>
      </c>
      <c r="AQ1587" s="13">
        <f t="shared" si="1936"/>
        <v>3.5353162031118944E-7</v>
      </c>
      <c r="AR1587" s="13">
        <f t="shared" si="1937"/>
        <v>1.5157294854994615E-3</v>
      </c>
      <c r="AS1587" s="13">
        <f t="shared" si="1938"/>
        <v>5.2792857979946245E-4</v>
      </c>
      <c r="AT1587" s="13">
        <f t="shared" si="1939"/>
        <v>9.1938762172076401E-5</v>
      </c>
      <c r="AU1587" s="13">
        <f t="shared" si="1940"/>
        <v>1.0674090288178075E-5</v>
      </c>
      <c r="AV1587" s="13">
        <f t="shared" si="1941"/>
        <v>9.2944641184310563E-7</v>
      </c>
      <c r="AW1587" s="13">
        <f t="shared" si="1942"/>
        <v>5.7359897270897828E-10</v>
      </c>
      <c r="AX1587" s="13">
        <f t="shared" si="1943"/>
        <v>7.0055698225248827E-7</v>
      </c>
      <c r="AY1587" s="13">
        <f t="shared" si="1944"/>
        <v>6.4149463974873959E-7</v>
      </c>
      <c r="AZ1587" s="13">
        <f t="shared" si="1945"/>
        <v>2.9370585352188431E-7</v>
      </c>
      <c r="BA1587" s="13">
        <f t="shared" si="1946"/>
        <v>8.9648063598064328E-8</v>
      </c>
      <c r="BB1587" s="13">
        <f t="shared" si="1947"/>
        <v>2.0522510559064556E-8</v>
      </c>
      <c r="BC1587" s="13">
        <f t="shared" si="1948"/>
        <v>3.7584610106939144E-9</v>
      </c>
      <c r="BD1587" s="13">
        <f t="shared" si="1949"/>
        <v>2.3132363840237908E-4</v>
      </c>
      <c r="BE1587" s="13">
        <f t="shared" si="1950"/>
        <v>8.0570023255548647E-5</v>
      </c>
      <c r="BF1587" s="13">
        <f t="shared" si="1951"/>
        <v>1.4031269549953797E-5</v>
      </c>
      <c r="BG1587" s="13">
        <f t="shared" si="1952"/>
        <v>1.6290303947496368E-6</v>
      </c>
      <c r="BH1587" s="13">
        <f t="shared" si="1953"/>
        <v>1.4184782162282457E-7</v>
      </c>
      <c r="BI1587" s="13">
        <f t="shared" si="1954"/>
        <v>9.8811192542459612E-9</v>
      </c>
      <c r="BJ1587" s="14">
        <f t="shared" si="1955"/>
        <v>0.1363361566805113</v>
      </c>
      <c r="BK1587" s="14">
        <f t="shared" si="1956"/>
        <v>0.38007573243649073</v>
      </c>
      <c r="BL1587" s="14">
        <f t="shared" si="1957"/>
        <v>0.44738665220358448</v>
      </c>
      <c r="BM1587" s="14">
        <f t="shared" si="1958"/>
        <v>0.13462889659827249</v>
      </c>
      <c r="BN1587" s="14">
        <f t="shared" si="1959"/>
        <v>0.86532268822872715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</v>
      </c>
      <c r="F1588" s="10">
        <f>VLOOKUP(B1588,home!$B$2:$E$405,3,FALSE)</f>
        <v>0.78</v>
      </c>
      <c r="G1588" s="10">
        <f>VLOOKUP(C1588,away!$B$2:$E$405,4,FALSE)</f>
        <v>1.05</v>
      </c>
      <c r="H1588" s="10">
        <f>VLOOKUP(A1588,away!$A$2:$E$405,3,FALSE)</f>
        <v>1.2307692307692299</v>
      </c>
      <c r="I1588" s="10">
        <f>VLOOKUP(C1588,away!$B$2:$E$405,3,FALSE)</f>
        <v>0.28999999999999998</v>
      </c>
      <c r="J1588" s="10">
        <f>VLOOKUP(B1588,home!$B$2:$E$405,4,FALSE)</f>
        <v>1.49</v>
      </c>
      <c r="K1588" s="12">
        <f t="shared" si="1904"/>
        <v>1.2284999999999999</v>
      </c>
      <c r="L1588" s="12">
        <f t="shared" si="1905"/>
        <v>0.53181538461538425</v>
      </c>
      <c r="M1588" s="13">
        <f t="shared" si="1906"/>
        <v>0.17199061207537786</v>
      </c>
      <c r="N1588" s="13">
        <f t="shared" si="1907"/>
        <v>0.21129046693460168</v>
      </c>
      <c r="O1588" s="13">
        <f t="shared" si="1908"/>
        <v>9.1467253511102423E-2</v>
      </c>
      <c r="P1588" s="13">
        <f t="shared" si="1909"/>
        <v>0.11236752093838932</v>
      </c>
      <c r="Q1588" s="13">
        <f t="shared" si="1910"/>
        <v>0.12978516931457912</v>
      </c>
      <c r="R1588" s="13">
        <f t="shared" si="1911"/>
        <v>2.4321846302859888E-2</v>
      </c>
      <c r="S1588" s="13">
        <f t="shared" si="1912"/>
        <v>1.835341419144668E-2</v>
      </c>
      <c r="T1588" s="13">
        <f t="shared" si="1913"/>
        <v>6.9021749736405652E-2</v>
      </c>
      <c r="U1588" s="13">
        <f t="shared" si="1914"/>
        <v>2.9879388183063373E-2</v>
      </c>
      <c r="V1588" s="13">
        <f t="shared" si="1915"/>
        <v>1.3323257257168496E-3</v>
      </c>
      <c r="W1588" s="13">
        <f t="shared" si="1916"/>
        <v>5.3147026834320127E-2</v>
      </c>
      <c r="X1588" s="13">
        <f t="shared" si="1917"/>
        <v>2.8264406517058104E-2</v>
      </c>
      <c r="Y1588" s="13">
        <f t="shared" si="1918"/>
        <v>7.5157231113974132E-3</v>
      </c>
      <c r="Z1588" s="13">
        <f t="shared" si="1919"/>
        <v>4.3115773487038987E-3</v>
      </c>
      <c r="AA1588" s="13">
        <f t="shared" si="1920"/>
        <v>5.2967727728827395E-3</v>
      </c>
      <c r="AB1588" s="13">
        <f t="shared" si="1921"/>
        <v>3.2535426757432234E-3</v>
      </c>
      <c r="AC1588" s="13">
        <f t="shared" si="1922"/>
        <v>5.4403455904772654E-5</v>
      </c>
      <c r="AD1588" s="13">
        <f t="shared" si="1923"/>
        <v>1.6322780616490572E-2</v>
      </c>
      <c r="AE1588" s="13">
        <f t="shared" si="1924"/>
        <v>8.6807058515514738E-3</v>
      </c>
      <c r="AF1588" s="13">
        <f t="shared" si="1925"/>
        <v>2.3082664605879313E-3</v>
      </c>
      <c r="AG1588" s="13">
        <f t="shared" si="1926"/>
        <v>4.0919053851078753E-4</v>
      </c>
      <c r="AH1588" s="13">
        <f t="shared" si="1927"/>
        <v>5.7324079149998549E-4</v>
      </c>
      <c r="AI1588" s="13">
        <f t="shared" si="1928"/>
        <v>7.042263123577322E-4</v>
      </c>
      <c r="AJ1588" s="13">
        <f t="shared" si="1929"/>
        <v>4.325710123657371E-4</v>
      </c>
      <c r="AK1588" s="13">
        <f t="shared" si="1930"/>
        <v>1.7713782956376928E-4</v>
      </c>
      <c r="AL1588" s="13">
        <f t="shared" si="1931"/>
        <v>1.4217477097694318E-6</v>
      </c>
      <c r="AM1588" s="13">
        <f t="shared" si="1932"/>
        <v>4.0105071974717325E-3</v>
      </c>
      <c r="AN1588" s="13">
        <f t="shared" si="1933"/>
        <v>2.1328494277261961E-3</v>
      </c>
      <c r="AO1588" s="13">
        <f t="shared" si="1934"/>
        <v>5.6714106936645449E-4</v>
      </c>
      <c r="AP1588" s="13">
        <f t="shared" si="1935"/>
        <v>1.0053811531210046E-4</v>
      </c>
      <c r="AQ1588" s="13">
        <f t="shared" si="1936"/>
        <v>1.3366929115802636E-5</v>
      </c>
      <c r="AR1588" s="13">
        <f t="shared" si="1937"/>
        <v>6.0971654401758432E-5</v>
      </c>
      <c r="AS1588" s="13">
        <f t="shared" si="1938"/>
        <v>7.4903677432560227E-5</v>
      </c>
      <c r="AT1588" s="13">
        <f t="shared" si="1939"/>
        <v>4.6009583862950134E-5</v>
      </c>
      <c r="AU1588" s="13">
        <f t="shared" si="1940"/>
        <v>1.8840924591878072E-5</v>
      </c>
      <c r="AV1588" s="13">
        <f t="shared" si="1941"/>
        <v>5.7865189652805548E-6</v>
      </c>
      <c r="AW1588" s="13">
        <f t="shared" si="1942"/>
        <v>2.5802161786437544E-8</v>
      </c>
      <c r="AX1588" s="13">
        <f t="shared" si="1943"/>
        <v>8.2115134868233582E-4</v>
      </c>
      <c r="AY1588" s="13">
        <f t="shared" si="1944"/>
        <v>4.3670092032693791E-4</v>
      </c>
      <c r="AZ1588" s="13">
        <f t="shared" si="1945"/>
        <v>1.1612213395278136E-4</v>
      </c>
      <c r="BA1588" s="13">
        <f t="shared" si="1946"/>
        <v>2.0585179110152535E-5</v>
      </c>
      <c r="BB1588" s="13">
        <f t="shared" si="1947"/>
        <v>2.7368787364605855E-6</v>
      </c>
      <c r="BC1588" s="13">
        <f t="shared" si="1948"/>
        <v>2.9110284357529069E-7</v>
      </c>
      <c r="BD1588" s="13">
        <f t="shared" si="1949"/>
        <v>5.404277306051241E-6</v>
      </c>
      <c r="BE1588" s="13">
        <f t="shared" si="1950"/>
        <v>6.6391546704839497E-6</v>
      </c>
      <c r="BF1588" s="13">
        <f t="shared" si="1951"/>
        <v>4.0781007563447667E-6</v>
      </c>
      <c r="BG1588" s="13">
        <f t="shared" si="1952"/>
        <v>1.6699822597231815E-6</v>
      </c>
      <c r="BH1588" s="13">
        <f t="shared" si="1953"/>
        <v>5.1289330151748233E-7</v>
      </c>
      <c r="BI1588" s="13">
        <f t="shared" si="1954"/>
        <v>1.2601788418284536E-7</v>
      </c>
      <c r="BJ1588" s="14">
        <f t="shared" si="1955"/>
        <v>0.53496747621814733</v>
      </c>
      <c r="BK1588" s="14">
        <f t="shared" si="1956"/>
        <v>0.30453639905487223</v>
      </c>
      <c r="BL1588" s="14">
        <f t="shared" si="1957"/>
        <v>0.15633092217687156</v>
      </c>
      <c r="BM1588" s="14">
        <f t="shared" si="1958"/>
        <v>0.25848683060351962</v>
      </c>
      <c r="BN1588" s="14">
        <f t="shared" si="1959"/>
        <v>0.74122286907691037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</v>
      </c>
      <c r="F1589" s="10">
        <f>VLOOKUP(B1589,home!$B$2:$E$405,3,FALSE)</f>
        <v>1.1100000000000001</v>
      </c>
      <c r="G1589" s="10">
        <f>VLOOKUP(C1589,away!$B$2:$E$405,4,FALSE)</f>
        <v>1</v>
      </c>
      <c r="H1589" s="10">
        <f>VLOOKUP(A1589,away!$A$2:$E$405,3,FALSE)</f>
        <v>1.2307692307692299</v>
      </c>
      <c r="I1589" s="10">
        <f>VLOOKUP(C1589,away!$B$2:$E$405,3,FALSE)</f>
        <v>1.1100000000000001</v>
      </c>
      <c r="J1589" s="10">
        <f>VLOOKUP(B1589,home!$B$2:$E$405,4,FALSE)</f>
        <v>1.08</v>
      </c>
      <c r="K1589" s="12">
        <f t="shared" si="1904"/>
        <v>1.665</v>
      </c>
      <c r="L1589" s="12">
        <f t="shared" si="1905"/>
        <v>1.4754461538461532</v>
      </c>
      <c r="M1589" s="13">
        <f t="shared" si="1906"/>
        <v>4.3263491422359981E-2</v>
      </c>
      <c r="N1589" s="13">
        <f t="shared" si="1907"/>
        <v>7.2033713218229364E-2</v>
      </c>
      <c r="O1589" s="13">
        <f t="shared" si="1908"/>
        <v>6.3832952021077069E-2</v>
      </c>
      <c r="P1589" s="13">
        <f t="shared" si="1909"/>
        <v>0.10628186511509331</v>
      </c>
      <c r="Q1589" s="13">
        <f t="shared" si="1910"/>
        <v>5.9968066254175965E-2</v>
      </c>
      <c r="R1589" s="13">
        <f t="shared" si="1911"/>
        <v>4.7091041774072112E-2</v>
      </c>
      <c r="S1589" s="13">
        <f t="shared" si="1912"/>
        <v>6.5273481641063544E-2</v>
      </c>
      <c r="T1589" s="13">
        <f t="shared" si="1913"/>
        <v>8.8479652708315204E-2</v>
      </c>
      <c r="U1589" s="13">
        <f t="shared" si="1914"/>
        <v>7.8406584553830053E-2</v>
      </c>
      <c r="V1589" s="13">
        <f t="shared" si="1915"/>
        <v>1.7816888875559114E-2</v>
      </c>
      <c r="W1589" s="13">
        <f t="shared" si="1916"/>
        <v>3.3282276771067661E-2</v>
      </c>
      <c r="X1589" s="13">
        <f t="shared" si="1917"/>
        <v>4.9106207253114938E-2</v>
      </c>
      <c r="Y1589" s="13">
        <f t="shared" si="1918"/>
        <v>3.6226782310790268E-2</v>
      </c>
      <c r="Z1589" s="13">
        <f t="shared" si="1919"/>
        <v>2.3160098822054404E-2</v>
      </c>
      <c r="AA1589" s="13">
        <f t="shared" si="1920"/>
        <v>3.8561564538720582E-2</v>
      </c>
      <c r="AB1589" s="13">
        <f t="shared" si="1921"/>
        <v>3.2102502478484896E-2</v>
      </c>
      <c r="AC1589" s="13">
        <f t="shared" si="1922"/>
        <v>2.7355804484149016E-3</v>
      </c>
      <c r="AD1589" s="13">
        <f t="shared" si="1923"/>
        <v>1.3853747705956911E-2</v>
      </c>
      <c r="AE1589" s="13">
        <f t="shared" si="1924"/>
        <v>2.0440458769109091E-2</v>
      </c>
      <c r="AF1589" s="13">
        <f t="shared" si="1925"/>
        <v>1.5079398136866444E-2</v>
      </c>
      <c r="AG1589" s="13">
        <f t="shared" si="1926"/>
        <v>7.4162799944514799E-3</v>
      </c>
      <c r="AH1589" s="13">
        <f t="shared" si="1927"/>
        <v>8.5428696824242489E-3</v>
      </c>
      <c r="AI1589" s="13">
        <f t="shared" si="1928"/>
        <v>1.4223878021236373E-2</v>
      </c>
      <c r="AJ1589" s="13">
        <f t="shared" si="1929"/>
        <v>1.1841378452679284E-2</v>
      </c>
      <c r="AK1589" s="13">
        <f t="shared" si="1930"/>
        <v>6.5719650412370025E-3</v>
      </c>
      <c r="AL1589" s="13">
        <f t="shared" si="1931"/>
        <v>2.6881102996662357E-4</v>
      </c>
      <c r="AM1589" s="13">
        <f t="shared" si="1932"/>
        <v>4.6132979860836537E-3</v>
      </c>
      <c r="AN1589" s="13">
        <f t="shared" si="1933"/>
        <v>6.8066727701133305E-3</v>
      </c>
      <c r="AO1589" s="13">
        <f t="shared" si="1934"/>
        <v>5.0214395795765291E-3</v>
      </c>
      <c r="AP1589" s="13">
        <f t="shared" si="1935"/>
        <v>2.4696212381523442E-3</v>
      </c>
      <c r="AQ1589" s="13">
        <f t="shared" si="1936"/>
        <v>9.1094828932216276E-4</v>
      </c>
      <c r="AR1589" s="13">
        <f t="shared" si="1937"/>
        <v>2.5209088431483533E-3</v>
      </c>
      <c r="AS1589" s="13">
        <f t="shared" si="1938"/>
        <v>4.1973132238420077E-3</v>
      </c>
      <c r="AT1589" s="13">
        <f t="shared" si="1939"/>
        <v>3.4942632588484722E-3</v>
      </c>
      <c r="AU1589" s="13">
        <f t="shared" si="1940"/>
        <v>1.9393161086609021E-3</v>
      </c>
      <c r="AV1589" s="13">
        <f t="shared" si="1941"/>
        <v>8.0724033023010029E-4</v>
      </c>
      <c r="AW1589" s="13">
        <f t="shared" si="1942"/>
        <v>1.834349926275009E-5</v>
      </c>
      <c r="AX1589" s="13">
        <f t="shared" si="1943"/>
        <v>1.2801901911382136E-3</v>
      </c>
      <c r="AY1589" s="13">
        <f t="shared" si="1944"/>
        <v>1.8888516937064488E-3</v>
      </c>
      <c r="AZ1589" s="13">
        <f t="shared" si="1945"/>
        <v>1.3934494833324864E-3</v>
      </c>
      <c r="BA1589" s="13">
        <f t="shared" si="1946"/>
        <v>6.8531989358727534E-4</v>
      </c>
      <c r="BB1589" s="13">
        <f t="shared" si="1947"/>
        <v>2.527881502869001E-4</v>
      </c>
      <c r="BC1589" s="13">
        <f t="shared" si="1948"/>
        <v>7.4595060815738025E-5</v>
      </c>
      <c r="BD1589" s="13">
        <f t="shared" si="1949"/>
        <v>6.1991087613666538E-4</v>
      </c>
      <c r="BE1589" s="13">
        <f t="shared" si="1950"/>
        <v>1.0321516087675479E-3</v>
      </c>
      <c r="BF1589" s="13">
        <f t="shared" si="1951"/>
        <v>8.5926621429898375E-4</v>
      </c>
      <c r="BG1589" s="13">
        <f t="shared" si="1952"/>
        <v>4.7689274893593597E-4</v>
      </c>
      <c r="BH1589" s="13">
        <f t="shared" si="1953"/>
        <v>1.985066067445833E-4</v>
      </c>
      <c r="BI1589" s="13">
        <f t="shared" si="1954"/>
        <v>6.6102700045946286E-5</v>
      </c>
      <c r="BJ1589" s="14">
        <f t="shared" si="1955"/>
        <v>0.42128375745819241</v>
      </c>
      <c r="BK1589" s="14">
        <f t="shared" si="1956"/>
        <v>0.2375289702261639</v>
      </c>
      <c r="BL1589" s="14">
        <f t="shared" si="1957"/>
        <v>0.31738660908342115</v>
      </c>
      <c r="BM1589" s="14">
        <f t="shared" si="1958"/>
        <v>0.60501779759038055</v>
      </c>
      <c r="BN1589" s="14">
        <f t="shared" si="1959"/>
        <v>0.39247112980500776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</v>
      </c>
      <c r="F1590" s="10">
        <f>VLOOKUP(B1590,home!$B$2:$E$405,3,FALSE)</f>
        <v>0.67</v>
      </c>
      <c r="G1590" s="10">
        <f>VLOOKUP(C1590,away!$B$2:$E$405,4,FALSE)</f>
        <v>0.4</v>
      </c>
      <c r="H1590" s="10">
        <f>VLOOKUP(A1590,away!$A$2:$E$405,3,FALSE)</f>
        <v>1.2307692307692299</v>
      </c>
      <c r="I1590" s="10">
        <f>VLOOKUP(C1590,away!$B$2:$E$405,3,FALSE)</f>
        <v>1.73</v>
      </c>
      <c r="J1590" s="10">
        <f>VLOOKUP(B1590,home!$B$2:$E$405,4,FALSE)</f>
        <v>1.28</v>
      </c>
      <c r="K1590" s="12">
        <f t="shared" si="1904"/>
        <v>0.40200000000000008</v>
      </c>
      <c r="L1590" s="12">
        <f t="shared" si="1905"/>
        <v>2.7254153846153826</v>
      </c>
      <c r="M1590" s="13">
        <f t="shared" si="1906"/>
        <v>4.3830937092613945E-2</v>
      </c>
      <c r="N1590" s="13">
        <f t="shared" si="1907"/>
        <v>1.7620036711230809E-2</v>
      </c>
      <c r="O1590" s="13">
        <f t="shared" si="1908"/>
        <v>0.11945751027431907</v>
      </c>
      <c r="P1590" s="13">
        <f t="shared" si="1909"/>
        <v>4.8021919130276279E-2</v>
      </c>
      <c r="Q1590" s="13">
        <f t="shared" si="1910"/>
        <v>3.5416273789573923E-3</v>
      </c>
      <c r="R1590" s="13">
        <f t="shared" si="1911"/>
        <v>0.16278566815473969</v>
      </c>
      <c r="S1590" s="13">
        <f t="shared" si="1912"/>
        <v>1.3153407558239277E-2</v>
      </c>
      <c r="T1590" s="13">
        <f t="shared" si="1913"/>
        <v>9.6524057451855307E-3</v>
      </c>
      <c r="U1590" s="13">
        <f t="shared" si="1914"/>
        <v>6.543983859820536E-2</v>
      </c>
      <c r="V1590" s="13">
        <f t="shared" si="1915"/>
        <v>1.6012329695972575E-3</v>
      </c>
      <c r="W1590" s="13">
        <f t="shared" si="1916"/>
        <v>4.7457806878029068E-4</v>
      </c>
      <c r="X1590" s="13">
        <f t="shared" si="1917"/>
        <v>1.2934223698548614E-3</v>
      </c>
      <c r="Y1590" s="13">
        <f t="shared" si="1918"/>
        <v>1.7625566128040635E-3</v>
      </c>
      <c r="Z1590" s="13">
        <f t="shared" si="1919"/>
        <v>0.1478861881279406</v>
      </c>
      <c r="AA1590" s="13">
        <f t="shared" si="1920"/>
        <v>5.9450247627432146E-2</v>
      </c>
      <c r="AB1590" s="13">
        <f t="shared" si="1921"/>
        <v>1.194949977311386E-2</v>
      </c>
      <c r="AC1590" s="13">
        <f t="shared" si="1922"/>
        <v>1.0964612736355529E-4</v>
      </c>
      <c r="AD1590" s="13">
        <f t="shared" si="1923"/>
        <v>4.7695095912419218E-5</v>
      </c>
      <c r="AE1590" s="13">
        <f t="shared" si="1924"/>
        <v>1.2998894817041359E-4</v>
      </c>
      <c r="AF1590" s="13">
        <f t="shared" si="1925"/>
        <v>1.7713693958680841E-4</v>
      </c>
      <c r="AG1590" s="13">
        <f t="shared" si="1926"/>
        <v>1.6092391344452441E-4</v>
      </c>
      <c r="AH1590" s="13">
        <f t="shared" si="1927"/>
        <v>0.10076282307400355</v>
      </c>
      <c r="AI1590" s="13">
        <f t="shared" si="1928"/>
        <v>4.0506654875749441E-2</v>
      </c>
      <c r="AJ1590" s="13">
        <f t="shared" si="1929"/>
        <v>8.1418376300256366E-3</v>
      </c>
      <c r="AK1590" s="13">
        <f t="shared" si="1930"/>
        <v>1.0910062424234355E-3</v>
      </c>
      <c r="AL1590" s="13">
        <f t="shared" si="1931"/>
        <v>4.8052063774725079E-6</v>
      </c>
      <c r="AM1590" s="13">
        <f t="shared" si="1932"/>
        <v>3.8346857113585061E-6</v>
      </c>
      <c r="AN1590" s="13">
        <f t="shared" si="1933"/>
        <v>1.0451111432901255E-5</v>
      </c>
      <c r="AO1590" s="13">
        <f t="shared" si="1934"/>
        <v>1.42418099427794E-5</v>
      </c>
      <c r="AP1590" s="13">
        <f t="shared" si="1935"/>
        <v>1.2938282640939765E-5</v>
      </c>
      <c r="AQ1590" s="13">
        <f t="shared" si="1936"/>
        <v>8.8155486400298486E-6</v>
      </c>
      <c r="AR1590" s="13">
        <f t="shared" si="1937"/>
        <v>5.4924109640633378E-2</v>
      </c>
      <c r="AS1590" s="13">
        <f t="shared" si="1938"/>
        <v>2.2079492075534623E-2</v>
      </c>
      <c r="AT1590" s="13">
        <f t="shared" si="1939"/>
        <v>4.4379779071824586E-3</v>
      </c>
      <c r="AU1590" s="13">
        <f t="shared" si="1940"/>
        <v>5.9468903956244959E-4</v>
      </c>
      <c r="AV1590" s="13">
        <f t="shared" si="1941"/>
        <v>5.9766248476026196E-5</v>
      </c>
      <c r="AW1590" s="13">
        <f t="shared" si="1942"/>
        <v>1.462407144928068E-7</v>
      </c>
      <c r="AX1590" s="13">
        <f t="shared" si="1943"/>
        <v>2.5692394266101991E-7</v>
      </c>
      <c r="AY1590" s="13">
        <f t="shared" si="1944"/>
        <v>7.0022446600438404E-7</v>
      </c>
      <c r="AZ1590" s="13">
        <f t="shared" si="1945"/>
        <v>9.5420126616621968E-7</v>
      </c>
      <c r="BA1590" s="13">
        <f t="shared" si="1946"/>
        <v>8.6686493694296428E-7</v>
      </c>
      <c r="BB1590" s="13">
        <f t="shared" si="1947"/>
        <v>5.9064175888199971E-7</v>
      </c>
      <c r="BC1590" s="13">
        <f t="shared" si="1948"/>
        <v>3.2194882729065795E-7</v>
      </c>
      <c r="BD1590" s="13">
        <f t="shared" si="1949"/>
        <v>2.4948502233480736E-2</v>
      </c>
      <c r="BE1590" s="13">
        <f t="shared" si="1950"/>
        <v>1.0029297897859257E-2</v>
      </c>
      <c r="BF1590" s="13">
        <f t="shared" si="1951"/>
        <v>2.0158888774697106E-3</v>
      </c>
      <c r="BG1590" s="13">
        <f t="shared" si="1952"/>
        <v>2.701291095809413E-4</v>
      </c>
      <c r="BH1590" s="13">
        <f t="shared" si="1953"/>
        <v>2.7147975512884602E-5</v>
      </c>
      <c r="BI1590" s="13">
        <f t="shared" si="1954"/>
        <v>2.1826972312359225E-6</v>
      </c>
      <c r="BJ1590" s="14">
        <f t="shared" si="1955"/>
        <v>3.4914344027493077E-2</v>
      </c>
      <c r="BK1590" s="14">
        <f t="shared" si="1956"/>
        <v>0.10672264830893378</v>
      </c>
      <c r="BL1590" s="14">
        <f t="shared" si="1957"/>
        <v>0.68897426995253586</v>
      </c>
      <c r="BM1590" s="14">
        <f t="shared" si="1958"/>
        <v>0.58323919769101462</v>
      </c>
      <c r="BN1590" s="14">
        <f t="shared" si="1959"/>
        <v>0.39525769874213718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1.30322580645161</v>
      </c>
      <c r="F1591" s="10">
        <f>VLOOKUP(B1591,home!$B$2:$E$405,3,FALSE)</f>
        <v>0.86</v>
      </c>
      <c r="G1591" s="10">
        <f>VLOOKUP(C1591,away!$B$2:$E$405,4,FALSE)</f>
        <v>0.9</v>
      </c>
      <c r="H1591" s="10">
        <f>VLOOKUP(A1591,away!$A$2:$E$405,3,FALSE)</f>
        <v>1.08387096774194</v>
      </c>
      <c r="I1591" s="10">
        <f>VLOOKUP(C1591,away!$B$2:$E$405,3,FALSE)</f>
        <v>0.9</v>
      </c>
      <c r="J1591" s="10">
        <f>VLOOKUP(B1591,home!$B$2:$E$405,4,FALSE)</f>
        <v>1.27</v>
      </c>
      <c r="K1591" s="12">
        <f t="shared" si="1904"/>
        <v>1.0086967741935462</v>
      </c>
      <c r="L1591" s="12">
        <f t="shared" si="1905"/>
        <v>1.2388645161290375</v>
      </c>
      <c r="M1591" s="13">
        <f t="shared" si="1906"/>
        <v>0.10565657634639347</v>
      </c>
      <c r="N1591" s="13">
        <f t="shared" si="1907"/>
        <v>0.10657544773294121</v>
      </c>
      <c r="O1591" s="13">
        <f t="shared" si="1908"/>
        <v>0.13089418333122546</v>
      </c>
      <c r="P1591" s="13">
        <f t="shared" si="1909"/>
        <v>0.13203254048690577</v>
      </c>
      <c r="Q1591" s="13">
        <f t="shared" si="1910"/>
        <v>5.3751155168225345E-2</v>
      </c>
      <c r="R1591" s="13">
        <f t="shared" si="1911"/>
        <v>8.1080079548372083E-2</v>
      </c>
      <c r="S1591" s="13">
        <f t="shared" si="1912"/>
        <v>4.1248241118172151E-2</v>
      </c>
      <c r="T1591" s="13">
        <f t="shared" si="1913"/>
        <v>6.659039883886031E-2</v>
      </c>
      <c r="U1591" s="13">
        <f t="shared" si="1914"/>
        <v>8.178521469179903E-2</v>
      </c>
      <c r="V1591" s="13">
        <f t="shared" si="1915"/>
        <v>5.7272662197715464E-3</v>
      </c>
      <c r="W1591" s="13">
        <f t="shared" si="1916"/>
        <v>1.8072872275788555E-2</v>
      </c>
      <c r="X1591" s="13">
        <f t="shared" si="1917"/>
        <v>2.2389840167006687E-2</v>
      </c>
      <c r="Y1591" s="13">
        <f t="shared" si="1918"/>
        <v>1.3868989252352616E-2</v>
      </c>
      <c r="Z1591" s="13">
        <f t="shared" si="1919"/>
        <v>3.3482411172465941E-2</v>
      </c>
      <c r="AA1591" s="13">
        <f t="shared" si="1920"/>
        <v>3.3773600141888342E-2</v>
      </c>
      <c r="AB1591" s="13">
        <f t="shared" si="1921"/>
        <v>1.7033660758012732E-2</v>
      </c>
      <c r="AC1591" s="13">
        <f t="shared" si="1922"/>
        <v>4.4731332349945971E-4</v>
      </c>
      <c r="AD1591" s="13">
        <f t="shared" si="1923"/>
        <v>4.5575119912499721E-3</v>
      </c>
      <c r="AE1591" s="13">
        <f t="shared" si="1924"/>
        <v>5.6461398877921832E-3</v>
      </c>
      <c r="AF1591" s="13">
        <f t="shared" si="1925"/>
        <v>3.4974011800432605E-3</v>
      </c>
      <c r="AG1591" s="13">
        <f t="shared" si="1926"/>
        <v>1.4442687402078059E-3</v>
      </c>
      <c r="AH1591" s="13">
        <f t="shared" si="1927"/>
        <v>1.0370042779002629E-2</v>
      </c>
      <c r="AI1591" s="13">
        <f t="shared" si="1928"/>
        <v>1.0460228699429029E-2</v>
      </c>
      <c r="AJ1591" s="13">
        <f t="shared" si="1929"/>
        <v>5.275599473220407E-3</v>
      </c>
      <c r="AK1591" s="13">
        <f t="shared" si="1930"/>
        <v>1.7738267235248655E-3</v>
      </c>
      <c r="AL1591" s="13">
        <f t="shared" si="1931"/>
        <v>2.2359200548633222E-5</v>
      </c>
      <c r="AM1591" s="13">
        <f t="shared" si="1932"/>
        <v>9.1942952878445072E-4</v>
      </c>
      <c r="AN1591" s="13">
        <f t="shared" si="1933"/>
        <v>1.1390486182922977E-3</v>
      </c>
      <c r="AO1591" s="13">
        <f t="shared" si="1934"/>
        <v>7.05563457674068E-4</v>
      </c>
      <c r="AP1591" s="13">
        <f t="shared" si="1935"/>
        <v>2.9136584386323827E-4</v>
      </c>
      <c r="AQ1591" s="13">
        <f t="shared" si="1936"/>
        <v>9.0240701293539872E-5</v>
      </c>
      <c r="AR1591" s="13">
        <f t="shared" si="1937"/>
        <v>2.5694156059292983E-3</v>
      </c>
      <c r="AS1591" s="13">
        <f t="shared" si="1938"/>
        <v>2.5917612332634387E-3</v>
      </c>
      <c r="AT1591" s="13">
        <f t="shared" si="1939"/>
        <v>1.3071505977363589E-3</v>
      </c>
      <c r="AU1591" s="13">
        <f t="shared" si="1940"/>
        <v>4.39506197107277E-4</v>
      </c>
      <c r="AV1591" s="13">
        <f t="shared" si="1941"/>
        <v>1.1083212081504578E-4</v>
      </c>
      <c r="AW1591" s="13">
        <f t="shared" si="1942"/>
        <v>7.7613669414662764E-7</v>
      </c>
      <c r="AX1591" s="13">
        <f t="shared" si="1943"/>
        <v>1.5457093329719452E-4</v>
      </c>
      <c r="AY1591" s="13">
        <f t="shared" si="1944"/>
        <v>1.9149244448684265E-4</v>
      </c>
      <c r="AZ1591" s="13">
        <f t="shared" si="1945"/>
        <v>1.1861659729077945E-4</v>
      </c>
      <c r="BA1591" s="13">
        <f t="shared" si="1946"/>
        <v>4.8983297802504785E-5</v>
      </c>
      <c r="BB1591" s="13">
        <f t="shared" si="1947"/>
        <v>1.5170917382626165E-5</v>
      </c>
      <c r="BC1591" s="13">
        <f t="shared" si="1948"/>
        <v>3.7589422444921478E-6</v>
      </c>
      <c r="BD1591" s="13">
        <f t="shared" si="1949"/>
        <v>5.3052630356233328E-4</v>
      </c>
      <c r="BE1591" s="13">
        <f t="shared" si="1950"/>
        <v>5.3514017102815163E-4</v>
      </c>
      <c r="BF1591" s="13">
        <f t="shared" si="1951"/>
        <v>2.6989708212873953E-4</v>
      </c>
      <c r="BG1591" s="13">
        <f t="shared" si="1952"/>
        <v>9.0748105369170074E-5</v>
      </c>
      <c r="BH1591" s="13">
        <f t="shared" si="1953"/>
        <v>2.2884330287514467E-5</v>
      </c>
      <c r="BI1591" s="13">
        <f t="shared" si="1954"/>
        <v>4.6166700281191042E-6</v>
      </c>
      <c r="BJ1591" s="14">
        <f t="shared" si="1955"/>
        <v>0.30007226651688002</v>
      </c>
      <c r="BK1591" s="14">
        <f t="shared" si="1956"/>
        <v>0.28532578913977791</v>
      </c>
      <c r="BL1591" s="14">
        <f t="shared" si="1957"/>
        <v>0.38091891456372989</v>
      </c>
      <c r="BM1591" s="14">
        <f t="shared" si="1958"/>
        <v>0.38961868247099768</v>
      </c>
      <c r="BN1591" s="14">
        <f t="shared" si="1959"/>
        <v>0.60998998261406323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1.30322580645161</v>
      </c>
      <c r="F1592" s="10">
        <f>VLOOKUP(B1592,home!$B$2:$E$405,3,FALSE)</f>
        <v>1.02</v>
      </c>
      <c r="G1592" s="10">
        <f>VLOOKUP(C1592,away!$B$2:$E$405,4,FALSE)</f>
        <v>1.28</v>
      </c>
      <c r="H1592" s="10">
        <f>VLOOKUP(A1592,away!$A$2:$E$405,3,FALSE)</f>
        <v>1.08387096774194</v>
      </c>
      <c r="I1592" s="10">
        <f>VLOOKUP(C1592,away!$B$2:$E$405,3,FALSE)</f>
        <v>0.77</v>
      </c>
      <c r="J1592" s="10">
        <f>VLOOKUP(B1592,home!$B$2:$E$405,4,FALSE)</f>
        <v>0.31</v>
      </c>
      <c r="K1592" s="12">
        <f t="shared" si="1904"/>
        <v>1.7014916129032223</v>
      </c>
      <c r="L1592" s="12">
        <f t="shared" si="1905"/>
        <v>0.25872000000000106</v>
      </c>
      <c r="M1592" s="13">
        <f t="shared" si="1906"/>
        <v>0.14082861661524948</v>
      </c>
      <c r="N1592" s="13">
        <f t="shared" si="1907"/>
        <v>0.23961871002761037</v>
      </c>
      <c r="O1592" s="13">
        <f t="shared" si="1908"/>
        <v>3.6435179690697497E-2</v>
      </c>
      <c r="P1592" s="13">
        <f t="shared" si="1909"/>
        <v>6.1994152658343606E-2</v>
      </c>
      <c r="Q1592" s="13">
        <f t="shared" si="1910"/>
        <v>0.20385461270333419</v>
      </c>
      <c r="R1592" s="13">
        <f t="shared" si="1911"/>
        <v>4.7132548447886462E-3</v>
      </c>
      <c r="S1592" s="13">
        <f t="shared" si="1912"/>
        <v>6.8226100919638061E-3</v>
      </c>
      <c r="T1592" s="13">
        <f t="shared" si="1913"/>
        <v>5.2741265398606831E-2</v>
      </c>
      <c r="U1592" s="13">
        <f t="shared" si="1914"/>
        <v>8.0195635878833587E-3</v>
      </c>
      <c r="V1592" s="13">
        <f t="shared" si="1915"/>
        <v>3.3370895279608015E-4</v>
      </c>
      <c r="W1592" s="13">
        <f t="shared" si="1916"/>
        <v>0.11561897125545258</v>
      </c>
      <c r="X1592" s="13">
        <f t="shared" si="1917"/>
        <v>2.9912940243210812E-2</v>
      </c>
      <c r="Y1592" s="13">
        <f t="shared" si="1918"/>
        <v>3.8695379498617653E-3</v>
      </c>
      <c r="Z1592" s="13">
        <f t="shared" si="1919"/>
        <v>4.0647109781457468E-4</v>
      </c>
      <c r="AA1592" s="13">
        <f t="shared" si="1920"/>
        <v>6.9160716381906401E-4</v>
      </c>
      <c r="AB1592" s="13">
        <f t="shared" si="1921"/>
        <v>5.883818943309613E-4</v>
      </c>
      <c r="AC1592" s="13">
        <f t="shared" si="1922"/>
        <v>9.1813742566686509E-6</v>
      </c>
      <c r="AD1592" s="13">
        <f t="shared" si="1923"/>
        <v>4.918117747091285E-2</v>
      </c>
      <c r="AE1592" s="13">
        <f t="shared" si="1924"/>
        <v>1.2724154235274622E-2</v>
      </c>
      <c r="AF1592" s="13">
        <f t="shared" si="1925"/>
        <v>1.6459965918751316E-3</v>
      </c>
      <c r="AG1592" s="13">
        <f t="shared" si="1926"/>
        <v>1.41950746083312E-4</v>
      </c>
      <c r="AH1592" s="13">
        <f t="shared" si="1927"/>
        <v>2.6290550606646778E-5</v>
      </c>
      <c r="AI1592" s="13">
        <f t="shared" si="1928"/>
        <v>4.4733151355817216E-5</v>
      </c>
      <c r="AJ1592" s="13">
        <f t="shared" si="1929"/>
        <v>3.8056540925326703E-5</v>
      </c>
      <c r="AK1592" s="13">
        <f t="shared" si="1930"/>
        <v>2.1584295066850536E-5</v>
      </c>
      <c r="AL1592" s="13">
        <f t="shared" si="1931"/>
        <v>1.6166927744134844E-7</v>
      </c>
      <c r="AM1592" s="13">
        <f t="shared" si="1932"/>
        <v>1.6736272195892601E-2</v>
      </c>
      <c r="AN1592" s="13">
        <f t="shared" si="1933"/>
        <v>4.3300083425213513E-3</v>
      </c>
      <c r="AO1592" s="13">
        <f t="shared" si="1934"/>
        <v>5.601298791885641E-4</v>
      </c>
      <c r="AP1592" s="13">
        <f t="shared" si="1935"/>
        <v>4.8305600781221991E-5</v>
      </c>
      <c r="AQ1592" s="13">
        <f t="shared" si="1936"/>
        <v>3.1244062585294487E-6</v>
      </c>
      <c r="AR1592" s="13">
        <f t="shared" si="1937"/>
        <v>1.3603782505903362E-6</v>
      </c>
      <c r="AS1592" s="13">
        <f t="shared" si="1938"/>
        <v>2.3146721837554149E-6</v>
      </c>
      <c r="AT1592" s="13">
        <f t="shared" si="1939"/>
        <v>1.9691976536401125E-6</v>
      </c>
      <c r="AU1592" s="13">
        <f t="shared" si="1940"/>
        <v>1.1168577639391186E-6</v>
      </c>
      <c r="AV1592" s="13">
        <f t="shared" si="1941"/>
        <v>4.7508102953706449E-7</v>
      </c>
      <c r="AW1592" s="13">
        <f t="shared" si="1942"/>
        <v>1.9769005024117673E-9</v>
      </c>
      <c r="AX1592" s="13">
        <f t="shared" si="1943"/>
        <v>4.7461044620961098E-3</v>
      </c>
      <c r="AY1592" s="13">
        <f t="shared" si="1944"/>
        <v>1.2279121464335106E-3</v>
      </c>
      <c r="AZ1592" s="13">
        <f t="shared" si="1945"/>
        <v>1.5884271526263953E-4</v>
      </c>
      <c r="BA1592" s="13">
        <f t="shared" si="1946"/>
        <v>1.3698595764250094E-5</v>
      </c>
      <c r="BB1592" s="13">
        <f t="shared" si="1947"/>
        <v>8.8602517403169906E-7</v>
      </c>
      <c r="BC1592" s="13">
        <f t="shared" si="1948"/>
        <v>4.5846486605096417E-8</v>
      </c>
      <c r="BD1592" s="13">
        <f t="shared" si="1949"/>
        <v>5.8659510165455591E-8</v>
      </c>
      <c r="BE1592" s="13">
        <f t="shared" si="1950"/>
        <v>9.9808664563533987E-8</v>
      </c>
      <c r="BF1592" s="13">
        <f t="shared" si="1951"/>
        <v>8.4911802824962084E-8</v>
      </c>
      <c r="BG1592" s="13">
        <f t="shared" si="1952"/>
        <v>4.8158906781055034E-8</v>
      </c>
      <c r="BH1592" s="13">
        <f t="shared" si="1953"/>
        <v>2.0485493993638322E-8</v>
      </c>
      <c r="BI1592" s="13">
        <f t="shared" si="1954"/>
        <v>6.9711792432709793E-9</v>
      </c>
      <c r="BJ1592" s="14">
        <f t="shared" si="1955"/>
        <v>0.73713464683808183</v>
      </c>
      <c r="BK1592" s="14">
        <f t="shared" si="1956"/>
        <v>0.21121634350832058</v>
      </c>
      <c r="BL1592" s="14">
        <f t="shared" si="1957"/>
        <v>5.0586206901913212E-2</v>
      </c>
      <c r="BM1592" s="14">
        <f t="shared" si="1958"/>
        <v>0.31067123163657345</v>
      </c>
      <c r="BN1592" s="14">
        <f t="shared" si="1959"/>
        <v>0.68744452654002386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1.30322580645161</v>
      </c>
      <c r="F1593" s="10">
        <f>VLOOKUP(B1593,home!$B$2:$E$405,3,FALSE)</f>
        <v>0.64</v>
      </c>
      <c r="G1593" s="10">
        <f>VLOOKUP(C1593,away!$B$2:$E$405,4,FALSE)</f>
        <v>0.33</v>
      </c>
      <c r="H1593" s="10">
        <f>VLOOKUP(A1593,away!$A$2:$E$405,3,FALSE)</f>
        <v>1.08387096774194</v>
      </c>
      <c r="I1593" s="10">
        <f>VLOOKUP(C1593,away!$B$2:$E$405,3,FALSE)</f>
        <v>1.53</v>
      </c>
      <c r="J1593" s="10">
        <f>VLOOKUP(B1593,home!$B$2:$E$405,4,FALSE)</f>
        <v>1.08</v>
      </c>
      <c r="K1593" s="12">
        <f t="shared" si="1904"/>
        <v>0.27524129032258005</v>
      </c>
      <c r="L1593" s="12">
        <f t="shared" si="1905"/>
        <v>1.7909883870967818</v>
      </c>
      <c r="M1593" s="13">
        <f t="shared" si="1906"/>
        <v>0.12666244082181685</v>
      </c>
      <c r="N1593" s="13">
        <f t="shared" si="1907"/>
        <v>3.4862733647204304E-2</v>
      </c>
      <c r="O1593" s="13">
        <f t="shared" si="1908"/>
        <v>0.22685096059320731</v>
      </c>
      <c r="P1593" s="13">
        <f t="shared" si="1909"/>
        <v>6.2438751104591142E-2</v>
      </c>
      <c r="Q1593" s="13">
        <f t="shared" si="1910"/>
        <v>4.79783189661447E-3</v>
      </c>
      <c r="R1593" s="13">
        <f t="shared" si="1911"/>
        <v>0.20314371801209199</v>
      </c>
      <c r="S1593" s="13">
        <f t="shared" si="1912"/>
        <v>7.6948573195929834E-3</v>
      </c>
      <c r="T1593" s="13">
        <f t="shared" si="1913"/>
        <v>8.592861210079043E-3</v>
      </c>
      <c r="U1593" s="13">
        <f t="shared" si="1914"/>
        <v>5.591353906657455E-2</v>
      </c>
      <c r="V1593" s="13">
        <f t="shared" si="1915"/>
        <v>4.2146781621211598E-4</v>
      </c>
      <c r="W1593" s="13">
        <f t="shared" si="1916"/>
        <v>4.4018714732499951E-4</v>
      </c>
      <c r="X1593" s="13">
        <f t="shared" si="1917"/>
        <v>7.8837006900833425E-4</v>
      </c>
      <c r="Y1593" s="13">
        <f t="shared" si="1918"/>
        <v>7.0598081916430761E-4</v>
      </c>
      <c r="Z1593" s="13">
        <f t="shared" si="1919"/>
        <v>0.12127601329044004</v>
      </c>
      <c r="AA1593" s="13">
        <f t="shared" si="1920"/>
        <v>3.3380166383239082E-2</v>
      </c>
      <c r="AB1593" s="13">
        <f t="shared" si="1921"/>
        <v>4.5938000332525668E-3</v>
      </c>
      <c r="AC1593" s="13">
        <f t="shared" si="1922"/>
        <v>1.2985264171604332E-5</v>
      </c>
      <c r="AD1593" s="13">
        <f t="shared" si="1923"/>
        <v>3.0289419603287118E-5</v>
      </c>
      <c r="AE1593" s="13">
        <f t="shared" si="1924"/>
        <v>5.4247998761388837E-5</v>
      </c>
      <c r="AF1593" s="13">
        <f t="shared" si="1925"/>
        <v>4.8578767902444006E-5</v>
      </c>
      <c r="AG1593" s="13">
        <f t="shared" si="1926"/>
        <v>2.9001336390915698E-5</v>
      </c>
      <c r="AH1593" s="13">
        <f t="shared" si="1927"/>
        <v>5.4300982859143289E-2</v>
      </c>
      <c r="AI1593" s="13">
        <f t="shared" si="1928"/>
        <v>1.4945872587934899E-2</v>
      </c>
      <c r="AJ1593" s="13">
        <f t="shared" si="1929"/>
        <v>2.0568606280500401E-3</v>
      </c>
      <c r="AK1593" s="13">
        <f t="shared" si="1930"/>
        <v>1.887109910927352E-4</v>
      </c>
      <c r="AL1593" s="13">
        <f t="shared" si="1931"/>
        <v>2.5604549300569458E-7</v>
      </c>
      <c r="AM1593" s="13">
        <f t="shared" si="1932"/>
        <v>1.6673797869461594E-6</v>
      </c>
      <c r="AN1593" s="13">
        <f t="shared" si="1933"/>
        <v>2.9862578353004775E-6</v>
      </c>
      <c r="AO1593" s="13">
        <f t="shared" si="1934"/>
        <v>2.6741765519499647E-6</v>
      </c>
      <c r="AP1593" s="13">
        <f t="shared" si="1935"/>
        <v>1.5964730498629667E-6</v>
      </c>
      <c r="AQ1593" s="13">
        <f t="shared" si="1936"/>
        <v>7.1481617315438894E-7</v>
      </c>
      <c r="AR1593" s="13">
        <f t="shared" si="1937"/>
        <v>1.9450485941733403E-2</v>
      </c>
      <c r="AS1593" s="13">
        <f t="shared" si="1938"/>
        <v>5.3535768480039055E-3</v>
      </c>
      <c r="AT1593" s="13">
        <f t="shared" si="1939"/>
        <v>7.3676269974284295E-4</v>
      </c>
      <c r="AU1593" s="13">
        <f t="shared" si="1940"/>
        <v>6.7595838712922578E-5</v>
      </c>
      <c r="AV1593" s="13">
        <f t="shared" si="1941"/>
        <v>4.6512914669454539E-6</v>
      </c>
      <c r="AW1593" s="13">
        <f t="shared" si="1942"/>
        <v>3.5060732871968582E-9</v>
      </c>
      <c r="AX1593" s="13">
        <f t="shared" si="1943"/>
        <v>7.6488627336141612E-8</v>
      </c>
      <c r="AY1593" s="13">
        <f t="shared" si="1944"/>
        <v>1.3699024330400306E-7</v>
      </c>
      <c r="AZ1593" s="13">
        <f t="shared" si="1945"/>
        <v>1.2267396745151609E-7</v>
      </c>
      <c r="BA1593" s="13">
        <f t="shared" si="1946"/>
        <v>7.3235883701584626E-8</v>
      </c>
      <c r="BB1593" s="13">
        <f t="shared" si="1947"/>
        <v>3.2791154307077152E-8</v>
      </c>
      <c r="BC1593" s="13">
        <f t="shared" si="1948"/>
        <v>1.1745715312694757E-8</v>
      </c>
      <c r="BD1593" s="13">
        <f t="shared" si="1949"/>
        <v>5.805932407505621E-3</v>
      </c>
      <c r="BE1593" s="13">
        <f t="shared" si="1950"/>
        <v>1.598032327367531E-3</v>
      </c>
      <c r="BF1593" s="13">
        <f t="shared" si="1951"/>
        <v>2.199222398809174E-4</v>
      </c>
      <c r="BG1593" s="13">
        <f t="shared" si="1952"/>
        <v>2.0177227025151899E-5</v>
      </c>
      <c r="BH1593" s="13">
        <f t="shared" si="1953"/>
        <v>1.3884015003836101E-6</v>
      </c>
      <c r="BI1593" s="13">
        <f t="shared" si="1954"/>
        <v>7.642908409027819E-8</v>
      </c>
      <c r="BJ1593" s="14">
        <f t="shared" si="1955"/>
        <v>5.0360175341042118E-2</v>
      </c>
      <c r="BK1593" s="14">
        <f t="shared" si="1956"/>
        <v>0.19723089536212102</v>
      </c>
      <c r="BL1593" s="14">
        <f t="shared" si="1957"/>
        <v>0.62863321280661022</v>
      </c>
      <c r="BM1593" s="14">
        <f t="shared" si="1958"/>
        <v>0.33874372724051721</v>
      </c>
      <c r="BN1593" s="14">
        <f t="shared" si="1959"/>
        <v>0.65875643607552603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1.30322580645161</v>
      </c>
      <c r="F1594" s="10">
        <f>VLOOKUP(B1594,home!$B$2:$E$405,3,FALSE)</f>
        <v>0.66</v>
      </c>
      <c r="G1594" s="10">
        <f>VLOOKUP(C1594,away!$B$2:$E$405,4,FALSE)</f>
        <v>0.9</v>
      </c>
      <c r="H1594" s="10">
        <f>VLOOKUP(A1594,away!$A$2:$E$405,3,FALSE)</f>
        <v>1.08387096774194</v>
      </c>
      <c r="I1594" s="10">
        <f>VLOOKUP(C1594,away!$B$2:$E$405,3,FALSE)</f>
        <v>1.1499999999999999</v>
      </c>
      <c r="J1594" s="10">
        <f>VLOOKUP(B1594,home!$B$2:$E$405,4,FALSE)</f>
        <v>1.45</v>
      </c>
      <c r="K1594" s="12">
        <f t="shared" si="1904"/>
        <v>0.77411612903225646</v>
      </c>
      <c r="L1594" s="12">
        <f t="shared" si="1905"/>
        <v>1.8073548387096849</v>
      </c>
      <c r="M1594" s="13">
        <f t="shared" si="1906"/>
        <v>7.5662624844922088E-2</v>
      </c>
      <c r="N1594" s="13">
        <f t="shared" si="1907"/>
        <v>5.8571658257370929E-2</v>
      </c>
      <c r="O1594" s="13">
        <f t="shared" si="1908"/>
        <v>0.13674921112294555</v>
      </c>
      <c r="P1594" s="13">
        <f t="shared" si="1909"/>
        <v>0.1058597699627094</v>
      </c>
      <c r="Q1594" s="13">
        <f t="shared" si="1910"/>
        <v>2.2670632680598081E-2</v>
      </c>
      <c r="R1594" s="13">
        <f t="shared" si="1911"/>
        <v>0.123577174206394</v>
      </c>
      <c r="S1594" s="13">
        <f t="shared" si="1912"/>
        <v>3.7027168035493538E-2</v>
      </c>
      <c r="T1594" s="13">
        <f t="shared" si="1913"/>
        <v>4.0973877671888856E-2</v>
      </c>
      <c r="U1594" s="13">
        <f t="shared" si="1914"/>
        <v>9.5663083733398546E-2</v>
      </c>
      <c r="V1594" s="13">
        <f t="shared" si="1915"/>
        <v>5.7560893926481239E-3</v>
      </c>
      <c r="W1594" s="13">
        <f t="shared" si="1916"/>
        <v>5.8499008044722535E-3</v>
      </c>
      <c r="X1594" s="13">
        <f t="shared" si="1917"/>
        <v>1.0572846524934607E-2</v>
      </c>
      <c r="Y1594" s="13">
        <f t="shared" si="1918"/>
        <v>9.5544426628877219E-3</v>
      </c>
      <c r="Z1594" s="13">
        <f t="shared" si="1919"/>
        <v>7.4449267918665282E-2</v>
      </c>
      <c r="AA1594" s="13">
        <f t="shared" si="1920"/>
        <v>5.7632379090482536E-2</v>
      </c>
      <c r="AB1594" s="13">
        <f t="shared" si="1921"/>
        <v>2.2307077104221942E-2</v>
      </c>
      <c r="AC1594" s="13">
        <f t="shared" si="1922"/>
        <v>5.0333495256031288E-4</v>
      </c>
      <c r="AD1594" s="13">
        <f t="shared" si="1923"/>
        <v>1.1321256414951858E-3</v>
      </c>
      <c r="AE1594" s="13">
        <f t="shared" si="1924"/>
        <v>2.0461527561836299E-3</v>
      </c>
      <c r="AF1594" s="13">
        <f t="shared" si="1925"/>
        <v>1.8490620423138216E-3</v>
      </c>
      <c r="AG1594" s="13">
        <f t="shared" si="1926"/>
        <v>1.1139704097500992E-3</v>
      </c>
      <c r="AH1594" s="13">
        <f t="shared" si="1927"/>
        <v>3.3639061152798341E-2</v>
      </c>
      <c r="AI1594" s="13">
        <f t="shared" si="1928"/>
        <v>2.6040539803883614E-2</v>
      </c>
      <c r="AJ1594" s="13">
        <f t="shared" si="1929"/>
        <v>1.0079200935446385E-2</v>
      </c>
      <c r="AK1594" s="13">
        <f t="shared" si="1930"/>
        <v>2.6008240039620189E-3</v>
      </c>
      <c r="AL1594" s="13">
        <f t="shared" si="1931"/>
        <v>2.8168688253379803E-5</v>
      </c>
      <c r="AM1594" s="13">
        <f t="shared" si="1932"/>
        <v>1.7527934383448275E-4</v>
      </c>
      <c r="AN1594" s="13">
        <f t="shared" si="1933"/>
        <v>3.1679197020511099E-4</v>
      </c>
      <c r="AO1594" s="13">
        <f t="shared" si="1934"/>
        <v>2.8627775010729093E-4</v>
      </c>
      <c r="AP1594" s="13">
        <f t="shared" si="1935"/>
        <v>1.7246849229044477E-4</v>
      </c>
      <c r="AQ1594" s="13">
        <f t="shared" si="1936"/>
        <v>7.7927941016524808E-5</v>
      </c>
      <c r="AR1594" s="13">
        <f t="shared" si="1937"/>
        <v>1.2159543988832214E-2</v>
      </c>
      <c r="AS1594" s="13">
        <f t="shared" si="1938"/>
        <v>9.4128991234322373E-3</v>
      </c>
      <c r="AT1594" s="13">
        <f t="shared" si="1939"/>
        <v>3.6433385162012405E-3</v>
      </c>
      <c r="AU1594" s="13">
        <f t="shared" si="1940"/>
        <v>9.4012236963861013E-4</v>
      </c>
      <c r="AV1594" s="13">
        <f t="shared" si="1941"/>
        <v>1.8194097240031824E-4</v>
      </c>
      <c r="AW1594" s="13">
        <f t="shared" si="1942"/>
        <v>1.0947467512548175E-6</v>
      </c>
      <c r="AX1594" s="13">
        <f t="shared" si="1943"/>
        <v>2.2614427858077266E-5</v>
      </c>
      <c r="AY1594" s="13">
        <f t="shared" si="1944"/>
        <v>4.0872295613947042E-5</v>
      </c>
      <c r="AZ1594" s="13">
        <f t="shared" si="1945"/>
        <v>3.6935370623519923E-5</v>
      </c>
      <c r="BA1594" s="13">
        <f t="shared" si="1946"/>
        <v>2.2251773605318095E-5</v>
      </c>
      <c r="BB1594" s="13">
        <f t="shared" si="1947"/>
        <v>1.0054212673861024E-5</v>
      </c>
      <c r="BC1594" s="13">
        <f t="shared" si="1948"/>
        <v>3.6343059851037917E-6</v>
      </c>
      <c r="BD1594" s="13">
        <f t="shared" si="1949"/>
        <v>3.6627684441198601E-3</v>
      </c>
      <c r="BE1594" s="13">
        <f t="shared" si="1950"/>
        <v>2.8354081295035674E-3</v>
      </c>
      <c r="BF1594" s="13">
        <f t="shared" si="1951"/>
        <v>1.0974675827189458E-3</v>
      </c>
      <c r="BG1594" s="13">
        <f t="shared" si="1952"/>
        <v>2.8318911895759279E-4</v>
      </c>
      <c r="BH1594" s="13">
        <f t="shared" si="1953"/>
        <v>5.4805316137876722E-5</v>
      </c>
      <c r="BI1594" s="13">
        <f t="shared" si="1954"/>
        <v>8.4851358358084412E-6</v>
      </c>
      <c r="BJ1594" s="14">
        <f t="shared" si="1955"/>
        <v>0.15549977733570883</v>
      </c>
      <c r="BK1594" s="14">
        <f t="shared" si="1956"/>
        <v>0.22487802817220079</v>
      </c>
      <c r="BL1594" s="14">
        <f t="shared" si="1957"/>
        <v>0.54256851985131116</v>
      </c>
      <c r="BM1594" s="14">
        <f t="shared" si="1958"/>
        <v>0.47426474465408336</v>
      </c>
      <c r="BN1594" s="14">
        <f t="shared" si="1959"/>
        <v>0.52309107107494013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1.30322580645161</v>
      </c>
      <c r="F1595" s="10">
        <f>VLOOKUP(B1595,home!$B$2:$E$405,3,FALSE)</f>
        <v>0.9</v>
      </c>
      <c r="G1595" s="10">
        <f>VLOOKUP(C1595,away!$B$2:$E$405,4,FALSE)</f>
        <v>1.1000000000000001</v>
      </c>
      <c r="H1595" s="10">
        <f>VLOOKUP(A1595,away!$A$2:$E$405,3,FALSE)</f>
        <v>1.08387096774194</v>
      </c>
      <c r="I1595" s="10">
        <f>VLOOKUP(C1595,away!$B$2:$E$405,3,FALSE)</f>
        <v>0.55000000000000004</v>
      </c>
      <c r="J1595" s="10">
        <f>VLOOKUP(B1595,home!$B$2:$E$405,4,FALSE)</f>
        <v>1.23</v>
      </c>
      <c r="K1595" s="12">
        <f t="shared" si="1904"/>
        <v>1.2901935483870941</v>
      </c>
      <c r="L1595" s="12">
        <f t="shared" si="1905"/>
        <v>0.73323870967742244</v>
      </c>
      <c r="M1595" s="13">
        <f t="shared" si="1906"/>
        <v>0.13220093776403058</v>
      </c>
      <c r="N1595" s="13">
        <f t="shared" si="1907"/>
        <v>0.17056479699387603</v>
      </c>
      <c r="O1595" s="13">
        <f t="shared" si="1908"/>
        <v>9.6934845024243002E-2</v>
      </c>
      <c r="P1595" s="13">
        <f t="shared" si="1909"/>
        <v>0.12506471166418115</v>
      </c>
      <c r="Q1595" s="13">
        <f t="shared" si="1910"/>
        <v>0.11003080033172666</v>
      </c>
      <c r="R1595" s="13">
        <f t="shared" si="1911"/>
        <v>3.5538190344178426E-2</v>
      </c>
      <c r="S1595" s="13">
        <f t="shared" si="1912"/>
        <v>2.9578425025174906E-2</v>
      </c>
      <c r="T1595" s="13">
        <f t="shared" si="1913"/>
        <v>8.0678842060009345E-2</v>
      </c>
      <c r="U1595" s="13">
        <f t="shared" si="1914"/>
        <v>4.585114390341153E-2</v>
      </c>
      <c r="V1595" s="13">
        <f t="shared" si="1915"/>
        <v>3.1090863648931344E-3</v>
      </c>
      <c r="W1595" s="13">
        <f t="shared" si="1916"/>
        <v>4.7320342903954093E-2</v>
      </c>
      <c r="X1595" s="13">
        <f t="shared" si="1917"/>
        <v>3.4697107172388469E-2</v>
      </c>
      <c r="Y1595" s="13">
        <f t="shared" si="1918"/>
        <v>1.2720631046310679E-2</v>
      </c>
      <c r="Z1595" s="13">
        <f t="shared" si="1919"/>
        <v>8.6859922774120083E-3</v>
      </c>
      <c r="AA1595" s="13">
        <f t="shared" si="1920"/>
        <v>1.1206611197657096E-2</v>
      </c>
      <c r="AB1595" s="13">
        <f t="shared" si="1921"/>
        <v>7.2293487332498775E-3</v>
      </c>
      <c r="AC1595" s="13">
        <f t="shared" si="1922"/>
        <v>1.8382858905019808E-4</v>
      </c>
      <c r="AD1595" s="13">
        <f t="shared" si="1923"/>
        <v>1.5263100280536636E-2</v>
      </c>
      <c r="AE1595" s="13">
        <f t="shared" si="1924"/>
        <v>1.1191495955377787E-2</v>
      </c>
      <c r="AF1595" s="13">
        <f t="shared" si="1925"/>
        <v>4.1030190268406498E-3</v>
      </c>
      <c r="AG1595" s="13">
        <f t="shared" si="1926"/>
        <v>1.0028307923408506E-3</v>
      </c>
      <c r="AH1595" s="13">
        <f t="shared" si="1927"/>
        <v>1.5922264424394091E-3</v>
      </c>
      <c r="AI1595" s="13">
        <f t="shared" si="1928"/>
        <v>2.0542802836066602E-3</v>
      </c>
      <c r="AJ1595" s="13">
        <f t="shared" si="1929"/>
        <v>1.3252095842440619E-3</v>
      </c>
      <c r="AK1595" s="13">
        <f t="shared" si="1930"/>
        <v>5.6992561861747733E-4</v>
      </c>
      <c r="AL1595" s="13">
        <f t="shared" si="1931"/>
        <v>6.9562197890706782E-6</v>
      </c>
      <c r="AM1595" s="13">
        <f t="shared" si="1932"/>
        <v>3.9384707020667211E-3</v>
      </c>
      <c r="AN1595" s="13">
        <f t="shared" si="1933"/>
        <v>2.8878391756857343E-3</v>
      </c>
      <c r="AO1595" s="13">
        <f t="shared" si="1934"/>
        <v>1.0587377354678595E-3</v>
      </c>
      <c r="AP1595" s="13">
        <f t="shared" si="1935"/>
        <v>2.5876916368041655E-4</v>
      </c>
      <c r="AQ1595" s="13">
        <f t="shared" si="1936"/>
        <v>4.7434891920333584E-5</v>
      </c>
      <c r="AR1595" s="13">
        <f t="shared" si="1937"/>
        <v>2.3349641243370904E-4</v>
      </c>
      <c r="AS1595" s="13">
        <f t="shared" si="1938"/>
        <v>3.0125556489350345E-4</v>
      </c>
      <c r="AT1595" s="13">
        <f t="shared" si="1939"/>
        <v>1.9433899312065392E-4</v>
      </c>
      <c r="AU1595" s="13">
        <f t="shared" si="1940"/>
        <v>8.3578305041437183E-5</v>
      </c>
      <c r="AV1595" s="13">
        <f t="shared" si="1941"/>
        <v>2.6958047487397683E-5</v>
      </c>
      <c r="AW1595" s="13">
        <f t="shared" si="1942"/>
        <v>1.827978338856086E-7</v>
      </c>
      <c r="AX1595" s="13">
        <f t="shared" si="1943"/>
        <v>8.4689824838634438E-4</v>
      </c>
      <c r="AY1595" s="13">
        <f t="shared" si="1944"/>
        <v>6.209785788748723E-4</v>
      </c>
      <c r="AZ1595" s="13">
        <f t="shared" si="1945"/>
        <v>2.2766276595576542E-4</v>
      </c>
      <c r="BA1595" s="13">
        <f t="shared" si="1946"/>
        <v>5.5643717583666155E-5</v>
      </c>
      <c r="BB1595" s="13">
        <f t="shared" si="1947"/>
        <v>1.0200031920675568E-5</v>
      </c>
      <c r="BC1595" s="13">
        <f t="shared" si="1948"/>
        <v>1.4958116488369351E-6</v>
      </c>
      <c r="BD1595" s="13">
        <f t="shared" si="1949"/>
        <v>2.8534768027866668E-5</v>
      </c>
      <c r="BE1595" s="13">
        <f t="shared" si="1950"/>
        <v>3.6815373614275902E-5</v>
      </c>
      <c r="BF1595" s="13">
        <f t="shared" si="1951"/>
        <v>2.3749478759299616E-5</v>
      </c>
      <c r="BG1595" s="13">
        <f t="shared" si="1952"/>
        <v>1.0213808090934898E-5</v>
      </c>
      <c r="BH1595" s="13">
        <f t="shared" si="1953"/>
        <v>3.2944473258470251E-6</v>
      </c>
      <c r="BI1595" s="13">
        <f t="shared" si="1954"/>
        <v>8.5009493706178901E-7</v>
      </c>
      <c r="BJ1595" s="14">
        <f t="shared" si="1955"/>
        <v>0.49752709738655237</v>
      </c>
      <c r="BK1595" s="14">
        <f t="shared" si="1956"/>
        <v>0.29076492420599392</v>
      </c>
      <c r="BL1595" s="14">
        <f t="shared" si="1957"/>
        <v>0.20324486642537951</v>
      </c>
      <c r="BM1595" s="14">
        <f t="shared" si="1958"/>
        <v>0.32926780239206088</v>
      </c>
      <c r="BN1595" s="14">
        <f t="shared" si="1959"/>
        <v>0.67033428212223578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1.30322580645161</v>
      </c>
      <c r="F1596" s="10">
        <f>VLOOKUP(B1596,home!$B$2:$E$405,3,FALSE)</f>
        <v>1.28</v>
      </c>
      <c r="G1596" s="10">
        <f>VLOOKUP(C1596,away!$B$2:$E$405,4,FALSE)</f>
        <v>1.1499999999999999</v>
      </c>
      <c r="H1596" s="10">
        <f>VLOOKUP(A1596,away!$A$2:$E$405,3,FALSE)</f>
        <v>1.08387096774194</v>
      </c>
      <c r="I1596" s="10">
        <f>VLOOKUP(C1596,away!$B$2:$E$405,3,FALSE)</f>
        <v>1.28</v>
      </c>
      <c r="J1596" s="10">
        <f>VLOOKUP(B1596,home!$B$2:$E$405,4,FALSE)</f>
        <v>0.92</v>
      </c>
      <c r="K1596" s="12">
        <f t="shared" si="1904"/>
        <v>1.9183483870967699</v>
      </c>
      <c r="L1596" s="12">
        <f t="shared" si="1905"/>
        <v>1.2763664516129087</v>
      </c>
      <c r="M1596" s="13">
        <f t="shared" si="1906"/>
        <v>4.0978209109114185E-2</v>
      </c>
      <c r="N1596" s="13">
        <f t="shared" si="1907"/>
        <v>7.8610481350583364E-2</v>
      </c>
      <c r="O1596" s="13">
        <f t="shared" si="1908"/>
        <v>5.2303211354051839E-2</v>
      </c>
      <c r="P1596" s="13">
        <f t="shared" si="1909"/>
        <v>0.10033578114102681</v>
      </c>
      <c r="Q1596" s="13">
        <f t="shared" si="1910"/>
        <v>7.5401145053896168E-2</v>
      </c>
      <c r="R1596" s="13">
        <f t="shared" si="1911"/>
        <v>3.3379032141965581E-2</v>
      </c>
      <c r="S1596" s="13">
        <f t="shared" si="1912"/>
        <v>6.1418429429001817E-2</v>
      </c>
      <c r="T1596" s="13">
        <f t="shared" si="1913"/>
        <v>9.6239491959991652E-2</v>
      </c>
      <c r="U1596" s="13">
        <f t="shared" si="1914"/>
        <v>6.4032612472390907E-2</v>
      </c>
      <c r="V1596" s="13">
        <f t="shared" si="1915"/>
        <v>1.6709330878231465E-2</v>
      </c>
      <c r="W1596" s="13">
        <f t="shared" si="1916"/>
        <v>4.8215221666463769E-2</v>
      </c>
      <c r="X1596" s="13">
        <f t="shared" si="1917"/>
        <v>6.1540291392154188E-2</v>
      </c>
      <c r="Y1596" s="13">
        <f t="shared" si="1918"/>
        <v>3.9273981677714148E-2</v>
      </c>
      <c r="Z1596" s="13">
        <f t="shared" si="1919"/>
        <v>1.4201292271104612E-2</v>
      </c>
      <c r="AA1596" s="13">
        <f t="shared" si="1920"/>
        <v>2.7243026122963358E-2</v>
      </c>
      <c r="AB1596" s="13">
        <f t="shared" si="1921"/>
        <v>2.6130807611310966E-2</v>
      </c>
      <c r="AC1596" s="13">
        <f t="shared" si="1922"/>
        <v>2.5570660029746528E-3</v>
      </c>
      <c r="AD1596" s="13">
        <f t="shared" si="1923"/>
        <v>2.3123398179343502E-2</v>
      </c>
      <c r="AE1596" s="13">
        <f t="shared" si="1924"/>
        <v>2.9513929683401059E-2</v>
      </c>
      <c r="AF1596" s="13">
        <f t="shared" si="1925"/>
        <v>1.8835294851577759E-2</v>
      </c>
      <c r="AG1596" s="13">
        <f t="shared" si="1926"/>
        <v>8.0135794849303978E-3</v>
      </c>
      <c r="AH1596" s="13">
        <f t="shared" si="1927"/>
        <v>4.531513256096905E-3</v>
      </c>
      <c r="AI1596" s="13">
        <f t="shared" si="1928"/>
        <v>8.6930211459411294E-3</v>
      </c>
      <c r="AJ1596" s="13">
        <f t="shared" si="1929"/>
        <v>8.3381215471571412E-3</v>
      </c>
      <c r="AK1596" s="13">
        <f t="shared" si="1930"/>
        <v>5.3318073404685761E-3</v>
      </c>
      <c r="AL1596" s="13">
        <f t="shared" si="1931"/>
        <v>2.5044063214618207E-4</v>
      </c>
      <c r="AM1596" s="13">
        <f t="shared" si="1932"/>
        <v>8.8717467203079988E-3</v>
      </c>
      <c r="AN1596" s="13">
        <f t="shared" si="1933"/>
        <v>1.1323599881007979E-2</v>
      </c>
      <c r="AO1596" s="13">
        <f t="shared" si="1934"/>
        <v>7.2265314998032565E-3</v>
      </c>
      <c r="AP1596" s="13">
        <f t="shared" si="1935"/>
        <v>3.0745674559575979E-3</v>
      </c>
      <c r="AQ1596" s="13">
        <f t="shared" si="1936"/>
        <v>9.810686885012819E-4</v>
      </c>
      <c r="AR1596" s="13">
        <f t="shared" si="1937"/>
        <v>1.1567742990242521E-3</v>
      </c>
      <c r="AS1596" s="13">
        <f t="shared" si="1938"/>
        <v>2.2190961107681709E-3</v>
      </c>
      <c r="AT1596" s="13">
        <f t="shared" si="1939"/>
        <v>2.128499722452418E-3</v>
      </c>
      <c r="AU1596" s="13">
        <f t="shared" si="1940"/>
        <v>1.3610680031675064E-3</v>
      </c>
      <c r="AV1596" s="13">
        <f t="shared" si="1941"/>
        <v>6.5275065215135181E-4</v>
      </c>
      <c r="AW1596" s="13">
        <f t="shared" si="1942"/>
        <v>1.7033549322200653E-5</v>
      </c>
      <c r="AX1596" s="13">
        <f t="shared" si="1943"/>
        <v>2.8365168352723195E-3</v>
      </c>
      <c r="AY1596" s="13">
        <f t="shared" si="1944"/>
        <v>3.6204349279768074E-3</v>
      </c>
      <c r="AZ1596" s="13">
        <f t="shared" si="1945"/>
        <v>2.3105008411585977E-3</v>
      </c>
      <c r="BA1596" s="13">
        <f t="shared" si="1946"/>
        <v>9.8301525335941337E-4</v>
      </c>
      <c r="BB1596" s="13">
        <f t="shared" si="1947"/>
        <v>3.1367192270292975E-4</v>
      </c>
      <c r="BC1596" s="13">
        <f t="shared" si="1948"/>
        <v>8.0072063790187354E-5</v>
      </c>
      <c r="BD1596" s="13">
        <f t="shared" si="1949"/>
        <v>2.4607798456043246E-4</v>
      </c>
      <c r="BE1596" s="13">
        <f t="shared" si="1950"/>
        <v>4.7206330478152949E-4</v>
      </c>
      <c r="BF1596" s="13">
        <f t="shared" si="1951"/>
        <v>4.5279093966760903E-4</v>
      </c>
      <c r="BG1596" s="13">
        <f t="shared" si="1952"/>
        <v>2.8953692293446292E-4</v>
      </c>
      <c r="BH1596" s="13">
        <f t="shared" si="1953"/>
        <v>1.388581722790722E-4</v>
      </c>
      <c r="BI1596" s="13">
        <f t="shared" si="1954"/>
        <v>5.3275670165352703E-5</v>
      </c>
      <c r="BJ1596" s="14">
        <f t="shared" si="1955"/>
        <v>0.52038854138989421</v>
      </c>
      <c r="BK1596" s="14">
        <f t="shared" si="1956"/>
        <v>0.22586969212047189</v>
      </c>
      <c r="BL1596" s="14">
        <f t="shared" si="1957"/>
        <v>0.23915394477429855</v>
      </c>
      <c r="BM1596" s="14">
        <f t="shared" si="1958"/>
        <v>0.61500220902647706</v>
      </c>
      <c r="BN1596" s="14">
        <f t="shared" si="1959"/>
        <v>0.38100786015063792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1.30322580645161</v>
      </c>
      <c r="F1597" s="10">
        <f>VLOOKUP(B1597,home!$B$2:$E$405,3,FALSE)</f>
        <v>1.43</v>
      </c>
      <c r="G1597" s="10">
        <f>VLOOKUP(C1597,away!$B$2:$E$405,4,FALSE)</f>
        <v>1.21</v>
      </c>
      <c r="H1597" s="10">
        <f>VLOOKUP(A1597,away!$A$2:$E$405,3,FALSE)</f>
        <v>1.08387096774194</v>
      </c>
      <c r="I1597" s="10">
        <f>VLOOKUP(C1597,away!$B$2:$E$405,3,FALSE)</f>
        <v>1.21</v>
      </c>
      <c r="J1597" s="10">
        <f>VLOOKUP(B1597,home!$B$2:$E$405,4,FALSE)</f>
        <v>1.19</v>
      </c>
      <c r="K1597" s="12">
        <f t="shared" si="1904"/>
        <v>2.2549716129032205</v>
      </c>
      <c r="L1597" s="12">
        <f t="shared" si="1905"/>
        <v>1.5606658064516195</v>
      </c>
      <c r="M1597" s="13">
        <f t="shared" si="1906"/>
        <v>2.2023671663964149E-2</v>
      </c>
      <c r="N1597" s="13">
        <f t="shared" si="1907"/>
        <v>4.9662754414140191E-2</v>
      </c>
      <c r="O1597" s="13">
        <f t="shared" si="1908"/>
        <v>3.4371591298466286E-2</v>
      </c>
      <c r="P1597" s="13">
        <f t="shared" si="1909"/>
        <v>7.7506962668352816E-2</v>
      </c>
      <c r="Q1597" s="13">
        <f t="shared" si="1910"/>
        <v>5.5994050711235123E-2</v>
      </c>
      <c r="R1597" s="13">
        <f t="shared" si="1911"/>
        <v>2.6821283626423182E-2</v>
      </c>
      <c r="S1597" s="13">
        <f t="shared" si="1912"/>
        <v>6.8191731988799437E-2</v>
      </c>
      <c r="T1597" s="13">
        <f t="shared" si="1913"/>
        <v>8.7388000309742628E-2</v>
      </c>
      <c r="U1597" s="13">
        <f t="shared" si="1914"/>
        <v>6.048123319921022E-2</v>
      </c>
      <c r="V1597" s="13">
        <f t="shared" si="1915"/>
        <v>2.666491514821721E-2</v>
      </c>
      <c r="W1597" s="13">
        <f t="shared" si="1916"/>
        <v>4.2088331615099527E-2</v>
      </c>
      <c r="X1597" s="13">
        <f t="shared" si="1917"/>
        <v>6.5685820002282486E-2</v>
      </c>
      <c r="Y1597" s="13">
        <f t="shared" si="1918"/>
        <v>5.1256806623149069E-2</v>
      </c>
      <c r="Z1597" s="13">
        <f t="shared" si="1919"/>
        <v>1.3953020080299781E-2</v>
      </c>
      <c r="AA1597" s="13">
        <f t="shared" si="1920"/>
        <v>3.1463664195344618E-2</v>
      </c>
      <c r="AB1597" s="13">
        <f t="shared" si="1921"/>
        <v>3.5474834799210785E-2</v>
      </c>
      <c r="AC1597" s="13">
        <f t="shared" si="1922"/>
        <v>5.8650432318958483E-3</v>
      </c>
      <c r="AD1597" s="13">
        <f t="shared" si="1923"/>
        <v>2.3726998256626657E-2</v>
      </c>
      <c r="AE1597" s="13">
        <f t="shared" si="1924"/>
        <v>3.7029914868854402E-2</v>
      </c>
      <c r="AF1597" s="13">
        <f t="shared" si="1925"/>
        <v>2.8895660975817743E-2</v>
      </c>
      <c r="AG1597" s="13">
        <f t="shared" si="1926"/>
        <v>1.5032156679925726E-2</v>
      </c>
      <c r="AH1597" s="13">
        <f t="shared" si="1927"/>
        <v>5.4440003340141766E-3</v>
      </c>
      <c r="AI1597" s="13">
        <f t="shared" si="1928"/>
        <v>1.2276066213837618E-2</v>
      </c>
      <c r="AJ1597" s="13">
        <f t="shared" si="1929"/>
        <v>1.3841090415162073E-2</v>
      </c>
      <c r="AK1597" s="13">
        <f t="shared" si="1930"/>
        <v>1.040375532593911E-2</v>
      </c>
      <c r="AL1597" s="13">
        <f t="shared" si="1931"/>
        <v>8.2562379926254985E-4</v>
      </c>
      <c r="AM1597" s="13">
        <f t="shared" si="1932"/>
        <v>1.0700741505619451E-2</v>
      </c>
      <c r="AN1597" s="13">
        <f t="shared" si="1933"/>
        <v>1.6700281371497896E-2</v>
      </c>
      <c r="AO1597" s="13">
        <f t="shared" si="1934"/>
        <v>1.3031779047308862E-2</v>
      </c>
      <c r="AP1597" s="13">
        <f t="shared" si="1935"/>
        <v>6.7794173187891993E-3</v>
      </c>
      <c r="AQ1597" s="13">
        <f t="shared" si="1936"/>
        <v>2.6451011992750565E-3</v>
      </c>
      <c r="AR1597" s="13">
        <f t="shared" si="1937"/>
        <v>1.6992530343214231E-3</v>
      </c>
      <c r="AS1597" s="13">
        <f t="shared" si="1938"/>
        <v>3.8317673555344706E-3</v>
      </c>
      <c r="AT1597" s="13">
        <f t="shared" si="1939"/>
        <v>4.320263306989737E-3</v>
      </c>
      <c r="AU1597" s="13">
        <f t="shared" si="1940"/>
        <v>3.2473570391764162E-3</v>
      </c>
      <c r="AV1597" s="13">
        <f t="shared" si="1941"/>
        <v>1.8306744850760681E-3</v>
      </c>
      <c r="AW1597" s="13">
        <f t="shared" si="1942"/>
        <v>8.0710622496363123E-5</v>
      </c>
      <c r="AX1597" s="13">
        <f t="shared" si="1943"/>
        <v>4.0216447220311905E-3</v>
      </c>
      <c r="AY1597" s="13">
        <f t="shared" si="1944"/>
        <v>6.2764434033707071E-3</v>
      </c>
      <c r="AZ1597" s="13">
        <f t="shared" si="1945"/>
        <v>4.8977153028847463E-3</v>
      </c>
      <c r="BA1597" s="13">
        <f t="shared" si="1946"/>
        <v>2.5478989343156863E-3</v>
      </c>
      <c r="BB1597" s="13">
        <f t="shared" si="1947"/>
        <v>9.9410468627025351E-4</v>
      </c>
      <c r="BC1597" s="13">
        <f t="shared" si="1948"/>
        <v>3.1029303837905965E-4</v>
      </c>
      <c r="BD1597" s="13">
        <f t="shared" si="1949"/>
        <v>4.419943511957677E-4</v>
      </c>
      <c r="BE1597" s="13">
        <f t="shared" si="1950"/>
        <v>9.966847150100328E-4</v>
      </c>
      <c r="BF1597" s="13">
        <f t="shared" si="1951"/>
        <v>1.1237478696810802E-3</v>
      </c>
      <c r="BG1597" s="13">
        <f t="shared" si="1952"/>
        <v>8.4467318206376781E-4</v>
      </c>
      <c r="BH1597" s="13">
        <f t="shared" si="1953"/>
        <v>4.7617851193360771E-4</v>
      </c>
      <c r="BI1597" s="13">
        <f t="shared" si="1954"/>
        <v>2.1475380541695634E-4</v>
      </c>
      <c r="BJ1597" s="14">
        <f t="shared" si="1955"/>
        <v>0.52566591498661575</v>
      </c>
      <c r="BK1597" s="14">
        <f t="shared" si="1956"/>
        <v>0.20735439190386271</v>
      </c>
      <c r="BL1597" s="14">
        <f t="shared" si="1957"/>
        <v>0.24960486706400739</v>
      </c>
      <c r="BM1597" s="14">
        <f t="shared" si="1958"/>
        <v>0.72400214687132947</v>
      </c>
      <c r="BN1597" s="14">
        <f t="shared" si="1959"/>
        <v>0.26638031438258175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1.30322580645161</v>
      </c>
      <c r="F1598" s="10">
        <f>VLOOKUP(B1598,home!$B$2:$E$405,3,FALSE)</f>
        <v>0.38</v>
      </c>
      <c r="G1598" s="10">
        <f>VLOOKUP(C1598,away!$B$2:$E$405,4,FALSE)</f>
        <v>1.23</v>
      </c>
      <c r="H1598" s="10">
        <f>VLOOKUP(A1598,away!$A$2:$E$405,3,FALSE)</f>
        <v>1.08387096774194</v>
      </c>
      <c r="I1598" s="10">
        <f>VLOOKUP(C1598,away!$B$2:$E$405,3,FALSE)</f>
        <v>0.77</v>
      </c>
      <c r="J1598" s="10">
        <f>VLOOKUP(B1598,home!$B$2:$E$405,4,FALSE)</f>
        <v>0.92</v>
      </c>
      <c r="K1598" s="12">
        <f t="shared" si="1904"/>
        <v>0.60912774193548247</v>
      </c>
      <c r="L1598" s="12">
        <f t="shared" si="1905"/>
        <v>0.76781419354839031</v>
      </c>
      <c r="M1598" s="13">
        <f t="shared" si="1906"/>
        <v>0.25234907405687018</v>
      </c>
      <c r="N1598" s="13">
        <f t="shared" si="1907"/>
        <v>0.15371282165977118</v>
      </c>
      <c r="O1598" s="13">
        <f t="shared" si="1908"/>
        <v>0.1937572007896588</v>
      </c>
      <c r="P1598" s="13">
        <f t="shared" si="1909"/>
        <v>0.11802288620074476</v>
      </c>
      <c r="Q1598" s="13">
        <f t="shared" si="1910"/>
        <v>4.6815371982073965E-2</v>
      </c>
      <c r="R1598" s="13">
        <f t="shared" si="1911"/>
        <v>7.4384764434252695E-2</v>
      </c>
      <c r="S1598" s="13">
        <f t="shared" si="1912"/>
        <v>1.3799735266726962E-2</v>
      </c>
      <c r="T1598" s="13">
        <f t="shared" si="1913"/>
        <v>3.5945507084084026E-2</v>
      </c>
      <c r="U1598" s="13">
        <f t="shared" si="1914"/>
        <v>4.5309823594239129E-2</v>
      </c>
      <c r="V1598" s="13">
        <f t="shared" si="1915"/>
        <v>7.1712152922928901E-4</v>
      </c>
      <c r="W1598" s="13">
        <f t="shared" si="1916"/>
        <v>9.5055139411034575E-3</v>
      </c>
      <c r="X1598" s="13">
        <f t="shared" si="1917"/>
        <v>7.2984685209513322E-3</v>
      </c>
      <c r="Y1598" s="13">
        <f t="shared" si="1918"/>
        <v>2.8019338607762796E-3</v>
      </c>
      <c r="Z1598" s="13">
        <f t="shared" si="1919"/>
        <v>1.9037892638790906E-2</v>
      </c>
      <c r="AA1598" s="13">
        <f t="shared" si="1920"/>
        <v>1.159650855427685E-2</v>
      </c>
      <c r="AB1598" s="13">
        <f t="shared" si="1921"/>
        <v>3.5318775350010813E-3</v>
      </c>
      <c r="AC1598" s="13">
        <f t="shared" si="1922"/>
        <v>2.0962220921716749E-5</v>
      </c>
      <c r="AD1598" s="13">
        <f t="shared" si="1923"/>
        <v>1.4475180607201488E-3</v>
      </c>
      <c r="AE1598" s="13">
        <f t="shared" si="1924"/>
        <v>1.1114249124385711E-3</v>
      </c>
      <c r="AF1598" s="13">
        <f t="shared" si="1925"/>
        <v>4.2668391141680576E-4</v>
      </c>
      <c r="AG1598" s="13">
        <f t="shared" si="1926"/>
        <v>1.092046544481892E-4</v>
      </c>
      <c r="AH1598" s="13">
        <f t="shared" si="1927"/>
        <v>3.654391045828518E-3</v>
      </c>
      <c r="AI1598" s="13">
        <f t="shared" si="1928"/>
        <v>2.2259909658947715E-3</v>
      </c>
      <c r="AJ1598" s="13">
        <f t="shared" si="1929"/>
        <v>6.779564253121328E-4</v>
      </c>
      <c r="AK1598" s="13">
        <f t="shared" si="1930"/>
        <v>1.376540221603437E-4</v>
      </c>
      <c r="AL1598" s="13">
        <f t="shared" si="1931"/>
        <v>3.9215865144028149E-7</v>
      </c>
      <c r="AM1598" s="13">
        <f t="shared" si="1932"/>
        <v>1.7634468154745865E-4</v>
      </c>
      <c r="AN1598" s="13">
        <f t="shared" si="1933"/>
        <v>1.3539994944890968E-4</v>
      </c>
      <c r="AO1598" s="13">
        <f t="shared" si="1934"/>
        <v>5.1981001496303687E-5</v>
      </c>
      <c r="AP1598" s="13">
        <f t="shared" si="1935"/>
        <v>1.330391691457403E-5</v>
      </c>
      <c r="AQ1598" s="13">
        <f t="shared" si="1936"/>
        <v>2.5537340591996111E-6</v>
      </c>
      <c r="AR1598" s="13">
        <f t="shared" si="1937"/>
        <v>5.6117866275265664E-4</v>
      </c>
      <c r="AS1598" s="13">
        <f t="shared" si="1938"/>
        <v>3.4182949166489942E-4</v>
      </c>
      <c r="AT1598" s="13">
        <f t="shared" si="1939"/>
        <v>1.0410891319239699E-4</v>
      </c>
      <c r="AU1598" s="13">
        <f t="shared" si="1940"/>
        <v>2.1138542402747316E-5</v>
      </c>
      <c r="AV1598" s="13">
        <f t="shared" si="1941"/>
        <v>3.2190181503982291E-6</v>
      </c>
      <c r="AW1598" s="13">
        <f t="shared" si="1942"/>
        <v>5.0947609933399017E-9</v>
      </c>
      <c r="AX1598" s="13">
        <f t="shared" si="1943"/>
        <v>1.790273961222253E-5</v>
      </c>
      <c r="AY1598" s="13">
        <f t="shared" si="1944"/>
        <v>1.3745977577665466E-5</v>
      </c>
      <c r="AZ1598" s="13">
        <f t="shared" si="1945"/>
        <v>5.2771783441647312E-6</v>
      </c>
      <c r="BA1598" s="13">
        <f t="shared" si="1946"/>
        <v>1.3506308115119578E-6</v>
      </c>
      <c r="BB1598" s="13">
        <f t="shared" si="1947"/>
        <v>2.592583768306654E-7</v>
      </c>
      <c r="BC1598" s="13">
        <f t="shared" si="1948"/>
        <v>3.9812452305380416E-8</v>
      </c>
      <c r="BD1598" s="13">
        <f t="shared" si="1949"/>
        <v>7.1813490396332508E-5</v>
      </c>
      <c r="BE1598" s="13">
        <f t="shared" si="1950"/>
        <v>4.3743589245623477E-5</v>
      </c>
      <c r="BF1598" s="13">
        <f t="shared" si="1951"/>
        <v>1.3322716870669941E-5</v>
      </c>
      <c r="BG1598" s="13">
        <f t="shared" si="1952"/>
        <v>2.7050788146256467E-6</v>
      </c>
      <c r="BH1598" s="13">
        <f t="shared" si="1953"/>
        <v>4.1193463752760777E-7</v>
      </c>
      <c r="BI1598" s="13">
        <f t="shared" si="1954"/>
        <v>5.0184163116440657E-8</v>
      </c>
      <c r="BJ1598" s="14">
        <f t="shared" si="1955"/>
        <v>0.25959260746842505</v>
      </c>
      <c r="BK1598" s="14">
        <f t="shared" si="1956"/>
        <v>0.38492391741072202</v>
      </c>
      <c r="BL1598" s="14">
        <f t="shared" si="1957"/>
        <v>0.3364396889889153</v>
      </c>
      <c r="BM1598" s="14">
        <f t="shared" si="1958"/>
        <v>0.16093824650066504</v>
      </c>
      <c r="BN1598" s="14">
        <f t="shared" si="1959"/>
        <v>0.83904211912337157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1.30322580645161</v>
      </c>
      <c r="F1599" s="10">
        <f>VLOOKUP(B1599,home!$B$2:$E$405,3,FALSE)</f>
        <v>1.1499999999999999</v>
      </c>
      <c r="G1599" s="10">
        <f>VLOOKUP(C1599,away!$B$2:$E$405,4,FALSE)</f>
        <v>1.64</v>
      </c>
      <c r="H1599" s="10">
        <f>VLOOKUP(A1599,away!$A$2:$E$405,3,FALSE)</f>
        <v>1.08387096774194</v>
      </c>
      <c r="I1599" s="10">
        <f>VLOOKUP(C1599,away!$B$2:$E$405,3,FALSE)</f>
        <v>0.55000000000000004</v>
      </c>
      <c r="J1599" s="10">
        <f>VLOOKUP(B1599,home!$B$2:$E$405,4,FALSE)</f>
        <v>0.92</v>
      </c>
      <c r="K1599" s="12">
        <f t="shared" ref="K1599:K1662" si="1960">E1599*F1599*G1599</f>
        <v>2.457883870967736</v>
      </c>
      <c r="L1599" s="12">
        <f t="shared" ref="L1599:L1662" si="1961">H1599*I1599*J1599</f>
        <v>0.5484387096774217</v>
      </c>
      <c r="M1599" s="13">
        <f t="shared" ref="M1599:M1662" si="1962">_xlfn.POISSON.DIST(0,K1599,FALSE) * _xlfn.POISSON.DIST(0,L1599,FALSE)</f>
        <v>4.9473278638768076E-2</v>
      </c>
      <c r="N1599" s="13">
        <f t="shared" ref="N1599:N1662" si="1963">_xlfn.POISSON.DIST(1,K1599,FALSE) * _xlfn.POISSON.DIST(0,L1599,FALSE)</f>
        <v>0.12159957361012068</v>
      </c>
      <c r="O1599" s="13">
        <f t="shared" ref="O1599:O1662" si="1964">_xlfn.POISSON.DIST(0,K1599,FALSE) * _xlfn.POISSON.DIST(1,L1599,FALSE)</f>
        <v>2.7133061100157511E-2</v>
      </c>
      <c r="P1599" s="13">
        <f t="shared" ref="P1599:P1662" si="1965">_xlfn.POISSON.DIST(1,K1599,FALSE) * _xlfn.POISSON.DIST(1,L1599,FALSE)</f>
        <v>6.6689913248059243E-2</v>
      </c>
      <c r="Q1599" s="13">
        <f t="shared" ref="Q1599:Q1662" si="1966">_xlfn.POISSON.DIST(2,K1599,FALSE) * _xlfn.POISSON.DIST(0,L1599,FALSE)</f>
        <v>0.1494388153464348</v>
      </c>
      <c r="R1599" s="13">
        <f t="shared" ref="R1599:R1662" si="1967">_xlfn.POISSON.DIST(0,K1599,FALSE) * _xlfn.POISSON.DIST(2,L1599,FALSE)</f>
        <v>7.4404105096845139E-3</v>
      </c>
      <c r="S1599" s="13">
        <f t="shared" ref="S1599:S1662" si="1968">_xlfn.POISSON.DIST(2,K1599,FALSE) * _xlfn.POISSON.DIST(2,L1599,FALSE)</f>
        <v>2.2474478402309175E-2</v>
      </c>
      <c r="T1599" s="13">
        <f t="shared" ref="T1599:T1662" si="1969">_xlfn.POISSON.DIST(2,K1599,FALSE) * _xlfn.POISSON.DIST(1,L1599,FALSE)</f>
        <v>8.1958031064321174E-2</v>
      </c>
      <c r="U1599" s="13">
        <f t="shared" ref="U1599:U1662" si="1970">_xlfn.POISSON.DIST(1,K1599,FALSE) * _xlfn.POISSON.DIST(2,L1599,FALSE)</f>
        <v>1.8287664985132398E-2</v>
      </c>
      <c r="V1599" s="13">
        <f t="shared" ref="V1599:V1662" si="1971">_xlfn.POISSON.DIST(3,K1599,FALSE) * _xlfn.POISSON.DIST(3,L1599,FALSE)</f>
        <v>3.3661740824422418E-3</v>
      </c>
      <c r="W1599" s="13">
        <f t="shared" ref="W1599:W1662" si="1972">_xlfn.POISSON.DIST(3,K1599,FALSE) * _xlfn.POISSON.DIST(0,L1599,FALSE)</f>
        <v>0.12243441797884262</v>
      </c>
      <c r="X1599" s="13">
        <f t="shared" ref="X1599:X1662" si="1973">_xlfn.POISSON.DIST(3,K1599,FALSE) * _xlfn.POISSON.DIST(1,L1599,FALSE)</f>
        <v>6.7147774216422568E-2</v>
      </c>
      <c r="Y1599" s="13">
        <f t="shared" ref="Y1599:Y1662" si="1974">_xlfn.POISSON.DIST(3,K1599,FALSE) * _xlfn.POISSON.DIST(2,L1599,FALSE)</f>
        <v>1.8413219324482817E-2</v>
      </c>
      <c r="Z1599" s="13">
        <f t="shared" ref="Z1599:Z1662" si="1975">_xlfn.POISSON.DIST(0,K1599,FALSE) * _xlfn.POISSON.DIST(3,L1599,FALSE)</f>
        <v>1.3602030464672345E-3</v>
      </c>
      <c r="AA1599" s="13">
        <f t="shared" ref="AA1599:AA1662" si="1976">_xlfn.POISSON.DIST(1,K1599,FALSE) * _xlfn.POISSON.DIST(3,L1599,FALSE)</f>
        <v>3.3432211291529938E-3</v>
      </c>
      <c r="AB1599" s="13">
        <f t="shared" ref="AB1599:AB1662" si="1977">_xlfn.POISSON.DIST(2,K1599,FALSE) * _xlfn.POISSON.DIST(3,L1599,FALSE)</f>
        <v>4.1086246452118431E-3</v>
      </c>
      <c r="AC1599" s="13">
        <f t="shared" ref="AC1599:AC1662" si="1978">_xlfn.POISSON.DIST(4,K1599,FALSE) * _xlfn.POISSON.DIST(4,L1599,FALSE)</f>
        <v>2.8359988426159276E-4</v>
      </c>
      <c r="AD1599" s="13">
        <f t="shared" ref="AD1599:AD1662" si="1979">_xlfn.POISSON.DIST(4,K1599,FALSE) * _xlfn.POISSON.DIST(0,L1599,FALSE)</f>
        <v>7.5232395300379881E-2</v>
      </c>
      <c r="AE1599" s="13">
        <f t="shared" ref="AE1599:AE1662" si="1980">_xlfn.POISSON.DIST(4,K1599,FALSE) * _xlfn.POISSON.DIST(1,L1599,FALSE)</f>
        <v>4.1260357804482069E-2</v>
      </c>
      <c r="AF1599" s="13">
        <f t="shared" ref="AF1599:AF1662" si="1981">_xlfn.POISSON.DIST(4,K1599,FALSE) * _xlfn.POISSON.DIST(2,L1599,FALSE)</f>
        <v>1.1314388697559439E-2</v>
      </c>
      <c r="AG1599" s="13">
        <f t="shared" ref="AG1599:AG1662" si="1982">_xlfn.POISSON.DIST(4,K1599,FALSE) * _xlfn.POISSON.DIST(3,L1599,FALSE)</f>
        <v>2.0684162460261014E-3</v>
      </c>
      <c r="AH1599" s="13">
        <f t="shared" ref="AH1599:AH1662" si="1983">_xlfn.POISSON.DIST(0,K1599,FALSE) * _xlfn.POISSON.DIST(4,L1599,FALSE)</f>
        <v>1.8649700092594697E-4</v>
      </c>
      <c r="AI1599" s="13">
        <f t="shared" ref="AI1599:AI1662" si="1984">_xlfn.POISSON.DIST(1,K1599,FALSE) * _xlfn.POISSON.DIST(4,L1599,FALSE)</f>
        <v>4.5838797055973999E-4</v>
      </c>
      <c r="AJ1599" s="13">
        <f t="shared" ref="AJ1599:AJ1662" si="1985">_xlfn.POISSON.DIST(2,K1599,FALSE) * _xlfn.POISSON.DIST(4,L1599,FALSE)</f>
        <v>5.6333219974220926E-4</v>
      </c>
      <c r="AK1599" s="13">
        <f t="shared" ref="AK1599:AK1662" si="1986">_xlfn.POISSON.DIST(3,K1599,FALSE) * _xlfn.POISSON.DIST(4,L1599,FALSE)</f>
        <v>4.6153504258105034E-4</v>
      </c>
      <c r="AL1599" s="13">
        <f t="shared" ref="AL1599:AL1662" si="1987">_xlfn.POISSON.DIST(5,K1599,FALSE) * _xlfn.POISSON.DIST(5,L1599,FALSE)</f>
        <v>1.5291690544029981E-5</v>
      </c>
      <c r="AM1599" s="13">
        <f t="shared" ref="AM1599:AM1662" si="1988">_xlfn.POISSON.DIST(5,K1599,FALSE) * _xlfn.POISSON.DIST(0,L1599,FALSE)</f>
        <v>3.6982498196614498E-2</v>
      </c>
      <c r="AN1599" s="13">
        <f t="shared" ref="AN1599:AN1662" si="1989">_xlfn.POISSON.DIST(5,K1599,FALSE) * _xlfn.POISSON.DIST(1,L1599,FALSE)</f>
        <v>2.028263359159883E-2</v>
      </c>
      <c r="AO1599" s="13">
        <f t="shared" ref="AO1599:AO1662" si="1990">_xlfn.POISSON.DIST(5,K1599,FALSE) * _xlfn.POISSON.DIST(2,L1599,FALSE)</f>
        <v>5.5618906979181953E-3</v>
      </c>
      <c r="AP1599" s="13">
        <f t="shared" ref="AP1599:AP1662" si="1991">_xlfn.POISSON.DIST(5,K1599,FALSE) * _xlfn.POISSON.DIST(3,L1599,FALSE)</f>
        <v>1.0167853859110367E-3</v>
      </c>
      <c r="AQ1599" s="13">
        <f t="shared" ref="AQ1599:AQ1662" si="1992">_xlfn.POISSON.DIST(5,K1599,FALSE) * _xlfn.POISSON.DIST(4,L1599,FALSE)</f>
        <v>1.3941111626697701E-4</v>
      </c>
      <c r="AR1599" s="13">
        <f t="shared" ref="AR1599:AR1662" si="1993">_xlfn.POISSON.DIST(0,K1599,FALSE) * _xlfn.POISSON.DIST(5,L1599,FALSE)</f>
        <v>2.0456434909307056E-5</v>
      </c>
      <c r="AS1599" s="13">
        <f t="shared" ref="AS1599:AS1662" si="1994">_xlfn.POISSON.DIST(1,K1599,FALSE) * _xlfn.POISSON.DIST(5,L1599,FALSE)</f>
        <v>5.027954142108716E-5</v>
      </c>
      <c r="AT1599" s="13">
        <f t="shared" ref="AT1599:AT1662" si="1995">_xlfn.POISSON.DIST(2,K1599,FALSE) * _xlfn.POISSON.DIST(5,L1599,FALSE)</f>
        <v>6.1790636949272165E-5</v>
      </c>
      <c r="AU1599" s="13">
        <f t="shared" ref="AU1599:AU1662" si="1996">_xlfn.POISSON.DIST(3,K1599,FALSE) * _xlfn.POISSON.DIST(5,L1599,FALSE)</f>
        <v>5.0624736644813035E-5</v>
      </c>
      <c r="AV1599" s="13">
        <f t="shared" ref="AV1599:AV1662" si="1997">_xlfn.POISSON.DIST(4,K1599,FALSE) * _xlfn.POISSON.DIST(5,L1599,FALSE)</f>
        <v>3.1107430917818822E-5</v>
      </c>
      <c r="AW1599" s="13">
        <f t="shared" ref="AW1599:AW1662" si="1998">_xlfn.POISSON.DIST(6,K1599,FALSE) * _xlfn.POISSON.DIST(6,L1599,FALSE)</f>
        <v>5.7258828730761547E-7</v>
      </c>
      <c r="AX1599" s="13">
        <f t="shared" ref="AX1599:AX1662" si="1999">_xlfn.POISSON.DIST(6,K1599,FALSE) * _xlfn.POISSON.DIST(0,L1599,FALSE)</f>
        <v>1.5149780970925366E-2</v>
      </c>
      <c r="AY1599" s="13">
        <f t="shared" ref="AY1599:AY1662" si="2000">_xlfn.POISSON.DIST(6,K1599,FALSE) * _xlfn.POISSON.DIST(1,L1599,FALSE)</f>
        <v>8.3087263275898639E-3</v>
      </c>
      <c r="AZ1599" s="13">
        <f t="shared" ref="AZ1599:AZ1662" si="2001">_xlfn.POISSON.DIST(6,K1599,FALSE) * _xlfn.POISSON.DIST(2,L1599,FALSE)</f>
        <v>2.2784135730831035E-3</v>
      </c>
      <c r="BA1599" s="13">
        <f t="shared" ref="BA1599:BA1662" si="2002">_xlfn.POISSON.DIST(6,K1599,FALSE) * _xlfn.POISSON.DIST(3,L1599,FALSE)</f>
        <v>4.1652340004440724E-4</v>
      </c>
      <c r="BB1599" s="13">
        <f t="shared" ref="BB1599:BB1662" si="2003">_xlfn.POISSON.DIST(6,K1599,FALSE) * _xlfn.POISSON.DIST(4,L1599,FALSE)</f>
        <v>5.7109389017701785E-5</v>
      </c>
      <c r="BC1599" s="13">
        <f t="shared" ref="BC1599:BC1662" si="2004">_xlfn.POISSON.DIST(6,K1599,FALSE) * _xlfn.POISSON.DIST(5,L1599,FALSE)</f>
        <v>6.2641999246668583E-6</v>
      </c>
      <c r="BD1599" s="13">
        <f t="shared" ref="BD1599:BD1662" si="2005">_xlfn.POISSON.DIST(0,K1599,FALSE) * _xlfn.POISSON.DIST(6,L1599,FALSE)</f>
        <v>1.8698501277100875E-6</v>
      </c>
      <c r="BE1599" s="13">
        <f t="shared" ref="BE1599:BE1662" si="2006">_xlfn.POISSON.DIST(1,K1599,FALSE) * _xlfn.POISSON.DIST(6,L1599,FALSE)</f>
        <v>4.5958744700255857E-6</v>
      </c>
      <c r="BF1599" s="13">
        <f t="shared" ref="BF1599:BF1662" si="2007">_xlfn.POISSON.DIST(2,K1599,FALSE) * _xlfn.POISSON.DIST(6,L1599,FALSE)</f>
        <v>5.6480628664341399E-6</v>
      </c>
      <c r="BG1599" s="13">
        <f t="shared" ref="BG1599:BG1662" si="2008">_xlfn.POISSON.DIST(3,K1599,FALSE) * _xlfn.POISSON.DIST(6,L1599,FALSE)</f>
        <v>4.6274275405400905E-6</v>
      </c>
      <c r="BH1599" s="13">
        <f t="shared" ref="BH1599:BH1662" si="2009">_xlfn.POISSON.DIST(4,K1599,FALSE) * _xlfn.POISSON.DIST(6,L1599,FALSE)</f>
        <v>2.8434198789913475E-6</v>
      </c>
      <c r="BI1599" s="13">
        <f t="shared" ref="BI1599:BI1662" si="2010">_xlfn.POISSON.DIST(5,K1599,FALSE) * _xlfn.POISSON.DIST(6,L1599,FALSE)</f>
        <v>1.3977591717923718E-6</v>
      </c>
      <c r="BJ1599" s="14">
        <f t="shared" ref="BJ1599:BJ1662" si="2011">SUM(N1599,Q1599,T1599,W1599,X1599,Y1599,AD1599,AE1599,AF1599,AG1599,AM1599,AN1599,AO1599,AP1599,AQ1599,AX1599,AY1599,AZ1599,BA1599,BB1599,BC1599)</f>
        <v>0.78106742643796667</v>
      </c>
      <c r="BK1599" s="14">
        <f t="shared" ref="BK1599:BK1662" si="2012">SUM(M1599,P1599,S1599,V1599,AC1599,AL1599,AY1599)</f>
        <v>0.15061146227397423</v>
      </c>
      <c r="BL1599" s="14">
        <f t="shared" ref="BL1599:BL1662" si="2013">SUM(O1599,R1599,U1599,AA1599,AB1599,AH1599,AI1599,AJ1599,AK1599,AR1599,AS1599,AT1599,AU1599,AV1599,BD1599,BE1599,BF1599,BG1599,BH1599,BI1599)</f>
        <v>6.2217975758045989E-2</v>
      </c>
      <c r="BM1599" s="14">
        <f t="shared" ref="BM1599:BM1662" si="2014">SUM(S1599:BI1599)</f>
        <v>0.56517386132392688</v>
      </c>
      <c r="BN1599" s="14">
        <f t="shared" ref="BN1599:BN1662" si="2015">SUM(M1599:R1599)</f>
        <v>0.42177505245322483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1.30322580645161</v>
      </c>
      <c r="F1600" s="10">
        <f>VLOOKUP(B1600,home!$B$2:$E$405,3,FALSE)</f>
        <v>1.1000000000000001</v>
      </c>
      <c r="G1600" s="10">
        <f>VLOOKUP(C1600,away!$B$2:$E$405,4,FALSE)</f>
        <v>0.64</v>
      </c>
      <c r="H1600" s="10">
        <f>VLOOKUP(A1600,away!$A$2:$E$405,3,FALSE)</f>
        <v>1.08387096774194</v>
      </c>
      <c r="I1600" s="10">
        <f>VLOOKUP(C1600,away!$B$2:$E$405,3,FALSE)</f>
        <v>0.64</v>
      </c>
      <c r="J1600" s="10">
        <f>VLOOKUP(B1600,home!$B$2:$E$405,4,FALSE)</f>
        <v>0.79</v>
      </c>
      <c r="K1600" s="12">
        <f t="shared" si="1960"/>
        <v>0.91747096774193349</v>
      </c>
      <c r="L1600" s="12">
        <f t="shared" si="1961"/>
        <v>0.54800516129032495</v>
      </c>
      <c r="M1600" s="13">
        <f t="shared" si="1962"/>
        <v>0.23096799472527346</v>
      </c>
      <c r="N1600" s="13">
        <f t="shared" si="1963"/>
        <v>0.2119064296380104</v>
      </c>
      <c r="O1600" s="13">
        <f t="shared" si="1964"/>
        <v>0.12657165320232638</v>
      </c>
      <c r="P1600" s="13">
        <f t="shared" si="1965"/>
        <v>0.11612581715223477</v>
      </c>
      <c r="Q1600" s="13">
        <f t="shared" si="1966"/>
        <v>9.7208998535361676E-2</v>
      </c>
      <c r="R1600" s="13">
        <f t="shared" si="1967"/>
        <v>3.4680959613961969E-2</v>
      </c>
      <c r="S1600" s="13">
        <f t="shared" si="1968"/>
        <v>1.4596400494053668E-2</v>
      </c>
      <c r="T1600" s="13">
        <f t="shared" si="1969"/>
        <v>5.3271032921241836E-2</v>
      </c>
      <c r="U1600" s="13">
        <f t="shared" si="1970"/>
        <v>3.1818773579240595E-2</v>
      </c>
      <c r="V1600" s="13">
        <f t="shared" si="1971"/>
        <v>8.1541789991264996E-4</v>
      </c>
      <c r="W1600" s="13">
        <f t="shared" si="1972"/>
        <v>2.9728811319820823E-2</v>
      </c>
      <c r="X1600" s="13">
        <f t="shared" si="1973"/>
        <v>1.6291542042288047E-2</v>
      </c>
      <c r="Y1600" s="13">
        <f t="shared" si="1974"/>
        <v>4.4639245622760853E-3</v>
      </c>
      <c r="Z1600" s="13">
        <f t="shared" si="1975"/>
        <v>6.3351149556508269E-3</v>
      </c>
      <c r="AA1600" s="13">
        <f t="shared" si="1976"/>
        <v>5.8122840491173595E-3</v>
      </c>
      <c r="AB1600" s="13">
        <f t="shared" si="1977"/>
        <v>2.6663009356673538E-3</v>
      </c>
      <c r="AC1600" s="13">
        <f t="shared" si="1978"/>
        <v>2.5623428383591263E-5</v>
      </c>
      <c r="AD1600" s="13">
        <f t="shared" si="1979"/>
        <v>6.8188303228533392E-3</v>
      </c>
      <c r="AE1600" s="13">
        <f t="shared" si="1980"/>
        <v>3.7367542108866026E-3</v>
      </c>
      <c r="AF1600" s="13">
        <f t="shared" si="1981"/>
        <v>1.0238802970196066E-3</v>
      </c>
      <c r="AG1600" s="13">
        <f t="shared" si="1982"/>
        <v>1.8703056243673849E-4</v>
      </c>
      <c r="AH1600" s="13">
        <f t="shared" si="1983"/>
        <v>8.6791892326604507E-4</v>
      </c>
      <c r="AI1600" s="13">
        <f t="shared" si="1984"/>
        <v>7.9629041445043519E-4</v>
      </c>
      <c r="AJ1600" s="13">
        <f t="shared" si="1985"/>
        <v>3.6528666857473305E-4</v>
      </c>
      <c r="AK1600" s="13">
        <f t="shared" si="1986"/>
        <v>1.1171330444016243E-4</v>
      </c>
      <c r="AL1600" s="13">
        <f t="shared" si="1987"/>
        <v>5.1531668927992961E-7</v>
      </c>
      <c r="AM1600" s="13">
        <f t="shared" si="1988"/>
        <v>1.251215771035259E-3</v>
      </c>
      <c r="AN1600" s="13">
        <f t="shared" si="1989"/>
        <v>6.8567270041517542E-4</v>
      </c>
      <c r="AO1600" s="13">
        <f t="shared" si="1990"/>
        <v>1.8787608939169542E-4</v>
      </c>
      <c r="AP1600" s="13">
        <f t="shared" si="1991"/>
        <v>3.4319022223230527E-5</v>
      </c>
      <c r="AQ1600" s="13">
        <f t="shared" si="1992"/>
        <v>4.7017503271919219E-6</v>
      </c>
      <c r="AR1600" s="13">
        <f t="shared" si="1993"/>
        <v>9.5124809906266868E-5</v>
      </c>
      <c r="AS1600" s="13">
        <f t="shared" si="1994"/>
        <v>8.7274251400970115E-5</v>
      </c>
      <c r="AT1600" s="13">
        <f t="shared" si="1995"/>
        <v>4.0035795945900429E-5</v>
      </c>
      <c r="AU1600" s="13">
        <f t="shared" si="1996"/>
        <v>1.224389348360128E-5</v>
      </c>
      <c r="AV1600" s="13">
        <f t="shared" si="1997"/>
        <v>2.8083542008322047E-6</v>
      </c>
      <c r="AW1600" s="13">
        <f t="shared" si="1998"/>
        <v>7.1969533299281786E-9</v>
      </c>
      <c r="AX1600" s="13">
        <f t="shared" si="1999"/>
        <v>1.9132569071761467E-4</v>
      </c>
      <c r="AY1600" s="13">
        <f t="shared" si="2000"/>
        <v>1.0484746600068926E-4</v>
      </c>
      <c r="AZ1600" s="13">
        <f t="shared" si="2001"/>
        <v>2.8728476258294785E-5</v>
      </c>
      <c r="BA1600" s="13">
        <f t="shared" si="2002"/>
        <v>5.2477844218507032E-6</v>
      </c>
      <c r="BB1600" s="13">
        <f t="shared" si="2003"/>
        <v>7.1895323712828706E-7</v>
      </c>
      <c r="BC1600" s="13">
        <f t="shared" si="2004"/>
        <v>7.8798016934537665E-8</v>
      </c>
      <c r="BD1600" s="13">
        <f t="shared" si="2005"/>
        <v>8.6881477992325463E-6</v>
      </c>
      <c r="BE1600" s="13">
        <f t="shared" si="2006"/>
        <v>7.9711233692468324E-6</v>
      </c>
      <c r="BF1600" s="13">
        <f t="shared" si="2007"/>
        <v>3.6566371357866166E-6</v>
      </c>
      <c r="BG1600" s="13">
        <f t="shared" si="2008"/>
        <v>1.1182861372170797E-6</v>
      </c>
      <c r="BH1600" s="13">
        <f t="shared" si="2009"/>
        <v>2.5649876613123566E-7</v>
      </c>
      <c r="BI1600" s="13">
        <f t="shared" si="2010"/>
        <v>4.7066034237407344E-8</v>
      </c>
      <c r="BJ1600" s="14">
        <f t="shared" si="2011"/>
        <v>0.42713196691424021</v>
      </c>
      <c r="BK1600" s="14">
        <f t="shared" si="2012"/>
        <v>0.36263661648254802</v>
      </c>
      <c r="BL1600" s="14">
        <f t="shared" si="2013"/>
        <v>0.20395040555522445</v>
      </c>
      <c r="BM1600" s="14">
        <f t="shared" si="2014"/>
        <v>0.18248741077144762</v>
      </c>
      <c r="BN1600" s="14">
        <f t="shared" si="2015"/>
        <v>0.81746185286716877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1.30322580645161</v>
      </c>
      <c r="F1601" s="10">
        <f>VLOOKUP(B1601,home!$B$2:$E$405,3,FALSE)</f>
        <v>0.9</v>
      </c>
      <c r="G1601" s="10">
        <f>VLOOKUP(C1601,away!$B$2:$E$405,4,FALSE)</f>
        <v>0.55000000000000004</v>
      </c>
      <c r="H1601" s="10">
        <f>VLOOKUP(A1601,away!$A$2:$E$405,3,FALSE)</f>
        <v>1.08387096774194</v>
      </c>
      <c r="I1601" s="10">
        <f>VLOOKUP(C1601,away!$B$2:$E$405,3,FALSE)</f>
        <v>1.43</v>
      </c>
      <c r="J1601" s="10">
        <f>VLOOKUP(B1601,home!$B$2:$E$405,4,FALSE)</f>
        <v>1.23</v>
      </c>
      <c r="K1601" s="12">
        <f t="shared" si="1960"/>
        <v>0.64509677419354705</v>
      </c>
      <c r="L1601" s="12">
        <f t="shared" si="1961"/>
        <v>1.9064206451612984</v>
      </c>
      <c r="M1601" s="13">
        <f t="shared" si="1962"/>
        <v>7.7963273218371681E-2</v>
      </c>
      <c r="N1601" s="13">
        <f t="shared" si="1963"/>
        <v>5.0293856058741732E-2</v>
      </c>
      <c r="O1601" s="13">
        <f t="shared" si="1964"/>
        <v>0.14863079362785472</v>
      </c>
      <c r="P1601" s="13">
        <f t="shared" si="1965"/>
        <v>9.5881245515155894E-2</v>
      </c>
      <c r="Q1601" s="13">
        <f t="shared" si="1966"/>
        <v>1.6222202152624435E-2</v>
      </c>
      <c r="R1601" s="13">
        <f t="shared" si="1967"/>
        <v>0.14167640673942533</v>
      </c>
      <c r="S1601" s="13">
        <f t="shared" si="1968"/>
        <v>2.9479307570206222E-2</v>
      </c>
      <c r="T1601" s="13">
        <f t="shared" si="1969"/>
        <v>3.092634109374328E-2</v>
      </c>
      <c r="U1601" s="13">
        <f t="shared" si="1970"/>
        <v>9.1394992966936192E-2</v>
      </c>
      <c r="V1601" s="13">
        <f t="shared" si="1971"/>
        <v>4.0282681405623723E-3</v>
      </c>
      <c r="W1601" s="13">
        <f t="shared" si="1972"/>
        <v>3.4882967596578801E-3</v>
      </c>
      <c r="X1601" s="13">
        <f t="shared" si="1973"/>
        <v>6.6501609590610428E-3</v>
      </c>
      <c r="Y1601" s="13">
        <f t="shared" si="1974"/>
        <v>6.339002072999817E-3</v>
      </c>
      <c r="Z1601" s="13">
        <f t="shared" si="1975"/>
        <v>9.0031608913436575E-2</v>
      </c>
      <c r="AA1601" s="13">
        <f t="shared" si="1976"/>
        <v>5.807910048551293E-2</v>
      </c>
      <c r="AB1601" s="13">
        <f t="shared" si="1977"/>
        <v>1.8733320185633628E-2</v>
      </c>
      <c r="AC1601" s="13">
        <f t="shared" si="1978"/>
        <v>3.0962925766366396E-4</v>
      </c>
      <c r="AD1601" s="13">
        <f t="shared" si="1979"/>
        <v>5.6257224677127519E-4</v>
      </c>
      <c r="AE1601" s="13">
        <f t="shared" si="1980"/>
        <v>1.0724993456395356E-3</v>
      </c>
      <c r="AF1601" s="13">
        <f t="shared" si="1981"/>
        <v>1.022317447224597E-3</v>
      </c>
      <c r="AG1601" s="13">
        <f t="shared" si="1982"/>
        <v>6.4965569576585591E-4</v>
      </c>
      <c r="AH1601" s="13">
        <f t="shared" si="1983"/>
        <v>4.2909529487415887E-2</v>
      </c>
      <c r="AI1601" s="13">
        <f t="shared" si="1984"/>
        <v>2.7680799054494876E-2</v>
      </c>
      <c r="AJ1601" s="13">
        <f t="shared" si="1985"/>
        <v>8.9283970885772144E-3</v>
      </c>
      <c r="AK1601" s="13">
        <f t="shared" si="1986"/>
        <v>1.9198933868534067E-3</v>
      </c>
      <c r="AL1601" s="13">
        <f t="shared" si="1987"/>
        <v>1.5231602085033777E-5</v>
      </c>
      <c r="AM1601" s="13">
        <f t="shared" si="1988"/>
        <v>7.2582708328593144E-5</v>
      </c>
      <c r="AN1601" s="13">
        <f t="shared" si="1989"/>
        <v>1.383731736393509E-4</v>
      </c>
      <c r="AO1601" s="13">
        <f t="shared" si="1990"/>
        <v>1.3189873748127389E-4</v>
      </c>
      <c r="AP1601" s="13">
        <f t="shared" si="1991"/>
        <v>8.3818158735003619E-5</v>
      </c>
      <c r="AQ1601" s="13">
        <f t="shared" si="1992"/>
        <v>3.9948167062954451E-5</v>
      </c>
      <c r="AR1601" s="13">
        <f t="shared" si="1993"/>
        <v>1.6360722577793415E-2</v>
      </c>
      <c r="AS1601" s="13">
        <f t="shared" si="1994"/>
        <v>1.0554249358410065E-2</v>
      </c>
      <c r="AT1601" s="13">
        <f t="shared" si="1995"/>
        <v>3.404256107572323E-3</v>
      </c>
      <c r="AU1601" s="13">
        <f t="shared" si="1996"/>
        <v>7.3202487784119563E-4</v>
      </c>
      <c r="AV1601" s="13">
        <f t="shared" si="1997"/>
        <v>1.1805672183119513E-4</v>
      </c>
      <c r="AW1601" s="13">
        <f t="shared" si="1998"/>
        <v>5.2033937078356329E-7</v>
      </c>
      <c r="AX1601" s="13">
        <f t="shared" si="1999"/>
        <v>7.8038118341677567E-6</v>
      </c>
      <c r="AY1601" s="13">
        <f t="shared" si="2000"/>
        <v>1.4877347991611469E-5</v>
      </c>
      <c r="AZ1601" s="13">
        <f t="shared" si="2001"/>
        <v>1.4181241678228545E-5</v>
      </c>
      <c r="BA1601" s="13">
        <f t="shared" si="2002"/>
        <v>9.0118039697989182E-6</v>
      </c>
      <c r="BB1601" s="13">
        <f t="shared" si="2003"/>
        <v>4.2950722845428029E-6</v>
      </c>
      <c r="BC1601" s="13">
        <f t="shared" si="2004"/>
        <v>1.637642895142499E-6</v>
      </c>
      <c r="BD1601" s="13">
        <f t="shared" si="2005"/>
        <v>5.1984032153436577E-3</v>
      </c>
      <c r="BE1601" s="13">
        <f t="shared" si="2006"/>
        <v>3.3534731451755565E-3</v>
      </c>
      <c r="BF1601" s="13">
        <f t="shared" si="2007"/>
        <v>1.0816573541487199E-3</v>
      </c>
      <c r="BG1601" s="13">
        <f t="shared" si="2008"/>
        <v>2.3259122331468883E-4</v>
      </c>
      <c r="BH1601" s="13">
        <f t="shared" si="2009"/>
        <v>3.7510961966509161E-5</v>
      </c>
      <c r="BI1601" s="13">
        <f t="shared" si="2010"/>
        <v>4.8396401122983784E-6</v>
      </c>
      <c r="BJ1601" s="14">
        <f t="shared" si="2011"/>
        <v>0.11774533169813013</v>
      </c>
      <c r="BK1601" s="14">
        <f t="shared" si="2012"/>
        <v>0.20769183265203647</v>
      </c>
      <c r="BL1601" s="14">
        <f t="shared" si="2013"/>
        <v>0.58103101820621361</v>
      </c>
      <c r="BM1601" s="14">
        <f t="shared" si="2014"/>
        <v>0.46581765714902212</v>
      </c>
      <c r="BN1601" s="14">
        <f t="shared" si="2015"/>
        <v>0.53066777731217374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1.30322580645161</v>
      </c>
      <c r="F1602" s="10">
        <f>VLOOKUP(B1602,home!$B$2:$E$405,3,FALSE)</f>
        <v>1.28</v>
      </c>
      <c r="G1602" s="10">
        <f>VLOOKUP(C1602,away!$B$2:$E$405,4,FALSE)</f>
        <v>0.99</v>
      </c>
      <c r="H1602" s="10">
        <f>VLOOKUP(A1602,away!$A$2:$E$405,3,FALSE)</f>
        <v>1.08387096774194</v>
      </c>
      <c r="I1602" s="10">
        <f>VLOOKUP(C1602,away!$B$2:$E$405,3,FALSE)</f>
        <v>0.77</v>
      </c>
      <c r="J1602" s="10">
        <f>VLOOKUP(B1602,home!$B$2:$E$405,4,FALSE)</f>
        <v>0.77</v>
      </c>
      <c r="K1602" s="12">
        <f t="shared" si="1960"/>
        <v>1.6514477419354803</v>
      </c>
      <c r="L1602" s="12">
        <f t="shared" si="1961"/>
        <v>0.64262709677419627</v>
      </c>
      <c r="M1602" s="13">
        <f t="shared" si="1962"/>
        <v>0.10085465694423376</v>
      </c>
      <c r="N1602" s="13">
        <f t="shared" si="1963"/>
        <v>0.16655619547423234</v>
      </c>
      <c r="O1602" s="13">
        <f t="shared" si="1964"/>
        <v>6.481193538823049E-2</v>
      </c>
      <c r="P1602" s="13">
        <f t="shared" si="1965"/>
        <v>0.10703352434736148</v>
      </c>
      <c r="Q1602" s="13">
        <f t="shared" si="1966"/>
        <v>0.13752942646064278</v>
      </c>
      <c r="R1602" s="13">
        <f t="shared" si="1967"/>
        <v>2.0824952937427671E-2</v>
      </c>
      <c r="S1602" s="13">
        <f t="shared" si="1968"/>
        <v>2.8397735120332033E-2</v>
      </c>
      <c r="T1602" s="13">
        <f t="shared" si="1969"/>
        <v>8.8380136047423216E-2</v>
      </c>
      <c r="U1602" s="13">
        <f t="shared" si="1970"/>
        <v>3.4391321504427572E-2</v>
      </c>
      <c r="V1602" s="13">
        <f t="shared" si="1971"/>
        <v>3.3486138099950631E-3</v>
      </c>
      <c r="W1602" s="13">
        <f t="shared" si="1972"/>
        <v>7.5707553592703411E-2</v>
      </c>
      <c r="X1602" s="13">
        <f t="shared" si="1973"/>
        <v>4.8651725369155872E-2</v>
      </c>
      <c r="Y1602" s="13">
        <f t="shared" si="1974"/>
        <v>1.5632458513518074E-2</v>
      </c>
      <c r="Z1602" s="13">
        <f t="shared" si="1975"/>
        <v>4.4608930155461395E-3</v>
      </c>
      <c r="AA1602" s="13">
        <f t="shared" si="1976"/>
        <v>7.3669316975394266E-3</v>
      </c>
      <c r="AB1602" s="13">
        <f t="shared" si="1977"/>
        <v>6.0830513584472024E-3</v>
      </c>
      <c r="AC1602" s="13">
        <f t="shared" si="1978"/>
        <v>2.2211042889682661E-4</v>
      </c>
      <c r="AD1602" s="13">
        <f t="shared" si="1979"/>
        <v>3.1256767107032339E-2</v>
      </c>
      <c r="AE1602" s="13">
        <f t="shared" si="1980"/>
        <v>2.0086445500539386E-2</v>
      </c>
      <c r="AF1602" s="13">
        <f t="shared" si="1981"/>
        <v>6.4540470782623715E-3</v>
      </c>
      <c r="AG1602" s="13">
        <f t="shared" si="1982"/>
        <v>1.3825151787825772E-3</v>
      </c>
      <c r="AH1602" s="13">
        <f t="shared" si="1983"/>
        <v>7.166726819001762E-4</v>
      </c>
      <c r="AI1602" s="13">
        <f t="shared" si="1984"/>
        <v>1.1835474822308905E-3</v>
      </c>
      <c r="AJ1602" s="13">
        <f t="shared" si="1985"/>
        <v>9.7728340850181399E-4</v>
      </c>
      <c r="AK1602" s="13">
        <f t="shared" si="1986"/>
        <v>5.3797749273377677E-4</v>
      </c>
      <c r="AL1602" s="13">
        <f t="shared" si="1987"/>
        <v>9.4287215759512274E-6</v>
      </c>
      <c r="AM1602" s="13">
        <f t="shared" si="1988"/>
        <v>1.0323783491822352E-2</v>
      </c>
      <c r="AN1602" s="13">
        <f t="shared" si="1989"/>
        <v>6.6343430130751738E-3</v>
      </c>
      <c r="AO1602" s="13">
        <f t="shared" si="1990"/>
        <v>2.1317042947483359E-3</v>
      </c>
      <c r="AP1602" s="13">
        <f t="shared" si="1991"/>
        <v>4.5663031403840295E-4</v>
      </c>
      <c r="AQ1602" s="13">
        <f t="shared" si="1992"/>
        <v>7.3360753252397091E-5</v>
      </c>
      <c r="AR1602" s="13">
        <f t="shared" si="1993"/>
        <v>9.2110656981377487E-5</v>
      </c>
      <c r="AS1602" s="13">
        <f t="shared" si="1994"/>
        <v>1.5211593648008941E-4</v>
      </c>
      <c r="AT1602" s="13">
        <f t="shared" si="1995"/>
        <v>1.2560575990622235E-4</v>
      </c>
      <c r="AU1602" s="13">
        <f t="shared" si="1996"/>
        <v>6.9143782857073667E-5</v>
      </c>
      <c r="AV1602" s="13">
        <f t="shared" si="1997"/>
        <v>2.8546836017047857E-5</v>
      </c>
      <c r="AW1602" s="13">
        <f t="shared" si="1998"/>
        <v>2.779548012019376E-7</v>
      </c>
      <c r="AX1602" s="13">
        <f t="shared" si="1999"/>
        <v>2.8415314893001364E-3</v>
      </c>
      <c r="AY1602" s="13">
        <f t="shared" si="2000"/>
        <v>1.8260451313614049E-3</v>
      </c>
      <c r="AZ1602" s="13">
        <f t="shared" si="2001"/>
        <v>5.8673304067271767E-4</v>
      </c>
      <c r="BA1602" s="13">
        <f t="shared" si="2002"/>
        <v>1.2568351683633501E-4</v>
      </c>
      <c r="BB1602" s="13">
        <f t="shared" si="2003"/>
        <v>2.0191908384226194E-5</v>
      </c>
      <c r="BC1602" s="13">
        <f t="shared" si="2004"/>
        <v>2.5951734926571673E-6</v>
      </c>
      <c r="BD1602" s="13">
        <f t="shared" si="2005"/>
        <v>9.8654673463177404E-6</v>
      </c>
      <c r="BE1602" s="13">
        <f t="shared" si="2006"/>
        <v>1.6292303772214647E-5</v>
      </c>
      <c r="BF1602" s="13">
        <f t="shared" si="2007"/>
        <v>1.3452944137775398E-5</v>
      </c>
      <c r="BG1602" s="13">
        <f t="shared" si="2008"/>
        <v>7.4056114062377799E-6</v>
      </c>
      <c r="BH1602" s="13">
        <f t="shared" si="2009"/>
        <v>3.0574950586207528E-6</v>
      </c>
      <c r="BI1602" s="13">
        <f t="shared" si="2010"/>
        <v>1.0098586621076266E-6</v>
      </c>
      <c r="BJ1602" s="14">
        <f t="shared" si="2011"/>
        <v>0.61665987244927634</v>
      </c>
      <c r="BK1602" s="14">
        <f t="shared" si="2012"/>
        <v>0.24169211450375652</v>
      </c>
      <c r="BL1602" s="14">
        <f t="shared" si="2013"/>
        <v>0.1374122806040641</v>
      </c>
      <c r="BM1602" s="14">
        <f t="shared" si="2014"/>
        <v>0.40078870184395443</v>
      </c>
      <c r="BN1602" s="14">
        <f t="shared" si="2015"/>
        <v>0.59761069155212854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1.5546218487395</v>
      </c>
      <c r="F1603" s="10">
        <f>VLOOKUP(B1603,home!$B$2:$E$405,3,FALSE)</f>
        <v>0.32</v>
      </c>
      <c r="G1603" s="10">
        <f>VLOOKUP(C1603,away!$B$2:$E$405,4,FALSE)</f>
        <v>1.1599999999999999</v>
      </c>
      <c r="H1603" s="10">
        <f>VLOOKUP(A1603,away!$A$2:$E$405,3,FALSE)</f>
        <v>1.3361344537815101</v>
      </c>
      <c r="I1603" s="10">
        <f>VLOOKUP(C1603,away!$B$2:$E$405,3,FALSE)</f>
        <v>1.03</v>
      </c>
      <c r="J1603" s="10">
        <f>VLOOKUP(B1603,home!$B$2:$E$405,4,FALSE)</f>
        <v>1.31</v>
      </c>
      <c r="K1603" s="12">
        <f t="shared" si="1960"/>
        <v>0.5770756302521024</v>
      </c>
      <c r="L1603" s="12">
        <f t="shared" si="1961"/>
        <v>1.8028462184873917</v>
      </c>
      <c r="M1603" s="13">
        <f t="shared" si="1962"/>
        <v>9.2557810737275481E-2</v>
      </c>
      <c r="N1603" s="13">
        <f t="shared" si="1963"/>
        <v>5.3412856965968057E-2</v>
      </c>
      <c r="O1603" s="13">
        <f t="shared" si="1964"/>
        <v>0.16686749907916879</v>
      </c>
      <c r="P1603" s="13">
        <f t="shared" si="1965"/>
        <v>9.6295167199703435E-2</v>
      </c>
      <c r="Q1603" s="13">
        <f t="shared" si="1966"/>
        <v>1.5411629048600703E-2</v>
      </c>
      <c r="R1603" s="13">
        <f t="shared" si="1967"/>
        <v>0.1504182198516639</v>
      </c>
      <c r="S1603" s="13">
        <f t="shared" si="1968"/>
        <v>2.5045858237559997E-2</v>
      </c>
      <c r="T1603" s="13">
        <f t="shared" si="1969"/>
        <v>2.7784797151000212E-2</v>
      </c>
      <c r="U1603" s="13">
        <f t="shared" si="1970"/>
        <v>8.6802689022298249E-2</v>
      </c>
      <c r="V1603" s="13">
        <f t="shared" si="1971"/>
        <v>2.8952417082597037E-3</v>
      </c>
      <c r="W1603" s="13">
        <f t="shared" si="1972"/>
        <v>2.9645585154776206E-3</v>
      </c>
      <c r="X1603" s="13">
        <f t="shared" si="1973"/>
        <v>5.3446431091134228E-3</v>
      </c>
      <c r="Y1603" s="13">
        <f t="shared" si="1974"/>
        <v>4.8177848092149159E-3</v>
      </c>
      <c r="Z1603" s="13">
        <f t="shared" si="1975"/>
        <v>9.0393639617059124E-2</v>
      </c>
      <c r="AA1603" s="13">
        <f t="shared" si="1976"/>
        <v>5.2163966552795801E-2</v>
      </c>
      <c r="AB1603" s="13">
        <f t="shared" si="1977"/>
        <v>1.505127693745211E-2</v>
      </c>
      <c r="AC1603" s="13">
        <f t="shared" si="1978"/>
        <v>1.8825922291136255E-4</v>
      </c>
      <c r="AD1603" s="13">
        <f t="shared" si="1979"/>
        <v>4.2769361843462115E-4</v>
      </c>
      <c r="AE1603" s="13">
        <f t="shared" si="1980"/>
        <v>7.7106582266604599E-4</v>
      </c>
      <c r="AF1603" s="13">
        <f t="shared" si="1981"/>
        <v>6.9505655129917558E-4</v>
      </c>
      <c r="AG1603" s="13">
        <f t="shared" si="1982"/>
        <v>4.1769335838153545E-4</v>
      </c>
      <c r="AH1603" s="13">
        <f t="shared" si="1983"/>
        <v>4.0741457839731786E-2</v>
      </c>
      <c r="AI1603" s="13">
        <f t="shared" si="1984"/>
        <v>2.3510902460252676E-2</v>
      </c>
      <c r="AJ1603" s="13">
        <f t="shared" si="1985"/>
        <v>6.7837844275230076E-3</v>
      </c>
      <c r="AK1603" s="13">
        <f t="shared" si="1986"/>
        <v>1.3049188913357458E-3</v>
      </c>
      <c r="AL1603" s="13">
        <f t="shared" si="1987"/>
        <v>7.8344348046836906E-6</v>
      </c>
      <c r="AM1603" s="13">
        <f t="shared" si="1988"/>
        <v>4.9362312882592264E-5</v>
      </c>
      <c r="AN1603" s="13">
        <f t="shared" si="1989"/>
        <v>8.8992659116172914E-5</v>
      </c>
      <c r="AO1603" s="13">
        <f t="shared" si="1990"/>
        <v>8.0220039480364928E-5</v>
      </c>
      <c r="AP1603" s="13">
        <f t="shared" si="1991"/>
        <v>4.8208131608028393E-5</v>
      </c>
      <c r="AQ1603" s="13">
        <f t="shared" si="1992"/>
        <v>2.1727961942469125E-5</v>
      </c>
      <c r="AR1603" s="13">
        <f t="shared" si="1993"/>
        <v>1.46901166404048E-2</v>
      </c>
      <c r="AS1603" s="13">
        <f t="shared" si="1994"/>
        <v>8.4773083187384968E-3</v>
      </c>
      <c r="AT1603" s="13">
        <f t="shared" si="1995"/>
        <v>2.4460240204387034E-3</v>
      </c>
      <c r="AU1603" s="13">
        <f t="shared" si="1996"/>
        <v>4.7051361773548211E-4</v>
      </c>
      <c r="AV1603" s="13">
        <f t="shared" si="1997"/>
        <v>6.7880485624225017E-5</v>
      </c>
      <c r="AW1603" s="13">
        <f t="shared" si="1998"/>
        <v>2.2641051258872157E-7</v>
      </c>
      <c r="AX1603" s="13">
        <f t="shared" si="1999"/>
        <v>4.7476313029038971E-6</v>
      </c>
      <c r="AY1603" s="13">
        <f t="shared" si="2000"/>
        <v>8.5592491412126574E-6</v>
      </c>
      <c r="AZ1603" s="13">
        <f t="shared" si="2001"/>
        <v>7.7155049736633498E-6</v>
      </c>
      <c r="BA1603" s="13">
        <f t="shared" si="2002"/>
        <v>4.6366229884965432E-6</v>
      </c>
      <c r="BB1603" s="13">
        <f t="shared" si="2003"/>
        <v>2.0897795553406762E-6</v>
      </c>
      <c r="BC1603" s="13">
        <f t="shared" si="2004"/>
        <v>7.5351023376364057E-7</v>
      </c>
      <c r="BD1603" s="13">
        <f t="shared" si="2005"/>
        <v>4.414003539048748E-3</v>
      </c>
      <c r="BE1603" s="13">
        <f t="shared" si="2006"/>
        <v>2.5472138742315665E-3</v>
      </c>
      <c r="BF1603" s="13">
        <f t="shared" si="2007"/>
        <v>7.3496752592954026E-4</v>
      </c>
      <c r="BG1603" s="13">
        <f t="shared" si="2008"/>
        <v>1.4137728274687264E-4</v>
      </c>
      <c r="BH1603" s="13">
        <f t="shared" si="2009"/>
        <v>2.0396346136120298E-5</v>
      </c>
      <c r="BI1603" s="13">
        <f t="shared" si="2010"/>
        <v>2.354046860268332E-6</v>
      </c>
      <c r="BJ1603" s="14">
        <f t="shared" si="2011"/>
        <v>0.11236479235338132</v>
      </c>
      <c r="BK1603" s="14">
        <f t="shared" si="2012"/>
        <v>0.21699873078965584</v>
      </c>
      <c r="BL1603" s="14">
        <f t="shared" si="2013"/>
        <v>0.57765687076011685</v>
      </c>
      <c r="BM1603" s="14">
        <f t="shared" si="2014"/>
        <v>0.42244251779920439</v>
      </c>
      <c r="BN1603" s="14">
        <f t="shared" si="2015"/>
        <v>0.57496318288238035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1.5546218487395</v>
      </c>
      <c r="F1604" s="10">
        <f>VLOOKUP(B1604,home!$B$2:$E$405,3,FALSE)</f>
        <v>0.51</v>
      </c>
      <c r="G1604" s="10">
        <f>VLOOKUP(C1604,away!$B$2:$E$405,4,FALSE)</f>
        <v>0.64</v>
      </c>
      <c r="H1604" s="10">
        <f>VLOOKUP(A1604,away!$A$2:$E$405,3,FALSE)</f>
        <v>1.3361344537815101</v>
      </c>
      <c r="I1604" s="10">
        <f>VLOOKUP(C1604,away!$B$2:$E$405,3,FALSE)</f>
        <v>0.77</v>
      </c>
      <c r="J1604" s="10">
        <f>VLOOKUP(B1604,home!$B$2:$E$405,4,FALSE)</f>
        <v>1.35</v>
      </c>
      <c r="K1604" s="12">
        <f t="shared" si="1960"/>
        <v>0.50742857142857278</v>
      </c>
      <c r="L1604" s="12">
        <f t="shared" si="1961"/>
        <v>1.3889117647058797</v>
      </c>
      <c r="M1604" s="13">
        <f t="shared" si="1962"/>
        <v>0.1501169929134776</v>
      </c>
      <c r="N1604" s="13">
        <f t="shared" si="1963"/>
        <v>7.6173651261239123E-2</v>
      </c>
      <c r="O1604" s="13">
        <f t="shared" si="1964"/>
        <v>0.2084992575397982</v>
      </c>
      <c r="P1604" s="13">
        <f t="shared" si="1965"/>
        <v>0.10579848039733787</v>
      </c>
      <c r="Q1604" s="13">
        <f t="shared" si="1966"/>
        <v>1.9326343519994429E-2</v>
      </c>
      <c r="R1604" s="13">
        <f t="shared" si="1967"/>
        <v>0.14479353586473342</v>
      </c>
      <c r="S1604" s="13">
        <f t="shared" si="1968"/>
        <v>1.8640991664476889E-2</v>
      </c>
      <c r="T1604" s="13">
        <f t="shared" si="1969"/>
        <v>2.6842585883667506E-2</v>
      </c>
      <c r="U1604" s="13">
        <f t="shared" si="1970"/>
        <v>7.3472377055933499E-2</v>
      </c>
      <c r="V1604" s="13">
        <f t="shared" si="1971"/>
        <v>1.4597419082016325E-3</v>
      </c>
      <c r="W1604" s="13">
        <f t="shared" si="1972"/>
        <v>3.2689129610962097E-3</v>
      </c>
      <c r="X1604" s="13">
        <f t="shared" si="1973"/>
        <v>4.5402316694660586E-3</v>
      </c>
      <c r="Y1604" s="13">
        <f t="shared" si="1974"/>
        <v>3.1529905901058137E-3</v>
      </c>
      <c r="Z1604" s="13">
        <f t="shared" si="1975"/>
        <v>6.7035148471963651E-2</v>
      </c>
      <c r="AA1604" s="13">
        <f t="shared" si="1976"/>
        <v>3.4015549624630784E-2</v>
      </c>
      <c r="AB1604" s="13">
        <f t="shared" si="1977"/>
        <v>8.6302308761920608E-3</v>
      </c>
      <c r="AC1604" s="13">
        <f t="shared" si="1978"/>
        <v>6.4299214508753264E-5</v>
      </c>
      <c r="AD1604" s="13">
        <f t="shared" si="1979"/>
        <v>4.1468495849334873E-4</v>
      </c>
      <c r="AE1604" s="13">
        <f t="shared" si="1980"/>
        <v>5.7596081749798145E-4</v>
      </c>
      <c r="AF1604" s="13">
        <f t="shared" si="1981"/>
        <v>3.9997937771628133E-4</v>
      </c>
      <c r="AG1604" s="13">
        <f t="shared" si="1982"/>
        <v>1.8517868778329324E-4</v>
      </c>
      <c r="AH1604" s="13">
        <f t="shared" si="1983"/>
        <v>2.3276476590378927E-2</v>
      </c>
      <c r="AI1604" s="13">
        <f t="shared" si="1984"/>
        <v>1.1811149264146595E-2</v>
      </c>
      <c r="AJ1604" s="13">
        <f t="shared" si="1985"/>
        <v>2.9966572990177721E-3</v>
      </c>
      <c r="AK1604" s="13">
        <f t="shared" si="1986"/>
        <v>5.0686317743386456E-4</v>
      </c>
      <c r="AL1604" s="13">
        <f t="shared" si="1987"/>
        <v>1.8126553306831664E-6</v>
      </c>
      <c r="AM1604" s="13">
        <f t="shared" si="1988"/>
        <v>4.2084599216239398E-5</v>
      </c>
      <c r="AN1604" s="13">
        <f t="shared" si="1989"/>
        <v>5.8451794964366741E-5</v>
      </c>
      <c r="AO1604" s="13">
        <f t="shared" si="1990"/>
        <v>4.0592192847092442E-5</v>
      </c>
      <c r="AP1604" s="13">
        <f t="shared" si="1991"/>
        <v>1.8792991400178846E-5</v>
      </c>
      <c r="AQ1604" s="13">
        <f t="shared" si="1992"/>
        <v>6.5254517124312073E-6</v>
      </c>
      <c r="AR1604" s="13">
        <f t="shared" si="1993"/>
        <v>6.4657944354556589E-3</v>
      </c>
      <c r="AS1604" s="13">
        <f t="shared" si="1994"/>
        <v>3.2809288335340801E-3</v>
      </c>
      <c r="AT1604" s="13">
        <f t="shared" si="1995"/>
        <v>8.3241851547950579E-4</v>
      </c>
      <c r="AU1604" s="13">
        <f t="shared" si="1996"/>
        <v>1.4079764604681965E-4</v>
      </c>
      <c r="AV1604" s="13">
        <f t="shared" si="1997"/>
        <v>1.7861187098510879E-5</v>
      </c>
      <c r="AW1604" s="13">
        <f t="shared" si="1998"/>
        <v>3.5486429570773044E-8</v>
      </c>
      <c r="AX1604" s="13">
        <f t="shared" si="1999"/>
        <v>3.5591546765733978E-6</v>
      </c>
      <c r="AY1604" s="13">
        <f t="shared" si="2000"/>
        <v>4.9433518027007421E-6</v>
      </c>
      <c r="AZ1604" s="13">
        <f t="shared" si="2001"/>
        <v>3.4329397379255404E-6</v>
      </c>
      <c r="BA1604" s="13">
        <f t="shared" si="2002"/>
        <v>1.5893501298437003E-6</v>
      </c>
      <c r="BB1604" s="13">
        <f t="shared" si="2003"/>
        <v>5.5186677339418343E-7</v>
      </c>
      <c r="BC1604" s="13">
        <f t="shared" si="2004"/>
        <v>1.53298850823491E-7</v>
      </c>
      <c r="BD1604" s="13">
        <f t="shared" si="2005"/>
        <v>1.4967363265956956E-3</v>
      </c>
      <c r="BE1604" s="13">
        <f t="shared" si="2006"/>
        <v>7.5948677600970352E-4</v>
      </c>
      <c r="BF1604" s="13">
        <f t="shared" si="2007"/>
        <v>1.9269264488474812E-4</v>
      </c>
      <c r="BG1604" s="13">
        <f t="shared" si="2008"/>
        <v>3.2592584506220344E-5</v>
      </c>
      <c r="BH1604" s="13">
        <f t="shared" si="2009"/>
        <v>4.1346021487891043E-6</v>
      </c>
      <c r="BI1604" s="13">
        <f t="shared" si="2010"/>
        <v>4.1960305235711267E-7</v>
      </c>
      <c r="BJ1604" s="14">
        <f t="shared" si="2011"/>
        <v>0.13506119671917158</v>
      </c>
      <c r="BK1604" s="14">
        <f t="shared" si="2012"/>
        <v>0.27608726210513612</v>
      </c>
      <c r="BL1604" s="14">
        <f t="shared" si="2013"/>
        <v>0.52122596044707714</v>
      </c>
      <c r="BM1604" s="14">
        <f t="shared" si="2014"/>
        <v>0.29469639838139472</v>
      </c>
      <c r="BN1604" s="14">
        <f t="shared" si="2015"/>
        <v>0.70470826149658061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1.5546218487395</v>
      </c>
      <c r="F1605" s="10">
        <f>VLOOKUP(B1605,home!$B$2:$E$405,3,FALSE)</f>
        <v>1.61</v>
      </c>
      <c r="G1605" s="10">
        <f>VLOOKUP(C1605,away!$B$2:$E$405,4,FALSE)</f>
        <v>0.64</v>
      </c>
      <c r="H1605" s="10">
        <f>VLOOKUP(A1605,away!$A$2:$E$405,3,FALSE)</f>
        <v>1.3361344537815101</v>
      </c>
      <c r="I1605" s="10">
        <f>VLOOKUP(C1605,away!$B$2:$E$405,3,FALSE)</f>
        <v>1.29</v>
      </c>
      <c r="J1605" s="10">
        <f>VLOOKUP(B1605,home!$B$2:$E$405,4,FALSE)</f>
        <v>1.1200000000000001</v>
      </c>
      <c r="K1605" s="12">
        <f t="shared" si="1960"/>
        <v>1.601882352941181</v>
      </c>
      <c r="L1605" s="12">
        <f t="shared" si="1961"/>
        <v>1.9304470588235259</v>
      </c>
      <c r="M1605" s="13">
        <f t="shared" si="1962"/>
        <v>2.9236732096126723E-2</v>
      </c>
      <c r="N1605" s="13">
        <f t="shared" si="1963"/>
        <v>4.6833805202454414E-2</v>
      </c>
      <c r="O1605" s="13">
        <f t="shared" si="1964"/>
        <v>5.6439963484579199E-2</v>
      </c>
      <c r="P1605" s="13">
        <f t="shared" si="1965"/>
        <v>9.0410181506592052E-2</v>
      </c>
      <c r="Q1605" s="13">
        <f t="shared" si="1966"/>
        <v>3.7511123037448309E-2</v>
      </c>
      <c r="R1605" s="13">
        <f t="shared" si="1967"/>
        <v>5.4477180754456574E-2</v>
      </c>
      <c r="S1605" s="13">
        <f t="shared" si="1968"/>
        <v>6.9894960329183103E-2</v>
      </c>
      <c r="T1605" s="13">
        <f t="shared" si="1969"/>
        <v>7.241323714080948E-2</v>
      </c>
      <c r="U1605" s="13">
        <f t="shared" si="1970"/>
        <v>8.72660344885509E-2</v>
      </c>
      <c r="V1605" s="13">
        <f t="shared" si="1971"/>
        <v>2.4015512894231449E-2</v>
      </c>
      <c r="W1605" s="13">
        <f t="shared" si="1972"/>
        <v>2.0029468677564603E-2</v>
      </c>
      <c r="X1605" s="13">
        <f t="shared" si="1973"/>
        <v>3.8665828898402518E-2</v>
      </c>
      <c r="Y1605" s="13">
        <f t="shared" si="1974"/>
        <v>3.732116783694743E-2</v>
      </c>
      <c r="Z1605" s="13">
        <f t="shared" si="1975"/>
        <v>3.5055104453479424E-2</v>
      </c>
      <c r="AA1605" s="13">
        <f t="shared" si="1976"/>
        <v>5.6154153204538489E-2</v>
      </c>
      <c r="AB1605" s="13">
        <f t="shared" si="1977"/>
        <v>4.4976173531352852E-2</v>
      </c>
      <c r="AC1605" s="13">
        <f t="shared" si="1978"/>
        <v>4.6415218204846308E-3</v>
      </c>
      <c r="AD1605" s="13">
        <f t="shared" si="1979"/>
        <v>8.0212131033447244E-3</v>
      </c>
      <c r="AE1605" s="13">
        <f t="shared" si="1980"/>
        <v>1.5484527243548546E-2</v>
      </c>
      <c r="AF1605" s="13">
        <f t="shared" si="1981"/>
        <v>1.4946030037290529E-2</v>
      </c>
      <c r="AG1605" s="13">
        <f t="shared" si="1982"/>
        <v>9.6175065755251914E-3</v>
      </c>
      <c r="AH1605" s="13">
        <f t="shared" si="1983"/>
        <v>1.6918005822242708E-2</v>
      </c>
      <c r="AI1605" s="13">
        <f t="shared" si="1984"/>
        <v>2.7100654973606742E-2</v>
      </c>
      <c r="AJ1605" s="13">
        <f t="shared" si="1985"/>
        <v>2.170603047768415E-2</v>
      </c>
      <c r="AK1605" s="13">
        <f t="shared" si="1986"/>
        <v>1.1590169058201887E-2</v>
      </c>
      <c r="AL1605" s="13">
        <f t="shared" si="1987"/>
        <v>5.7412822866399207E-4</v>
      </c>
      <c r="AM1605" s="13">
        <f t="shared" si="1988"/>
        <v>2.569807943885693E-3</v>
      </c>
      <c r="AN1605" s="13">
        <f t="shared" si="1989"/>
        <v>4.9608781870154684E-3</v>
      </c>
      <c r="AO1605" s="13">
        <f t="shared" si="1990"/>
        <v>4.7883563526528988E-3</v>
      </c>
      <c r="AP1605" s="13">
        <f t="shared" si="1991"/>
        <v>3.0812228125259118E-3</v>
      </c>
      <c r="AQ1605" s="13">
        <f t="shared" si="1992"/>
        <v>1.4870343790051492E-3</v>
      </c>
      <c r="AR1605" s="13">
        <f t="shared" si="1993"/>
        <v>6.5318629161415474E-3</v>
      </c>
      <c r="AS1605" s="13">
        <f t="shared" si="1994"/>
        <v>1.0463275937198065E-2</v>
      </c>
      <c r="AT1605" s="13">
        <f t="shared" si="1995"/>
        <v>8.3804685388758418E-3</v>
      </c>
      <c r="AU1605" s="13">
        <f t="shared" si="1996"/>
        <v>4.4748415539346562E-3</v>
      </c>
      <c r="AV1605" s="13">
        <f t="shared" si="1997"/>
        <v>1.7920424293639556E-3</v>
      </c>
      <c r="AW1605" s="13">
        <f t="shared" si="1998"/>
        <v>4.9316802718984809E-5</v>
      </c>
      <c r="AX1605" s="13">
        <f t="shared" si="1999"/>
        <v>6.860883326264256E-4</v>
      </c>
      <c r="AY1605" s="13">
        <f t="shared" si="2000"/>
        <v>1.3244572038118199E-3</v>
      </c>
      <c r="AZ1605" s="13">
        <f t="shared" si="2001"/>
        <v>1.2783972568180797E-3</v>
      </c>
      <c r="BA1605" s="13">
        <f t="shared" si="2002"/>
        <v>8.22626074810842E-4</v>
      </c>
      <c r="BB1605" s="13">
        <f t="shared" si="2003"/>
        <v>3.9700902165753284E-4</v>
      </c>
      <c r="BC1605" s="13">
        <f t="shared" si="2004"/>
        <v>1.5328097963703804E-4</v>
      </c>
      <c r="BD1605" s="13">
        <f t="shared" si="2005"/>
        <v>2.1015692591839852E-3</v>
      </c>
      <c r="BE1605" s="13">
        <f t="shared" si="2006"/>
        <v>3.3664667097704961E-3</v>
      </c>
      <c r="BF1605" s="13">
        <f t="shared" si="2007"/>
        <v>2.6963418070726601E-3</v>
      </c>
      <c r="BG1605" s="13">
        <f t="shared" si="2008"/>
        <v>1.4397407860824089E-3</v>
      </c>
      <c r="BH1605" s="13">
        <f t="shared" si="2009"/>
        <v>5.7657383950876907E-4</v>
      </c>
      <c r="BI1605" s="13">
        <f t="shared" si="2010"/>
        <v>1.8472069173532739E-4</v>
      </c>
      <c r="BJ1605" s="14">
        <f t="shared" si="2011"/>
        <v>0.32239306629778247</v>
      </c>
      <c r="BK1605" s="14">
        <f t="shared" si="2012"/>
        <v>0.22009749407909376</v>
      </c>
      <c r="BL1605" s="14">
        <f t="shared" si="2013"/>
        <v>0.41863627026408129</v>
      </c>
      <c r="BM1605" s="14">
        <f t="shared" si="2014"/>
        <v>0.67999780861168702</v>
      </c>
      <c r="BN1605" s="14">
        <f t="shared" si="2015"/>
        <v>0.31490898608165729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1.5546218487395</v>
      </c>
      <c r="F1606" s="10">
        <f>VLOOKUP(B1606,home!$B$2:$E$405,3,FALSE)</f>
        <v>2.19</v>
      </c>
      <c r="G1606" s="10">
        <f>VLOOKUP(C1606,away!$B$2:$E$405,4,FALSE)</f>
        <v>0.9</v>
      </c>
      <c r="H1606" s="10">
        <f>VLOOKUP(A1606,away!$A$2:$E$405,3,FALSE)</f>
        <v>1.3361344537815101</v>
      </c>
      <c r="I1606" s="10">
        <f>VLOOKUP(C1606,away!$B$2:$E$405,3,FALSE)</f>
        <v>0.9</v>
      </c>
      <c r="J1606" s="10">
        <f>VLOOKUP(B1606,home!$B$2:$E$405,4,FALSE)</f>
        <v>1.5</v>
      </c>
      <c r="K1606" s="12">
        <f t="shared" si="1960"/>
        <v>3.0641596638655546</v>
      </c>
      <c r="L1606" s="12">
        <f t="shared" si="1961"/>
        <v>1.8037815126050387</v>
      </c>
      <c r="M1606" s="13">
        <f t="shared" si="1962"/>
        <v>7.6891796668215545E-3</v>
      </c>
      <c r="N1606" s="13">
        <f t="shared" si="1963"/>
        <v>2.3560874183289792E-2</v>
      </c>
      <c r="O1606" s="13">
        <f t="shared" si="1964"/>
        <v>1.3869600130111291E-2</v>
      </c>
      <c r="P1606" s="13">
        <f t="shared" si="1965"/>
        <v>4.2498669272631462E-2</v>
      </c>
      <c r="Q1606" s="13">
        <f t="shared" si="1966"/>
        <v>3.6097140158923936E-2</v>
      </c>
      <c r="R1606" s="13">
        <f t="shared" si="1967"/>
        <v>1.2508864150959597E-2</v>
      </c>
      <c r="S1606" s="13">
        <f t="shared" si="1968"/>
        <v>5.8723328372007791E-2</v>
      </c>
      <c r="T1606" s="13">
        <f t="shared" si="1969"/>
        <v>6.5111354076579905E-2</v>
      </c>
      <c r="U1606" s="13">
        <f t="shared" si="1970"/>
        <v>3.8329156972144243E-2</v>
      </c>
      <c r="V1606" s="13">
        <f t="shared" si="1971"/>
        <v>3.6063134881442756E-2</v>
      </c>
      <c r="W1606" s="13">
        <f t="shared" si="1972"/>
        <v>3.6869133618625392E-2</v>
      </c>
      <c r="X1606" s="13">
        <f t="shared" si="1973"/>
        <v>6.6503861607041401E-2</v>
      </c>
      <c r="Y1606" s="13">
        <f t="shared" si="1974"/>
        <v>5.9979218041812658E-2</v>
      </c>
      <c r="Z1606" s="13">
        <f t="shared" si="1975"/>
        <v>7.5210859663962818E-3</v>
      </c>
      <c r="AA1606" s="13">
        <f t="shared" si="1976"/>
        <v>2.3045808246696768E-2</v>
      </c>
      <c r="AB1606" s="13">
        <f t="shared" si="1977"/>
        <v>3.5308018025354201E-2</v>
      </c>
      <c r="AC1606" s="13">
        <f t="shared" si="1978"/>
        <v>1.2457727194829901E-2</v>
      </c>
      <c r="AD1606" s="13">
        <f t="shared" si="1979"/>
        <v>2.8243228018965352E-2</v>
      </c>
      <c r="AE1606" s="13">
        <f t="shared" si="1980"/>
        <v>5.0944612556898333E-2</v>
      </c>
      <c r="AF1606" s="13">
        <f t="shared" si="1981"/>
        <v>4.5946475148479875E-2</v>
      </c>
      <c r="AG1606" s="13">
        <f t="shared" si="1982"/>
        <v>2.762580081406495E-2</v>
      </c>
      <c r="AH1606" s="13">
        <f t="shared" si="1983"/>
        <v>3.3915989552247045E-3</v>
      </c>
      <c r="AI1606" s="13">
        <f t="shared" si="1984"/>
        <v>1.0392400714608096E-2</v>
      </c>
      <c r="AJ1606" s="13">
        <f t="shared" si="1985"/>
        <v>1.5921987540214847E-2</v>
      </c>
      <c r="AK1606" s="13">
        <f t="shared" si="1986"/>
        <v>1.6262503996432091E-2</v>
      </c>
      <c r="AL1606" s="13">
        <f t="shared" si="1987"/>
        <v>2.7541914788452031E-3</v>
      </c>
      <c r="AM1606" s="13">
        <f t="shared" si="1988"/>
        <v>1.7308352014614219E-2</v>
      </c>
      <c r="AN1606" s="13">
        <f t="shared" si="1989"/>
        <v>3.1220485377621305E-2</v>
      </c>
      <c r="AO1606" s="13">
        <f t="shared" si="1990"/>
        <v>2.8157467169354633E-2</v>
      </c>
      <c r="AP1606" s="13">
        <f t="shared" si="1991"/>
        <v>1.6929972907288406E-2</v>
      </c>
      <c r="AQ1606" s="13">
        <f t="shared" si="1992"/>
        <v>7.6344930347677538E-3</v>
      </c>
      <c r="AR1606" s="13">
        <f t="shared" si="1993"/>
        <v>1.2235406987209775E-3</v>
      </c>
      <c r="AS1606" s="13">
        <f t="shared" si="1994"/>
        <v>3.7491240561186964E-3</v>
      </c>
      <c r="AT1606" s="13">
        <f t="shared" si="1995"/>
        <v>5.7439573537934651E-3</v>
      </c>
      <c r="AU1606" s="13">
        <f t="shared" si="1996"/>
        <v>5.866800811485955E-3</v>
      </c>
      <c r="AV1606" s="13">
        <f t="shared" si="1997"/>
        <v>4.4942036006222425E-3</v>
      </c>
      <c r="AW1606" s="13">
        <f t="shared" si="1998"/>
        <v>4.2285060104946698E-4</v>
      </c>
      <c r="AX1606" s="13">
        <f t="shared" si="1999"/>
        <v>8.8392590151945005E-3</v>
      </c>
      <c r="AY1606" s="13">
        <f t="shared" si="2000"/>
        <v>1.5944091996735261E-2</v>
      </c>
      <c r="AZ1606" s="13">
        <f t="shared" si="2001"/>
        <v>1.4379829189492514E-2</v>
      </c>
      <c r="BA1606" s="13">
        <f t="shared" si="2002"/>
        <v>8.6460233488082992E-3</v>
      </c>
      <c r="BB1606" s="13">
        <f t="shared" si="2003"/>
        <v>3.8988842685329797E-3</v>
      </c>
      <c r="BC1606" s="13">
        <f t="shared" si="2004"/>
        <v>1.4065470726732821E-3</v>
      </c>
      <c r="BD1606" s="13">
        <f t="shared" si="2005"/>
        <v>3.6783334871212517E-4</v>
      </c>
      <c r="BE1606" s="13">
        <f t="shared" si="2006"/>
        <v>1.1271001101482868E-3</v>
      </c>
      <c r="BF1606" s="13">
        <f t="shared" si="2007"/>
        <v>1.726807347327402E-3</v>
      </c>
      <c r="BG1606" s="13">
        <f t="shared" si="2008"/>
        <v>1.763737806982434E-3</v>
      </c>
      <c r="BH1606" s="13">
        <f t="shared" si="2009"/>
        <v>1.3510935614475664E-3</v>
      </c>
      <c r="BI1606" s="13">
        <f t="shared" si="2010"/>
        <v>8.2799327861921815E-4</v>
      </c>
      <c r="BJ1606" s="14">
        <f t="shared" si="2011"/>
        <v>0.59524710361976485</v>
      </c>
      <c r="BK1606" s="14">
        <f t="shared" si="2012"/>
        <v>0.17613032286331393</v>
      </c>
      <c r="BL1606" s="14">
        <f t="shared" si="2013"/>
        <v>0.19727213070572422</v>
      </c>
      <c r="BM1606" s="14">
        <f t="shared" si="2014"/>
        <v>0.82442507419677613</v>
      </c>
      <c r="BN1606" s="14">
        <f t="shared" si="2015"/>
        <v>0.13622432756273761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1.5546218487395</v>
      </c>
      <c r="F1607" s="10">
        <f>VLOOKUP(B1607,home!$B$2:$E$405,3,FALSE)</f>
        <v>1.42</v>
      </c>
      <c r="G1607" s="10">
        <f>VLOOKUP(C1607,away!$B$2:$E$405,4,FALSE)</f>
        <v>0.77</v>
      </c>
      <c r="H1607" s="10">
        <f>VLOOKUP(A1607,away!$A$2:$E$405,3,FALSE)</f>
        <v>1.3361344537815101</v>
      </c>
      <c r="I1607" s="10">
        <f>VLOOKUP(C1607,away!$B$2:$E$405,3,FALSE)</f>
        <v>1.03</v>
      </c>
      <c r="J1607" s="10">
        <f>VLOOKUP(B1607,home!$B$2:$E$405,4,FALSE)</f>
        <v>1.35</v>
      </c>
      <c r="K1607" s="12">
        <f t="shared" si="1960"/>
        <v>1.6998235294117694</v>
      </c>
      <c r="L1607" s="12">
        <f t="shared" si="1961"/>
        <v>1.85789495798319</v>
      </c>
      <c r="M1607" s="13">
        <f t="shared" si="1962"/>
        <v>2.8503782323868118E-2</v>
      </c>
      <c r="N1607" s="13">
        <f t="shared" si="1963"/>
        <v>4.8451399871342303E-2</v>
      </c>
      <c r="O1607" s="13">
        <f t="shared" si="1964"/>
        <v>5.2957033462964952E-2</v>
      </c>
      <c r="P1607" s="13">
        <f t="shared" si="1965"/>
        <v>9.001761152819425E-2</v>
      </c>
      <c r="Q1607" s="13">
        <f t="shared" si="1966"/>
        <v>4.1179414767123022E-2</v>
      </c>
      <c r="R1607" s="13">
        <f t="shared" si="1967"/>
        <v>4.9194302730294841E-2</v>
      </c>
      <c r="S1607" s="13">
        <f t="shared" si="1968"/>
        <v>7.1071009920458617E-2</v>
      </c>
      <c r="T1607" s="13">
        <f t="shared" si="1969"/>
        <v>7.6507027068536376E-2</v>
      </c>
      <c r="U1607" s="13">
        <f t="shared" si="1970"/>
        <v>8.3621633293960801E-2</v>
      </c>
      <c r="V1607" s="13">
        <f t="shared" si="1971"/>
        <v>2.4938766563384625E-2</v>
      </c>
      <c r="W1607" s="13">
        <f t="shared" si="1972"/>
        <v>2.3332579382854064E-2</v>
      </c>
      <c r="X1607" s="13">
        <f t="shared" si="1973"/>
        <v>4.3349481592147091E-2</v>
      </c>
      <c r="Y1607" s="13">
        <f t="shared" si="1974"/>
        <v>4.0269391640617609E-2</v>
      </c>
      <c r="Z1607" s="13">
        <f t="shared" si="1975"/>
        <v>3.0465949001371156E-2</v>
      </c>
      <c r="AA1607" s="13">
        <f t="shared" si="1976"/>
        <v>5.178673695838968E-2</v>
      </c>
      <c r="AB1607" s="13">
        <f t="shared" si="1977"/>
        <v>4.4014156996664444E-2</v>
      </c>
      <c r="AC1607" s="13">
        <f t="shared" si="1978"/>
        <v>4.9224348872975044E-3</v>
      </c>
      <c r="AD1607" s="13">
        <f t="shared" si="1979"/>
        <v>9.9153168592108175E-3</v>
      </c>
      <c r="AE1607" s="13">
        <f t="shared" si="1980"/>
        <v>1.8421617199533499E-2</v>
      </c>
      <c r="AF1607" s="13">
        <f t="shared" si="1981"/>
        <v>1.7112714856454853E-2</v>
      </c>
      <c r="AG1607" s="13">
        <f t="shared" si="1982"/>
        <v>1.0597875549737167E-2</v>
      </c>
      <c r="AH1607" s="13">
        <f t="shared" si="1983"/>
        <v>1.4150633259955123E-2</v>
      </c>
      <c r="AI1607" s="13">
        <f t="shared" si="1984"/>
        <v>2.4053579371348485E-2</v>
      </c>
      <c r="AJ1607" s="13">
        <f t="shared" si="1985"/>
        <v>2.044342009099586E-2</v>
      </c>
      <c r="AK1607" s="13">
        <f t="shared" si="1986"/>
        <v>1.158340216410802E-2</v>
      </c>
      <c r="AL1607" s="13">
        <f t="shared" si="1987"/>
        <v>6.2182039762005161E-4</v>
      </c>
      <c r="AM1607" s="13">
        <f t="shared" si="1988"/>
        <v>3.3708577797719485E-3</v>
      </c>
      <c r="AN1607" s="13">
        <f t="shared" si="1989"/>
        <v>6.2626996731167135E-3</v>
      </c>
      <c r="AO1607" s="13">
        <f t="shared" si="1990"/>
        <v>5.8177190730232583E-3</v>
      </c>
      <c r="AP1607" s="13">
        <f t="shared" si="1991"/>
        <v>3.6029036442441834E-3</v>
      </c>
      <c r="AQ1607" s="13">
        <f t="shared" si="1992"/>
        <v>1.6734541286851331E-3</v>
      </c>
      <c r="AR1607" s="13">
        <f t="shared" si="1993"/>
        <v>5.2580780371879656E-3</v>
      </c>
      <c r="AS1607" s="13">
        <f t="shared" si="1994"/>
        <v>8.9378047670953548E-3</v>
      </c>
      <c r="AT1607" s="13">
        <f t="shared" si="1995"/>
        <v>7.5963454221986849E-3</v>
      </c>
      <c r="AU1607" s="13">
        <f t="shared" si="1996"/>
        <v>4.3041488953975684E-3</v>
      </c>
      <c r="AV1607" s="13">
        <f t="shared" si="1997"/>
        <v>1.8290733916221154E-3</v>
      </c>
      <c r="AW1607" s="13">
        <f t="shared" si="1998"/>
        <v>5.4549083226596644E-5</v>
      </c>
      <c r="AX1607" s="13">
        <f t="shared" si="1999"/>
        <v>9.54977228059512E-4</v>
      </c>
      <c r="AY1607" s="13">
        <f t="shared" si="2000"/>
        <v>1.7742473770005302E-3</v>
      </c>
      <c r="AZ1607" s="13">
        <f t="shared" si="2001"/>
        <v>1.6481826279720932E-3</v>
      </c>
      <c r="BA1607" s="13">
        <f t="shared" si="2002"/>
        <v>1.0207167314482785E-3</v>
      </c>
      <c r="BB1607" s="13">
        <f t="shared" si="2003"/>
        <v>4.7409611722170985E-4</v>
      </c>
      <c r="BC1607" s="13">
        <f t="shared" si="2004"/>
        <v>1.7616415715712426E-4</v>
      </c>
      <c r="BD1607" s="13">
        <f t="shared" si="2005"/>
        <v>1.6281594456622804E-3</v>
      </c>
      <c r="BE1607" s="13">
        <f t="shared" si="2006"/>
        <v>2.767583735370767E-3</v>
      </c>
      <c r="BF1607" s="13">
        <f t="shared" si="2007"/>
        <v>2.3522019765002738E-3</v>
      </c>
      <c r="BG1607" s="13">
        <f t="shared" si="2008"/>
        <v>1.3327760885280115E-3</v>
      </c>
      <c r="BH1607" s="13">
        <f t="shared" si="2009"/>
        <v>5.6637103867932426E-4</v>
      </c>
      <c r="BI1607" s="13">
        <f t="shared" si="2010"/>
        <v>1.9254616358489962E-4</v>
      </c>
      <c r="BJ1607" s="14">
        <f t="shared" si="2011"/>
        <v>0.35591283732525736</v>
      </c>
      <c r="BK1607" s="14">
        <f t="shared" si="2012"/>
        <v>0.22184967299782368</v>
      </c>
      <c r="BL1607" s="14">
        <f t="shared" si="2013"/>
        <v>0.38856998729050957</v>
      </c>
      <c r="BM1607" s="14">
        <f t="shared" si="2014"/>
        <v>0.68477520363740008</v>
      </c>
      <c r="BN1607" s="14">
        <f t="shared" si="2015"/>
        <v>0.31030354468378746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1.5546218487395</v>
      </c>
      <c r="F1608" s="10">
        <f>VLOOKUP(B1608,home!$B$2:$E$405,3,FALSE)</f>
        <v>2.06</v>
      </c>
      <c r="G1608" s="10">
        <f>VLOOKUP(C1608,away!$B$2:$E$405,4,FALSE)</f>
        <v>2.06</v>
      </c>
      <c r="H1608" s="10">
        <f>VLOOKUP(A1608,away!$A$2:$E$405,3,FALSE)</f>
        <v>1.3361344537815101</v>
      </c>
      <c r="I1608" s="10">
        <f>VLOOKUP(C1608,away!$B$2:$E$405,3,FALSE)</f>
        <v>0.51</v>
      </c>
      <c r="J1608" s="10">
        <f>VLOOKUP(B1608,home!$B$2:$E$405,4,FALSE)</f>
        <v>0.6</v>
      </c>
      <c r="K1608" s="12">
        <f t="shared" si="1960"/>
        <v>6.597193277310943</v>
      </c>
      <c r="L1608" s="12">
        <f t="shared" si="1961"/>
        <v>0.40885714285714209</v>
      </c>
      <c r="M1608" s="13">
        <f t="shared" si="1962"/>
        <v>9.0638135380567524E-4</v>
      </c>
      <c r="N1608" s="13">
        <f t="shared" si="1963"/>
        <v>5.9795729740067917E-3</v>
      </c>
      <c r="O1608" s="13">
        <f t="shared" si="1964"/>
        <v>3.7058049065597681E-4</v>
      </c>
      <c r="P1608" s="13">
        <f t="shared" si="1965"/>
        <v>2.4447911216582009E-3</v>
      </c>
      <c r="Q1608" s="13">
        <f t="shared" si="1966"/>
        <v>1.9724199312653901E-2</v>
      </c>
      <c r="R1608" s="13">
        <f t="shared" si="1967"/>
        <v>7.5757240304100254E-5</v>
      </c>
      <c r="S1608" s="13">
        <f t="shared" si="1968"/>
        <v>1.6485896370889515E-3</v>
      </c>
      <c r="T1608" s="13">
        <f t="shared" si="1969"/>
        <v>8.0643797761164801E-3</v>
      </c>
      <c r="U1608" s="13">
        <f t="shared" si="1970"/>
        <v>4.9978515644183972E-4</v>
      </c>
      <c r="V1608" s="13">
        <f t="shared" si="1971"/>
        <v>4.940840716756525E-4</v>
      </c>
      <c r="W1608" s="13">
        <f t="shared" si="1972"/>
        <v>4.3374785035260467E-2</v>
      </c>
      <c r="X1608" s="13">
        <f t="shared" si="1973"/>
        <v>1.7734090681559317E-2</v>
      </c>
      <c r="Y1608" s="13">
        <f t="shared" si="1974"/>
        <v>3.6253548236159045E-3</v>
      </c>
      <c r="Z1608" s="13">
        <f t="shared" si="1975"/>
        <v>1.0324629607158789E-5</v>
      </c>
      <c r="AA1608" s="13">
        <f t="shared" si="1976"/>
        <v>6.8113577035073481E-5</v>
      </c>
      <c r="AB1608" s="13">
        <f t="shared" si="1977"/>
        <v>2.2467921625469388E-4</v>
      </c>
      <c r="AC1608" s="13">
        <f t="shared" si="1978"/>
        <v>8.3293606680672784E-5</v>
      </c>
      <c r="AD1608" s="13">
        <f t="shared" si="1979"/>
        <v>7.1537960059856964E-2</v>
      </c>
      <c r="AE1608" s="13">
        <f t="shared" si="1980"/>
        <v>2.9248805955901468E-2</v>
      </c>
      <c r="AF1608" s="13">
        <f t="shared" si="1981"/>
        <v>5.979291617556416E-3</v>
      </c>
      <c r="AG1608" s="13">
        <f t="shared" si="1982"/>
        <v>8.1489202902125882E-4</v>
      </c>
      <c r="AH1608" s="13">
        <f t="shared" si="1983"/>
        <v>1.0553246405602997E-6</v>
      </c>
      <c r="AI1608" s="13">
        <f t="shared" si="1984"/>
        <v>6.9621806240849964E-6</v>
      </c>
      <c r="AJ1608" s="13">
        <f t="shared" si="1985"/>
        <v>2.2965425604319018E-5</v>
      </c>
      <c r="AK1608" s="13">
        <f t="shared" si="1986"/>
        <v>5.0502450469132657E-5</v>
      </c>
      <c r="AL1608" s="13">
        <f t="shared" si="1987"/>
        <v>8.9867457775375917E-6</v>
      </c>
      <c r="AM1608" s="13">
        <f t="shared" si="1988"/>
        <v>9.4389949835885376E-2</v>
      </c>
      <c r="AN1608" s="13">
        <f t="shared" si="1989"/>
        <v>3.8592005204329066E-2</v>
      </c>
      <c r="AO1608" s="13">
        <f t="shared" si="1990"/>
        <v>7.8893084924849689E-3</v>
      </c>
      <c r="AP1608" s="13">
        <f t="shared" si="1991"/>
        <v>1.0752000431186639E-3</v>
      </c>
      <c r="AQ1608" s="13">
        <f t="shared" si="1992"/>
        <v>1.099008044073432E-4</v>
      </c>
      <c r="AR1608" s="13">
        <f t="shared" si="1993"/>
        <v>8.6295403465244942E-8</v>
      </c>
      <c r="AS1608" s="13">
        <f t="shared" si="1994"/>
        <v>5.6930745560374935E-7</v>
      </c>
      <c r="AT1608" s="13">
        <f t="shared" si="1995"/>
        <v>1.8779156594160264E-6</v>
      </c>
      <c r="AU1608" s="13">
        <f t="shared" si="1996"/>
        <v>4.1296575212187835E-6</v>
      </c>
      <c r="AV1608" s="13">
        <f t="shared" si="1997"/>
        <v>6.8110372091452893E-6</v>
      </c>
      <c r="AW1608" s="13">
        <f t="shared" si="1998"/>
        <v>6.7333432240909051E-7</v>
      </c>
      <c r="AX1608" s="13">
        <f t="shared" si="1999"/>
        <v>0.10378479041717004</v>
      </c>
      <c r="AY1608" s="13">
        <f t="shared" si="2000"/>
        <v>4.243315288199144E-2</v>
      </c>
      <c r="AZ1608" s="13">
        <f t="shared" si="2001"/>
        <v>8.6745488248756615E-3</v>
      </c>
      <c r="BA1608" s="13">
        <f t="shared" si="2002"/>
        <v>1.182217082704481E-3</v>
      </c>
      <c r="BB1608" s="13">
        <f t="shared" si="2003"/>
        <v>1.2083947466786492E-4</v>
      </c>
      <c r="BC1608" s="13">
        <f t="shared" si="2004"/>
        <v>9.8812164714122531E-6</v>
      </c>
      <c r="BD1608" s="13">
        <f t="shared" si="2005"/>
        <v>5.8804153504173916E-9</v>
      </c>
      <c r="BE1608" s="13">
        <f t="shared" si="2006"/>
        <v>3.8794236617569689E-8</v>
      </c>
      <c r="BF1608" s="13">
        <f t="shared" si="2007"/>
        <v>1.2796653850592038E-7</v>
      </c>
      <c r="BG1608" s="13">
        <f t="shared" si="2008"/>
        <v>2.8140666251733648E-7</v>
      </c>
      <c r="BH1608" s="13">
        <f t="shared" si="2009"/>
        <v>4.641235355374708E-7</v>
      </c>
      <c r="BI1608" s="13">
        <f t="shared" si="2010"/>
        <v>6.1238253369791736E-7</v>
      </c>
      <c r="BJ1608" s="14">
        <f t="shared" si="2011"/>
        <v>0.50434512654365538</v>
      </c>
      <c r="BK1608" s="14">
        <f t="shared" si="2012"/>
        <v>4.8019279418678132E-2</v>
      </c>
      <c r="BL1608" s="14">
        <f t="shared" si="2013"/>
        <v>1.3354058292008569E-3</v>
      </c>
      <c r="BM1608" s="14">
        <f t="shared" si="2014"/>
        <v>0.48177637438038795</v>
      </c>
      <c r="BN1608" s="14">
        <f t="shared" si="2015"/>
        <v>2.9501282493084643E-2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1.5546218487395</v>
      </c>
      <c r="F1609" s="10">
        <f>VLOOKUP(B1609,home!$B$2:$E$405,3,FALSE)</f>
        <v>1.03</v>
      </c>
      <c r="G1609" s="10">
        <f>VLOOKUP(C1609,away!$B$2:$E$405,4,FALSE)</f>
        <v>1.61</v>
      </c>
      <c r="H1609" s="10">
        <f>VLOOKUP(A1609,away!$A$2:$E$405,3,FALSE)</f>
        <v>1.3361344537815101</v>
      </c>
      <c r="I1609" s="10">
        <f>VLOOKUP(C1609,away!$B$2:$E$405,3,FALSE)</f>
        <v>1.45</v>
      </c>
      <c r="J1609" s="10">
        <f>VLOOKUP(B1609,home!$B$2:$E$405,4,FALSE)</f>
        <v>1.5</v>
      </c>
      <c r="K1609" s="12">
        <f t="shared" si="1960"/>
        <v>2.5780294117647133</v>
      </c>
      <c r="L1609" s="12">
        <f t="shared" si="1961"/>
        <v>2.9060924369747845</v>
      </c>
      <c r="M1609" s="13">
        <f t="shared" si="1962"/>
        <v>4.1521797206313426E-3</v>
      </c>
      <c r="N1609" s="13">
        <f t="shared" si="1963"/>
        <v>1.0704441442720593E-2</v>
      </c>
      <c r="O1609" s="13">
        <f t="shared" si="1964"/>
        <v>1.2066618083086816E-2</v>
      </c>
      <c r="P1609" s="13">
        <f t="shared" si="1965"/>
        <v>3.110809631872976E-2</v>
      </c>
      <c r="Q1609" s="13">
        <f t="shared" si="1966"/>
        <v>1.3798182437923395E-2</v>
      </c>
      <c r="R1609" s="13">
        <f t="shared" si="1967"/>
        <v>1.7533353775560891E-2</v>
      </c>
      <c r="S1609" s="13">
        <f t="shared" si="1968"/>
        <v>5.8265400445397075E-2</v>
      </c>
      <c r="T1609" s="13">
        <f t="shared" si="1969"/>
        <v>4.0098793626847463E-2</v>
      </c>
      <c r="U1609" s="13">
        <f t="shared" si="1970"/>
        <v>4.5201501720271861E-2</v>
      </c>
      <c r="V1609" s="13">
        <f t="shared" si="1971"/>
        <v>4.8502655661359903E-2</v>
      </c>
      <c r="W1609" s="13">
        <f t="shared" si="1972"/>
        <v>1.1857373384620616E-2</v>
      </c>
      <c r="X1609" s="13">
        <f t="shared" si="1973"/>
        <v>3.4458623115432067E-2</v>
      </c>
      <c r="Y1609" s="13">
        <f t="shared" si="1974"/>
        <v>5.0069972012160832E-2</v>
      </c>
      <c r="Z1609" s="13">
        <f t="shared" si="1975"/>
        <v>1.6984515600653595E-2</v>
      </c>
      <c r="AA1609" s="13">
        <f t="shared" si="1976"/>
        <v>4.3786580763061585E-2</v>
      </c>
      <c r="AB1609" s="13">
        <f t="shared" si="1977"/>
        <v>5.6441546523891883E-2</v>
      </c>
      <c r="AC1609" s="13">
        <f t="shared" si="1978"/>
        <v>2.2711343582545323E-2</v>
      </c>
      <c r="AD1609" s="13">
        <f t="shared" si="1979"/>
        <v>7.6421643329570152E-3</v>
      </c>
      <c r="AE1609" s="13">
        <f t="shared" si="1980"/>
        <v>2.2208835970124827E-2</v>
      </c>
      <c r="AF1609" s="13">
        <f t="shared" si="1981"/>
        <v>3.2270465123396666E-2</v>
      </c>
      <c r="AG1609" s="13">
        <f t="shared" si="1982"/>
        <v>3.1260318210920533E-2</v>
      </c>
      <c r="AH1609" s="13">
        <f t="shared" si="1983"/>
        <v>1.2339643083184913E-2</v>
      </c>
      <c r="AI1609" s="13">
        <f t="shared" si="1984"/>
        <v>3.181196279912972E-2</v>
      </c>
      <c r="AJ1609" s="13">
        <f t="shared" si="1985"/>
        <v>4.1006087871060665E-2</v>
      </c>
      <c r="AK1609" s="13">
        <f t="shared" si="1986"/>
        <v>3.5238300197667556E-2</v>
      </c>
      <c r="AL1609" s="13">
        <f t="shared" si="1987"/>
        <v>6.8061279735373301E-3</v>
      </c>
      <c r="AM1609" s="13">
        <f t="shared" si="1988"/>
        <v>3.9403448839804888E-3</v>
      </c>
      <c r="AN1609" s="13">
        <f t="shared" si="1989"/>
        <v>1.1451006466407981E-2</v>
      </c>
      <c r="AO1609" s="13">
        <f t="shared" si="1990"/>
        <v>1.6638841643888801E-2</v>
      </c>
      <c r="AP1609" s="13">
        <f t="shared" si="1991"/>
        <v>1.6118003953775443E-2</v>
      </c>
      <c r="AQ1609" s="13">
        <f t="shared" si="1992"/>
        <v>1.1710102347299122E-2</v>
      </c>
      <c r="AR1609" s="13">
        <f t="shared" si="1993"/>
        <v>7.1720286878023771E-3</v>
      </c>
      <c r="AS1609" s="13">
        <f t="shared" si="1994"/>
        <v>1.8489700899174812E-2</v>
      </c>
      <c r="AT1609" s="13">
        <f t="shared" si="1995"/>
        <v>2.3833496366402564E-2</v>
      </c>
      <c r="AU1609" s="13">
        <f t="shared" si="1996"/>
        <v>2.0481151539257746E-2</v>
      </c>
      <c r="AV1609" s="13">
        <f t="shared" si="1997"/>
        <v>1.3200252763754153E-2</v>
      </c>
      <c r="AW1609" s="13">
        <f t="shared" si="1998"/>
        <v>1.4164293000826248E-3</v>
      </c>
      <c r="AX1609" s="13">
        <f t="shared" si="1999"/>
        <v>1.693054167233053E-3</v>
      </c>
      <c r="AY1609" s="13">
        <f t="shared" si="2000"/>
        <v>4.9201719107846162E-3</v>
      </c>
      <c r="AZ1609" s="13">
        <f t="shared" si="2001"/>
        <v>7.1492371892734764E-3</v>
      </c>
      <c r="BA1609" s="13">
        <f t="shared" si="2002"/>
        <v>6.9254480419621714E-3</v>
      </c>
      <c r="BB1609" s="13">
        <f t="shared" si="2003"/>
        <v>5.0314980443520244E-3</v>
      </c>
      <c r="BC1609" s="13">
        <f t="shared" si="2004"/>
        <v>2.9243996826689672E-3</v>
      </c>
      <c r="BD1609" s="13">
        <f t="shared" si="2005"/>
        <v>3.473763054564781E-3</v>
      </c>
      <c r="BE1609" s="13">
        <f t="shared" si="2006"/>
        <v>8.9554633241696359E-3</v>
      </c>
      <c r="BF1609" s="13">
        <f t="shared" si="2007"/>
        <v>1.1543723922844756E-2</v>
      </c>
      <c r="BG1609" s="13">
        <f t="shared" si="2008"/>
        <v>9.9200199314619063E-3</v>
      </c>
      <c r="BH1609" s="13">
        <f t="shared" si="2009"/>
        <v>6.3935257871502432E-3</v>
      </c>
      <c r="BI1609" s="13">
        <f t="shared" si="2010"/>
        <v>3.2965395048298934E-3</v>
      </c>
      <c r="BJ1609" s="14">
        <f t="shared" si="2011"/>
        <v>0.34287127798873013</v>
      </c>
      <c r="BK1609" s="14">
        <f t="shared" si="2012"/>
        <v>0.17646597561298535</v>
      </c>
      <c r="BL1609" s="14">
        <f t="shared" si="2013"/>
        <v>0.42218526059832873</v>
      </c>
      <c r="BM1609" s="14">
        <f t="shared" si="2014"/>
        <v>0.86564041541134329</v>
      </c>
      <c r="BN1609" s="14">
        <f t="shared" si="2015"/>
        <v>8.9362871778652805E-2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1.5546218487395</v>
      </c>
      <c r="F1610" s="10">
        <f>VLOOKUP(B1610,home!$B$2:$E$405,3,FALSE)</f>
        <v>1.1599999999999999</v>
      </c>
      <c r="G1610" s="10">
        <f>VLOOKUP(C1610,away!$B$2:$E$405,4,FALSE)</f>
        <v>0.77</v>
      </c>
      <c r="H1610" s="10">
        <f>VLOOKUP(A1610,away!$A$2:$E$405,3,FALSE)</f>
        <v>1.3361344537815101</v>
      </c>
      <c r="I1610" s="10">
        <f>VLOOKUP(C1610,away!$B$2:$E$405,3,FALSE)</f>
        <v>1.54</v>
      </c>
      <c r="J1610" s="10">
        <f>VLOOKUP(B1610,home!$B$2:$E$405,4,FALSE)</f>
        <v>1.35</v>
      </c>
      <c r="K1610" s="12">
        <f t="shared" si="1960"/>
        <v>1.3885882352941212</v>
      </c>
      <c r="L1610" s="12">
        <f t="shared" si="1961"/>
        <v>2.7778235294117595</v>
      </c>
      <c r="M1610" s="13">
        <f t="shared" si="1962"/>
        <v>1.550780606541576E-2</v>
      </c>
      <c r="N1610" s="13">
        <f t="shared" si="1963"/>
        <v>2.1533957057659144E-2</v>
      </c>
      <c r="O1610" s="13">
        <f t="shared" si="1964"/>
        <v>4.3077948578066301E-2</v>
      </c>
      <c r="P1610" s="13">
        <f t="shared" si="1965"/>
        <v>5.9817532596107982E-2</v>
      </c>
      <c r="Q1610" s="13">
        <f t="shared" si="1966"/>
        <v>1.4950899714797152E-2</v>
      </c>
      <c r="R1610" s="13">
        <f t="shared" si="1967"/>
        <v>5.9831469579471219E-2</v>
      </c>
      <c r="S1610" s="13">
        <f t="shared" si="1968"/>
        <v>5.7682840351384573E-2</v>
      </c>
      <c r="T1610" s="13">
        <f t="shared" si="1969"/>
        <v>4.1530961013639088E-2</v>
      </c>
      <c r="U1610" s="13">
        <f t="shared" si="1970"/>
        <v>8.3081274758411844E-2</v>
      </c>
      <c r="V1610" s="13">
        <f t="shared" si="1971"/>
        <v>2.4721923687265113E-2</v>
      </c>
      <c r="W1610" s="13">
        <f t="shared" si="1972"/>
        <v>6.920214483676519E-3</v>
      </c>
      <c r="X1610" s="13">
        <f t="shared" si="1973"/>
        <v>1.9223134621332683E-2</v>
      </c>
      <c r="Y1610" s="13">
        <f t="shared" si="1974"/>
        <v>2.6699237830093876E-2</v>
      </c>
      <c r="Z1610" s="13">
        <f t="shared" si="1975"/>
        <v>5.5400421332379685E-2</v>
      </c>
      <c r="AA1610" s="13">
        <f t="shared" si="1976"/>
        <v>7.6928373292479896E-2</v>
      </c>
      <c r="AB1610" s="13">
        <f t="shared" si="1977"/>
        <v>5.3410917057126049E-2</v>
      </c>
      <c r="AC1610" s="13">
        <f t="shared" si="1978"/>
        <v>5.9599197565548285E-3</v>
      </c>
      <c r="AD1610" s="13">
        <f t="shared" si="1979"/>
        <v>2.4023321044362991E-3</v>
      </c>
      <c r="AE1610" s="13">
        <f t="shared" si="1980"/>
        <v>6.6732546451644193E-3</v>
      </c>
      <c r="AF1610" s="13">
        <f t="shared" si="1981"/>
        <v>9.2685618855470244E-3</v>
      </c>
      <c r="AG1610" s="13">
        <f t="shared" si="1982"/>
        <v>8.5821430964938498E-3</v>
      </c>
      <c r="AH1610" s="13">
        <f t="shared" si="1983"/>
        <v>3.8473148479102368E-2</v>
      </c>
      <c r="AI1610" s="13">
        <f t="shared" si="1984"/>
        <v>5.3423361352805468E-2</v>
      </c>
      <c r="AJ1610" s="13">
        <f t="shared" si="1985"/>
        <v>3.7091525532186156E-2</v>
      </c>
      <c r="AK1610" s="13">
        <f t="shared" si="1986"/>
        <v>1.7168285327701739E-2</v>
      </c>
      <c r="AL1610" s="13">
        <f t="shared" si="1987"/>
        <v>9.1955675175216592E-4</v>
      </c>
      <c r="AM1610" s="13">
        <f t="shared" si="1988"/>
        <v>6.6717001949792272E-4</v>
      </c>
      <c r="AN1610" s="13">
        <f t="shared" si="1989"/>
        <v>1.8532805782794321E-3</v>
      </c>
      <c r="AO1610" s="13">
        <f t="shared" si="1990"/>
        <v>2.5740431984732199E-3</v>
      </c>
      <c r="AP1610" s="13">
        <f t="shared" si="1991"/>
        <v>2.3834125874804047E-3</v>
      </c>
      <c r="AQ1610" s="13">
        <f t="shared" si="1992"/>
        <v>1.6551748914498078E-3</v>
      </c>
      <c r="AR1610" s="13">
        <f t="shared" si="1993"/>
        <v>2.1374323419160554E-2</v>
      </c>
      <c r="AS1610" s="13">
        <f t="shared" si="1994"/>
        <v>2.9680134037217965E-2</v>
      </c>
      <c r="AT1610" s="13">
        <f t="shared" si="1995"/>
        <v>2.0606742473016741E-2</v>
      </c>
      <c r="AU1610" s="13">
        <f t="shared" si="1996"/>
        <v>9.5380933885889103E-3</v>
      </c>
      <c r="AV1610" s="13">
        <f t="shared" si="1997"/>
        <v>3.3111210666328002E-3</v>
      </c>
      <c r="AW1610" s="13">
        <f t="shared" si="1998"/>
        <v>9.8526752949591617E-5</v>
      </c>
      <c r="AX1610" s="13">
        <f t="shared" si="1999"/>
        <v>1.5440407333596072E-4</v>
      </c>
      <c r="AY1610" s="13">
        <f t="shared" si="2000"/>
        <v>4.2890726794965055E-4</v>
      </c>
      <c r="AZ1610" s="13">
        <f t="shared" si="2001"/>
        <v>5.9571435042312683E-4</v>
      </c>
      <c r="BA1610" s="13">
        <f t="shared" si="2002"/>
        <v>5.5159644647120138E-4</v>
      </c>
      <c r="BB1610" s="13">
        <f t="shared" si="2003"/>
        <v>3.8305939693690429E-4</v>
      </c>
      <c r="BC1610" s="13">
        <f t="shared" si="2004"/>
        <v>2.1281428119472226E-4</v>
      </c>
      <c r="BD1610" s="13">
        <f t="shared" si="2005"/>
        <v>9.8956830865001618E-3</v>
      </c>
      <c r="BE1610" s="13">
        <f t="shared" si="2006"/>
        <v>1.3741029114113143E-2</v>
      </c>
      <c r="BF1610" s="13">
        <f t="shared" si="2007"/>
        <v>9.5403156843457577E-3</v>
      </c>
      <c r="BG1610" s="13">
        <f t="shared" si="2008"/>
        <v>4.4158567067581677E-3</v>
      </c>
      <c r="BH1610" s="13">
        <f t="shared" si="2009"/>
        <v>1.5329516679372583E-3</v>
      </c>
      <c r="BI1610" s="13">
        <f t="shared" si="2010"/>
        <v>4.2572773027443558E-4</v>
      </c>
      <c r="BJ1610" s="14">
        <f t="shared" si="2011"/>
        <v>0.16924427354433241</v>
      </c>
      <c r="BK1610" s="14">
        <f t="shared" si="2012"/>
        <v>0.16503848647643007</v>
      </c>
      <c r="BL1610" s="14">
        <f t="shared" si="2013"/>
        <v>0.58654828233189671</v>
      </c>
      <c r="BM1610" s="14">
        <f t="shared" si="2014"/>
        <v>0.76118146957852151</v>
      </c>
      <c r="BN1610" s="14">
        <f t="shared" si="2015"/>
        <v>0.21471961359151756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1.5546218487395</v>
      </c>
      <c r="F1611" s="10">
        <f>VLOOKUP(B1611,home!$B$2:$E$405,3,FALSE)</f>
        <v>1.39</v>
      </c>
      <c r="G1611" s="10">
        <f>VLOOKUP(C1611,away!$B$2:$E$405,4,FALSE)</f>
        <v>0.77</v>
      </c>
      <c r="H1611" s="10">
        <f>VLOOKUP(A1611,away!$A$2:$E$405,3,FALSE)</f>
        <v>1.3361344537815101</v>
      </c>
      <c r="I1611" s="10">
        <f>VLOOKUP(C1611,away!$B$2:$E$405,3,FALSE)</f>
        <v>0.26</v>
      </c>
      <c r="J1611" s="10">
        <f>VLOOKUP(B1611,home!$B$2:$E$405,4,FALSE)</f>
        <v>1.1200000000000001</v>
      </c>
      <c r="K1611" s="12">
        <f t="shared" si="1960"/>
        <v>1.6639117647058868</v>
      </c>
      <c r="L1611" s="12">
        <f t="shared" si="1961"/>
        <v>0.38908235294117582</v>
      </c>
      <c r="M1611" s="13">
        <f t="shared" si="1962"/>
        <v>0.12835003260320482</v>
      </c>
      <c r="N1611" s="13">
        <f t="shared" si="1963"/>
        <v>0.21356312924885662</v>
      </c>
      <c r="O1611" s="13">
        <f t="shared" si="1964"/>
        <v>4.9938732685331569E-2</v>
      </c>
      <c r="P1611" s="13">
        <f t="shared" si="1965"/>
        <v>8.3093644829625585E-2</v>
      </c>
      <c r="Q1611" s="13">
        <f t="shared" si="1966"/>
        <v>0.17767510163228825</v>
      </c>
      <c r="R1611" s="13">
        <f t="shared" si="1967"/>
        <v>9.7151398080546052E-3</v>
      </c>
      <c r="S1611" s="13">
        <f t="shared" si="1968"/>
        <v>1.3448679503684759E-2</v>
      </c>
      <c r="T1611" s="13">
        <f t="shared" si="1969"/>
        <v>6.9130246602153264E-2</v>
      </c>
      <c r="U1611" s="13">
        <f t="shared" si="1970"/>
        <v>1.6165135422384545E-2</v>
      </c>
      <c r="V1611" s="13">
        <f t="shared" si="1971"/>
        <v>9.6740640976644005E-4</v>
      </c>
      <c r="W1611" s="13">
        <f t="shared" si="1972"/>
        <v>9.8545230633759501E-2</v>
      </c>
      <c r="X1611" s="13">
        <f t="shared" si="1973"/>
        <v>3.8342210206113989E-2</v>
      </c>
      <c r="Y1611" s="13">
        <f t="shared" si="1974"/>
        <v>7.4591386819799991E-3</v>
      </c>
      <c r="Z1611" s="13">
        <f t="shared" si="1975"/>
        <v>1.2599964852234569E-3</v>
      </c>
      <c r="AA1611" s="13">
        <f t="shared" si="1976"/>
        <v>2.0965229752513766E-3</v>
      </c>
      <c r="AB1611" s="13">
        <f t="shared" si="1977"/>
        <v>1.7442146217484776E-3</v>
      </c>
      <c r="AC1611" s="13">
        <f t="shared" si="1978"/>
        <v>3.9143603525382252E-5</v>
      </c>
      <c r="AD1611" s="13">
        <f t="shared" si="1979"/>
        <v>4.0992642151791846E-2</v>
      </c>
      <c r="AE1611" s="13">
        <f t="shared" si="1980"/>
        <v>1.5949513661694798E-2</v>
      </c>
      <c r="AF1611" s="13">
        <f t="shared" si="1981"/>
        <v>3.1028371518798206E-3</v>
      </c>
      <c r="AG1611" s="13">
        <f t="shared" si="1982"/>
        <v>4.0241972661556589E-4</v>
      </c>
      <c r="AH1611" s="13">
        <f t="shared" si="1983"/>
        <v>1.2256059929208844E-4</v>
      </c>
      <c r="AI1611" s="13">
        <f t="shared" si="1984"/>
        <v>2.0393002305150993E-4</v>
      </c>
      <c r="AJ1611" s="13">
        <f t="shared" si="1985"/>
        <v>1.6966078226607505E-4</v>
      </c>
      <c r="AK1611" s="13">
        <f t="shared" si="1986"/>
        <v>9.4100190540575394E-5</v>
      </c>
      <c r="AL1611" s="13">
        <f t="shared" si="1987"/>
        <v>1.0136607284690559E-6</v>
      </c>
      <c r="AM1611" s="13">
        <f t="shared" si="1988"/>
        <v>1.3641627908548972E-2</v>
      </c>
      <c r="AN1611" s="13">
        <f t="shared" si="1989"/>
        <v>5.3077166846062455E-3</v>
      </c>
      <c r="AO1611" s="13">
        <f t="shared" si="1990"/>
        <v>1.0325694481958675E-3</v>
      </c>
      <c r="AP1611" s="13">
        <f t="shared" si="1991"/>
        <v>1.3391818349307329E-4</v>
      </c>
      <c r="AQ1611" s="13">
        <f t="shared" si="1992"/>
        <v>1.3026300483773263E-5</v>
      </c>
      <c r="AR1611" s="13">
        <f t="shared" si="1993"/>
        <v>9.5372332700892787E-6</v>
      </c>
      <c r="AS1611" s="13">
        <f t="shared" si="1994"/>
        <v>1.5869114640845946E-5</v>
      </c>
      <c r="AT1611" s="13">
        <f t="shared" si="1995"/>
        <v>1.3202403273185004E-5</v>
      </c>
      <c r="AU1611" s="13">
        <f t="shared" si="1996"/>
        <v>7.3225447095480117E-6</v>
      </c>
      <c r="AV1611" s="13">
        <f t="shared" si="1997"/>
        <v>3.0460170724504473E-6</v>
      </c>
      <c r="AW1611" s="13">
        <f t="shared" si="1998"/>
        <v>1.8228962289212255E-8</v>
      </c>
      <c r="AX1611" s="13">
        <f t="shared" si="1999"/>
        <v>3.7830775277958046E-3</v>
      </c>
      <c r="AY1611" s="13">
        <f t="shared" si="2000"/>
        <v>1.4719287058736783E-3</v>
      </c>
      <c r="AZ1611" s="13">
        <f t="shared" si="2001"/>
        <v>2.8635074212149538E-4</v>
      </c>
      <c r="BA1611" s="13">
        <f t="shared" si="2002"/>
        <v>3.7138006837027773E-5</v>
      </c>
      <c r="BB1611" s="13">
        <f t="shared" si="2003"/>
        <v>3.6124357709240582E-6</v>
      </c>
      <c r="BC1611" s="13">
        <f t="shared" si="2004"/>
        <v>2.8110700192000069E-7</v>
      </c>
      <c r="BD1611" s="13">
        <f t="shared" si="2005"/>
        <v>6.1846152687920037E-7</v>
      </c>
      <c r="BE1611" s="13">
        <f t="shared" si="2006"/>
        <v>1.0290654105922674E-6</v>
      </c>
      <c r="BF1611" s="13">
        <f t="shared" si="2007"/>
        <v>8.5613702166818404E-7</v>
      </c>
      <c r="BG1611" s="13">
        <f t="shared" si="2008"/>
        <v>4.7484548751798334E-7</v>
      </c>
      <c r="BH1611" s="13">
        <f t="shared" si="2009"/>
        <v>1.9752524827466871E-7</v>
      </c>
      <c r="BI1611" s="13">
        <f t="shared" si="2010"/>
        <v>6.573291688613446E-8</v>
      </c>
      <c r="BJ1611" s="14">
        <f t="shared" si="2011"/>
        <v>0.69087371674786247</v>
      </c>
      <c r="BK1611" s="14">
        <f t="shared" si="2012"/>
        <v>0.22737184931640914</v>
      </c>
      <c r="BL1611" s="14">
        <f t="shared" si="2013"/>
        <v>8.0302216188498726E-2</v>
      </c>
      <c r="BM1611" s="14">
        <f t="shared" si="2014"/>
        <v>0.33600008745372095</v>
      </c>
      <c r="BN1611" s="14">
        <f t="shared" si="2015"/>
        <v>0.66233578080736144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1.5546218487395</v>
      </c>
      <c r="F1612" s="10">
        <f>VLOOKUP(B1612,home!$B$2:$E$405,3,FALSE)</f>
        <v>1.03</v>
      </c>
      <c r="G1612" s="10">
        <f>VLOOKUP(C1612,away!$B$2:$E$405,4,FALSE)</f>
        <v>1.54</v>
      </c>
      <c r="H1612" s="10">
        <f>VLOOKUP(A1612,away!$A$2:$E$405,3,FALSE)</f>
        <v>1.3361344537815101</v>
      </c>
      <c r="I1612" s="10">
        <f>VLOOKUP(C1612,away!$B$2:$E$405,3,FALSE)</f>
        <v>0.64</v>
      </c>
      <c r="J1612" s="10">
        <f>VLOOKUP(B1612,home!$B$2:$E$405,4,FALSE)</f>
        <v>1.5</v>
      </c>
      <c r="K1612" s="12">
        <f t="shared" si="1960"/>
        <v>2.4659411764705954</v>
      </c>
      <c r="L1612" s="12">
        <f t="shared" si="1961"/>
        <v>1.2826890756302496</v>
      </c>
      <c r="M1612" s="13">
        <f t="shared" si="1962"/>
        <v>2.354998131117169E-2</v>
      </c>
      <c r="N1612" s="13">
        <f t="shared" si="1963"/>
        <v>5.8072868620331258E-2</v>
      </c>
      <c r="O1612" s="13">
        <f t="shared" si="1964"/>
        <v>3.0207303759136474E-2</v>
      </c>
      <c r="P1612" s="13">
        <f t="shared" si="1965"/>
        <v>7.4489434169809632E-2</v>
      </c>
      <c r="Q1612" s="13">
        <f t="shared" si="1966"/>
        <v>7.1602138983321004E-2</v>
      </c>
      <c r="R1612" s="13">
        <f t="shared" si="1967"/>
        <v>1.9373289268044467E-2</v>
      </c>
      <c r="S1612" s="13">
        <f t="shared" si="1968"/>
        <v>5.8903186903021147E-2</v>
      </c>
      <c r="T1612" s="13">
        <f t="shared" si="1969"/>
        <v>9.1843281465664686E-2</v>
      </c>
      <c r="U1612" s="13">
        <f t="shared" si="1970"/>
        <v>4.7773391729746734E-2</v>
      </c>
      <c r="V1612" s="13">
        <f t="shared" si="1971"/>
        <v>2.0701432154631699E-2</v>
      </c>
      <c r="W1612" s="13">
        <f t="shared" si="1972"/>
        <v>5.8855554280780556E-2</v>
      </c>
      <c r="X1612" s="13">
        <f t="shared" si="1973"/>
        <v>7.5493376516120397E-2</v>
      </c>
      <c r="Y1612" s="13">
        <f t="shared" si="1974"/>
        <v>4.8417264669834446E-2</v>
      </c>
      <c r="Z1612" s="13">
        <f t="shared" si="1975"/>
        <v>8.2833021677151328E-3</v>
      </c>
      <c r="AA1612" s="13">
        <f t="shared" si="1976"/>
        <v>2.0426135892516888E-2</v>
      </c>
      <c r="AB1612" s="13">
        <f t="shared" si="1977"/>
        <v>2.5184824786770678E-2</v>
      </c>
      <c r="AC1612" s="13">
        <f t="shared" si="1978"/>
        <v>4.0924606991399794E-3</v>
      </c>
      <c r="AD1612" s="13">
        <f t="shared" si="1979"/>
        <v>3.6283583691244244E-2</v>
      </c>
      <c r="AE1612" s="13">
        <f t="shared" si="1980"/>
        <v>4.6540556425474881E-2</v>
      </c>
      <c r="AF1612" s="13">
        <f t="shared" si="1981"/>
        <v>2.9848531650354931E-2</v>
      </c>
      <c r="AG1612" s="13">
        <f t="shared" si="1982"/>
        <v>1.2762128490504674E-2</v>
      </c>
      <c r="AH1612" s="13">
        <f t="shared" si="1983"/>
        <v>2.656225300168142E-3</v>
      </c>
      <c r="AI1612" s="13">
        <f t="shared" si="1984"/>
        <v>6.5500953416675889E-3</v>
      </c>
      <c r="AJ1612" s="13">
        <f t="shared" si="1985"/>
        <v>8.076074906413171E-3</v>
      </c>
      <c r="AK1612" s="13">
        <f t="shared" si="1986"/>
        <v>6.6383752186617165E-3</v>
      </c>
      <c r="AL1612" s="13">
        <f t="shared" si="1987"/>
        <v>5.1778398940216085E-4</v>
      </c>
      <c r="AM1612" s="13">
        <f t="shared" si="1988"/>
        <v>1.7894636610831228E-2</v>
      </c>
      <c r="AN1612" s="13">
        <f t="shared" si="1989"/>
        <v>2.2953254893086333E-2</v>
      </c>
      <c r="AO1612" s="13">
        <f t="shared" si="1990"/>
        <v>1.4720944650759208E-2</v>
      </c>
      <c r="AP1612" s="13">
        <f t="shared" si="1991"/>
        <v>6.2941316288288003E-3</v>
      </c>
      <c r="AQ1612" s="13">
        <f t="shared" si="1992"/>
        <v>2.0183534702193835E-3</v>
      </c>
      <c r="AR1612" s="13">
        <f t="shared" si="1993"/>
        <v>6.8142223498767049E-4</v>
      </c>
      <c r="AS1612" s="13">
        <f t="shared" si="1994"/>
        <v>1.6803471478187189E-3</v>
      </c>
      <c r="AT1612" s="13">
        <f t="shared" si="1995"/>
        <v>2.0718186112855508E-3</v>
      </c>
      <c r="AU1612" s="13">
        <f t="shared" si="1996"/>
        <v>1.7029942745823887E-3</v>
      </c>
      <c r="AV1612" s="13">
        <f t="shared" si="1997"/>
        <v>1.0498709262465958E-3</v>
      </c>
      <c r="AW1612" s="13">
        <f t="shared" si="1998"/>
        <v>4.5493591649850104E-5</v>
      </c>
      <c r="AX1612" s="13">
        <f t="shared" si="1999"/>
        <v>7.3545202094378211E-3</v>
      </c>
      <c r="AY1612" s="13">
        <f t="shared" si="2000"/>
        <v>9.4335627291477903E-3</v>
      </c>
      <c r="AZ1612" s="13">
        <f t="shared" si="2001"/>
        <v>6.0501639284752775E-3</v>
      </c>
      <c r="BA1612" s="13">
        <f t="shared" si="2002"/>
        <v>2.5868263922758116E-3</v>
      </c>
      <c r="BB1612" s="13">
        <f t="shared" si="2003"/>
        <v>8.2952348848104878E-4</v>
      </c>
      <c r="BC1612" s="13">
        <f t="shared" si="2004"/>
        <v>2.1280414333066706E-4</v>
      </c>
      <c r="BD1612" s="13">
        <f t="shared" si="2005"/>
        <v>1.4567547611837241E-4</v>
      </c>
      <c r="BE1612" s="13">
        <f t="shared" si="2006"/>
        <v>3.5922715496225336E-4</v>
      </c>
      <c r="BF1612" s="13">
        <f t="shared" si="2007"/>
        <v>4.4291651656390207E-4</v>
      </c>
      <c r="BG1612" s="13">
        <f t="shared" si="2008"/>
        <v>3.6406869197794884E-4</v>
      </c>
      <c r="BH1612" s="13">
        <f t="shared" si="2009"/>
        <v>2.2444299465305346E-4</v>
      </c>
      <c r="BI1612" s="13">
        <f t="shared" si="2010"/>
        <v>1.1069264445706684E-4</v>
      </c>
      <c r="BJ1612" s="14">
        <f t="shared" si="2011"/>
        <v>0.62006800693850428</v>
      </c>
      <c r="BK1612" s="14">
        <f t="shared" si="2012"/>
        <v>0.1916878419563241</v>
      </c>
      <c r="BL1612" s="14">
        <f t="shared" si="2013"/>
        <v>0.17571919287677942</v>
      </c>
      <c r="BM1612" s="14">
        <f t="shared" si="2014"/>
        <v>0.70907525869001065</v>
      </c>
      <c r="BN1612" s="14">
        <f t="shared" si="2015"/>
        <v>0.27729501611181456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1.5546218487395</v>
      </c>
      <c r="F1613" s="10">
        <f>VLOOKUP(B1613,home!$B$2:$E$405,3,FALSE)</f>
        <v>0.77</v>
      </c>
      <c r="G1613" s="10">
        <f>VLOOKUP(C1613,away!$B$2:$E$405,4,FALSE)</f>
        <v>0.51</v>
      </c>
      <c r="H1613" s="10">
        <f>VLOOKUP(A1613,away!$A$2:$E$405,3,FALSE)</f>
        <v>1.3361344537815101</v>
      </c>
      <c r="I1613" s="10">
        <f>VLOOKUP(C1613,away!$B$2:$E$405,3,FALSE)</f>
        <v>0.64</v>
      </c>
      <c r="J1613" s="10">
        <f>VLOOKUP(B1613,home!$B$2:$E$405,4,FALSE)</f>
        <v>1.05</v>
      </c>
      <c r="K1613" s="12">
        <f t="shared" si="1960"/>
        <v>0.61050000000000171</v>
      </c>
      <c r="L1613" s="12">
        <f t="shared" si="1961"/>
        <v>0.8978823529411748</v>
      </c>
      <c r="M1613" s="13">
        <f t="shared" si="1962"/>
        <v>0.22126762152803281</v>
      </c>
      <c r="N1613" s="13">
        <f t="shared" si="1963"/>
        <v>0.13508388294286441</v>
      </c>
      <c r="O1613" s="13">
        <f t="shared" si="1964"/>
        <v>0.19867229264728742</v>
      </c>
      <c r="P1613" s="13">
        <f t="shared" si="1965"/>
        <v>0.12128943466116932</v>
      </c>
      <c r="Q1613" s="13">
        <f t="shared" si="1966"/>
        <v>4.1234355268309472E-2</v>
      </c>
      <c r="R1613" s="13">
        <f t="shared" si="1967"/>
        <v>8.9192172793182048E-2</v>
      </c>
      <c r="S1613" s="13">
        <f t="shared" si="1968"/>
        <v>1.6621418509895132E-2</v>
      </c>
      <c r="T1613" s="13">
        <f t="shared" si="1969"/>
        <v>3.7023599930322032E-2</v>
      </c>
      <c r="U1613" s="13">
        <f t="shared" si="1970"/>
        <v>5.4451821490237792E-2</v>
      </c>
      <c r="V1613" s="13">
        <f t="shared" si="1971"/>
        <v>1.0123499821466776E-3</v>
      </c>
      <c r="W1613" s="13">
        <f t="shared" si="1972"/>
        <v>8.3911912971010028E-3</v>
      </c>
      <c r="X1613" s="13">
        <f t="shared" si="1973"/>
        <v>7.5343025858205558E-3</v>
      </c>
      <c r="Y1613" s="13">
        <f t="shared" si="1974"/>
        <v>3.3824586667636691E-3</v>
      </c>
      <c r="Z1613" s="13">
        <f t="shared" si="1975"/>
        <v>2.6694692657159385E-2</v>
      </c>
      <c r="AA1613" s="13">
        <f t="shared" si="1976"/>
        <v>1.629710986719585E-2</v>
      </c>
      <c r="AB1613" s="13">
        <f t="shared" si="1977"/>
        <v>4.9746927869615465E-3</v>
      </c>
      <c r="AC1613" s="13">
        <f t="shared" si="1978"/>
        <v>3.4682931738348338E-5</v>
      </c>
      <c r="AD1613" s="13">
        <f t="shared" si="1979"/>
        <v>1.2807055717200437E-3</v>
      </c>
      <c r="AE1613" s="13">
        <f t="shared" si="1980"/>
        <v>1.1499229321608653E-3</v>
      </c>
      <c r="AF1613" s="13">
        <f t="shared" si="1981"/>
        <v>5.1624775401480638E-4</v>
      </c>
      <c r="AG1613" s="13">
        <f t="shared" si="1982"/>
        <v>1.5450991602513708E-4</v>
      </c>
      <c r="AH1613" s="13">
        <f t="shared" si="1983"/>
        <v>5.9921733635129402E-3</v>
      </c>
      <c r="AI1613" s="13">
        <f t="shared" si="1984"/>
        <v>3.6582218384246601E-3</v>
      </c>
      <c r="AJ1613" s="13">
        <f t="shared" si="1985"/>
        <v>1.1166722161791306E-3</v>
      </c>
      <c r="AK1613" s="13">
        <f t="shared" si="1986"/>
        <v>2.2724279599245373E-4</v>
      </c>
      <c r="AL1613" s="13">
        <f t="shared" si="1987"/>
        <v>7.604679173366084E-7</v>
      </c>
      <c r="AM1613" s="13">
        <f t="shared" si="1988"/>
        <v>1.5637415030701784E-4</v>
      </c>
      <c r="AN1613" s="13">
        <f t="shared" si="1989"/>
        <v>1.4040559001684207E-4</v>
      </c>
      <c r="AO1613" s="13">
        <f t="shared" si="1990"/>
        <v>6.3033850765208043E-5</v>
      </c>
      <c r="AP1613" s="13">
        <f t="shared" si="1991"/>
        <v>1.8865660746669296E-5</v>
      </c>
      <c r="AQ1613" s="13">
        <f t="shared" si="1992"/>
        <v>4.2347859652523458E-6</v>
      </c>
      <c r="AR1613" s="13">
        <f t="shared" si="1993"/>
        <v>1.076053343772487E-3</v>
      </c>
      <c r="AS1613" s="13">
        <f t="shared" si="1994"/>
        <v>6.5693056637310511E-4</v>
      </c>
      <c r="AT1613" s="13">
        <f t="shared" si="1995"/>
        <v>2.0052805538539091E-4</v>
      </c>
      <c r="AU1613" s="13">
        <f t="shared" si="1996"/>
        <v>4.0807459270927167E-5</v>
      </c>
      <c r="AV1613" s="13">
        <f t="shared" si="1997"/>
        <v>6.2282384712252746E-6</v>
      </c>
      <c r="AW1613" s="13">
        <f t="shared" si="1998"/>
        <v>1.1579331843436222E-8</v>
      </c>
      <c r="AX1613" s="13">
        <f t="shared" si="1999"/>
        <v>1.5911069793739107E-5</v>
      </c>
      <c r="AY1613" s="13">
        <f t="shared" si="2000"/>
        <v>1.4286268784213719E-5</v>
      </c>
      <c r="AZ1613" s="13">
        <f t="shared" si="2001"/>
        <v>6.4136943153599356E-6</v>
      </c>
      <c r="BA1613" s="13">
        <f t="shared" si="2002"/>
        <v>1.9195809809736062E-6</v>
      </c>
      <c r="BB1613" s="13">
        <f t="shared" si="2003"/>
        <v>4.3088947196442727E-7</v>
      </c>
      <c r="BC1613" s="13">
        <f t="shared" si="2004"/>
        <v>7.7377610589000117E-8</v>
      </c>
      <c r="BD1613" s="13">
        <f t="shared" si="2005"/>
        <v>1.6102821803277648E-4</v>
      </c>
      <c r="BE1613" s="13">
        <f t="shared" si="2006"/>
        <v>9.8307727109010309E-5</v>
      </c>
      <c r="BF1613" s="13">
        <f t="shared" si="2007"/>
        <v>3.0008433700025479E-5</v>
      </c>
      <c r="BG1613" s="13">
        <f t="shared" si="2008"/>
        <v>6.1067162579552028E-6</v>
      </c>
      <c r="BH1613" s="13">
        <f t="shared" si="2009"/>
        <v>9.3203756887041523E-7</v>
      </c>
      <c r="BI1613" s="13">
        <f t="shared" si="2010"/>
        <v>1.1380178715907804E-7</v>
      </c>
      <c r="BJ1613" s="14">
        <f t="shared" si="2011"/>
        <v>0.23617312978385988</v>
      </c>
      <c r="BK1613" s="14">
        <f t="shared" si="2012"/>
        <v>0.36024055434968383</v>
      </c>
      <c r="BL1613" s="14">
        <f t="shared" si="2013"/>
        <v>0.37685944439670277</v>
      </c>
      <c r="BM1613" s="14">
        <f t="shared" si="2014"/>
        <v>0.19321378665710803</v>
      </c>
      <c r="BN1613" s="14">
        <f t="shared" si="2015"/>
        <v>0.80673975984084534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1.63636363636364</v>
      </c>
      <c r="F1614" s="10">
        <f>VLOOKUP(B1614,home!$B$2:$E$405,3,FALSE)</f>
        <v>1.22</v>
      </c>
      <c r="G1614" s="10">
        <f>VLOOKUP(C1614,away!$B$2:$E$405,4,FALSE)</f>
        <v>1.22</v>
      </c>
      <c r="H1614" s="10">
        <f>VLOOKUP(A1614,away!$A$2:$E$405,3,FALSE)</f>
        <v>1.23232323232323</v>
      </c>
      <c r="I1614" s="10">
        <f>VLOOKUP(C1614,away!$B$2:$E$405,3,FALSE)</f>
        <v>0.76</v>
      </c>
      <c r="J1614" s="10">
        <f>VLOOKUP(B1614,home!$B$2:$E$405,4,FALSE)</f>
        <v>1.08</v>
      </c>
      <c r="K1614" s="12">
        <f t="shared" si="1960"/>
        <v>2.4355636363636415</v>
      </c>
      <c r="L1614" s="12">
        <f t="shared" si="1961"/>
        <v>1.0114909090909072</v>
      </c>
      <c r="M1614" s="13">
        <f t="shared" si="1962"/>
        <v>3.1839279550187768E-2</v>
      </c>
      <c r="N1614" s="13">
        <f t="shared" si="1963"/>
        <v>7.7546591480453841E-2</v>
      </c>
      <c r="O1614" s="13">
        <f t="shared" si="1964"/>
        <v>3.2205141817018959E-2</v>
      </c>
      <c r="P1614" s="13">
        <f t="shared" si="1965"/>
        <v>7.8437672313465476E-2</v>
      </c>
      <c r="Q1614" s="13">
        <f t="shared" si="1966"/>
        <v>9.4434829166870002E-2</v>
      </c>
      <c r="R1614" s="13">
        <f t="shared" si="1967"/>
        <v>1.6287604086949046E-2</v>
      </c>
      <c r="S1614" s="13">
        <f t="shared" si="1968"/>
        <v>4.8308791254655634E-2</v>
      </c>
      <c r="T1614" s="13">
        <f t="shared" si="1969"/>
        <v>9.5519971203841869E-2</v>
      </c>
      <c r="U1614" s="13">
        <f t="shared" si="1970"/>
        <v>3.9669496237660924E-2</v>
      </c>
      <c r="V1614" s="13">
        <f t="shared" si="1971"/>
        <v>1.3223460635992026E-2</v>
      </c>
      <c r="W1614" s="13">
        <f t="shared" si="1972"/>
        <v>7.6667345308347054E-2</v>
      </c>
      <c r="X1614" s="13">
        <f t="shared" si="1973"/>
        <v>7.754832280352647E-2</v>
      </c>
      <c r="Y1614" s="13">
        <f t="shared" si="1974"/>
        <v>3.9219711765507051E-2</v>
      </c>
      <c r="Z1614" s="13">
        <f t="shared" si="1975"/>
        <v>5.4915878216069561E-3</v>
      </c>
      <c r="AA1614" s="13">
        <f t="shared" si="1976"/>
        <v>1.3375111604203327E-2</v>
      </c>
      <c r="AB1614" s="13">
        <f t="shared" si="1977"/>
        <v>1.6287967727751498E-2</v>
      </c>
      <c r="AC1614" s="13">
        <f t="shared" si="1978"/>
        <v>2.0360414220840844E-3</v>
      </c>
      <c r="AD1614" s="13">
        <f t="shared" si="1979"/>
        <v>4.6682049582386191E-2</v>
      </c>
      <c r="AE1614" s="13">
        <f t="shared" si="1980"/>
        <v>4.7218468770314617E-2</v>
      </c>
      <c r="AF1614" s="13">
        <f t="shared" si="1981"/>
        <v>2.3880525951183066E-2</v>
      </c>
      <c r="AG1614" s="13">
        <f t="shared" si="1982"/>
        <v>8.0516449679770546E-3</v>
      </c>
      <c r="AH1614" s="13">
        <f t="shared" si="1983"/>
        <v>1.3886727895074434E-3</v>
      </c>
      <c r="AI1614" s="13">
        <f t="shared" si="1984"/>
        <v>3.3822009489319904E-3</v>
      </c>
      <c r="AJ1614" s="13">
        <f t="shared" si="1985"/>
        <v>4.1187828210466799E-3</v>
      </c>
      <c r="AK1614" s="13">
        <f t="shared" si="1986"/>
        <v>3.3438525550068495E-3</v>
      </c>
      <c r="AL1614" s="13">
        <f t="shared" si="1987"/>
        <v>2.006356326377767E-4</v>
      </c>
      <c r="AM1614" s="13">
        <f t="shared" si="1988"/>
        <v>2.2739420486756867E-2</v>
      </c>
      <c r="AN1614" s="13">
        <f t="shared" si="1989"/>
        <v>2.3000717100350104E-2</v>
      </c>
      <c r="AO1614" s="13">
        <f t="shared" si="1990"/>
        <v>1.1632508124787949E-2</v>
      </c>
      <c r="AP1614" s="13">
        <f t="shared" si="1991"/>
        <v>3.9220587393830426E-3</v>
      </c>
      <c r="AQ1614" s="13">
        <f t="shared" si="1992"/>
        <v>9.917816899516227E-4</v>
      </c>
      <c r="AR1614" s="13">
        <f t="shared" si="1993"/>
        <v>2.8092598045773812E-4</v>
      </c>
      <c r="AS1614" s="13">
        <f t="shared" si="1994"/>
        <v>6.8421310251266993E-4</v>
      </c>
      <c r="AT1614" s="13">
        <f t="shared" si="1995"/>
        <v>8.3322227600170391E-4</v>
      </c>
      <c r="AU1614" s="13">
        <f t="shared" si="1996"/>
        <v>6.7645529214596656E-4</v>
      </c>
      <c r="AV1614" s="13">
        <f t="shared" si="1997"/>
        <v>4.1188747779411503E-4</v>
      </c>
      <c r="AW1614" s="13">
        <f t="shared" si="1998"/>
        <v>1.3729889122962216E-5</v>
      </c>
      <c r="AX1614" s="13">
        <f t="shared" si="1999"/>
        <v>9.2305509415879002E-3</v>
      </c>
      <c r="AY1614" s="13">
        <f t="shared" si="2000"/>
        <v>9.3366183633166767E-3</v>
      </c>
      <c r="AZ1614" s="13">
        <f t="shared" si="2001"/>
        <v>4.72195229807302E-3</v>
      </c>
      <c r="BA1614" s="13">
        <f t="shared" si="2002"/>
        <v>1.5920706075539261E-3</v>
      </c>
      <c r="BB1614" s="13">
        <f t="shared" si="2003"/>
        <v>4.0259123654290836E-4</v>
      </c>
      <c r="BC1614" s="13">
        <f t="shared" si="2004"/>
        <v>8.1443475168563797E-5</v>
      </c>
      <c r="BD1614" s="13">
        <f t="shared" si="2005"/>
        <v>4.7359012560075313E-5</v>
      </c>
      <c r="BE1614" s="13">
        <f t="shared" si="2006"/>
        <v>1.153458888454084E-4</v>
      </c>
      <c r="BF1614" s="13">
        <f t="shared" si="2007"/>
        <v>1.4046612623795965E-4</v>
      </c>
      <c r="BG1614" s="13">
        <f t="shared" si="2008"/>
        <v>1.1403806306867978E-4</v>
      </c>
      <c r="BH1614" s="13">
        <f t="shared" si="2009"/>
        <v>6.9436739892855023E-5</v>
      </c>
      <c r="BI1614" s="13">
        <f t="shared" si="2010"/>
        <v>3.382351974213566E-5</v>
      </c>
      <c r="BJ1614" s="14">
        <f t="shared" si="2011"/>
        <v>0.67442117406387991</v>
      </c>
      <c r="BK1614" s="14">
        <f t="shared" si="2012"/>
        <v>0.18338249917233942</v>
      </c>
      <c r="BL1614" s="14">
        <f t="shared" si="2013"/>
        <v>0.13346600406733602</v>
      </c>
      <c r="BM1614" s="14">
        <f t="shared" si="2014"/>
        <v>0.65668725823602336</v>
      </c>
      <c r="BN1614" s="14">
        <f t="shared" si="2015"/>
        <v>0.33075111841494514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1.63636363636364</v>
      </c>
      <c r="F1615" s="10">
        <f>VLOOKUP(B1615,home!$B$2:$E$405,3,FALSE)</f>
        <v>1.22</v>
      </c>
      <c r="G1615" s="10">
        <f>VLOOKUP(C1615,away!$B$2:$E$405,4,FALSE)</f>
        <v>1.22</v>
      </c>
      <c r="H1615" s="10">
        <f>VLOOKUP(A1615,away!$A$2:$E$405,3,FALSE)</f>
        <v>1.23232323232323</v>
      </c>
      <c r="I1615" s="10">
        <f>VLOOKUP(C1615,away!$B$2:$E$405,3,FALSE)</f>
        <v>0.61</v>
      </c>
      <c r="J1615" s="10">
        <f>VLOOKUP(B1615,home!$B$2:$E$405,4,FALSE)</f>
        <v>0.61</v>
      </c>
      <c r="K1615" s="12">
        <f t="shared" si="1960"/>
        <v>2.4355636363636415</v>
      </c>
      <c r="L1615" s="12">
        <f t="shared" si="1961"/>
        <v>0.45854747474747387</v>
      </c>
      <c r="M1615" s="13">
        <f t="shared" si="1962"/>
        <v>5.5348201636667121E-2</v>
      </c>
      <c r="N1615" s="13">
        <f t="shared" si="1963"/>
        <v>0.13480406724438904</v>
      </c>
      <c r="O1615" s="13">
        <f t="shared" si="1964"/>
        <v>2.5379778092307712E-2</v>
      </c>
      <c r="P1615" s="13">
        <f t="shared" si="1965"/>
        <v>6.1814064620603258E-2</v>
      </c>
      <c r="Q1615" s="13">
        <f t="shared" si="1966"/>
        <v>0.16416194210717652</v>
      </c>
      <c r="R1615" s="13">
        <f t="shared" si="1967"/>
        <v>5.8189165769394801E-3</v>
      </c>
      <c r="S1615" s="13">
        <f t="shared" si="1968"/>
        <v>1.7258819943251735E-2</v>
      </c>
      <c r="T1615" s="13">
        <f t="shared" si="1969"/>
        <v>7.5276044002886816E-2</v>
      </c>
      <c r="U1615" s="13">
        <f t="shared" si="1970"/>
        <v>1.4172341617827393E-2</v>
      </c>
      <c r="V1615" s="13">
        <f t="shared" si="1971"/>
        <v>2.1416691252445111E-3</v>
      </c>
      <c r="W1615" s="13">
        <f t="shared" si="1972"/>
        <v>0.13327561889035749</v>
      </c>
      <c r="X1615" s="13">
        <f t="shared" si="1973"/>
        <v>6.1113198487580157E-2</v>
      </c>
      <c r="Y1615" s="13">
        <f t="shared" si="1974"/>
        <v>1.4011651420110509E-2</v>
      </c>
      <c r="Z1615" s="13">
        <f t="shared" si="1975"/>
        <v>8.8941650070727151E-4</v>
      </c>
      <c r="AA1615" s="13">
        <f t="shared" si="1976"/>
        <v>2.1662304867044275E-3</v>
      </c>
      <c r="AB1615" s="13">
        <f t="shared" si="1977"/>
        <v>2.6379961006998088E-3</v>
      </c>
      <c r="AC1615" s="13">
        <f t="shared" si="1978"/>
        <v>1.4949139017747271E-4</v>
      </c>
      <c r="AD1615" s="13">
        <f t="shared" si="1979"/>
        <v>8.1150312745803491E-2</v>
      </c>
      <c r="AE1615" s="13">
        <f t="shared" si="1980"/>
        <v>3.7211270984555941E-2</v>
      </c>
      <c r="AF1615" s="13">
        <f t="shared" si="1981"/>
        <v>8.531567171056036E-3</v>
      </c>
      <c r="AG1615" s="13">
        <f t="shared" si="1982"/>
        <v>1.3040428606420653E-3</v>
      </c>
      <c r="AH1615" s="13">
        <f t="shared" si="1983"/>
        <v>1.019599225995135E-4</v>
      </c>
      <c r="AI1615" s="13">
        <f t="shared" si="1984"/>
        <v>2.483298798498265E-4</v>
      </c>
      <c r="AJ1615" s="13">
        <f t="shared" si="1985"/>
        <v>3.0241161259239488E-4</v>
      </c>
      <c r="AK1615" s="13">
        <f t="shared" si="1986"/>
        <v>2.4551424228137536E-4</v>
      </c>
      <c r="AL1615" s="13">
        <f t="shared" si="1987"/>
        <v>6.6782082737317676E-6</v>
      </c>
      <c r="AM1615" s="13">
        <f t="shared" si="1988"/>
        <v>3.9529350160643191E-2</v>
      </c>
      <c r="AN1615" s="13">
        <f t="shared" si="1989"/>
        <v>1.8126083694571589E-2</v>
      </c>
      <c r="AO1615" s="13">
        <f t="shared" si="1990"/>
        <v>4.1558349526035808E-3</v>
      </c>
      <c r="AP1615" s="13">
        <f t="shared" si="1991"/>
        <v>6.3521587432788685E-4</v>
      </c>
      <c r="AQ1615" s="13">
        <f t="shared" si="1992"/>
        <v>7.2819158773140274E-5</v>
      </c>
      <c r="AR1615" s="13">
        <f t="shared" si="1993"/>
        <v>9.3506930066909632E-6</v>
      </c>
      <c r="AS1615" s="13">
        <f t="shared" si="1994"/>
        <v>2.2774207861896314E-5</v>
      </c>
      <c r="AT1615" s="13">
        <f t="shared" si="1995"/>
        <v>2.7734016257710817E-5</v>
      </c>
      <c r="AU1615" s="13">
        <f t="shared" si="1996"/>
        <v>2.2515987162532833E-5</v>
      </c>
      <c r="AV1615" s="13">
        <f t="shared" si="1997"/>
        <v>1.3709779892473888E-5</v>
      </c>
      <c r="AW1615" s="13">
        <f t="shared" si="1998"/>
        <v>2.0717685969885935E-7</v>
      </c>
      <c r="AX1615" s="13">
        <f t="shared" si="1999"/>
        <v>1.6046041303391292E-2</v>
      </c>
      <c r="AY1615" s="13">
        <f t="shared" si="2000"/>
        <v>7.3578717193637433E-3</v>
      </c>
      <c r="AZ1615" s="13">
        <f t="shared" si="2001"/>
        <v>1.6869667482150488E-3</v>
      </c>
      <c r="BA1615" s="13">
        <f t="shared" si="2002"/>
        <v>2.5785144745898948E-4</v>
      </c>
      <c r="BB1615" s="13">
        <f t="shared" si="2003"/>
        <v>2.9559282523075131E-5</v>
      </c>
      <c r="BC1615" s="13">
        <f t="shared" si="2004"/>
        <v>2.7108668712606485E-6</v>
      </c>
      <c r="BD1615" s="13">
        <f t="shared" si="2005"/>
        <v>7.1462277755950099E-7</v>
      </c>
      <c r="BE1615" s="13">
        <f t="shared" si="2006"/>
        <v>1.7405092507411038E-6</v>
      </c>
      <c r="BF1615" s="13">
        <f t="shared" si="2007"/>
        <v>2.1195605199297805E-6</v>
      </c>
      <c r="BG1615" s="13">
        <f t="shared" si="2008"/>
        <v>1.7207748424709955E-6</v>
      </c>
      <c r="BH1615" s="13">
        <f t="shared" si="2009"/>
        <v>1.0477641581729327E-6</v>
      </c>
      <c r="BI1615" s="13">
        <f t="shared" si="2010"/>
        <v>5.1037925662623162E-7</v>
      </c>
      <c r="BJ1615" s="14">
        <f t="shared" si="2011"/>
        <v>0.79874002112330089</v>
      </c>
      <c r="BK1615" s="14">
        <f t="shared" si="2012"/>
        <v>0.14407679664358161</v>
      </c>
      <c r="BL1615" s="14">
        <f t="shared" si="2013"/>
        <v>5.1177416826788731E-2</v>
      </c>
      <c r="BM1615" s="14">
        <f t="shared" si="2014"/>
        <v>0.54019901627379119</v>
      </c>
      <c r="BN1615" s="14">
        <f t="shared" si="2015"/>
        <v>0.44732697027808316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1.1583333333333301</v>
      </c>
      <c r="F1616" s="10">
        <f>VLOOKUP(B1616,home!$B$2:$E$405,3,FALSE)</f>
        <v>0.57999999999999996</v>
      </c>
      <c r="G1616" s="10">
        <f>VLOOKUP(C1616,away!$B$2:$E$405,4,FALSE)</f>
        <v>1.44</v>
      </c>
      <c r="H1616" s="10">
        <f>VLOOKUP(A1616,away!$A$2:$E$405,3,FALSE)</f>
        <v>1.05</v>
      </c>
      <c r="I1616" s="10">
        <f>VLOOKUP(C1616,away!$B$2:$E$405,3,FALSE)</f>
        <v>0.57999999999999996</v>
      </c>
      <c r="J1616" s="10">
        <f>VLOOKUP(B1616,home!$B$2:$E$405,4,FALSE)</f>
        <v>1.1100000000000001</v>
      </c>
      <c r="K1616" s="12">
        <f t="shared" si="1960"/>
        <v>0.96743999999999719</v>
      </c>
      <c r="L1616" s="12">
        <f t="shared" si="1961"/>
        <v>0.67599000000000009</v>
      </c>
      <c r="M1616" s="13">
        <f t="shared" si="1962"/>
        <v>0.19331583052022</v>
      </c>
      <c r="N1616" s="13">
        <f t="shared" si="1963"/>
        <v>0.18702146707848108</v>
      </c>
      <c r="O1616" s="13">
        <f t="shared" si="1964"/>
        <v>0.13067956827336355</v>
      </c>
      <c r="P1616" s="13">
        <f t="shared" si="1965"/>
        <v>0.12642464153038246</v>
      </c>
      <c r="Q1616" s="13">
        <f t="shared" si="1966"/>
        <v>9.0466024055202598E-2</v>
      </c>
      <c r="R1616" s="13">
        <f t="shared" si="1967"/>
        <v>4.4169040678555517E-2</v>
      </c>
      <c r="S1616" s="13">
        <f t="shared" si="1968"/>
        <v>2.0669789358525828E-2</v>
      </c>
      <c r="T1616" s="13">
        <f t="shared" si="1969"/>
        <v>6.115412760107642E-2</v>
      </c>
      <c r="U1616" s="13">
        <f t="shared" si="1970"/>
        <v>4.273089671406162E-2</v>
      </c>
      <c r="V1616" s="13">
        <f t="shared" si="1971"/>
        <v>1.5019582221877845E-3</v>
      </c>
      <c r="W1616" s="13">
        <f t="shared" si="1972"/>
        <v>2.9173483437321658E-2</v>
      </c>
      <c r="X1616" s="13">
        <f t="shared" si="1973"/>
        <v>1.9720983068795071E-2</v>
      </c>
      <c r="Y1616" s="13">
        <f t="shared" si="1974"/>
        <v>6.6655936723373907E-3</v>
      </c>
      <c r="Z1616" s="13">
        <f t="shared" si="1975"/>
        <v>9.9526099360989165E-3</v>
      </c>
      <c r="AA1616" s="13">
        <f t="shared" si="1976"/>
        <v>9.6285529565795069E-3</v>
      </c>
      <c r="AB1616" s="13">
        <f t="shared" si="1977"/>
        <v>4.6575236361566259E-3</v>
      </c>
      <c r="AC1616" s="13">
        <f t="shared" si="1978"/>
        <v>6.1390642880459798E-5</v>
      </c>
      <c r="AD1616" s="13">
        <f t="shared" si="1979"/>
        <v>7.0558987041505934E-3</v>
      </c>
      <c r="AE1616" s="13">
        <f t="shared" si="1980"/>
        <v>4.7697169650187604E-3</v>
      </c>
      <c r="AF1616" s="13">
        <f t="shared" si="1981"/>
        <v>1.6121404855915162E-3</v>
      </c>
      <c r="AG1616" s="13">
        <f t="shared" si="1982"/>
        <v>3.6326361561833643E-4</v>
      </c>
      <c r="AH1616" s="13">
        <f t="shared" si="1983"/>
        <v>1.6819661976758766E-3</v>
      </c>
      <c r="AI1616" s="13">
        <f t="shared" si="1984"/>
        <v>1.6272013782795453E-3</v>
      </c>
      <c r="AJ1616" s="13">
        <f t="shared" si="1985"/>
        <v>7.8710985070137927E-4</v>
      </c>
      <c r="AK1616" s="13">
        <f t="shared" si="1986"/>
        <v>2.5382718465418011E-4</v>
      </c>
      <c r="AL1616" s="13">
        <f t="shared" si="1987"/>
        <v>1.6059295296398529E-6</v>
      </c>
      <c r="AM1616" s="13">
        <f t="shared" si="1988"/>
        <v>1.3652317284686866E-3</v>
      </c>
      <c r="AN1616" s="13">
        <f t="shared" si="1989"/>
        <v>9.2288299612754761E-4</v>
      </c>
      <c r="AO1616" s="13">
        <f t="shared" si="1990"/>
        <v>3.1192983827613049E-4</v>
      </c>
      <c r="AP1616" s="13">
        <f t="shared" si="1991"/>
        <v>7.0287150458760495E-5</v>
      </c>
      <c r="AQ1616" s="13">
        <f t="shared" si="1992"/>
        <v>1.1878352709654376E-5</v>
      </c>
      <c r="AR1616" s="13">
        <f t="shared" si="1993"/>
        <v>2.2739846599338325E-4</v>
      </c>
      <c r="AS1616" s="13">
        <f t="shared" si="1994"/>
        <v>2.1999437194063806E-4</v>
      </c>
      <c r="AT1616" s="13">
        <f t="shared" si="1995"/>
        <v>1.0641567759512513E-4</v>
      </c>
      <c r="AU1616" s="13">
        <f t="shared" si="1996"/>
        <v>3.4316927710875854E-5</v>
      </c>
      <c r="AV1616" s="13">
        <f t="shared" si="1997"/>
        <v>8.2998921361524077E-6</v>
      </c>
      <c r="AW1616" s="13">
        <f t="shared" si="1998"/>
        <v>2.9173483815666266E-8</v>
      </c>
      <c r="AX1616" s="13">
        <f t="shared" si="1999"/>
        <v>2.2012996389829027E-4</v>
      </c>
      <c r="AY1616" s="13">
        <f t="shared" si="2000"/>
        <v>1.4880565429560528E-4</v>
      </c>
      <c r="AZ1616" s="13">
        <f t="shared" si="2001"/>
        <v>5.029556712364311E-5</v>
      </c>
      <c r="BA1616" s="13">
        <f t="shared" si="2002"/>
        <v>1.1333100139970504E-5</v>
      </c>
      <c r="BB1616" s="13">
        <f t="shared" si="2003"/>
        <v>1.9152655909046651E-6</v>
      </c>
      <c r="BC1616" s="13">
        <f t="shared" si="2004"/>
        <v>2.5894007735912903E-7</v>
      </c>
      <c r="BD1616" s="13">
        <f t="shared" si="2005"/>
        <v>2.5619848171144518E-5</v>
      </c>
      <c r="BE1616" s="13">
        <f t="shared" si="2006"/>
        <v>2.4785665914691981E-5</v>
      </c>
      <c r="BF1616" s="13">
        <f t="shared" si="2007"/>
        <v>1.1989322316254769E-5</v>
      </c>
      <c r="BG1616" s="13">
        <f t="shared" si="2008"/>
        <v>3.8663166605458276E-6</v>
      </c>
      <c r="BH1616" s="13">
        <f t="shared" si="2009"/>
        <v>9.351073475196109E-7</v>
      </c>
      <c r="BI1616" s="13">
        <f t="shared" si="2010"/>
        <v>1.80932050456874E-7</v>
      </c>
      <c r="BJ1616" s="14">
        <f t="shared" si="2011"/>
        <v>0.41111764724075989</v>
      </c>
      <c r="BK1616" s="14">
        <f t="shared" si="2012"/>
        <v>0.34212402185802177</v>
      </c>
      <c r="BL1616" s="14">
        <f t="shared" si="2013"/>
        <v>0.23687948939786457</v>
      </c>
      <c r="BM1616" s="14">
        <f t="shared" si="2014"/>
        <v>0.22784841981572829</v>
      </c>
      <c r="BN1616" s="14">
        <f t="shared" si="2015"/>
        <v>0.77207657213620529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1.1583333333333301</v>
      </c>
      <c r="F1617" s="10">
        <f>VLOOKUP(B1617,home!$B$2:$E$405,3,FALSE)</f>
        <v>1.01</v>
      </c>
      <c r="G1617" s="10">
        <f>VLOOKUP(C1617,away!$B$2:$E$405,4,FALSE)</f>
        <v>1.38</v>
      </c>
      <c r="H1617" s="10">
        <f>VLOOKUP(A1617,away!$A$2:$E$405,3,FALSE)</f>
        <v>1.05</v>
      </c>
      <c r="I1617" s="10">
        <f>VLOOKUP(C1617,away!$B$2:$E$405,3,FALSE)</f>
        <v>0.52</v>
      </c>
      <c r="J1617" s="10">
        <f>VLOOKUP(B1617,home!$B$2:$E$405,4,FALSE)</f>
        <v>0.63</v>
      </c>
      <c r="K1617" s="12">
        <f t="shared" si="1960"/>
        <v>1.6144849999999953</v>
      </c>
      <c r="L1617" s="12">
        <f t="shared" si="1961"/>
        <v>0.34398000000000001</v>
      </c>
      <c r="M1617" s="13">
        <f t="shared" si="1962"/>
        <v>0.14107480462916805</v>
      </c>
      <c r="N1617" s="13">
        <f t="shared" si="1963"/>
        <v>0.2277631559517217</v>
      </c>
      <c r="O1617" s="13">
        <f t="shared" si="1964"/>
        <v>4.8526911296341228E-2</v>
      </c>
      <c r="P1617" s="13">
        <f t="shared" si="1965"/>
        <v>7.8345970384273239E-2</v>
      </c>
      <c r="Q1617" s="13">
        <f t="shared" si="1966"/>
        <v>0.18386009941835724</v>
      </c>
      <c r="R1617" s="13">
        <f t="shared" si="1967"/>
        <v>8.3461434738577277E-3</v>
      </c>
      <c r="S1617" s="13">
        <f t="shared" si="1968"/>
        <v>1.0877369441673381E-2</v>
      </c>
      <c r="T1617" s="13">
        <f t="shared" si="1969"/>
        <v>6.3244196997926522E-2</v>
      </c>
      <c r="U1617" s="13">
        <f t="shared" si="1970"/>
        <v>1.3474723446391152E-2</v>
      </c>
      <c r="V1617" s="13">
        <f t="shared" si="1971"/>
        <v>6.7119478947218908E-4</v>
      </c>
      <c r="W1617" s="13">
        <f t="shared" si="1972"/>
        <v>9.8946457536481888E-2</v>
      </c>
      <c r="X1617" s="13">
        <f t="shared" si="1973"/>
        <v>3.4035602463399046E-2</v>
      </c>
      <c r="Y1617" s="13">
        <f t="shared" si="1974"/>
        <v>5.853783267680001E-3</v>
      </c>
      <c r="Z1617" s="13">
        <f t="shared" si="1975"/>
        <v>9.5696881071252727E-4</v>
      </c>
      <c r="AA1617" s="13">
        <f t="shared" si="1976"/>
        <v>1.54501179036321E-3</v>
      </c>
      <c r="AB1617" s="13">
        <f t="shared" si="1977"/>
        <v>1.2471991801822702E-3</v>
      </c>
      <c r="AC1617" s="13">
        <f t="shared" si="1978"/>
        <v>2.329677473074197E-5</v>
      </c>
      <c r="AD1617" s="13">
        <f t="shared" si="1979"/>
        <v>3.9936892873946618E-2</v>
      </c>
      <c r="AE1617" s="13">
        <f t="shared" si="1980"/>
        <v>1.3737492410780157E-2</v>
      </c>
      <c r="AF1617" s="13">
        <f t="shared" si="1981"/>
        <v>2.3627113197300792E-3</v>
      </c>
      <c r="AG1617" s="13">
        <f t="shared" si="1982"/>
        <v>2.7090847992025094E-4</v>
      </c>
      <c r="AH1617" s="13">
        <f t="shared" si="1983"/>
        <v>8.229453287722376E-5</v>
      </c>
      <c r="AI1617" s="13">
        <f t="shared" si="1984"/>
        <v>1.328632889122842E-4</v>
      </c>
      <c r="AJ1617" s="13">
        <f t="shared" si="1985"/>
        <v>1.072528934997743E-4</v>
      </c>
      <c r="AK1617" s="13">
        <f t="shared" si="1986"/>
        <v>5.7719395920660881E-5</v>
      </c>
      <c r="AL1617" s="13">
        <f t="shared" si="1987"/>
        <v>5.175150666773059E-7</v>
      </c>
      <c r="AM1617" s="13">
        <f t="shared" si="1988"/>
        <v>1.2895502898318697E-2</v>
      </c>
      <c r="AN1617" s="13">
        <f t="shared" si="1989"/>
        <v>4.4357950869636656E-3</v>
      </c>
      <c r="AO1617" s="13">
        <f t="shared" si="1990"/>
        <v>7.6291239700688074E-4</v>
      </c>
      <c r="AP1617" s="13">
        <f t="shared" si="1991"/>
        <v>8.7475535440808972E-5</v>
      </c>
      <c r="AQ1617" s="13">
        <f t="shared" si="1992"/>
        <v>7.5224586702323646E-6</v>
      </c>
      <c r="AR1617" s="13">
        <f t="shared" si="1993"/>
        <v>5.6615346838214869E-6</v>
      </c>
      <c r="AS1617" s="13">
        <f t="shared" si="1994"/>
        <v>9.1404628240095052E-6</v>
      </c>
      <c r="AT1617" s="13">
        <f t="shared" si="1995"/>
        <v>7.3785700612104738E-6</v>
      </c>
      <c r="AU1617" s="13">
        <f t="shared" si="1996"/>
        <v>3.9708635617577868E-6</v>
      </c>
      <c r="AV1617" s="13">
        <f t="shared" si="1997"/>
        <v>1.6027249143761251E-6</v>
      </c>
      <c r="AW1617" s="13">
        <f t="shared" si="1998"/>
        <v>7.9833965852161782E-9</v>
      </c>
      <c r="AX1617" s="13">
        <f t="shared" si="1999"/>
        <v>3.4699326661320018E-3</v>
      </c>
      <c r="AY1617" s="13">
        <f t="shared" si="2000"/>
        <v>1.1935874384960861E-3</v>
      </c>
      <c r="AZ1617" s="13">
        <f t="shared" si="2001"/>
        <v>2.0528510354694184E-4</v>
      </c>
      <c r="BA1617" s="13">
        <f t="shared" si="2002"/>
        <v>2.3537989972692356E-5</v>
      </c>
      <c r="BB1617" s="13">
        <f t="shared" si="2003"/>
        <v>2.0241494477016784E-6</v>
      </c>
      <c r="BC1617" s="13">
        <f t="shared" si="2004"/>
        <v>1.3925338540408469E-7</v>
      </c>
      <c r="BD1617" s="13">
        <f t="shared" si="2005"/>
        <v>3.2457578342348594E-7</v>
      </c>
      <c r="BE1617" s="13">
        <f t="shared" si="2006"/>
        <v>5.2402273370046508E-7</v>
      </c>
      <c r="BF1617" s="13">
        <f t="shared" si="2007"/>
        <v>4.2301342160919657E-7</v>
      </c>
      <c r="BG1617" s="13">
        <f t="shared" si="2008"/>
        <v>2.2764960799557397E-7</v>
      </c>
      <c r="BH1617" s="13">
        <f t="shared" si="2009"/>
        <v>9.1884219341183274E-8</v>
      </c>
      <c r="BI1617" s="13">
        <f t="shared" si="2010"/>
        <v>2.9669138772609953E-8</v>
      </c>
      <c r="BJ1617" s="14">
        <f t="shared" si="2011"/>
        <v>0.69309501569732468</v>
      </c>
      <c r="BK1617" s="14">
        <f t="shared" si="2012"/>
        <v>0.23218674097288039</v>
      </c>
      <c r="BL1617" s="14">
        <f t="shared" si="2013"/>
        <v>7.3549494269295537E-2</v>
      </c>
      <c r="BM1617" s="14">
        <f t="shared" si="2014"/>
        <v>0.31067755514139439</v>
      </c>
      <c r="BN1617" s="14">
        <f t="shared" si="2015"/>
        <v>0.68791708515371919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1.1583333333333301</v>
      </c>
      <c r="F1618" s="10">
        <f>VLOOKUP(B1618,home!$B$2:$E$405,3,FALSE)</f>
        <v>1.58</v>
      </c>
      <c r="G1618" s="10">
        <f>VLOOKUP(C1618,away!$B$2:$E$405,4,FALSE)</f>
        <v>1.01</v>
      </c>
      <c r="H1618" s="10">
        <f>VLOOKUP(A1618,away!$A$2:$E$405,3,FALSE)</f>
        <v>1.05</v>
      </c>
      <c r="I1618" s="10">
        <f>VLOOKUP(C1618,away!$B$2:$E$405,3,FALSE)</f>
        <v>1.29</v>
      </c>
      <c r="J1618" s="10">
        <f>VLOOKUP(B1618,home!$B$2:$E$405,4,FALSE)</f>
        <v>0.63</v>
      </c>
      <c r="K1618" s="12">
        <f t="shared" si="1960"/>
        <v>1.8484683333333283</v>
      </c>
      <c r="L1618" s="12">
        <f t="shared" si="1961"/>
        <v>0.85333500000000007</v>
      </c>
      <c r="M1618" s="13">
        <f t="shared" si="1962"/>
        <v>6.7084428009322086E-2</v>
      </c>
      <c r="N1618" s="13">
        <f t="shared" si="1963"/>
        <v>0.12400344083501123</v>
      </c>
      <c r="O1618" s="13">
        <f t="shared" si="1964"/>
        <v>5.7245490375334863E-2</v>
      </c>
      <c r="P1618" s="13">
        <f t="shared" si="1965"/>
        <v>0.1058164761849443</v>
      </c>
      <c r="Q1618" s="13">
        <f t="shared" si="1966"/>
        <v>0.11460821680394565</v>
      </c>
      <c r="R1618" s="13">
        <f t="shared" si="1967"/>
        <v>2.442479026471819E-2</v>
      </c>
      <c r="S1618" s="13">
        <f t="shared" si="1968"/>
        <v>4.1727741312197426E-2</v>
      </c>
      <c r="T1618" s="13">
        <f t="shared" si="1969"/>
        <v>9.7799202686394943E-2</v>
      </c>
      <c r="U1618" s="13">
        <f t="shared" si="1970"/>
        <v>4.5148451352639729E-2</v>
      </c>
      <c r="V1618" s="13">
        <f t="shared" si="1971"/>
        <v>7.3133093059657081E-3</v>
      </c>
      <c r="W1618" s="13">
        <f t="shared" si="1972"/>
        <v>7.0616553167298035E-2</v>
      </c>
      <c r="X1618" s="13">
        <f t="shared" si="1973"/>
        <v>6.0259576397016269E-2</v>
      </c>
      <c r="Y1618" s="13">
        <f t="shared" si="1974"/>
        <v>2.5710802812373944E-2</v>
      </c>
      <c r="Z1618" s="13">
        <f t="shared" si="1975"/>
        <v>6.9475094668477672E-3</v>
      </c>
      <c r="AA1618" s="13">
        <f t="shared" si="1976"/>
        <v>1.284225124500161E-2</v>
      </c>
      <c r="AB1618" s="13">
        <f t="shared" si="1977"/>
        <v>1.1869247377547999E-2</v>
      </c>
      <c r="AC1618" s="13">
        <f t="shared" si="1978"/>
        <v>7.2098384357946195E-4</v>
      </c>
      <c r="AD1618" s="13">
        <f t="shared" si="1979"/>
        <v>3.2633115584724946E-2</v>
      </c>
      <c r="AE1618" s="13">
        <f t="shared" si="1980"/>
        <v>2.7846979687491259E-2</v>
      </c>
      <c r="AF1618" s="13">
        <f t="shared" si="1981"/>
        <v>1.1881401205812679E-2</v>
      </c>
      <c r="AG1618" s="13">
        <f t="shared" si="1982"/>
        <v>3.3796051659873883E-3</v>
      </c>
      <c r="AH1618" s="13">
        <f t="shared" si="1983"/>
        <v>1.4821382477231348E-3</v>
      </c>
      <c r="AI1618" s="13">
        <f t="shared" si="1984"/>
        <v>2.7396856165383624E-3</v>
      </c>
      <c r="AJ1618" s="13">
        <f t="shared" si="1985"/>
        <v>2.5321110527299802E-3</v>
      </c>
      <c r="AK1618" s="13">
        <f t="shared" si="1986"/>
        <v>1.5601756991515617E-3</v>
      </c>
      <c r="AL1618" s="13">
        <f t="shared" si="1987"/>
        <v>4.5490121614067693E-5</v>
      </c>
      <c r="AM1618" s="13">
        <f t="shared" si="1988"/>
        <v>1.2064256155274074E-2</v>
      </c>
      <c r="AN1618" s="13">
        <f t="shared" si="1989"/>
        <v>1.0294852026260801E-2</v>
      </c>
      <c r="AO1618" s="13">
        <f t="shared" si="1990"/>
        <v>4.3924787769146316E-3</v>
      </c>
      <c r="AP1618" s="13">
        <f t="shared" si="1991"/>
        <v>1.2494186256994826E-3</v>
      </c>
      <c r="AQ1618" s="13">
        <f t="shared" si="1992"/>
        <v>2.66543160740317E-4</v>
      </c>
      <c r="AR1618" s="13">
        <f t="shared" si="1993"/>
        <v>2.5295208832416436E-4</v>
      </c>
      <c r="AS1618" s="13">
        <f t="shared" si="1994"/>
        <v>4.6757392511775285E-4</v>
      </c>
      <c r="AT1618" s="13">
        <f t="shared" si="1995"/>
        <v>4.3214779703626768E-4</v>
      </c>
      <c r="AU1618" s="13">
        <f t="shared" si="1996"/>
        <v>2.6627050604709966E-4</v>
      </c>
      <c r="AV1618" s="13">
        <f t="shared" si="1997"/>
        <v>1.2304814963217607E-4</v>
      </c>
      <c r="AW1618" s="13">
        <f t="shared" si="1998"/>
        <v>1.9931783944439507E-6</v>
      </c>
      <c r="AX1618" s="13">
        <f t="shared" si="1999"/>
        <v>3.716732578040967E-3</v>
      </c>
      <c r="AY1618" s="13">
        <f t="shared" si="2000"/>
        <v>3.1716179944825886E-3</v>
      </c>
      <c r="AZ1618" s="13">
        <f t="shared" si="2001"/>
        <v>1.3532263206609001E-3</v>
      </c>
      <c r="BA1618" s="13">
        <f t="shared" si="2002"/>
        <v>3.849184607803898E-4</v>
      </c>
      <c r="BB1618" s="13">
        <f t="shared" si="2003"/>
        <v>8.2116098682508479E-5</v>
      </c>
      <c r="BC1618" s="13">
        <f t="shared" si="2004"/>
        <v>1.401450821384768E-5</v>
      </c>
      <c r="BD1618" s="13">
        <f t="shared" si="2005"/>
        <v>3.5975478381683449E-5</v>
      </c>
      <c r="BE1618" s="13">
        <f t="shared" si="2006"/>
        <v>6.6499532565059572E-5</v>
      </c>
      <c r="BF1618" s="13">
        <f t="shared" si="2007"/>
        <v>6.1461140063990557E-5</v>
      </c>
      <c r="BG1618" s="13">
        <f t="shared" si="2008"/>
        <v>3.7869657046283618E-5</v>
      </c>
      <c r="BH1618" s="13">
        <f t="shared" si="2009"/>
        <v>1.7500215461062154E-5</v>
      </c>
      <c r="BI1618" s="13">
        <f t="shared" si="2010"/>
        <v>6.4697188212567396E-6</v>
      </c>
      <c r="BJ1618" s="14">
        <f t="shared" si="2011"/>
        <v>0.60572906905180679</v>
      </c>
      <c r="BK1618" s="14">
        <f t="shared" si="2012"/>
        <v>0.22588004677210566</v>
      </c>
      <c r="BL1618" s="14">
        <f t="shared" si="2013"/>
        <v>0.16161210943988227</v>
      </c>
      <c r="BM1618" s="14">
        <f t="shared" si="2014"/>
        <v>0.50381626744127794</v>
      </c>
      <c r="BN1618" s="14">
        <f t="shared" si="2015"/>
        <v>0.49318284247327632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1.1583333333333301</v>
      </c>
      <c r="F1619" s="10">
        <f>VLOOKUP(B1619,home!$B$2:$E$405,3,FALSE)</f>
        <v>1.04</v>
      </c>
      <c r="G1619" s="10">
        <f>VLOOKUP(C1619,away!$B$2:$E$405,4,FALSE)</f>
        <v>1.29</v>
      </c>
      <c r="H1619" s="10">
        <f>VLOOKUP(A1619,away!$A$2:$E$405,3,FALSE)</f>
        <v>1.05</v>
      </c>
      <c r="I1619" s="10">
        <f>VLOOKUP(C1619,away!$B$2:$E$405,3,FALSE)</f>
        <v>0.57999999999999996</v>
      </c>
      <c r="J1619" s="10">
        <f>VLOOKUP(B1619,home!$B$2:$E$405,4,FALSE)</f>
        <v>0.76</v>
      </c>
      <c r="K1619" s="12">
        <f t="shared" si="1960"/>
        <v>1.554019999999996</v>
      </c>
      <c r="L1619" s="12">
        <f t="shared" si="1961"/>
        <v>0.46283999999999997</v>
      </c>
      <c r="M1619" s="13">
        <f t="shared" si="1962"/>
        <v>0.13307265789040654</v>
      </c>
      <c r="N1619" s="13">
        <f t="shared" si="1963"/>
        <v>0.20679757181484903</v>
      </c>
      <c r="O1619" s="13">
        <f t="shared" si="1964"/>
        <v>6.1591348977995751E-2</v>
      </c>
      <c r="P1619" s="13">
        <f t="shared" si="1965"/>
        <v>9.5714188138784712E-2</v>
      </c>
      <c r="Q1619" s="13">
        <f t="shared" si="1966"/>
        <v>0.16068378127585542</v>
      </c>
      <c r="R1619" s="13">
        <f t="shared" si="1967"/>
        <v>1.4253469980487774E-2</v>
      </c>
      <c r="S1619" s="13">
        <f t="shared" si="1968"/>
        <v>1.7210909356397405E-2</v>
      </c>
      <c r="T1619" s="13">
        <f t="shared" si="1969"/>
        <v>7.4370881325716912E-2</v>
      </c>
      <c r="U1619" s="13">
        <f t="shared" si="1970"/>
        <v>2.2150177419077554E-2</v>
      </c>
      <c r="V1619" s="13">
        <f t="shared" si="1971"/>
        <v>1.3754626334655522E-3</v>
      </c>
      <c r="W1619" s="13">
        <f t="shared" si="1972"/>
        <v>8.3235269926101391E-2</v>
      </c>
      <c r="X1619" s="13">
        <f t="shared" si="1973"/>
        <v>3.8524612332596769E-2</v>
      </c>
      <c r="Y1619" s="13">
        <f t="shared" si="1974"/>
        <v>8.9153657860095419E-3</v>
      </c>
      <c r="Z1619" s="13">
        <f t="shared" si="1975"/>
        <v>2.199025348589654E-3</v>
      </c>
      <c r="AA1619" s="13">
        <f t="shared" si="1976"/>
        <v>3.4173293722152853E-3</v>
      </c>
      <c r="AB1619" s="13">
        <f t="shared" si="1977"/>
        <v>2.6552990955049918E-3</v>
      </c>
      <c r="AC1619" s="13">
        <f t="shared" si="1978"/>
        <v>6.1832428316065626E-5</v>
      </c>
      <c r="AD1619" s="13">
        <f t="shared" si="1979"/>
        <v>3.2337318542639951E-2</v>
      </c>
      <c r="AE1619" s="13">
        <f t="shared" si="1980"/>
        <v>1.4967004514275474E-2</v>
      </c>
      <c r="AF1619" s="13">
        <f t="shared" si="1981"/>
        <v>3.4636641846936293E-3</v>
      </c>
      <c r="AG1619" s="13">
        <f t="shared" si="1982"/>
        <v>5.3437411041453321E-4</v>
      </c>
      <c r="AH1619" s="13">
        <f t="shared" si="1983"/>
        <v>2.5444922308530881E-4</v>
      </c>
      <c r="AI1619" s="13">
        <f t="shared" si="1984"/>
        <v>3.9541918165903058E-4</v>
      </c>
      <c r="AJ1619" s="13">
        <f t="shared" si="1985"/>
        <v>3.072446583408826E-4</v>
      </c>
      <c r="AK1619" s="13">
        <f t="shared" si="1986"/>
        <v>1.5915478131829904E-4</v>
      </c>
      <c r="AL1619" s="13">
        <f t="shared" si="1987"/>
        <v>1.7789501677484667E-6</v>
      </c>
      <c r="AM1619" s="13">
        <f t="shared" si="1988"/>
        <v>1.0050567952326641E-2</v>
      </c>
      <c r="AN1619" s="13">
        <f t="shared" si="1989"/>
        <v>4.6518048710548618E-3</v>
      </c>
      <c r="AO1619" s="13">
        <f t="shared" si="1990"/>
        <v>1.0765206832595159E-3</v>
      </c>
      <c r="AP1619" s="13">
        <f t="shared" si="1991"/>
        <v>1.6608561101327812E-4</v>
      </c>
      <c r="AQ1619" s="13">
        <f t="shared" si="1992"/>
        <v>1.921776605034641E-5</v>
      </c>
      <c r="AR1619" s="13">
        <f t="shared" si="1993"/>
        <v>2.3553855682560872E-5</v>
      </c>
      <c r="AS1619" s="13">
        <f t="shared" si="1994"/>
        <v>3.6603162807813152E-5</v>
      </c>
      <c r="AT1619" s="13">
        <f t="shared" si="1995"/>
        <v>2.8441023533298822E-5</v>
      </c>
      <c r="AU1619" s="13">
        <f t="shared" si="1996"/>
        <v>1.4732639797072307E-5</v>
      </c>
      <c r="AV1619" s="13">
        <f t="shared" si="1997"/>
        <v>5.7237042243615636E-6</v>
      </c>
      <c r="AW1619" s="13">
        <f t="shared" si="1998"/>
        <v>3.5542565355876578E-8</v>
      </c>
      <c r="AX1619" s="13">
        <f t="shared" si="1999"/>
        <v>2.6031306015457671E-3</v>
      </c>
      <c r="AY1619" s="13">
        <f t="shared" si="2000"/>
        <v>1.2048329676194428E-3</v>
      </c>
      <c r="AZ1619" s="13">
        <f t="shared" si="2001"/>
        <v>2.7882244536649137E-4</v>
      </c>
      <c r="BA1619" s="13">
        <f t="shared" si="2002"/>
        <v>4.3016726871142299E-5</v>
      </c>
      <c r="BB1619" s="13">
        <f t="shared" si="2003"/>
        <v>4.977465466259874E-6</v>
      </c>
      <c r="BC1619" s="13">
        <f t="shared" si="2004"/>
        <v>4.6075402328074412E-7</v>
      </c>
      <c r="BD1619" s="13">
        <f t="shared" si="2005"/>
        <v>1.8169444273527446E-6</v>
      </c>
      <c r="BE1619" s="13">
        <f t="shared" si="2006"/>
        <v>2.8235679789947047E-6</v>
      </c>
      <c r="BF1619" s="13">
        <f t="shared" si="2007"/>
        <v>2.1939405553586699E-6</v>
      </c>
      <c r="BG1619" s="13">
        <f t="shared" si="2008"/>
        <v>1.1364758339461571E-6</v>
      </c>
      <c r="BH1619" s="13">
        <f t="shared" si="2009"/>
        <v>4.4152654386725074E-7</v>
      </c>
      <c r="BI1619" s="13">
        <f t="shared" si="2010"/>
        <v>1.3722821594011663E-7</v>
      </c>
      <c r="BJ1619" s="14">
        <f t="shared" si="2011"/>
        <v>0.64392928165774954</v>
      </c>
      <c r="BK1619" s="14">
        <f t="shared" si="2012"/>
        <v>0.24864166236515747</v>
      </c>
      <c r="BL1619" s="14">
        <f t="shared" si="2013"/>
        <v>0.10530149675928543</v>
      </c>
      <c r="BM1619" s="14">
        <f t="shared" si="2014"/>
        <v>0.32675365062734868</v>
      </c>
      <c r="BN1619" s="14">
        <f t="shared" si="2015"/>
        <v>0.67211301807837931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1.1583333333333301</v>
      </c>
      <c r="F1620" s="10">
        <f>VLOOKUP(B1620,home!$B$2:$E$405,3,FALSE)</f>
        <v>0.72</v>
      </c>
      <c r="G1620" s="10">
        <f>VLOOKUP(C1620,away!$B$2:$E$405,4,FALSE)</f>
        <v>0.99</v>
      </c>
      <c r="H1620" s="10">
        <f>VLOOKUP(A1620,away!$A$2:$E$405,3,FALSE)</f>
        <v>1.05</v>
      </c>
      <c r="I1620" s="10">
        <f>VLOOKUP(C1620,away!$B$2:$E$405,3,FALSE)</f>
        <v>0.74</v>
      </c>
      <c r="J1620" s="10">
        <f>VLOOKUP(B1620,home!$B$2:$E$405,4,FALSE)</f>
        <v>0.32</v>
      </c>
      <c r="K1620" s="12">
        <f t="shared" si="1960"/>
        <v>0.82565999999999762</v>
      </c>
      <c r="L1620" s="12">
        <f t="shared" si="1961"/>
        <v>0.24864</v>
      </c>
      <c r="M1620" s="13">
        <f t="shared" si="1962"/>
        <v>0.34153674736716955</v>
      </c>
      <c r="N1620" s="13">
        <f t="shared" si="1963"/>
        <v>0.28199323083117639</v>
      </c>
      <c r="O1620" s="13">
        <f t="shared" si="1964"/>
        <v>8.4919696865373026E-2</v>
      </c>
      <c r="P1620" s="13">
        <f t="shared" si="1965"/>
        <v>7.0114796913863686E-2</v>
      </c>
      <c r="Q1620" s="13">
        <f t="shared" si="1966"/>
        <v>0.11641526548403421</v>
      </c>
      <c r="R1620" s="13">
        <f t="shared" si="1967"/>
        <v>1.0557216714303172E-2</v>
      </c>
      <c r="S1620" s="13">
        <f t="shared" si="1968"/>
        <v>3.598503516949016E-3</v>
      </c>
      <c r="T1620" s="13">
        <f t="shared" si="1969"/>
        <v>2.8945491609950264E-2</v>
      </c>
      <c r="U1620" s="13">
        <f t="shared" si="1970"/>
        <v>8.7166715523315317E-3</v>
      </c>
      <c r="V1620" s="13">
        <f t="shared" si="1971"/>
        <v>8.2082705832028368E-5</v>
      </c>
      <c r="W1620" s="13">
        <f t="shared" si="1972"/>
        <v>3.2039809366515799E-2</v>
      </c>
      <c r="X1620" s="13">
        <f t="shared" si="1973"/>
        <v>7.9663782008904879E-3</v>
      </c>
      <c r="Y1620" s="13">
        <f t="shared" si="1974"/>
        <v>9.9038013793470523E-4</v>
      </c>
      <c r="Z1620" s="13">
        <f t="shared" si="1975"/>
        <v>8.7498212128144686E-4</v>
      </c>
      <c r="AA1620" s="13">
        <f t="shared" si="1976"/>
        <v>7.2243773825723739E-4</v>
      </c>
      <c r="AB1620" s="13">
        <f t="shared" si="1977"/>
        <v>2.9824397148473441E-4</v>
      </c>
      <c r="AC1620" s="13">
        <f t="shared" si="1978"/>
        <v>1.0531832031836121E-6</v>
      </c>
      <c r="AD1620" s="13">
        <f t="shared" si="1979"/>
        <v>6.6134972503893389E-3</v>
      </c>
      <c r="AE1620" s="13">
        <f t="shared" si="1980"/>
        <v>1.6443799563368052E-3</v>
      </c>
      <c r="AF1620" s="13">
        <f t="shared" si="1981"/>
        <v>2.0442931617179158E-4</v>
      </c>
      <c r="AG1620" s="13">
        <f t="shared" si="1982"/>
        <v>1.6943101724318083E-5</v>
      </c>
      <c r="AH1620" s="13">
        <f t="shared" si="1983"/>
        <v>5.4388888658854736E-5</v>
      </c>
      <c r="AI1620" s="13">
        <f t="shared" si="1984"/>
        <v>4.4906729810069874E-5</v>
      </c>
      <c r="AJ1620" s="13">
        <f t="shared" si="1985"/>
        <v>1.8538845267491093E-5</v>
      </c>
      <c r="AK1620" s="13">
        <f t="shared" si="1986"/>
        <v>5.1022609945188831E-6</v>
      </c>
      <c r="AL1620" s="13">
        <f t="shared" si="1987"/>
        <v>8.6484077597571851E-9</v>
      </c>
      <c r="AM1620" s="13">
        <f t="shared" si="1988"/>
        <v>1.0921000279512894E-3</v>
      </c>
      <c r="AN1620" s="13">
        <f t="shared" si="1989"/>
        <v>2.7153975094980858E-4</v>
      </c>
      <c r="AO1620" s="13">
        <f t="shared" si="1990"/>
        <v>3.3757821838080197E-5</v>
      </c>
      <c r="AP1620" s="13">
        <f t="shared" si="1991"/>
        <v>2.7978482739400865E-6</v>
      </c>
      <c r="AQ1620" s="13">
        <f t="shared" si="1992"/>
        <v>1.7391424870811579E-7</v>
      </c>
      <c r="AR1620" s="13">
        <f t="shared" si="1993"/>
        <v>2.7046506552275299E-6</v>
      </c>
      <c r="AS1620" s="13">
        <f t="shared" si="1994"/>
        <v>2.2331218599951558E-6</v>
      </c>
      <c r="AT1620" s="13">
        <f t="shared" si="1995"/>
        <v>9.2189969746179747E-7</v>
      </c>
      <c r="AU1620" s="13">
        <f t="shared" si="1996"/>
        <v>2.5372523473543514E-7</v>
      </c>
      <c r="AV1620" s="13">
        <f t="shared" si="1997"/>
        <v>5.2372694327914694E-8</v>
      </c>
      <c r="AW1620" s="13">
        <f t="shared" si="1998"/>
        <v>4.9318050317028301E-11</v>
      </c>
      <c r="AX1620" s="13">
        <f t="shared" si="1999"/>
        <v>1.5028388484637645E-4</v>
      </c>
      <c r="AY1620" s="13">
        <f t="shared" si="2000"/>
        <v>3.7366585128203039E-5</v>
      </c>
      <c r="AZ1620" s="13">
        <f t="shared" si="2001"/>
        <v>4.6454138631382006E-6</v>
      </c>
      <c r="BA1620" s="13">
        <f t="shared" si="2002"/>
        <v>3.8501190097689404E-7</v>
      </c>
      <c r="BB1620" s="13">
        <f t="shared" si="2003"/>
        <v>2.3932339764723736E-8</v>
      </c>
      <c r="BC1620" s="13">
        <f t="shared" si="2004"/>
        <v>1.1901073918201825E-9</v>
      </c>
      <c r="BD1620" s="13">
        <f t="shared" si="2005"/>
        <v>1.1208072315262869E-7</v>
      </c>
      <c r="BE1620" s="13">
        <f t="shared" si="2006"/>
        <v>9.2540569878199134E-8</v>
      </c>
      <c r="BF1620" s="13">
        <f t="shared" si="2007"/>
        <v>3.8203523462816836E-8</v>
      </c>
      <c r="BG1620" s="13">
        <f t="shared" si="2008"/>
        <v>1.051437372743642E-8</v>
      </c>
      <c r="BH1620" s="13">
        <f t="shared" si="2009"/>
        <v>2.170324452948782E-9</v>
      </c>
      <c r="BI1620" s="13">
        <f t="shared" si="2010"/>
        <v>3.5839001756433735E-10</v>
      </c>
      <c r="BJ1620" s="14">
        <f t="shared" si="2011"/>
        <v>0.47842288063657185</v>
      </c>
      <c r="BK1620" s="14">
        <f t="shared" si="2012"/>
        <v>0.41537055892055347</v>
      </c>
      <c r="BL1620" s="14">
        <f t="shared" si="2013"/>
        <v>0.10534362520452709</v>
      </c>
      <c r="BM1620" s="14">
        <f t="shared" si="2014"/>
        <v>9.4437726171203565E-2</v>
      </c>
      <c r="BN1620" s="14">
        <f t="shared" si="2015"/>
        <v>0.90553695417592006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1.1583333333333301</v>
      </c>
      <c r="F1621" s="10">
        <f>VLOOKUP(B1621,home!$B$2:$E$405,3,FALSE)</f>
        <v>1.44</v>
      </c>
      <c r="G1621" s="10">
        <f>VLOOKUP(C1621,away!$B$2:$E$405,4,FALSE)</f>
        <v>1.04</v>
      </c>
      <c r="H1621" s="10">
        <f>VLOOKUP(A1621,away!$A$2:$E$405,3,FALSE)</f>
        <v>1.05</v>
      </c>
      <c r="I1621" s="10">
        <f>VLOOKUP(C1621,away!$B$2:$E$405,3,FALSE)</f>
        <v>0.69</v>
      </c>
      <c r="J1621" s="10">
        <f>VLOOKUP(B1621,home!$B$2:$E$405,4,FALSE)</f>
        <v>0.95</v>
      </c>
      <c r="K1621" s="12">
        <f t="shared" si="1960"/>
        <v>1.7347199999999952</v>
      </c>
      <c r="L1621" s="12">
        <f t="shared" si="1961"/>
        <v>0.68827499999999986</v>
      </c>
      <c r="M1621" s="13">
        <f t="shared" si="1962"/>
        <v>8.8655695631809792E-2</v>
      </c>
      <c r="N1621" s="13">
        <f t="shared" si="1963"/>
        <v>0.15379280832641268</v>
      </c>
      <c r="O1621" s="13">
        <f t="shared" si="1964"/>
        <v>6.1019498910983877E-2</v>
      </c>
      <c r="P1621" s="13">
        <f t="shared" si="1965"/>
        <v>0.10585174515086165</v>
      </c>
      <c r="Q1621" s="13">
        <f t="shared" si="1966"/>
        <v>0.13339373022999693</v>
      </c>
      <c r="R1621" s="13">
        <f t="shared" si="1967"/>
        <v>2.0999097806478705E-2</v>
      </c>
      <c r="S1621" s="13">
        <f t="shared" si="1968"/>
        <v>3.1595804058703755E-2</v>
      </c>
      <c r="T1621" s="13">
        <f t="shared" si="1969"/>
        <v>9.1811569674051116E-2</v>
      </c>
      <c r="U1621" s="13">
        <f t="shared" si="1970"/>
        <v>3.6427554946854644E-2</v>
      </c>
      <c r="V1621" s="13">
        <f t="shared" si="1971"/>
        <v>4.1915850542482347E-3</v>
      </c>
      <c r="W1621" s="13">
        <f t="shared" si="1972"/>
        <v>7.7133590568193203E-2</v>
      </c>
      <c r="X1621" s="13">
        <f t="shared" si="1973"/>
        <v>5.3089122048323167E-2</v>
      </c>
      <c r="Y1621" s="13">
        <f t="shared" si="1974"/>
        <v>1.8269957738904809E-2</v>
      </c>
      <c r="Z1621" s="13">
        <f t="shared" si="1975"/>
        <v>4.8177180142513765E-3</v>
      </c>
      <c r="AA1621" s="13">
        <f t="shared" si="1976"/>
        <v>8.3573917936821257E-3</v>
      </c>
      <c r="AB1621" s="13">
        <f t="shared" si="1977"/>
        <v>7.2488673461681089E-3</v>
      </c>
      <c r="AC1621" s="13">
        <f t="shared" si="1978"/>
        <v>3.1278771049232039E-4</v>
      </c>
      <c r="AD1621" s="13">
        <f t="shared" si="1979"/>
        <v>3.3451295557613933E-2</v>
      </c>
      <c r="AE1621" s="13">
        <f t="shared" si="1980"/>
        <v>2.3023690449916728E-2</v>
      </c>
      <c r="AF1621" s="13">
        <f t="shared" si="1981"/>
        <v>7.9233152722082145E-3</v>
      </c>
      <c r="AG1621" s="13">
        <f t="shared" si="1982"/>
        <v>1.8178066063263697E-3</v>
      </c>
      <c r="AH1621" s="13">
        <f t="shared" si="1983"/>
        <v>8.2897871656471627E-4</v>
      </c>
      <c r="AI1621" s="13">
        <f t="shared" si="1984"/>
        <v>1.4380459591991407E-3</v>
      </c>
      <c r="AJ1621" s="13">
        <f t="shared" si="1985"/>
        <v>1.2473035431709632E-3</v>
      </c>
      <c r="AK1621" s="13">
        <f t="shared" si="1986"/>
        <v>7.2124080080317578E-4</v>
      </c>
      <c r="AL1621" s="13">
        <f t="shared" si="1987"/>
        <v>1.4938295743505508E-5</v>
      </c>
      <c r="AM1621" s="13">
        <f t="shared" si="1988"/>
        <v>1.1605726285940778E-2</v>
      </c>
      <c r="AN1621" s="13">
        <f t="shared" si="1989"/>
        <v>7.9879312594558875E-3</v>
      </c>
      <c r="AO1621" s="13">
        <f t="shared" si="1990"/>
        <v>2.7489466938009997E-3</v>
      </c>
      <c r="AP1621" s="13">
        <f t="shared" si="1991"/>
        <v>6.3067709522529429E-4</v>
      </c>
      <c r="AQ1621" s="13">
        <f t="shared" si="1992"/>
        <v>1.0851981942904732E-4</v>
      </c>
      <c r="AR1621" s="13">
        <f t="shared" si="1993"/>
        <v>1.1411306522871601E-4</v>
      </c>
      <c r="AS1621" s="13">
        <f t="shared" si="1994"/>
        <v>1.979542165135577E-4</v>
      </c>
      <c r="AT1621" s="13">
        <f t="shared" si="1995"/>
        <v>1.7169756923519894E-4</v>
      </c>
      <c r="AU1621" s="13">
        <f t="shared" si="1996"/>
        <v>9.9282402434561155E-5</v>
      </c>
      <c r="AV1621" s="13">
        <f t="shared" si="1997"/>
        <v>4.3056792287820361E-5</v>
      </c>
      <c r="AW1621" s="13">
        <f t="shared" si="1998"/>
        <v>4.954387064978728E-7</v>
      </c>
      <c r="AX1621" s="13">
        <f t="shared" si="1999"/>
        <v>3.3554475837911891E-3</v>
      </c>
      <c r="AY1621" s="13">
        <f t="shared" si="2000"/>
        <v>2.3094706857338804E-3</v>
      </c>
      <c r="AZ1621" s="13">
        <f t="shared" si="2001"/>
        <v>7.9477546811174301E-4</v>
      </c>
      <c r="BA1621" s="13">
        <f t="shared" si="2002"/>
        <v>1.8234136177153662E-4</v>
      </c>
      <c r="BB1621" s="13">
        <f t="shared" si="2003"/>
        <v>3.1375250193326082E-5</v>
      </c>
      <c r="BC1621" s="13">
        <f t="shared" si="2004"/>
        <v>4.3189600653623013E-6</v>
      </c>
      <c r="BD1621" s="13">
        <f t="shared" si="2005"/>
        <v>1.3090194995049081E-5</v>
      </c>
      <c r="BE1621" s="13">
        <f t="shared" si="2006"/>
        <v>2.270782306181148E-5</v>
      </c>
      <c r="BF1621" s="13">
        <f t="shared" si="2007"/>
        <v>1.969585741089275E-5</v>
      </c>
      <c r="BG1621" s="13">
        <f t="shared" si="2008"/>
        <v>1.1388932589274592E-5</v>
      </c>
      <c r="BH1621" s="13">
        <f t="shared" si="2009"/>
        <v>4.9391522853165909E-6</v>
      </c>
      <c r="BI1621" s="13">
        <f t="shared" si="2010"/>
        <v>1.7136092504768748E-6</v>
      </c>
      <c r="BJ1621" s="14">
        <f t="shared" si="2011"/>
        <v>0.62346641693546612</v>
      </c>
      <c r="BK1621" s="14">
        <f t="shared" si="2012"/>
        <v>0.23293202658759316</v>
      </c>
      <c r="BL1621" s="14">
        <f t="shared" si="2013"/>
        <v>0.13898761943919816</v>
      </c>
      <c r="BM1621" s="14">
        <f t="shared" si="2014"/>
        <v>0.43418222967293801</v>
      </c>
      <c r="BN1621" s="14">
        <f t="shared" si="2015"/>
        <v>0.56371257605654368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1.1583333333333301</v>
      </c>
      <c r="F1622" s="10">
        <f>VLOOKUP(B1622,home!$B$2:$E$405,3,FALSE)</f>
        <v>1.01</v>
      </c>
      <c r="G1622" s="10">
        <f>VLOOKUP(C1622,away!$B$2:$E$405,4,FALSE)</f>
        <v>0.86</v>
      </c>
      <c r="H1622" s="10">
        <f>VLOOKUP(A1622,away!$A$2:$E$405,3,FALSE)</f>
        <v>1.05</v>
      </c>
      <c r="I1622" s="10">
        <f>VLOOKUP(C1622,away!$B$2:$E$405,3,FALSE)</f>
        <v>1.01</v>
      </c>
      <c r="J1622" s="10">
        <f>VLOOKUP(B1622,home!$B$2:$E$405,4,FALSE)</f>
        <v>0.32</v>
      </c>
      <c r="K1622" s="12">
        <f t="shared" si="1960"/>
        <v>1.0061283333333304</v>
      </c>
      <c r="L1622" s="12">
        <f t="shared" si="1961"/>
        <v>0.33935999999999999</v>
      </c>
      <c r="M1622" s="13">
        <f t="shared" si="1962"/>
        <v>0.26041250869629501</v>
      </c>
      <c r="N1622" s="13">
        <f t="shared" si="1963"/>
        <v>0.26200840335375464</v>
      </c>
      <c r="O1622" s="13">
        <f t="shared" si="1964"/>
        <v>8.8373588951174656E-2</v>
      </c>
      <c r="P1622" s="13">
        <f t="shared" si="1965"/>
        <v>8.8915171762130166E-2</v>
      </c>
      <c r="Q1622" s="13">
        <f t="shared" si="1966"/>
        <v>0.13180703909282007</v>
      </c>
      <c r="R1622" s="13">
        <f t="shared" si="1967"/>
        <v>1.4995230573235313E-2</v>
      </c>
      <c r="S1622" s="13">
        <f t="shared" si="1968"/>
        <v>7.5897926419400069E-3</v>
      </c>
      <c r="T1622" s="13">
        <f t="shared" si="1969"/>
        <v>4.4730036786539418E-2</v>
      </c>
      <c r="U1622" s="13">
        <f t="shared" si="1970"/>
        <v>1.5087126344598245E-2</v>
      </c>
      <c r="V1622" s="13">
        <f t="shared" si="1971"/>
        <v>2.8793962308131936E-4</v>
      </c>
      <c r="W1622" s="13">
        <f t="shared" si="1972"/>
        <v>4.4204932188020067E-2</v>
      </c>
      <c r="X1622" s="13">
        <f t="shared" si="1973"/>
        <v>1.5001385787326488E-2</v>
      </c>
      <c r="Y1622" s="13">
        <f t="shared" si="1974"/>
        <v>2.5454351403935579E-3</v>
      </c>
      <c r="Z1622" s="13">
        <f t="shared" si="1975"/>
        <v>1.6962604824443789E-3</v>
      </c>
      <c r="AA1622" s="13">
        <f t="shared" si="1976"/>
        <v>1.7066557321009537E-3</v>
      </c>
      <c r="AB1622" s="13">
        <f t="shared" si="1977"/>
        <v>8.5855734365625376E-4</v>
      </c>
      <c r="AC1622" s="13">
        <f t="shared" si="1978"/>
        <v>6.1446263592451356E-6</v>
      </c>
      <c r="AD1622" s="13">
        <f t="shared" si="1979"/>
        <v>1.1118958686861377E-2</v>
      </c>
      <c r="AE1622" s="13">
        <f t="shared" si="1980"/>
        <v>3.7733298199732761E-3</v>
      </c>
      <c r="AF1622" s="13">
        <f t="shared" si="1981"/>
        <v>6.4025860385306542E-4</v>
      </c>
      <c r="AG1622" s="13">
        <f t="shared" si="1982"/>
        <v>7.2426053267858766E-5</v>
      </c>
      <c r="AH1622" s="13">
        <f t="shared" si="1983"/>
        <v>1.4391073933058105E-4</v>
      </c>
      <c r="AI1622" s="13">
        <f t="shared" si="1984"/>
        <v>1.4479267231144486E-4</v>
      </c>
      <c r="AJ1622" s="13">
        <f t="shared" si="1985"/>
        <v>7.2840005035796542E-5</v>
      </c>
      <c r="AK1622" s="13">
        <f t="shared" si="1986"/>
        <v>2.4428797622219125E-5</v>
      </c>
      <c r="AL1622" s="13">
        <f t="shared" si="1987"/>
        <v>8.3920777981302492E-8</v>
      </c>
      <c r="AM1622" s="13">
        <f t="shared" si="1988"/>
        <v>2.2374198744027998E-3</v>
      </c>
      <c r="AN1622" s="13">
        <f t="shared" si="1989"/>
        <v>7.5929080857733392E-4</v>
      </c>
      <c r="AO1622" s="13">
        <f t="shared" si="1990"/>
        <v>1.28836464399402E-4</v>
      </c>
      <c r="AP1622" s="13">
        <f t="shared" si="1991"/>
        <v>1.4573980852860358E-5</v>
      </c>
      <c r="AQ1622" s="13">
        <f t="shared" si="1992"/>
        <v>1.2364565355566723E-6</v>
      </c>
      <c r="AR1622" s="13">
        <f t="shared" si="1993"/>
        <v>9.7675096998451998E-6</v>
      </c>
      <c r="AS1622" s="13">
        <f t="shared" si="1994"/>
        <v>9.8273682551223893E-6</v>
      </c>
      <c r="AT1622" s="13">
        <f t="shared" si="1995"/>
        <v>4.943796821789584E-6</v>
      </c>
      <c r="AU1622" s="13">
        <f t="shared" si="1996"/>
        <v>1.658031352215257E-6</v>
      </c>
      <c r="AV1622" s="13">
        <f t="shared" si="1997"/>
        <v>4.1704808025468599E-7</v>
      </c>
      <c r="AW1622" s="13">
        <f t="shared" si="1998"/>
        <v>7.959412832670871E-10</v>
      </c>
      <c r="AX1622" s="13">
        <f t="shared" si="1999"/>
        <v>3.7518858819995954E-4</v>
      </c>
      <c r="AY1622" s="13">
        <f t="shared" si="2000"/>
        <v>1.2732399929153826E-4</v>
      </c>
      <c r="AZ1622" s="13">
        <f t="shared" si="2001"/>
        <v>2.1604336199788205E-5</v>
      </c>
      <c r="BA1622" s="13">
        <f t="shared" si="2002"/>
        <v>2.4438825109200424E-6</v>
      </c>
      <c r="BB1622" s="13">
        <f t="shared" si="2003"/>
        <v>2.0733899222645632E-7</v>
      </c>
      <c r="BC1622" s="13">
        <f t="shared" si="2004"/>
        <v>1.4072512080394047E-8</v>
      </c>
      <c r="BD1622" s="13">
        <f t="shared" si="2005"/>
        <v>5.524503486232444E-7</v>
      </c>
      <c r="BE1622" s="13">
        <f t="shared" si="2006"/>
        <v>5.5583594850972209E-7</v>
      </c>
      <c r="BF1622" s="13">
        <f t="shared" si="2007"/>
        <v>2.7962114824041881E-7</v>
      </c>
      <c r="BG1622" s="13">
        <f t="shared" si="2008"/>
        <v>9.3778253281294903E-8</v>
      </c>
      <c r="BH1622" s="13">
        <f t="shared" si="2009"/>
        <v>2.3588239419205032E-8</v>
      </c>
      <c r="BI1622" s="13">
        <f t="shared" si="2010"/>
        <v>4.7465592026224673E-9</v>
      </c>
      <c r="BJ1622" s="14">
        <f t="shared" si="2011"/>
        <v>0.51957034531528423</v>
      </c>
      <c r="BK1622" s="14">
        <f t="shared" si="2012"/>
        <v>0.35733896526987524</v>
      </c>
      <c r="BL1622" s="14">
        <f t="shared" si="2013"/>
        <v>0.12143525493377197</v>
      </c>
      <c r="BM1622" s="14">
        <f t="shared" si="2014"/>
        <v>0.1534015603686158</v>
      </c>
      <c r="BN1622" s="14">
        <f t="shared" si="2015"/>
        <v>0.84651194242940975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1.1583333333333301</v>
      </c>
      <c r="F1623" s="10">
        <f>VLOOKUP(B1623,home!$B$2:$E$405,3,FALSE)</f>
        <v>0.86</v>
      </c>
      <c r="G1623" s="10">
        <f>VLOOKUP(C1623,away!$B$2:$E$405,4,FALSE)</f>
        <v>1.29</v>
      </c>
      <c r="H1623" s="10">
        <f>VLOOKUP(A1623,away!$A$2:$E$405,3,FALSE)</f>
        <v>1.05</v>
      </c>
      <c r="I1623" s="10">
        <f>VLOOKUP(C1623,away!$B$2:$E$405,3,FALSE)</f>
        <v>1.01</v>
      </c>
      <c r="J1623" s="10">
        <f>VLOOKUP(B1623,home!$B$2:$E$405,4,FALSE)</f>
        <v>1.33</v>
      </c>
      <c r="K1623" s="12">
        <f t="shared" si="1960"/>
        <v>1.2850549999999965</v>
      </c>
      <c r="L1623" s="12">
        <f t="shared" si="1961"/>
        <v>1.4104650000000001</v>
      </c>
      <c r="M1623" s="13">
        <f t="shared" si="1962"/>
        <v>6.7507268865849526E-2</v>
      </c>
      <c r="N1623" s="13">
        <f t="shared" si="1963"/>
        <v>8.675055339240402E-2</v>
      </c>
      <c r="O1623" s="13">
        <f t="shared" si="1964"/>
        <v>9.521663998087046E-2</v>
      </c>
      <c r="P1623" s="13">
        <f t="shared" si="1965"/>
        <v>0.12235861929061716</v>
      </c>
      <c r="Q1623" s="13">
        <f t="shared" si="1966"/>
        <v>5.5739616194837742E-2</v>
      </c>
      <c r="R1623" s="13">
        <f t="shared" si="1967"/>
        <v>6.7149869055309244E-2</v>
      </c>
      <c r="S1623" s="13">
        <f t="shared" si="1968"/>
        <v>5.5444517183985874E-2</v>
      </c>
      <c r="T1623" s="13">
        <f t="shared" si="1969"/>
        <v>7.8618777756251826E-2</v>
      </c>
      <c r="U1623" s="13">
        <f t="shared" si="1970"/>
        <v>8.6291274978870181E-2</v>
      </c>
      <c r="V1623" s="13">
        <f t="shared" si="1971"/>
        <v>1.1166064342803999E-2</v>
      </c>
      <c r="W1623" s="13">
        <f t="shared" si="1972"/>
        <v>2.3876157496419005E-2</v>
      </c>
      <c r="X1623" s="13">
        <f t="shared" si="1973"/>
        <v>3.3676484483186636E-2</v>
      </c>
      <c r="Y1623" s="13">
        <f t="shared" si="1974"/>
        <v>2.3749751343288925E-2</v>
      </c>
      <c r="Z1623" s="13">
        <f t="shared" si="1975"/>
        <v>3.15708466856989E-2</v>
      </c>
      <c r="AA1623" s="13">
        <f t="shared" si="1976"/>
        <v>4.0570274387690689E-2</v>
      </c>
      <c r="AB1623" s="13">
        <f t="shared" si="1977"/>
        <v>2.6067516976636864E-2</v>
      </c>
      <c r="AC1623" s="13">
        <f t="shared" si="1978"/>
        <v>1.2649232434979814E-3</v>
      </c>
      <c r="AD1623" s="13">
        <f t="shared" si="1979"/>
        <v>7.6705438928901665E-3</v>
      </c>
      <c r="AE1623" s="13">
        <f t="shared" si="1980"/>
        <v>1.0819033691885329E-2</v>
      </c>
      <c r="AF1623" s="13">
        <f t="shared" si="1981"/>
        <v>7.6299341781125218E-3</v>
      </c>
      <c r="AG1623" s="13">
        <f t="shared" si="1982"/>
        <v>3.5872517035104912E-3</v>
      </c>
      <c r="AH1623" s="13">
        <f t="shared" si="1983"/>
        <v>1.1132393567636076E-2</v>
      </c>
      <c r="AI1623" s="13">
        <f t="shared" si="1984"/>
        <v>1.4305738016058538E-2</v>
      </c>
      <c r="AJ1623" s="13">
        <f t="shared" si="1985"/>
        <v>9.1918300831130301E-3</v>
      </c>
      <c r="AK1623" s="13">
        <f t="shared" si="1986"/>
        <v>3.9373357358182606E-3</v>
      </c>
      <c r="AL1623" s="13">
        <f t="shared" si="1987"/>
        <v>9.1708205165633042E-5</v>
      </c>
      <c r="AM1623" s="13">
        <f t="shared" si="1988"/>
        <v>1.9714141564555875E-3</v>
      </c>
      <c r="AN1623" s="13">
        <f t="shared" si="1989"/>
        <v>2.7806106681851307E-3</v>
      </c>
      <c r="AO1623" s="13">
        <f t="shared" si="1990"/>
        <v>1.9609770130508707E-3</v>
      </c>
      <c r="AP1623" s="13">
        <f t="shared" si="1991"/>
        <v>9.2196314757093164E-4</v>
      </c>
      <c r="AQ1623" s="13">
        <f t="shared" si="1992"/>
        <v>3.2509918773465852E-4</v>
      </c>
      <c r="AR1623" s="13">
        <f t="shared" si="1993"/>
        <v>3.140370298675164E-3</v>
      </c>
      <c r="AS1623" s="13">
        <f t="shared" si="1994"/>
        <v>4.0355485541640011E-3</v>
      </c>
      <c r="AT1623" s="13">
        <f t="shared" si="1995"/>
        <v>2.5929509236356039E-3</v>
      </c>
      <c r="AU1623" s="13">
        <f t="shared" si="1996"/>
        <v>1.1106948497241807E-3</v>
      </c>
      <c r="AV1623" s="13">
        <f t="shared" si="1997"/>
        <v>3.5682599252807607E-4</v>
      </c>
      <c r="AW1623" s="13">
        <f t="shared" si="1998"/>
        <v>4.6173173275386389E-6</v>
      </c>
      <c r="AX1623" s="13">
        <f t="shared" si="1999"/>
        <v>4.2222926980400432E-4</v>
      </c>
      <c r="AY1623" s="13">
        <f t="shared" si="2000"/>
        <v>5.9553960703410502E-4</v>
      </c>
      <c r="AZ1623" s="13">
        <f t="shared" si="2001"/>
        <v>4.1999388591767956E-4</v>
      </c>
      <c r="BA1623" s="13">
        <f t="shared" si="2002"/>
        <v>1.9746222543362652E-4</v>
      </c>
      <c r="BB1623" s="13">
        <f t="shared" si="2003"/>
        <v>6.9628389449060015E-5</v>
      </c>
      <c r="BC1623" s="13">
        <f t="shared" si="2004"/>
        <v>1.9641681264853687E-5</v>
      </c>
      <c r="BD1623" s="13">
        <f t="shared" si="2005"/>
        <v>7.3823039888681018E-4</v>
      </c>
      <c r="BE1623" s="13">
        <f t="shared" si="2006"/>
        <v>9.4866666524148725E-4</v>
      </c>
      <c r="BF1623" s="13">
        <f t="shared" si="2007"/>
        <v>6.0954442075094825E-4</v>
      </c>
      <c r="BG1623" s="13">
        <f t="shared" si="2008"/>
        <v>2.6109936853603588E-4</v>
      </c>
      <c r="BH1623" s="13">
        <f t="shared" si="2009"/>
        <v>8.3881762258518735E-5</v>
      </c>
      <c r="BI1623" s="13">
        <f t="shared" si="2010"/>
        <v>2.1558535599824084E-5</v>
      </c>
      <c r="BJ1623" s="14">
        <f t="shared" si="2011"/>
        <v>0.34180266336468718</v>
      </c>
      <c r="BK1623" s="14">
        <f t="shared" si="2012"/>
        <v>0.25842864073895427</v>
      </c>
      <c r="BL1623" s="14">
        <f t="shared" si="2013"/>
        <v>0.36776224455200396</v>
      </c>
      <c r="BM1623" s="14">
        <f t="shared" si="2014"/>
        <v>0.50425090627174929</v>
      </c>
      <c r="BN1623" s="14">
        <f t="shared" si="2015"/>
        <v>0.49472256677988813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1.1583333333333301</v>
      </c>
      <c r="F1624" s="10">
        <f>VLOOKUP(B1624,home!$B$2:$E$405,3,FALSE)</f>
        <v>0.57999999999999996</v>
      </c>
      <c r="G1624" s="10">
        <f>VLOOKUP(C1624,away!$B$2:$E$405,4,FALSE)</f>
        <v>0.43</v>
      </c>
      <c r="H1624" s="10">
        <f>VLOOKUP(A1624,away!$A$2:$E$405,3,FALSE)</f>
        <v>1.05</v>
      </c>
      <c r="I1624" s="10">
        <f>VLOOKUP(C1624,away!$B$2:$E$405,3,FALSE)</f>
        <v>1.73</v>
      </c>
      <c r="J1624" s="10">
        <f>VLOOKUP(B1624,home!$B$2:$E$405,4,FALSE)</f>
        <v>1.27</v>
      </c>
      <c r="K1624" s="12">
        <f t="shared" si="1960"/>
        <v>0.28888833333333247</v>
      </c>
      <c r="L1624" s="12">
        <f t="shared" si="1961"/>
        <v>2.3069549999999999</v>
      </c>
      <c r="M1624" s="13">
        <f t="shared" si="1962"/>
        <v>7.458295125597407E-2</v>
      </c>
      <c r="N1624" s="13">
        <f t="shared" si="1963"/>
        <v>2.1546144483419523E-2</v>
      </c>
      <c r="O1624" s="13">
        <f t="shared" si="1964"/>
        <v>0.17205951231472563</v>
      </c>
      <c r="P1624" s="13">
        <f t="shared" si="1965"/>
        <v>4.9705985746747082E-2</v>
      </c>
      <c r="Q1624" s="13">
        <f t="shared" si="1966"/>
        <v>3.1122148847871206E-3</v>
      </c>
      <c r="R1624" s="13">
        <f t="shared" si="1967"/>
        <v>0.19846677611600899</v>
      </c>
      <c r="S1624" s="13">
        <f t="shared" si="1968"/>
        <v>8.281668187734537E-3</v>
      </c>
      <c r="T1624" s="13">
        <f t="shared" si="1969"/>
        <v>7.1797396895340706E-3</v>
      </c>
      <c r="U1624" s="13">
        <f t="shared" si="1970"/>
        <v>5.7334736174193469E-2</v>
      </c>
      <c r="V1624" s="13">
        <f t="shared" si="1971"/>
        <v>6.13259723966815E-4</v>
      </c>
      <c r="W1624" s="13">
        <f t="shared" si="1972"/>
        <v>2.9969419034711359E-4</v>
      </c>
      <c r="X1624" s="13">
        <f t="shared" si="1973"/>
        <v>6.913810108922253E-4</v>
      </c>
      <c r="Y1624" s="13">
        <f t="shared" si="1974"/>
        <v>7.9749243999143696E-4</v>
      </c>
      <c r="Z1624" s="13">
        <f t="shared" si="1975"/>
        <v>0.15261797383156914</v>
      </c>
      <c r="AA1624" s="13">
        <f t="shared" si="1976"/>
        <v>4.4089552096912156E-2</v>
      </c>
      <c r="AB1624" s="13">
        <f t="shared" si="1977"/>
        <v>6.3684786113450418E-3</v>
      </c>
      <c r="AC1624" s="13">
        <f t="shared" si="1978"/>
        <v>2.5544275354840984E-5</v>
      </c>
      <c r="AD1624" s="13">
        <f t="shared" si="1979"/>
        <v>2.1644538789765029E-5</v>
      </c>
      <c r="AE1624" s="13">
        <f t="shared" si="1980"/>
        <v>4.9932976983742376E-5</v>
      </c>
      <c r="AF1624" s="13">
        <f t="shared" si="1981"/>
        <v>5.7596565458764707E-5</v>
      </c>
      <c r="AG1624" s="13">
        <f t="shared" si="1982"/>
        <v>4.4290894889308169E-5</v>
      </c>
      <c r="AH1624" s="13">
        <f t="shared" si="1983"/>
        <v>8.8020699455151896E-2</v>
      </c>
      <c r="AI1624" s="13">
        <f t="shared" si="1984"/>
        <v>2.5428153164432997E-2</v>
      </c>
      <c r="AJ1624" s="13">
        <f t="shared" si="1985"/>
        <v>3.6729483937088759E-3</v>
      </c>
      <c r="AK1624" s="13">
        <f t="shared" si="1986"/>
        <v>3.5369064662596597E-4</v>
      </c>
      <c r="AL1624" s="13">
        <f t="shared" si="1987"/>
        <v>6.8096172935876197E-7</v>
      </c>
      <c r="AM1624" s="13">
        <f t="shared" si="1988"/>
        <v>1.2505709473487767E-6</v>
      </c>
      <c r="AN1624" s="13">
        <f t="shared" si="1989"/>
        <v>2.8850108998409972E-6</v>
      </c>
      <c r="AO1624" s="13">
        <f t="shared" si="1990"/>
        <v>3.3277951602213441E-6</v>
      </c>
      <c r="AP1624" s="13">
        <f t="shared" si="1991"/>
        <v>2.5590245612828099E-6</v>
      </c>
      <c r="AQ1624" s="13">
        <f t="shared" si="1992"/>
        <v>1.4758886266935463E-6</v>
      </c>
      <c r="AR1624" s="13">
        <f t="shared" si="1993"/>
        <v>4.0611958542311991E-2</v>
      </c>
      <c r="AS1624" s="13">
        <f t="shared" si="1994"/>
        <v>1.1732321016690904E-2</v>
      </c>
      <c r="AT1624" s="13">
        <f t="shared" si="1995"/>
        <v>1.6946653323217317E-3</v>
      </c>
      <c r="AU1624" s="13">
        <f t="shared" si="1996"/>
        <v>1.6318968113740107E-4</v>
      </c>
      <c r="AV1624" s="13">
        <f t="shared" si="1997"/>
        <v>1.1785898750245435E-5</v>
      </c>
      <c r="AW1624" s="13">
        <f t="shared" si="1998"/>
        <v>1.2606349128941507E-8</v>
      </c>
      <c r="AX1624" s="13">
        <f t="shared" si="1999"/>
        <v>6.0212559449112459E-8</v>
      </c>
      <c r="AY1624" s="13">
        <f t="shared" si="2000"/>
        <v>1.3890766508392722E-7</v>
      </c>
      <c r="AZ1624" s="13">
        <f t="shared" si="2001"/>
        <v>1.602268662518457E-7</v>
      </c>
      <c r="BA1624" s="13">
        <f t="shared" si="2002"/>
        <v>1.2321205674467552E-7</v>
      </c>
      <c r="BB1624" s="13">
        <f t="shared" si="2003"/>
        <v>7.1061167591853248E-8</v>
      </c>
      <c r="BC1624" s="13">
        <f t="shared" si="2004"/>
        <v>3.2786983176372753E-8</v>
      </c>
      <c r="BD1624" s="13">
        <f t="shared" si="2005"/>
        <v>1.56149934698299E-2</v>
      </c>
      <c r="BE1624" s="13">
        <f t="shared" si="2006"/>
        <v>4.5109894385100295E-3</v>
      </c>
      <c r="BF1624" s="13">
        <f t="shared" si="2007"/>
        <v>6.5158611028771375E-4</v>
      </c>
      <c r="BG1624" s="13">
        <f t="shared" si="2008"/>
        <v>6.2745208474722209E-5</v>
      </c>
      <c r="BH1624" s="13">
        <f t="shared" si="2009"/>
        <v>4.5315896752287454E-6</v>
      </c>
      <c r="BI1624" s="13">
        <f t="shared" si="2010"/>
        <v>2.618246777254739E-7</v>
      </c>
      <c r="BJ1624" s="14">
        <f t="shared" si="2011"/>
        <v>3.3812216372586752E-2</v>
      </c>
      <c r="BK1624" s="14">
        <f t="shared" si="2012"/>
        <v>0.13321022905917179</v>
      </c>
      <c r="BL1624" s="14">
        <f t="shared" si="2013"/>
        <v>0.67085357508577281</v>
      </c>
      <c r="BM1624" s="14">
        <f t="shared" si="2014"/>
        <v>0.47102028324612194</v>
      </c>
      <c r="BN1624" s="14">
        <f t="shared" si="2015"/>
        <v>0.5194735848016625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1.1583333333333301</v>
      </c>
      <c r="F1625" s="10">
        <f>VLOOKUP(B1625,home!$B$2:$E$405,3,FALSE)</f>
        <v>1.23</v>
      </c>
      <c r="G1625" s="10">
        <f>VLOOKUP(C1625,away!$B$2:$E$405,4,FALSE)</f>
        <v>0.57999999999999996</v>
      </c>
      <c r="H1625" s="10">
        <f>VLOOKUP(A1625,away!$A$2:$E$405,3,FALSE)</f>
        <v>1.05</v>
      </c>
      <c r="I1625" s="10">
        <f>VLOOKUP(C1625,away!$B$2:$E$405,3,FALSE)</f>
        <v>0.86</v>
      </c>
      <c r="J1625" s="10">
        <f>VLOOKUP(B1625,home!$B$2:$E$405,4,FALSE)</f>
        <v>1.22</v>
      </c>
      <c r="K1625" s="12">
        <f t="shared" si="1960"/>
        <v>0.82635499999999762</v>
      </c>
      <c r="L1625" s="12">
        <f t="shared" si="1961"/>
        <v>1.1016600000000001</v>
      </c>
      <c r="M1625" s="13">
        <f t="shared" si="1962"/>
        <v>0.14543660380519721</v>
      </c>
      <c r="N1625" s="13">
        <f t="shared" si="1963"/>
        <v>0.12018226473744342</v>
      </c>
      <c r="O1625" s="13">
        <f t="shared" si="1964"/>
        <v>0.16022168894803357</v>
      </c>
      <c r="P1625" s="13">
        <f t="shared" si="1965"/>
        <v>0.13239999377065192</v>
      </c>
      <c r="Q1625" s="13">
        <f t="shared" si="1966"/>
        <v>4.9656607688554878E-2</v>
      </c>
      <c r="R1625" s="13">
        <f t="shared" si="1967"/>
        <v>8.8254912923245374E-2</v>
      </c>
      <c r="S1625" s="13">
        <f t="shared" si="1968"/>
        <v>3.0132989034089088E-2</v>
      </c>
      <c r="T1625" s="13">
        <f t="shared" si="1969"/>
        <v>5.470469842617337E-2</v>
      </c>
      <c r="U1625" s="13">
        <f t="shared" si="1970"/>
        <v>7.2929888568688234E-2</v>
      </c>
      <c r="V1625" s="13">
        <f t="shared" si="1971"/>
        <v>3.0479928528006112E-3</v>
      </c>
      <c r="W1625" s="13">
        <f t="shared" si="1972"/>
        <v>1.3677995348825217E-2</v>
      </c>
      <c r="X1625" s="13">
        <f t="shared" si="1973"/>
        <v>1.5068500355986787E-2</v>
      </c>
      <c r="Y1625" s="13">
        <f t="shared" si="1974"/>
        <v>8.3001820510882063E-3</v>
      </c>
      <c r="Z1625" s="13">
        <f t="shared" si="1975"/>
        <v>3.2408969123674164E-2</v>
      </c>
      <c r="AA1625" s="13">
        <f t="shared" si="1976"/>
        <v>2.6781313680193691E-2</v>
      </c>
      <c r="AB1625" s="13">
        <f t="shared" si="1977"/>
        <v>1.1065436233098195E-2</v>
      </c>
      <c r="AC1625" s="13">
        <f t="shared" si="1978"/>
        <v>1.7342360183286753E-4</v>
      </c>
      <c r="AD1625" s="13">
        <f t="shared" si="1979"/>
        <v>2.8257199616196073E-3</v>
      </c>
      <c r="AE1625" s="13">
        <f t="shared" si="1980"/>
        <v>3.1129826529178563E-3</v>
      </c>
      <c r="AF1625" s="13">
        <f t="shared" si="1981"/>
        <v>1.7147242347067436E-3</v>
      </c>
      <c r="AG1625" s="13">
        <f t="shared" si="1982"/>
        <v>6.2968103346901043E-4</v>
      </c>
      <c r="AH1625" s="13">
        <f t="shared" si="1983"/>
        <v>8.9259162311967222E-3</v>
      </c>
      <c r="AI1625" s="13">
        <f t="shared" si="1984"/>
        <v>7.3759755072305474E-3</v>
      </c>
      <c r="AJ1625" s="13">
        <f t="shared" si="1985"/>
        <v>3.0475871201387401E-3</v>
      </c>
      <c r="AK1625" s="13">
        <f t="shared" si="1986"/>
        <v>8.3946295155408045E-4</v>
      </c>
      <c r="AL1625" s="13">
        <f t="shared" si="1987"/>
        <v>6.3151320098510566E-6</v>
      </c>
      <c r="AM1625" s="13">
        <f t="shared" si="1988"/>
        <v>4.6700956377683284E-4</v>
      </c>
      <c r="AN1625" s="13">
        <f t="shared" si="1989"/>
        <v>5.1448575603038561E-4</v>
      </c>
      <c r="AO1625" s="13">
        <f t="shared" si="1990"/>
        <v>2.8339418899421743E-4</v>
      </c>
      <c r="AP1625" s="13">
        <f t="shared" si="1991"/>
        <v>1.0406801408245654E-4</v>
      </c>
      <c r="AQ1625" s="13">
        <f t="shared" si="1992"/>
        <v>2.8661892098519773E-5</v>
      </c>
      <c r="AR1625" s="13">
        <f t="shared" si="1993"/>
        <v>1.9666649750520356E-3</v>
      </c>
      <c r="AS1625" s="13">
        <f t="shared" si="1994"/>
        <v>1.6251634354591204E-3</v>
      </c>
      <c r="AT1625" s="13">
        <f t="shared" si="1995"/>
        <v>6.7148096535440873E-4</v>
      </c>
      <c r="AU1625" s="13">
        <f t="shared" si="1996"/>
        <v>1.849605510418136E-4</v>
      </c>
      <c r="AV1625" s="13">
        <f t="shared" si="1997"/>
        <v>3.8210769039039354E-5</v>
      </c>
      <c r="AW1625" s="13">
        <f t="shared" si="1998"/>
        <v>1.5969604947540033E-7</v>
      </c>
      <c r="AX1625" s="13">
        <f t="shared" si="1999"/>
        <v>6.4319281345800571E-5</v>
      </c>
      <c r="AY1625" s="13">
        <f t="shared" si="2000"/>
        <v>7.0857979487414655E-5</v>
      </c>
      <c r="AZ1625" s="13">
        <f t="shared" si="2001"/>
        <v>3.9030700841052629E-5</v>
      </c>
      <c r="BA1625" s="13">
        <f t="shared" si="2002"/>
        <v>1.4332853962851348E-5</v>
      </c>
      <c r="BB1625" s="13">
        <f t="shared" si="2003"/>
        <v>3.9474829741787047E-6</v>
      </c>
      <c r="BC1625" s="13">
        <f t="shared" si="2004"/>
        <v>8.6975681866674206E-7</v>
      </c>
      <c r="BD1625" s="13">
        <f t="shared" si="2005"/>
        <v>3.6109935606930385E-4</v>
      </c>
      <c r="BE1625" s="13">
        <f t="shared" si="2006"/>
        <v>2.9839625838464873E-4</v>
      </c>
      <c r="BF1625" s="13">
        <f t="shared" si="2007"/>
        <v>1.2329062004872284E-4</v>
      </c>
      <c r="BG1625" s="13">
        <f t="shared" si="2008"/>
        <v>3.3960606776787358E-5</v>
      </c>
      <c r="BH1625" s="13">
        <f t="shared" si="2009"/>
        <v>7.015879303258008E-6</v>
      </c>
      <c r="BI1625" s="13">
        <f t="shared" si="2010"/>
        <v>1.1595213883287512E-6</v>
      </c>
      <c r="BJ1625" s="14">
        <f t="shared" si="2011"/>
        <v>0.27146433396119751</v>
      </c>
      <c r="BK1625" s="14">
        <f t="shared" si="2012"/>
        <v>0.31126817617606889</v>
      </c>
      <c r="BL1625" s="14">
        <f t="shared" si="2013"/>
        <v>0.38475358510129665</v>
      </c>
      <c r="BM1625" s="14">
        <f t="shared" si="2014"/>
        <v>0.30367229420567293</v>
      </c>
      <c r="BN1625" s="14">
        <f t="shared" si="2015"/>
        <v>0.69615207187312633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1.78481012658228</v>
      </c>
      <c r="F1626" s="10">
        <f>VLOOKUP(B1626,home!$B$2:$E$405,3,FALSE)</f>
        <v>0.56000000000000005</v>
      </c>
      <c r="G1626" s="10">
        <f>VLOOKUP(C1626,away!$B$2:$E$405,4,FALSE)</f>
        <v>1.82</v>
      </c>
      <c r="H1626" s="10">
        <f>VLOOKUP(A1626,away!$A$2:$E$405,3,FALSE)</f>
        <v>1.36708860759494</v>
      </c>
      <c r="I1626" s="10">
        <f>VLOOKUP(C1626,away!$B$2:$E$405,3,FALSE)</f>
        <v>0.42</v>
      </c>
      <c r="J1626" s="10">
        <f>VLOOKUP(B1626,home!$B$2:$E$405,4,FALSE)</f>
        <v>0.91</v>
      </c>
      <c r="K1626" s="12">
        <f t="shared" si="1960"/>
        <v>1.8190784810126599</v>
      </c>
      <c r="L1626" s="12">
        <f t="shared" si="1961"/>
        <v>0.522501265822786</v>
      </c>
      <c r="M1626" s="13">
        <f t="shared" si="1962"/>
        <v>9.6175585083193529E-2</v>
      </c>
      <c r="N1626" s="13">
        <f t="shared" si="1963"/>
        <v>0.17495093722363952</v>
      </c>
      <c r="O1626" s="13">
        <f t="shared" si="1964"/>
        <v>5.0251864947215674E-2</v>
      </c>
      <c r="P1626" s="13">
        <f t="shared" si="1965"/>
        <v>9.1412086156234418E-2</v>
      </c>
      <c r="Q1626" s="13">
        <f t="shared" si="1966"/>
        <v>0.1591247425682597</v>
      </c>
      <c r="R1626" s="13">
        <f t="shared" si="1967"/>
        <v>1.3128331522437937E-2</v>
      </c>
      <c r="S1626" s="13">
        <f t="shared" si="1968"/>
        <v>2.1721129869411746E-2</v>
      </c>
      <c r="T1626" s="13">
        <f t="shared" si="1969"/>
        <v>8.314287941564065E-2</v>
      </c>
      <c r="U1626" s="13">
        <f t="shared" si="1970"/>
        <v>2.3881465364067024E-2</v>
      </c>
      <c r="V1626" s="13">
        <f t="shared" si="1971"/>
        <v>2.2939222087230335E-3</v>
      </c>
      <c r="W1626" s="13">
        <f t="shared" si="1972"/>
        <v>9.6486798334200152E-2</v>
      </c>
      <c r="X1626" s="13">
        <f t="shared" si="1973"/>
        <v>5.0414474264807461E-2</v>
      </c>
      <c r="Y1626" s="13">
        <f t="shared" si="1974"/>
        <v>1.317081330957608E-2</v>
      </c>
      <c r="Z1626" s="13">
        <f t="shared" si="1975"/>
        <v>2.2865232795383356E-3</v>
      </c>
      <c r="AA1626" s="13">
        <f t="shared" si="1976"/>
        <v>4.1593652941426815E-3</v>
      </c>
      <c r="AB1626" s="13">
        <f t="shared" si="1977"/>
        <v>3.7831059506229221E-3</v>
      </c>
      <c r="AC1626" s="13">
        <f t="shared" si="1978"/>
        <v>1.3626913108853334E-4</v>
      </c>
      <c r="AD1626" s="13">
        <f t="shared" si="1979"/>
        <v>4.3879264637887917E-2</v>
      </c>
      <c r="AE1626" s="13">
        <f t="shared" si="1980"/>
        <v>2.2926971316669448E-2</v>
      </c>
      <c r="AF1626" s="13">
        <f t="shared" si="1981"/>
        <v>5.9896857672212455E-3</v>
      </c>
      <c r="AG1626" s="13">
        <f t="shared" si="1982"/>
        <v>1.0432061317512756E-3</v>
      </c>
      <c r="AH1626" s="13">
        <f t="shared" si="1983"/>
        <v>2.98677826973012E-4</v>
      </c>
      <c r="AI1626" s="13">
        <f t="shared" si="1984"/>
        <v>5.4331840780222872E-4</v>
      </c>
      <c r="AJ1626" s="13">
        <f t="shared" si="1985"/>
        <v>4.941694119855476E-4</v>
      </c>
      <c r="AK1626" s="13">
        <f t="shared" si="1986"/>
        <v>2.9964431443919647E-4</v>
      </c>
      <c r="AL1626" s="13">
        <f t="shared" si="1987"/>
        <v>5.1807932504803595E-6</v>
      </c>
      <c r="AM1626" s="13">
        <f t="shared" si="1988"/>
        <v>1.5963965213088332E-2</v>
      </c>
      <c r="AN1626" s="13">
        <f t="shared" si="1989"/>
        <v>8.3411920313895757E-3</v>
      </c>
      <c r="AO1626" s="13">
        <f t="shared" si="1990"/>
        <v>2.1791416974359938E-3</v>
      </c>
      <c r="AP1626" s="13">
        <f t="shared" si="1991"/>
        <v>3.7953476510584056E-4</v>
      </c>
      <c r="AQ1626" s="13">
        <f t="shared" si="1992"/>
        <v>4.9576848797888849E-5</v>
      </c>
      <c r="AR1626" s="13">
        <f t="shared" si="1993"/>
        <v>3.1211908533319578E-5</v>
      </c>
      <c r="AS1626" s="13">
        <f t="shared" si="1994"/>
        <v>5.6776911164297055E-5</v>
      </c>
      <c r="AT1626" s="13">
        <f t="shared" si="1995"/>
        <v>5.1640828658670111E-5</v>
      </c>
      <c r="AU1626" s="13">
        <f t="shared" si="1996"/>
        <v>3.1312906718216223E-5</v>
      </c>
      <c r="AV1626" s="13">
        <f t="shared" si="1997"/>
        <v>1.4240158697265973E-5</v>
      </c>
      <c r="AW1626" s="13">
        <f t="shared" si="1998"/>
        <v>1.3678313199553104E-7</v>
      </c>
      <c r="AX1626" s="13">
        <f t="shared" si="1999"/>
        <v>4.8399509317939415E-3</v>
      </c>
      <c r="AY1626" s="13">
        <f t="shared" si="2000"/>
        <v>2.528880488382507E-3</v>
      </c>
      <c r="AZ1626" s="13">
        <f t="shared" si="2001"/>
        <v>6.6067162814720248E-4</v>
      </c>
      <c r="BA1626" s="13">
        <f t="shared" si="2002"/>
        <v>1.1506725400003813E-4</v>
      </c>
      <c r="BB1626" s="13">
        <f t="shared" si="2003"/>
        <v>1.5030696467442985E-5</v>
      </c>
      <c r="BC1626" s="13">
        <f t="shared" si="2004"/>
        <v>1.570711586087408E-6</v>
      </c>
      <c r="BD1626" s="13">
        <f t="shared" si="2005"/>
        <v>2.7180436195674151E-6</v>
      </c>
      <c r="BE1626" s="13">
        <f t="shared" si="2006"/>
        <v>4.9443346588088449E-6</v>
      </c>
      <c r="BF1626" s="13">
        <f t="shared" si="2007"/>
        <v>4.4970663903821211E-6</v>
      </c>
      <c r="BG1626" s="13">
        <f t="shared" si="2008"/>
        <v>2.7268388994764654E-6</v>
      </c>
      <c r="BH1626" s="13">
        <f t="shared" si="2009"/>
        <v>1.2400834908064705E-6</v>
      </c>
      <c r="BI1626" s="13">
        <f t="shared" si="2010"/>
        <v>4.5116183855702218E-7</v>
      </c>
      <c r="BJ1626" s="14">
        <f t="shared" si="2011"/>
        <v>0.68620435523584844</v>
      </c>
      <c r="BK1626" s="14">
        <f t="shared" si="2012"/>
        <v>0.21427305373028424</v>
      </c>
      <c r="BL1626" s="14">
        <f t="shared" si="2013"/>
        <v>9.704170328235559E-2</v>
      </c>
      <c r="BM1626" s="14">
        <f t="shared" si="2014"/>
        <v>0.4122333443217952</v>
      </c>
      <c r="BN1626" s="14">
        <f t="shared" si="2015"/>
        <v>0.58504354750098075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1.78481012658228</v>
      </c>
      <c r="F1627" s="10">
        <f>VLOOKUP(B1627,home!$B$2:$E$405,3,FALSE)</f>
        <v>0.14000000000000001</v>
      </c>
      <c r="G1627" s="10">
        <f>VLOOKUP(C1627,away!$B$2:$E$405,4,FALSE)</f>
        <v>0.56000000000000005</v>
      </c>
      <c r="H1627" s="10">
        <f>VLOOKUP(A1627,away!$A$2:$E$405,3,FALSE)</f>
        <v>1.36708860759494</v>
      </c>
      <c r="I1627" s="10">
        <f>VLOOKUP(C1627,away!$B$2:$E$405,3,FALSE)</f>
        <v>0.56000000000000005</v>
      </c>
      <c r="J1627" s="10">
        <f>VLOOKUP(B1627,home!$B$2:$E$405,4,FALSE)</f>
        <v>0.91</v>
      </c>
      <c r="K1627" s="12">
        <f t="shared" si="1960"/>
        <v>0.13992911392405077</v>
      </c>
      <c r="L1627" s="12">
        <f t="shared" si="1961"/>
        <v>0.69666835443038144</v>
      </c>
      <c r="M1627" s="13">
        <f t="shared" si="1962"/>
        <v>0.43318193398769622</v>
      </c>
      <c r="N1627" s="13">
        <f t="shared" si="1963"/>
        <v>6.0614764190804984E-2</v>
      </c>
      <c r="O1627" s="13">
        <f t="shared" si="1964"/>
        <v>0.30178414512017848</v>
      </c>
      <c r="P1627" s="13">
        <f t="shared" si="1965"/>
        <v>4.2228388022993724E-2</v>
      </c>
      <c r="Q1627" s="13">
        <f t="shared" si="1966"/>
        <v>4.240885121967311E-3</v>
      </c>
      <c r="R1627" s="13">
        <f t="shared" si="1967"/>
        <v>0.10512173188702706</v>
      </c>
      <c r="S1627" s="13">
        <f t="shared" si="1968"/>
        <v>1.02915000321272E-3</v>
      </c>
      <c r="T1627" s="13">
        <f t="shared" si="1969"/>
        <v>2.9544904592492547E-3</v>
      </c>
      <c r="U1627" s="13">
        <f t="shared" si="1970"/>
        <v>1.470959079711333E-2</v>
      </c>
      <c r="V1627" s="13">
        <f t="shared" si="1971"/>
        <v>1.1147316650654016E-5</v>
      </c>
      <c r="W1627" s="13">
        <f t="shared" si="1972"/>
        <v>1.9780776579019204E-4</v>
      </c>
      <c r="X1627" s="13">
        <f t="shared" si="1973"/>
        <v>1.3780641068660341E-4</v>
      </c>
      <c r="Y1627" s="13">
        <f t="shared" si="1974"/>
        <v>4.8002682681496652E-5</v>
      </c>
      <c r="Z1627" s="13">
        <f t="shared" si="1975"/>
        <v>2.4411661322868969E-2</v>
      </c>
      <c r="AA1627" s="13">
        <f t="shared" si="1976"/>
        <v>3.4159021383230758E-3</v>
      </c>
      <c r="AB1627" s="13">
        <f t="shared" si="1977"/>
        <v>2.3899207973340913E-4</v>
      </c>
      <c r="AC1627" s="13">
        <f t="shared" si="1978"/>
        <v>6.7917942786420329E-8</v>
      </c>
      <c r="AD1627" s="13">
        <f t="shared" si="1979"/>
        <v>6.9197663485794312E-6</v>
      </c>
      <c r="AE1627" s="13">
        <f t="shared" si="1980"/>
        <v>4.8207822351075619E-6</v>
      </c>
      <c r="AF1627" s="13">
        <f t="shared" si="1981"/>
        <v>1.6792432133998005E-6</v>
      </c>
      <c r="AG1627" s="13">
        <f t="shared" si="1982"/>
        <v>3.8995853538920832E-7</v>
      </c>
      <c r="AH1627" s="13">
        <f t="shared" si="1983"/>
        <v>4.2517079806787261E-3</v>
      </c>
      <c r="AI1627" s="13">
        <f t="shared" si="1984"/>
        <v>5.9493773040018936E-4</v>
      </c>
      <c r="AJ1627" s="13">
        <f t="shared" si="1985"/>
        <v>4.162455472744215E-5</v>
      </c>
      <c r="AK1627" s="13">
        <f t="shared" si="1986"/>
        <v>1.9414956868313804E-6</v>
      </c>
      <c r="AL1627" s="13">
        <f t="shared" si="1987"/>
        <v>2.6483701342816496E-10</v>
      </c>
      <c r="AM1627" s="13">
        <f t="shared" si="1988"/>
        <v>1.9365535474363705E-7</v>
      </c>
      <c r="AN1627" s="13">
        <f t="shared" si="1989"/>
        <v>1.349135573158814E-7</v>
      </c>
      <c r="AO1627" s="13">
        <f t="shared" si="1990"/>
        <v>4.6995002982802011E-8</v>
      </c>
      <c r="AP1627" s="13">
        <f t="shared" si="1991"/>
        <v>1.0913310464826516E-8</v>
      </c>
      <c r="AQ1627" s="13">
        <f t="shared" si="1992"/>
        <v>1.9007395107296369E-9</v>
      </c>
      <c r="AR1627" s="13">
        <f t="shared" si="1993"/>
        <v>5.9240608048359382E-4</v>
      </c>
      <c r="AS1627" s="13">
        <f t="shared" si="1994"/>
        <v>8.2894857925289197E-5</v>
      </c>
      <c r="AT1627" s="13">
        <f t="shared" si="1995"/>
        <v>5.7997020091728969E-6</v>
      </c>
      <c r="AU1627" s="13">
        <f t="shared" si="1996"/>
        <v>2.7051572105570026E-7</v>
      </c>
      <c r="AV1627" s="13">
        <f t="shared" si="1997"/>
        <v>9.4632562874624523E-9</v>
      </c>
      <c r="AW1627" s="13">
        <f t="shared" si="1998"/>
        <v>7.1715057092776668E-13</v>
      </c>
      <c r="AX1627" s="13">
        <f t="shared" si="1999"/>
        <v>4.5163370326541388E-9</v>
      </c>
      <c r="AY1627" s="13">
        <f t="shared" si="2000"/>
        <v>3.1463890885921512E-9</v>
      </c>
      <c r="AZ1627" s="13">
        <f t="shared" si="2001"/>
        <v>1.0959948543736006E-9</v>
      </c>
      <c r="BA1627" s="13">
        <f t="shared" si="2002"/>
        <v>2.5451497722020732E-10</v>
      </c>
      <c r="BB1627" s="13">
        <f t="shared" si="2003"/>
        <v>4.4328132589471947E-11</v>
      </c>
      <c r="BC1627" s="13">
        <f t="shared" si="2004"/>
        <v>6.1764014372158391E-12</v>
      </c>
      <c r="BD1627" s="13">
        <f t="shared" si="2005"/>
        <v>6.8785094874176223E-5</v>
      </c>
      <c r="BE1627" s="13">
        <f t="shared" si="2006"/>
        <v>9.6250373769252448E-6</v>
      </c>
      <c r="BF1627" s="13">
        <f t="shared" si="2007"/>
        <v>6.7341147581950967E-7</v>
      </c>
      <c r="BG1627" s="13">
        <f t="shared" si="2008"/>
        <v>3.1409957039237125E-8</v>
      </c>
      <c r="BH1627" s="13">
        <f t="shared" si="2009"/>
        <v>1.0987918642232375E-9</v>
      </c>
      <c r="BI1627" s="13">
        <f t="shared" si="2010"/>
        <v>3.0750594389542748E-11</v>
      </c>
      <c r="BJ1627" s="14">
        <f t="shared" si="2011"/>
        <v>6.8207963823217824E-2</v>
      </c>
      <c r="BK1627" s="14">
        <f t="shared" si="2012"/>
        <v>0.47645069065972218</v>
      </c>
      <c r="BL1627" s="14">
        <f t="shared" si="2013"/>
        <v>0.43092107048649037</v>
      </c>
      <c r="BM1627" s="14">
        <f t="shared" si="2014"/>
        <v>5.2819534815959628E-2</v>
      </c>
      <c r="BN1627" s="14">
        <f t="shared" si="2015"/>
        <v>0.9471718483306677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1.78481012658228</v>
      </c>
      <c r="F1628" s="10">
        <f>VLOOKUP(B1628,home!$B$2:$E$405,3,FALSE)</f>
        <v>0.67</v>
      </c>
      <c r="G1628" s="10">
        <f>VLOOKUP(C1628,away!$B$2:$E$405,4,FALSE)</f>
        <v>1.34</v>
      </c>
      <c r="H1628" s="10">
        <f>VLOOKUP(A1628,away!$A$2:$E$405,3,FALSE)</f>
        <v>1.36708860759494</v>
      </c>
      <c r="I1628" s="10">
        <f>VLOOKUP(C1628,away!$B$2:$E$405,3,FALSE)</f>
        <v>0.9</v>
      </c>
      <c r="J1628" s="10">
        <f>VLOOKUP(B1628,home!$B$2:$E$405,4,FALSE)</f>
        <v>1.61</v>
      </c>
      <c r="K1628" s="12">
        <f t="shared" si="1960"/>
        <v>1.6024025316455712</v>
      </c>
      <c r="L1628" s="12">
        <f t="shared" si="1961"/>
        <v>1.9809113924050683</v>
      </c>
      <c r="M1628" s="13">
        <f t="shared" si="1962"/>
        <v>2.7783473206176669E-2</v>
      </c>
      <c r="N1628" s="13">
        <f t="shared" si="1963"/>
        <v>4.4520307803484385E-2</v>
      </c>
      <c r="O1628" s="13">
        <f t="shared" si="1964"/>
        <v>5.5036598594696333E-2</v>
      </c>
      <c r="P1628" s="13">
        <f t="shared" si="1965"/>
        <v>8.8190784921302487E-2</v>
      </c>
      <c r="Q1628" s="13">
        <f t="shared" si="1966"/>
        <v>3.5669726966971738E-2</v>
      </c>
      <c r="R1628" s="13">
        <f t="shared" si="1967"/>
        <v>5.4511312577729377E-2</v>
      </c>
      <c r="S1628" s="13">
        <f t="shared" si="1968"/>
        <v>6.9984181669071888E-2</v>
      </c>
      <c r="T1628" s="13">
        <f t="shared" si="1969"/>
        <v>7.0658568512852599E-2</v>
      </c>
      <c r="U1628" s="13">
        <f t="shared" si="1970"/>
        <v>8.7349065277876614E-2</v>
      </c>
      <c r="V1628" s="13">
        <f t="shared" si="1971"/>
        <v>2.4682778809903608E-2</v>
      </c>
      <c r="W1628" s="13">
        <f t="shared" si="1972"/>
        <v>1.905242026499394E-2</v>
      </c>
      <c r="X1628" s="13">
        <f t="shared" si="1973"/>
        <v>3.7741156355815687E-2</v>
      </c>
      <c r="Y1628" s="13">
        <f t="shared" si="1974"/>
        <v>3.7380943293888129E-2</v>
      </c>
      <c r="Z1628" s="13">
        <f t="shared" si="1975"/>
        <v>3.5994026700059266E-2</v>
      </c>
      <c r="AA1628" s="13">
        <f t="shared" si="1976"/>
        <v>5.7676919508293248E-2</v>
      </c>
      <c r="AB1628" s="13">
        <f t="shared" si="1977"/>
        <v>4.6210820918803477E-2</v>
      </c>
      <c r="AC1628" s="13">
        <f t="shared" si="1978"/>
        <v>4.8967816701917053E-3</v>
      </c>
      <c r="AD1628" s="13">
        <f t="shared" si="1979"/>
        <v>7.6324116166504178E-3</v>
      </c>
      <c r="AE1628" s="13">
        <f t="shared" si="1980"/>
        <v>1.5119131122947597E-2</v>
      </c>
      <c r="AF1628" s="13">
        <f t="shared" si="1981"/>
        <v>1.4974829542356467E-2</v>
      </c>
      <c r="AG1628" s="13">
        <f t="shared" si="1982"/>
        <v>9.8879368132593001E-3</v>
      </c>
      <c r="AH1628" s="13">
        <f t="shared" si="1983"/>
        <v>1.7825244387169908E-2</v>
      </c>
      <c r="AI1628" s="13">
        <f t="shared" si="1984"/>
        <v>2.8563216733202067E-2</v>
      </c>
      <c r="AJ1628" s="13">
        <f t="shared" si="1985"/>
        <v>2.2884885402612073E-2</v>
      </c>
      <c r="AK1628" s="13">
        <f t="shared" si="1986"/>
        <v>1.2223599435188122E-2</v>
      </c>
      <c r="AL1628" s="13">
        <f t="shared" si="1987"/>
        <v>6.217379891675258E-4</v>
      </c>
      <c r="AM1628" s="13">
        <f t="shared" si="1988"/>
        <v>2.4460391394163393E-3</v>
      </c>
      <c r="AN1628" s="13">
        <f t="shared" si="1989"/>
        <v>4.8453867975385154E-3</v>
      </c>
      <c r="AO1628" s="13">
        <f t="shared" si="1990"/>
        <v>4.7991409539265787E-3</v>
      </c>
      <c r="AP1628" s="13">
        <f t="shared" si="1991"/>
        <v>3.1688909964636284E-3</v>
      </c>
      <c r="AQ1628" s="13">
        <f t="shared" si="1992"/>
        <v>1.5693230690461632E-3</v>
      </c>
      <c r="AR1628" s="13">
        <f t="shared" si="1993"/>
        <v>7.0620459357898712E-3</v>
      </c>
      <c r="AS1628" s="13">
        <f t="shared" si="1994"/>
        <v>1.1316240286107004E-2</v>
      </c>
      <c r="AT1628" s="13">
        <f t="shared" si="1995"/>
        <v>9.0665860415837362E-3</v>
      </c>
      <c r="AU1628" s="13">
        <f t="shared" si="1996"/>
        <v>4.8427734754720592E-3</v>
      </c>
      <c r="AV1628" s="13">
        <f t="shared" si="1997"/>
        <v>1.9400181193206122E-3</v>
      </c>
      <c r="AW1628" s="13">
        <f t="shared" si="1998"/>
        <v>5.4820321172370858E-5</v>
      </c>
      <c r="AX1628" s="13">
        <f t="shared" si="1999"/>
        <v>6.5325655158414897E-4</v>
      </c>
      <c r="AY1628" s="13">
        <f t="shared" si="2000"/>
        <v>1.2940433451962899E-3</v>
      </c>
      <c r="AZ1628" s="13">
        <f t="shared" si="2001"/>
        <v>1.2816926023826477E-3</v>
      </c>
      <c r="BA1628" s="13">
        <f t="shared" si="2002"/>
        <v>8.4630649254036191E-4</v>
      </c>
      <c r="BB1628" s="13">
        <f t="shared" si="2003"/>
        <v>4.1911454313489464E-4</v>
      </c>
      <c r="BC1628" s="13">
        <f t="shared" si="2004"/>
        <v>1.6604575464371156E-4</v>
      </c>
      <c r="BD1628" s="13">
        <f t="shared" si="2005"/>
        <v>2.3315478746490123E-3</v>
      </c>
      <c r="BE1628" s="13">
        <f t="shared" si="2006"/>
        <v>3.7360782169904281E-3</v>
      </c>
      <c r="BF1628" s="13">
        <f t="shared" si="2007"/>
        <v>2.9933505966656675E-3</v>
      </c>
      <c r="BG1628" s="13">
        <f t="shared" si="2008"/>
        <v>1.5988508580666156E-3</v>
      </c>
      <c r="BH1628" s="13">
        <f t="shared" si="2009"/>
        <v>6.4050066567240967E-4</v>
      </c>
      <c r="BI1628" s="13">
        <f t="shared" si="2010"/>
        <v>2.0526797763882856E-4</v>
      </c>
      <c r="BJ1628" s="14">
        <f t="shared" si="2011"/>
        <v>0.31412667253909349</v>
      </c>
      <c r="BK1628" s="14">
        <f t="shared" si="2012"/>
        <v>0.21745378161101017</v>
      </c>
      <c r="BL1628" s="14">
        <f t="shared" si="2013"/>
        <v>0.42801492288352738</v>
      </c>
      <c r="BM1628" s="14">
        <f t="shared" si="2014"/>
        <v>0.68863797663930559</v>
      </c>
      <c r="BN1628" s="14">
        <f t="shared" si="2015"/>
        <v>0.30571220407036104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1.78481012658228</v>
      </c>
      <c r="F1629" s="10">
        <f>VLOOKUP(B1629,home!$B$2:$E$405,3,FALSE)</f>
        <v>0.78</v>
      </c>
      <c r="G1629" s="10">
        <f>VLOOKUP(C1629,away!$B$2:$E$405,4,FALSE)</f>
        <v>0.56000000000000005</v>
      </c>
      <c r="H1629" s="10">
        <f>VLOOKUP(A1629,away!$A$2:$E$405,3,FALSE)</f>
        <v>1.36708860759494</v>
      </c>
      <c r="I1629" s="10">
        <f>VLOOKUP(C1629,away!$B$2:$E$405,3,FALSE)</f>
        <v>0.9</v>
      </c>
      <c r="J1629" s="10">
        <f>VLOOKUP(B1629,home!$B$2:$E$405,4,FALSE)</f>
        <v>1.02</v>
      </c>
      <c r="K1629" s="12">
        <f t="shared" si="1960"/>
        <v>0.7796050632911401</v>
      </c>
      <c r="L1629" s="12">
        <f t="shared" si="1961"/>
        <v>1.2549873417721549</v>
      </c>
      <c r="M1629" s="13">
        <f t="shared" si="1962"/>
        <v>0.13073375806370649</v>
      </c>
      <c r="N1629" s="13">
        <f t="shared" si="1963"/>
        <v>0.10192069972954448</v>
      </c>
      <c r="O1629" s="13">
        <f t="shared" si="1964"/>
        <v>0.16406921151225501</v>
      </c>
      <c r="P1629" s="13">
        <f t="shared" si="1965"/>
        <v>0.12790918802513901</v>
      </c>
      <c r="Q1629" s="13">
        <f t="shared" si="1966"/>
        <v>3.9728946781664401E-2</v>
      </c>
      <c r="R1629" s="13">
        <f t="shared" si="1967"/>
        <v>0.1029523918112092</v>
      </c>
      <c r="S1629" s="13">
        <f t="shared" si="1968"/>
        <v>3.1286411068512578E-2</v>
      </c>
      <c r="T1629" s="13">
        <f t="shared" si="1969"/>
        <v>4.9859325312928415E-2</v>
      </c>
      <c r="U1629" s="13">
        <f t="shared" si="1970"/>
        <v>8.0262205933952002E-2</v>
      </c>
      <c r="V1629" s="13">
        <f t="shared" si="1971"/>
        <v>3.4011613418370181E-3</v>
      </c>
      <c r="W1629" s="13">
        <f t="shared" si="1972"/>
        <v>1.0324296023403274E-2</v>
      </c>
      <c r="X1629" s="13">
        <f t="shared" si="1973"/>
        <v>1.2956860822079704E-2</v>
      </c>
      <c r="Y1629" s="13">
        <f t="shared" si="1974"/>
        <v>8.1303481604067945E-3</v>
      </c>
      <c r="Z1629" s="13">
        <f t="shared" si="1975"/>
        <v>4.3067982842744941E-2</v>
      </c>
      <c r="AA1629" s="13">
        <f t="shared" si="1976"/>
        <v>3.3576017489939908E-2</v>
      </c>
      <c r="AB1629" s="13">
        <f t="shared" si="1977"/>
        <v>1.308801662015451E-2</v>
      </c>
      <c r="AC1629" s="13">
        <f t="shared" si="1978"/>
        <v>2.0797984393062743E-4</v>
      </c>
      <c r="AD1629" s="13">
        <f t="shared" si="1979"/>
        <v>2.0122183636904433E-3</v>
      </c>
      <c r="AE1629" s="13">
        <f t="shared" si="1980"/>
        <v>2.5253085753129843E-3</v>
      </c>
      <c r="AF1629" s="13">
        <f t="shared" si="1981"/>
        <v>1.5846151480432354E-3</v>
      </c>
      <c r="AG1629" s="13">
        <f t="shared" si="1982"/>
        <v>6.6289065079155668E-4</v>
      </c>
      <c r="AH1629" s="13">
        <f t="shared" si="1983"/>
        <v>1.3512443325826316E-2</v>
      </c>
      <c r="AI1629" s="13">
        <f t="shared" si="1984"/>
        <v>1.0534369234248768E-2</v>
      </c>
      <c r="AJ1629" s="13">
        <f t="shared" si="1985"/>
        <v>4.1063237967993741E-3</v>
      </c>
      <c r="AK1629" s="13">
        <f t="shared" si="1986"/>
        <v>1.067103607832564E-3</v>
      </c>
      <c r="AL1629" s="13">
        <f t="shared" si="1987"/>
        <v>8.1394533001333198E-6</v>
      </c>
      <c r="AM1629" s="13">
        <f t="shared" si="1988"/>
        <v>3.1374712495609649E-4</v>
      </c>
      <c r="AN1629" s="13">
        <f t="shared" si="1989"/>
        <v>3.9374867033730766E-4</v>
      </c>
      <c r="AO1629" s="13">
        <f t="shared" si="1990"/>
        <v>2.4707479855646923E-4</v>
      </c>
      <c r="AP1629" s="13">
        <f t="shared" si="1991"/>
        <v>1.0335858155309132E-4</v>
      </c>
      <c r="AQ1629" s="13">
        <f t="shared" si="1992"/>
        <v>3.2428427878163654E-5</v>
      </c>
      <c r="AR1629" s="13">
        <f t="shared" si="1993"/>
        <v>3.391589066065129E-3</v>
      </c>
      <c r="AS1629" s="13">
        <f t="shared" si="1994"/>
        <v>2.6441000085072439E-3</v>
      </c>
      <c r="AT1629" s="13">
        <f t="shared" si="1995"/>
        <v>1.0306768772401966E-3</v>
      </c>
      <c r="AU1629" s="13">
        <f t="shared" si="1996"/>
        <v>2.6784030403785282E-4</v>
      </c>
      <c r="AV1629" s="13">
        <f t="shared" si="1997"/>
        <v>5.2202414295337097E-5</v>
      </c>
      <c r="AW1629" s="13">
        <f t="shared" si="1998"/>
        <v>2.2121100633337428E-7</v>
      </c>
      <c r="AX1629" s="13">
        <f t="shared" si="1999"/>
        <v>4.0766474534801796E-5</v>
      </c>
      <c r="AY1629" s="13">
        <f t="shared" si="2000"/>
        <v>5.1161409509853152E-5</v>
      </c>
      <c r="AZ1629" s="13">
        <f t="shared" si="2001"/>
        <v>3.2103460661043634E-5</v>
      </c>
      <c r="BA1629" s="13">
        <f t="shared" si="2002"/>
        <v>1.3429812252230034E-5</v>
      </c>
      <c r="BB1629" s="13">
        <f t="shared" si="2003"/>
        <v>4.2135610947313235E-6</v>
      </c>
      <c r="BC1629" s="13">
        <f t="shared" si="2004"/>
        <v>1.0575931675342857E-6</v>
      </c>
      <c r="BD1629" s="13">
        <f t="shared" si="2005"/>
        <v>7.0940022440076317E-4</v>
      </c>
      <c r="BE1629" s="13">
        <f t="shared" si="2006"/>
        <v>5.5305200684270593E-4</v>
      </c>
      <c r="BF1629" s="13">
        <f t="shared" si="2007"/>
        <v>2.1558107239894988E-4</v>
      </c>
      <c r="BG1629" s="13">
        <f t="shared" si="2008"/>
        <v>5.6022698530651745E-5</v>
      </c>
      <c r="BH1629" s="13">
        <f t="shared" si="2009"/>
        <v>1.09188948584323E-5</v>
      </c>
      <c r="BI1629" s="13">
        <f t="shared" si="2010"/>
        <v>1.7024851434354838E-6</v>
      </c>
      <c r="BJ1629" s="14">
        <f t="shared" si="2011"/>
        <v>0.23093859948236656</v>
      </c>
      <c r="BK1629" s="14">
        <f t="shared" si="2012"/>
        <v>0.29359779920593576</v>
      </c>
      <c r="BL1629" s="14">
        <f t="shared" si="2013"/>
        <v>0.43210116938453824</v>
      </c>
      <c r="BM1629" s="14">
        <f t="shared" si="2014"/>
        <v>0.33234041479356335</v>
      </c>
      <c r="BN1629" s="14">
        <f t="shared" si="2015"/>
        <v>0.66731419592351848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1.44444444444444</v>
      </c>
      <c r="F1630" s="10">
        <f>VLOOKUP(B1630,home!$B$2:$E$405,3,FALSE)</f>
        <v>1.1100000000000001</v>
      </c>
      <c r="G1630" s="10">
        <f>VLOOKUP(C1630,away!$B$2:$E$405,4,FALSE)</f>
        <v>0.87</v>
      </c>
      <c r="H1630" s="10">
        <f>VLOOKUP(A1630,away!$A$2:$E$405,3,FALSE)</f>
        <v>1.0185185185185199</v>
      </c>
      <c r="I1630" s="10">
        <f>VLOOKUP(C1630,away!$B$2:$E$405,3,FALSE)</f>
        <v>0.69</v>
      </c>
      <c r="J1630" s="10">
        <f>VLOOKUP(B1630,home!$B$2:$E$405,4,FALSE)</f>
        <v>0.39</v>
      </c>
      <c r="K1630" s="12">
        <f t="shared" si="1960"/>
        <v>1.3948999999999958</v>
      </c>
      <c r="L1630" s="12">
        <f t="shared" si="1961"/>
        <v>0.27408333333333373</v>
      </c>
      <c r="M1630" s="13">
        <f t="shared" si="1962"/>
        <v>0.18843854747558747</v>
      </c>
      <c r="N1630" s="13">
        <f t="shared" si="1963"/>
        <v>0.26285292987369613</v>
      </c>
      <c r="O1630" s="13">
        <f t="shared" si="1964"/>
        <v>5.1647865220600671E-2</v>
      </c>
      <c r="P1630" s="13">
        <f t="shared" si="1965"/>
        <v>7.204360719621565E-2</v>
      </c>
      <c r="Q1630" s="13">
        <f t="shared" si="1966"/>
        <v>0.18332677594040889</v>
      </c>
      <c r="R1630" s="13">
        <f t="shared" si="1967"/>
        <v>7.0779095296064935E-3</v>
      </c>
      <c r="S1630" s="13">
        <f t="shared" si="1968"/>
        <v>6.8859071131863658E-3</v>
      </c>
      <c r="T1630" s="13">
        <f t="shared" si="1969"/>
        <v>5.0246813839000475E-2</v>
      </c>
      <c r="U1630" s="13">
        <f t="shared" si="1970"/>
        <v>9.8729760028480676E-3</v>
      </c>
      <c r="V1630" s="13">
        <f t="shared" si="1971"/>
        <v>2.9251244792640753E-4</v>
      </c>
      <c r="W1630" s="13">
        <f t="shared" si="1972"/>
        <v>8.5240839919758504E-2</v>
      </c>
      <c r="X1630" s="13">
        <f t="shared" si="1973"/>
        <v>2.3363093541340509E-2</v>
      </c>
      <c r="Y1630" s="13">
        <f t="shared" si="1974"/>
        <v>3.2017172773945433E-3</v>
      </c>
      <c r="Z1630" s="13">
        <f t="shared" si="1975"/>
        <v>6.466456789687721E-4</v>
      </c>
      <c r="AA1630" s="13">
        <f t="shared" si="1976"/>
        <v>9.0200605759353737E-4</v>
      </c>
      <c r="AB1630" s="13">
        <f t="shared" si="1977"/>
        <v>6.2910412486861102E-4</v>
      </c>
      <c r="AC1630" s="13">
        <f t="shared" si="1978"/>
        <v>6.9895637665190686E-6</v>
      </c>
      <c r="AD1630" s="13">
        <f t="shared" si="1979"/>
        <v>2.97256119010177E-2</v>
      </c>
      <c r="AE1630" s="13">
        <f t="shared" si="1980"/>
        <v>8.1472947952039455E-3</v>
      </c>
      <c r="AF1630" s="13">
        <f t="shared" si="1981"/>
        <v>1.1165188575594091E-3</v>
      </c>
      <c r="AG1630" s="13">
        <f t="shared" si="1982"/>
        <v>1.0200640340313618E-4</v>
      </c>
      <c r="AH1630" s="13">
        <f t="shared" si="1983"/>
        <v>4.4308700794339453E-5</v>
      </c>
      <c r="AI1630" s="13">
        <f t="shared" si="1984"/>
        <v>6.1806206738023914E-5</v>
      </c>
      <c r="AJ1630" s="13">
        <f t="shared" si="1985"/>
        <v>4.3106738889434667E-5</v>
      </c>
      <c r="AK1630" s="13">
        <f t="shared" si="1986"/>
        <v>2.0043196692290738E-5</v>
      </c>
      <c r="AL1630" s="13">
        <f t="shared" si="1987"/>
        <v>1.0688967691883477E-7</v>
      </c>
      <c r="AM1630" s="13">
        <f t="shared" si="1988"/>
        <v>8.2928512081458898E-3</v>
      </c>
      <c r="AN1630" s="13">
        <f t="shared" si="1989"/>
        <v>2.2729323019659892E-3</v>
      </c>
      <c r="AO1630" s="13">
        <f t="shared" si="1990"/>
        <v>3.1148643088192289E-4</v>
      </c>
      <c r="AP1630" s="13">
        <f t="shared" si="1991"/>
        <v>2.8457746421406836E-5</v>
      </c>
      <c r="AQ1630" s="13">
        <f t="shared" si="1992"/>
        <v>1.9499484995834829E-6</v>
      </c>
      <c r="AR1630" s="13">
        <f t="shared" si="1993"/>
        <v>2.428855281876378E-6</v>
      </c>
      <c r="AS1630" s="13">
        <f t="shared" si="1994"/>
        <v>3.3880102326893496E-6</v>
      </c>
      <c r="AT1630" s="13">
        <f t="shared" si="1995"/>
        <v>2.3629677367891805E-6</v>
      </c>
      <c r="AU1630" s="13">
        <f t="shared" si="1996"/>
        <v>1.0987012320157389E-6</v>
      </c>
      <c r="AV1630" s="13">
        <f t="shared" si="1997"/>
        <v>3.8314458713468749E-7</v>
      </c>
      <c r="AW1630" s="13">
        <f t="shared" si="1998"/>
        <v>1.135164929603695E-9</v>
      </c>
      <c r="AX1630" s="13">
        <f t="shared" si="1999"/>
        <v>1.927949691707108E-3</v>
      </c>
      <c r="AY1630" s="13">
        <f t="shared" si="2000"/>
        <v>5.2841887800205724E-4</v>
      </c>
      <c r="AZ1630" s="13">
        <f t="shared" si="2001"/>
        <v>7.2415403739532031E-5</v>
      </c>
      <c r="BA1630" s="13">
        <f t="shared" si="2002"/>
        <v>6.6159517472033678E-6</v>
      </c>
      <c r="BB1630" s="13">
        <f t="shared" si="2003"/>
        <v>4.5333052701149795E-7</v>
      </c>
      <c r="BC1630" s="13">
        <f t="shared" si="2004"/>
        <v>2.4850068389013651E-8</v>
      </c>
      <c r="BD1630" s="13">
        <f t="shared" si="2005"/>
        <v>1.1095145864015862E-7</v>
      </c>
      <c r="BE1630" s="13">
        <f t="shared" si="2006"/>
        <v>1.5476618965715677E-7</v>
      </c>
      <c r="BF1630" s="13">
        <f t="shared" si="2007"/>
        <v>1.079416789763837E-7</v>
      </c>
      <c r="BG1630" s="13">
        <f t="shared" si="2008"/>
        <v>5.0189282668052375E-8</v>
      </c>
      <c r="BH1630" s="13">
        <f t="shared" si="2009"/>
        <v>1.7502257598416518E-8</v>
      </c>
      <c r="BI1630" s="13">
        <f t="shared" si="2010"/>
        <v>4.8827798248062233E-9</v>
      </c>
      <c r="BJ1630" s="14">
        <f t="shared" si="2011"/>
        <v>0.66076715809048936</v>
      </c>
      <c r="BK1630" s="14">
        <f t="shared" si="2012"/>
        <v>0.26819608956436142</v>
      </c>
      <c r="BL1630" s="14">
        <f t="shared" si="2013"/>
        <v>7.0309233691349338E-2</v>
      </c>
      <c r="BM1630" s="14">
        <f t="shared" si="2014"/>
        <v>0.23400307404621637</v>
      </c>
      <c r="BN1630" s="14">
        <f t="shared" si="2015"/>
        <v>0.7653876352361153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1.44444444444444</v>
      </c>
      <c r="F1631" s="10">
        <f>VLOOKUP(B1631,home!$B$2:$E$405,3,FALSE)</f>
        <v>0.52</v>
      </c>
      <c r="G1631" s="10">
        <f>VLOOKUP(C1631,away!$B$2:$E$405,4,FALSE)</f>
        <v>1.38</v>
      </c>
      <c r="H1631" s="10">
        <f>VLOOKUP(A1631,away!$A$2:$E$405,3,FALSE)</f>
        <v>1.0185185185185199</v>
      </c>
      <c r="I1631" s="10">
        <f>VLOOKUP(C1631,away!$B$2:$E$405,3,FALSE)</f>
        <v>0.28000000000000003</v>
      </c>
      <c r="J1631" s="10">
        <f>VLOOKUP(B1631,home!$B$2:$E$405,4,FALSE)</f>
        <v>0.49</v>
      </c>
      <c r="K1631" s="12">
        <f t="shared" si="1960"/>
        <v>1.0365333333333302</v>
      </c>
      <c r="L1631" s="12">
        <f t="shared" si="1961"/>
        <v>0.13974074074074094</v>
      </c>
      <c r="M1631" s="13">
        <f t="shared" si="1962"/>
        <v>0.3084257719734857</v>
      </c>
      <c r="N1631" s="13">
        <f t="shared" si="1963"/>
        <v>0.31969359350958271</v>
      </c>
      <c r="O1631" s="13">
        <f t="shared" si="1964"/>
        <v>4.3099645839109746E-2</v>
      </c>
      <c r="P1631" s="13">
        <f t="shared" si="1965"/>
        <v>4.4674219567098418E-2</v>
      </c>
      <c r="Q1631" s="13">
        <f t="shared" si="1966"/>
        <v>0.16568653306289921</v>
      </c>
      <c r="R1631" s="13">
        <f t="shared" si="1967"/>
        <v>3.0113882176103944E-3</v>
      </c>
      <c r="S1631" s="13">
        <f t="shared" si="1968"/>
        <v>1.6177197848603342E-3</v>
      </c>
      <c r="T1631" s="13">
        <f t="shared" si="1969"/>
        <v>2.3153158860974798E-2</v>
      </c>
      <c r="U1631" s="13">
        <f t="shared" si="1970"/>
        <v>3.1214042671604179E-3</v>
      </c>
      <c r="V1631" s="13">
        <f t="shared" si="1971"/>
        <v>2.6035570678251526E-5</v>
      </c>
      <c r="W1631" s="13">
        <f t="shared" si="1972"/>
        <v>5.7246538134709986E-2</v>
      </c>
      <c r="X1631" s="13">
        <f t="shared" si="1973"/>
        <v>7.9996736437874475E-3</v>
      </c>
      <c r="Y1631" s="13">
        <f t="shared" si="1974"/>
        <v>5.5894016033351996E-4</v>
      </c>
      <c r="Z1631" s="13">
        <f t="shared" si="1975"/>
        <v>1.4027120672893868E-4</v>
      </c>
      <c r="AA1631" s="13">
        <f t="shared" si="1976"/>
        <v>1.4539578148143546E-4</v>
      </c>
      <c r="AB1631" s="13">
        <f t="shared" si="1977"/>
        <v>7.5353787015778375E-5</v>
      </c>
      <c r="AC1631" s="13">
        <f t="shared" si="1978"/>
        <v>2.3569666244016638E-7</v>
      </c>
      <c r="AD1631" s="13">
        <f t="shared" si="1979"/>
        <v>1.4834486248641135E-2</v>
      </c>
      <c r="AE1631" s="13">
        <f t="shared" si="1980"/>
        <v>2.0729820968934474E-3</v>
      </c>
      <c r="AF1631" s="13">
        <f t="shared" si="1981"/>
        <v>1.4484002688109238E-4</v>
      </c>
      <c r="AG1631" s="13">
        <f t="shared" si="1982"/>
        <v>6.7466842150908919E-6</v>
      </c>
      <c r="AH1631" s="13">
        <f t="shared" si="1983"/>
        <v>4.9004005832248735E-6</v>
      </c>
      <c r="AI1631" s="13">
        <f t="shared" si="1984"/>
        <v>5.0794285511986732E-6</v>
      </c>
      <c r="AJ1631" s="13">
        <f t="shared" si="1985"/>
        <v>2.6324985038012241E-6</v>
      </c>
      <c r="AK1631" s="13">
        <f t="shared" si="1986"/>
        <v>9.0955748304669584E-7</v>
      </c>
      <c r="AL1631" s="13">
        <f t="shared" si="1987"/>
        <v>1.3655881454665823E-9</v>
      </c>
      <c r="AM1631" s="13">
        <f t="shared" si="1988"/>
        <v>3.0752878959182904E-3</v>
      </c>
      <c r="AN1631" s="13">
        <f t="shared" si="1989"/>
        <v>4.2974300856665651E-4</v>
      </c>
      <c r="AO1631" s="13">
        <f t="shared" si="1990"/>
        <v>3.0026303172629579E-5</v>
      </c>
      <c r="AP1631" s="13">
        <f t="shared" si="1991"/>
        <v>1.3986326156831055E-6</v>
      </c>
      <c r="AQ1631" s="13">
        <f t="shared" si="1992"/>
        <v>4.88614894349293E-8</v>
      </c>
      <c r="AR1631" s="13">
        <f t="shared" si="1993"/>
        <v>1.3695712148524063E-7</v>
      </c>
      <c r="AS1631" s="13">
        <f t="shared" si="1994"/>
        <v>1.4196062165683433E-7</v>
      </c>
      <c r="AT1631" s="13">
        <f t="shared" si="1995"/>
        <v>7.3573458184015102E-8</v>
      </c>
      <c r="AU1631" s="13">
        <f t="shared" si="1996"/>
        <v>2.5420447285445854E-8</v>
      </c>
      <c r="AV1631" s="13">
        <f t="shared" si="1997"/>
        <v>6.587285239901849E-9</v>
      </c>
      <c r="AW1631" s="13">
        <f t="shared" si="1998"/>
        <v>5.4944414680795786E-12</v>
      </c>
      <c r="AX1631" s="13">
        <f t="shared" si="1999"/>
        <v>5.3127306895263784E-4</v>
      </c>
      <c r="AY1631" s="13">
        <f t="shared" si="2000"/>
        <v>7.4240492191048342E-5</v>
      </c>
      <c r="AZ1631" s="13">
        <f t="shared" si="2001"/>
        <v>5.1872106858671447E-6</v>
      </c>
      <c r="BA1631" s="13">
        <f t="shared" si="2002"/>
        <v>2.4162155454045386E-7</v>
      </c>
      <c r="BB1631" s="13">
        <f t="shared" si="2003"/>
        <v>8.4410937526030896E-9</v>
      </c>
      <c r="BC1631" s="13">
        <f t="shared" si="2004"/>
        <v>2.359129387301594E-10</v>
      </c>
      <c r="BD1631" s="13">
        <f t="shared" si="2005"/>
        <v>3.1897482676778584E-9</v>
      </c>
      <c r="BE1631" s="13">
        <f t="shared" si="2006"/>
        <v>3.3062804043903459E-9</v>
      </c>
      <c r="BF1631" s="13">
        <f t="shared" si="2007"/>
        <v>1.713534924248698E-9</v>
      </c>
      <c r="BG1631" s="13">
        <f t="shared" si="2008"/>
        <v>5.9204535560485941E-10</v>
      </c>
      <c r="BH1631" s="13">
        <f t="shared" si="2009"/>
        <v>1.5341868648240545E-10</v>
      </c>
      <c r="BI1631" s="13">
        <f t="shared" si="2010"/>
        <v>3.1804716499045784E-11</v>
      </c>
      <c r="BJ1631" s="14">
        <f t="shared" si="2011"/>
        <v>0.59554494820107196</v>
      </c>
      <c r="BK1631" s="14">
        <f t="shared" si="2012"/>
        <v>0.35481822445056443</v>
      </c>
      <c r="BL1631" s="14">
        <f t="shared" si="2013"/>
        <v>4.9467103263265255E-2</v>
      </c>
      <c r="BM1631" s="14">
        <f t="shared" si="2014"/>
        <v>0.11530515446514766</v>
      </c>
      <c r="BN1631" s="14">
        <f t="shared" si="2015"/>
        <v>0.88459115216978601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1.44444444444444</v>
      </c>
      <c r="F1632" s="10">
        <f>VLOOKUP(B1632,home!$B$2:$E$405,3,FALSE)</f>
        <v>0.69</v>
      </c>
      <c r="G1632" s="10">
        <f>VLOOKUP(C1632,away!$B$2:$E$405,4,FALSE)</f>
        <v>1.9</v>
      </c>
      <c r="H1632" s="10">
        <f>VLOOKUP(A1632,away!$A$2:$E$405,3,FALSE)</f>
        <v>1.0185185185185199</v>
      </c>
      <c r="I1632" s="10">
        <f>VLOOKUP(C1632,away!$B$2:$E$405,3,FALSE)</f>
        <v>0.17</v>
      </c>
      <c r="J1632" s="10">
        <f>VLOOKUP(B1632,home!$B$2:$E$405,4,FALSE)</f>
        <v>1.57</v>
      </c>
      <c r="K1632" s="12">
        <f t="shared" si="1960"/>
        <v>1.8936666666666606</v>
      </c>
      <c r="L1632" s="12">
        <f t="shared" si="1961"/>
        <v>0.27184259259259302</v>
      </c>
      <c r="M1632" s="13">
        <f t="shared" si="1962"/>
        <v>0.11469151200797124</v>
      </c>
      <c r="N1632" s="13">
        <f t="shared" si="1963"/>
        <v>0.2171874932390942</v>
      </c>
      <c r="O1632" s="13">
        <f t="shared" si="1964"/>
        <v>3.1178037972611417E-2</v>
      </c>
      <c r="P1632" s="13">
        <f t="shared" si="1965"/>
        <v>5.9040811240801627E-2</v>
      </c>
      <c r="Q1632" s="13">
        <f t="shared" si="1966"/>
        <v>0.20564035818188173</v>
      </c>
      <c r="R1632" s="13">
        <f t="shared" si="1967"/>
        <v>4.2377593372124999E-3</v>
      </c>
      <c r="S1632" s="13">
        <f t="shared" si="1968"/>
        <v>7.5982462235952104E-3</v>
      </c>
      <c r="T1632" s="13">
        <f t="shared" si="1969"/>
        <v>5.5901808109832175E-2</v>
      </c>
      <c r="U1632" s="13">
        <f t="shared" si="1970"/>
        <v>8.0249035982347117E-3</v>
      </c>
      <c r="V1632" s="13">
        <f t="shared" si="1971"/>
        <v>4.3460217102226934E-4</v>
      </c>
      <c r="W1632" s="13">
        <f t="shared" si="1972"/>
        <v>0.1298047638701407</v>
      </c>
      <c r="X1632" s="13">
        <f t="shared" si="1973"/>
        <v>3.5286463541328396E-2</v>
      </c>
      <c r="Y1632" s="13">
        <f t="shared" si="1974"/>
        <v>4.7961818662493614E-3</v>
      </c>
      <c r="Z1632" s="13">
        <f t="shared" si="1975"/>
        <v>3.8400116167043835E-4</v>
      </c>
      <c r="AA1632" s="13">
        <f t="shared" si="1976"/>
        <v>7.2717019981658447E-4</v>
      </c>
      <c r="AB1632" s="13">
        <f t="shared" si="1977"/>
        <v>6.8850898419300065E-4</v>
      </c>
      <c r="AC1632" s="13">
        <f t="shared" si="1978"/>
        <v>1.3982761395621532E-5</v>
      </c>
      <c r="AD1632" s="13">
        <f t="shared" si="1979"/>
        <v>6.1451738628855571E-2</v>
      </c>
      <c r="AE1632" s="13">
        <f t="shared" si="1980"/>
        <v>1.6705199948190495E-2</v>
      </c>
      <c r="AF1632" s="13">
        <f t="shared" si="1981"/>
        <v>2.2705924318468774E-3</v>
      </c>
      <c r="AG1632" s="13">
        <f t="shared" si="1982"/>
        <v>2.0574791113145863E-4</v>
      </c>
      <c r="AH1632" s="13">
        <f t="shared" si="1983"/>
        <v>2.6096967836764845E-5</v>
      </c>
      <c r="AI1632" s="13">
        <f t="shared" si="1984"/>
        <v>4.9418958093553543E-5</v>
      </c>
      <c r="AJ1632" s="13">
        <f t="shared" si="1985"/>
        <v>4.679151682157947E-5</v>
      </c>
      <c r="AK1632" s="13">
        <f t="shared" si="1986"/>
        <v>2.953584522926579E-5</v>
      </c>
      <c r="AL1632" s="13">
        <f t="shared" si="1987"/>
        <v>2.8792142041921367E-7</v>
      </c>
      <c r="AM1632" s="13">
        <f t="shared" si="1988"/>
        <v>2.3273821810035164E-2</v>
      </c>
      <c r="AN1632" s="13">
        <f t="shared" si="1989"/>
        <v>6.326816060377995E-3</v>
      </c>
      <c r="AO1632" s="13">
        <f t="shared" si="1990"/>
        <v>8.5994904035480483E-4</v>
      </c>
      <c r="AP1632" s="13">
        <f t="shared" si="1991"/>
        <v>7.7923592209187538E-5</v>
      </c>
      <c r="AQ1632" s="13">
        <f t="shared" si="1992"/>
        <v>5.2957378325683794E-6</v>
      </c>
      <c r="AR1632" s="13">
        <f t="shared" si="1993"/>
        <v>1.4188534791103347E-6</v>
      </c>
      <c r="AS1632" s="13">
        <f t="shared" si="1994"/>
        <v>2.6868355382752618E-6</v>
      </c>
      <c r="AT1632" s="13">
        <f t="shared" si="1995"/>
        <v>2.5439854488236195E-6</v>
      </c>
      <c r="AU1632" s="13">
        <f t="shared" si="1996"/>
        <v>1.6058201483074374E-6</v>
      </c>
      <c r="AV1632" s="13">
        <f t="shared" si="1997"/>
        <v>7.6022202187787669E-7</v>
      </c>
      <c r="AW1632" s="13">
        <f t="shared" si="1998"/>
        <v>4.1171104066563838E-9</v>
      </c>
      <c r="AX1632" s="13">
        <f t="shared" si="1999"/>
        <v>7.3454767612671813E-3</v>
      </c>
      <c r="AY1632" s="13">
        <f t="shared" si="2000"/>
        <v>1.9968134466115139E-3</v>
      </c>
      <c r="AZ1632" s="13">
        <f t="shared" si="2001"/>
        <v>2.7140947212531266E-4</v>
      </c>
      <c r="BA1632" s="13">
        <f t="shared" si="2002"/>
        <v>2.4593551518910707E-5</v>
      </c>
      <c r="BB1632" s="13">
        <f t="shared" si="2003"/>
        <v>1.6713937014900472E-6</v>
      </c>
      <c r="BC1632" s="13">
        <f t="shared" si="2004"/>
        <v>9.0871199411197029E-8</v>
      </c>
      <c r="BD1632" s="13">
        <f t="shared" si="2005"/>
        <v>6.4284134711728955E-8</v>
      </c>
      <c r="BE1632" s="13">
        <f t="shared" si="2006"/>
        <v>1.2173272309911034E-7</v>
      </c>
      <c r="BF1632" s="13">
        <f t="shared" si="2007"/>
        <v>1.1526059998767397E-7</v>
      </c>
      <c r="BG1632" s="13">
        <f t="shared" si="2008"/>
        <v>7.2755052058885964E-8</v>
      </c>
      <c r="BH1632" s="13">
        <f t="shared" si="2009"/>
        <v>3.4443454228877479E-8</v>
      </c>
      <c r="BI1632" s="13">
        <f t="shared" si="2010"/>
        <v>1.3044884231616826E-8</v>
      </c>
      <c r="BJ1632" s="14">
        <f t="shared" si="2011"/>
        <v>0.76943420946578456</v>
      </c>
      <c r="BK1632" s="14">
        <f t="shared" si="2012"/>
        <v>0.18377625577281786</v>
      </c>
      <c r="BL1632" s="14">
        <f t="shared" si="2013"/>
        <v>4.5017660617534067E-2</v>
      </c>
      <c r="BM1632" s="14">
        <f t="shared" si="2014"/>
        <v>0.36463934570873324</v>
      </c>
      <c r="BN1632" s="14">
        <f t="shared" si="2015"/>
        <v>0.63197597197957267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1.44444444444444</v>
      </c>
      <c r="F1633" s="10">
        <f>VLOOKUP(B1633,home!$B$2:$E$405,3,FALSE)</f>
        <v>1.1100000000000001</v>
      </c>
      <c r="G1633" s="10">
        <f>VLOOKUP(C1633,away!$B$2:$E$405,4,FALSE)</f>
        <v>1.04</v>
      </c>
      <c r="H1633" s="10">
        <f>VLOOKUP(A1633,away!$A$2:$E$405,3,FALSE)</f>
        <v>1.0185185185185199</v>
      </c>
      <c r="I1633" s="10">
        <f>VLOOKUP(C1633,away!$B$2:$E$405,3,FALSE)</f>
        <v>1.04</v>
      </c>
      <c r="J1633" s="10">
        <f>VLOOKUP(B1633,home!$B$2:$E$405,4,FALSE)</f>
        <v>0.59</v>
      </c>
      <c r="K1633" s="12">
        <f t="shared" si="1960"/>
        <v>1.6674666666666618</v>
      </c>
      <c r="L1633" s="12">
        <f t="shared" si="1961"/>
        <v>0.62496296296296372</v>
      </c>
      <c r="M1633" s="13">
        <f t="shared" si="1962"/>
        <v>0.10102072050878881</v>
      </c>
      <c r="N1633" s="13">
        <f t="shared" si="1963"/>
        <v>0.16844868409105451</v>
      </c>
      <c r="O1633" s="13">
        <f t="shared" si="1964"/>
        <v>6.3134208809826092E-2</v>
      </c>
      <c r="P1633" s="13">
        <f t="shared" si="1965"/>
        <v>0.1052741887167577</v>
      </c>
      <c r="Q1633" s="13">
        <f t="shared" si="1966"/>
        <v>0.14044128288284816</v>
      </c>
      <c r="R1633" s="13">
        <f t="shared" si="1967"/>
        <v>1.9728271101055676E-2</v>
      </c>
      <c r="S1633" s="13">
        <f t="shared" si="1968"/>
        <v>2.7426687203758664E-2</v>
      </c>
      <c r="T1633" s="13">
        <f t="shared" si="1969"/>
        <v>8.7770600272784563E-2</v>
      </c>
      <c r="U1633" s="13">
        <f t="shared" si="1970"/>
        <v>3.2896234451973538E-2</v>
      </c>
      <c r="V1633" s="13">
        <f t="shared" si="1971"/>
        <v>3.1757205958694353E-3</v>
      </c>
      <c r="W1633" s="13">
        <f t="shared" si="1972"/>
        <v>7.8060385943684182E-2</v>
      </c>
      <c r="X1633" s="13">
        <f t="shared" si="1973"/>
        <v>4.8784850089397355E-2</v>
      </c>
      <c r="Y1633" s="13">
        <f t="shared" si="1974"/>
        <v>1.5244362229786883E-2</v>
      </c>
      <c r="Z1633" s="13">
        <f t="shared" si="1975"/>
        <v>4.109812920484123E-3</v>
      </c>
      <c r="AA1633" s="13">
        <f t="shared" si="1976"/>
        <v>6.8529760511432383E-3</v>
      </c>
      <c r="AB1633" s="13">
        <f t="shared" si="1977"/>
        <v>5.7135545663731411E-3</v>
      </c>
      <c r="AC1633" s="13">
        <f t="shared" si="1978"/>
        <v>2.0683962633943448E-4</v>
      </c>
      <c r="AD1633" s="13">
        <f t="shared" si="1979"/>
        <v>3.2540772887057055E-2</v>
      </c>
      <c r="AE1633" s="13">
        <f t="shared" si="1980"/>
        <v>2.0336777840600055E-2</v>
      </c>
      <c r="AF1633" s="13">
        <f t="shared" si="1981"/>
        <v>6.3548664681904741E-3</v>
      </c>
      <c r="AG1633" s="13">
        <f t="shared" si="1982"/>
        <v>1.3238520590647682E-3</v>
      </c>
      <c r="AH1633" s="13">
        <f t="shared" si="1983"/>
        <v>6.4212021500230712E-4</v>
      </c>
      <c r="AI1633" s="13">
        <f t="shared" si="1984"/>
        <v>1.0707140545091771E-3</v>
      </c>
      <c r="AJ1633" s="13">
        <f t="shared" si="1985"/>
        <v>8.926899977127823E-4</v>
      </c>
      <c r="AK1633" s="13">
        <f t="shared" si="1986"/>
        <v>4.9617693828426764E-4</v>
      </c>
      <c r="AL1633" s="13">
        <f t="shared" si="1987"/>
        <v>8.621943596399856E-6</v>
      </c>
      <c r="AM1633" s="13">
        <f t="shared" si="1988"/>
        <v>1.0852130819347584E-2</v>
      </c>
      <c r="AN1633" s="13">
        <f t="shared" si="1989"/>
        <v>6.7821798313211631E-3</v>
      </c>
      <c r="AO1633" s="13">
        <f t="shared" si="1990"/>
        <v>2.1193056013650629E-3</v>
      </c>
      <c r="AP1633" s="13">
        <f t="shared" si="1991"/>
        <v>4.4149583601770529E-4</v>
      </c>
      <c r="AQ1633" s="13">
        <f t="shared" si="1992"/>
        <v>6.8979636453358947E-5</v>
      </c>
      <c r="AR1633" s="13">
        <f t="shared" si="1993"/>
        <v>8.0260270429251442E-5</v>
      </c>
      <c r="AS1633" s="13">
        <f t="shared" si="1994"/>
        <v>1.3383132559842873E-4</v>
      </c>
      <c r="AT1633" s="13">
        <f t="shared" si="1995"/>
        <v>1.1157963719559636E-4</v>
      </c>
      <c r="AU1633" s="13">
        <f t="shared" si="1996"/>
        <v>6.2018441900805514E-5</v>
      </c>
      <c r="AV1633" s="13">
        <f t="shared" si="1997"/>
        <v>2.5853421147049053E-5</v>
      </c>
      <c r="AW1633" s="13">
        <f t="shared" si="1998"/>
        <v>2.4958249288451418E-7</v>
      </c>
      <c r="AX1633" s="13">
        <f t="shared" si="1999"/>
        <v>3.0159277339280081E-3</v>
      </c>
      <c r="AY1633" s="13">
        <f t="shared" si="2000"/>
        <v>1.8848431326778249E-3</v>
      </c>
      <c r="AZ1633" s="13">
        <f t="shared" si="2001"/>
        <v>5.8897857445936385E-4</v>
      </c>
      <c r="BA1633" s="13">
        <f t="shared" si="2002"/>
        <v>1.226965983386089E-4</v>
      </c>
      <c r="BB1633" s="13">
        <f t="shared" si="2003"/>
        <v>1.9170207410793413E-5</v>
      </c>
      <c r="BC1633" s="13">
        <f t="shared" si="2004"/>
        <v>2.3961339248128035E-6</v>
      </c>
      <c r="BD1633" s="13">
        <f t="shared" si="2005"/>
        <v>8.3599494026122867E-6</v>
      </c>
      <c r="BE1633" s="13">
        <f t="shared" si="2006"/>
        <v>1.3939936963875859E-5</v>
      </c>
      <c r="BF1633" s="13">
        <f t="shared" si="2007"/>
        <v>1.1622190111348735E-5</v>
      </c>
      <c r="BG1633" s="13">
        <f t="shared" si="2008"/>
        <v>6.4598715347789714E-6</v>
      </c>
      <c r="BH1633" s="13">
        <f t="shared" si="2009"/>
        <v>2.6929051137981866E-6</v>
      </c>
      <c r="BI1633" s="13">
        <f t="shared" si="2010"/>
        <v>8.9806590275093421E-7</v>
      </c>
      <c r="BJ1633" s="14">
        <f t="shared" si="2011"/>
        <v>0.62520453886971239</v>
      </c>
      <c r="BK1633" s="14">
        <f t="shared" si="2012"/>
        <v>0.23899762172778827</v>
      </c>
      <c r="BL1633" s="14">
        <f t="shared" si="2013"/>
        <v>0.13188446220118061</v>
      </c>
      <c r="BM1633" s="14">
        <f t="shared" si="2014"/>
        <v>0.40026448605864939</v>
      </c>
      <c r="BN1633" s="14">
        <f t="shared" si="2015"/>
        <v>0.59804735611033089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1.44444444444444</v>
      </c>
      <c r="F1634" s="10">
        <f>VLOOKUP(B1634,home!$B$2:$E$405,3,FALSE)</f>
        <v>0.52</v>
      </c>
      <c r="G1634" s="10">
        <f>VLOOKUP(C1634,away!$B$2:$E$405,4,FALSE)</f>
        <v>1.66</v>
      </c>
      <c r="H1634" s="10">
        <f>VLOOKUP(A1634,away!$A$2:$E$405,3,FALSE)</f>
        <v>1.0185185185185199</v>
      </c>
      <c r="I1634" s="10">
        <f>VLOOKUP(C1634,away!$B$2:$E$405,3,FALSE)</f>
        <v>1.1100000000000001</v>
      </c>
      <c r="J1634" s="10">
        <f>VLOOKUP(B1634,home!$B$2:$E$405,4,FALSE)</f>
        <v>1.23</v>
      </c>
      <c r="K1634" s="12">
        <f t="shared" si="1960"/>
        <v>1.2468444444444406</v>
      </c>
      <c r="L1634" s="12">
        <f t="shared" si="1961"/>
        <v>1.3905833333333355</v>
      </c>
      <c r="M1634" s="13">
        <f t="shared" si="1962"/>
        <v>7.1545062877040572E-2</v>
      </c>
      <c r="N1634" s="13">
        <f t="shared" si="1963"/>
        <v>8.9205564175666205E-2</v>
      </c>
      <c r="O1634" s="13">
        <f t="shared" si="1964"/>
        <v>9.9489372019098132E-2</v>
      </c>
      <c r="P1634" s="13">
        <f t="shared" si="1965"/>
        <v>0.12404777078327868</v>
      </c>
      <c r="Q1634" s="13">
        <f t="shared" si="1966"/>
        <v>5.5612731052980729E-2</v>
      </c>
      <c r="R1634" s="13">
        <f t="shared" si="1967"/>
        <v>6.9174131286778892E-2</v>
      </c>
      <c r="S1634" s="13">
        <f t="shared" si="1968"/>
        <v>5.3769780951715931E-2</v>
      </c>
      <c r="T1634" s="13">
        <f t="shared" si="1969"/>
        <v>7.7334136923424224E-2</v>
      </c>
      <c r="U1634" s="13">
        <f t="shared" si="1970"/>
        <v>8.6249381294190616E-2</v>
      </c>
      <c r="V1634" s="13">
        <f t="shared" si="1971"/>
        <v>1.0358695150136602E-2</v>
      </c>
      <c r="W1634" s="13">
        <f t="shared" si="1972"/>
        <v>2.3113474917930622E-2</v>
      </c>
      <c r="X1634" s="13">
        <f t="shared" si="1973"/>
        <v>3.2141212996292405E-2</v>
      </c>
      <c r="Y1634" s="13">
        <f t="shared" si="1974"/>
        <v>2.2347517552880513E-2</v>
      </c>
      <c r="Z1634" s="13">
        <f t="shared" si="1975"/>
        <v>3.2064131355068921E-2</v>
      </c>
      <c r="AA1634" s="13">
        <f t="shared" si="1976"/>
        <v>3.9978984046004473E-2</v>
      </c>
      <c r="AB1634" s="13">
        <f t="shared" si="1977"/>
        <v>2.492378707614681E-2</v>
      </c>
      <c r="AC1634" s="13">
        <f t="shared" si="1978"/>
        <v>1.1225207145026887E-3</v>
      </c>
      <c r="AD1634" s="13">
        <f t="shared" si="1979"/>
        <v>7.2047269483069285E-3</v>
      </c>
      <c r="AE1634" s="13">
        <f t="shared" si="1980"/>
        <v>1.0018773215533157E-2</v>
      </c>
      <c r="AF1634" s="13">
        <f t="shared" si="1981"/>
        <v>6.9659695269834202E-3</v>
      </c>
      <c r="AG1634" s="13">
        <f t="shared" si="1982"/>
        <v>3.2289203749103477E-3</v>
      </c>
      <c r="AH1634" s="13">
        <f t="shared" si="1983"/>
        <v>1.1146961665042416E-2</v>
      </c>
      <c r="AI1634" s="13">
        <f t="shared" si="1984"/>
        <v>1.3898527224493286E-2</v>
      </c>
      <c r="AJ1634" s="13">
        <f t="shared" si="1985"/>
        <v>8.6646507279096348E-3</v>
      </c>
      <c r="AK1634" s="13">
        <f t="shared" si="1986"/>
        <v>3.6011572077152029E-3</v>
      </c>
      <c r="AL1634" s="13">
        <f t="shared" si="1987"/>
        <v>7.7850902182544378E-5</v>
      </c>
      <c r="AM1634" s="13">
        <f t="shared" si="1988"/>
        <v>1.7966347538471287E-3</v>
      </c>
      <c r="AN1634" s="13">
        <f t="shared" si="1989"/>
        <v>2.4983703447872567E-3</v>
      </c>
      <c r="AO1634" s="13">
        <f t="shared" si="1990"/>
        <v>1.7370960809777094E-3</v>
      </c>
      <c r="AP1634" s="13">
        <f t="shared" si="1991"/>
        <v>8.0519228620208551E-4</v>
      </c>
      <c r="AQ1634" s="13">
        <f t="shared" si="1992"/>
        <v>2.7992174333029627E-4</v>
      </c>
      <c r="AR1634" s="13">
        <f t="shared" si="1993"/>
        <v>3.1001558217427188E-3</v>
      </c>
      <c r="AS1634" s="13">
        <f t="shared" si="1994"/>
        <v>3.8654120632519982E-3</v>
      </c>
      <c r="AT1634" s="13">
        <f t="shared" si="1995"/>
        <v>2.4097837782771389E-3</v>
      </c>
      <c r="AU1634" s="13">
        <f t="shared" si="1996"/>
        <v>1.0015418387523951E-3</v>
      </c>
      <c r="AV1634" s="13">
        <f t="shared" si="1997"/>
        <v>3.121917193817733E-4</v>
      </c>
      <c r="AW1634" s="13">
        <f t="shared" si="1998"/>
        <v>3.7494748379030993E-6</v>
      </c>
      <c r="AX1634" s="13">
        <f t="shared" si="1999"/>
        <v>3.7335401025501592E-4</v>
      </c>
      <c r="AY1634" s="13">
        <f t="shared" si="2000"/>
        <v>5.1917986409378831E-4</v>
      </c>
      <c r="AZ1634" s="13">
        <f t="shared" si="2001"/>
        <v>3.609814330055442E-4</v>
      </c>
      <c r="BA1634" s="13">
        <f t="shared" si="2002"/>
        <v>1.6732492146009792E-4</v>
      </c>
      <c r="BB1634" s="13">
        <f t="shared" si="2003"/>
        <v>5.8169811758430384E-5</v>
      </c>
      <c r="BC1634" s="13">
        <f t="shared" si="2004"/>
        <v>1.6177994146882161E-5</v>
      </c>
      <c r="BD1634" s="13">
        <f t="shared" si="2005"/>
        <v>7.18504169408623E-4</v>
      </c>
      <c r="BE1634" s="13">
        <f t="shared" si="2006"/>
        <v>8.9586293193730856E-4</v>
      </c>
      <c r="BF1634" s="13">
        <f t="shared" si="2007"/>
        <v>5.5850085983487081E-4</v>
      </c>
      <c r="BG1634" s="13">
        <f t="shared" si="2008"/>
        <v>2.3212123143418403E-4</v>
      </c>
      <c r="BH1634" s="13">
        <f t="shared" si="2009"/>
        <v>7.2354766962828634E-5</v>
      </c>
      <c r="BI1634" s="13">
        <f t="shared" si="2010"/>
        <v>1.8043027843335008E-5</v>
      </c>
      <c r="BJ1634" s="14">
        <f t="shared" si="2011"/>
        <v>0.33578543092877278</v>
      </c>
      <c r="BK1634" s="14">
        <f t="shared" si="2012"/>
        <v>0.26144086124295079</v>
      </c>
      <c r="BL1634" s="14">
        <f t="shared" si="2013"/>
        <v>0.37031142475620671</v>
      </c>
      <c r="BM1634" s="14">
        <f t="shared" si="2014"/>
        <v>0.49001178569890014</v>
      </c>
      <c r="BN1634" s="14">
        <f t="shared" si="2015"/>
        <v>0.50907463219484317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1.44444444444444</v>
      </c>
      <c r="F1635" s="10">
        <f>VLOOKUP(B1635,home!$B$2:$E$405,3,FALSE)</f>
        <v>0.69</v>
      </c>
      <c r="G1635" s="10">
        <f>VLOOKUP(C1635,away!$B$2:$E$405,4,FALSE)</f>
        <v>0.69</v>
      </c>
      <c r="H1635" s="10">
        <f>VLOOKUP(A1635,away!$A$2:$E$405,3,FALSE)</f>
        <v>1.0185185185185199</v>
      </c>
      <c r="I1635" s="10">
        <f>VLOOKUP(C1635,away!$B$2:$E$405,3,FALSE)</f>
        <v>0.69</v>
      </c>
      <c r="J1635" s="10">
        <f>VLOOKUP(B1635,home!$B$2:$E$405,4,FALSE)</f>
        <v>0.98</v>
      </c>
      <c r="K1635" s="12">
        <f t="shared" si="1960"/>
        <v>0.68769999999999776</v>
      </c>
      <c r="L1635" s="12">
        <f t="shared" si="1961"/>
        <v>0.68872222222222312</v>
      </c>
      <c r="M1635" s="13">
        <f t="shared" si="1962"/>
        <v>0.25248025730310675</v>
      </c>
      <c r="N1635" s="13">
        <f t="shared" si="1963"/>
        <v>0.17363067294734594</v>
      </c>
      <c r="O1635" s="13">
        <f t="shared" si="1964"/>
        <v>0.17388876387703434</v>
      </c>
      <c r="P1635" s="13">
        <f t="shared" si="1965"/>
        <v>0.11958330291823613</v>
      </c>
      <c r="Q1635" s="13">
        <f t="shared" si="1966"/>
        <v>5.970290689294469E-2</v>
      </c>
      <c r="R1635" s="13">
        <f t="shared" si="1967"/>
        <v>5.9880527938433258E-2</v>
      </c>
      <c r="S1635" s="13">
        <f t="shared" si="1968"/>
        <v>1.4159687661902046E-2</v>
      </c>
      <c r="T1635" s="13">
        <f t="shared" si="1969"/>
        <v>4.1118718708435351E-2</v>
      </c>
      <c r="U1635" s="13">
        <f t="shared" si="1970"/>
        <v>4.1179839063260421E-2</v>
      </c>
      <c r="V1635" s="13">
        <f t="shared" si="1971"/>
        <v>7.4516815118210518E-4</v>
      </c>
      <c r="W1635" s="13">
        <f t="shared" si="1972"/>
        <v>1.3685896356759316E-2</v>
      </c>
      <c r="X1635" s="13">
        <f t="shared" si="1973"/>
        <v>9.4257809519303036E-3</v>
      </c>
      <c r="Y1635" s="13">
        <f t="shared" si="1974"/>
        <v>3.2458724016966693E-3</v>
      </c>
      <c r="Z1635" s="13">
        <f t="shared" si="1975"/>
        <v>1.3747016756532563E-2</v>
      </c>
      <c r="AA1635" s="13">
        <f t="shared" si="1976"/>
        <v>9.4538234234674123E-3</v>
      </c>
      <c r="AB1635" s="13">
        <f t="shared" si="1977"/>
        <v>3.2506971841592585E-3</v>
      </c>
      <c r="AC1635" s="13">
        <f t="shared" si="1978"/>
        <v>2.2058573435519644E-5</v>
      </c>
      <c r="AD1635" s="13">
        <f t="shared" si="1979"/>
        <v>2.3529477311358365E-3</v>
      </c>
      <c r="AE1635" s="13">
        <f t="shared" si="1980"/>
        <v>1.6205273901606114E-3</v>
      </c>
      <c r="AF1635" s="13">
        <f t="shared" si="1981"/>
        <v>5.5804661266169783E-4</v>
      </c>
      <c r="AG1635" s="13">
        <f t="shared" si="1982"/>
        <v>1.2811303439198295E-4</v>
      </c>
      <c r="AH1635" s="13">
        <f t="shared" si="1983"/>
        <v>2.3669689823713107E-3</v>
      </c>
      <c r="AI1635" s="13">
        <f t="shared" si="1984"/>
        <v>1.6277645691767449E-3</v>
      </c>
      <c r="AJ1635" s="13">
        <f t="shared" si="1985"/>
        <v>5.5970684711142179E-4</v>
      </c>
      <c r="AK1635" s="13">
        <f t="shared" si="1986"/>
        <v>1.2830346625284123E-4</v>
      </c>
      <c r="AL1635" s="13">
        <f t="shared" si="1987"/>
        <v>4.179078550157111E-7</v>
      </c>
      <c r="AM1635" s="13">
        <f t="shared" si="1988"/>
        <v>3.2362443094042202E-4</v>
      </c>
      <c r="AN1635" s="13">
        <f t="shared" si="1989"/>
        <v>2.2288733724268981E-4</v>
      </c>
      <c r="AO1635" s="13">
        <f t="shared" si="1990"/>
        <v>7.6753731105489695E-5</v>
      </c>
      <c r="AP1635" s="13">
        <f t="shared" si="1991"/>
        <v>1.7620666750273283E-5</v>
      </c>
      <c r="AQ1635" s="13">
        <f t="shared" si="1992"/>
        <v>3.0339361903213631E-6</v>
      </c>
      <c r="AR1635" s="13">
        <f t="shared" si="1993"/>
        <v>3.2603682749396873E-4</v>
      </c>
      <c r="AS1635" s="13">
        <f t="shared" si="1994"/>
        <v>2.2421552626760157E-4</v>
      </c>
      <c r="AT1635" s="13">
        <f t="shared" si="1995"/>
        <v>7.7096508707114527E-5</v>
      </c>
      <c r="AU1635" s="13">
        <f t="shared" si="1996"/>
        <v>1.7673089679294168E-5</v>
      </c>
      <c r="AV1635" s="13">
        <f t="shared" si="1997"/>
        <v>3.0384459431126388E-6</v>
      </c>
      <c r="AW1635" s="13">
        <f t="shared" si="1998"/>
        <v>5.4982078546198847E-9</v>
      </c>
      <c r="AX1635" s="13">
        <f t="shared" si="1999"/>
        <v>3.7092753526287906E-5</v>
      </c>
      <c r="AY1635" s="13">
        <f t="shared" si="2000"/>
        <v>2.554660363696621E-5</v>
      </c>
      <c r="AZ1635" s="13">
        <f t="shared" si="2001"/>
        <v>8.797256813540847E-6</v>
      </c>
      <c r="BA1635" s="13">
        <f t="shared" si="2002"/>
        <v>2.0196220873604827E-6</v>
      </c>
      <c r="BB1635" s="13">
        <f t="shared" si="2003"/>
        <v>3.4773965301399905E-7</v>
      </c>
      <c r="BC1635" s="13">
        <f t="shared" si="2004"/>
        <v>4.7899205315717257E-8</v>
      </c>
      <c r="BD1635" s="13">
        <f t="shared" si="2005"/>
        <v>3.7424801392988285E-5</v>
      </c>
      <c r="BE1635" s="13">
        <f t="shared" si="2006"/>
        <v>2.573703591795796E-5</v>
      </c>
      <c r="BF1635" s="13">
        <f t="shared" si="2007"/>
        <v>8.8496798003898145E-6</v>
      </c>
      <c r="BG1635" s="13">
        <f t="shared" si="2008"/>
        <v>2.028641599576019E-6</v>
      </c>
      <c r="BH1635" s="13">
        <f t="shared" si="2009"/>
        <v>3.4877420700710579E-7</v>
      </c>
      <c r="BI1635" s="13">
        <f t="shared" si="2010"/>
        <v>4.7970404431757186E-8</v>
      </c>
      <c r="BJ1635" s="14">
        <f t="shared" si="2011"/>
        <v>0.30618725500461402</v>
      </c>
      <c r="BK1635" s="14">
        <f t="shared" si="2012"/>
        <v>0.38701643911935452</v>
      </c>
      <c r="BL1635" s="14">
        <f t="shared" si="2013"/>
        <v>0.29305889265268065</v>
      </c>
      <c r="BM1635" s="14">
        <f t="shared" si="2014"/>
        <v>0.16081763055065143</v>
      </c>
      <c r="BN1635" s="14">
        <f t="shared" si="2015"/>
        <v>0.83916643187710105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1.3333333333333299</v>
      </c>
      <c r="F1636" s="10" t="e">
        <f>VLOOKUP(B1636,home!$B$2:$E$405,3,FALSE)</f>
        <v>#N/A</v>
      </c>
      <c r="G1636" s="10">
        <f>VLOOKUP(C1636,away!$B$2:$E$405,4,FALSE)</f>
        <v>0.9</v>
      </c>
      <c r="H1636" s="10">
        <f>VLOOKUP(A1636,away!$A$2:$E$405,3,FALSE)</f>
        <v>1.3333333333333299</v>
      </c>
      <c r="I1636" s="10">
        <f>VLOOKUP(C1636,away!$B$2:$E$405,3,FALSE)</f>
        <v>1.5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1.3333333333333299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1.3333333333333299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1.3333333333333299</v>
      </c>
      <c r="F1638" s="10" t="e">
        <f>VLOOKUP(B1638,home!$B$2:$E$405,3,FALSE)</f>
        <v>#N/A</v>
      </c>
      <c r="G1638" s="10">
        <f>VLOOKUP(C1638,away!$B$2:$E$405,4,FALSE)</f>
        <v>1.31</v>
      </c>
      <c r="H1638" s="10">
        <f>VLOOKUP(A1638,away!$A$2:$E$405,3,FALSE)</f>
        <v>1.3333333333333299</v>
      </c>
      <c r="I1638" s="10">
        <f>VLOOKUP(C1638,away!$B$2:$E$405,3,FALSE)</f>
        <v>0.75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1.3333333333333299</v>
      </c>
      <c r="F1639" s="10">
        <f>VLOOKUP(B1639,home!$B$2:$E$405,3,FALSE)</f>
        <v>0.45</v>
      </c>
      <c r="G1639" s="10" t="e">
        <f>VLOOKUP(C1639,away!$B$2:$E$405,4,FALSE)</f>
        <v>#N/A</v>
      </c>
      <c r="H1639" s="10">
        <f>VLOOKUP(A1639,away!$A$2:$E$405,3,FALSE)</f>
        <v>1.3333333333333299</v>
      </c>
      <c r="I1639" s="10" t="e">
        <f>VLOOKUP(C1639,away!$B$2:$E$405,3,FALSE)</f>
        <v>#N/A</v>
      </c>
      <c r="J1639" s="10">
        <f>VLOOKUP(B1639,home!$B$2:$E$405,4,FALSE)</f>
        <v>1.8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1.3333333333333299</v>
      </c>
      <c r="F1640" s="10">
        <f>VLOOKUP(B1640,home!$B$2:$E$405,3,FALSE)</f>
        <v>0.75</v>
      </c>
      <c r="G1640" s="10" t="e">
        <f>VLOOKUP(C1640,away!$B$2:$E$405,4,FALSE)</f>
        <v>#N/A</v>
      </c>
      <c r="H1640" s="10">
        <f>VLOOKUP(A1640,away!$A$2:$E$405,3,FALSE)</f>
        <v>1.3333333333333299</v>
      </c>
      <c r="I1640" s="10" t="e">
        <f>VLOOKUP(C1640,away!$B$2:$E$405,3,FALSE)</f>
        <v>#N/A</v>
      </c>
      <c r="J1640" s="10">
        <f>VLOOKUP(B1640,home!$B$2:$E$405,4,FALSE)</f>
        <v>0.75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1.43333333333333</v>
      </c>
      <c r="F1641" s="10">
        <f>VLOOKUP(B1641,home!$B$2:$E$405,3,FALSE)</f>
        <v>0.28000000000000003</v>
      </c>
      <c r="G1641" s="10">
        <f>VLOOKUP(C1641,away!$B$2:$E$405,4,FALSE)</f>
        <v>1.4</v>
      </c>
      <c r="H1641" s="10">
        <f>VLOOKUP(A1641,away!$A$2:$E$405,3,FALSE)</f>
        <v>1.3888888888888899</v>
      </c>
      <c r="I1641" s="10">
        <f>VLOOKUP(C1641,away!$B$2:$E$405,3,FALSE)</f>
        <v>1.4</v>
      </c>
      <c r="J1641" s="10">
        <f>VLOOKUP(B1641,home!$B$2:$E$405,4,FALSE)</f>
        <v>1.87</v>
      </c>
      <c r="K1641" s="12">
        <f t="shared" si="1960"/>
        <v>0.5618666666666654</v>
      </c>
      <c r="L1641" s="12">
        <f t="shared" si="1961"/>
        <v>3.6361111111111137</v>
      </c>
      <c r="M1641" s="13">
        <f t="shared" si="1962"/>
        <v>1.5025931891163885E-2</v>
      </c>
      <c r="N1641" s="13">
        <f t="shared" si="1963"/>
        <v>8.4425702652485973E-3</v>
      </c>
      <c r="O1641" s="13">
        <f t="shared" si="1964"/>
        <v>5.4635957904259833E-2</v>
      </c>
      <c r="P1641" s="13">
        <f t="shared" si="1965"/>
        <v>3.0698123547806724E-2</v>
      </c>
      <c r="Q1641" s="13">
        <f t="shared" si="1966"/>
        <v>2.3717994065171671E-3</v>
      </c>
      <c r="R1641" s="13">
        <f t="shared" si="1967"/>
        <v>9.9331206800939181E-2</v>
      </c>
      <c r="S1641" s="13">
        <f t="shared" si="1968"/>
        <v>1.5679140504932292E-2</v>
      </c>
      <c r="T1641" s="13">
        <f t="shared" si="1969"/>
        <v>8.6241261753638165E-3</v>
      </c>
      <c r="U1641" s="13">
        <f t="shared" si="1970"/>
        <v>5.581089406122091E-2</v>
      </c>
      <c r="V1641" s="13">
        <f t="shared" si="1971"/>
        <v>3.5591816706547325E-3</v>
      </c>
      <c r="W1641" s="13">
        <f t="shared" si="1972"/>
        <v>4.4421167551392536E-4</v>
      </c>
      <c r="X1641" s="13">
        <f t="shared" si="1973"/>
        <v>1.6152030090214686E-3</v>
      </c>
      <c r="Y1641" s="13">
        <f t="shared" si="1974"/>
        <v>2.9365288039015351E-3</v>
      </c>
      <c r="Z1641" s="13">
        <f t="shared" si="1975"/>
        <v>0.12039310157632357</v>
      </c>
      <c r="AA1641" s="13">
        <f t="shared" si="1976"/>
        <v>6.7644870672350199E-2</v>
      </c>
      <c r="AB1641" s="13">
        <f t="shared" si="1977"/>
        <v>1.9003699000885537E-2</v>
      </c>
      <c r="AC1641" s="13">
        <f t="shared" si="1978"/>
        <v>4.5446515167180492E-4</v>
      </c>
      <c r="AD1641" s="13">
        <f t="shared" si="1979"/>
        <v>6.2396933353855904E-5</v>
      </c>
      <c r="AE1641" s="13">
        <f t="shared" si="1980"/>
        <v>2.2688218266721509E-4</v>
      </c>
      <c r="AF1641" s="13">
        <f t="shared" si="1981"/>
        <v>4.1248441265470128E-4</v>
      </c>
      <c r="AG1641" s="13">
        <f t="shared" si="1982"/>
        <v>4.9994638533796697E-4</v>
      </c>
      <c r="AH1641" s="13">
        <f t="shared" si="1983"/>
        <v>0.10944067358569977</v>
      </c>
      <c r="AI1641" s="13">
        <f t="shared" si="1984"/>
        <v>6.1491066465351706E-2</v>
      </c>
      <c r="AJ1641" s="13">
        <f t="shared" si="1985"/>
        <v>1.7274890272332765E-2</v>
      </c>
      <c r="AK1641" s="13">
        <f t="shared" si="1986"/>
        <v>3.2353950047826724E-3</v>
      </c>
      <c r="AL1641" s="13">
        <f t="shared" si="1987"/>
        <v>3.7139067247863478E-5</v>
      </c>
      <c r="AM1641" s="13">
        <f t="shared" si="1988"/>
        <v>7.0117513907506232E-6</v>
      </c>
      <c r="AN1641" s="13">
        <f t="shared" si="1989"/>
        <v>2.5495507140257146E-5</v>
      </c>
      <c r="AO1641" s="13">
        <f t="shared" si="1990"/>
        <v>4.6352248398050893E-5</v>
      </c>
      <c r="AP1641" s="13">
        <f t="shared" si="1991"/>
        <v>5.6180641808378383E-5</v>
      </c>
      <c r="AQ1641" s="13">
        <f t="shared" si="1992"/>
        <v>5.1069763977199552E-5</v>
      </c>
      <c r="AR1641" s="13">
        <f t="shared" si="1993"/>
        <v>7.9587689846489507E-2</v>
      </c>
      <c r="AS1641" s="13">
        <f t="shared" si="1994"/>
        <v>4.4717670001747471E-2</v>
      </c>
      <c r="AT1641" s="13">
        <f t="shared" si="1995"/>
        <v>1.2562684092490893E-2</v>
      </c>
      <c r="AU1641" s="13">
        <f t="shared" si="1996"/>
        <v>2.3528511451447339E-3</v>
      </c>
      <c r="AV1641" s="13">
        <f t="shared" si="1997"/>
        <v>3.3049715752132949E-4</v>
      </c>
      <c r="AW1641" s="13">
        <f t="shared" si="1998"/>
        <v>2.1076520006346472E-6</v>
      </c>
      <c r="AX1641" s="13">
        <f t="shared" si="1999"/>
        <v>6.5661156356940096E-7</v>
      </c>
      <c r="AY1641" s="13">
        <f t="shared" si="2000"/>
        <v>2.3875126019787401E-6</v>
      </c>
      <c r="AZ1641" s="13">
        <f t="shared" si="2001"/>
        <v>4.3406305499863539E-6</v>
      </c>
      <c r="BA1641" s="13">
        <f t="shared" si="2002"/>
        <v>5.2610049906779074E-6</v>
      </c>
      <c r="BB1641" s="13">
        <f t="shared" si="2003"/>
        <v>4.7823996755537401E-6</v>
      </c>
      <c r="BC1641" s="13">
        <f t="shared" si="2004"/>
        <v>3.4778673196110279E-6</v>
      </c>
      <c r="BD1641" s="13">
        <f t="shared" si="2005"/>
        <v>4.8231613893080935E-2</v>
      </c>
      <c r="BE1641" s="13">
        <f t="shared" si="2006"/>
        <v>2.7099736126059017E-2</v>
      </c>
      <c r="BF1641" s="13">
        <f t="shared" si="2007"/>
        <v>7.6132192023474956E-3</v>
      </c>
      <c r="BG1641" s="13">
        <f t="shared" si="2008"/>
        <v>1.4258713652752124E-3</v>
      </c>
      <c r="BH1641" s="13">
        <f t="shared" si="2009"/>
        <v>2.0028739777565768E-4</v>
      </c>
      <c r="BI1641" s="13">
        <f t="shared" si="2010"/>
        <v>2.2506962512709872E-5</v>
      </c>
      <c r="BJ1641" s="14">
        <f t="shared" si="2011"/>
        <v>2.5843165188996261E-2</v>
      </c>
      <c r="BK1641" s="14">
        <f t="shared" si="2012"/>
        <v>6.5456369346079277E-2</v>
      </c>
      <c r="BL1641" s="14">
        <f t="shared" si="2013"/>
        <v>0.71201328095826733</v>
      </c>
      <c r="BM1641" s="14">
        <f t="shared" si="2014"/>
        <v>0.71320004739312948</v>
      </c>
      <c r="BN1641" s="14">
        <f t="shared" si="2015"/>
        <v>0.21050558981593537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1.43333333333333</v>
      </c>
      <c r="F1642" s="10">
        <f>VLOOKUP(B1642,home!$B$2:$E$405,3,FALSE)</f>
        <v>2.09</v>
      </c>
      <c r="G1642" s="10">
        <f>VLOOKUP(C1642,away!$B$2:$E$405,4,FALSE)</f>
        <v>1.1200000000000001</v>
      </c>
      <c r="H1642" s="10">
        <f>VLOOKUP(A1642,away!$A$2:$E$405,3,FALSE)</f>
        <v>1.3888888888888899</v>
      </c>
      <c r="I1642" s="10">
        <f>VLOOKUP(C1642,away!$B$2:$E$405,3,FALSE)</f>
        <v>0.7</v>
      </c>
      <c r="J1642" s="10">
        <f>VLOOKUP(B1642,home!$B$2:$E$405,4,FALSE)</f>
        <v>0.43</v>
      </c>
      <c r="K1642" s="12">
        <f t="shared" si="1960"/>
        <v>3.3551466666666592</v>
      </c>
      <c r="L1642" s="12">
        <f t="shared" si="1961"/>
        <v>0.41805555555555585</v>
      </c>
      <c r="M1642" s="13">
        <f t="shared" si="1962"/>
        <v>2.2978363522389508E-2</v>
      </c>
      <c r="N1642" s="13">
        <f t="shared" si="1963"/>
        <v>7.7095779777599904E-2</v>
      </c>
      <c r="O1642" s="13">
        <f t="shared" si="1964"/>
        <v>9.6062325281100636E-3</v>
      </c>
      <c r="P1642" s="13">
        <f t="shared" si="1965"/>
        <v>3.2230319045913308E-2</v>
      </c>
      <c r="Q1642" s="13">
        <f t="shared" si="1966"/>
        <v>0.12933382426744061</v>
      </c>
      <c r="R1642" s="13">
        <f t="shared" si="1967"/>
        <v>2.007969438167452E-3</v>
      </c>
      <c r="S1642" s="13">
        <f t="shared" si="1968"/>
        <v>1.1301865174049382E-2</v>
      </c>
      <c r="T1642" s="13">
        <f t="shared" si="1969"/>
        <v>5.40687237562495E-2</v>
      </c>
      <c r="U1642" s="13">
        <f t="shared" si="1970"/>
        <v>6.7370319672360509E-3</v>
      </c>
      <c r="V1642" s="13">
        <f t="shared" si="1971"/>
        <v>1.7613802461441625E-3</v>
      </c>
      <c r="W1642" s="13">
        <f t="shared" si="1972"/>
        <v>0.14464464979271829</v>
      </c>
      <c r="X1642" s="13">
        <f t="shared" si="1973"/>
        <v>6.0469499427233647E-2</v>
      </c>
      <c r="Y1642" s="13">
        <f t="shared" si="1974"/>
        <v>1.2639805088609265E-2</v>
      </c>
      <c r="Z1642" s="13">
        <f t="shared" si="1975"/>
        <v>2.7981425967055717E-4</v>
      </c>
      <c r="AA1642" s="13">
        <f t="shared" si="1976"/>
        <v>9.3881788061946883E-4</v>
      </c>
      <c r="AB1642" s="13">
        <f t="shared" si="1977"/>
        <v>1.5749358413837346E-3</v>
      </c>
      <c r="AC1642" s="13">
        <f t="shared" si="1978"/>
        <v>1.5441114648754429E-4</v>
      </c>
      <c r="AD1642" s="13">
        <f t="shared" si="1979"/>
        <v>0.12132600365080126</v>
      </c>
      <c r="AE1642" s="13">
        <f t="shared" si="1980"/>
        <v>5.0721009859571106E-2</v>
      </c>
      <c r="AF1642" s="13">
        <f t="shared" si="1981"/>
        <v>1.0602099977590913E-2</v>
      </c>
      <c r="AG1642" s="13">
        <f t="shared" si="1982"/>
        <v>1.4774222653957717E-3</v>
      </c>
      <c r="AH1642" s="13">
        <f t="shared" si="1983"/>
        <v>2.9244476444735332E-5</v>
      </c>
      <c r="AI1642" s="13">
        <f t="shared" si="1984"/>
        <v>9.8119507661965376E-5</v>
      </c>
      <c r="AJ1642" s="13">
        <f t="shared" si="1985"/>
        <v>1.6460266953350846E-4</v>
      </c>
      <c r="AK1642" s="13">
        <f t="shared" si="1986"/>
        <v>1.8408869933659488E-4</v>
      </c>
      <c r="AL1642" s="13">
        <f t="shared" si="1987"/>
        <v>8.6633158374218015E-6</v>
      </c>
      <c r="AM1642" s="13">
        <f t="shared" si="1988"/>
        <v>8.1413307345794536E-2</v>
      </c>
      <c r="AN1642" s="13">
        <f t="shared" si="1989"/>
        <v>3.4035285432061343E-2</v>
      </c>
      <c r="AO1642" s="13">
        <f t="shared" si="1990"/>
        <v>7.1143200798961612E-3</v>
      </c>
      <c r="AP1642" s="13">
        <f t="shared" si="1991"/>
        <v>9.9139367780034528E-4</v>
      </c>
      <c r="AQ1642" s="13">
        <f t="shared" si="1992"/>
        <v>1.0361440868677226E-4</v>
      </c>
      <c r="AR1642" s="13">
        <f t="shared" si="1993"/>
        <v>2.4451631694070404E-6</v>
      </c>
      <c r="AS1642" s="13">
        <f t="shared" si="1994"/>
        <v>8.2038810572921151E-6</v>
      </c>
      <c r="AT1642" s="13">
        <f t="shared" si="1995"/>
        <v>1.3762612091551696E-5</v>
      </c>
      <c r="AU1642" s="13">
        <f t="shared" si="1996"/>
        <v>1.5391860694531978E-5</v>
      </c>
      <c r="AV1642" s="13">
        <f t="shared" si="1997"/>
        <v>1.2910487525764134E-5</v>
      </c>
      <c r="AW1642" s="13">
        <f t="shared" si="1998"/>
        <v>3.375414842405892E-7</v>
      </c>
      <c r="AX1642" s="13">
        <f t="shared" si="1999"/>
        <v>4.5525597793925114E-2</v>
      </c>
      <c r="AY1642" s="13">
        <f t="shared" si="2000"/>
        <v>1.9032229077738147E-2</v>
      </c>
      <c r="AZ1642" s="13">
        <f t="shared" si="2001"/>
        <v>3.9782645502772123E-3</v>
      </c>
      <c r="BA1642" s="13">
        <f t="shared" si="2002"/>
        <v>5.5437853223770455E-4</v>
      </c>
      <c r="BB1642" s="13">
        <f t="shared" si="2003"/>
        <v>5.7940256320676792E-5</v>
      </c>
      <c r="BC1642" s="13">
        <f t="shared" si="2004"/>
        <v>4.8444492090343707E-6</v>
      </c>
      <c r="BD1642" s="13">
        <f t="shared" si="2005"/>
        <v>1.703690078684072E-7</v>
      </c>
      <c r="BE1642" s="13">
        <f t="shared" si="2006"/>
        <v>5.7161300885299217E-7</v>
      </c>
      <c r="BF1642" s="13">
        <f t="shared" si="2007"/>
        <v>9.5892274063820814E-7</v>
      </c>
      <c r="BG1642" s="13">
        <f t="shared" si="2008"/>
        <v>1.0724421456143807E-6</v>
      </c>
      <c r="BH1642" s="13">
        <f t="shared" si="2009"/>
        <v>8.9955017251273236E-7</v>
      </c>
      <c r="BI1642" s="13">
        <f t="shared" si="2010"/>
        <v>6.0362455256110231E-7</v>
      </c>
      <c r="BJ1642" s="14">
        <f t="shared" si="2011"/>
        <v>0.85518999346715729</v>
      </c>
      <c r="BK1642" s="14">
        <f t="shared" si="2012"/>
        <v>8.7467231528559466E-2</v>
      </c>
      <c r="BL1642" s="14">
        <f t="shared" si="2013"/>
        <v>2.1398033534660171E-2</v>
      </c>
      <c r="BM1642" s="14">
        <f t="shared" si="2014"/>
        <v>0.67205069267417272</v>
      </c>
      <c r="BN1642" s="14">
        <f t="shared" si="2015"/>
        <v>0.27325248857962087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1.43333333333333</v>
      </c>
      <c r="F1643" s="10">
        <f>VLOOKUP(B1643,home!$B$2:$E$405,3,FALSE)</f>
        <v>0.42</v>
      </c>
      <c r="G1643" s="10">
        <f>VLOOKUP(C1643,away!$B$2:$E$405,4,FALSE)</f>
        <v>0.7</v>
      </c>
      <c r="H1643" s="10">
        <f>VLOOKUP(A1643,away!$A$2:$E$405,3,FALSE)</f>
        <v>1.3888888888888899</v>
      </c>
      <c r="I1643" s="10">
        <f>VLOOKUP(C1643,away!$B$2:$E$405,3,FALSE)</f>
        <v>1.1200000000000001</v>
      </c>
      <c r="J1643" s="10">
        <f>VLOOKUP(B1643,home!$B$2:$E$405,4,FALSE)</f>
        <v>1.3</v>
      </c>
      <c r="K1643" s="12">
        <f t="shared" si="1960"/>
        <v>0.42139999999999894</v>
      </c>
      <c r="L1643" s="12">
        <f t="shared" si="1961"/>
        <v>2.0222222222222239</v>
      </c>
      <c r="M1643" s="13">
        <f t="shared" si="1962"/>
        <v>8.6845706595847783E-2</v>
      </c>
      <c r="N1643" s="13">
        <f t="shared" si="1963"/>
        <v>3.6596780759490168E-2</v>
      </c>
      <c r="O1643" s="13">
        <f t="shared" si="1964"/>
        <v>0.1756213177827145</v>
      </c>
      <c r="P1643" s="13">
        <f t="shared" si="1965"/>
        <v>7.4006823313635714E-2</v>
      </c>
      <c r="Q1643" s="13">
        <f t="shared" si="1966"/>
        <v>7.7109417060245581E-3</v>
      </c>
      <c r="R1643" s="13">
        <f t="shared" si="1967"/>
        <v>0.17757266575807823</v>
      </c>
      <c r="S1643" s="13">
        <f t="shared" si="1968"/>
        <v>1.5766495868540613E-2</v>
      </c>
      <c r="T1643" s="13">
        <f t="shared" si="1969"/>
        <v>1.5593237672183005E-2</v>
      </c>
      <c r="U1643" s="13">
        <f t="shared" si="1970"/>
        <v>7.4829121350453998E-2</v>
      </c>
      <c r="V1643" s="13">
        <f t="shared" si="1971"/>
        <v>1.49284968807228E-3</v>
      </c>
      <c r="W1643" s="13">
        <f t="shared" si="1972"/>
        <v>1.0831302783062473E-3</v>
      </c>
      <c r="X1643" s="13">
        <f t="shared" si="1973"/>
        <v>2.1903301183526349E-3</v>
      </c>
      <c r="Y1643" s="13">
        <f t="shared" si="1974"/>
        <v>2.2146671196676669E-3</v>
      </c>
      <c r="Z1643" s="13">
        <f t="shared" si="1975"/>
        <v>0.11969713025174168</v>
      </c>
      <c r="AA1643" s="13">
        <f t="shared" si="1976"/>
        <v>5.0440370688083831E-2</v>
      </c>
      <c r="AB1643" s="13">
        <f t="shared" si="1977"/>
        <v>1.0627786103979233E-2</v>
      </c>
      <c r="AC1643" s="13">
        <f t="shared" si="1978"/>
        <v>7.9509589067198409E-5</v>
      </c>
      <c r="AD1643" s="13">
        <f t="shared" si="1979"/>
        <v>1.1410777481956281E-4</v>
      </c>
      <c r="AE1643" s="13">
        <f t="shared" si="1980"/>
        <v>2.3075127796844938E-4</v>
      </c>
      <c r="AF1643" s="13">
        <f t="shared" si="1981"/>
        <v>2.33315181056988E-4</v>
      </c>
      <c r="AG1643" s="13">
        <f t="shared" si="1982"/>
        <v>1.5727171463841423E-4</v>
      </c>
      <c r="AH1643" s="13">
        <f t="shared" si="1983"/>
        <v>6.051354918282504E-2</v>
      </c>
      <c r="AI1643" s="13">
        <f t="shared" si="1984"/>
        <v>2.5500409625642411E-2</v>
      </c>
      <c r="AJ1643" s="13">
        <f t="shared" si="1985"/>
        <v>5.3729363081228415E-3</v>
      </c>
      <c r="AK1643" s="13">
        <f t="shared" si="1986"/>
        <v>7.5471845341432023E-4</v>
      </c>
      <c r="AL1643" s="13">
        <f t="shared" si="1987"/>
        <v>2.7102097918182016E-6</v>
      </c>
      <c r="AM1643" s="13">
        <f t="shared" si="1988"/>
        <v>9.6170032617927283E-6</v>
      </c>
      <c r="AN1643" s="13">
        <f t="shared" si="1989"/>
        <v>1.9447717707180862E-5</v>
      </c>
      <c r="AO1643" s="13">
        <f t="shared" si="1990"/>
        <v>1.96638034594829E-5</v>
      </c>
      <c r="AP1643" s="13">
        <f t="shared" si="1991"/>
        <v>1.3254860109725517E-5</v>
      </c>
      <c r="AQ1643" s="13">
        <f t="shared" si="1992"/>
        <v>6.7010681665834643E-6</v>
      </c>
      <c r="AR1643" s="13">
        <f t="shared" si="1993"/>
        <v>2.4474368780609244E-2</v>
      </c>
      <c r="AS1643" s="13">
        <f t="shared" si="1994"/>
        <v>1.0313499004148711E-2</v>
      </c>
      <c r="AT1643" s="13">
        <f t="shared" si="1995"/>
        <v>2.1730542401741273E-3</v>
      </c>
      <c r="AU1643" s="13">
        <f t="shared" si="1996"/>
        <v>3.0524168560312515E-4</v>
      </c>
      <c r="AV1643" s="13">
        <f t="shared" si="1997"/>
        <v>3.215721157828914E-5</v>
      </c>
      <c r="AW1643" s="13">
        <f t="shared" si="1998"/>
        <v>6.415401171035135E-8</v>
      </c>
      <c r="AX1643" s="13">
        <f t="shared" si="1999"/>
        <v>6.7543419575324128E-7</v>
      </c>
      <c r="AY1643" s="13">
        <f t="shared" si="2000"/>
        <v>1.365878040301E-6</v>
      </c>
      <c r="AZ1643" s="13">
        <f t="shared" si="2001"/>
        <v>1.3810544629710129E-6</v>
      </c>
      <c r="BA1643" s="13">
        <f t="shared" si="2002"/>
        <v>9.3093300837305358E-7</v>
      </c>
      <c r="BB1643" s="13">
        <f t="shared" si="2003"/>
        <v>4.7063835423304438E-7</v>
      </c>
      <c r="BC1643" s="13">
        <f t="shared" si="2004"/>
        <v>1.9034706771203131E-7</v>
      </c>
      <c r="BD1643" s="13">
        <f t="shared" si="2005"/>
        <v>8.2487687371683074E-3</v>
      </c>
      <c r="BE1643" s="13">
        <f t="shared" si="2006"/>
        <v>3.4760311458427165E-3</v>
      </c>
      <c r="BF1643" s="13">
        <f t="shared" si="2007"/>
        <v>7.3239976242905837E-4</v>
      </c>
      <c r="BG1643" s="13">
        <f t="shared" si="2008"/>
        <v>1.0287775329586819E-4</v>
      </c>
      <c r="BH1643" s="13">
        <f t="shared" si="2009"/>
        <v>1.0838171309719681E-5</v>
      </c>
      <c r="BI1643" s="13">
        <f t="shared" si="2010"/>
        <v>9.1344107798317237E-7</v>
      </c>
      <c r="BJ1643" s="14">
        <f t="shared" si="2011"/>
        <v>6.6198232340341806E-2</v>
      </c>
      <c r="BK1643" s="14">
        <f t="shared" si="2012"/>
        <v>0.17819546114299573</v>
      </c>
      <c r="BL1643" s="14">
        <f t="shared" si="2013"/>
        <v>0.63110302518655159</v>
      </c>
      <c r="BM1643" s="14">
        <f t="shared" si="2014"/>
        <v>0.43683831128181116</v>
      </c>
      <c r="BN1643" s="14">
        <f t="shared" si="2015"/>
        <v>0.55835423591579092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1.43333333333333</v>
      </c>
      <c r="F1644" s="10">
        <f>VLOOKUP(B1644,home!$B$2:$E$405,3,FALSE)</f>
        <v>0.7</v>
      </c>
      <c r="G1644" s="10">
        <f>VLOOKUP(C1644,away!$B$2:$E$405,4,FALSE)</f>
        <v>0.98</v>
      </c>
      <c r="H1644" s="10">
        <f>VLOOKUP(A1644,away!$A$2:$E$405,3,FALSE)</f>
        <v>1.3888888888888899</v>
      </c>
      <c r="I1644" s="10">
        <f>VLOOKUP(C1644,away!$B$2:$E$405,3,FALSE)</f>
        <v>0.56000000000000005</v>
      </c>
      <c r="J1644" s="10">
        <f>VLOOKUP(B1644,home!$B$2:$E$405,4,FALSE)</f>
        <v>0.14000000000000001</v>
      </c>
      <c r="K1644" s="12">
        <f t="shared" si="1960"/>
        <v>0.98326666666666429</v>
      </c>
      <c r="L1644" s="12">
        <f t="shared" si="1961"/>
        <v>0.10888888888888899</v>
      </c>
      <c r="M1644" s="13">
        <f t="shared" si="1962"/>
        <v>0.33549254091640041</v>
      </c>
      <c r="N1644" s="13">
        <f t="shared" si="1963"/>
        <v>0.32987863239839854</v>
      </c>
      <c r="O1644" s="13">
        <f t="shared" si="1964"/>
        <v>3.6531410010896971E-2</v>
      </c>
      <c r="P1644" s="13">
        <f t="shared" si="1965"/>
        <v>3.5920117750047879E-2</v>
      </c>
      <c r="Q1644" s="13">
        <f t="shared" si="1966"/>
        <v>0.16217933164146559</v>
      </c>
      <c r="R1644" s="13">
        <f t="shared" si="1967"/>
        <v>1.988932322815504E-3</v>
      </c>
      <c r="S1644" s="13">
        <f t="shared" si="1968"/>
        <v>9.6146314881767809E-4</v>
      </c>
      <c r="T1644" s="13">
        <f t="shared" si="1969"/>
        <v>1.7659527223181825E-2</v>
      </c>
      <c r="U1644" s="13">
        <f t="shared" si="1970"/>
        <v>1.9556508552803862E-3</v>
      </c>
      <c r="V1644" s="13">
        <f t="shared" si="1971"/>
        <v>1.1437866322858998E-5</v>
      </c>
      <c r="W1644" s="13">
        <f t="shared" si="1972"/>
        <v>5.315517694177712E-2</v>
      </c>
      <c r="X1644" s="13">
        <f t="shared" si="1973"/>
        <v>5.7880081558824041E-3</v>
      </c>
      <c r="Y1644" s="13">
        <f t="shared" si="1974"/>
        <v>3.1512488848693118E-4</v>
      </c>
      <c r="Z1644" s="13">
        <f t="shared" si="1975"/>
        <v>7.2190876902192459E-5</v>
      </c>
      <c r="AA1644" s="13">
        <f t="shared" si="1976"/>
        <v>7.0982882895362267E-5</v>
      </c>
      <c r="AB1644" s="13">
        <f t="shared" si="1977"/>
        <v>3.4897551327456509E-5</v>
      </c>
      <c r="AC1644" s="13">
        <f t="shared" si="1978"/>
        <v>7.6538494716634315E-8</v>
      </c>
      <c r="AD1644" s="13">
        <f t="shared" si="1979"/>
        <v>1.3066428411904479E-2</v>
      </c>
      <c r="AE1644" s="13">
        <f t="shared" si="1980"/>
        <v>1.4227888715184892E-3</v>
      </c>
      <c r="AF1644" s="13">
        <f t="shared" si="1981"/>
        <v>7.7462949671562267E-5</v>
      </c>
      <c r="AG1644" s="13">
        <f t="shared" si="1982"/>
        <v>2.8116181732641155E-6</v>
      </c>
      <c r="AH1644" s="13">
        <f t="shared" si="1983"/>
        <v>1.9651960934485738E-6</v>
      </c>
      <c r="AI1644" s="13">
        <f t="shared" si="1984"/>
        <v>1.9323118121515297E-6</v>
      </c>
      <c r="AJ1644" s="13">
        <f t="shared" si="1985"/>
        <v>9.4998889724742793E-7</v>
      </c>
      <c r="AK1644" s="13">
        <f t="shared" si="1986"/>
        <v>3.1136413878893965E-7</v>
      </c>
      <c r="AL1644" s="13">
        <f t="shared" si="1987"/>
        <v>3.277893136012225E-10</v>
      </c>
      <c r="AM1644" s="13">
        <f t="shared" si="1988"/>
        <v>2.5695567019623834E-3</v>
      </c>
      <c r="AN1644" s="13">
        <f t="shared" si="1989"/>
        <v>2.7979617421368202E-4</v>
      </c>
      <c r="AO1644" s="13">
        <f t="shared" si="1990"/>
        <v>1.5233347262744927E-5</v>
      </c>
      <c r="AP1644" s="13">
        <f t="shared" si="1991"/>
        <v>5.5291408583296467E-7</v>
      </c>
      <c r="AQ1644" s="13">
        <f t="shared" si="1992"/>
        <v>1.5051550114341828E-8</v>
      </c>
      <c r="AR1644" s="13">
        <f t="shared" si="1993"/>
        <v>4.2797603812880115E-8</v>
      </c>
      <c r="AS1644" s="13">
        <f t="shared" si="1994"/>
        <v>4.208145724241115E-8</v>
      </c>
      <c r="AT1644" s="13">
        <f t="shared" si="1995"/>
        <v>2.0688647095610684E-8</v>
      </c>
      <c r="AU1644" s="13">
        <f t="shared" si="1996"/>
        <v>6.7808190225146956E-9</v>
      </c>
      <c r="AV1644" s="13">
        <f t="shared" si="1997"/>
        <v>1.6668383293844831E-9</v>
      </c>
      <c r="AW1644" s="13">
        <f t="shared" si="1998"/>
        <v>9.7487104826714675E-13</v>
      </c>
      <c r="AX1644" s="13">
        <f t="shared" si="1999"/>
        <v>4.210932421915898E-4</v>
      </c>
      <c r="AY1644" s="13">
        <f t="shared" si="2000"/>
        <v>4.5852375260862051E-5</v>
      </c>
      <c r="AZ1644" s="13">
        <f t="shared" si="2001"/>
        <v>2.4964070975358252E-6</v>
      </c>
      <c r="BA1644" s="13">
        <f t="shared" si="2002"/>
        <v>9.0610331688337485E-8</v>
      </c>
      <c r="BB1644" s="13">
        <f t="shared" si="2003"/>
        <v>2.4666145848491889E-9</v>
      </c>
      <c r="BC1644" s="13">
        <f t="shared" si="2004"/>
        <v>5.3717384292271298E-11</v>
      </c>
      <c r="BD1644" s="13">
        <f t="shared" si="2005"/>
        <v>7.766972543818992E-10</v>
      </c>
      <c r="BE1644" s="13">
        <f t="shared" si="2006"/>
        <v>7.6370052032524018E-10</v>
      </c>
      <c r="BF1644" s="13">
        <f t="shared" si="2007"/>
        <v>3.7546063247589796E-10</v>
      </c>
      <c r="BG1644" s="13">
        <f t="shared" si="2008"/>
        <v>1.2305930818637793E-10</v>
      </c>
      <c r="BH1644" s="13">
        <f t="shared" si="2009"/>
        <v>3.0250028940681388E-11</v>
      </c>
      <c r="BI1644" s="13">
        <f t="shared" si="2010"/>
        <v>5.9487690246147848E-12</v>
      </c>
      <c r="BJ1644" s="14">
        <f t="shared" si="2011"/>
        <v>0.5868799824447487</v>
      </c>
      <c r="BK1644" s="14">
        <f t="shared" si="2012"/>
        <v>0.37243148892313366</v>
      </c>
      <c r="BL1644" s="14">
        <f t="shared" si="2013"/>
        <v>4.0587148574639333E-2</v>
      </c>
      <c r="BM1644" s="14">
        <f t="shared" si="2014"/>
        <v>9.7933993405112968E-2</v>
      </c>
      <c r="BN1644" s="14">
        <f t="shared" si="2015"/>
        <v>0.90199096504002485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1.43333333333333</v>
      </c>
      <c r="F1645" s="10">
        <f>VLOOKUP(B1645,home!$B$2:$E$405,3,FALSE)</f>
        <v>0.42</v>
      </c>
      <c r="G1645" s="10">
        <f>VLOOKUP(C1645,away!$B$2:$E$405,4,FALSE)</f>
        <v>0.7</v>
      </c>
      <c r="H1645" s="10">
        <f>VLOOKUP(A1645,away!$A$2:$E$405,3,FALSE)</f>
        <v>1.3888888888888899</v>
      </c>
      <c r="I1645" s="10">
        <f>VLOOKUP(C1645,away!$B$2:$E$405,3,FALSE)</f>
        <v>0.84</v>
      </c>
      <c r="J1645" s="10">
        <f>VLOOKUP(B1645,home!$B$2:$E$405,4,FALSE)</f>
        <v>1.58</v>
      </c>
      <c r="K1645" s="12">
        <f t="shared" si="1960"/>
        <v>0.42139999999999894</v>
      </c>
      <c r="L1645" s="12">
        <f t="shared" si="1961"/>
        <v>1.8433333333333346</v>
      </c>
      <c r="M1645" s="13">
        <f t="shared" si="1962"/>
        <v>0.10385772624207053</v>
      </c>
      <c r="N1645" s="13">
        <f t="shared" si="1963"/>
        <v>4.3765645838408418E-2</v>
      </c>
      <c r="O1645" s="13">
        <f t="shared" si="1964"/>
        <v>0.19144440870621682</v>
      </c>
      <c r="P1645" s="13">
        <f t="shared" si="1965"/>
        <v>8.0674673828799573E-2</v>
      </c>
      <c r="Q1645" s="13">
        <f t="shared" si="1966"/>
        <v>9.2214215781526287E-3</v>
      </c>
      <c r="R1645" s="13">
        <f t="shared" si="1967"/>
        <v>0.17644793002422995</v>
      </c>
      <c r="S1645" s="13">
        <f t="shared" si="1968"/>
        <v>1.5666631729962674E-2</v>
      </c>
      <c r="T1645" s="13">
        <f t="shared" si="1969"/>
        <v>1.6998153775728025E-2</v>
      </c>
      <c r="U1645" s="13">
        <f t="shared" si="1970"/>
        <v>7.4355157712210337E-2</v>
      </c>
      <c r="V1645" s="13">
        <f t="shared" si="1971"/>
        <v>1.3521707377357273E-3</v>
      </c>
      <c r="W1645" s="13">
        <f t="shared" si="1972"/>
        <v>1.2953023510111699E-3</v>
      </c>
      <c r="X1645" s="13">
        <f t="shared" si="1973"/>
        <v>2.3876740003639248E-3</v>
      </c>
      <c r="Y1645" s="13">
        <f t="shared" si="1974"/>
        <v>2.2006395370020859E-3</v>
      </c>
      <c r="Z1645" s="13">
        <f t="shared" si="1975"/>
        <v>0.10841745033711028</v>
      </c>
      <c r="AA1645" s="13">
        <f t="shared" si="1976"/>
        <v>4.5687113572058166E-2</v>
      </c>
      <c r="AB1645" s="13">
        <f t="shared" si="1977"/>
        <v>9.6262748296326306E-3</v>
      </c>
      <c r="AC1645" s="13">
        <f t="shared" si="1978"/>
        <v>6.5646255444094643E-5</v>
      </c>
      <c r="AD1645" s="13">
        <f t="shared" si="1979"/>
        <v>1.3646010267902634E-4</v>
      </c>
      <c r="AE1645" s="13">
        <f t="shared" si="1980"/>
        <v>2.5154145593833872E-4</v>
      </c>
      <c r="AF1645" s="13">
        <f t="shared" si="1981"/>
        <v>2.3183737522316906E-4</v>
      </c>
      <c r="AG1645" s="13">
        <f t="shared" si="1982"/>
        <v>1.4245118722045844E-4</v>
      </c>
      <c r="AH1645" s="13">
        <f t="shared" si="1983"/>
        <v>4.9962375030351683E-2</v>
      </c>
      <c r="AI1645" s="13">
        <f t="shared" si="1984"/>
        <v>2.105414483779015E-2</v>
      </c>
      <c r="AJ1645" s="13">
        <f t="shared" si="1985"/>
        <v>4.4361083173223726E-3</v>
      </c>
      <c r="AK1645" s="13">
        <f t="shared" si="1986"/>
        <v>6.2312534830654797E-4</v>
      </c>
      <c r="AL1645" s="13">
        <f t="shared" si="1987"/>
        <v>2.0397096827213611E-6</v>
      </c>
      <c r="AM1645" s="13">
        <f t="shared" si="1988"/>
        <v>1.1500857453788311E-5</v>
      </c>
      <c r="AN1645" s="13">
        <f t="shared" si="1989"/>
        <v>2.1199913906483133E-5</v>
      </c>
      <c r="AO1645" s="13">
        <f t="shared" si="1990"/>
        <v>1.9539253983808635E-5</v>
      </c>
      <c r="AP1645" s="13">
        <f t="shared" si="1991"/>
        <v>1.2005786058940206E-5</v>
      </c>
      <c r="AQ1645" s="13">
        <f t="shared" si="1992"/>
        <v>5.5326664088282819E-6</v>
      </c>
      <c r="AR1645" s="13">
        <f t="shared" si="1993"/>
        <v>1.8419462261189668E-2</v>
      </c>
      <c r="AS1645" s="13">
        <f t="shared" si="1994"/>
        <v>7.7619613968653075E-3</v>
      </c>
      <c r="AT1645" s="13">
        <f t="shared" si="1995"/>
        <v>1.6354452663195158E-3</v>
      </c>
      <c r="AU1645" s="13">
        <f t="shared" si="1996"/>
        <v>2.2972554507568084E-4</v>
      </c>
      <c r="AV1645" s="13">
        <f t="shared" si="1997"/>
        <v>2.4201586173722904E-5</v>
      </c>
      <c r="AW1645" s="13">
        <f t="shared" si="1998"/>
        <v>4.4011306865298691E-8</v>
      </c>
      <c r="AX1645" s="13">
        <f t="shared" si="1999"/>
        <v>8.0774355517106406E-7</v>
      </c>
      <c r="AY1645" s="13">
        <f t="shared" si="2000"/>
        <v>1.4889406200319958E-6</v>
      </c>
      <c r="AZ1645" s="13">
        <f t="shared" si="2001"/>
        <v>1.3723069381294905E-6</v>
      </c>
      <c r="BA1645" s="13">
        <f t="shared" si="2002"/>
        <v>8.4320637420623216E-7</v>
      </c>
      <c r="BB1645" s="13">
        <f t="shared" si="2003"/>
        <v>3.8857760411337223E-7</v>
      </c>
      <c r="BC1645" s="13">
        <f t="shared" si="2004"/>
        <v>1.4325561004979665E-7</v>
      </c>
      <c r="BD1645" s="13">
        <f t="shared" si="2005"/>
        <v>5.6588681280210548E-3</v>
      </c>
      <c r="BE1645" s="13">
        <f t="shared" si="2006"/>
        <v>2.3846470291480669E-3</v>
      </c>
      <c r="BF1645" s="13">
        <f t="shared" si="2007"/>
        <v>5.0244512904149626E-4</v>
      </c>
      <c r="BG1645" s="13">
        <f t="shared" si="2008"/>
        <v>7.057679245936203E-5</v>
      </c>
      <c r="BH1645" s="13">
        <f t="shared" si="2009"/>
        <v>7.4352650855937685E-6</v>
      </c>
      <c r="BI1645" s="13">
        <f t="shared" si="2010"/>
        <v>6.2664414141384113E-7</v>
      </c>
      <c r="BJ1645" s="14">
        <f t="shared" si="2011"/>
        <v>7.6705949710240792E-2</v>
      </c>
      <c r="BK1645" s="14">
        <f t="shared" si="2012"/>
        <v>0.2016203774443153</v>
      </c>
      <c r="BL1645" s="14">
        <f t="shared" si="2013"/>
        <v>0.61033203342163977</v>
      </c>
      <c r="BM1645" s="14">
        <f t="shared" si="2014"/>
        <v>0.39166255976611497</v>
      </c>
      <c r="BN1645" s="14">
        <f t="shared" si="2015"/>
        <v>0.60541180621787793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1.43333333333333</v>
      </c>
      <c r="F1646" s="10">
        <f>VLOOKUP(B1646,home!$B$2:$E$405,3,FALSE)</f>
        <v>1.1200000000000001</v>
      </c>
      <c r="G1646" s="10">
        <f>VLOOKUP(C1646,away!$B$2:$E$405,4,FALSE)</f>
        <v>1.05</v>
      </c>
      <c r="H1646" s="10">
        <f>VLOOKUP(A1646,away!$A$2:$E$405,3,FALSE)</f>
        <v>1.3888888888888899</v>
      </c>
      <c r="I1646" s="10">
        <f>VLOOKUP(C1646,away!$B$2:$E$405,3,FALSE)</f>
        <v>0.87</v>
      </c>
      <c r="J1646" s="10">
        <f>VLOOKUP(B1646,home!$B$2:$E$405,4,FALSE)</f>
        <v>1.01</v>
      </c>
      <c r="K1646" s="12">
        <f t="shared" si="1960"/>
        <v>1.6855999999999962</v>
      </c>
      <c r="L1646" s="12">
        <f t="shared" si="1961"/>
        <v>1.2204166666666676</v>
      </c>
      <c r="M1646" s="13">
        <f t="shared" si="1962"/>
        <v>5.4693157615938473E-2</v>
      </c>
      <c r="N1646" s="13">
        <f t="shared" si="1963"/>
        <v>9.2190786477425679E-2</v>
      </c>
      <c r="O1646" s="13">
        <f t="shared" si="1964"/>
        <v>6.6748441107118292E-2</v>
      </c>
      <c r="P1646" s="13">
        <f t="shared" si="1965"/>
        <v>0.11251117233015834</v>
      </c>
      <c r="Q1646" s="13">
        <f t="shared" si="1966"/>
        <v>7.7698394843174201E-2</v>
      </c>
      <c r="R1646" s="13">
        <f t="shared" si="1967"/>
        <v>4.0730455000572853E-2</v>
      </c>
      <c r="S1646" s="13">
        <f t="shared" si="1968"/>
        <v>5.7862648870987958E-2</v>
      </c>
      <c r="T1646" s="13">
        <f t="shared" si="1969"/>
        <v>9.4824416039857251E-2</v>
      </c>
      <c r="U1646" s="13">
        <f t="shared" si="1970"/>
        <v>6.8655254948965447E-2</v>
      </c>
      <c r="V1646" s="13">
        <f t="shared" si="1971"/>
        <v>1.3225693512235596E-2</v>
      </c>
      <c r="W1646" s="13">
        <f t="shared" si="1972"/>
        <v>4.3656138115884709E-2</v>
      </c>
      <c r="X1646" s="13">
        <f t="shared" si="1973"/>
        <v>5.3278678558927664E-2</v>
      </c>
      <c r="Y1646" s="13">
        <f t="shared" si="1974"/>
        <v>3.2511093645645688E-2</v>
      </c>
      <c r="Z1646" s="13">
        <f t="shared" si="1975"/>
        <v>1.6569375374538609E-2</v>
      </c>
      <c r="AA1646" s="13">
        <f t="shared" si="1976"/>
        <v>2.7929339131322214E-2</v>
      </c>
      <c r="AB1646" s="13">
        <f t="shared" si="1977"/>
        <v>2.3538847019878316E-2</v>
      </c>
      <c r="AC1646" s="13">
        <f t="shared" si="1978"/>
        <v>1.700439262885232E-3</v>
      </c>
      <c r="AD1646" s="13">
        <f t="shared" si="1979"/>
        <v>1.8396696602033771E-2</v>
      </c>
      <c r="AE1646" s="13">
        <f t="shared" si="1980"/>
        <v>2.2451635144732064E-2</v>
      </c>
      <c r="AF1646" s="13">
        <f t="shared" si="1981"/>
        <v>1.3700174862275059E-2</v>
      </c>
      <c r="AG1646" s="13">
        <f t="shared" si="1982"/>
        <v>5.5733072460560674E-3</v>
      </c>
      <c r="AH1646" s="13">
        <f t="shared" si="1983"/>
        <v>5.0553854658357917E-3</v>
      </c>
      <c r="AI1646" s="13">
        <f t="shared" si="1984"/>
        <v>8.5213577412127928E-3</v>
      </c>
      <c r="AJ1646" s="13">
        <f t="shared" si="1985"/>
        <v>7.1818003042941267E-3</v>
      </c>
      <c r="AK1646" s="13">
        <f t="shared" si="1986"/>
        <v>4.0352141976393828E-3</v>
      </c>
      <c r="AL1646" s="13">
        <f t="shared" si="1987"/>
        <v>1.3992127957716924E-4</v>
      </c>
      <c r="AM1646" s="13">
        <f t="shared" si="1988"/>
        <v>6.2018943584776134E-3</v>
      </c>
      <c r="AN1646" s="13">
        <f t="shared" si="1989"/>
        <v>7.5688952399920592E-3</v>
      </c>
      <c r="AO1646" s="13">
        <f t="shared" si="1990"/>
        <v>4.6186029495701598E-3</v>
      </c>
      <c r="AP1646" s="13">
        <f t="shared" si="1991"/>
        <v>1.8788733387904179E-3</v>
      </c>
      <c r="AQ1646" s="13">
        <f t="shared" si="1992"/>
        <v>5.7325208430386836E-4</v>
      </c>
      <c r="AR1646" s="13">
        <f t="shared" si="1993"/>
        <v>1.2339353357860867E-3</v>
      </c>
      <c r="AS1646" s="13">
        <f t="shared" si="1994"/>
        <v>2.0799214020010229E-3</v>
      </c>
      <c r="AT1646" s="13">
        <f t="shared" si="1995"/>
        <v>1.7529577576064586E-3</v>
      </c>
      <c r="AU1646" s="13">
        <f t="shared" si="1996"/>
        <v>9.8492853207381311E-4</v>
      </c>
      <c r="AV1646" s="13">
        <f t="shared" si="1997"/>
        <v>4.1504888341590385E-4</v>
      </c>
      <c r="AW1646" s="13">
        <f t="shared" si="1998"/>
        <v>7.9954685606146234E-6</v>
      </c>
      <c r="AX1646" s="13">
        <f t="shared" si="1999"/>
        <v>1.742318855108305E-3</v>
      </c>
      <c r="AY1646" s="13">
        <f t="shared" si="2000"/>
        <v>2.1263549694217621E-3</v>
      </c>
      <c r="AZ1646" s="13">
        <f t="shared" si="2001"/>
        <v>1.2975195219659058E-3</v>
      </c>
      <c r="BA1646" s="13">
        <f t="shared" si="2002"/>
        <v>5.2783814997751964E-4</v>
      </c>
      <c r="BB1646" s="13">
        <f t="shared" si="2003"/>
        <v>1.6104561888376622E-4</v>
      </c>
      <c r="BC1646" s="13">
        <f t="shared" si="2004"/>
        <v>3.9308551475879282E-5</v>
      </c>
      <c r="BD1646" s="13">
        <f t="shared" si="2005"/>
        <v>2.5098587489704534E-4</v>
      </c>
      <c r="BE1646" s="13">
        <f t="shared" si="2006"/>
        <v>4.2306179072645867E-4</v>
      </c>
      <c r="BF1646" s="13">
        <f t="shared" si="2007"/>
        <v>3.5655647722425865E-4</v>
      </c>
      <c r="BG1646" s="13">
        <f t="shared" si="2008"/>
        <v>2.0033719933640296E-4</v>
      </c>
      <c r="BH1646" s="13">
        <f t="shared" si="2009"/>
        <v>8.4422095800360008E-5</v>
      </c>
      <c r="BI1646" s="13">
        <f t="shared" si="2010"/>
        <v>2.8460376936217311E-5</v>
      </c>
      <c r="BJ1646" s="14">
        <f t="shared" si="2011"/>
        <v>0.48101722517397938</v>
      </c>
      <c r="BK1646" s="14">
        <f t="shared" si="2012"/>
        <v>0.24225938784120454</v>
      </c>
      <c r="BL1646" s="14">
        <f t="shared" si="2013"/>
        <v>0.26020671064264322</v>
      </c>
      <c r="BM1646" s="14">
        <f t="shared" si="2014"/>
        <v>0.55336193215711671</v>
      </c>
      <c r="BN1646" s="14">
        <f t="shared" si="2015"/>
        <v>0.44457240737438786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1.43333333333333</v>
      </c>
      <c r="F1647" s="10">
        <f>VLOOKUP(B1647,home!$B$2:$E$405,3,FALSE)</f>
        <v>1.26</v>
      </c>
      <c r="G1647" s="10">
        <f>VLOOKUP(C1647,away!$B$2:$E$405,4,FALSE)</f>
        <v>2.23</v>
      </c>
      <c r="H1647" s="10">
        <f>VLOOKUP(A1647,away!$A$2:$E$405,3,FALSE)</f>
        <v>1.3888888888888899</v>
      </c>
      <c r="I1647" s="10">
        <f>VLOOKUP(C1647,away!$B$2:$E$405,3,FALSE)</f>
        <v>0.56000000000000005</v>
      </c>
      <c r="J1647" s="10">
        <f>VLOOKUP(B1647,home!$B$2:$E$405,4,FALSE)</f>
        <v>1.01</v>
      </c>
      <c r="K1647" s="12">
        <f t="shared" si="1960"/>
        <v>4.0273799999999911</v>
      </c>
      <c r="L1647" s="12">
        <f t="shared" si="1961"/>
        <v>0.78555555555555623</v>
      </c>
      <c r="M1647" s="13">
        <f t="shared" si="1962"/>
        <v>8.1239762755861006E-3</v>
      </c>
      <c r="N1647" s="13">
        <f t="shared" si="1963"/>
        <v>3.2718339572769879E-2</v>
      </c>
      <c r="O1647" s="13">
        <f t="shared" si="1964"/>
        <v>6.3818346964881981E-3</v>
      </c>
      <c r="P1647" s="13">
        <f t="shared" si="1965"/>
        <v>2.570207341994258E-2</v>
      </c>
      <c r="Q1647" s="13">
        <f t="shared" si="1966"/>
        <v>6.5884593214290854E-2</v>
      </c>
      <c r="R1647" s="13">
        <f t="shared" si="1967"/>
        <v>2.5066428502317551E-3</v>
      </c>
      <c r="S1647" s="13">
        <f t="shared" si="1968"/>
        <v>2.0328609897265509E-2</v>
      </c>
      <c r="T1647" s="13">
        <f t="shared" si="1969"/>
        <v>5.1756008225004084E-2</v>
      </c>
      <c r="U1647" s="13">
        <f t="shared" si="1970"/>
        <v>1.0095203282166343E-2</v>
      </c>
      <c r="V1647" s="13">
        <f t="shared" si="1971"/>
        <v>7.1460275442136621E-3</v>
      </c>
      <c r="W1647" s="13">
        <f t="shared" si="1972"/>
        <v>8.8447431006456689E-2</v>
      </c>
      <c r="X1647" s="13">
        <f t="shared" si="1973"/>
        <v>6.9480370801738814E-2</v>
      </c>
      <c r="Y1647" s="13">
        <f t="shared" si="1974"/>
        <v>2.7290345642682987E-2</v>
      </c>
      <c r="Z1647" s="13">
        <f t="shared" si="1975"/>
        <v>6.5636907226438964E-4</v>
      </c>
      <c r="AA1647" s="13">
        <f t="shared" si="1976"/>
        <v>2.6434476742561519E-3</v>
      </c>
      <c r="AB1647" s="13">
        <f t="shared" si="1977"/>
        <v>5.3230841471728612E-3</v>
      </c>
      <c r="AC1647" s="13">
        <f t="shared" si="1978"/>
        <v>1.4130066851797038E-3</v>
      </c>
      <c r="AD1647" s="13">
        <f t="shared" si="1979"/>
        <v>8.90528536716957E-2</v>
      </c>
      <c r="AE1647" s="13">
        <f t="shared" si="1980"/>
        <v>6.9955963939876575E-2</v>
      </c>
      <c r="AF1647" s="13">
        <f t="shared" si="1981"/>
        <v>2.7477148058607095E-2</v>
      </c>
      <c r="AG1647" s="13">
        <f t="shared" si="1982"/>
        <v>7.1949421027537892E-3</v>
      </c>
      <c r="AH1647" s="13">
        <f t="shared" si="1983"/>
        <v>1.2890359280303443E-4</v>
      </c>
      <c r="AI1647" s="13">
        <f t="shared" si="1984"/>
        <v>5.1914375158308365E-4</v>
      </c>
      <c r="AJ1647" s="13">
        <f t="shared" si="1985"/>
        <v>1.045394581125338E-3</v>
      </c>
      <c r="AK1647" s="13">
        <f t="shared" si="1986"/>
        <v>1.4034004093775177E-3</v>
      </c>
      <c r="AL1647" s="13">
        <f t="shared" si="1987"/>
        <v>1.7881490705233926E-4</v>
      </c>
      <c r="AM1647" s="13">
        <f t="shared" si="1988"/>
        <v>7.1729936364062608E-2</v>
      </c>
      <c r="AN1647" s="13">
        <f t="shared" si="1989"/>
        <v>5.6347850010435893E-2</v>
      </c>
      <c r="AO1647" s="13">
        <f t="shared" si="1990"/>
        <v>2.2132183309654559E-2</v>
      </c>
      <c r="AP1647" s="13">
        <f t="shared" si="1991"/>
        <v>5.7953531851576978E-3</v>
      </c>
      <c r="AQ1647" s="13">
        <f t="shared" si="1992"/>
        <v>1.1381429727518044E-3</v>
      </c>
      <c r="AR1647" s="13">
        <f t="shared" si="1993"/>
        <v>2.0252186691498986E-5</v>
      </c>
      <c r="AS1647" s="13">
        <f t="shared" si="1994"/>
        <v>8.1563251637609003E-5</v>
      </c>
      <c r="AT1647" s="13">
        <f t="shared" si="1995"/>
        <v>1.6424310419013659E-4</v>
      </c>
      <c r="AU1647" s="13">
        <f t="shared" si="1996"/>
        <v>2.2048979765109023E-4</v>
      </c>
      <c r="AV1647" s="13">
        <f t="shared" si="1997"/>
        <v>2.2199905031601146E-4</v>
      </c>
      <c r="AW1647" s="13">
        <f t="shared" si="1998"/>
        <v>1.5714506028322996E-5</v>
      </c>
      <c r="AX1647" s="13">
        <f t="shared" si="1999"/>
        <v>4.8147285185649612E-2</v>
      </c>
      <c r="AY1647" s="13">
        <f t="shared" si="2000"/>
        <v>3.7822367362504779E-2</v>
      </c>
      <c r="AZ1647" s="13">
        <f t="shared" si="2001"/>
        <v>1.4855785402939388E-2</v>
      </c>
      <c r="BA1647" s="13">
        <f t="shared" si="2002"/>
        <v>3.8900149184733913E-3</v>
      </c>
      <c r="BB1647" s="13">
        <f t="shared" si="2003"/>
        <v>7.6395570760019174E-4</v>
      </c>
      <c r="BC1647" s="13">
        <f t="shared" si="2004"/>
        <v>1.2002593006074134E-4</v>
      </c>
      <c r="BD1647" s="13">
        <f t="shared" si="2005"/>
        <v>2.6515362946092205E-6</v>
      </c>
      <c r="BE1647" s="13">
        <f t="shared" si="2006"/>
        <v>1.0678744242183259E-5</v>
      </c>
      <c r="BF1647" s="13">
        <f t="shared" si="2007"/>
        <v>2.1503680493041969E-5</v>
      </c>
      <c r="BG1647" s="13">
        <f t="shared" si="2008"/>
        <v>2.886783091468905E-5</v>
      </c>
      <c r="BH1647" s="13">
        <f t="shared" si="2009"/>
        <v>2.9065431217300037E-5</v>
      </c>
      <c r="BI1647" s="13">
        <f t="shared" si="2010"/>
        <v>2.3411507275185911E-5</v>
      </c>
      <c r="BJ1647" s="14">
        <f t="shared" si="2011"/>
        <v>0.79200089658516737</v>
      </c>
      <c r="BK1647" s="14">
        <f t="shared" si="2012"/>
        <v>0.10071487609174468</v>
      </c>
      <c r="BL1647" s="14">
        <f t="shared" si="2013"/>
        <v>3.0871781106127639E-2</v>
      </c>
      <c r="BM1647" s="14">
        <f t="shared" si="2014"/>
        <v>0.74511980996951832</v>
      </c>
      <c r="BN1647" s="14">
        <f t="shared" si="2015"/>
        <v>0.14131746002930937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1.43333333333333</v>
      </c>
      <c r="F1648" s="10">
        <f>VLOOKUP(B1648,home!$B$2:$E$405,3,FALSE)</f>
        <v>1.95</v>
      </c>
      <c r="G1648" s="10">
        <f>VLOOKUP(C1648,away!$B$2:$E$405,4,FALSE)</f>
        <v>0.84</v>
      </c>
      <c r="H1648" s="10">
        <f>VLOOKUP(A1648,away!$A$2:$E$405,3,FALSE)</f>
        <v>1.3888888888888899</v>
      </c>
      <c r="I1648" s="10">
        <f>VLOOKUP(C1648,away!$B$2:$E$405,3,FALSE)</f>
        <v>1.1200000000000001</v>
      </c>
      <c r="J1648" s="10">
        <f>VLOOKUP(B1648,home!$B$2:$E$405,4,FALSE)</f>
        <v>1.01</v>
      </c>
      <c r="K1648" s="12">
        <f t="shared" si="1960"/>
        <v>2.3477999999999941</v>
      </c>
      <c r="L1648" s="12">
        <f t="shared" si="1961"/>
        <v>1.5711111111111125</v>
      </c>
      <c r="M1648" s="13">
        <f t="shared" si="1962"/>
        <v>1.986271125883627E-2</v>
      </c>
      <c r="N1648" s="13">
        <f t="shared" si="1963"/>
        <v>4.6633673493495675E-2</v>
      </c>
      <c r="O1648" s="13">
        <f t="shared" si="1964"/>
        <v>3.1206526355549449E-2</v>
      </c>
      <c r="P1648" s="13">
        <f t="shared" si="1965"/>
        <v>7.3266682577558806E-2</v>
      </c>
      <c r="Q1648" s="13">
        <f t="shared" si="1966"/>
        <v>5.4743269314014444E-2</v>
      </c>
      <c r="R1648" s="13">
        <f t="shared" si="1967"/>
        <v>2.4514460148192765E-2</v>
      </c>
      <c r="S1648" s="13">
        <f t="shared" si="1968"/>
        <v>6.7563872650224344E-2</v>
      </c>
      <c r="T1648" s="13">
        <f t="shared" si="1969"/>
        <v>8.6007758677796087E-2</v>
      </c>
      <c r="U1648" s="13">
        <f t="shared" si="1970"/>
        <v>5.7555049535926828E-2</v>
      </c>
      <c r="V1648" s="13">
        <f t="shared" si="1971"/>
        <v>2.7691088238813551E-2</v>
      </c>
      <c r="W1648" s="13">
        <f t="shared" si="1972"/>
        <v>4.2842082565147592E-2</v>
      </c>
      <c r="X1648" s="13">
        <f t="shared" si="1973"/>
        <v>6.7309671941243043E-2</v>
      </c>
      <c r="Y1648" s="13">
        <f t="shared" si="1974"/>
        <v>5.2875486736065437E-2</v>
      </c>
      <c r="Z1648" s="13">
        <f t="shared" si="1975"/>
        <v>1.2838313573905406E-2</v>
      </c>
      <c r="AA1648" s="13">
        <f t="shared" si="1976"/>
        <v>3.0141792608815037E-2</v>
      </c>
      <c r="AB1648" s="13">
        <f t="shared" si="1977"/>
        <v>3.5383450343487888E-2</v>
      </c>
      <c r="AC1648" s="13">
        <f t="shared" si="1978"/>
        <v>6.3839288660736213E-3</v>
      </c>
      <c r="AD1648" s="13">
        <f t="shared" si="1979"/>
        <v>2.5146160361613327E-2</v>
      </c>
      <c r="AE1648" s="13">
        <f t="shared" si="1980"/>
        <v>3.9507411945912521E-2</v>
      </c>
      <c r="AF1648" s="13">
        <f t="shared" si="1981"/>
        <v>3.1035266939733543E-2</v>
      </c>
      <c r="AG1648" s="13">
        <f t="shared" si="1982"/>
        <v>1.6253284241771582E-2</v>
      </c>
      <c r="AH1648" s="13">
        <f t="shared" si="1983"/>
        <v>5.0426042759728514E-3</v>
      </c>
      <c r="AI1648" s="13">
        <f t="shared" si="1984"/>
        <v>1.183902631912903E-2</v>
      </c>
      <c r="AJ1648" s="13">
        <f t="shared" si="1985"/>
        <v>1.3897832996025535E-2</v>
      </c>
      <c r="AK1648" s="13">
        <f t="shared" si="1986"/>
        <v>1.0876444102689556E-2</v>
      </c>
      <c r="AL1648" s="13">
        <f t="shared" si="1987"/>
        <v>9.4192436014041826E-4</v>
      </c>
      <c r="AM1648" s="13">
        <f t="shared" si="1988"/>
        <v>1.1807631059399123E-2</v>
      </c>
      <c r="AN1648" s="13">
        <f t="shared" si="1989"/>
        <v>1.8551100353322636E-2</v>
      </c>
      <c r="AO1648" s="13">
        <f t="shared" si="1990"/>
        <v>1.4572919944221245E-2</v>
      </c>
      <c r="AP1648" s="13">
        <f t="shared" si="1991"/>
        <v>7.6318921485662439E-3</v>
      </c>
      <c r="AQ1648" s="13">
        <f t="shared" si="1992"/>
        <v>2.997637638353522E-3</v>
      </c>
      <c r="AR1648" s="13">
        <f t="shared" si="1993"/>
        <v>1.5844983213834699E-3</v>
      </c>
      <c r="AS1648" s="13">
        <f t="shared" si="1994"/>
        <v>3.7200851589441011E-3</v>
      </c>
      <c r="AT1648" s="13">
        <f t="shared" si="1995"/>
        <v>4.3670079680844702E-3</v>
      </c>
      <c r="AU1648" s="13">
        <f t="shared" si="1996"/>
        <v>3.4176204358228979E-3</v>
      </c>
      <c r="AV1648" s="13">
        <f t="shared" si="1997"/>
        <v>2.0059723148062457E-3</v>
      </c>
      <c r="AW1648" s="13">
        <f t="shared" si="1998"/>
        <v>9.6512046852193309E-5</v>
      </c>
      <c r="AX1648" s="13">
        <f t="shared" si="1999"/>
        <v>4.6203260335428631E-3</v>
      </c>
      <c r="AY1648" s="13">
        <f t="shared" si="2000"/>
        <v>7.2590455682551265E-3</v>
      </c>
      <c r="AZ1648" s="13">
        <f t="shared" si="2001"/>
        <v>5.7023835741737564E-3</v>
      </c>
      <c r="BA1648" s="13">
        <f t="shared" si="2002"/>
        <v>2.9863593977339621E-3</v>
      </c>
      <c r="BB1648" s="13">
        <f t="shared" si="2003"/>
        <v>1.1729756078877297E-3</v>
      </c>
      <c r="BC1648" s="13">
        <f t="shared" si="2004"/>
        <v>3.6857500212294456E-4</v>
      </c>
      <c r="BD1648" s="13">
        <f t="shared" si="2005"/>
        <v>4.1490381971041255E-4</v>
      </c>
      <c r="BE1648" s="13">
        <f t="shared" si="2006"/>
        <v>9.7411118791610406E-4</v>
      </c>
      <c r="BF1648" s="13">
        <f t="shared" si="2007"/>
        <v>1.1435091234947119E-3</v>
      </c>
      <c r="BG1648" s="13">
        <f t="shared" si="2008"/>
        <v>8.9491024004695926E-4</v>
      </c>
      <c r="BH1648" s="13">
        <f t="shared" si="2009"/>
        <v>5.2526756539556158E-4</v>
      </c>
      <c r="BI1648" s="13">
        <f t="shared" si="2010"/>
        <v>2.4664463800713927E-4</v>
      </c>
      <c r="BJ1648" s="14">
        <f t="shared" si="2011"/>
        <v>0.54002491254437235</v>
      </c>
      <c r="BK1648" s="14">
        <f t="shared" si="2012"/>
        <v>0.20296925351990214</v>
      </c>
      <c r="BL1648" s="14">
        <f t="shared" si="2013"/>
        <v>0.23975171745940099</v>
      </c>
      <c r="BM1648" s="14">
        <f t="shared" si="2014"/>
        <v>0.73819434042853072</v>
      </c>
      <c r="BN1648" s="14">
        <f t="shared" si="2015"/>
        <v>0.2502273231476474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1.43333333333333</v>
      </c>
      <c r="F1649" s="10">
        <f>VLOOKUP(B1649,home!$B$2:$E$405,3,FALSE)</f>
        <v>1.22</v>
      </c>
      <c r="G1649" s="10">
        <f>VLOOKUP(C1649,away!$B$2:$E$405,4,FALSE)</f>
        <v>0.56000000000000005</v>
      </c>
      <c r="H1649" s="10">
        <f>VLOOKUP(A1649,away!$A$2:$E$405,3,FALSE)</f>
        <v>1.3888888888888899</v>
      </c>
      <c r="I1649" s="10">
        <f>VLOOKUP(C1649,away!$B$2:$E$405,3,FALSE)</f>
        <v>1.95</v>
      </c>
      <c r="J1649" s="10">
        <f>VLOOKUP(B1649,home!$B$2:$E$405,4,FALSE)</f>
        <v>1.62</v>
      </c>
      <c r="K1649" s="12">
        <f t="shared" si="1960"/>
        <v>0.9792533333333312</v>
      </c>
      <c r="L1649" s="12">
        <f t="shared" si="1961"/>
        <v>4.3875000000000037</v>
      </c>
      <c r="M1649" s="13">
        <f t="shared" si="1962"/>
        <v>4.6692662790753809E-3</v>
      </c>
      <c r="N1649" s="13">
        <f t="shared" si="1963"/>
        <v>4.5723945680054869E-3</v>
      </c>
      <c r="O1649" s="13">
        <f t="shared" si="1964"/>
        <v>2.048640579944325E-2</v>
      </c>
      <c r="P1649" s="13">
        <f t="shared" si="1965"/>
        <v>2.0061381167124089E-2</v>
      </c>
      <c r="Q1649" s="13">
        <f t="shared" si="1966"/>
        <v>2.2387663110172945E-3</v>
      </c>
      <c r="R1649" s="13">
        <f t="shared" si="1967"/>
        <v>4.4942052722528672E-2</v>
      </c>
      <c r="S1649" s="13">
        <f t="shared" si="1968"/>
        <v>2.1548300647159544E-2</v>
      </c>
      <c r="T1649" s="13">
        <f t="shared" si="1969"/>
        <v>9.8225871895883891E-3</v>
      </c>
      <c r="U1649" s="13">
        <f t="shared" si="1970"/>
        <v>4.4009654935378513E-2</v>
      </c>
      <c r="V1649" s="13">
        <f t="shared" si="1971"/>
        <v>1.0286857052744897E-2</v>
      </c>
      <c r="W1649" s="13">
        <f t="shared" si="1972"/>
        <v>7.307731242060171E-4</v>
      </c>
      <c r="X1649" s="13">
        <f t="shared" si="1973"/>
        <v>3.2062670824539027E-3</v>
      </c>
      <c r="Y1649" s="13">
        <f t="shared" si="1974"/>
        <v>7.0337484121332557E-3</v>
      </c>
      <c r="Z1649" s="13">
        <f t="shared" si="1975"/>
        <v>6.5727752106698248E-2</v>
      </c>
      <c r="AA1649" s="13">
        <f t="shared" si="1976"/>
        <v>6.4364120342991146E-2</v>
      </c>
      <c r="AB1649" s="13">
        <f t="shared" si="1977"/>
        <v>3.1514389696470871E-2</v>
      </c>
      <c r="AC1649" s="13">
        <f t="shared" si="1978"/>
        <v>2.7623258668021881E-3</v>
      </c>
      <c r="AD1649" s="13">
        <f t="shared" si="1979"/>
        <v>1.7890300444728865E-4</v>
      </c>
      <c r="AE1649" s="13">
        <f t="shared" si="1980"/>
        <v>7.8493693201247964E-4</v>
      </c>
      <c r="AF1649" s="13">
        <f t="shared" si="1981"/>
        <v>1.7219553946023786E-3</v>
      </c>
      <c r="AG1649" s="13">
        <f t="shared" si="1982"/>
        <v>2.5183597646059814E-3</v>
      </c>
      <c r="AH1649" s="13">
        <f t="shared" si="1983"/>
        <v>7.2095128092034694E-2</v>
      </c>
      <c r="AI1649" s="13">
        <f t="shared" si="1984"/>
        <v>7.0599394501218465E-2</v>
      </c>
      <c r="AJ1649" s="13">
        <f t="shared" si="1985"/>
        <v>3.4567346198316515E-2</v>
      </c>
      <c r="AK1649" s="13">
        <f t="shared" si="1986"/>
        <v>1.1283396329729568E-2</v>
      </c>
      <c r="AL1649" s="13">
        <f t="shared" si="1987"/>
        <v>4.7473045064972189E-4</v>
      </c>
      <c r="AM1649" s="13">
        <f t="shared" si="1988"/>
        <v>3.5038272689671047E-5</v>
      </c>
      <c r="AN1649" s="13">
        <f t="shared" si="1989"/>
        <v>1.5373042142593184E-4</v>
      </c>
      <c r="AO1649" s="13">
        <f t="shared" si="1990"/>
        <v>3.3724611200313824E-4</v>
      </c>
      <c r="AP1649" s="13">
        <f t="shared" si="1991"/>
        <v>4.9322243880459029E-4</v>
      </c>
      <c r="AQ1649" s="13">
        <f t="shared" si="1992"/>
        <v>5.4100336256378539E-4</v>
      </c>
      <c r="AR1649" s="13">
        <f t="shared" si="1993"/>
        <v>6.326347490076048E-2</v>
      </c>
      <c r="AS1649" s="13">
        <f t="shared" si="1994"/>
        <v>6.195096867481923E-2</v>
      </c>
      <c r="AT1649" s="13">
        <f t="shared" si="1995"/>
        <v>3.0332846289022754E-2</v>
      </c>
      <c r="AU1649" s="13">
        <f t="shared" si="1996"/>
        <v>9.9011802793377013E-3</v>
      </c>
      <c r="AV1649" s="13">
        <f t="shared" si="1997"/>
        <v>2.4239409481189213E-3</v>
      </c>
      <c r="AW1649" s="13">
        <f t="shared" si="1998"/>
        <v>5.6657417728466953E-5</v>
      </c>
      <c r="AX1649" s="13">
        <f t="shared" si="1999"/>
        <v>5.718557554267098E-6</v>
      </c>
      <c r="AY1649" s="13">
        <f t="shared" si="2000"/>
        <v>2.5090171269346912E-5</v>
      </c>
      <c r="AZ1649" s="13">
        <f t="shared" si="2001"/>
        <v>5.5041563222129841E-5</v>
      </c>
      <c r="BA1649" s="13">
        <f t="shared" si="2002"/>
        <v>8.049828621236498E-5</v>
      </c>
      <c r="BB1649" s="13">
        <f t="shared" si="2003"/>
        <v>8.8296557689187903E-5</v>
      </c>
      <c r="BC1649" s="13">
        <f t="shared" si="2004"/>
        <v>7.7480229372262418E-5</v>
      </c>
      <c r="BD1649" s="13">
        <f t="shared" si="2005"/>
        <v>4.6261416021181147E-2</v>
      </c>
      <c r="BE1649" s="13">
        <f t="shared" si="2006"/>
        <v>4.5301645843461608E-2</v>
      </c>
      <c r="BF1649" s="13">
        <f t="shared" si="2007"/>
        <v>2.2180893848847912E-2</v>
      </c>
      <c r="BG1649" s="13">
        <f t="shared" si="2008"/>
        <v>7.2402380792657012E-3</v>
      </c>
      <c r="BH1649" s="13">
        <f t="shared" si="2009"/>
        <v>1.772506818311963E-3</v>
      </c>
      <c r="BI1649" s="13">
        <f t="shared" si="2010"/>
        <v>3.4714664203760949E-4</v>
      </c>
      <c r="BJ1649" s="14">
        <f t="shared" si="2011"/>
        <v>3.4701057755879144E-2</v>
      </c>
      <c r="BK1649" s="14">
        <f t="shared" si="2012"/>
        <v>5.9827951634825162E-2</v>
      </c>
      <c r="BL1649" s="14">
        <f t="shared" si="2013"/>
        <v>0.68483814696327672</v>
      </c>
      <c r="BM1649" s="14">
        <f t="shared" si="2014"/>
        <v>0.74815620885994427</v>
      </c>
      <c r="BN1649" s="14">
        <f t="shared" si="2015"/>
        <v>9.6970266847194175E-2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1.4750000000000001</v>
      </c>
      <c r="F1650" s="10">
        <f>VLOOKUP(B1650,home!$B$2:$E$405,3,FALSE)</f>
        <v>1.02</v>
      </c>
      <c r="G1650" s="10">
        <f>VLOOKUP(C1650,away!$B$2:$E$405,4,FALSE)</f>
        <v>1.53</v>
      </c>
      <c r="H1650" s="10">
        <f>VLOOKUP(A1650,away!$A$2:$E$405,3,FALSE)</f>
        <v>1.175</v>
      </c>
      <c r="I1650" s="10">
        <f>VLOOKUP(C1650,away!$B$2:$E$405,3,FALSE)</f>
        <v>1.02</v>
      </c>
      <c r="J1650" s="10">
        <f>VLOOKUP(B1650,home!$B$2:$E$405,4,FALSE)</f>
        <v>0.64</v>
      </c>
      <c r="K1650" s="12">
        <f t="shared" si="1960"/>
        <v>2.3018850000000004</v>
      </c>
      <c r="L1650" s="12">
        <f t="shared" si="1961"/>
        <v>0.76704000000000006</v>
      </c>
      <c r="M1650" s="13">
        <f t="shared" si="1962"/>
        <v>4.6471084431240581E-2</v>
      </c>
      <c r="N1650" s="13">
        <f t="shared" si="1963"/>
        <v>0.10697109218600626</v>
      </c>
      <c r="O1650" s="13">
        <f t="shared" si="1964"/>
        <v>3.5645180602138775E-2</v>
      </c>
      <c r="P1650" s="13">
        <f t="shared" si="1965"/>
        <v>8.2051106550354233E-2</v>
      </c>
      <c r="Q1650" s="13">
        <f t="shared" si="1966"/>
        <v>0.12311757626829253</v>
      </c>
      <c r="R1650" s="13">
        <f t="shared" si="1967"/>
        <v>1.3670639664532264E-2</v>
      </c>
      <c r="S1650" s="13">
        <f t="shared" si="1968"/>
        <v>3.6218135258382751E-2</v>
      </c>
      <c r="T1650" s="13">
        <f t="shared" si="1969"/>
        <v>9.4436105700831108E-2</v>
      </c>
      <c r="U1650" s="13">
        <f t="shared" si="1970"/>
        <v>3.146824038419186E-2</v>
      </c>
      <c r="V1650" s="13">
        <f t="shared" si="1971"/>
        <v>7.1053456897189008E-3</v>
      </c>
      <c r="W1650" s="13">
        <f t="shared" si="1972"/>
        <v>9.4467500682779551E-2</v>
      </c>
      <c r="X1650" s="13">
        <f t="shared" si="1973"/>
        <v>7.246035172371923E-2</v>
      </c>
      <c r="Y1650" s="13">
        <f t="shared" si="1974"/>
        <v>2.7789994093080802E-2</v>
      </c>
      <c r="Z1650" s="13">
        <f t="shared" si="1975"/>
        <v>3.4953091494276103E-3</v>
      </c>
      <c r="AA1650" s="13">
        <f t="shared" si="1976"/>
        <v>8.0457997014301771E-3</v>
      </c>
      <c r="AB1650" s="13">
        <f t="shared" si="1977"/>
        <v>9.2602528228633036E-3</v>
      </c>
      <c r="AC1650" s="13">
        <f t="shared" si="1978"/>
        <v>7.8409171450319359E-4</v>
      </c>
      <c r="AD1650" s="13">
        <f t="shared" si="1979"/>
        <v>5.4363330702294994E-2</v>
      </c>
      <c r="AE1650" s="13">
        <f t="shared" si="1980"/>
        <v>4.1698849181888355E-2</v>
      </c>
      <c r="AF1650" s="13">
        <f t="shared" si="1981"/>
        <v>1.5992342638237823E-2</v>
      </c>
      <c r="AG1650" s="13">
        <f t="shared" si="1982"/>
        <v>4.0889221657446472E-3</v>
      </c>
      <c r="AH1650" s="13">
        <f t="shared" si="1983"/>
        <v>6.7026048249423857E-4</v>
      </c>
      <c r="AI1650" s="13">
        <f t="shared" si="1984"/>
        <v>1.5428625507462506E-3</v>
      </c>
      <c r="AJ1650" s="13">
        <f t="shared" si="1985"/>
        <v>1.7757460813122672E-3</v>
      </c>
      <c r="AK1650" s="13">
        <f t="shared" si="1986"/>
        <v>1.3625210894604963E-3</v>
      </c>
      <c r="AL1650" s="13">
        <f t="shared" si="1987"/>
        <v>5.5376880999748163E-5</v>
      </c>
      <c r="AM1650" s="13">
        <f t="shared" si="1988"/>
        <v>2.5027627098730472E-2</v>
      </c>
      <c r="AN1650" s="13">
        <f t="shared" si="1989"/>
        <v>1.9197191089810221E-2</v>
      </c>
      <c r="AO1650" s="13">
        <f t="shared" si="1990"/>
        <v>7.3625067267640166E-3</v>
      </c>
      <c r="AP1650" s="13">
        <f t="shared" si="1991"/>
        <v>1.882445719899024E-3</v>
      </c>
      <c r="AQ1650" s="13">
        <f t="shared" si="1992"/>
        <v>3.6097779124783685E-4</v>
      </c>
      <c r="AR1650" s="13">
        <f t="shared" si="1993"/>
        <v>1.0282332009847616E-4</v>
      </c>
      <c r="AS1650" s="13">
        <f t="shared" si="1994"/>
        <v>2.3668745818488084E-4</v>
      </c>
      <c r="AT1650" s="13">
        <f t="shared" si="1995"/>
        <v>2.7241365484195231E-4</v>
      </c>
      <c r="AU1650" s="13">
        <f t="shared" si="1996"/>
        <v>2.0902163529195586E-4</v>
      </c>
      <c r="AV1650" s="13">
        <f t="shared" si="1997"/>
        <v>1.2028594173850593E-4</v>
      </c>
      <c r="AW1650" s="13">
        <f t="shared" si="1998"/>
        <v>2.7159866177163781E-6</v>
      </c>
      <c r="AX1650" s="13">
        <f t="shared" si="1999"/>
        <v>9.6017865673602015E-3</v>
      </c>
      <c r="AY1650" s="13">
        <f t="shared" si="2000"/>
        <v>7.3649543686279701E-3</v>
      </c>
      <c r="AZ1650" s="13">
        <f t="shared" si="2001"/>
        <v>2.8246072994561992E-3</v>
      </c>
      <c r="BA1650" s="13">
        <f t="shared" si="2002"/>
        <v>7.2219559432496112E-4</v>
      </c>
      <c r="BB1650" s="13">
        <f t="shared" si="2003"/>
        <v>1.3848822716775456E-4</v>
      </c>
      <c r="BC1650" s="13">
        <f t="shared" si="2004"/>
        <v>2.1245201953350894E-5</v>
      </c>
      <c r="BD1650" s="13">
        <f t="shared" si="2005"/>
        <v>1.3144933241389191E-5</v>
      </c>
      <c r="BE1650" s="13">
        <f t="shared" si="2006"/>
        <v>3.0258124654355164E-5</v>
      </c>
      <c r="BF1650" s="13">
        <f t="shared" si="2007"/>
        <v>3.4825361634995176E-5</v>
      </c>
      <c r="BG1650" s="13">
        <f t="shared" si="2008"/>
        <v>2.6721325855723634E-5</v>
      </c>
      <c r="BH1650" s="13">
        <f t="shared" si="2009"/>
        <v>1.5377354791850598E-5</v>
      </c>
      <c r="BI1650" s="13">
        <f t="shared" si="2010"/>
        <v>7.0793804670078045E-6</v>
      </c>
      <c r="BJ1650" s="14">
        <f t="shared" si="2011"/>
        <v>0.70989009102821743</v>
      </c>
      <c r="BK1650" s="14">
        <f t="shared" si="2012"/>
        <v>0.18005009489382737</v>
      </c>
      <c r="BL1650" s="14">
        <f t="shared" si="2013"/>
        <v>0.10451014186997078</v>
      </c>
      <c r="BM1650" s="14">
        <f t="shared" si="2014"/>
        <v>0.58265671885686798</v>
      </c>
      <c r="BN1650" s="14">
        <f t="shared" si="2015"/>
        <v>0.40792667970256463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1.4750000000000001</v>
      </c>
      <c r="F1651" s="10">
        <f>VLOOKUP(B1651,home!$B$2:$E$405,3,FALSE)</f>
        <v>0.68</v>
      </c>
      <c r="G1651" s="10">
        <f>VLOOKUP(C1651,away!$B$2:$E$405,4,FALSE)</f>
        <v>1.36</v>
      </c>
      <c r="H1651" s="10">
        <f>VLOOKUP(A1651,away!$A$2:$E$405,3,FALSE)</f>
        <v>1.175</v>
      </c>
      <c r="I1651" s="10">
        <f>VLOOKUP(C1651,away!$B$2:$E$405,3,FALSE)</f>
        <v>0.68</v>
      </c>
      <c r="J1651" s="10">
        <f>VLOOKUP(B1651,home!$B$2:$E$405,4,FALSE)</f>
        <v>0.85</v>
      </c>
      <c r="K1651" s="12">
        <f t="shared" si="1960"/>
        <v>1.3640800000000002</v>
      </c>
      <c r="L1651" s="12">
        <f t="shared" si="1961"/>
        <v>0.67915000000000003</v>
      </c>
      <c r="M1651" s="13">
        <f t="shared" si="1962"/>
        <v>0.12960939570085639</v>
      </c>
      <c r="N1651" s="13">
        <f t="shared" si="1963"/>
        <v>0.1767975844876242</v>
      </c>
      <c r="O1651" s="13">
        <f t="shared" si="1964"/>
        <v>8.8024221090236623E-2</v>
      </c>
      <c r="P1651" s="13">
        <f t="shared" si="1965"/>
        <v>0.12007207950476999</v>
      </c>
      <c r="Q1651" s="13">
        <f t="shared" si="1966"/>
        <v>0.12058302452393925</v>
      </c>
      <c r="R1651" s="13">
        <f t="shared" si="1967"/>
        <v>2.9890824876717098E-2</v>
      </c>
      <c r="S1651" s="13">
        <f t="shared" si="1968"/>
        <v>2.7809141842377524E-2</v>
      </c>
      <c r="T1651" s="13">
        <f t="shared" si="1969"/>
        <v>8.1893961105433344E-2</v>
      </c>
      <c r="U1651" s="13">
        <f t="shared" si="1970"/>
        <v>4.0773476397832263E-2</v>
      </c>
      <c r="V1651" s="13">
        <f t="shared" si="1971"/>
        <v>2.8625338054316164E-3</v>
      </c>
      <c r="W1651" s="13">
        <f t="shared" si="1972"/>
        <v>5.4828297364205032E-2</v>
      </c>
      <c r="X1651" s="13">
        <f t="shared" si="1973"/>
        <v>3.7236638154899852E-2</v>
      </c>
      <c r="Y1651" s="13">
        <f t="shared" si="1974"/>
        <v>1.2644631401450114E-2</v>
      </c>
      <c r="Z1651" s="13">
        <f t="shared" si="1975"/>
        <v>6.7667845716741426E-3</v>
      </c>
      <c r="AA1651" s="13">
        <f t="shared" si="1976"/>
        <v>9.2304354985292634E-3</v>
      </c>
      <c r="AB1651" s="13">
        <f t="shared" si="1977"/>
        <v>6.2955262274169014E-3</v>
      </c>
      <c r="AC1651" s="13">
        <f t="shared" si="1978"/>
        <v>1.6574337879416443E-4</v>
      </c>
      <c r="AD1651" s="13">
        <f t="shared" si="1979"/>
        <v>1.8697545967141196E-2</v>
      </c>
      <c r="AE1651" s="13">
        <f t="shared" si="1980"/>
        <v>1.2698438343583944E-2</v>
      </c>
      <c r="AF1651" s="13">
        <f t="shared" si="1981"/>
        <v>4.3120722005225171E-3</v>
      </c>
      <c r="AG1651" s="13">
        <f t="shared" si="1982"/>
        <v>9.7618127832828957E-4</v>
      </c>
      <c r="AH1651" s="13">
        <f t="shared" si="1983"/>
        <v>1.1489154354631229E-3</v>
      </c>
      <c r="AI1651" s="13">
        <f t="shared" si="1984"/>
        <v>1.5672125672065368E-3</v>
      </c>
      <c r="AJ1651" s="13">
        <f t="shared" si="1985"/>
        <v>1.0689016593375467E-3</v>
      </c>
      <c r="AK1651" s="13">
        <f t="shared" si="1986"/>
        <v>4.8602245848972038E-4</v>
      </c>
      <c r="AL1651" s="13">
        <f t="shared" si="1987"/>
        <v>6.141885639801846E-6</v>
      </c>
      <c r="AM1651" s="13">
        <f t="shared" si="1988"/>
        <v>5.1009897005715931E-3</v>
      </c>
      <c r="AN1651" s="13">
        <f t="shared" si="1989"/>
        <v>3.4643371551431983E-3</v>
      </c>
      <c r="AO1651" s="13">
        <f t="shared" si="1990"/>
        <v>1.1764022894577514E-3</v>
      </c>
      <c r="AP1651" s="13">
        <f t="shared" si="1991"/>
        <v>2.6631787162841074E-4</v>
      </c>
      <c r="AQ1651" s="13">
        <f t="shared" si="1992"/>
        <v>4.5217445629108766E-5</v>
      </c>
      <c r="AR1651" s="13">
        <f t="shared" si="1993"/>
        <v>1.5605718359895605E-4</v>
      </c>
      <c r="AS1651" s="13">
        <f t="shared" si="1994"/>
        <v>2.1287448300366397E-4</v>
      </c>
      <c r="AT1651" s="13">
        <f t="shared" si="1995"/>
        <v>1.4518891238781903E-4</v>
      </c>
      <c r="AU1651" s="13">
        <f t="shared" si="1996"/>
        <v>6.6016430536658746E-5</v>
      </c>
      <c r="AV1651" s="13">
        <f t="shared" si="1997"/>
        <v>2.2512923141611358E-5</v>
      </c>
      <c r="AW1651" s="13">
        <f t="shared" si="1998"/>
        <v>1.5805373798191105E-7</v>
      </c>
      <c r="AX1651" s="13">
        <f t="shared" si="1999"/>
        <v>1.159693005125949E-3</v>
      </c>
      <c r="AY1651" s="13">
        <f t="shared" si="2000"/>
        <v>7.8760550443128833E-4</v>
      </c>
      <c r="AZ1651" s="13">
        <f t="shared" si="2001"/>
        <v>2.6745113916725469E-4</v>
      </c>
      <c r="BA1651" s="13">
        <f t="shared" si="2002"/>
        <v>6.0546480388480371E-5</v>
      </c>
      <c r="BB1651" s="13">
        <f t="shared" si="2003"/>
        <v>1.0280035538959108E-5</v>
      </c>
      <c r="BC1651" s="13">
        <f t="shared" si="2004"/>
        <v>1.3963372272568159E-6</v>
      </c>
      <c r="BD1651" s="13">
        <f t="shared" si="2005"/>
        <v>1.766437270687183E-5</v>
      </c>
      <c r="BE1651" s="13">
        <f t="shared" si="2006"/>
        <v>2.4095617521989725E-5</v>
      </c>
      <c r="BF1651" s="13">
        <f t="shared" si="2007"/>
        <v>1.6434174974697877E-5</v>
      </c>
      <c r="BG1651" s="13">
        <f t="shared" si="2008"/>
        <v>7.4725097998286291E-6</v>
      </c>
      <c r="BH1651" s="13">
        <f t="shared" si="2009"/>
        <v>2.5482752919375584E-6</v>
      </c>
      <c r="BI1651" s="13">
        <f t="shared" si="2010"/>
        <v>6.9521027204523709E-7</v>
      </c>
      <c r="BJ1651" s="14">
        <f t="shared" si="2011"/>
        <v>0.53300861179143699</v>
      </c>
      <c r="BK1651" s="14">
        <f t="shared" si="2012"/>
        <v>0.2813126416223008</v>
      </c>
      <c r="BL1651" s="14">
        <f t="shared" si="2013"/>
        <v>0.17915709630446516</v>
      </c>
      <c r="BM1651" s="14">
        <f t="shared" si="2014"/>
        <v>0.33448055665504023</v>
      </c>
      <c r="BN1651" s="14">
        <f t="shared" si="2015"/>
        <v>0.66497713018414351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1.4750000000000001</v>
      </c>
      <c r="F1652" s="10">
        <f>VLOOKUP(B1652,home!$B$2:$E$405,3,FALSE)</f>
        <v>1.36</v>
      </c>
      <c r="G1652" s="10">
        <f>VLOOKUP(C1652,away!$B$2:$E$405,4,FALSE)</f>
        <v>0.34</v>
      </c>
      <c r="H1652" s="10">
        <f>VLOOKUP(A1652,away!$A$2:$E$405,3,FALSE)</f>
        <v>1.175</v>
      </c>
      <c r="I1652" s="10">
        <f>VLOOKUP(C1652,away!$B$2:$E$405,3,FALSE)</f>
        <v>0.85</v>
      </c>
      <c r="J1652" s="10">
        <f>VLOOKUP(B1652,home!$B$2:$E$405,4,FALSE)</f>
        <v>1.49</v>
      </c>
      <c r="K1652" s="12">
        <f t="shared" si="1960"/>
        <v>0.68204000000000009</v>
      </c>
      <c r="L1652" s="12">
        <f t="shared" si="1961"/>
        <v>1.4881375000000001</v>
      </c>
      <c r="M1652" s="13">
        <f t="shared" si="1962"/>
        <v>0.11415735218238265</v>
      </c>
      <c r="N1652" s="13">
        <f t="shared" si="1963"/>
        <v>7.7859880482472263E-2</v>
      </c>
      <c r="O1652" s="13">
        <f t="shared" si="1964"/>
        <v>0.16988183668331047</v>
      </c>
      <c r="P1652" s="13">
        <f t="shared" si="1965"/>
        <v>0.11586620789148508</v>
      </c>
      <c r="Q1652" s="13">
        <f t="shared" si="1966"/>
        <v>2.6551776442132694E-2</v>
      </c>
      <c r="R1652" s="13">
        <f t="shared" si="1967"/>
        <v>0.12640376586865498</v>
      </c>
      <c r="S1652" s="13">
        <f t="shared" si="1968"/>
        <v>2.9400160993802053E-2</v>
      </c>
      <c r="T1652" s="13">
        <f t="shared" si="1969"/>
        <v>3.9512694215154243E-2</v>
      </c>
      <c r="U1652" s="13">
        <f t="shared" si="1970"/>
        <v>8.621242447305745E-2</v>
      </c>
      <c r="V1652" s="13">
        <f t="shared" si="1971"/>
        <v>3.3155845376074064E-3</v>
      </c>
      <c r="W1652" s="13">
        <f t="shared" si="1972"/>
        <v>6.0364578681973945E-3</v>
      </c>
      <c r="X1652" s="13">
        <f t="shared" si="1973"/>
        <v>8.9830793208346017E-3</v>
      </c>
      <c r="Y1652" s="13">
        <f t="shared" si="1974"/>
        <v>6.6840286014042509E-3</v>
      </c>
      <c r="Z1652" s="13">
        <f t="shared" si="1975"/>
        <v>6.270206137678852E-2</v>
      </c>
      <c r="AA1652" s="13">
        <f t="shared" si="1976"/>
        <v>4.2765313941424847E-2</v>
      </c>
      <c r="AB1652" s="13">
        <f t="shared" si="1977"/>
        <v>1.4583827360304702E-2</v>
      </c>
      <c r="AC1652" s="13">
        <f t="shared" si="1978"/>
        <v>2.1032603243025034E-4</v>
      </c>
      <c r="AD1652" s="13">
        <f t="shared" si="1979"/>
        <v>1.0292764311063379E-3</v>
      </c>
      <c r="AE1652" s="13">
        <f t="shared" si="1980"/>
        <v>1.531704854995508E-3</v>
      </c>
      <c r="AF1652" s="13">
        <f t="shared" si="1981"/>
        <v>1.1396937168254391E-3</v>
      </c>
      <c r="AG1652" s="13">
        <f t="shared" si="1982"/>
        <v>5.6534031950743896E-4</v>
      </c>
      <c r="AH1652" s="13">
        <f t="shared" si="1983"/>
        <v>2.3327322215525158E-2</v>
      </c>
      <c r="AI1652" s="13">
        <f t="shared" si="1984"/>
        <v>1.5910166843876777E-2</v>
      </c>
      <c r="AJ1652" s="13">
        <f t="shared" si="1985"/>
        <v>5.4256850970988597E-3</v>
      </c>
      <c r="AK1652" s="13">
        <f t="shared" si="1986"/>
        <v>1.2335114212084356E-3</v>
      </c>
      <c r="AL1652" s="13">
        <f t="shared" si="1987"/>
        <v>8.5389786405068674E-6</v>
      </c>
      <c r="AM1652" s="13">
        <f t="shared" si="1988"/>
        <v>1.4040153941435342E-4</v>
      </c>
      <c r="AN1652" s="13">
        <f t="shared" si="1989"/>
        <v>2.0893679586022734E-4</v>
      </c>
      <c r="AO1652" s="13">
        <f t="shared" si="1990"/>
        <v>1.5546334052472455E-4</v>
      </c>
      <c r="AP1652" s="13">
        <f t="shared" si="1991"/>
        <v>7.7116942303370774E-5</v>
      </c>
      <c r="AQ1652" s="13">
        <f t="shared" si="1992"/>
        <v>2.8690153431745605E-5</v>
      </c>
      <c r="AR1652" s="13">
        <f t="shared" si="1993"/>
        <v>6.9428525927012165E-3</v>
      </c>
      <c r="AS1652" s="13">
        <f t="shared" si="1994"/>
        <v>4.7353031823259379E-3</v>
      </c>
      <c r="AT1652" s="13">
        <f t="shared" si="1995"/>
        <v>1.6148330912367913E-3</v>
      </c>
      <c r="AU1652" s="13">
        <f t="shared" si="1996"/>
        <v>3.6712692051571379E-4</v>
      </c>
      <c r="AV1652" s="13">
        <f t="shared" si="1997"/>
        <v>6.259881121713436E-5</v>
      </c>
      <c r="AW1652" s="13">
        <f t="shared" si="1998"/>
        <v>2.4074447715943559E-7</v>
      </c>
      <c r="AX1652" s="13">
        <f t="shared" si="1999"/>
        <v>1.5959910990360927E-5</v>
      </c>
      <c r="AY1652" s="13">
        <f t="shared" si="2000"/>
        <v>2.3750542041418231E-5</v>
      </c>
      <c r="AZ1652" s="13">
        <f t="shared" si="2001"/>
        <v>1.7672036128580514E-5</v>
      </c>
      <c r="BA1652" s="13">
        <f t="shared" si="2002"/>
        <v>8.766139888098496E-6</v>
      </c>
      <c r="BB1652" s="13">
        <f t="shared" si="2003"/>
        <v>3.2613053744312937E-6</v>
      </c>
      <c r="BC1652" s="13">
        <f t="shared" si="2004"/>
        <v>9.7065416532855026E-7</v>
      </c>
      <c r="BD1652" s="13">
        <f t="shared" si="2005"/>
        <v>1.721986550028482E-3</v>
      </c>
      <c r="BE1652" s="13">
        <f t="shared" si="2006"/>
        <v>1.1744637065814259E-3</v>
      </c>
      <c r="BF1652" s="13">
        <f t="shared" si="2007"/>
        <v>4.0051561321839788E-4</v>
      </c>
      <c r="BG1652" s="13">
        <f t="shared" si="2008"/>
        <v>9.1055889613158707E-5</v>
      </c>
      <c r="BH1652" s="13">
        <f t="shared" si="2009"/>
        <v>1.5525939737939691E-5</v>
      </c>
      <c r="BI1652" s="13">
        <f t="shared" si="2010"/>
        <v>2.1178623877728787E-6</v>
      </c>
      <c r="BJ1652" s="14">
        <f t="shared" si="2011"/>
        <v>0.17057492161275278</v>
      </c>
      <c r="BK1652" s="14">
        <f t="shared" si="2012"/>
        <v>0.26298192115838936</v>
      </c>
      <c r="BL1652" s="14">
        <f t="shared" si="2013"/>
        <v>0.5028722340640257</v>
      </c>
      <c r="BM1652" s="14">
        <f t="shared" si="2014"/>
        <v>0.36838680886395386</v>
      </c>
      <c r="BN1652" s="14">
        <f t="shared" si="2015"/>
        <v>0.63072081955043813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1.4750000000000001</v>
      </c>
      <c r="F1653" s="10">
        <f>VLOOKUP(B1653,home!$B$2:$E$405,3,FALSE)</f>
        <v>1.36</v>
      </c>
      <c r="G1653" s="10">
        <f>VLOOKUP(C1653,away!$B$2:$E$405,4,FALSE)</f>
        <v>0.51</v>
      </c>
      <c r="H1653" s="10">
        <f>VLOOKUP(A1653,away!$A$2:$E$405,3,FALSE)</f>
        <v>1.175</v>
      </c>
      <c r="I1653" s="10">
        <f>VLOOKUP(C1653,away!$B$2:$E$405,3,FALSE)</f>
        <v>0.68</v>
      </c>
      <c r="J1653" s="10">
        <f>VLOOKUP(B1653,home!$B$2:$E$405,4,FALSE)</f>
        <v>0.64</v>
      </c>
      <c r="K1653" s="12">
        <f t="shared" si="1960"/>
        <v>1.0230600000000001</v>
      </c>
      <c r="L1653" s="12">
        <f t="shared" si="1961"/>
        <v>0.51136000000000004</v>
      </c>
      <c r="M1653" s="13">
        <f t="shared" si="1962"/>
        <v>0.21558069171727509</v>
      </c>
      <c r="N1653" s="13">
        <f t="shared" si="1963"/>
        <v>0.22055198246827545</v>
      </c>
      <c r="O1653" s="13">
        <f t="shared" si="1964"/>
        <v>0.11023934251654578</v>
      </c>
      <c r="P1653" s="13">
        <f t="shared" si="1965"/>
        <v>0.11278146175497733</v>
      </c>
      <c r="Q1653" s="13">
        <f t="shared" si="1966"/>
        <v>0.11281895559199695</v>
      </c>
      <c r="R1653" s="13">
        <f t="shared" si="1967"/>
        <v>2.8185995094630427E-2</v>
      </c>
      <c r="S1653" s="13">
        <f t="shared" si="1968"/>
        <v>1.4750460737307944E-2</v>
      </c>
      <c r="T1653" s="13">
        <f t="shared" si="1969"/>
        <v>5.7691101131523558E-2</v>
      </c>
      <c r="U1653" s="13">
        <f t="shared" si="1970"/>
        <v>2.8835964141512606E-2</v>
      </c>
      <c r="V1653" s="13">
        <f t="shared" si="1971"/>
        <v>8.574147188029369E-4</v>
      </c>
      <c r="W1653" s="13">
        <f t="shared" si="1972"/>
        <v>3.8473520235982807E-2</v>
      </c>
      <c r="X1653" s="13">
        <f t="shared" si="1973"/>
        <v>1.9673819307872167E-2</v>
      </c>
      <c r="Y1653" s="13">
        <f t="shared" si="1974"/>
        <v>5.030202120636755E-3</v>
      </c>
      <c r="Z1653" s="13">
        <f t="shared" si="1975"/>
        <v>4.8043968171967372E-3</v>
      </c>
      <c r="AA1653" s="13">
        <f t="shared" si="1976"/>
        <v>4.9151862078012937E-3</v>
      </c>
      <c r="AB1653" s="13">
        <f t="shared" si="1977"/>
        <v>2.5142652008765961E-3</v>
      </c>
      <c r="AC1653" s="13">
        <f t="shared" si="1978"/>
        <v>2.8034887002904306E-5</v>
      </c>
      <c r="AD1653" s="13">
        <f t="shared" si="1979"/>
        <v>9.8401799031561411E-3</v>
      </c>
      <c r="AE1653" s="13">
        <f t="shared" si="1980"/>
        <v>5.0318743952779245E-3</v>
      </c>
      <c r="AF1653" s="13">
        <f t="shared" si="1981"/>
        <v>1.2865496453846597E-3</v>
      </c>
      <c r="AG1653" s="13">
        <f t="shared" si="1982"/>
        <v>2.1929667555463316E-4</v>
      </c>
      <c r="AH1653" s="13">
        <f t="shared" si="1983"/>
        <v>6.1419408911043093E-4</v>
      </c>
      <c r="AI1653" s="13">
        <f t="shared" si="1984"/>
        <v>6.2835740480531748E-4</v>
      </c>
      <c r="AJ1653" s="13">
        <f t="shared" si="1985"/>
        <v>3.2142366328006405E-4</v>
      </c>
      <c r="AK1653" s="13">
        <f t="shared" si="1986"/>
        <v>1.0961189765176746E-4</v>
      </c>
      <c r="AL1653" s="13">
        <f t="shared" si="1987"/>
        <v>5.8666024515214991E-7</v>
      </c>
      <c r="AM1653" s="13">
        <f t="shared" si="1988"/>
        <v>2.0134188903445853E-3</v>
      </c>
      <c r="AN1653" s="13">
        <f t="shared" si="1989"/>
        <v>1.0295818837666071E-3</v>
      </c>
      <c r="AO1653" s="13">
        <f t="shared" si="1990"/>
        <v>2.6324349604144612E-4</v>
      </c>
      <c r="AP1653" s="13">
        <f t="shared" si="1991"/>
        <v>4.4870731378584617E-5</v>
      </c>
      <c r="AQ1653" s="13">
        <f t="shared" si="1992"/>
        <v>5.7362742994382579E-6</v>
      </c>
      <c r="AR1653" s="13">
        <f t="shared" si="1993"/>
        <v>6.2814857881502041E-5</v>
      </c>
      <c r="AS1653" s="13">
        <f t="shared" si="1994"/>
        <v>6.4263368504249486E-5</v>
      </c>
      <c r="AT1653" s="13">
        <f t="shared" si="1995"/>
        <v>3.2872640890978742E-5</v>
      </c>
      <c r="AU1653" s="13">
        <f t="shared" si="1996"/>
        <v>1.121022799664157E-5</v>
      </c>
      <c r="AV1653" s="13">
        <f t="shared" si="1997"/>
        <v>2.8671839635610312E-6</v>
      </c>
      <c r="AW1653" s="13">
        <f t="shared" si="1998"/>
        <v>8.5253460567801022E-9</v>
      </c>
      <c r="AX1653" s="13">
        <f t="shared" si="1999"/>
        <v>3.4330805499265508E-4</v>
      </c>
      <c r="AY1653" s="13">
        <f t="shared" si="2000"/>
        <v>1.7555400700104411E-4</v>
      </c>
      <c r="AZ1653" s="13">
        <f t="shared" si="2001"/>
        <v>4.4885648510026958E-5</v>
      </c>
      <c r="BA1653" s="13">
        <f t="shared" si="2002"/>
        <v>7.6509084073624594E-6</v>
      </c>
      <c r="BB1653" s="13">
        <f t="shared" si="2003"/>
        <v>9.7809213079721686E-7</v>
      </c>
      <c r="BC1653" s="13">
        <f t="shared" si="2004"/>
        <v>1.0003143840089305E-7</v>
      </c>
      <c r="BD1653" s="13">
        <f t="shared" si="2005"/>
        <v>5.3535009543808077E-6</v>
      </c>
      <c r="BE1653" s="13">
        <f t="shared" si="2006"/>
        <v>5.4769526863888296E-6</v>
      </c>
      <c r="BF1653" s="13">
        <f t="shared" si="2007"/>
        <v>2.8016256076684782E-6</v>
      </c>
      <c r="BG1653" s="13">
        <f t="shared" si="2008"/>
        <v>9.5541036472710441E-7</v>
      </c>
      <c r="BH1653" s="13">
        <f t="shared" si="2009"/>
        <v>2.4436053193442787E-7</v>
      </c>
      <c r="BI1653" s="13">
        <f t="shared" si="2010"/>
        <v>4.9999097160167178E-8</v>
      </c>
      <c r="BJ1653" s="14">
        <f t="shared" si="2011"/>
        <v>0.47454680949397204</v>
      </c>
      <c r="BK1653" s="14">
        <f t="shared" si="2012"/>
        <v>0.34417420448261243</v>
      </c>
      <c r="BL1653" s="14">
        <f t="shared" si="2013"/>
        <v>0.17655325034469346</v>
      </c>
      <c r="BM1653" s="14">
        <f t="shared" si="2014"/>
        <v>0.19974468651311861</v>
      </c>
      <c r="BN1653" s="14">
        <f t="shared" si="2015"/>
        <v>0.80015842914370094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1.63636363636364</v>
      </c>
      <c r="F1654" s="10">
        <f>VLOOKUP(B1654,home!$B$2:$E$405,3,FALSE)</f>
        <v>1.22</v>
      </c>
      <c r="G1654" s="10">
        <f>VLOOKUP(C1654,away!$B$2:$E$405,4,FALSE)</f>
        <v>0.73</v>
      </c>
      <c r="H1654" s="10">
        <f>VLOOKUP(A1654,away!$A$2:$E$405,3,FALSE)</f>
        <v>1.23232323232323</v>
      </c>
      <c r="I1654" s="10">
        <f>VLOOKUP(C1654,away!$B$2:$E$405,3,FALSE)</f>
        <v>1.22</v>
      </c>
      <c r="J1654" s="10">
        <f>VLOOKUP(B1654,home!$B$2:$E$405,4,FALSE)</f>
        <v>0.49</v>
      </c>
      <c r="K1654" s="12">
        <f t="shared" si="1960"/>
        <v>1.4573454545454578</v>
      </c>
      <c r="L1654" s="12">
        <f t="shared" si="1961"/>
        <v>0.73668282828282694</v>
      </c>
      <c r="M1654" s="13">
        <f t="shared" si="1962"/>
        <v>0.11146682312266225</v>
      </c>
      <c r="N1654" s="13">
        <f t="shared" si="1963"/>
        <v>0.16244566801043434</v>
      </c>
      <c r="O1654" s="13">
        <f t="shared" si="1964"/>
        <v>8.2115694517704424E-2</v>
      </c>
      <c r="P1654" s="13">
        <f t="shared" si="1965"/>
        <v>0.11967093415221991</v>
      </c>
      <c r="Q1654" s="13">
        <f t="shared" si="1966"/>
        <v>0.11836972794280352</v>
      </c>
      <c r="R1654" s="13">
        <f t="shared" si="1967"/>
        <v>3.0246611041855557E-2</v>
      </c>
      <c r="S1654" s="13">
        <f t="shared" si="1968"/>
        <v>3.2119719750838889E-2</v>
      </c>
      <c r="T1654" s="13">
        <f t="shared" si="1969"/>
        <v>8.7200945963973264E-2</v>
      </c>
      <c r="U1654" s="13">
        <f t="shared" si="1970"/>
        <v>4.4079761117252647E-2</v>
      </c>
      <c r="V1654" s="13">
        <f t="shared" si="1971"/>
        <v>3.8315305742593945E-3</v>
      </c>
      <c r="W1654" s="13">
        <f t="shared" si="1972"/>
        <v>5.750186165774241E-2</v>
      </c>
      <c r="X1654" s="13">
        <f t="shared" si="1973"/>
        <v>4.236063407755352E-2</v>
      </c>
      <c r="Y1654" s="13">
        <f t="shared" si="1974"/>
        <v>1.560317586005301E-2</v>
      </c>
      <c r="Z1654" s="13">
        <f t="shared" si="1975"/>
        <v>7.427386322761579E-3</v>
      </c>
      <c r="AA1654" s="13">
        <f t="shared" si="1976"/>
        <v>1.082426769662969E-2</v>
      </c>
      <c r="AB1654" s="13">
        <f t="shared" si="1977"/>
        <v>7.8873486632332571E-3</v>
      </c>
      <c r="AC1654" s="13">
        <f t="shared" si="1978"/>
        <v>2.5709602990447528E-4</v>
      </c>
      <c r="AD1654" s="13">
        <f t="shared" si="1979"/>
        <v>2.0950019178703153E-2</v>
      </c>
      <c r="AE1654" s="13">
        <f t="shared" si="1980"/>
        <v>1.5433519381146505E-2</v>
      </c>
      <c r="AF1654" s="13">
        <f t="shared" si="1981"/>
        <v>5.6848043540304151E-3</v>
      </c>
      <c r="AG1654" s="13">
        <f t="shared" si="1982"/>
        <v>1.3959659165872185E-3</v>
      </c>
      <c r="AH1654" s="13">
        <f t="shared" si="1983"/>
        <v>1.3679069907502964E-3</v>
      </c>
      <c r="AI1654" s="13">
        <f t="shared" si="1984"/>
        <v>1.9935130352108999E-3</v>
      </c>
      <c r="AJ1654" s="13">
        <f t="shared" si="1985"/>
        <v>1.4526185802208626E-3</v>
      </c>
      <c r="AK1654" s="13">
        <f t="shared" si="1986"/>
        <v>7.0565569502438366E-4</v>
      </c>
      <c r="AL1654" s="13">
        <f t="shared" si="1987"/>
        <v>1.1040746009828794E-5</v>
      </c>
      <c r="AM1654" s="13">
        <f t="shared" si="1988"/>
        <v>6.1062830445446402E-3</v>
      </c>
      <c r="AN1654" s="13">
        <f t="shared" si="1989"/>
        <v>4.4983938635506163E-3</v>
      </c>
      <c r="AO1654" s="13">
        <f t="shared" si="1990"/>
        <v>1.6569447570652903E-3</v>
      </c>
      <c r="AP1654" s="13">
        <f t="shared" si="1991"/>
        <v>4.0688091664775329E-4</v>
      </c>
      <c r="AQ1654" s="13">
        <f t="shared" si="1992"/>
        <v>7.4935546112594016E-5</v>
      </c>
      <c r="AR1654" s="13">
        <f t="shared" si="1993"/>
        <v>2.0154271815475591E-4</v>
      </c>
      <c r="AS1654" s="13">
        <f t="shared" si="1994"/>
        <v>2.9371736419956984E-4</v>
      </c>
      <c r="AT1654" s="13">
        <f t="shared" si="1995"/>
        <v>2.1402383281865798E-4</v>
      </c>
      <c r="AU1654" s="13">
        <f t="shared" si="1996"/>
        <v>1.0396888664088943E-4</v>
      </c>
      <c r="AV1654" s="13">
        <f t="shared" si="1997"/>
        <v>3.7879646090063029E-5</v>
      </c>
      <c r="AW1654" s="13">
        <f t="shared" si="1998"/>
        <v>3.2926000154614194E-7</v>
      </c>
      <c r="AX1654" s="13">
        <f t="shared" si="1999"/>
        <v>1.4831606398558563E-3</v>
      </c>
      <c r="AY1654" s="13">
        <f t="shared" si="2000"/>
        <v>1.0926189749667795E-3</v>
      </c>
      <c r="AZ1654" s="13">
        <f t="shared" si="2001"/>
        <v>4.0245681835700508E-4</v>
      </c>
      <c r="BA1654" s="13">
        <f t="shared" si="2002"/>
        <v>9.8827675736315503E-5</v>
      </c>
      <c r="BB1654" s="13">
        <f t="shared" si="2003"/>
        <v>1.8201162918511754E-5</v>
      </c>
      <c r="BC1654" s="13">
        <f t="shared" si="2004"/>
        <v>2.6816968353691511E-6</v>
      </c>
      <c r="BD1654" s="13">
        <f t="shared" si="2005"/>
        <v>2.4745509938342357E-5</v>
      </c>
      <c r="BE1654" s="13">
        <f t="shared" si="2006"/>
        <v>3.6062756429052684E-5</v>
      </c>
      <c r="BF1654" s="13">
        <f t="shared" si="2007"/>
        <v>2.6277947080129964E-5</v>
      </c>
      <c r="BG1654" s="13">
        <f t="shared" si="2008"/>
        <v>1.2765348910671167E-5</v>
      </c>
      <c r="BH1654" s="13">
        <f t="shared" si="2009"/>
        <v>4.6508808026633575E-6</v>
      </c>
      <c r="BI1654" s="13">
        <f t="shared" si="2010"/>
        <v>1.3555879994788347E-6</v>
      </c>
      <c r="BJ1654" s="14">
        <f t="shared" si="2011"/>
        <v>0.54278770743961813</v>
      </c>
      <c r="BK1654" s="14">
        <f t="shared" si="2012"/>
        <v>0.26844976335086151</v>
      </c>
      <c r="BL1654" s="14">
        <f t="shared" si="2013"/>
        <v>0.18163036781694628</v>
      </c>
      <c r="BM1654" s="14">
        <f t="shared" si="2014"/>
        <v>0.37488747642754222</v>
      </c>
      <c r="BN1654" s="14">
        <f t="shared" si="2015"/>
        <v>0.62431545878767991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1.63636363636364</v>
      </c>
      <c r="F1655" s="10">
        <f>VLOOKUP(B1655,home!$B$2:$E$405,3,FALSE)</f>
        <v>1.1000000000000001</v>
      </c>
      <c r="G1655" s="10">
        <f>VLOOKUP(C1655,away!$B$2:$E$405,4,FALSE)</f>
        <v>1.34</v>
      </c>
      <c r="H1655" s="10">
        <f>VLOOKUP(A1655,away!$A$2:$E$405,3,FALSE)</f>
        <v>1.23232323232323</v>
      </c>
      <c r="I1655" s="10">
        <f>VLOOKUP(C1655,away!$B$2:$E$405,3,FALSE)</f>
        <v>0.73</v>
      </c>
      <c r="J1655" s="10">
        <f>VLOOKUP(B1655,home!$B$2:$E$405,4,FALSE)</f>
        <v>0.97</v>
      </c>
      <c r="K1655" s="12">
        <f t="shared" si="1960"/>
        <v>2.4120000000000057</v>
      </c>
      <c r="L1655" s="12">
        <f t="shared" si="1961"/>
        <v>0.87260808080807917</v>
      </c>
      <c r="M1655" s="13">
        <f t="shared" si="1962"/>
        <v>3.7455261653086803E-2</v>
      </c>
      <c r="N1655" s="13">
        <f t="shared" si="1963"/>
        <v>9.0342091107245587E-2</v>
      </c>
      <c r="O1655" s="13">
        <f t="shared" si="1964"/>
        <v>3.2683763987264525E-2</v>
      </c>
      <c r="P1655" s="13">
        <f t="shared" si="1965"/>
        <v>7.8833238737282221E-2</v>
      </c>
      <c r="Q1655" s="13">
        <f t="shared" si="1966"/>
        <v>0.10895256187533847</v>
      </c>
      <c r="R1655" s="13">
        <f t="shared" si="1967"/>
        <v>1.426005828325555E-2</v>
      </c>
      <c r="S1655" s="13">
        <f t="shared" si="1968"/>
        <v>4.1480684258530347E-2</v>
      </c>
      <c r="T1655" s="13">
        <f t="shared" si="1969"/>
        <v>9.5072885917162606E-2</v>
      </c>
      <c r="U1655" s="13">
        <f t="shared" si="1970"/>
        <v>3.4395260579212467E-2</v>
      </c>
      <c r="V1655" s="13">
        <f t="shared" si="1971"/>
        <v>9.7006299154264956E-3</v>
      </c>
      <c r="W1655" s="13">
        <f t="shared" si="1972"/>
        <v>8.7597859747772316E-2</v>
      </c>
      <c r="X1655" s="13">
        <f t="shared" si="1973"/>
        <v>7.6438600277398905E-2</v>
      </c>
      <c r="Y1655" s="13">
        <f t="shared" si="1974"/>
        <v>3.3350470143858474E-2</v>
      </c>
      <c r="Z1655" s="13">
        <f t="shared" si="1975"/>
        <v>4.1478140302543265E-3</v>
      </c>
      <c r="AA1655" s="13">
        <f t="shared" si="1976"/>
        <v>1.0004527440973458E-2</v>
      </c>
      <c r="AB1655" s="13">
        <f t="shared" si="1977"/>
        <v>1.2065460093814023E-2</v>
      </c>
      <c r="AC1655" s="13">
        <f t="shared" si="1978"/>
        <v>1.2760758440093138E-3</v>
      </c>
      <c r="AD1655" s="13">
        <f t="shared" si="1979"/>
        <v>5.2821509427906851E-2</v>
      </c>
      <c r="AE1655" s="13">
        <f t="shared" si="1980"/>
        <v>4.6092475967271666E-2</v>
      </c>
      <c r="AF1655" s="13">
        <f t="shared" si="1981"/>
        <v>2.0110333496746714E-2</v>
      </c>
      <c r="AG1655" s="13">
        <f t="shared" si="1982"/>
        <v>5.8494798390021936E-3</v>
      </c>
      <c r="AH1655" s="13">
        <f t="shared" si="1983"/>
        <v>9.048540101222628E-4</v>
      </c>
      <c r="AI1655" s="13">
        <f t="shared" si="1984"/>
        <v>2.1825078724149031E-3</v>
      </c>
      <c r="AJ1655" s="13">
        <f t="shared" si="1985"/>
        <v>2.6321044941323801E-3</v>
      </c>
      <c r="AK1655" s="13">
        <f t="shared" si="1986"/>
        <v>2.1162120132824382E-3</v>
      </c>
      <c r="AL1655" s="13">
        <f t="shared" si="1987"/>
        <v>1.0743183971256502E-4</v>
      </c>
      <c r="AM1655" s="13">
        <f t="shared" si="1988"/>
        <v>2.5481096148022315E-2</v>
      </c>
      <c r="AN1655" s="13">
        <f t="shared" si="1989"/>
        <v>2.2235010406611893E-2</v>
      </c>
      <c r="AO1655" s="13">
        <f t="shared" si="1990"/>
        <v>9.7012248788306346E-3</v>
      </c>
      <c r="AP1655" s="13">
        <f t="shared" si="1991"/>
        <v>2.8217890743346633E-3</v>
      </c>
      <c r="AQ1655" s="13">
        <f t="shared" si="1992"/>
        <v>6.1557898715009418E-4</v>
      </c>
      <c r="AR1655" s="13">
        <f t="shared" si="1993"/>
        <v>1.5791658423685648E-4</v>
      </c>
      <c r="AS1655" s="13">
        <f t="shared" si="1994"/>
        <v>3.8089480117929869E-4</v>
      </c>
      <c r="AT1655" s="13">
        <f t="shared" si="1995"/>
        <v>4.5935913022223545E-4</v>
      </c>
      <c r="AU1655" s="13">
        <f t="shared" si="1996"/>
        <v>3.693247406986781E-4</v>
      </c>
      <c r="AV1655" s="13">
        <f t="shared" si="1997"/>
        <v>2.2270281864130353E-4</v>
      </c>
      <c r="AW1655" s="13">
        <f t="shared" si="1998"/>
        <v>6.2809747284406023E-6</v>
      </c>
      <c r="AX1655" s="13">
        <f t="shared" si="1999"/>
        <v>1.0243400651504996E-2</v>
      </c>
      <c r="AY1655" s="13">
        <f t="shared" si="2000"/>
        <v>8.9384741834580023E-3</v>
      </c>
      <c r="AZ1655" s="13">
        <f t="shared" si="2001"/>
        <v>3.8998924012899243E-3</v>
      </c>
      <c r="BA1655" s="13">
        <f t="shared" si="2002"/>
        <v>1.1343592078825375E-3</v>
      </c>
      <c r="BB1655" s="13">
        <f t="shared" si="2003"/>
        <v>2.4746275283433849E-4</v>
      </c>
      <c r="BC1655" s="13">
        <f t="shared" si="2004"/>
        <v>4.3187599564451247E-5</v>
      </c>
      <c r="BD1655" s="13">
        <f t="shared" si="2005"/>
        <v>2.2966547916448435E-5</v>
      </c>
      <c r="BE1655" s="13">
        <f t="shared" si="2006"/>
        <v>5.5395313574473761E-5</v>
      </c>
      <c r="BF1655" s="13">
        <f t="shared" si="2007"/>
        <v>6.6806748170815527E-5</v>
      </c>
      <c r="BG1655" s="13">
        <f t="shared" si="2008"/>
        <v>5.3712625529335805E-5</v>
      </c>
      <c r="BH1655" s="13">
        <f t="shared" si="2009"/>
        <v>3.238871319418958E-5</v>
      </c>
      <c r="BI1655" s="13">
        <f t="shared" si="2010"/>
        <v>1.5624315244877083E-5</v>
      </c>
      <c r="BJ1655" s="14">
        <f t="shared" si="2011"/>
        <v>0.70198974409118775</v>
      </c>
      <c r="BK1655" s="14">
        <f t="shared" si="2012"/>
        <v>0.17779179643150578</v>
      </c>
      <c r="BL1655" s="14">
        <f t="shared" si="2013"/>
        <v>0.11308184111308053</v>
      </c>
      <c r="BM1655" s="14">
        <f t="shared" si="2014"/>
        <v>0.62555202681382571</v>
      </c>
      <c r="BN1655" s="14">
        <f t="shared" si="2015"/>
        <v>0.36252697564347314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1.63636363636364</v>
      </c>
      <c r="F1656" s="10">
        <f>VLOOKUP(B1656,home!$B$2:$E$405,3,FALSE)</f>
        <v>0.76</v>
      </c>
      <c r="G1656" s="10">
        <f>VLOOKUP(C1656,away!$B$2:$E$405,4,FALSE)</f>
        <v>1.71</v>
      </c>
      <c r="H1656" s="10">
        <f>VLOOKUP(A1656,away!$A$2:$E$405,3,FALSE)</f>
        <v>1.23232323232323</v>
      </c>
      <c r="I1656" s="10">
        <f>VLOOKUP(C1656,away!$B$2:$E$405,3,FALSE)</f>
        <v>0.73</v>
      </c>
      <c r="J1656" s="10">
        <f>VLOOKUP(B1656,home!$B$2:$E$405,4,FALSE)</f>
        <v>0.41</v>
      </c>
      <c r="K1656" s="12">
        <f t="shared" si="1960"/>
        <v>2.1266181818181868</v>
      </c>
      <c r="L1656" s="12">
        <f t="shared" si="1961"/>
        <v>0.36883434343434274</v>
      </c>
      <c r="M1656" s="13">
        <f t="shared" si="1962"/>
        <v>8.2459128109746885E-2</v>
      </c>
      <c r="N1656" s="13">
        <f t="shared" si="1963"/>
        <v>0.17535908109506285</v>
      </c>
      <c r="O1656" s="13">
        <f t="shared" si="1964"/>
        <v>3.041375837652684E-2</v>
      </c>
      <c r="P1656" s="13">
        <f t="shared" si="1965"/>
        <v>6.467845154094716E-2</v>
      </c>
      <c r="Q1656" s="13">
        <f t="shared" si="1966"/>
        <v>0.18646090510184532</v>
      </c>
      <c r="R1656" s="13">
        <f t="shared" si="1967"/>
        <v>5.6088193010885084E-3</v>
      </c>
      <c r="S1656" s="13">
        <f t="shared" si="1968"/>
        <v>1.2682956361626184E-2</v>
      </c>
      <c r="T1656" s="13">
        <f t="shared" si="1969"/>
        <v>6.8773185509412388E-2</v>
      </c>
      <c r="U1656" s="13">
        <f t="shared" si="1970"/>
        <v>1.1927817104227597E-2</v>
      </c>
      <c r="V1656" s="13">
        <f t="shared" si="1971"/>
        <v>1.1053475787687081E-3</v>
      </c>
      <c r="W1656" s="13">
        <f t="shared" si="1972"/>
        <v>0.13217705032928656</v>
      </c>
      <c r="X1656" s="13">
        <f t="shared" si="1973"/>
        <v>4.8751435575290471E-2</v>
      </c>
      <c r="Y1656" s="13">
        <f t="shared" si="1974"/>
        <v>8.9906018659469591E-3</v>
      </c>
      <c r="Z1656" s="13">
        <f t="shared" si="1975"/>
        <v>6.8957506145294993E-4</v>
      </c>
      <c r="AA1656" s="13">
        <f t="shared" si="1976"/>
        <v>1.4664628634142368E-3</v>
      </c>
      <c r="AB1656" s="13">
        <f t="shared" si="1977"/>
        <v>1.5593032941489384E-3</v>
      </c>
      <c r="AC1656" s="13">
        <f t="shared" si="1978"/>
        <v>5.4187580144359894E-5</v>
      </c>
      <c r="AD1656" s="13">
        <f t="shared" si="1979"/>
        <v>7.0272529612339624E-2</v>
      </c>
      <c r="AE1656" s="13">
        <f t="shared" si="1980"/>
        <v>2.5918922321037687E-2</v>
      </c>
      <c r="AF1656" s="13">
        <f t="shared" si="1981"/>
        <v>4.7798943484028324E-3</v>
      </c>
      <c r="AG1656" s="13">
        <f t="shared" si="1982"/>
        <v>5.8766306455956146E-4</v>
      </c>
      <c r="AH1656" s="13">
        <f t="shared" si="1983"/>
        <v>6.3584741259923824E-5</v>
      </c>
      <c r="AI1656" s="13">
        <f t="shared" si="1984"/>
        <v>1.3522046684955903E-4</v>
      </c>
      <c r="AJ1656" s="13">
        <f t="shared" si="1985"/>
        <v>1.4378115167810784E-4</v>
      </c>
      <c r="AK1656" s="13">
        <f t="shared" si="1986"/>
        <v>1.019225371204742E-4</v>
      </c>
      <c r="AL1656" s="13">
        <f t="shared" si="1987"/>
        <v>1.7001241011540119E-6</v>
      </c>
      <c r="AM1656" s="13">
        <f t="shared" si="1988"/>
        <v>2.9888567831191655E-2</v>
      </c>
      <c r="AN1656" s="13">
        <f t="shared" si="1989"/>
        <v>1.1023930292210389E-2</v>
      </c>
      <c r="AO1656" s="13">
        <f t="shared" si="1990"/>
        <v>2.0330020456966903E-3</v>
      </c>
      <c r="AP1656" s="13">
        <f t="shared" si="1991"/>
        <v>2.4994699157507148E-4</v>
      </c>
      <c r="AQ1656" s="13">
        <f t="shared" si="1992"/>
        <v>2.3047258632745169E-5</v>
      </c>
      <c r="AR1656" s="13">
        <f t="shared" si="1993"/>
        <v>4.690447259009317E-6</v>
      </c>
      <c r="AS1656" s="13">
        <f t="shared" si="1994"/>
        <v>9.9747904218684905E-6</v>
      </c>
      <c r="AT1656" s="13">
        <f t="shared" si="1995"/>
        <v>1.0606285335485719E-5</v>
      </c>
      <c r="AU1656" s="13">
        <f t="shared" si="1996"/>
        <v>7.5185064119985118E-6</v>
      </c>
      <c r="AV1656" s="13">
        <f t="shared" si="1997"/>
        <v>3.9972481089681655E-6</v>
      </c>
      <c r="AW1656" s="13">
        <f t="shared" si="1998"/>
        <v>3.7042389905691537E-8</v>
      </c>
      <c r="AX1656" s="13">
        <f t="shared" si="1999"/>
        <v>1.0593595296386397E-2</v>
      </c>
      <c r="AY1656" s="13">
        <f t="shared" si="2000"/>
        <v>3.9072817657518173E-3</v>
      </c>
      <c r="AZ1656" s="13">
        <f t="shared" si="2001"/>
        <v>7.2056985234202531E-4</v>
      </c>
      <c r="BA1656" s="13">
        <f t="shared" si="2002"/>
        <v>8.8590302795717418E-5</v>
      </c>
      <c r="BB1656" s="13">
        <f t="shared" si="2003"/>
        <v>8.1687865415770122E-6</v>
      </c>
      <c r="BC1656" s="13">
        <f t="shared" si="2004"/>
        <v>6.0258580414357094E-7</v>
      </c>
      <c r="BD1656" s="13">
        <f t="shared" si="2005"/>
        <v>2.8833300586501867E-7</v>
      </c>
      <c r="BE1656" s="13">
        <f t="shared" si="2006"/>
        <v>6.1317421269083865E-7</v>
      </c>
      <c r="BF1656" s="13">
        <f t="shared" si="2007"/>
        <v>6.519937146651948E-7</v>
      </c>
      <c r="BG1656" s="13">
        <f t="shared" si="2008"/>
        <v>4.6218056267939401E-7</v>
      </c>
      <c r="BH1656" s="13">
        <f t="shared" si="2009"/>
        <v>2.4572039696923996E-7</v>
      </c>
      <c r="BI1656" s="13">
        <f t="shared" si="2010"/>
        <v>1.0451069276767357E-7</v>
      </c>
      <c r="BJ1656" s="14">
        <f t="shared" si="2011"/>
        <v>0.78060857183211241</v>
      </c>
      <c r="BK1656" s="14">
        <f t="shared" si="2012"/>
        <v>0.16488905306108628</v>
      </c>
      <c r="BL1656" s="14">
        <f t="shared" si="2013"/>
        <v>5.1459823026437167E-2</v>
      </c>
      <c r="BM1656" s="14">
        <f t="shared" si="2014"/>
        <v>0.44875963473250946</v>
      </c>
      <c r="BN1656" s="14">
        <f t="shared" si="2015"/>
        <v>0.54498014352521751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1.63636363636364</v>
      </c>
      <c r="F1657" s="10">
        <f>VLOOKUP(B1657,home!$B$2:$E$405,3,FALSE)</f>
        <v>0.86</v>
      </c>
      <c r="G1657" s="10">
        <f>VLOOKUP(C1657,away!$B$2:$E$405,4,FALSE)</f>
        <v>1.59</v>
      </c>
      <c r="H1657" s="10">
        <f>VLOOKUP(A1657,away!$A$2:$E$405,3,FALSE)</f>
        <v>1.23232323232323</v>
      </c>
      <c r="I1657" s="10">
        <f>VLOOKUP(C1657,away!$B$2:$E$405,3,FALSE)</f>
        <v>0.86</v>
      </c>
      <c r="J1657" s="10">
        <f>VLOOKUP(B1657,home!$B$2:$E$405,4,FALSE)</f>
        <v>0.97</v>
      </c>
      <c r="K1657" s="12">
        <f t="shared" si="1960"/>
        <v>2.2375636363636415</v>
      </c>
      <c r="L1657" s="12">
        <f t="shared" si="1961"/>
        <v>1.0280040404040385</v>
      </c>
      <c r="M1657" s="13">
        <f t="shared" si="1962"/>
        <v>3.8175257724485087E-2</v>
      </c>
      <c r="N1657" s="13">
        <f t="shared" si="1963"/>
        <v>8.5419568493118048E-2</v>
      </c>
      <c r="O1657" s="13">
        <f t="shared" si="1964"/>
        <v>3.9244319184236154E-2</v>
      </c>
      <c r="P1657" s="13">
        <f t="shared" si="1965"/>
        <v>8.7811661540494856E-2</v>
      </c>
      <c r="Q1657" s="13">
        <f t="shared" si="1966"/>
        <v>9.556586014703719E-2</v>
      </c>
      <c r="R1657" s="13">
        <f t="shared" si="1967"/>
        <v>2.0171659342150237E-2</v>
      </c>
      <c r="S1657" s="13">
        <f t="shared" si="1968"/>
        <v>5.0496632911771845E-2</v>
      </c>
      <c r="T1657" s="13">
        <f t="shared" si="1969"/>
        <v>9.8242090355841527E-2</v>
      </c>
      <c r="U1657" s="13">
        <f t="shared" si="1970"/>
        <v>4.513537142911031E-2</v>
      </c>
      <c r="V1657" s="13">
        <f t="shared" si="1971"/>
        <v>1.2905954456985865E-2</v>
      </c>
      <c r="W1657" s="13">
        <f t="shared" si="1972"/>
        <v>7.1278231180941232E-2</v>
      </c>
      <c r="X1657" s="13">
        <f t="shared" si="1973"/>
        <v>7.3274309646860714E-2</v>
      </c>
      <c r="Y1657" s="13">
        <f t="shared" si="1974"/>
        <v>3.7663143187394707E-2</v>
      </c>
      <c r="Z1657" s="13">
        <f t="shared" si="1975"/>
        <v>6.9121824351281048E-3</v>
      </c>
      <c r="AA1657" s="13">
        <f t="shared" si="1976"/>
        <v>1.5466448064754132E-2</v>
      </c>
      <c r="AB1657" s="13">
        <f t="shared" si="1977"/>
        <v>1.7303580886700334E-2</v>
      </c>
      <c r="AC1657" s="13">
        <f t="shared" si="1978"/>
        <v>1.8554120066670255E-3</v>
      </c>
      <c r="AD1657" s="13">
        <f t="shared" si="1979"/>
        <v>3.9872394538698792E-2</v>
      </c>
      <c r="AE1657" s="13">
        <f t="shared" si="1980"/>
        <v>4.0988982686366283E-2</v>
      </c>
      <c r="AF1657" s="13">
        <f t="shared" si="1981"/>
        <v>2.1068419906817855E-2</v>
      </c>
      <c r="AG1657" s="13">
        <f t="shared" si="1982"/>
        <v>7.2194735963792105E-3</v>
      </c>
      <c r="AH1657" s="13">
        <f t="shared" si="1983"/>
        <v>1.776437867830379E-3</v>
      </c>
      <c r="AI1657" s="13">
        <f t="shared" si="1984"/>
        <v>3.9748927753166172E-3</v>
      </c>
      <c r="AJ1657" s="13">
        <f t="shared" si="1985"/>
        <v>4.447037766246509E-3</v>
      </c>
      <c r="AK1657" s="13">
        <f t="shared" si="1986"/>
        <v>3.3168433317629946E-3</v>
      </c>
      <c r="AL1657" s="13">
        <f t="shared" si="1987"/>
        <v>1.7071456315865676E-4</v>
      </c>
      <c r="AM1657" s="13">
        <f t="shared" si="1988"/>
        <v>1.7843404022907329E-2</v>
      </c>
      <c r="AN1657" s="13">
        <f t="shared" si="1989"/>
        <v>1.8343091430110411E-2</v>
      </c>
      <c r="AO1657" s="13">
        <f t="shared" si="1990"/>
        <v>9.4283860518270951E-3</v>
      </c>
      <c r="AP1657" s="13">
        <f t="shared" si="1991"/>
        <v>3.2308063185891114E-3</v>
      </c>
      <c r="AQ1657" s="13">
        <f t="shared" si="1992"/>
        <v>8.3032048731812591E-4</v>
      </c>
      <c r="AR1657" s="13">
        <f t="shared" si="1993"/>
        <v>3.6523706113127308E-4</v>
      </c>
      <c r="AS1657" s="13">
        <f t="shared" si="1994"/>
        <v>8.1724116663966107E-4</v>
      </c>
      <c r="AT1657" s="13">
        <f t="shared" si="1995"/>
        <v>9.1431455830615256E-4</v>
      </c>
      <c r="AU1657" s="13">
        <f t="shared" si="1996"/>
        <v>6.8194566928791035E-4</v>
      </c>
      <c r="AV1657" s="13">
        <f t="shared" si="1997"/>
        <v>3.8147420789357353E-4</v>
      </c>
      <c r="AW1657" s="13">
        <f t="shared" si="1998"/>
        <v>1.0907828157173234E-5</v>
      </c>
      <c r="AX1657" s="13">
        <f t="shared" si="1999"/>
        <v>6.6542919984336956E-3</v>
      </c>
      <c r="AY1657" s="13">
        <f t="shared" si="2000"/>
        <v>6.8406390604181036E-3</v>
      </c>
      <c r="AZ1657" s="13">
        <f t="shared" si="2001"/>
        <v>3.5161022965277474E-3</v>
      </c>
      <c r="BA1657" s="13">
        <f t="shared" si="2002"/>
        <v>1.2048557891014809E-3</v>
      </c>
      <c r="BB1657" s="13">
        <f t="shared" si="2003"/>
        <v>3.0964915482512961E-4</v>
      </c>
      <c r="BC1657" s="13">
        <f t="shared" si="2004"/>
        <v>6.3664116453585794E-5</v>
      </c>
      <c r="BD1657" s="13">
        <f t="shared" si="2005"/>
        <v>6.2577529091374236E-5</v>
      </c>
      <c r="BE1657" s="13">
        <f t="shared" si="2006"/>
        <v>1.400212035483469E-4</v>
      </c>
      <c r="BF1657" s="13">
        <f t="shared" si="2007"/>
        <v>1.566531766898264E-4</v>
      </c>
      <c r="BG1657" s="13">
        <f t="shared" si="2008"/>
        <v>1.1684048389400131E-4</v>
      </c>
      <c r="BH1657" s="13">
        <f t="shared" si="2009"/>
        <v>6.5359504504087265E-5</v>
      </c>
      <c r="BI1657" s="13">
        <f t="shared" si="2010"/>
        <v>2.9249210113818255E-5</v>
      </c>
      <c r="BJ1657" s="14">
        <f t="shared" si="2011"/>
        <v>0.63885768446596713</v>
      </c>
      <c r="BK1657" s="14">
        <f t="shared" si="2012"/>
        <v>0.19825627226398143</v>
      </c>
      <c r="BL1657" s="14">
        <f t="shared" si="2013"/>
        <v>0.15456750441920772</v>
      </c>
      <c r="BM1657" s="14">
        <f t="shared" si="2014"/>
        <v>0.62537558592050158</v>
      </c>
      <c r="BN1657" s="14">
        <f t="shared" si="2015"/>
        <v>0.36638832643152164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1.63636363636364</v>
      </c>
      <c r="F1658" s="10">
        <f>VLOOKUP(B1658,home!$B$2:$E$405,3,FALSE)</f>
        <v>0.86</v>
      </c>
      <c r="G1658" s="10">
        <f>VLOOKUP(C1658,away!$B$2:$E$405,4,FALSE)</f>
        <v>0.98</v>
      </c>
      <c r="H1658" s="10">
        <f>VLOOKUP(A1658,away!$A$2:$E$405,3,FALSE)</f>
        <v>1.23232323232323</v>
      </c>
      <c r="I1658" s="10">
        <f>VLOOKUP(C1658,away!$B$2:$E$405,3,FALSE)</f>
        <v>0.49</v>
      </c>
      <c r="J1658" s="10">
        <f>VLOOKUP(B1658,home!$B$2:$E$405,4,FALSE)</f>
        <v>0.65</v>
      </c>
      <c r="K1658" s="12">
        <f t="shared" si="1960"/>
        <v>1.3791272727272756</v>
      </c>
      <c r="L1658" s="12">
        <f t="shared" si="1961"/>
        <v>0.39249494949494879</v>
      </c>
      <c r="M1658" s="13">
        <f t="shared" si="1962"/>
        <v>0.17005689486918205</v>
      </c>
      <c r="N1658" s="13">
        <f t="shared" si="1963"/>
        <v>0.2345301016294041</v>
      </c>
      <c r="O1658" s="13">
        <f t="shared" si="1964"/>
        <v>6.6746472362947423E-2</v>
      </c>
      <c r="P1658" s="13">
        <f t="shared" si="1965"/>
        <v>9.2051880394078175E-2</v>
      </c>
      <c r="Q1658" s="13">
        <f t="shared" si="1966"/>
        <v>0.16172342971630546</v>
      </c>
      <c r="R1658" s="13">
        <f t="shared" si="1967"/>
        <v>1.3098826649530522E-2</v>
      </c>
      <c r="S1658" s="13">
        <f t="shared" si="1968"/>
        <v>1.2456931973566898E-2</v>
      </c>
      <c r="T1658" s="13">
        <f t="shared" si="1969"/>
        <v>6.3475629378651213E-2</v>
      </c>
      <c r="U1658" s="13">
        <f t="shared" si="1970"/>
        <v>1.8064949073094388E-2</v>
      </c>
      <c r="V1658" s="13">
        <f t="shared" si="1971"/>
        <v>7.49215930213661E-4</v>
      </c>
      <c r="W1658" s="13">
        <f t="shared" si="1972"/>
        <v>7.4345730853583217E-2</v>
      </c>
      <c r="X1658" s="13">
        <f t="shared" si="1973"/>
        <v>2.9180323876542204E-2</v>
      </c>
      <c r="Y1658" s="13">
        <f t="shared" si="1974"/>
        <v>5.7265648730848405E-3</v>
      </c>
      <c r="Z1658" s="13">
        <f t="shared" si="1975"/>
        <v>1.7137411014168577E-3</v>
      </c>
      <c r="AA1658" s="13">
        <f t="shared" si="1976"/>
        <v>2.363467091357669E-3</v>
      </c>
      <c r="AB1658" s="13">
        <f t="shared" si="1977"/>
        <v>1.6297609619423848E-3</v>
      </c>
      <c r="AC1658" s="13">
        <f t="shared" si="1978"/>
        <v>2.5346934348949523E-5</v>
      </c>
      <c r="AD1658" s="13">
        <f t="shared" si="1979"/>
        <v>2.5633056257754572E-2</v>
      </c>
      <c r="AE1658" s="13">
        <f t="shared" si="1980"/>
        <v>1.0060845121288561E-2</v>
      </c>
      <c r="AF1658" s="13">
        <f t="shared" si="1981"/>
        <v>1.9744154488783279E-3</v>
      </c>
      <c r="AG1658" s="13">
        <f t="shared" si="1982"/>
        <v>2.5831603062984873E-4</v>
      </c>
      <c r="AH1658" s="13">
        <f t="shared" si="1983"/>
        <v>1.6815868176200681E-4</v>
      </c>
      <c r="AI1658" s="13">
        <f t="shared" si="1984"/>
        <v>2.3191222416385035E-4</v>
      </c>
      <c r="AJ1658" s="13">
        <f t="shared" si="1985"/>
        <v>1.5991823661160381E-4</v>
      </c>
      <c r="AK1658" s="13">
        <f t="shared" si="1986"/>
        <v>7.3515867172505451E-5</v>
      </c>
      <c r="AL1658" s="13">
        <f t="shared" si="1987"/>
        <v>5.4881231856924452E-7</v>
      </c>
      <c r="AM1658" s="13">
        <f t="shared" si="1988"/>
        <v>7.0702493936843714E-3</v>
      </c>
      <c r="AN1658" s="13">
        <f t="shared" si="1989"/>
        <v>2.7750371786908396E-3</v>
      </c>
      <c r="AO1658" s="13">
        <f t="shared" si="1990"/>
        <v>5.4459403864843311E-4</v>
      </c>
      <c r="AP1658" s="13">
        <f t="shared" si="1991"/>
        <v>7.125013656485568E-5</v>
      </c>
      <c r="AQ1658" s="13">
        <f t="shared" si="1992"/>
        <v>6.9913296881328059E-6</v>
      </c>
      <c r="AR1658" s="13">
        <f t="shared" si="1993"/>
        <v>1.3200286661063211E-5</v>
      </c>
      <c r="AS1658" s="13">
        <f t="shared" si="1994"/>
        <v>1.8204875342090343E-5</v>
      </c>
      <c r="AT1658" s="13">
        <f t="shared" si="1995"/>
        <v>1.2553420040438544E-5</v>
      </c>
      <c r="AU1658" s="13">
        <f t="shared" si="1996"/>
        <v>5.7709213145899806E-6</v>
      </c>
      <c r="AV1658" s="13">
        <f t="shared" si="1997"/>
        <v>1.9897087434285456E-6</v>
      </c>
      <c r="AW1658" s="13">
        <f t="shared" si="1998"/>
        <v>8.2520104597600257E-9</v>
      </c>
      <c r="AX1658" s="13">
        <f t="shared" si="1999"/>
        <v>1.6251289606356017E-3</v>
      </c>
      <c r="AY1658" s="13">
        <f t="shared" si="2000"/>
        <v>6.3785490932744904E-4</v>
      </c>
      <c r="AZ1658" s="13">
        <f t="shared" si="2001"/>
        <v>1.2517741521079112E-4</v>
      </c>
      <c r="BA1658" s="13">
        <f t="shared" si="2002"/>
        <v>1.6377167753689238E-5</v>
      </c>
      <c r="BB1658" s="13">
        <f t="shared" si="2003"/>
        <v>1.6069889075886397E-6</v>
      </c>
      <c r="BC1658" s="13">
        <f t="shared" si="2004"/>
        <v>1.2614700602458925E-7</v>
      </c>
      <c r="BD1658" s="13">
        <f t="shared" si="2005"/>
        <v>8.6350764105880839E-7</v>
      </c>
      <c r="BE1658" s="13">
        <f t="shared" si="2006"/>
        <v>1.1908869379925979E-6</v>
      </c>
      <c r="BF1658" s="13">
        <f t="shared" si="2007"/>
        <v>8.2119232746013401E-7</v>
      </c>
      <c r="BG1658" s="13">
        <f t="shared" si="2008"/>
        <v>3.7750957831821959E-7</v>
      </c>
      <c r="BH1658" s="13">
        <f t="shared" si="2009"/>
        <v>1.301584387936075E-7</v>
      </c>
      <c r="BI1658" s="13">
        <f t="shared" si="2010"/>
        <v>3.5901010543173557E-8</v>
      </c>
      <c r="BJ1658" s="14">
        <f t="shared" si="2011"/>
        <v>0.61978280685224041</v>
      </c>
      <c r="BK1658" s="14">
        <f t="shared" si="2012"/>
        <v>0.27597867382303576</v>
      </c>
      <c r="BL1658" s="14">
        <f t="shared" si="2013"/>
        <v>0.10259211951661813</v>
      </c>
      <c r="BM1658" s="14">
        <f t="shared" si="2014"/>
        <v>0.26122188901454618</v>
      </c>
      <c r="BN1658" s="14">
        <f t="shared" si="2015"/>
        <v>0.73820760562144783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1.63636363636364</v>
      </c>
      <c r="F1659" s="10">
        <f>VLOOKUP(B1659,home!$B$2:$E$405,3,FALSE)</f>
        <v>0.92</v>
      </c>
      <c r="G1659" s="10">
        <f>VLOOKUP(C1659,away!$B$2:$E$405,4,FALSE)</f>
        <v>0.61</v>
      </c>
      <c r="H1659" s="10">
        <f>VLOOKUP(A1659,away!$A$2:$E$405,3,FALSE)</f>
        <v>1.23232323232323</v>
      </c>
      <c r="I1659" s="10">
        <f>VLOOKUP(C1659,away!$B$2:$E$405,3,FALSE)</f>
        <v>0.76</v>
      </c>
      <c r="J1659" s="10">
        <f>VLOOKUP(B1659,home!$B$2:$E$405,4,FALSE)</f>
        <v>1.22</v>
      </c>
      <c r="K1659" s="12">
        <f t="shared" si="1960"/>
        <v>0.91832727272727488</v>
      </c>
      <c r="L1659" s="12">
        <f t="shared" si="1961"/>
        <v>1.1426101010100989</v>
      </c>
      <c r="M1659" s="13">
        <f t="shared" si="1962"/>
        <v>0.12733455386818482</v>
      </c>
      <c r="N1659" s="13">
        <f t="shared" si="1963"/>
        <v>0.11693479357771444</v>
      </c>
      <c r="O1659" s="13">
        <f t="shared" si="1964"/>
        <v>0.14549374745740257</v>
      </c>
      <c r="P1659" s="13">
        <f t="shared" si="1965"/>
        <v>0.13361087630142737</v>
      </c>
      <c r="Q1659" s="13">
        <f t="shared" si="1966"/>
        <v>5.3692205036574674E-2</v>
      </c>
      <c r="R1659" s="13">
        <f t="shared" si="1967"/>
        <v>8.3121312739320288E-2</v>
      </c>
      <c r="S1659" s="13">
        <f t="shared" si="1968"/>
        <v>3.5049139694861148E-2</v>
      </c>
      <c r="T1659" s="13">
        <f t="shared" si="1969"/>
        <v>6.1349255820295538E-2</v>
      </c>
      <c r="U1659" s="13">
        <f t="shared" si="1970"/>
        <v>7.6332568433410894E-2</v>
      </c>
      <c r="V1659" s="13">
        <f t="shared" si="1971"/>
        <v>4.0863013795657188E-3</v>
      </c>
      <c r="W1659" s="13">
        <f t="shared" si="1972"/>
        <v>1.6435672072650429E-2</v>
      </c>
      <c r="X1659" s="13">
        <f t="shared" si="1973"/>
        <v>1.8779564927099968E-2</v>
      </c>
      <c r="Y1659" s="13">
        <f t="shared" si="1974"/>
        <v>1.0728860289139705E-2</v>
      </c>
      <c r="Z1659" s="13">
        <f t="shared" si="1975"/>
        <v>3.1658417181722256E-2</v>
      </c>
      <c r="AA1659" s="13">
        <f t="shared" si="1976"/>
        <v>2.9072787909353297E-2</v>
      </c>
      <c r="AB1659" s="13">
        <f t="shared" si="1977"/>
        <v>1.3349167015687452E-2</v>
      </c>
      <c r="AC1659" s="13">
        <f t="shared" si="1978"/>
        <v>2.6798220296937871E-4</v>
      </c>
      <c r="AD1659" s="13">
        <f t="shared" si="1979"/>
        <v>3.7733314774792259E-3</v>
      </c>
      <c r="AE1659" s="13">
        <f t="shared" si="1980"/>
        <v>4.3114466606271242E-3</v>
      </c>
      <c r="AF1659" s="13">
        <f t="shared" si="1981"/>
        <v>2.4631512521994066E-3</v>
      </c>
      <c r="AG1659" s="13">
        <f t="shared" si="1982"/>
        <v>9.3814050035957155E-4</v>
      </c>
      <c r="AH1659" s="13">
        <f t="shared" si="1983"/>
        <v>9.0433068134568809E-3</v>
      </c>
      <c r="AI1659" s="13">
        <f t="shared" si="1984"/>
        <v>8.3047152824378394E-3</v>
      </c>
      <c r="AJ1659" s="13">
        <f t="shared" si="1985"/>
        <v>3.8132232680488302E-3</v>
      </c>
      <c r="AK1659" s="13">
        <f t="shared" si="1986"/>
        <v>1.1672623080158232E-3</v>
      </c>
      <c r="AL1659" s="13">
        <f t="shared" si="1987"/>
        <v>1.1247642021502162E-5</v>
      </c>
      <c r="AM1659" s="13">
        <f t="shared" si="1988"/>
        <v>6.9303064096189551E-4</v>
      </c>
      <c r="AN1659" s="13">
        <f t="shared" si="1989"/>
        <v>7.9186381067256506E-4</v>
      </c>
      <c r="AO1659" s="13">
        <f t="shared" si="1990"/>
        <v>4.5239579434941076E-4</v>
      </c>
      <c r="AP1659" s="13">
        <f t="shared" si="1991"/>
        <v>1.7230400142604136E-4</v>
      </c>
      <c r="AQ1659" s="13">
        <f t="shared" si="1992"/>
        <v>4.9219073118463342E-5</v>
      </c>
      <c r="AR1659" s="13">
        <f t="shared" si="1993"/>
        <v>2.0665947423178553E-3</v>
      </c>
      <c r="AS1659" s="13">
        <f t="shared" si="1994"/>
        <v>1.8978103135452813E-3</v>
      </c>
      <c r="AT1659" s="13">
        <f t="shared" si="1995"/>
        <v>8.7140548469586624E-4</v>
      </c>
      <c r="AU1659" s="13">
        <f t="shared" si="1996"/>
        <v>2.6674514073344804E-4</v>
      </c>
      <c r="AV1659" s="13">
        <f t="shared" si="1997"/>
        <v>6.1239834400750101E-5</v>
      </c>
      <c r="AW1659" s="13">
        <f t="shared" si="1998"/>
        <v>3.2783440270906512E-7</v>
      </c>
      <c r="AX1659" s="13">
        <f t="shared" si="1999"/>
        <v>1.060714897384954E-4</v>
      </c>
      <c r="AY1659" s="13">
        <f t="shared" si="2000"/>
        <v>1.211983556043939E-4</v>
      </c>
      <c r="AZ1659" s="13">
        <f t="shared" si="2001"/>
        <v>6.9241232669697213E-5</v>
      </c>
      <c r="BA1659" s="13">
        <f t="shared" si="2002"/>
        <v>2.637191061826216E-5</v>
      </c>
      <c r="BB1659" s="13">
        <f t="shared" si="2003"/>
        <v>7.5332028638404575E-6</v>
      </c>
      <c r="BC1659" s="13">
        <f t="shared" si="2004"/>
        <v>1.7215027370364614E-6</v>
      </c>
      <c r="BD1659" s="13">
        <f t="shared" si="2005"/>
        <v>3.9355200454445691E-4</v>
      </c>
      <c r="BE1659" s="13">
        <f t="shared" si="2006"/>
        <v>3.6140953900966316E-4</v>
      </c>
      <c r="BF1659" s="13">
        <f t="shared" si="2007"/>
        <v>1.6594611814818279E-4</v>
      </c>
      <c r="BG1659" s="13">
        <f t="shared" si="2008"/>
        <v>5.0797615366232961E-5</v>
      </c>
      <c r="BH1659" s="13">
        <f t="shared" si="2009"/>
        <v>1.1662208895080454E-5</v>
      </c>
      <c r="BI1659" s="13">
        <f t="shared" si="2010"/>
        <v>2.1419448977190009E-6</v>
      </c>
      <c r="BJ1659" s="14">
        <f t="shared" si="2011"/>
        <v>0.2918973726289002</v>
      </c>
      <c r="BK1659" s="14">
        <f t="shared" si="2012"/>
        <v>0.30048129944463431</v>
      </c>
      <c r="BL1659" s="14">
        <f t="shared" si="2013"/>
        <v>0.37584739617368845</v>
      </c>
      <c r="BM1659" s="14">
        <f t="shared" si="2014"/>
        <v>0.33957612592711933</v>
      </c>
      <c r="BN1659" s="14">
        <f t="shared" si="2015"/>
        <v>0.66018748898062418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1.63636363636364</v>
      </c>
      <c r="F1660" s="10">
        <f>VLOOKUP(B1660,home!$B$2:$E$405,3,FALSE)</f>
        <v>0.49</v>
      </c>
      <c r="G1660" s="10">
        <f>VLOOKUP(C1660,away!$B$2:$E$405,4,FALSE)</f>
        <v>0.92</v>
      </c>
      <c r="H1660" s="10">
        <f>VLOOKUP(A1660,away!$A$2:$E$405,3,FALSE)</f>
        <v>1.23232323232323</v>
      </c>
      <c r="I1660" s="10">
        <f>VLOOKUP(C1660,away!$B$2:$E$405,3,FALSE)</f>
        <v>0.46</v>
      </c>
      <c r="J1660" s="10">
        <f>VLOOKUP(B1660,home!$B$2:$E$405,4,FALSE)</f>
        <v>1.3</v>
      </c>
      <c r="K1660" s="12">
        <f t="shared" si="1960"/>
        <v>0.73767272727272892</v>
      </c>
      <c r="L1660" s="12">
        <f t="shared" si="1961"/>
        <v>0.73692929292929166</v>
      </c>
      <c r="M1660" s="13">
        <f t="shared" si="1962"/>
        <v>0.22886979447709094</v>
      </c>
      <c r="N1660" s="13">
        <f t="shared" si="1963"/>
        <v>0.16883100548226462</v>
      </c>
      <c r="O1660" s="13">
        <f t="shared" si="1964"/>
        <v>0.1686608558168749</v>
      </c>
      <c r="P1660" s="13">
        <f t="shared" si="1965"/>
        <v>0.12441651349458663</v>
      </c>
      <c r="Q1660" s="13">
        <f t="shared" si="1966"/>
        <v>6.2271014131149591E-2</v>
      </c>
      <c r="R1660" s="13">
        <f t="shared" si="1967"/>
        <v>6.2145562610989406E-2</v>
      </c>
      <c r="S1660" s="13">
        <f t="shared" si="1968"/>
        <v>1.6908597381226395E-2</v>
      </c>
      <c r="T1660" s="13">
        <f t="shared" si="1969"/>
        <v>4.5889334413657994E-2</v>
      </c>
      <c r="U1660" s="13">
        <f t="shared" si="1970"/>
        <v>4.5843086659146687E-2</v>
      </c>
      <c r="V1660" s="13">
        <f t="shared" si="1971"/>
        <v>1.0213030314960058E-3</v>
      </c>
      <c r="W1660" s="13">
        <f t="shared" si="1972"/>
        <v>1.5311876274721256E-2</v>
      </c>
      <c r="X1660" s="13">
        <f t="shared" si="1973"/>
        <v>1.128377015655113E-2</v>
      </c>
      <c r="Y1660" s="13">
        <f t="shared" si="1974"/>
        <v>4.1576703815219326E-3</v>
      </c>
      <c r="Z1660" s="13">
        <f t="shared" si="1975"/>
        <v>1.5265628504536487E-2</v>
      </c>
      <c r="AA1660" s="13">
        <f t="shared" si="1976"/>
        <v>1.1261037812473741E-2</v>
      </c>
      <c r="AB1660" s="13">
        <f t="shared" si="1977"/>
        <v>4.1534802375244144E-3</v>
      </c>
      <c r="AC1660" s="13">
        <f t="shared" si="1978"/>
        <v>3.4699577408876891E-5</v>
      </c>
      <c r="AD1660" s="13">
        <f t="shared" si="1979"/>
        <v>2.8237883828090547E-3</v>
      </c>
      <c r="AE1660" s="13">
        <f t="shared" si="1980"/>
        <v>2.0809323763254246E-3</v>
      </c>
      <c r="AF1660" s="13">
        <f t="shared" si="1981"/>
        <v>7.6675001235958272E-4</v>
      </c>
      <c r="AG1660" s="13">
        <f t="shared" si="1982"/>
        <v>1.8834684815389102E-4</v>
      </c>
      <c r="AH1660" s="13">
        <f t="shared" si="1983"/>
        <v>2.812422204992328E-3</v>
      </c>
      <c r="AI1660" s="13">
        <f t="shared" si="1984"/>
        <v>2.0746471581990725E-3</v>
      </c>
      <c r="AJ1660" s="13">
        <f t="shared" si="1985"/>
        <v>7.6520531365866309E-4</v>
      </c>
      <c r="AK1660" s="13">
        <f t="shared" si="1986"/>
        <v>1.8815703021672335E-4</v>
      </c>
      <c r="AL1660" s="13">
        <f t="shared" si="1987"/>
        <v>7.5452515712030719E-7</v>
      </c>
      <c r="AM1660" s="13">
        <f t="shared" si="1988"/>
        <v>4.1660633551756092E-4</v>
      </c>
      <c r="AN1660" s="13">
        <f t="shared" si="1989"/>
        <v>3.0700941226281938E-4</v>
      </c>
      <c r="AO1660" s="13">
        <f t="shared" si="1990"/>
        <v>1.1312211455073842E-4</v>
      </c>
      <c r="AP1660" s="13">
        <f t="shared" si="1991"/>
        <v>2.7787666630180677E-5</v>
      </c>
      <c r="AQ1660" s="13">
        <f t="shared" si="1992"/>
        <v>5.1193863804834786E-6</v>
      </c>
      <c r="AR1660" s="13">
        <f t="shared" si="1993"/>
        <v>4.1451126138872718E-4</v>
      </c>
      <c r="AS1660" s="13">
        <f t="shared" si="1994"/>
        <v>3.0577365267388143E-4</v>
      </c>
      <c r="AT1660" s="13">
        <f t="shared" si="1995"/>
        <v>1.1278044214804311E-4</v>
      </c>
      <c r="AU1660" s="13">
        <f t="shared" si="1996"/>
        <v>2.7731685447457067E-5</v>
      </c>
      <c r="AV1660" s="13">
        <f t="shared" si="1997"/>
        <v>5.1142270089737743E-6</v>
      </c>
      <c r="AW1660" s="13">
        <f t="shared" si="1998"/>
        <v>1.139359482239734E-8</v>
      </c>
      <c r="AX1660" s="13">
        <f t="shared" si="1999"/>
        <v>5.1219855286722778E-5</v>
      </c>
      <c r="AY1660" s="13">
        <f t="shared" si="2000"/>
        <v>3.7745411740385254E-5</v>
      </c>
      <c r="AZ1660" s="13">
        <f t="shared" si="2001"/>
        <v>1.3907849792583542E-5</v>
      </c>
      <c r="BA1660" s="13">
        <f t="shared" si="2002"/>
        <v>3.4163673046051292E-6</v>
      </c>
      <c r="BB1660" s="13">
        <f t="shared" si="2003"/>
        <v>6.2940528554235188E-7</v>
      </c>
      <c r="BC1660" s="13">
        <f t="shared" si="2004"/>
        <v>9.2765438408136868E-8</v>
      </c>
      <c r="BD1660" s="13">
        <f t="shared" si="2005"/>
        <v>5.0910915127737239E-5</v>
      </c>
      <c r="BE1660" s="13">
        <f t="shared" si="2006"/>
        <v>3.7555593610228364E-5</v>
      </c>
      <c r="BF1660" s="13">
        <f t="shared" si="2007"/>
        <v>1.3851868581401712E-5</v>
      </c>
      <c r="BG1660" s="13">
        <f t="shared" si="2008"/>
        <v>3.4060485580886761E-6</v>
      </c>
      <c r="BH1660" s="13">
        <f t="shared" si="2009"/>
        <v>6.2813728226715483E-7</v>
      </c>
      <c r="BI1660" s="13">
        <f t="shared" si="2010"/>
        <v>9.2671948422338417E-8</v>
      </c>
      <c r="BJ1660" s="14">
        <f t="shared" si="2011"/>
        <v>0.31458114502970452</v>
      </c>
      <c r="BK1660" s="14">
        <f t="shared" si="2012"/>
        <v>0.3712894078987064</v>
      </c>
      <c r="BL1660" s="14">
        <f t="shared" si="2013"/>
        <v>0.29887681134785116</v>
      </c>
      <c r="BM1660" s="14">
        <f t="shared" si="2014"/>
        <v>0.18478051274969687</v>
      </c>
      <c r="BN1660" s="14">
        <f t="shared" si="2015"/>
        <v>0.81519474601295605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1.7124999999999999</v>
      </c>
      <c r="F1661" s="10">
        <f>VLOOKUP(B1661,home!$B$2:$E$405,3,FALSE)</f>
        <v>0.73</v>
      </c>
      <c r="G1661" s="10">
        <f>VLOOKUP(C1661,away!$B$2:$E$405,4,FALSE)</f>
        <v>0.57999999999999996</v>
      </c>
      <c r="H1661" s="10">
        <f>VLOOKUP(A1661,away!$A$2:$E$405,3,FALSE)</f>
        <v>1.4624999999999999</v>
      </c>
      <c r="I1661" s="10">
        <f>VLOOKUP(C1661,away!$B$2:$E$405,3,FALSE)</f>
        <v>1.02</v>
      </c>
      <c r="J1661" s="10">
        <f>VLOOKUP(B1661,home!$B$2:$E$405,4,FALSE)</f>
        <v>1.03</v>
      </c>
      <c r="K1661" s="12">
        <f t="shared" si="1960"/>
        <v>0.7250724999999999</v>
      </c>
      <c r="L1661" s="12">
        <f t="shared" si="1961"/>
        <v>1.5365024999999999</v>
      </c>
      <c r="M1661" s="13">
        <f t="shared" si="1962"/>
        <v>0.10418626210056436</v>
      </c>
      <c r="N1661" s="13">
        <f t="shared" si="1963"/>
        <v>7.5542593526911436E-2</v>
      </c>
      <c r="O1661" s="13">
        <f t="shared" si="1964"/>
        <v>0.16008245218317238</v>
      </c>
      <c r="P1661" s="13">
        <f t="shared" si="1965"/>
        <v>0.11607138381058323</v>
      </c>
      <c r="Q1661" s="13">
        <f t="shared" si="1966"/>
        <v>2.7386928572520741E-2</v>
      </c>
      <c r="R1661" s="13">
        <f t="shared" si="1967"/>
        <v>0.12298354399278744</v>
      </c>
      <c r="S1661" s="13">
        <f t="shared" si="1968"/>
        <v>3.2328077301351683E-2</v>
      </c>
      <c r="T1661" s="13">
        <f t="shared" si="1969"/>
        <v>4.2080084218999544E-2</v>
      </c>
      <c r="U1661" s="13">
        <f t="shared" si="1970"/>
        <v>8.9171985701710352E-2</v>
      </c>
      <c r="V1661" s="13">
        <f t="shared" si="1971"/>
        <v>4.0017695153208455E-3</v>
      </c>
      <c r="W1661" s="13">
        <f t="shared" si="1972"/>
        <v>6.6191695891330152E-3</v>
      </c>
      <c r="X1661" s="13">
        <f t="shared" si="1973"/>
        <v>1.0170370621626849E-2</v>
      </c>
      <c r="Y1661" s="13">
        <f t="shared" si="1974"/>
        <v>7.8133999430281056E-3</v>
      </c>
      <c r="Z1661" s="13">
        <f t="shared" si="1975"/>
        <v>6.2988174267925939E-2</v>
      </c>
      <c r="AA1661" s="13">
        <f t="shared" si="1976"/>
        <v>4.5670992986880724E-2</v>
      </c>
      <c r="AB1661" s="13">
        <f t="shared" si="1977"/>
        <v>1.6557390531240033E-2</v>
      </c>
      <c r="AC1661" s="13">
        <f t="shared" si="1978"/>
        <v>2.7864213811003334E-4</v>
      </c>
      <c r="AD1661" s="13">
        <f t="shared" si="1979"/>
        <v>1.1998444604791614E-3</v>
      </c>
      <c r="AE1661" s="13">
        <f t="shared" si="1980"/>
        <v>1.8435640131373825E-3</v>
      </c>
      <c r="AF1661" s="13">
        <f t="shared" si="1981"/>
        <v>1.4163203575478108E-3</v>
      </c>
      <c r="AG1661" s="13">
        <f t="shared" si="1982"/>
        <v>7.2539325672436818E-4</v>
      </c>
      <c r="AH1661" s="13">
        <f t="shared" si="1983"/>
        <v>2.4195371808275967E-2</v>
      </c>
      <c r="AI1661" s="13">
        <f t="shared" si="1984"/>
        <v>1.7543398725456173E-2</v>
      </c>
      <c r="AJ1661" s="13">
        <f t="shared" si="1985"/>
        <v>6.3601179861816582E-3</v>
      </c>
      <c r="AK1661" s="13">
        <f t="shared" si="1986"/>
        <v>1.5371822161785668E-3</v>
      </c>
      <c r="AL1661" s="13">
        <f t="shared" si="1987"/>
        <v>1.2417137502122188E-5</v>
      </c>
      <c r="AM1661" s="13">
        <f t="shared" si="1988"/>
        <v>1.7399484451415537E-4</v>
      </c>
      <c r="AN1661" s="13">
        <f t="shared" si="1989"/>
        <v>2.6734351358311095E-4</v>
      </c>
      <c r="AO1661" s="13">
        <f t="shared" si="1990"/>
        <v>2.0538698848961704E-4</v>
      </c>
      <c r="AP1661" s="13">
        <f t="shared" si="1991"/>
        <v>1.051925404272559E-4</v>
      </c>
      <c r="AQ1661" s="13">
        <f t="shared" si="1992"/>
        <v>4.0407150336957436E-5</v>
      </c>
      <c r="AR1661" s="13">
        <f t="shared" si="1993"/>
        <v>7.4352498543691081E-3</v>
      </c>
      <c r="AS1661" s="13">
        <f t="shared" si="1994"/>
        <v>5.3910952000320441E-3</v>
      </c>
      <c r="AT1661" s="13">
        <f t="shared" si="1995"/>
        <v>1.9544674372126165E-3</v>
      </c>
      <c r="AU1661" s="13">
        <f t="shared" si="1996"/>
        <v>4.7237686362278162E-4</v>
      </c>
      <c r="AV1661" s="13">
        <f t="shared" si="1997"/>
        <v>8.5626868362282291E-5</v>
      </c>
      <c r="AW1661" s="13">
        <f t="shared" si="1998"/>
        <v>3.8426753515482157E-7</v>
      </c>
      <c r="AX1661" s="13">
        <f t="shared" si="1999"/>
        <v>2.1026479483164976E-5</v>
      </c>
      <c r="AY1661" s="13">
        <f t="shared" si="2000"/>
        <v>3.2307238292081692E-5</v>
      </c>
      <c r="AZ1661" s="13">
        <f t="shared" si="2001"/>
        <v>2.4820076201939632E-5</v>
      </c>
      <c r="BA1661" s="13">
        <f t="shared" si="2002"/>
        <v>1.2712036378156912E-5</v>
      </c>
      <c r="BB1661" s="13">
        <f t="shared" si="2003"/>
        <v>4.8830189187822594E-6</v>
      </c>
      <c r="BC1661" s="13">
        <f t="shared" si="2004"/>
        <v>1.5005541552512477E-6</v>
      </c>
      <c r="BD1661" s="13">
        <f t="shared" si="2005"/>
        <v>1.9040466648937945E-3</v>
      </c>
      <c r="BE1661" s="13">
        <f t="shared" si="2006"/>
        <v>1.3805718754312055E-3</v>
      </c>
      <c r="BF1661" s="13">
        <f t="shared" si="2007"/>
        <v>5.0050735057429623E-4</v>
      </c>
      <c r="BG1661" s="13">
        <f t="shared" si="2008"/>
        <v>1.2096803864976047E-4</v>
      </c>
      <c r="BH1661" s="13">
        <f t="shared" si="2009"/>
        <v>2.1927649550969603E-5</v>
      </c>
      <c r="BI1661" s="13">
        <f t="shared" si="2010"/>
        <v>3.1798271358090819E-6</v>
      </c>
      <c r="BJ1661" s="14">
        <f t="shared" si="2011"/>
        <v>0.17568724300088895</v>
      </c>
      <c r="BK1661" s="14">
        <f t="shared" si="2012"/>
        <v>0.2569108592417243</v>
      </c>
      <c r="BL1661" s="14">
        <f t="shared" si="2013"/>
        <v>0.50337245376171802</v>
      </c>
      <c r="BM1661" s="14">
        <f t="shared" si="2014"/>
        <v>0.39267364311496056</v>
      </c>
      <c r="BN1661" s="14">
        <f t="shared" si="2015"/>
        <v>0.60625316418653963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1.7124999999999999</v>
      </c>
      <c r="F1662" s="10">
        <f>VLOOKUP(B1662,home!$B$2:$E$405,3,FALSE)</f>
        <v>1.31</v>
      </c>
      <c r="G1662" s="10">
        <f>VLOOKUP(C1662,away!$B$2:$E$405,4,FALSE)</f>
        <v>1.02</v>
      </c>
      <c r="H1662" s="10">
        <f>VLOOKUP(A1662,away!$A$2:$E$405,3,FALSE)</f>
        <v>1.4624999999999999</v>
      </c>
      <c r="I1662" s="10">
        <f>VLOOKUP(C1662,away!$B$2:$E$405,3,FALSE)</f>
        <v>0.57999999999999996</v>
      </c>
      <c r="J1662" s="10">
        <f>VLOOKUP(B1662,home!$B$2:$E$405,4,FALSE)</f>
        <v>0.68</v>
      </c>
      <c r="K1662" s="12">
        <f t="shared" si="1960"/>
        <v>2.2882425</v>
      </c>
      <c r="L1662" s="12">
        <f t="shared" si="1961"/>
        <v>0.57680999999999993</v>
      </c>
      <c r="M1662" s="13">
        <f t="shared" si="1962"/>
        <v>5.6980139596178127E-2</v>
      </c>
      <c r="N1662" s="13">
        <f t="shared" si="1963"/>
        <v>0.1303843770799076</v>
      </c>
      <c r="O1662" s="13">
        <f t="shared" si="1964"/>
        <v>3.2866714320471495E-2</v>
      </c>
      <c r="P1662" s="13">
        <f t="shared" si="1965"/>
        <v>7.5207012543461488E-2</v>
      </c>
      <c r="Q1662" s="13">
        <f t="shared" si="1966"/>
        <v>0.14917553648513529</v>
      </c>
      <c r="R1662" s="13">
        <f t="shared" si="1967"/>
        <v>9.4789247435955806E-3</v>
      </c>
      <c r="S1662" s="13">
        <f t="shared" si="1968"/>
        <v>2.4816079671783363E-2</v>
      </c>
      <c r="T1662" s="13">
        <f t="shared" si="1969"/>
        <v>8.6045941199990872E-2</v>
      </c>
      <c r="U1662" s="13">
        <f t="shared" si="1970"/>
        <v>2.1690078452597007E-2</v>
      </c>
      <c r="V1662" s="13">
        <f t="shared" si="1971"/>
        <v>3.6393639927920396E-3</v>
      </c>
      <c r="W1662" s="13">
        <f t="shared" si="1972"/>
        <v>0.11378326751519573</v>
      </c>
      <c r="X1662" s="13">
        <f t="shared" si="1973"/>
        <v>6.5631326535440029E-2</v>
      </c>
      <c r="Y1662" s="13">
        <f t="shared" si="1974"/>
        <v>1.8928402729453578E-2</v>
      </c>
      <c r="Z1662" s="13">
        <f t="shared" si="1975"/>
        <v>1.8225128604511221E-3</v>
      </c>
      <c r="AA1662" s="13">
        <f t="shared" si="1976"/>
        <v>4.1703513840808263E-3</v>
      </c>
      <c r="AB1662" s="13">
        <f t="shared" si="1977"/>
        <v>4.7713876384937867E-3</v>
      </c>
      <c r="AC1662" s="13">
        <f t="shared" si="1978"/>
        <v>3.0022049721611628E-4</v>
      </c>
      <c r="AD1662" s="13">
        <f t="shared" si="1979"/>
        <v>6.5090927129285062E-2</v>
      </c>
      <c r="AE1662" s="13">
        <f t="shared" si="1980"/>
        <v>3.7545097677442907E-2</v>
      </c>
      <c r="AF1662" s="13">
        <f t="shared" si="1981"/>
        <v>1.0828193895662919E-2</v>
      </c>
      <c r="AG1662" s="13">
        <f t="shared" si="1982"/>
        <v>2.0819368403191094E-3</v>
      </c>
      <c r="AH1662" s="13">
        <f t="shared" si="1983"/>
        <v>2.6281091075920285E-4</v>
      </c>
      <c r="AI1662" s="13">
        <f t="shared" si="1984"/>
        <v>6.0137509546291516E-4</v>
      </c>
      <c r="AJ1662" s="13">
        <f t="shared" si="1985"/>
        <v>6.8804602593990007E-4</v>
      </c>
      <c r="AK1662" s="13">
        <f t="shared" si="1986"/>
        <v>5.2480538617059392E-4</v>
      </c>
      <c r="AL1662" s="13">
        <f t="shared" si="1987"/>
        <v>1.5850215081923831E-5</v>
      </c>
      <c r="AM1662" s="13">
        <f t="shared" si="1988"/>
        <v>2.9788765164326592E-2</v>
      </c>
      <c r="AN1662" s="13">
        <f t="shared" si="1989"/>
        <v>1.7182457634435218E-2</v>
      </c>
      <c r="AO1662" s="13">
        <f t="shared" si="1990"/>
        <v>4.9555066940592876E-3</v>
      </c>
      <c r="AP1662" s="13">
        <f t="shared" si="1991"/>
        <v>9.5279527206677925E-4</v>
      </c>
      <c r="AQ1662" s="13">
        <f t="shared" si="1992"/>
        <v>1.3739546022020969E-4</v>
      </c>
      <c r="AR1662" s="13">
        <f t="shared" si="1993"/>
        <v>3.0318392287003161E-5</v>
      </c>
      <c r="AS1662" s="13">
        <f t="shared" si="1994"/>
        <v>6.9375833762792821E-5</v>
      </c>
      <c r="AT1662" s="13">
        <f t="shared" si="1995"/>
        <v>7.9374365644478755E-5</v>
      </c>
      <c r="AU1662" s="13">
        <f t="shared" si="1996"/>
        <v>6.0542598959412054E-5</v>
      </c>
      <c r="AV1662" s="13">
        <f t="shared" si="1997"/>
        <v>3.4634036999845605E-5</v>
      </c>
      <c r="AW1662" s="13">
        <f t="shared" si="1998"/>
        <v>5.8112222810873922E-7</v>
      </c>
      <c r="AX1662" s="13">
        <f t="shared" si="1999"/>
        <v>1.1360653078588608E-2</v>
      </c>
      <c r="AY1662" s="13">
        <f t="shared" si="2000"/>
        <v>6.5529383022606925E-3</v>
      </c>
      <c r="AZ1662" s="13">
        <f t="shared" si="2001"/>
        <v>1.8899001710634947E-3</v>
      </c>
      <c r="BA1662" s="13">
        <f t="shared" si="2002"/>
        <v>3.6337110589037815E-4</v>
      </c>
      <c r="BB1662" s="13">
        <f t="shared" si="2003"/>
        <v>5.2399021897157235E-5</v>
      </c>
      <c r="BC1662" s="13">
        <f t="shared" si="2004"/>
        <v>6.0448559640998536E-6</v>
      </c>
      <c r="BD1662" s="13">
        <f t="shared" si="2005"/>
        <v>2.9146586425110484E-6</v>
      </c>
      <c r="BE1662" s="13">
        <f t="shared" si="2006"/>
        <v>6.6694457787860863E-6</v>
      </c>
      <c r="BF1662" s="13">
        <f t="shared" si="2007"/>
        <v>7.6306546412319631E-6</v>
      </c>
      <c r="BG1662" s="13">
        <f t="shared" si="2008"/>
        <v>5.8202627509630771E-6</v>
      </c>
      <c r="BH1662" s="13">
        <f t="shared" si="2009"/>
        <v>3.3295431469801565E-6</v>
      </c>
      <c r="BI1662" s="13">
        <f t="shared" si="2010"/>
        <v>1.5237604269007473E-6</v>
      </c>
      <c r="BJ1662" s="14">
        <f t="shared" si="2011"/>
        <v>0.75273723384860569</v>
      </c>
      <c r="BK1662" s="14">
        <f t="shared" si="2012"/>
        <v>0.16751160481877378</v>
      </c>
      <c r="BL1662" s="14">
        <f t="shared" si="2013"/>
        <v>7.5356627510612229E-2</v>
      </c>
      <c r="BM1662" s="14">
        <f t="shared" si="2014"/>
        <v>0.53678291708966053</v>
      </c>
      <c r="BN1662" s="14">
        <f t="shared" si="2015"/>
        <v>0.45409270476874952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1.7124999999999999</v>
      </c>
      <c r="F1663" s="10">
        <f>VLOOKUP(B1663,home!$B$2:$E$405,3,FALSE)</f>
        <v>0.93</v>
      </c>
      <c r="G1663" s="10">
        <f>VLOOKUP(C1663,away!$B$2:$E$405,4,FALSE)</f>
        <v>0</v>
      </c>
      <c r="H1663" s="10">
        <f>VLOOKUP(A1663,away!$A$2:$E$405,3,FALSE)</f>
        <v>1.4624999999999999</v>
      </c>
      <c r="I1663" s="10">
        <f>VLOOKUP(C1663,away!$B$2:$E$405,3,FALSE)</f>
        <v>0</v>
      </c>
      <c r="J1663" s="10">
        <f>VLOOKUP(B1663,home!$B$2:$E$405,4,FALSE)</f>
        <v>1.23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1.7124999999999999</v>
      </c>
      <c r="F1664" s="10">
        <f>VLOOKUP(B1664,home!$B$2:$E$405,3,FALSE)</f>
        <v>0.78</v>
      </c>
      <c r="G1664" s="10">
        <f>VLOOKUP(C1664,away!$B$2:$E$405,4,FALSE)</f>
        <v>0.28999999999999998</v>
      </c>
      <c r="H1664" s="10">
        <f>VLOOKUP(A1664,away!$A$2:$E$405,3,FALSE)</f>
        <v>1.4624999999999999</v>
      </c>
      <c r="I1664" s="10">
        <f>VLOOKUP(C1664,away!$B$2:$E$405,3,FALSE)</f>
        <v>1.75</v>
      </c>
      <c r="J1664" s="10">
        <f>VLOOKUP(B1664,home!$B$2:$E$405,4,FALSE)</f>
        <v>1.37</v>
      </c>
      <c r="K1664" s="12">
        <f t="shared" si="2016"/>
        <v>0.38736749999999998</v>
      </c>
      <c r="L1664" s="12">
        <f t="shared" si="2017"/>
        <v>3.5063437500000001</v>
      </c>
      <c r="M1664" s="13">
        <f t="shared" si="2018"/>
        <v>2.036960887415858E-2</v>
      </c>
      <c r="N1664" s="13">
        <f t="shared" si="2019"/>
        <v>7.8905244655606242E-3</v>
      </c>
      <c r="O1664" s="13">
        <f t="shared" si="2020"/>
        <v>7.1422850765850476E-2</v>
      </c>
      <c r="P1664" s="13">
        <f t="shared" si="2021"/>
        <v>2.7666891144040587E-2</v>
      </c>
      <c r="Q1664" s="13">
        <f t="shared" si="2022"/>
        <v>1.5282663679565269E-3</v>
      </c>
      <c r="R1664" s="13">
        <f t="shared" si="2023"/>
        <v>0.12521653319501133</v>
      </c>
      <c r="S1664" s="13">
        <f t="shared" si="2024"/>
        <v>9.3945945440718544E-3</v>
      </c>
      <c r="T1664" s="13">
        <f t="shared" si="2025"/>
        <v>5.3586272276195694E-3</v>
      </c>
      <c r="U1664" s="13">
        <f t="shared" si="2026"/>
        <v>4.8504815422418551E-2</v>
      </c>
      <c r="V1664" s="13">
        <f t="shared" si="2027"/>
        <v>1.4177942258052107E-3</v>
      </c>
      <c r="W1664" s="13">
        <f t="shared" si="2028"/>
        <v>1.9733357409646668E-4</v>
      </c>
      <c r="X1664" s="13">
        <f t="shared" si="2029"/>
        <v>6.9191934419830792E-4</v>
      </c>
      <c r="Y1664" s="13">
        <f t="shared" si="2030"/>
        <v>1.2130535340169183E-3</v>
      </c>
      <c r="Z1664" s="13">
        <f t="shared" si="2031"/>
        <v>0.14635073618833178</v>
      </c>
      <c r="AA1664" s="13">
        <f t="shared" si="2032"/>
        <v>5.6691518800433612E-2</v>
      </c>
      <c r="AB1664" s="13">
        <f t="shared" si="2033"/>
        <v>1.0980225954463478E-2</v>
      </c>
      <c r="AC1664" s="13">
        <f t="shared" si="2034"/>
        <v>1.203568719468797E-4</v>
      </c>
      <c r="AD1664" s="13">
        <f t="shared" si="2035"/>
        <v>1.9110153315953257E-5</v>
      </c>
      <c r="AE1664" s="13">
        <f t="shared" si="2036"/>
        <v>6.7006766640934494E-5</v>
      </c>
      <c r="AF1664" s="13">
        <f t="shared" si="2037"/>
        <v>1.1747437870957461E-4</v>
      </c>
      <c r="AG1664" s="13">
        <f t="shared" si="2038"/>
        <v>1.3730185119114995E-4</v>
      </c>
      <c r="AH1664" s="13">
        <f t="shared" si="2039"/>
        <v>0.128288997285464</v>
      </c>
      <c r="AI1664" s="13">
        <f t="shared" si="2040"/>
        <v>4.9694988155976984E-2</v>
      </c>
      <c r="AJ1664" s="13">
        <f t="shared" si="2041"/>
        <v>9.6251116622552025E-3</v>
      </c>
      <c r="AK1664" s="13">
        <f t="shared" si="2042"/>
        <v>1.2428184806095475E-3</v>
      </c>
      <c r="AL1664" s="13">
        <f t="shared" si="2043"/>
        <v>6.5389581020693062E-6</v>
      </c>
      <c r="AM1664" s="13">
        <f t="shared" si="2044"/>
        <v>1.4805304629235048E-6</v>
      </c>
      <c r="AN1664" s="13">
        <f t="shared" si="2045"/>
        <v>5.1912487353564389E-6</v>
      </c>
      <c r="AO1664" s="13">
        <f t="shared" si="2046"/>
        <v>9.1011512789562298E-6</v>
      </c>
      <c r="AP1664" s="13">
        <f t="shared" si="2047"/>
        <v>1.0637254968257556E-5</v>
      </c>
      <c r="AQ1664" s="13">
        <f t="shared" si="2048"/>
        <v>9.3244681187765852E-6</v>
      </c>
      <c r="AR1664" s="13">
        <f t="shared" si="2049"/>
        <v>8.996506476513072E-2</v>
      </c>
      <c r="AS1664" s="13">
        <f t="shared" si="2050"/>
        <v>3.4849542225406774E-2</v>
      </c>
      <c r="AT1664" s="13">
        <f t="shared" si="2051"/>
        <v>6.7497900240001268E-3</v>
      </c>
      <c r="AU1664" s="13">
        <f t="shared" si="2052"/>
        <v>8.715497623739565E-4</v>
      </c>
      <c r="AV1664" s="13">
        <f t="shared" si="2053"/>
        <v>8.4402513144098376E-5</v>
      </c>
      <c r="AW1664" s="13">
        <f t="shared" si="2054"/>
        <v>2.4670827986254495E-7</v>
      </c>
      <c r="AX1664" s="13">
        <f t="shared" si="2055"/>
        <v>9.5584897349420111E-8</v>
      </c>
      <c r="AY1664" s="13">
        <f t="shared" si="2056"/>
        <v>3.351535074155308E-7</v>
      </c>
      <c r="AZ1664" s="13">
        <f t="shared" si="2057"/>
        <v>5.875817030085128E-7</v>
      </c>
      <c r="BA1664" s="13">
        <f t="shared" si="2058"/>
        <v>6.867544773194181E-7</v>
      </c>
      <c r="BB1664" s="13">
        <f t="shared" si="2059"/>
        <v>6.0199931733336472E-7</v>
      </c>
      <c r="BC1664" s="13">
        <f t="shared" si="2060"/>
        <v>4.221633087672219E-7</v>
      </c>
      <c r="BD1664" s="13">
        <f t="shared" si="2061"/>
        <v>5.2574740426260258E-2</v>
      </c>
      <c r="BE1664" s="13">
        <f t="shared" si="2062"/>
        <v>2.0365745762069374E-2</v>
      </c>
      <c r="BF1664" s="13">
        <f t="shared" si="2063"/>
        <v>3.9445140107442021E-3</v>
      </c>
      <c r="BG1664" s="13">
        <f t="shared" si="2064"/>
        <v>5.0932551035231827E-4</v>
      </c>
      <c r="BH1664" s="13">
        <f t="shared" si="2065"/>
        <v>4.9324037407850401E-5</v>
      </c>
      <c r="BI1664" s="13">
        <f t="shared" si="2066"/>
        <v>3.8213058121170986E-6</v>
      </c>
      <c r="BJ1664" s="14">
        <f t="shared" si="2067"/>
        <v>1.7259081554081495E-2</v>
      </c>
      <c r="BK1664" s="14">
        <f t="shared" si="2068"/>
        <v>5.8976119771632592E-2</v>
      </c>
      <c r="BL1664" s="14">
        <f t="shared" si="2069"/>
        <v>0.71163568006518518</v>
      </c>
      <c r="BM1664" s="14">
        <f t="shared" si="2070"/>
        <v>0.68012685432142528</v>
      </c>
      <c r="BN1664" s="14">
        <f t="shared" si="2071"/>
        <v>0.25409467481257814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1.7124999999999999</v>
      </c>
      <c r="F1665" s="10">
        <f>VLOOKUP(B1665,home!$B$2:$E$405,3,FALSE)</f>
        <v>1.46</v>
      </c>
      <c r="G1665" s="10">
        <f>VLOOKUP(C1665,away!$B$2:$E$405,4,FALSE)</f>
        <v>1.9</v>
      </c>
      <c r="H1665" s="10">
        <f>VLOOKUP(A1665,away!$A$2:$E$405,3,FALSE)</f>
        <v>1.4624999999999999</v>
      </c>
      <c r="I1665" s="10">
        <f>VLOOKUP(C1665,away!$B$2:$E$405,3,FALSE)</f>
        <v>0.73</v>
      </c>
      <c r="J1665" s="10">
        <f>VLOOKUP(B1665,home!$B$2:$E$405,4,FALSE)</f>
        <v>1.37</v>
      </c>
      <c r="K1665" s="12">
        <f t="shared" si="2016"/>
        <v>4.7504749999999998</v>
      </c>
      <c r="L1665" s="12">
        <f t="shared" si="2017"/>
        <v>1.4626462499999999</v>
      </c>
      <c r="M1665" s="13">
        <f t="shared" si="2018"/>
        <v>2.0029759086586897E-3</v>
      </c>
      <c r="N1665" s="13">
        <f t="shared" si="2019"/>
        <v>9.5150869796853874E-3</v>
      </c>
      <c r="O1665" s="13">
        <f t="shared" si="2020"/>
        <v>2.9296452016399749E-3</v>
      </c>
      <c r="P1665" s="13">
        <f t="shared" si="2021"/>
        <v>1.3917206289260657E-2</v>
      </c>
      <c r="Q1665" s="13">
        <f t="shared" si="2022"/>
        <v>2.260059140991047E-2</v>
      </c>
      <c r="R1665" s="13">
        <f t="shared" si="2023"/>
        <v>2.142517284004602E-3</v>
      </c>
      <c r="S1665" s="13">
        <f t="shared" si="2024"/>
        <v>2.4175107406501677E-2</v>
      </c>
      <c r="T1665" s="13">
        <f t="shared" si="2025"/>
        <v>3.3056670273487757E-2</v>
      </c>
      <c r="U1665" s="13">
        <f t="shared" si="2026"/>
        <v>1.0177974794731759E-2</v>
      </c>
      <c r="V1665" s="13">
        <f t="shared" si="2027"/>
        <v>1.8663893248200975E-2</v>
      </c>
      <c r="W1665" s="13">
        <f t="shared" si="2028"/>
        <v>3.5787848159331483E-2</v>
      </c>
      <c r="X1665" s="13">
        <f t="shared" si="2029"/>
        <v>5.2344961905815592E-2</v>
      </c>
      <c r="Y1665" s="13">
        <f t="shared" si="2030"/>
        <v>3.8281081118967025E-2</v>
      </c>
      <c r="Z1665" s="13">
        <f t="shared" si="2031"/>
        <v>1.0445816236698386E-3</v>
      </c>
      <c r="AA1665" s="13">
        <f t="shared" si="2032"/>
        <v>4.9622588887029756E-3</v>
      </c>
      <c r="AB1665" s="13">
        <f t="shared" si="2033"/>
        <v>1.1786543397155635E-2</v>
      </c>
      <c r="AC1665" s="13">
        <f t="shared" si="2034"/>
        <v>8.1051041157397009E-3</v>
      </c>
      <c r="AD1665" s="13">
        <f t="shared" si="2035"/>
        <v>4.2502319496175063E-2</v>
      </c>
      <c r="AE1665" s="13">
        <f t="shared" si="2036"/>
        <v>6.216585822738234E-2</v>
      </c>
      <c r="AF1665" s="13">
        <f t="shared" si="2037"/>
        <v>4.5463329707156219E-2</v>
      </c>
      <c r="AG1665" s="13">
        <f t="shared" si="2038"/>
        <v>2.216558956956188E-2</v>
      </c>
      <c r="AH1665" s="13">
        <f t="shared" si="2039"/>
        <v>3.8196334866990027E-4</v>
      </c>
      <c r="AI1665" s="13">
        <f t="shared" si="2040"/>
        <v>1.8145073387726442E-3</v>
      </c>
      <c r="AJ1665" s="13">
        <f t="shared" si="2041"/>
        <v>4.3098858750779886E-3</v>
      </c>
      <c r="AK1665" s="13">
        <f t="shared" si="2042"/>
        <v>6.82466836747037E-3</v>
      </c>
      <c r="AL1665" s="13">
        <f t="shared" si="2043"/>
        <v>2.252656269844458E-3</v>
      </c>
      <c r="AM1665" s="13">
        <f t="shared" si="2044"/>
        <v>4.0381241241718435E-2</v>
      </c>
      <c r="AN1665" s="13">
        <f t="shared" si="2045"/>
        <v>5.9063471072544803E-2</v>
      </c>
      <c r="AO1665" s="13">
        <f t="shared" si="2046"/>
        <v>4.3194482238120578E-2</v>
      </c>
      <c r="AP1665" s="13">
        <f t="shared" si="2047"/>
        <v>2.1059415822092888E-2</v>
      </c>
      <c r="AQ1665" s="13">
        <f t="shared" si="2048"/>
        <v>7.7006188948437098E-3</v>
      </c>
      <c r="AR1665" s="13">
        <f t="shared" si="2049"/>
        <v>1.1173545191389437E-4</v>
      </c>
      <c r="AS1665" s="13">
        <f t="shared" si="2050"/>
        <v>5.3079647093065725E-4</v>
      </c>
      <c r="AT1665" s="13">
        <f t="shared" si="2051"/>
        <v>1.260767682622157E-3</v>
      </c>
      <c r="AU1665" s="13">
        <f t="shared" si="2052"/>
        <v>1.9964151190348307E-3</v>
      </c>
      <c r="AV1665" s="13">
        <f t="shared" si="2053"/>
        <v>2.3709800281492468E-3</v>
      </c>
      <c r="AW1665" s="13">
        <f t="shared" si="2054"/>
        <v>4.347792073713847E-4</v>
      </c>
      <c r="AX1665" s="13">
        <f t="shared" si="2055"/>
        <v>3.1971679497958733E-2</v>
      </c>
      <c r="AY1665" s="13">
        <f t="shared" si="2056"/>
        <v>4.6763257123891219E-2</v>
      </c>
      <c r="AZ1665" s="13">
        <f t="shared" si="2057"/>
        <v>3.4199051335022643E-2</v>
      </c>
      <c r="BA1665" s="13">
        <f t="shared" si="2058"/>
        <v>1.6673704729576123E-2</v>
      </c>
      <c r="BB1665" s="13">
        <f t="shared" si="2059"/>
        <v>6.0969329240804461E-3</v>
      </c>
      <c r="BC1665" s="13">
        <f t="shared" si="2060"/>
        <v>1.783531215581559E-3</v>
      </c>
      <c r="BD1665" s="13">
        <f t="shared" si="2061"/>
        <v>2.7238239955652149E-5</v>
      </c>
      <c r="BE1665" s="13">
        <f t="shared" si="2062"/>
        <v>1.293945779533266E-4</v>
      </c>
      <c r="BF1665" s="13">
        <f t="shared" si="2063"/>
        <v>3.0734285385141465E-4</v>
      </c>
      <c r="BG1665" s="13">
        <f t="shared" si="2064"/>
        <v>4.8667484788326635E-4</v>
      </c>
      <c r="BH1665" s="13">
        <f t="shared" si="2065"/>
        <v>5.77984174499565E-4</v>
      </c>
      <c r="BI1665" s="13">
        <f t="shared" si="2066"/>
        <v>5.4913987427116407E-4</v>
      </c>
      <c r="BJ1665" s="14">
        <f t="shared" si="2067"/>
        <v>0.67277072294290441</v>
      </c>
      <c r="BK1665" s="14">
        <f t="shared" si="2068"/>
        <v>0.11588020036209737</v>
      </c>
      <c r="BL1665" s="14">
        <f t="shared" si="2069"/>
        <v>5.3678433817291024E-2</v>
      </c>
      <c r="BM1665" s="14">
        <f t="shared" si="2070"/>
        <v>0.74393743775628307</v>
      </c>
      <c r="BN1665" s="14">
        <f t="shared" si="2071"/>
        <v>5.3108023073159781E-2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1.7124999999999999</v>
      </c>
      <c r="F1666" s="10">
        <f>VLOOKUP(B1666,home!$B$2:$E$405,3,FALSE)</f>
        <v>1.17</v>
      </c>
      <c r="G1666" s="10">
        <f>VLOOKUP(C1666,away!$B$2:$E$405,4,FALSE)</f>
        <v>0.39</v>
      </c>
      <c r="H1666" s="10">
        <f>VLOOKUP(A1666,away!$A$2:$E$405,3,FALSE)</f>
        <v>1.4624999999999999</v>
      </c>
      <c r="I1666" s="10">
        <f>VLOOKUP(C1666,away!$B$2:$E$405,3,FALSE)</f>
        <v>0.57999999999999996</v>
      </c>
      <c r="J1666" s="10">
        <f>VLOOKUP(B1666,home!$B$2:$E$405,4,FALSE)</f>
        <v>0.34</v>
      </c>
      <c r="K1666" s="12">
        <f t="shared" si="2016"/>
        <v>0.78141375000000002</v>
      </c>
      <c r="L1666" s="12">
        <f t="shared" si="2017"/>
        <v>0.28840499999999997</v>
      </c>
      <c r="M1666" s="13">
        <f t="shared" si="2018"/>
        <v>0.34307069334701212</v>
      </c>
      <c r="N1666" s="13">
        <f t="shared" si="2019"/>
        <v>0.26808015700338883</v>
      </c>
      <c r="O1666" s="13">
        <f t="shared" si="2020"/>
        <v>9.8943303314745004E-2</v>
      </c>
      <c r="P1666" s="13">
        <f t="shared" si="2021"/>
        <v>7.7315657680562325E-2</v>
      </c>
      <c r="Q1666" s="13">
        <f t="shared" si="2022"/>
        <v>0.10474076039230339</v>
      </c>
      <c r="R1666" s="13">
        <f t="shared" si="2023"/>
        <v>1.4267871696244515E-2</v>
      </c>
      <c r="S1666" s="13">
        <f t="shared" si="2024"/>
        <v>4.3560343673333737E-3</v>
      </c>
      <c r="T1666" s="13">
        <f t="shared" si="2025"/>
        <v>3.020775900094225E-2</v>
      </c>
      <c r="U1666" s="13">
        <f t="shared" si="2026"/>
        <v>1.1149111126681287E-2</v>
      </c>
      <c r="V1666" s="13">
        <f t="shared" si="2027"/>
        <v>1.0907685873517404E-4</v>
      </c>
      <c r="W1666" s="13">
        <f t="shared" si="2028"/>
        <v>2.7281956785333759E-2</v>
      </c>
      <c r="X1666" s="13">
        <f t="shared" si="2029"/>
        <v>7.8682527466741817E-3</v>
      </c>
      <c r="Y1666" s="13">
        <f t="shared" si="2030"/>
        <v>1.1346217167022834E-3</v>
      </c>
      <c r="Z1666" s="13">
        <f t="shared" si="2031"/>
        <v>1.3716418455184667E-3</v>
      </c>
      <c r="AA1666" s="13">
        <f t="shared" si="2032"/>
        <v>1.0718197981635059E-3</v>
      </c>
      <c r="AB1666" s="13">
        <f t="shared" si="2033"/>
        <v>4.1876736390359401E-4</v>
      </c>
      <c r="AC1666" s="13">
        <f t="shared" si="2034"/>
        <v>1.5363723196091995E-6</v>
      </c>
      <c r="AD1666" s="13">
        <f t="shared" si="2035"/>
        <v>5.3296240397413992E-3</v>
      </c>
      <c r="AE1666" s="13">
        <f t="shared" si="2036"/>
        <v>1.5370902211816178E-3</v>
      </c>
      <c r="AF1666" s="13">
        <f t="shared" si="2037"/>
        <v>2.2165225261994222E-4</v>
      </c>
      <c r="AG1666" s="13">
        <f t="shared" si="2038"/>
        <v>2.1308539305618149E-5</v>
      </c>
      <c r="AH1666" s="13">
        <f t="shared" si="2039"/>
        <v>9.889709161418828E-5</v>
      </c>
      <c r="AI1666" s="13">
        <f t="shared" si="2040"/>
        <v>7.7279547222336431E-5</v>
      </c>
      <c r="AJ1666" s="13">
        <f t="shared" si="2041"/>
        <v>3.0193650396653991E-5</v>
      </c>
      <c r="AK1666" s="13">
        <f t="shared" si="2042"/>
        <v>7.8645778608794622E-6</v>
      </c>
      <c r="AL1666" s="13">
        <f t="shared" si="2043"/>
        <v>1.3849697877008235E-8</v>
      </c>
      <c r="AM1666" s="13">
        <f t="shared" si="2044"/>
        <v>8.3292830139689532E-4</v>
      </c>
      <c r="AN1666" s="13">
        <f t="shared" si="2045"/>
        <v>2.4022068676437153E-4</v>
      </c>
      <c r="AO1666" s="13">
        <f t="shared" si="2046"/>
        <v>3.4640423583139281E-5</v>
      </c>
      <c r="AP1666" s="13">
        <f t="shared" si="2047"/>
        <v>3.3301571211650953E-6</v>
      </c>
      <c r="AQ1666" s="13">
        <f t="shared" si="2048"/>
        <v>2.4010849113240467E-7</v>
      </c>
      <c r="AR1666" s="13">
        <f t="shared" si="2049"/>
        <v>5.7044831413979944E-6</v>
      </c>
      <c r="AS1666" s="13">
        <f t="shared" si="2050"/>
        <v>4.457561563331587E-6</v>
      </c>
      <c r="AT1666" s="13">
        <f t="shared" si="2051"/>
        <v>1.7415999485293988E-6</v>
      </c>
      <c r="AU1666" s="13">
        <f t="shared" si="2052"/>
        <v>4.5363671559338827E-7</v>
      </c>
      <c r="AV1666" s="13">
        <f t="shared" si="2053"/>
        <v>8.8619491767378236E-8</v>
      </c>
      <c r="AW1666" s="13">
        <f t="shared" si="2054"/>
        <v>8.6700506209507792E-11</v>
      </c>
      <c r="AX1666" s="13">
        <f t="shared" si="2055"/>
        <v>1.0847693791261301E-4</v>
      </c>
      <c r="AY1666" s="13">
        <f t="shared" si="2056"/>
        <v>3.1285291278687147E-5</v>
      </c>
      <c r="AZ1666" s="13">
        <f t="shared" si="2057"/>
        <v>4.5114172156148824E-6</v>
      </c>
      <c r="BA1666" s="13">
        <f t="shared" si="2058"/>
        <v>4.3370509402313684E-7</v>
      </c>
      <c r="BB1666" s="13">
        <f t="shared" si="2059"/>
        <v>3.1270679410435674E-8</v>
      </c>
      <c r="BC1666" s="13">
        <f t="shared" si="2060"/>
        <v>1.8037240590733403E-9</v>
      </c>
      <c r="BD1666" s="13">
        <f t="shared" si="2061"/>
        <v>2.7420024339914812E-7</v>
      </c>
      <c r="BE1666" s="13">
        <f t="shared" si="2062"/>
        <v>2.1426384044544109E-7</v>
      </c>
      <c r="BF1666" s="13">
        <f t="shared" si="2063"/>
        <v>8.3714355525936887E-8</v>
      </c>
      <c r="BG1666" s="13">
        <f t="shared" si="2064"/>
        <v>2.1805182826785195E-8</v>
      </c>
      <c r="BH1666" s="13">
        <f t="shared" si="2065"/>
        <v>4.2597174205284538E-9</v>
      </c>
      <c r="BI1666" s="13">
        <f t="shared" si="2066"/>
        <v>6.6572035270309344E-10</v>
      </c>
      <c r="BJ1666" s="14">
        <f t="shared" si="2067"/>
        <v>0.44767928280145441</v>
      </c>
      <c r="BK1666" s="14">
        <f t="shared" si="2068"/>
        <v>0.42488429776693915</v>
      </c>
      <c r="BL1666" s="14">
        <f t="shared" si="2069"/>
        <v>0.12607815297675254</v>
      </c>
      <c r="BM1666" s="14">
        <f t="shared" si="2070"/>
        <v>9.3563646751830223E-2</v>
      </c>
      <c r="BN1666" s="14">
        <f t="shared" si="2071"/>
        <v>0.90641844343425626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1.7124999999999999</v>
      </c>
      <c r="F1667" s="10">
        <f>VLOOKUP(B1667,home!$B$2:$E$405,3,FALSE)</f>
        <v>0.44</v>
      </c>
      <c r="G1667" s="10">
        <f>VLOOKUP(C1667,away!$B$2:$E$405,4,FALSE)</f>
        <v>1.31</v>
      </c>
      <c r="H1667" s="10">
        <f>VLOOKUP(A1667,away!$A$2:$E$405,3,FALSE)</f>
        <v>1.4624999999999999</v>
      </c>
      <c r="I1667" s="10">
        <f>VLOOKUP(C1667,away!$B$2:$E$405,3,FALSE)</f>
        <v>0.73</v>
      </c>
      <c r="J1667" s="10">
        <f>VLOOKUP(B1667,home!$B$2:$E$405,4,FALSE)</f>
        <v>1.2</v>
      </c>
      <c r="K1667" s="12">
        <f t="shared" si="2016"/>
        <v>0.98708499999999999</v>
      </c>
      <c r="L1667" s="12">
        <f t="shared" si="2017"/>
        <v>1.2811499999999998</v>
      </c>
      <c r="M1667" s="13">
        <f t="shared" si="2018"/>
        <v>0.10349468709600659</v>
      </c>
      <c r="N1667" s="13">
        <f t="shared" si="2019"/>
        <v>0.10215805321216165</v>
      </c>
      <c r="O1667" s="13">
        <f t="shared" si="2020"/>
        <v>0.13259221837304883</v>
      </c>
      <c r="P1667" s="13">
        <f t="shared" si="2021"/>
        <v>0.13087978987276089</v>
      </c>
      <c r="Q1667" s="13">
        <f t="shared" si="2022"/>
        <v>5.0419340977463291E-2</v>
      </c>
      <c r="R1667" s="13">
        <f t="shared" si="2023"/>
        <v>8.493526028431575E-2</v>
      </c>
      <c r="S1667" s="13">
        <f t="shared" si="2024"/>
        <v>4.137777473844597E-2</v>
      </c>
      <c r="T1667" s="13">
        <f t="shared" si="2025"/>
        <v>6.4594738693277073E-2</v>
      </c>
      <c r="U1667" s="13">
        <f t="shared" si="2026"/>
        <v>8.3838321397743804E-2</v>
      </c>
      <c r="V1667" s="13">
        <f t="shared" si="2027"/>
        <v>5.8140552537054432E-3</v>
      </c>
      <c r="W1667" s="13">
        <f t="shared" si="2028"/>
        <v>1.6589391729579787E-2</v>
      </c>
      <c r="X1667" s="13">
        <f t="shared" si="2029"/>
        <v>2.125349921435114E-2</v>
      </c>
      <c r="Y1667" s="13">
        <f t="shared" si="2030"/>
        <v>1.3614460259232982E-2</v>
      </c>
      <c r="Z1667" s="13">
        <f t="shared" si="2031"/>
        <v>3.6271602904417027E-2</v>
      </c>
      <c r="AA1667" s="13">
        <f t="shared" si="2032"/>
        <v>3.5803155152906482E-2</v>
      </c>
      <c r="AB1667" s="13">
        <f t="shared" si="2033"/>
        <v>1.7670378702053346E-2</v>
      </c>
      <c r="AC1667" s="13">
        <f t="shared" si="2034"/>
        <v>4.5952982664203312E-4</v>
      </c>
      <c r="AD1667" s="13">
        <f t="shared" si="2035"/>
        <v>4.0937849338480645E-3</v>
      </c>
      <c r="AE1667" s="13">
        <f t="shared" si="2036"/>
        <v>5.2447525679994471E-3</v>
      </c>
      <c r="AF1667" s="13">
        <f t="shared" si="2037"/>
        <v>3.3596573762462458E-3</v>
      </c>
      <c r="AG1667" s="13">
        <f t="shared" si="2038"/>
        <v>1.4347416825259589E-3</v>
      </c>
      <c r="AH1667" s="13">
        <f t="shared" si="2039"/>
        <v>1.1617341015248471E-2</v>
      </c>
      <c r="AI1667" s="13">
        <f t="shared" si="2040"/>
        <v>1.1467303056036535E-2</v>
      </c>
      <c r="AJ1667" s="13">
        <f t="shared" si="2041"/>
        <v>5.6596014185339109E-3</v>
      </c>
      <c r="AK1667" s="13">
        <f t="shared" si="2042"/>
        <v>1.8621692220711823E-3</v>
      </c>
      <c r="AL1667" s="13">
        <f t="shared" si="2043"/>
        <v>2.3244929315215493E-5</v>
      </c>
      <c r="AM1667" s="13">
        <f t="shared" si="2044"/>
        <v>8.0818274028548369E-4</v>
      </c>
      <c r="AN1667" s="13">
        <f t="shared" si="2045"/>
        <v>1.0354033177167473E-3</v>
      </c>
      <c r="AO1667" s="13">
        <f t="shared" si="2046"/>
        <v>6.632534802464054E-4</v>
      </c>
      <c r="AP1667" s="13">
        <f t="shared" si="2047"/>
        <v>2.8324239873922736E-4</v>
      </c>
      <c r="AQ1667" s="13">
        <f t="shared" si="2048"/>
        <v>9.0718999786190287E-5</v>
      </c>
      <c r="AR1667" s="13">
        <f t="shared" si="2049"/>
        <v>2.9767112883371102E-3</v>
      </c>
      <c r="AS1667" s="13">
        <f t="shared" si="2050"/>
        <v>2.938267062048236E-3</v>
      </c>
      <c r="AT1667" s="13">
        <f t="shared" si="2051"/>
        <v>1.4501596714709415E-3</v>
      </c>
      <c r="AU1667" s="13">
        <f t="shared" si="2052"/>
        <v>4.7714361977129816E-4</v>
      </c>
      <c r="AV1667" s="13">
        <f t="shared" si="2053"/>
        <v>1.1774532748048792E-4</v>
      </c>
      <c r="AW1667" s="13">
        <f t="shared" si="2054"/>
        <v>8.1654526047753388E-7</v>
      </c>
      <c r="AX1667" s="13">
        <f t="shared" si="2055"/>
        <v>1.3295751003244939E-4</v>
      </c>
      <c r="AY1667" s="13">
        <f t="shared" si="2056"/>
        <v>1.703385139780725E-4</v>
      </c>
      <c r="AZ1667" s="13">
        <f t="shared" si="2057"/>
        <v>1.091145935915038E-4</v>
      </c>
      <c r="BA1667" s="13">
        <f t="shared" si="2058"/>
        <v>4.6597387193251685E-5</v>
      </c>
      <c r="BB1667" s="13">
        <f t="shared" si="2059"/>
        <v>1.4924560650658599E-5</v>
      </c>
      <c r="BC1667" s="13">
        <f t="shared" si="2060"/>
        <v>3.8241201755182465E-6</v>
      </c>
      <c r="BD1667" s="13">
        <f t="shared" si="2061"/>
        <v>6.3560227784218175E-4</v>
      </c>
      <c r="BE1667" s="13">
        <f t="shared" si="2062"/>
        <v>6.2739347442384988E-4</v>
      </c>
      <c r="BF1667" s="13">
        <f t="shared" si="2063"/>
        <v>3.0964534385083289E-4</v>
      </c>
      <c r="BG1667" s="13">
        <f t="shared" si="2064"/>
        <v>1.018820914116665E-4</v>
      </c>
      <c r="BH1667" s="13">
        <f t="shared" si="2065"/>
        <v>2.5141571050271196E-5</v>
      </c>
      <c r="BI1667" s="13">
        <f t="shared" si="2066"/>
        <v>4.9633735320313909E-6</v>
      </c>
      <c r="BJ1667" s="14">
        <f t="shared" si="2067"/>
        <v>0.28612097826908117</v>
      </c>
      <c r="BK1667" s="14">
        <f t="shared" si="2068"/>
        <v>0.28221942023085422</v>
      </c>
      <c r="BL1667" s="14">
        <f t="shared" si="2069"/>
        <v>0.39511040372317718</v>
      </c>
      <c r="BM1667" s="14">
        <f t="shared" si="2070"/>
        <v>0.39507353334305501</v>
      </c>
      <c r="BN1667" s="14">
        <f t="shared" si="2071"/>
        <v>0.60447934981575702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1.7124999999999999</v>
      </c>
      <c r="F1668" s="10">
        <f>VLOOKUP(B1668,home!$B$2:$E$405,3,FALSE)</f>
        <v>0.73</v>
      </c>
      <c r="G1668" s="10">
        <f>VLOOKUP(C1668,away!$B$2:$E$405,4,FALSE)</f>
        <v>0.78</v>
      </c>
      <c r="H1668" s="10">
        <f>VLOOKUP(A1668,away!$A$2:$E$405,3,FALSE)</f>
        <v>1.4624999999999999</v>
      </c>
      <c r="I1668" s="10">
        <f>VLOOKUP(C1668,away!$B$2:$E$405,3,FALSE)</f>
        <v>0.78</v>
      </c>
      <c r="J1668" s="10">
        <f>VLOOKUP(B1668,home!$B$2:$E$405,4,FALSE)</f>
        <v>1.71</v>
      </c>
      <c r="K1668" s="12">
        <f t="shared" si="2016"/>
        <v>0.97509749999999995</v>
      </c>
      <c r="L1668" s="12">
        <f t="shared" si="2017"/>
        <v>1.9506824999999999</v>
      </c>
      <c r="M1668" s="13">
        <f t="shared" si="2018"/>
        <v>5.362284977359387E-2</v>
      </c>
      <c r="N1668" s="13">
        <f t="shared" si="2019"/>
        <v>5.2287506757106944E-2</v>
      </c>
      <c r="O1668" s="13">
        <f t="shared" si="2020"/>
        <v>0.1046011546534785</v>
      </c>
      <c r="P1668" s="13">
        <f t="shared" si="2021"/>
        <v>0.10199632439972023</v>
      </c>
      <c r="Q1668" s="13">
        <f t="shared" si="2022"/>
        <v>2.5492708560044042E-2</v>
      </c>
      <c r="R1668" s="13">
        <f t="shared" si="2023"/>
        <v>0.10202182093116706</v>
      </c>
      <c r="S1668" s="13">
        <f t="shared" si="2024"/>
        <v>4.8501945695620066E-2</v>
      </c>
      <c r="T1668" s="13">
        <f t="shared" si="2025"/>
        <v>4.9728180465678097E-2</v>
      </c>
      <c r="U1668" s="13">
        <f t="shared" si="2026"/>
        <v>9.9481222535428654E-2</v>
      </c>
      <c r="V1668" s="13">
        <f t="shared" si="2027"/>
        <v>1.025064710302369E-2</v>
      </c>
      <c r="W1668" s="13">
        <f t="shared" si="2028"/>
        <v>8.285958795042514E-3</v>
      </c>
      <c r="X1668" s="13">
        <f t="shared" si="2029"/>
        <v>1.6163274817210516E-2</v>
      </c>
      <c r="Y1668" s="13">
        <f t="shared" si="2030"/>
        <v>1.5764708664311629E-2</v>
      </c>
      <c r="Z1668" s="13">
        <f t="shared" si="2031"/>
        <v>6.6337393569520425E-2</v>
      </c>
      <c r="AA1668" s="13">
        <f t="shared" si="2032"/>
        <v>6.4685426626155437E-2</v>
      </c>
      <c r="AB1668" s="13">
        <f t="shared" si="2033"/>
        <v>3.1537298894798796E-2</v>
      </c>
      <c r="AC1668" s="13">
        <f t="shared" si="2034"/>
        <v>1.2186133472501476E-3</v>
      </c>
      <c r="AD1668" s="13">
        <f t="shared" si="2035"/>
        <v>2.0199044265372416E-3</v>
      </c>
      <c r="AE1668" s="13">
        <f t="shared" si="2036"/>
        <v>3.9401922165187321E-3</v>
      </c>
      <c r="AF1668" s="13">
        <f t="shared" si="2037"/>
        <v>3.8430320016996514E-3</v>
      </c>
      <c r="AG1668" s="13">
        <f t="shared" si="2038"/>
        <v>2.49884509088516E-3</v>
      </c>
      <c r="AH1668" s="13">
        <f t="shared" si="2039"/>
        <v>3.2350798182918999E-2</v>
      </c>
      <c r="AI1668" s="13">
        <f t="shared" si="2040"/>
        <v>3.1545182431168856E-2</v>
      </c>
      <c r="AJ1668" s="13">
        <f t="shared" si="2041"/>
        <v>1.5379814262838336E-2</v>
      </c>
      <c r="AK1668" s="13">
        <f t="shared" si="2042"/>
        <v>4.9989394793860014E-3</v>
      </c>
      <c r="AL1668" s="13">
        <f t="shared" si="2043"/>
        <v>9.2717252297294005E-5</v>
      </c>
      <c r="AM1668" s="13">
        <f t="shared" si="2044"/>
        <v>3.9392075131107972E-4</v>
      </c>
      <c r="AN1668" s="13">
        <f t="shared" si="2045"/>
        <v>7.6841431596937505E-4</v>
      </c>
      <c r="AO1668" s="13">
        <f t="shared" si="2046"/>
        <v>7.4946617945546531E-4</v>
      </c>
      <c r="AP1668" s="13">
        <f t="shared" si="2047"/>
        <v>4.873235202018786E-4</v>
      </c>
      <c r="AQ1668" s="13">
        <f t="shared" si="2048"/>
        <v>2.3765336567405023E-4</v>
      </c>
      <c r="AR1668" s="13">
        <f t="shared" si="2049"/>
        <v>1.2621227175290368E-2</v>
      </c>
      <c r="AS1668" s="13">
        <f t="shared" si="2050"/>
        <v>1.2306927065557697E-2</v>
      </c>
      <c r="AT1668" s="13">
        <f t="shared" si="2051"/>
        <v>6.0002269071538225E-3</v>
      </c>
      <c r="AU1668" s="13">
        <f t="shared" si="2052"/>
        <v>1.9502687521994748E-3</v>
      </c>
      <c r="AV1668" s="13">
        <f t="shared" si="2053"/>
        <v>4.7542554614945674E-4</v>
      </c>
      <c r="AW1668" s="13">
        <f t="shared" si="2054"/>
        <v>4.8988335417820164E-6</v>
      </c>
      <c r="AX1668" s="13">
        <f t="shared" si="2055"/>
        <v>6.4018523300259241E-5</v>
      </c>
      <c r="AY1668" s="13">
        <f t="shared" si="2056"/>
        <v>1.248798130776579E-4</v>
      </c>
      <c r="AZ1668" s="13">
        <f t="shared" si="2057"/>
        <v>1.2180043298692924E-4</v>
      </c>
      <c r="BA1668" s="13">
        <f t="shared" si="2058"/>
        <v>7.9197991040008529E-5</v>
      </c>
      <c r="BB1668" s="13">
        <f t="shared" si="2059"/>
        <v>3.8622533789225349E-5</v>
      </c>
      <c r="BC1668" s="13">
        <f t="shared" si="2060"/>
        <v>1.5068060153660102E-5</v>
      </c>
      <c r="BD1668" s="13">
        <f t="shared" si="2061"/>
        <v>4.1033344965605628E-3</v>
      </c>
      <c r="BE1668" s="13">
        <f t="shared" si="2062"/>
        <v>4.0011512092599623E-3</v>
      </c>
      <c r="BF1668" s="13">
        <f t="shared" si="2063"/>
        <v>1.950756270635683E-3</v>
      </c>
      <c r="BG1668" s="13">
        <f t="shared" si="2064"/>
        <v>6.3405918753539257E-4</v>
      </c>
      <c r="BH1668" s="13">
        <f t="shared" si="2065"/>
        <v>1.545673821544481E-4</v>
      </c>
      <c r="BI1668" s="13">
        <f t="shared" si="2066"/>
        <v>3.0143653584069399E-5</v>
      </c>
      <c r="BJ1668" s="14">
        <f t="shared" si="2067"/>
        <v>0.18310467728199412</v>
      </c>
      <c r="BK1668" s="14">
        <f t="shared" si="2068"/>
        <v>0.21580797738458296</v>
      </c>
      <c r="BL1668" s="14">
        <f t="shared" si="2069"/>
        <v>0.53082974564342156</v>
      </c>
      <c r="BM1668" s="14">
        <f t="shared" si="2070"/>
        <v>0.55593744782487275</v>
      </c>
      <c r="BN1668" s="14">
        <f t="shared" si="2071"/>
        <v>0.44002236507511067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1.7124999999999999</v>
      </c>
      <c r="F1669" s="10">
        <f>VLOOKUP(B1669,home!$B$2:$E$405,3,FALSE)</f>
        <v>0.28999999999999998</v>
      </c>
      <c r="G1669" s="10">
        <f>VLOOKUP(C1669,away!$B$2:$E$405,4,FALSE)</f>
        <v>0.93</v>
      </c>
      <c r="H1669" s="10">
        <f>VLOOKUP(A1669,away!$A$2:$E$405,3,FALSE)</f>
        <v>1.4624999999999999</v>
      </c>
      <c r="I1669" s="10">
        <f>VLOOKUP(C1669,away!$B$2:$E$405,3,FALSE)</f>
        <v>1.28</v>
      </c>
      <c r="J1669" s="10">
        <f>VLOOKUP(B1669,home!$B$2:$E$405,4,FALSE)</f>
        <v>0.51</v>
      </c>
      <c r="K1669" s="12">
        <f t="shared" si="2016"/>
        <v>0.46186124999999995</v>
      </c>
      <c r="L1669" s="12">
        <f t="shared" si="2017"/>
        <v>0.95472000000000001</v>
      </c>
      <c r="M1669" s="13">
        <f t="shared" si="2018"/>
        <v>0.24254179086218339</v>
      </c>
      <c r="N1669" s="13">
        <f t="shared" si="2019"/>
        <v>0.11202065470484661</v>
      </c>
      <c r="O1669" s="13">
        <f t="shared" si="2020"/>
        <v>0.23155949857194374</v>
      </c>
      <c r="P1669" s="13">
        <f t="shared" si="2021"/>
        <v>0.10694835945981117</v>
      </c>
      <c r="Q1669" s="13">
        <f t="shared" si="2022"/>
        <v>2.5868999803899412E-2</v>
      </c>
      <c r="R1669" s="13">
        <f t="shared" si="2023"/>
        <v>0.11053724223830305</v>
      </c>
      <c r="S1669" s="13">
        <f t="shared" si="2024"/>
        <v>1.1789670916592911E-2</v>
      </c>
      <c r="T1669" s="13">
        <f t="shared" si="2025"/>
        <v>2.469765149277885E-2</v>
      </c>
      <c r="U1669" s="13">
        <f t="shared" si="2026"/>
        <v>5.1052868871735449E-2</v>
      </c>
      <c r="V1669" s="13">
        <f t="shared" si="2027"/>
        <v>5.7762598291411253E-4</v>
      </c>
      <c r="W1669" s="13">
        <f t="shared" si="2028"/>
        <v>3.9826295285595803E-3</v>
      </c>
      <c r="X1669" s="13">
        <f t="shared" si="2029"/>
        <v>3.8022960635064034E-3</v>
      </c>
      <c r="Y1669" s="13">
        <f t="shared" si="2030"/>
        <v>1.8150640488754164E-3</v>
      </c>
      <c r="Z1669" s="13">
        <f t="shared" si="2031"/>
        <v>3.5177371969917569E-2</v>
      </c>
      <c r="AA1669" s="13">
        <f t="shared" si="2032"/>
        <v>1.624706498974109E-2</v>
      </c>
      <c r="AB1669" s="13">
        <f t="shared" si="2033"/>
        <v>3.7519448724965283E-3</v>
      </c>
      <c r="AC1669" s="13">
        <f t="shared" si="2034"/>
        <v>1.5918945100766035E-5</v>
      </c>
      <c r="AD1669" s="13">
        <f t="shared" si="2035"/>
        <v>4.5985556308685932E-4</v>
      </c>
      <c r="AE1669" s="13">
        <f t="shared" si="2036"/>
        <v>4.3903330319028638E-4</v>
      </c>
      <c r="AF1669" s="13">
        <f t="shared" si="2037"/>
        <v>2.095769376109151E-4</v>
      </c>
      <c r="AG1669" s="13">
        <f t="shared" si="2038"/>
        <v>6.6695764625297619E-5</v>
      </c>
      <c r="AH1669" s="13">
        <f t="shared" si="2039"/>
        <v>8.3961351417799254E-3</v>
      </c>
      <c r="AI1669" s="13">
        <f t="shared" si="2040"/>
        <v>3.8778494717514036E-3</v>
      </c>
      <c r="AJ1669" s="13">
        <f t="shared" si="2041"/>
        <v>8.9551420216747138E-4</v>
      </c>
      <c r="AK1669" s="13">
        <f t="shared" si="2042"/>
        <v>1.378677696019404E-4</v>
      </c>
      <c r="AL1669" s="13">
        <f t="shared" si="2043"/>
        <v>2.8077719007610043E-7</v>
      </c>
      <c r="AM1669" s="13">
        <f t="shared" si="2044"/>
        <v>4.2477893037350151E-5</v>
      </c>
      <c r="AN1669" s="13">
        <f t="shared" si="2045"/>
        <v>4.0554494040618939E-5</v>
      </c>
      <c r="AO1669" s="13">
        <f t="shared" si="2046"/>
        <v>1.9359093275229854E-5</v>
      </c>
      <c r="AP1669" s="13">
        <f t="shared" si="2047"/>
        <v>6.1608378439091498E-6</v>
      </c>
      <c r="AQ1669" s="13">
        <f t="shared" si="2048"/>
        <v>1.4704687765842359E-6</v>
      </c>
      <c r="AR1669" s="13">
        <f t="shared" si="2049"/>
        <v>1.6031916285120266E-3</v>
      </c>
      <c r="AS1669" s="13">
        <f t="shared" si="2050"/>
        <v>7.4045208953410035E-4</v>
      </c>
      <c r="AT1669" s="13">
        <f t="shared" si="2051"/>
        <v>1.7099306381866572E-4</v>
      </c>
      <c r="AU1669" s="13">
        <f t="shared" si="2052"/>
        <v>2.6325023398872916E-5</v>
      </c>
      <c r="AV1669" s="13">
        <f t="shared" si="2053"/>
        <v>3.0396270533206713E-6</v>
      </c>
      <c r="AW1669" s="13">
        <f t="shared" si="2054"/>
        <v>3.4391163575505357E-9</v>
      </c>
      <c r="AX1669" s="13">
        <f t="shared" si="2055"/>
        <v>3.2698154625994736E-6</v>
      </c>
      <c r="AY1669" s="13">
        <f t="shared" si="2056"/>
        <v>3.1217582184529697E-6</v>
      </c>
      <c r="AZ1669" s="13">
        <f t="shared" si="2057"/>
        <v>1.4902025031607095E-6</v>
      </c>
      <c r="BA1669" s="13">
        <f t="shared" si="2058"/>
        <v>4.7424204460586418E-7</v>
      </c>
      <c r="BB1669" s="13">
        <f t="shared" si="2059"/>
        <v>1.1319209120652767E-7</v>
      </c>
      <c r="BC1669" s="13">
        <f t="shared" si="2060"/>
        <v>2.1613350663339227E-8</v>
      </c>
      <c r="BD1669" s="13">
        <f t="shared" si="2061"/>
        <v>2.5509985192883353E-4</v>
      </c>
      <c r="BE1669" s="13">
        <f t="shared" si="2062"/>
        <v>1.1782073648666597E-4</v>
      </c>
      <c r="BF1669" s="13">
        <f t="shared" si="2063"/>
        <v>2.7208416314826072E-5</v>
      </c>
      <c r="BG1669" s="13">
        <f t="shared" si="2064"/>
        <v>4.1888377232286559E-6</v>
      </c>
      <c r="BH1669" s="13">
        <f t="shared" si="2065"/>
        <v>4.8366545672438488E-7</v>
      </c>
      <c r="BI1669" s="13">
        <f t="shared" si="2066"/>
        <v>4.4677266484909073E-8</v>
      </c>
      <c r="BJ1669" s="14">
        <f t="shared" si="2067"/>
        <v>0.17348097082162398</v>
      </c>
      <c r="BK1669" s="14">
        <f t="shared" si="2068"/>
        <v>0.3618767687020108</v>
      </c>
      <c r="BL1669" s="14">
        <f t="shared" si="2069"/>
        <v>0.42940483374701444</v>
      </c>
      <c r="BM1669" s="14">
        <f t="shared" si="2070"/>
        <v>0.17046028128047733</v>
      </c>
      <c r="BN1669" s="14">
        <f t="shared" si="2071"/>
        <v>0.82947654564098749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1.7124999999999999</v>
      </c>
      <c r="F1670" s="10">
        <f>VLOOKUP(B1670,home!$B$2:$E$405,3,FALSE)</f>
        <v>0.88</v>
      </c>
      <c r="G1670" s="10">
        <f>VLOOKUP(C1670,away!$B$2:$E$405,4,FALSE)</f>
        <v>0.88</v>
      </c>
      <c r="H1670" s="10">
        <f>VLOOKUP(A1670,away!$A$2:$E$405,3,FALSE)</f>
        <v>1.4624999999999999</v>
      </c>
      <c r="I1670" s="10">
        <f>VLOOKUP(C1670,away!$B$2:$E$405,3,FALSE)</f>
        <v>1.02</v>
      </c>
      <c r="J1670" s="10">
        <f>VLOOKUP(B1670,home!$B$2:$E$405,4,FALSE)</f>
        <v>0.68</v>
      </c>
      <c r="K1670" s="12">
        <f t="shared" si="2016"/>
        <v>1.32616</v>
      </c>
      <c r="L1670" s="12">
        <f t="shared" si="2017"/>
        <v>1.0143899999999999</v>
      </c>
      <c r="M1670" s="13">
        <f t="shared" si="2018"/>
        <v>9.6274672596350835E-2</v>
      </c>
      <c r="N1670" s="13">
        <f t="shared" si="2019"/>
        <v>0.12767561981037662</v>
      </c>
      <c r="O1670" s="13">
        <f t="shared" si="2020"/>
        <v>9.7660065135012297E-2</v>
      </c>
      <c r="P1670" s="13">
        <f t="shared" si="2021"/>
        <v>0.12951287197944791</v>
      </c>
      <c r="Q1670" s="13">
        <f t="shared" si="2022"/>
        <v>8.4659149983864548E-2</v>
      </c>
      <c r="R1670" s="13">
        <f t="shared" si="2023"/>
        <v>4.9532696736152557E-2</v>
      </c>
      <c r="S1670" s="13">
        <f t="shared" si="2024"/>
        <v>4.3556585434185759E-2</v>
      </c>
      <c r="T1670" s="13">
        <f t="shared" si="2025"/>
        <v>8.587739515213233E-2</v>
      </c>
      <c r="U1670" s="13">
        <f t="shared" si="2026"/>
        <v>6.5688281103616075E-2</v>
      </c>
      <c r="V1670" s="13">
        <f t="shared" si="2027"/>
        <v>6.5104678809637462E-3</v>
      </c>
      <c r="W1670" s="13">
        <f t="shared" si="2028"/>
        <v>3.7423859447533916E-2</v>
      </c>
      <c r="X1670" s="13">
        <f t="shared" si="2029"/>
        <v>3.7962388784983925E-2</v>
      </c>
      <c r="Y1670" s="13">
        <f t="shared" si="2030"/>
        <v>1.9254333779799921E-2</v>
      </c>
      <c r="Z1670" s="13">
        <f t="shared" si="2031"/>
        <v>1.6748490747395262E-2</v>
      </c>
      <c r="AA1670" s="13">
        <f t="shared" si="2032"/>
        <v>2.2211178489565702E-2</v>
      </c>
      <c r="AB1670" s="13">
        <f t="shared" si="2033"/>
        <v>1.4727788232861227E-2</v>
      </c>
      <c r="AC1670" s="13">
        <f t="shared" si="2034"/>
        <v>5.473852639888945E-4</v>
      </c>
      <c r="AD1670" s="13">
        <f t="shared" si="2035"/>
        <v>1.2407506361235407E-2</v>
      </c>
      <c r="AE1670" s="13">
        <f t="shared" si="2036"/>
        <v>1.2586050377773581E-2</v>
      </c>
      <c r="AF1670" s="13">
        <f t="shared" si="2037"/>
        <v>6.3835818213548714E-3</v>
      </c>
      <c r="AG1670" s="13">
        <f t="shared" si="2038"/>
        <v>2.1584805212547221E-3</v>
      </c>
      <c r="AH1670" s="13">
        <f t="shared" si="2039"/>
        <v>4.2473753823125699E-3</v>
      </c>
      <c r="AI1670" s="13">
        <f t="shared" si="2040"/>
        <v>5.6326993370076385E-3</v>
      </c>
      <c r="AJ1670" s="13">
        <f t="shared" si="2041"/>
        <v>3.7349302763830254E-3</v>
      </c>
      <c r="AK1670" s="13">
        <f t="shared" si="2042"/>
        <v>1.6510383784427037E-3</v>
      </c>
      <c r="AL1670" s="13">
        <f t="shared" si="2043"/>
        <v>2.9454657473898136E-5</v>
      </c>
      <c r="AM1670" s="13">
        <f t="shared" si="2044"/>
        <v>3.2908677272031903E-3</v>
      </c>
      <c r="AN1670" s="13">
        <f t="shared" si="2045"/>
        <v>3.3382233137976432E-3</v>
      </c>
      <c r="AO1670" s="13">
        <f t="shared" si="2046"/>
        <v>1.6931301736415956E-3</v>
      </c>
      <c r="AP1670" s="13">
        <f t="shared" si="2047"/>
        <v>5.7249810561343267E-4</v>
      </c>
      <c r="AQ1670" s="13">
        <f t="shared" si="2048"/>
        <v>1.4518408833830249E-4</v>
      </c>
      <c r="AR1670" s="13">
        <f t="shared" si="2049"/>
        <v>8.6169902281280975E-4</v>
      </c>
      <c r="AS1670" s="13">
        <f t="shared" si="2050"/>
        <v>1.1427507760934357E-3</v>
      </c>
      <c r="AT1670" s="13">
        <f t="shared" si="2051"/>
        <v>7.5773518461203556E-4</v>
      </c>
      <c r="AU1670" s="13">
        <f t="shared" si="2052"/>
        <v>3.3495936414169885E-4</v>
      </c>
      <c r="AV1670" s="13">
        <f t="shared" si="2053"/>
        <v>1.1105242758753894E-4</v>
      </c>
      <c r="AW1670" s="13">
        <f t="shared" si="2054"/>
        <v>1.1006579115249881E-6</v>
      </c>
      <c r="AX1670" s="13">
        <f t="shared" si="2055"/>
        <v>7.273695241846299E-4</v>
      </c>
      <c r="AY1670" s="13">
        <f t="shared" si="2056"/>
        <v>7.3783637163764651E-4</v>
      </c>
      <c r="AZ1670" s="13">
        <f t="shared" si="2057"/>
        <v>3.7422691851275616E-4</v>
      </c>
      <c r="BA1670" s="13">
        <f t="shared" si="2058"/>
        <v>1.2653734795671821E-4</v>
      </c>
      <c r="BB1670" s="13">
        <f t="shared" si="2059"/>
        <v>3.2089555098453847E-5</v>
      </c>
      <c r="BC1670" s="13">
        <f t="shared" si="2060"/>
        <v>6.5102647592641209E-6</v>
      </c>
      <c r="BD1670" s="13">
        <f t="shared" si="2061"/>
        <v>1.4568314529184761E-4</v>
      </c>
      <c r="BE1670" s="13">
        <f t="shared" si="2062"/>
        <v>1.9319915996023662E-4</v>
      </c>
      <c r="BF1670" s="13">
        <f t="shared" si="2063"/>
        <v>1.2810649898643373E-4</v>
      </c>
      <c r="BG1670" s="13">
        <f t="shared" si="2064"/>
        <v>5.6629904898616294E-5</v>
      </c>
      <c r="BH1670" s="13">
        <f t="shared" si="2065"/>
        <v>1.8775078670087262E-5</v>
      </c>
      <c r="BI1670" s="13">
        <f t="shared" si="2066"/>
        <v>4.9797516658245862E-6</v>
      </c>
      <c r="BJ1670" s="14">
        <f t="shared" si="2067"/>
        <v>0.43743283943105343</v>
      </c>
      <c r="BK1670" s="14">
        <f t="shared" si="2068"/>
        <v>0.27716927418404874</v>
      </c>
      <c r="BL1670" s="14">
        <f t="shared" si="2069"/>
        <v>0.26884162338607437</v>
      </c>
      <c r="BM1670" s="14">
        <f t="shared" si="2070"/>
        <v>0.41414041579364091</v>
      </c>
      <c r="BN1670" s="14">
        <f t="shared" si="2071"/>
        <v>0.58531507624120482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1.78481012658228</v>
      </c>
      <c r="F1671" s="10">
        <f>VLOOKUP(B1671,home!$B$2:$E$405,3,FALSE)</f>
        <v>1.23</v>
      </c>
      <c r="G1671" s="10">
        <f>VLOOKUP(C1671,away!$B$2:$E$405,4,FALSE)</f>
        <v>1.01</v>
      </c>
      <c r="H1671" s="10">
        <f>VLOOKUP(A1671,away!$A$2:$E$405,3,FALSE)</f>
        <v>1.36708860759494</v>
      </c>
      <c r="I1671" s="10">
        <f>VLOOKUP(C1671,away!$B$2:$E$405,3,FALSE)</f>
        <v>1.01</v>
      </c>
      <c r="J1671" s="10">
        <f>VLOOKUP(B1671,home!$B$2:$E$405,4,FALSE)</f>
        <v>1.17</v>
      </c>
      <c r="K1671" s="12">
        <f t="shared" si="2016"/>
        <v>2.2172696202531665</v>
      </c>
      <c r="L1671" s="12">
        <f t="shared" si="2017"/>
        <v>1.6154886075949404</v>
      </c>
      <c r="M1671" s="13">
        <f t="shared" si="2018"/>
        <v>2.1649818069006167E-2</v>
      </c>
      <c r="N1671" s="13">
        <f t="shared" si="2019"/>
        <v>4.8003483888415445E-2</v>
      </c>
      <c r="O1671" s="13">
        <f t="shared" si="2020"/>
        <v>3.4975034446982543E-2</v>
      </c>
      <c r="P1671" s="13">
        <f t="shared" si="2021"/>
        <v>7.7549081346602405E-2</v>
      </c>
      <c r="Q1671" s="13">
        <f t="shared" si="2022"/>
        <v>5.3218333246047966E-2</v>
      </c>
      <c r="R1671" s="13">
        <f t="shared" si="2023"/>
        <v>2.8250884849670466E-2</v>
      </c>
      <c r="S1671" s="13">
        <f t="shared" si="2024"/>
        <v>6.9444694622069272E-2</v>
      </c>
      <c r="T1671" s="13">
        <f t="shared" si="2025"/>
        <v>8.5973611074181541E-2</v>
      </c>
      <c r="U1671" s="13">
        <f t="shared" si="2026"/>
        <v>6.2639828722444765E-2</v>
      </c>
      <c r="V1671" s="13">
        <f t="shared" si="2027"/>
        <v>2.7638786386983291E-2</v>
      </c>
      <c r="W1671" s="13">
        <f t="shared" si="2028"/>
        <v>3.9333131182323747E-2</v>
      </c>
      <c r="X1671" s="13">
        <f t="shared" si="2029"/>
        <v>6.3542225326081309E-2</v>
      </c>
      <c r="Y1671" s="13">
        <f t="shared" si="2030"/>
        <v>5.1325870557757551E-2</v>
      </c>
      <c r="Z1671" s="13">
        <f t="shared" si="2031"/>
        <v>1.5212994209706376E-2</v>
      </c>
      <c r="AA1671" s="13">
        <f t="shared" si="2032"/>
        <v>3.3731309894269278E-2</v>
      </c>
      <c r="AB1671" s="13">
        <f t="shared" si="2033"/>
        <v>3.7395704339954164E-2</v>
      </c>
      <c r="AC1671" s="13">
        <f t="shared" si="2034"/>
        <v>6.187588063713249E-3</v>
      </c>
      <c r="AD1671" s="13">
        <f t="shared" si="2035"/>
        <v>2.180303920999974E-2</v>
      </c>
      <c r="AE1671" s="13">
        <f t="shared" si="2036"/>
        <v>3.5222561454700367E-2</v>
      </c>
      <c r="AF1671" s="13">
        <f t="shared" si="2037"/>
        <v>2.8450823380190567E-2</v>
      </c>
      <c r="AG1671" s="13">
        <f t="shared" si="2038"/>
        <v>1.5320660349131208E-2</v>
      </c>
      <c r="AH1671" s="13">
        <f t="shared" si="2039"/>
        <v>6.1441047082971129E-3</v>
      </c>
      <c r="AI1671" s="13">
        <f t="shared" si="2040"/>
        <v>1.3623136713361633E-2</v>
      </c>
      <c r="AJ1671" s="13">
        <f t="shared" si="2041"/>
        <v>1.5103083583546163E-2</v>
      </c>
      <c r="AK1671" s="13">
        <f t="shared" si="2042"/>
        <v>1.1162536133980411E-2</v>
      </c>
      <c r="AL1671" s="13">
        <f t="shared" si="2043"/>
        <v>8.8655113601920769E-4</v>
      </c>
      <c r="AM1671" s="13">
        <f t="shared" si="2044"/>
        <v>9.6686432939042059E-3</v>
      </c>
      <c r="AN1671" s="13">
        <f t="shared" si="2045"/>
        <v>1.5619583092201461E-2</v>
      </c>
      <c r="AO1671" s="13">
        <f t="shared" si="2046"/>
        <v>1.2616629270417011E-2</v>
      </c>
      <c r="AP1671" s="13">
        <f t="shared" si="2047"/>
        <v>6.7940069508691803E-3</v>
      </c>
      <c r="AQ1671" s="13">
        <f t="shared" si="2048"/>
        <v>2.7439102072625006E-3</v>
      </c>
      <c r="AR1671" s="13">
        <f t="shared" si="2049"/>
        <v>1.9851462320248825E-3</v>
      </c>
      <c r="AS1671" s="13">
        <f t="shared" si="2050"/>
        <v>4.4016044320288163E-3</v>
      </c>
      <c r="AT1671" s="13">
        <f t="shared" si="2051"/>
        <v>4.8797718937545953E-3</v>
      </c>
      <c r="AU1671" s="13">
        <f t="shared" si="2052"/>
        <v>3.6065899912624422E-3</v>
      </c>
      <c r="AV1671" s="13">
        <f t="shared" si="2053"/>
        <v>1.9991956050838368E-3</v>
      </c>
      <c r="AW1671" s="13">
        <f t="shared" si="2054"/>
        <v>8.8211193104538598E-5</v>
      </c>
      <c r="AX1671" s="13">
        <f t="shared" si="2055"/>
        <v>3.5729981741063838E-3</v>
      </c>
      <c r="AY1671" s="13">
        <f t="shared" si="2056"/>
        <v>5.7721378452263855E-3</v>
      </c>
      <c r="AZ1671" s="13">
        <f t="shared" si="2057"/>
        <v>4.6624114652154183E-3</v>
      </c>
      <c r="BA1671" s="13">
        <f t="shared" si="2058"/>
        <v>2.5106908686585135E-3</v>
      </c>
      <c r="BB1671" s="13">
        <f t="shared" si="2059"/>
        <v>1.0139981238776186E-3</v>
      </c>
      <c r="BC1671" s="13">
        <f t="shared" si="2060"/>
        <v>3.2762048344938695E-4</v>
      </c>
      <c r="BD1671" s="13">
        <f t="shared" si="2061"/>
        <v>5.3449685370770357E-4</v>
      </c>
      <c r="BE1671" s="13">
        <f t="shared" si="2062"/>
        <v>1.1851236358469922E-3</v>
      </c>
      <c r="BF1671" s="13">
        <f t="shared" si="2063"/>
        <v>1.3138693170037564E-3</v>
      </c>
      <c r="BG1671" s="13">
        <f t="shared" si="2064"/>
        <v>9.7106750719173549E-4</v>
      </c>
      <c r="BH1671" s="13">
        <f t="shared" si="2065"/>
        <v>5.3827962072780218E-4</v>
      </c>
      <c r="BI1671" s="13">
        <f t="shared" si="2066"/>
        <v>2.387022100482305E-4</v>
      </c>
      <c r="BJ1671" s="14">
        <f t="shared" si="2067"/>
        <v>0.50749636944401744</v>
      </c>
      <c r="BK1671" s="14">
        <f t="shared" si="2068"/>
        <v>0.20912865746961995</v>
      </c>
      <c r="BL1671" s="14">
        <f t="shared" si="2069"/>
        <v>0.26467947069118736</v>
      </c>
      <c r="BM1671" s="14">
        <f t="shared" si="2070"/>
        <v>0.72718692931568396</v>
      </c>
      <c r="BN1671" s="14">
        <f t="shared" si="2071"/>
        <v>0.26364663584672499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1.78481012658228</v>
      </c>
      <c r="F1672" s="10">
        <f>VLOOKUP(B1672,home!$B$2:$E$405,3,FALSE)</f>
        <v>0.56000000000000005</v>
      </c>
      <c r="G1672" s="10">
        <f>VLOOKUP(C1672,away!$B$2:$E$405,4,FALSE)</f>
        <v>0.7</v>
      </c>
      <c r="H1672" s="10">
        <f>VLOOKUP(A1672,away!$A$2:$E$405,3,FALSE)</f>
        <v>1.36708860759494</v>
      </c>
      <c r="I1672" s="10">
        <f>VLOOKUP(C1672,away!$B$2:$E$405,3,FALSE)</f>
        <v>1.4</v>
      </c>
      <c r="J1672" s="10">
        <f>VLOOKUP(B1672,home!$B$2:$E$405,4,FALSE)</f>
        <v>1.65</v>
      </c>
      <c r="K1672" s="12">
        <f t="shared" si="2016"/>
        <v>0.69964556962025382</v>
      </c>
      <c r="L1672" s="12">
        <f t="shared" si="2017"/>
        <v>3.1579746835443108</v>
      </c>
      <c r="M1672" s="13">
        <f t="shared" si="2018"/>
        <v>2.1118195731680434E-2</v>
      </c>
      <c r="N1672" s="13">
        <f t="shared" si="2019"/>
        <v>1.4775252082043567E-2</v>
      </c>
      <c r="O1672" s="13">
        <f t="shared" si="2020"/>
        <v>6.6690727482780321E-2</v>
      </c>
      <c r="P1672" s="13">
        <f t="shared" si="2021"/>
        <v>4.6659872018078946E-2</v>
      </c>
      <c r="Q1672" s="13">
        <f t="shared" si="2022"/>
        <v>5.168719829612106E-3</v>
      </c>
      <c r="R1672" s="13">
        <f t="shared" si="2023"/>
        <v>0.10530381450888655</v>
      </c>
      <c r="S1672" s="13">
        <f t="shared" si="2024"/>
        <v>2.5773315159181291E-2</v>
      </c>
      <c r="T1672" s="13">
        <f t="shared" si="2025"/>
        <v>1.6322686368248494E-2</v>
      </c>
      <c r="U1672" s="13">
        <f t="shared" si="2026"/>
        <v>7.3675347285255474E-2</v>
      </c>
      <c r="V1672" s="13">
        <f t="shared" si="2027"/>
        <v>6.3272429040630868E-3</v>
      </c>
      <c r="W1672" s="13">
        <f t="shared" si="2028"/>
        <v>1.2054239764654878E-3</v>
      </c>
      <c r="X1672" s="13">
        <f t="shared" si="2029"/>
        <v>3.8066984006153238E-3</v>
      </c>
      <c r="Y1672" s="13">
        <f t="shared" si="2030"/>
        <v>6.0107285885159069E-3</v>
      </c>
      <c r="Z1672" s="13">
        <f t="shared" si="2031"/>
        <v>0.11084892676656993</v>
      </c>
      <c r="AA1672" s="13">
        <f t="shared" si="2032"/>
        <v>7.7554960509390605E-2</v>
      </c>
      <c r="AB1672" s="13">
        <f t="shared" si="2033"/>
        <v>2.7130492261234439E-2</v>
      </c>
      <c r="AC1672" s="13">
        <f t="shared" si="2034"/>
        <v>8.7373806657638426E-4</v>
      </c>
      <c r="AD1672" s="13">
        <f t="shared" si="2035"/>
        <v>2.108423861620269E-4</v>
      </c>
      <c r="AE1672" s="13">
        <f t="shared" si="2036"/>
        <v>6.6583491771775413E-4</v>
      </c>
      <c r="AF1672" s="13">
        <f t="shared" si="2037"/>
        <v>1.0513449067862388E-3</v>
      </c>
      <c r="AG1672" s="13">
        <f t="shared" si="2038"/>
        <v>1.1067068664347315E-3</v>
      </c>
      <c r="AH1672" s="13">
        <f t="shared" si="2039"/>
        <v>8.751452610672128E-2</v>
      </c>
      <c r="AI1672" s="13">
        <f t="shared" si="2040"/>
        <v>6.1229150467983579E-2</v>
      </c>
      <c r="AJ1672" s="13">
        <f t="shared" si="2041"/>
        <v>2.1419351928268299E-2</v>
      </c>
      <c r="AK1672" s="13">
        <f t="shared" si="2042"/>
        <v>4.9953182269166533E-3</v>
      </c>
      <c r="AL1672" s="13">
        <f t="shared" si="2043"/>
        <v>7.7219677062882871E-5</v>
      </c>
      <c r="AM1672" s="13">
        <f t="shared" si="2044"/>
        <v>2.9502988273284974E-5</v>
      </c>
      <c r="AN1672" s="13">
        <f t="shared" si="2045"/>
        <v>9.3169690055938621E-5</v>
      </c>
      <c r="AO1672" s="13">
        <f t="shared" si="2046"/>
        <v>1.4711376123516218E-4</v>
      </c>
      <c r="AP1672" s="13">
        <f t="shared" si="2047"/>
        <v>1.5486051119387485E-4</v>
      </c>
      <c r="AQ1672" s="13">
        <f t="shared" si="2048"/>
        <v>1.2226139345774677E-4</v>
      </c>
      <c r="AR1672" s="13">
        <f t="shared" si="2049"/>
        <v>5.5273731577480695E-2</v>
      </c>
      <c r="AS1672" s="13">
        <f t="shared" si="2050"/>
        <v>3.8672021414563489E-2</v>
      </c>
      <c r="AT1672" s="13">
        <f t="shared" si="2051"/>
        <v>1.3528354225479461E-2</v>
      </c>
      <c r="AU1672" s="13">
        <f t="shared" si="2052"/>
        <v>3.1550176993700488E-3</v>
      </c>
      <c r="AV1672" s="13">
        <f t="shared" si="2053"/>
        <v>5.5184853885943501E-4</v>
      </c>
      <c r="AW1672" s="13">
        <f t="shared" si="2054"/>
        <v>4.7392783071614054E-6</v>
      </c>
      <c r="AX1672" s="13">
        <f t="shared" si="2055"/>
        <v>3.4402725059936878E-6</v>
      </c>
      <c r="AY1672" s="13">
        <f t="shared" si="2056"/>
        <v>1.0864293478421608E-5</v>
      </c>
      <c r="AZ1672" s="13">
        <f t="shared" si="2057"/>
        <v>1.7154581879725503E-5</v>
      </c>
      <c r="BA1672" s="13">
        <f t="shared" si="2058"/>
        <v>1.8057911760987036E-5</v>
      </c>
      <c r="BB1672" s="13">
        <f t="shared" si="2059"/>
        <v>1.4256607044718529E-5</v>
      </c>
      <c r="BC1672" s="13">
        <f t="shared" si="2060"/>
        <v>9.0044008240921184E-6</v>
      </c>
      <c r="BD1672" s="13">
        <f t="shared" si="2061"/>
        <v>2.9092174164451291E-2</v>
      </c>
      <c r="BE1672" s="13">
        <f t="shared" si="2062"/>
        <v>2.0354210764779154E-2</v>
      </c>
      <c r="BF1672" s="13">
        <f t="shared" si="2063"/>
        <v>7.1203666923473057E-3</v>
      </c>
      <c r="BG1672" s="13">
        <f t="shared" si="2064"/>
        <v>1.6605776701241381E-3</v>
      </c>
      <c r="BH1672" s="13">
        <f t="shared" si="2065"/>
        <v>2.9045395247816907E-4</v>
      </c>
      <c r="BI1672" s="13">
        <f t="shared" si="2066"/>
        <v>4.0642964206008562E-5</v>
      </c>
      <c r="BJ1672" s="14">
        <f t="shared" si="2067"/>
        <v>5.0943924734311564E-2</v>
      </c>
      <c r="BK1672" s="14">
        <f t="shared" si="2068"/>
        <v>0.10084044785012143</v>
      </c>
      <c r="BL1672" s="14">
        <f t="shared" si="2069"/>
        <v>0.69525308844157663</v>
      </c>
      <c r="BM1672" s="14">
        <f t="shared" si="2070"/>
        <v>0.69816368112432603</v>
      </c>
      <c r="BN1672" s="14">
        <f t="shared" si="2071"/>
        <v>0.25971658165308192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1.78481012658228</v>
      </c>
      <c r="F1673" s="10">
        <f>VLOOKUP(B1673,home!$B$2:$E$405,3,FALSE)</f>
        <v>1.57</v>
      </c>
      <c r="G1673" s="10">
        <f>VLOOKUP(C1673,away!$B$2:$E$405,4,FALSE)</f>
        <v>1.26</v>
      </c>
      <c r="H1673" s="10">
        <f>VLOOKUP(A1673,away!$A$2:$E$405,3,FALSE)</f>
        <v>1.36708860759494</v>
      </c>
      <c r="I1673" s="10">
        <f>VLOOKUP(C1673,away!$B$2:$E$405,3,FALSE)</f>
        <v>0.28000000000000003</v>
      </c>
      <c r="J1673" s="10">
        <f>VLOOKUP(B1673,home!$B$2:$E$405,4,FALSE)</f>
        <v>1.32</v>
      </c>
      <c r="K1673" s="12">
        <f t="shared" si="2016"/>
        <v>3.5307113924050664</v>
      </c>
      <c r="L1673" s="12">
        <f t="shared" si="2017"/>
        <v>0.50527594936708986</v>
      </c>
      <c r="M1673" s="13">
        <f t="shared" si="2018"/>
        <v>1.7668226919985899E-2</v>
      </c>
      <c r="N1673" s="13">
        <f t="shared" si="2019"/>
        <v>6.2381410069992087E-2</v>
      </c>
      <c r="O1673" s="13">
        <f t="shared" si="2020"/>
        <v>8.9273301306290482E-3</v>
      </c>
      <c r="P1673" s="13">
        <f t="shared" si="2021"/>
        <v>3.1519826195972989E-2</v>
      </c>
      <c r="Q1673" s="13">
        <f t="shared" si="2022"/>
        <v>0.11012537760420665</v>
      </c>
      <c r="R1673" s="13">
        <f t="shared" si="2023"/>
        <v>2.255382603533509E-3</v>
      </c>
      <c r="S1673" s="13">
        <f t="shared" si="2024"/>
        <v>1.4057712863939413E-2</v>
      </c>
      <c r="T1673" s="13">
        <f t="shared" si="2025"/>
        <v>5.5643704718374772E-2</v>
      </c>
      <c r="U1673" s="13">
        <f t="shared" si="2026"/>
        <v>7.9631050525279592E-3</v>
      </c>
      <c r="V1673" s="13">
        <f t="shared" si="2027"/>
        <v>2.7865253900305892E-3</v>
      </c>
      <c r="W1673" s="13">
        <f t="shared" si="2028"/>
        <v>0.12960697510002736</v>
      </c>
      <c r="X1673" s="13">
        <f t="shared" si="2029"/>
        <v>6.5487287388263093E-2</v>
      </c>
      <c r="Y1673" s="13">
        <f t="shared" si="2030"/>
        <v>1.6544575653290039E-2</v>
      </c>
      <c r="Z1673" s="13">
        <f t="shared" si="2031"/>
        <v>3.7986352872880431E-4</v>
      </c>
      <c r="AA1673" s="13">
        <f t="shared" si="2032"/>
        <v>1.3411884884419786E-3</v>
      </c>
      <c r="AB1673" s="13">
        <f t="shared" si="2033"/>
        <v>2.3676747377523134E-3</v>
      </c>
      <c r="AC1673" s="13">
        <f t="shared" si="2034"/>
        <v>3.1069471622063914E-4</v>
      </c>
      <c r="AD1673" s="13">
        <f t="shared" si="2035"/>
        <v>0.11440120588020659</v>
      </c>
      <c r="AE1673" s="13">
        <f t="shared" si="2036"/>
        <v>5.7804177909861289E-2</v>
      </c>
      <c r="AF1673" s="13">
        <f t="shared" si="2037"/>
        <v>1.4603530435394661E-2</v>
      </c>
      <c r="AG1673" s="13">
        <f t="shared" si="2038"/>
        <v>2.4596042349517436E-3</v>
      </c>
      <c r="AH1673" s="13">
        <f t="shared" si="2039"/>
        <v>4.7983976277094843E-5</v>
      </c>
      <c r="AI1673" s="13">
        <f t="shared" si="2040"/>
        <v>1.6941757169443319E-4</v>
      </c>
      <c r="AJ1673" s="13">
        <f t="shared" si="2041"/>
        <v>2.9908227522756887E-4</v>
      </c>
      <c r="AK1673" s="13">
        <f t="shared" si="2042"/>
        <v>3.5199106547080154E-4</v>
      </c>
      <c r="AL1673" s="13">
        <f t="shared" si="2043"/>
        <v>2.217097052156158E-5</v>
      </c>
      <c r="AM1673" s="13">
        <f t="shared" si="2044"/>
        <v>8.0783528181224598E-2</v>
      </c>
      <c r="AN1673" s="13">
        <f t="shared" si="2045"/>
        <v>4.0817973894991311E-2</v>
      </c>
      <c r="AO1673" s="13">
        <f t="shared" si="2046"/>
        <v>1.0312170255516413E-2</v>
      </c>
      <c r="AP1673" s="13">
        <f t="shared" si="2047"/>
        <v>1.736830538630374E-3</v>
      </c>
      <c r="AQ1673" s="13">
        <f t="shared" si="2048"/>
        <v>2.1939467482405401E-4</v>
      </c>
      <c r="AR1673" s="13">
        <f t="shared" si="2049"/>
        <v>4.8490298335634046E-6</v>
      </c>
      <c r="AS1673" s="13">
        <f t="shared" si="2050"/>
        <v>1.7120524875474354E-5</v>
      </c>
      <c r="AT1673" s="13">
        <f t="shared" si="2051"/>
        <v>3.0223816110895834E-5</v>
      </c>
      <c r="AU1673" s="13">
        <f t="shared" si="2052"/>
        <v>3.5570523954898558E-5</v>
      </c>
      <c r="AV1673" s="13">
        <f t="shared" si="2053"/>
        <v>3.1397313540344415E-5</v>
      </c>
      <c r="AW1673" s="13">
        <f t="shared" si="2054"/>
        <v>1.0986846309549387E-6</v>
      </c>
      <c r="AX1673" s="13">
        <f t="shared" si="2055"/>
        <v>4.7537220544687571E-2</v>
      </c>
      <c r="AY1673" s="13">
        <f t="shared" si="2056"/>
        <v>2.4019414240989741E-2</v>
      </c>
      <c r="AZ1673" s="13">
        <f t="shared" si="2057"/>
        <v>6.0682161669287438E-3</v>
      </c>
      <c r="BA1673" s="13">
        <f t="shared" si="2058"/>
        <v>1.0220412282365484E-3</v>
      </c>
      <c r="BB1673" s="13">
        <f t="shared" si="2059"/>
        <v>1.2910321297238209E-4</v>
      </c>
      <c r="BC1673" s="13">
        <f t="shared" si="2060"/>
        <v>1.3046549700192397E-5</v>
      </c>
      <c r="BD1673" s="13">
        <f t="shared" si="2061"/>
        <v>4.08349692110515E-7</v>
      </c>
      <c r="BE1673" s="13">
        <f t="shared" si="2062"/>
        <v>1.4417649100196966E-6</v>
      </c>
      <c r="BF1673" s="13">
        <f t="shared" si="2063"/>
        <v>2.5452278964882054E-6</v>
      </c>
      <c r="BG1673" s="13">
        <f t="shared" si="2064"/>
        <v>2.9954883767993621E-6</v>
      </c>
      <c r="BH1673" s="13">
        <f t="shared" si="2065"/>
        <v>2.6440512344456174E-6</v>
      </c>
      <c r="BI1673" s="13">
        <f t="shared" si="2066"/>
        <v>1.8670763631119644E-6</v>
      </c>
      <c r="BJ1673" s="14">
        <f t="shared" si="2067"/>
        <v>0.84171678848327025</v>
      </c>
      <c r="BK1673" s="14">
        <f t="shared" si="2068"/>
        <v>9.0384571297660851E-2</v>
      </c>
      <c r="BL1673" s="14">
        <f t="shared" si="2069"/>
        <v>2.3854219068342866E-2</v>
      </c>
      <c r="BM1673" s="14">
        <f t="shared" si="2070"/>
        <v>0.69943957329732342</v>
      </c>
      <c r="BN1673" s="14">
        <f t="shared" si="2071"/>
        <v>0.23287755352432019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1.78481012658228</v>
      </c>
      <c r="F1674" s="10">
        <f>VLOOKUP(B1674,home!$B$2:$E$405,3,FALSE)</f>
        <v>2.4700000000000002</v>
      </c>
      <c r="G1674" s="10">
        <f>VLOOKUP(C1674,away!$B$2:$E$405,4,FALSE)</f>
        <v>0.67</v>
      </c>
      <c r="H1674" s="10">
        <f>VLOOKUP(A1674,away!$A$2:$E$405,3,FALSE)</f>
        <v>1.36708860759494</v>
      </c>
      <c r="I1674" s="10">
        <f>VLOOKUP(C1674,away!$B$2:$E$405,3,FALSE)</f>
        <v>0.56000000000000005</v>
      </c>
      <c r="J1674" s="10">
        <f>VLOOKUP(B1674,home!$B$2:$E$405,4,FALSE)</f>
        <v>0.15</v>
      </c>
      <c r="K1674" s="12">
        <f t="shared" si="2016"/>
        <v>2.9536822784810157</v>
      </c>
      <c r="L1674" s="12">
        <f t="shared" si="2017"/>
        <v>0.11483544303797497</v>
      </c>
      <c r="M1674" s="13">
        <f t="shared" si="2018"/>
        <v>4.6490014958655165E-2</v>
      </c>
      <c r="N1674" s="13">
        <f t="shared" si="2019"/>
        <v>0.1373167333096971</v>
      </c>
      <c r="O1674" s="13">
        <f t="shared" si="2020"/>
        <v>5.3387014646192488E-3</v>
      </c>
      <c r="P1674" s="13">
        <f t="shared" si="2021"/>
        <v>1.5768827906146518E-2</v>
      </c>
      <c r="Q1674" s="13">
        <f t="shared" si="2022"/>
        <v>0.20279500085787808</v>
      </c>
      <c r="R1674" s="13">
        <f t="shared" si="2023"/>
        <v>3.0653607396851859E-4</v>
      </c>
      <c r="S1674" s="13">
        <f t="shared" si="2024"/>
        <v>1.3371469860506697E-3</v>
      </c>
      <c r="T1674" s="13">
        <f t="shared" si="2025"/>
        <v>2.3288053769400938E-2</v>
      </c>
      <c r="U1674" s="13">
        <f t="shared" si="2026"/>
        <v>9.0541016939595911E-4</v>
      </c>
      <c r="V1674" s="13">
        <f t="shared" si="2027"/>
        <v>5.0393714117386722E-5</v>
      </c>
      <c r="W1674" s="13">
        <f t="shared" si="2028"/>
        <v>0.19966400006615229</v>
      </c>
      <c r="X1674" s="13">
        <f t="shared" si="2029"/>
        <v>2.2928503906330857E-2</v>
      </c>
      <c r="Y1674" s="13">
        <f t="shared" si="2030"/>
        <v>1.3165024521407216E-3</v>
      </c>
      <c r="Z1674" s="13">
        <f t="shared" si="2031"/>
        <v>1.1733735287098763E-5</v>
      </c>
      <c r="AA1674" s="13">
        <f t="shared" si="2032"/>
        <v>3.4657725977890966E-5</v>
      </c>
      <c r="AB1674" s="13">
        <f t="shared" si="2033"/>
        <v>5.1183955516673848E-5</v>
      </c>
      <c r="AC1674" s="13">
        <f t="shared" si="2034"/>
        <v>1.0683070953183732E-6</v>
      </c>
      <c r="AD1674" s="13">
        <f t="shared" si="2035"/>
        <v>0.14743600466150661</v>
      </c>
      <c r="AE1674" s="13">
        <f t="shared" si="2036"/>
        <v>1.6930878915053051E-2</v>
      </c>
      <c r="AF1674" s="13">
        <f t="shared" si="2037"/>
        <v>9.7213249061621292E-4</v>
      </c>
      <c r="AG1674" s="13">
        <f t="shared" si="2038"/>
        <v>3.7211755083840939E-5</v>
      </c>
      <c r="AH1674" s="13">
        <f t="shared" si="2039"/>
        <v>3.3686217254607675E-7</v>
      </c>
      <c r="AI1674" s="13">
        <f t="shared" si="2040"/>
        <v>9.9498382933996101E-7</v>
      </c>
      <c r="AJ1674" s="13">
        <f t="shared" si="2041"/>
        <v>1.4694330520483113E-6</v>
      </c>
      <c r="AK1674" s="13">
        <f t="shared" si="2042"/>
        <v>1.4467461217497897E-6</v>
      </c>
      <c r="AL1674" s="13">
        <f t="shared" si="2043"/>
        <v>1.4494252799851546E-8</v>
      </c>
      <c r="AM1674" s="13">
        <f t="shared" si="2044"/>
        <v>8.7095822835747266E-2</v>
      </c>
      <c r="AN1674" s="13">
        <f t="shared" si="2045"/>
        <v>1.0001687402100013E-2</v>
      </c>
      <c r="AO1674" s="13">
        <f t="shared" si="2046"/>
        <v>5.7427410197374385E-4</v>
      </c>
      <c r="AP1674" s="13">
        <f t="shared" si="2047"/>
        <v>2.1982340308463359E-5</v>
      </c>
      <c r="AQ1674" s="13">
        <f t="shared" si="2048"/>
        <v>6.3108794708348144E-7</v>
      </c>
      <c r="AR1674" s="13">
        <f t="shared" si="2049"/>
        <v>7.7367433654127026E-9</v>
      </c>
      <c r="AS1674" s="13">
        <f t="shared" si="2050"/>
        <v>2.2851881771575074E-8</v>
      </c>
      <c r="AT1674" s="13">
        <f t="shared" si="2051"/>
        <v>3.3748599109322335E-8</v>
      </c>
      <c r="AU1674" s="13">
        <f t="shared" si="2052"/>
        <v>3.3227546370921854E-8</v>
      </c>
      <c r="AV1674" s="13">
        <f t="shared" si="2053"/>
        <v>2.4535903718299521E-8</v>
      </c>
      <c r="AW1674" s="13">
        <f t="shared" si="2054"/>
        <v>1.3656300308804859E-10</v>
      </c>
      <c r="AX1674" s="13">
        <f t="shared" si="2055"/>
        <v>4.2875564739944812E-2</v>
      </c>
      <c r="AY1674" s="13">
        <f t="shared" si="2056"/>
        <v>4.9236344724149401E-3</v>
      </c>
      <c r="AZ1674" s="13">
        <f t="shared" si="2057"/>
        <v>2.8270387299840786E-4</v>
      </c>
      <c r="BA1674" s="13">
        <f t="shared" si="2058"/>
        <v>1.0821474834774522E-5</v>
      </c>
      <c r="BB1674" s="13">
        <f t="shared" si="2059"/>
        <v>3.1067221424390737E-7</v>
      </c>
      <c r="BC1674" s="13">
        <f t="shared" si="2060"/>
        <v>7.1352362724575598E-9</v>
      </c>
      <c r="BD1674" s="13">
        <f t="shared" si="2061"/>
        <v>1.4807539200637994E-10</v>
      </c>
      <c r="BE1674" s="13">
        <f t="shared" si="2062"/>
        <v>4.3736766124837393E-10</v>
      </c>
      <c r="BF1674" s="13">
        <f t="shared" si="2063"/>
        <v>6.4592255510500519E-10</v>
      </c>
      <c r="BG1674" s="13">
        <f t="shared" si="2064"/>
        <v>6.3595000142827701E-10</v>
      </c>
      <c r="BH1674" s="13">
        <f t="shared" si="2065"/>
        <v>4.6959856230466964E-10</v>
      </c>
      <c r="BI1674" s="13">
        <f t="shared" si="2066"/>
        <v>2.7740899029589308E-10</v>
      </c>
      <c r="BJ1674" s="14">
        <f t="shared" si="2067"/>
        <v>0.89847246231958</v>
      </c>
      <c r="BK1674" s="14">
        <f t="shared" si="2068"/>
        <v>6.8571100838732787E-2</v>
      </c>
      <c r="BL1674" s="14">
        <f t="shared" si="2069"/>
        <v>6.6408621296514736E-3</v>
      </c>
      <c r="BM1674" s="14">
        <f t="shared" si="2070"/>
        <v>0.5607567101164348</v>
      </c>
      <c r="BN1674" s="14">
        <f t="shared" si="2071"/>
        <v>0.40801581457096464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1.3611111111111101</v>
      </c>
      <c r="F1675" s="10">
        <f>VLOOKUP(B1675,home!$B$2:$E$405,3,FALSE)</f>
        <v>1.1000000000000001</v>
      </c>
      <c r="G1675" s="10">
        <f>VLOOKUP(C1675,away!$B$2:$E$405,4,FALSE)</f>
        <v>1.65</v>
      </c>
      <c r="H1675" s="10">
        <f>VLOOKUP(A1675,away!$A$2:$E$405,3,FALSE)</f>
        <v>1.1666666666666701</v>
      </c>
      <c r="I1675" s="10">
        <f>VLOOKUP(C1675,away!$B$2:$E$405,3,FALSE)</f>
        <v>0.73</v>
      </c>
      <c r="J1675" s="10">
        <f>VLOOKUP(B1675,home!$B$2:$E$405,4,FALSE)</f>
        <v>1.07</v>
      </c>
      <c r="K1675" s="12">
        <f t="shared" si="2016"/>
        <v>2.4704166666666647</v>
      </c>
      <c r="L1675" s="12">
        <f t="shared" si="2017"/>
        <v>0.911283333333336</v>
      </c>
      <c r="M1675" s="13">
        <f t="shared" si="2018"/>
        <v>3.3989623232255239E-2</v>
      </c>
      <c r="N1675" s="13">
        <f t="shared" si="2019"/>
        <v>8.3968531726683809E-2</v>
      </c>
      <c r="O1675" s="13">
        <f t="shared" si="2020"/>
        <v>3.0974177157833755E-2</v>
      </c>
      <c r="P1675" s="13">
        <f t="shared" si="2021"/>
        <v>7.6519123486998408E-2</v>
      </c>
      <c r="Q1675" s="13">
        <f t="shared" si="2022"/>
        <v>0.10371863012656418</v>
      </c>
      <c r="R1675" s="13">
        <f t="shared" si="2023"/>
        <v>1.411312570382401E-2</v>
      </c>
      <c r="S1675" s="13">
        <f t="shared" si="2024"/>
        <v>4.3065910286864462E-2</v>
      </c>
      <c r="T1675" s="13">
        <f t="shared" si="2025"/>
        <v>9.4517058990502778E-2</v>
      </c>
      <c r="U1675" s="13">
        <f t="shared" si="2026"/>
        <v>3.4865300957488535E-2</v>
      </c>
      <c r="V1675" s="13">
        <f t="shared" si="2027"/>
        <v>1.0772456721743645E-2</v>
      </c>
      <c r="W1675" s="13">
        <f t="shared" si="2028"/>
        <v>8.5409410836166461E-2</v>
      </c>
      <c r="X1675" s="13">
        <f t="shared" si="2029"/>
        <v>7.7832172604818117E-2</v>
      </c>
      <c r="Y1675" s="13">
        <f t="shared" si="2030"/>
        <v>3.5463580845947106E-2</v>
      </c>
      <c r="Z1675" s="13">
        <f t="shared" si="2031"/>
        <v>4.287018745044377E-3</v>
      </c>
      <c r="AA1675" s="13">
        <f t="shared" si="2032"/>
        <v>1.0590722558070037E-2</v>
      </c>
      <c r="AB1675" s="13">
        <f t="shared" si="2033"/>
        <v>1.308174875974942E-2</v>
      </c>
      <c r="AC1675" s="13">
        <f t="shared" si="2034"/>
        <v>1.5157180114150444E-3</v>
      </c>
      <c r="AD1675" s="13">
        <f t="shared" si="2035"/>
        <v>5.274920800496153E-2</v>
      </c>
      <c r="AE1675" s="13">
        <f t="shared" si="2036"/>
        <v>4.8069474101454832E-2</v>
      </c>
      <c r="AF1675" s="13">
        <f t="shared" si="2037"/>
        <v>2.1902455295377113E-2</v>
      </c>
      <c r="AG1675" s="13">
        <f t="shared" si="2038"/>
        <v>6.6531141565852126E-3</v>
      </c>
      <c r="AH1675" s="13">
        <f t="shared" si="2039"/>
        <v>9.7667218301163345E-4</v>
      </c>
      <c r="AI1675" s="13">
        <f t="shared" si="2040"/>
        <v>2.4127872387816537E-3</v>
      </c>
      <c r="AJ1675" s="13">
        <f t="shared" si="2041"/>
        <v>2.9802949039034205E-3</v>
      </c>
      <c r="AK1675" s="13">
        <f t="shared" si="2042"/>
        <v>2.4541900673949119E-3</v>
      </c>
      <c r="AL1675" s="13">
        <f t="shared" si="2043"/>
        <v>1.3649037871872876E-4</v>
      </c>
      <c r="AM1675" s="13">
        <f t="shared" si="2044"/>
        <v>2.606250452178473E-2</v>
      </c>
      <c r="AN1675" s="13">
        <f t="shared" si="2045"/>
        <v>2.3750325995627129E-2</v>
      </c>
      <c r="AO1675" s="13">
        <f t="shared" si="2046"/>
        <v>1.0821638120524236E-2</v>
      </c>
      <c r="AP1675" s="13">
        <f t="shared" si="2047"/>
        <v>3.2871928195328083E-3</v>
      </c>
      <c r="AQ1675" s="13">
        <f t="shared" si="2048"/>
        <v>7.4889100747331603E-4</v>
      </c>
      <c r="AR1675" s="13">
        <f t="shared" si="2049"/>
        <v>1.7800501650175747E-4</v>
      </c>
      <c r="AS1675" s="13">
        <f t="shared" si="2050"/>
        <v>4.3974655951621632E-4</v>
      </c>
      <c r="AT1675" s="13">
        <f t="shared" si="2051"/>
        <v>5.4317861486909277E-4</v>
      </c>
      <c r="AU1675" s="13">
        <f t="shared" si="2052"/>
        <v>4.4729250104984003E-4</v>
      </c>
      <c r="AV1675" s="13">
        <f t="shared" si="2053"/>
        <v>2.7624971236713545E-4</v>
      </c>
      <c r="AW1675" s="13">
        <f t="shared" si="2054"/>
        <v>8.5353861551277312E-6</v>
      </c>
      <c r="AX1675" s="13">
        <f t="shared" si="2055"/>
        <v>1.0730874257615373E-2</v>
      </c>
      <c r="AY1675" s="13">
        <f t="shared" si="2056"/>
        <v>9.7788668630606253E-3</v>
      </c>
      <c r="AZ1675" s="13">
        <f t="shared" si="2057"/>
        <v>4.4556591955963948E-3</v>
      </c>
      <c r="BA1675" s="13">
        <f t="shared" si="2058"/>
        <v>1.3534559879868047E-3</v>
      </c>
      <c r="BB1675" s="13">
        <f t="shared" si="2059"/>
        <v>3.0834547106314467E-4</v>
      </c>
      <c r="BC1675" s="13">
        <f t="shared" si="2060"/>
        <v>5.6198017737732039E-5</v>
      </c>
      <c r="BD1675" s="13">
        <f t="shared" si="2061"/>
        <v>2.7035500797962833E-5</v>
      </c>
      <c r="BE1675" s="13">
        <f t="shared" si="2062"/>
        <v>6.6788951762967292E-5</v>
      </c>
      <c r="BF1675" s="13">
        <f t="shared" si="2063"/>
        <v>8.2498269792215175E-5</v>
      </c>
      <c r="BG1675" s="13">
        <f t="shared" si="2064"/>
        <v>6.7935033555283802E-5</v>
      </c>
      <c r="BH1675" s="13">
        <f t="shared" si="2065"/>
        <v>4.195695978638307E-5</v>
      </c>
      <c r="BI1675" s="13">
        <f t="shared" si="2066"/>
        <v>2.0730234547788756E-5</v>
      </c>
      <c r="BJ1675" s="14">
        <f t="shared" si="2067"/>
        <v>0.70163758894706341</v>
      </c>
      <c r="BK1675" s="14">
        <f t="shared" si="2068"/>
        <v>0.17577818898105615</v>
      </c>
      <c r="BL1675" s="14">
        <f t="shared" si="2069"/>
        <v>0.11464043688460403</v>
      </c>
      <c r="BM1675" s="14">
        <f t="shared" si="2070"/>
        <v>0.64328969064670294</v>
      </c>
      <c r="BN1675" s="14">
        <f t="shared" si="2071"/>
        <v>0.34328321143415941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1.3611111111111101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1.1666666666666701</v>
      </c>
      <c r="I1676" s="10">
        <f>VLOOKUP(C1676,away!$B$2:$E$405,3,FALSE)</f>
        <v>0.73</v>
      </c>
      <c r="J1676" s="10">
        <f>VLOOKUP(B1676,home!$B$2:$E$405,4,FALSE)</f>
        <v>0.86</v>
      </c>
      <c r="K1676" s="12">
        <f t="shared" si="2016"/>
        <v>0.72533611111111052</v>
      </c>
      <c r="L1676" s="12">
        <f t="shared" si="2017"/>
        <v>0.73243333333333549</v>
      </c>
      <c r="M1676" s="13">
        <f t="shared" si="2018"/>
        <v>0.23275486880398835</v>
      </c>
      <c r="N1676" s="13">
        <f t="shared" si="2019"/>
        <v>0.16882551138046165</v>
      </c>
      <c r="O1676" s="13">
        <f t="shared" si="2020"/>
        <v>0.17047742440766836</v>
      </c>
      <c r="P1676" s="13">
        <f t="shared" si="2021"/>
        <v>0.12365343205209649</v>
      </c>
      <c r="Q1676" s="13">
        <f t="shared" si="2022"/>
        <v>6.1227619940524287E-2</v>
      </c>
      <c r="R1676" s="13">
        <f t="shared" si="2023"/>
        <v>6.2431674108495129E-2</v>
      </c>
      <c r="S1676" s="13">
        <f t="shared" si="2024"/>
        <v>1.6423041263144176E-2</v>
      </c>
      <c r="T1676" s="13">
        <f t="shared" si="2025"/>
        <v>4.48451497651048E-2</v>
      </c>
      <c r="U1676" s="13">
        <f t="shared" si="2026"/>
        <v>4.5283947708012064E-2</v>
      </c>
      <c r="V1676" s="13">
        <f t="shared" si="2027"/>
        <v>9.6943450867242181E-4</v>
      </c>
      <c r="W1676" s="13">
        <f t="shared" si="2028"/>
        <v>1.4803534580082989E-2</v>
      </c>
      <c r="X1676" s="13">
        <f t="shared" si="2029"/>
        <v>1.0842602177605482E-2</v>
      </c>
      <c r="Y1676" s="13">
        <f t="shared" si="2030"/>
        <v>3.9707416274754326E-3</v>
      </c>
      <c r="Z1676" s="13">
        <f t="shared" si="2031"/>
        <v>1.5242346390955199E-2</v>
      </c>
      <c r="AA1676" s="13">
        <f t="shared" si="2032"/>
        <v>1.1055824255423913E-2</v>
      </c>
      <c r="AB1676" s="13">
        <f t="shared" si="2033"/>
        <v>4.0095942852785352E-3</v>
      </c>
      <c r="AC1676" s="13">
        <f t="shared" si="2034"/>
        <v>3.2188882010034654E-5</v>
      </c>
      <c r="AD1676" s="13">
        <f t="shared" si="2035"/>
        <v>2.6843845507540601E-3</v>
      </c>
      <c r="AE1676" s="13">
        <f t="shared" si="2036"/>
        <v>1.9661327244573047E-3</v>
      </c>
      <c r="AF1676" s="13">
        <f t="shared" si="2037"/>
        <v>7.20030572575008E-4</v>
      </c>
      <c r="AG1676" s="13">
        <f t="shared" si="2038"/>
        <v>1.757914641243411E-4</v>
      </c>
      <c r="AH1676" s="13">
        <f t="shared" si="2039"/>
        <v>2.7910006437371626E-3</v>
      </c>
      <c r="AI1676" s="13">
        <f t="shared" si="2040"/>
        <v>2.0244135530369197E-3</v>
      </c>
      <c r="AJ1676" s="13">
        <f t="shared" si="2041"/>
        <v>7.3419012692021253E-4</v>
      </c>
      <c r="AK1676" s="13">
        <f t="shared" si="2042"/>
        <v>1.7751153715882652E-4</v>
      </c>
      <c r="AL1676" s="13">
        <f t="shared" si="2043"/>
        <v>6.8402706330714056E-7</v>
      </c>
      <c r="AM1676" s="13">
        <f t="shared" si="2044"/>
        <v>3.8941621015413922E-4</v>
      </c>
      <c r="AN1676" s="13">
        <f t="shared" si="2045"/>
        <v>2.8522141285723088E-4</v>
      </c>
      <c r="AO1676" s="13">
        <f t="shared" si="2046"/>
        <v>1.0445283507853252E-4</v>
      </c>
      <c r="AP1676" s="13">
        <f t="shared" si="2047"/>
        <v>2.5501579390895584E-5</v>
      </c>
      <c r="AQ1676" s="13">
        <f t="shared" si="2048"/>
        <v>4.6695516996345856E-6</v>
      </c>
      <c r="AR1676" s="13">
        <f t="shared" si="2049"/>
        <v>4.0884438096557918E-4</v>
      </c>
      <c r="AS1676" s="13">
        <f t="shared" si="2050"/>
        <v>2.9654959333920254E-4</v>
      </c>
      <c r="AT1676" s="13">
        <f t="shared" si="2051"/>
        <v>1.0754906439211922E-4</v>
      </c>
      <c r="AU1676" s="13">
        <f t="shared" si="2052"/>
        <v>2.600307337327272E-5</v>
      </c>
      <c r="AV1676" s="13">
        <f t="shared" si="2053"/>
        <v>4.7152420293766248E-6</v>
      </c>
      <c r="AW1676" s="13">
        <f t="shared" si="2054"/>
        <v>1.0094345946812211E-8</v>
      </c>
      <c r="AX1676" s="13">
        <f t="shared" si="2055"/>
        <v>4.7076273246138357E-5</v>
      </c>
      <c r="AY1676" s="13">
        <f t="shared" si="2056"/>
        <v>3.448023173458004E-5</v>
      </c>
      <c r="AZ1676" s="13">
        <f t="shared" si="2057"/>
        <v>1.2627235531732157E-5</v>
      </c>
      <c r="BA1676" s="13">
        <f t="shared" si="2058"/>
        <v>3.0828694037639062E-6</v>
      </c>
      <c r="BB1676" s="13">
        <f t="shared" si="2059"/>
        <v>5.6449907840753751E-7</v>
      </c>
      <c r="BC1676" s="13">
        <f t="shared" si="2060"/>
        <v>8.2691588332325752E-8</v>
      </c>
      <c r="BD1676" s="13">
        <f t="shared" si="2061"/>
        <v>4.9908542127537182E-5</v>
      </c>
      <c r="BE1676" s="13">
        <f t="shared" si="2062"/>
        <v>3.6200467858012849E-5</v>
      </c>
      <c r="BF1676" s="13">
        <f t="shared" si="2063"/>
        <v>1.3128753288266896E-5</v>
      </c>
      <c r="BG1676" s="13">
        <f t="shared" si="2064"/>
        <v>3.1742529512829047E-6</v>
      </c>
      <c r="BH1676" s="13">
        <f t="shared" si="2065"/>
        <v>5.7560007284162685E-7</v>
      </c>
      <c r="BI1676" s="13">
        <f t="shared" si="2066"/>
        <v>8.350070367804353E-8</v>
      </c>
      <c r="BJ1676" s="14">
        <f t="shared" si="2067"/>
        <v>0.31096867417292878</v>
      </c>
      <c r="BK1676" s="14">
        <f t="shared" si="2068"/>
        <v>0.37386812976870937</v>
      </c>
      <c r="BL1676" s="14">
        <f t="shared" si="2069"/>
        <v>0.29993231309683227</v>
      </c>
      <c r="BM1676" s="14">
        <f t="shared" si="2070"/>
        <v>0.18060646259880273</v>
      </c>
      <c r="BN1676" s="14">
        <f t="shared" si="2071"/>
        <v>0.81937053069323418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1.3611111111111101</v>
      </c>
      <c r="F1677" s="10">
        <f>VLOOKUP(B1677,home!$B$2:$E$405,3,FALSE)</f>
        <v>0.55000000000000004</v>
      </c>
      <c r="G1677" s="10">
        <f>VLOOKUP(C1677,away!$B$2:$E$405,4,FALSE)</f>
        <v>1.47</v>
      </c>
      <c r="H1677" s="10">
        <f>VLOOKUP(A1677,away!$A$2:$E$405,3,FALSE)</f>
        <v>1.1666666666666701</v>
      </c>
      <c r="I1677" s="10">
        <f>VLOOKUP(C1677,away!$B$2:$E$405,3,FALSE)</f>
        <v>0.55000000000000004</v>
      </c>
      <c r="J1677" s="10">
        <f>VLOOKUP(B1677,home!$B$2:$E$405,4,FALSE)</f>
        <v>1.07</v>
      </c>
      <c r="K1677" s="12">
        <f t="shared" si="2016"/>
        <v>1.1004583333333324</v>
      </c>
      <c r="L1677" s="12">
        <f t="shared" si="2017"/>
        <v>0.68658333333333543</v>
      </c>
      <c r="M1677" s="13">
        <f t="shared" si="2018"/>
        <v>0.16745482481896015</v>
      </c>
      <c r="N1677" s="13">
        <f t="shared" si="2019"/>
        <v>0.18427705742889802</v>
      </c>
      <c r="O1677" s="13">
        <f t="shared" si="2020"/>
        <v>0.11497169180695141</v>
      </c>
      <c r="P1677" s="13">
        <f t="shared" si="2021"/>
        <v>0.12652155634639128</v>
      </c>
      <c r="Q1677" s="13">
        <f t="shared" si="2022"/>
        <v>0.10139461174488797</v>
      </c>
      <c r="R1677" s="13">
        <f t="shared" si="2023"/>
        <v>3.9468823699894809E-2</v>
      </c>
      <c r="S1677" s="13">
        <f t="shared" si="2024"/>
        <v>2.3898541349315284E-2</v>
      </c>
      <c r="T1677" s="13">
        <f t="shared" si="2025"/>
        <v>6.9615850513844543E-2</v>
      </c>
      <c r="U1677" s="13">
        <f t="shared" si="2026"/>
        <v>4.3433795947413374E-2</v>
      </c>
      <c r="V1677" s="13">
        <f t="shared" si="2027"/>
        <v>2.006299409867665E-3</v>
      </c>
      <c r="W1677" s="13">
        <f t="shared" si="2028"/>
        <v>3.719351514991992E-2</v>
      </c>
      <c r="X1677" s="13">
        <f t="shared" si="2029"/>
        <v>2.5536447610015927E-2</v>
      </c>
      <c r="Y1677" s="13">
        <f t="shared" si="2030"/>
        <v>8.7664496607884109E-3</v>
      </c>
      <c r="Z1677" s="13">
        <f t="shared" si="2031"/>
        <v>9.0328788462065105E-3</v>
      </c>
      <c r="AA1677" s="13">
        <f t="shared" si="2032"/>
        <v>9.9403068002983305E-3</v>
      </c>
      <c r="AB1677" s="13">
        <f t="shared" si="2033"/>
        <v>5.469446727139146E-3</v>
      </c>
      <c r="AC1677" s="13">
        <f t="shared" si="2034"/>
        <v>9.4742016282502102E-5</v>
      </c>
      <c r="AD1677" s="13">
        <f t="shared" si="2035"/>
        <v>1.0232478423172231E-2</v>
      </c>
      <c r="AE1677" s="13">
        <f t="shared" si="2036"/>
        <v>7.0254491440430228E-3</v>
      </c>
      <c r="AF1677" s="13">
        <f t="shared" si="2037"/>
        <v>2.411778145740443E-3</v>
      </c>
      <c r="AG1677" s="13">
        <f t="shared" si="2038"/>
        <v>5.5196222618765479E-4</v>
      </c>
      <c r="AH1677" s="13">
        <f t="shared" si="2039"/>
        <v>1.5504560169561593E-3</v>
      </c>
      <c r="AI1677" s="13">
        <f t="shared" si="2040"/>
        <v>1.706212244326212E-3</v>
      </c>
      <c r="AJ1677" s="13">
        <f t="shared" si="2041"/>
        <v>9.3880774135207397E-4</v>
      </c>
      <c r="AK1677" s="13">
        <f t="shared" si="2042"/>
        <v>3.443729341229112E-4</v>
      </c>
      <c r="AL1677" s="13">
        <f t="shared" si="2043"/>
        <v>2.8633172831936443E-6</v>
      </c>
      <c r="AM1677" s="13">
        <f t="shared" si="2044"/>
        <v>2.2520832302866793E-3</v>
      </c>
      <c r="AN1677" s="13">
        <f t="shared" si="2045"/>
        <v>1.5462428111943341E-3</v>
      </c>
      <c r="AO1677" s="13">
        <f t="shared" si="2046"/>
        <v>5.3081227172625649E-4</v>
      </c>
      <c r="AP1677" s="13">
        <f t="shared" si="2047"/>
        <v>1.2148228629868447E-4</v>
      </c>
      <c r="AQ1677" s="13">
        <f t="shared" si="2048"/>
        <v>2.0851928266976338E-5</v>
      </c>
      <c r="AR1677" s="13">
        <f t="shared" si="2049"/>
        <v>2.1290345206169739E-4</v>
      </c>
      <c r="AS1677" s="13">
        <f t="shared" si="2050"/>
        <v>2.3429137801672854E-4</v>
      </c>
      <c r="AT1677" s="13">
        <f t="shared" si="2051"/>
        <v>1.2891394968332943E-4</v>
      </c>
      <c r="AU1677" s="13">
        <f t="shared" si="2052"/>
        <v>4.7288143403977934E-5</v>
      </c>
      <c r="AV1677" s="13">
        <f t="shared" si="2053"/>
        <v>1.3009657869192294E-5</v>
      </c>
      <c r="AW1677" s="13">
        <f t="shared" si="2054"/>
        <v>6.0094376593614516E-8</v>
      </c>
      <c r="AX1677" s="13">
        <f t="shared" si="2055"/>
        <v>4.1305395968820415E-4</v>
      </c>
      <c r="AY1677" s="13">
        <f t="shared" si="2056"/>
        <v>2.8359596448926036E-4</v>
      </c>
      <c r="AZ1677" s="13">
        <f t="shared" si="2057"/>
        <v>9.7356131309459285E-5</v>
      </c>
      <c r="BA1677" s="13">
        <f t="shared" si="2058"/>
        <v>2.2281032384962156E-5</v>
      </c>
      <c r="BB1677" s="13">
        <f t="shared" si="2059"/>
        <v>3.8244463712438277E-6</v>
      </c>
      <c r="BC1677" s="13">
        <f t="shared" si="2060"/>
        <v>5.251602275446335E-7</v>
      </c>
      <c r="BD1677" s="13">
        <f t="shared" si="2061"/>
        <v>2.4362660299115676E-5</v>
      </c>
      <c r="BE1677" s="13">
        <f t="shared" si="2062"/>
        <v>2.681009254833098E-5</v>
      </c>
      <c r="BF1677" s="13">
        <f t="shared" si="2063"/>
        <v>1.4751694881124355E-5</v>
      </c>
      <c r="BG1677" s="13">
        <f t="shared" si="2064"/>
        <v>5.4112085209079867E-6</v>
      </c>
      <c r="BH1677" s="13">
        <f t="shared" si="2065"/>
        <v>1.4887023775593825E-6</v>
      </c>
      <c r="BI1677" s="13">
        <f t="shared" si="2066"/>
        <v>3.2765098744767346E-7</v>
      </c>
      <c r="BJ1677" s="14">
        <f t="shared" si="2067"/>
        <v>0.45229770926974167</v>
      </c>
      <c r="BK1677" s="14">
        <f t="shared" si="2068"/>
        <v>0.32026242322258935</v>
      </c>
      <c r="BL1677" s="14">
        <f t="shared" si="2069"/>
        <v>0.21853347250910388</v>
      </c>
      <c r="BM1677" s="14">
        <f t="shared" si="2070"/>
        <v>0.26575438213154506</v>
      </c>
      <c r="BN1677" s="14">
        <f t="shared" si="2071"/>
        <v>0.73408856584598359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1.3611111111111101</v>
      </c>
      <c r="F1678" s="10">
        <f>VLOOKUP(B1678,home!$B$2:$E$405,3,FALSE)</f>
        <v>2.2000000000000002</v>
      </c>
      <c r="G1678" s="10">
        <f>VLOOKUP(C1678,away!$B$2:$E$405,4,FALSE)</f>
        <v>1.1000000000000001</v>
      </c>
      <c r="H1678" s="10">
        <f>VLOOKUP(A1678,away!$A$2:$E$405,3,FALSE)</f>
        <v>1.1666666666666701</v>
      </c>
      <c r="I1678" s="10">
        <f>VLOOKUP(C1678,away!$B$2:$E$405,3,FALSE)</f>
        <v>0.55000000000000004</v>
      </c>
      <c r="J1678" s="10">
        <f>VLOOKUP(B1678,home!$B$2:$E$405,4,FALSE)</f>
        <v>0.21</v>
      </c>
      <c r="K1678" s="12">
        <f t="shared" si="2016"/>
        <v>3.2938888888888869</v>
      </c>
      <c r="L1678" s="12">
        <f t="shared" si="2017"/>
        <v>0.1347500000000004</v>
      </c>
      <c r="M1678" s="13">
        <f t="shared" si="2018"/>
        <v>3.2431053011867009E-2</v>
      </c>
      <c r="N1678" s="13">
        <f t="shared" si="2019"/>
        <v>0.10682428517075521</v>
      </c>
      <c r="O1678" s="13">
        <f t="shared" si="2020"/>
        <v>4.3700843933490935E-3</v>
      </c>
      <c r="P1678" s="13">
        <f t="shared" si="2021"/>
        <v>1.4394572426759311E-2</v>
      </c>
      <c r="Q1678" s="13">
        <f t="shared" si="2022"/>
        <v>0.17593366299372426</v>
      </c>
      <c r="R1678" s="13">
        <f t="shared" si="2023"/>
        <v>2.9443443600189609E-4</v>
      </c>
      <c r="S1678" s="13">
        <f t="shared" si="2024"/>
        <v>1.5972632408312528E-3</v>
      </c>
      <c r="T1678" s="13">
        <f t="shared" si="2025"/>
        <v>2.3707061088404421E-2</v>
      </c>
      <c r="U1678" s="13">
        <f t="shared" si="2026"/>
        <v>9.6983431725291159E-4</v>
      </c>
      <c r="V1678" s="13">
        <f t="shared" si="2027"/>
        <v>7.8771969967359777E-5</v>
      </c>
      <c r="W1678" s="13">
        <f t="shared" si="2028"/>
        <v>0.19316864590551674</v>
      </c>
      <c r="X1678" s="13">
        <f t="shared" si="2029"/>
        <v>2.6029475035768464E-2</v>
      </c>
      <c r="Y1678" s="13">
        <f t="shared" si="2030"/>
        <v>1.7537358805349058E-3</v>
      </c>
      <c r="Z1678" s="13">
        <f t="shared" si="2031"/>
        <v>1.322501341708521E-5</v>
      </c>
      <c r="AA1678" s="13">
        <f t="shared" si="2032"/>
        <v>4.3561724749943421E-5</v>
      </c>
      <c r="AB1678" s="13">
        <f t="shared" si="2033"/>
        <v>7.1743740567337333E-5</v>
      </c>
      <c r="AC1678" s="13">
        <f t="shared" si="2034"/>
        <v>2.1851912010048721E-6</v>
      </c>
      <c r="AD1678" s="13">
        <f t="shared" si="2035"/>
        <v>0.15906901410747337</v>
      </c>
      <c r="AE1678" s="13">
        <f t="shared" si="2036"/>
        <v>2.1434549650982106E-2</v>
      </c>
      <c r="AF1678" s="13">
        <f t="shared" si="2037"/>
        <v>1.4441527827349237E-3</v>
      </c>
      <c r="AG1678" s="13">
        <f t="shared" si="2038"/>
        <v>6.486652915784387E-5</v>
      </c>
      <c r="AH1678" s="13">
        <f t="shared" si="2039"/>
        <v>4.4551763948805932E-7</v>
      </c>
      <c r="AI1678" s="13">
        <f t="shared" si="2040"/>
        <v>1.4674856025137234E-6</v>
      </c>
      <c r="AJ1678" s="13">
        <f t="shared" si="2041"/>
        <v>2.416867260362184E-6</v>
      </c>
      <c r="AK1678" s="13">
        <f t="shared" si="2042"/>
        <v>2.6536307382754405E-6</v>
      </c>
      <c r="AL1678" s="13">
        <f t="shared" si="2043"/>
        <v>3.8796018122102848E-8</v>
      </c>
      <c r="AM1678" s="13">
        <f t="shared" si="2044"/>
        <v>0.10479113162702319</v>
      </c>
      <c r="AN1678" s="13">
        <f t="shared" si="2045"/>
        <v>1.4120604986741421E-2</v>
      </c>
      <c r="AO1678" s="13">
        <f t="shared" si="2046"/>
        <v>9.5137576098170622E-4</v>
      </c>
      <c r="AP1678" s="13">
        <f t="shared" si="2047"/>
        <v>4.2732627930761773E-5</v>
      </c>
      <c r="AQ1678" s="13">
        <f t="shared" si="2048"/>
        <v>1.4395554034175416E-6</v>
      </c>
      <c r="AR1678" s="13">
        <f t="shared" si="2049"/>
        <v>1.2006700384203229E-8</v>
      </c>
      <c r="AS1678" s="13">
        <f t="shared" si="2050"/>
        <v>3.9548736987744947E-8</v>
      </c>
      <c r="AT1678" s="13">
        <f t="shared" si="2051"/>
        <v>6.5134572666761019E-8</v>
      </c>
      <c r="AU1678" s="13">
        <f t="shared" si="2052"/>
        <v>7.1515348396523301E-8</v>
      </c>
      <c r="AV1678" s="13">
        <f t="shared" si="2053"/>
        <v>5.8890902867081446E-8</v>
      </c>
      <c r="AW1678" s="13">
        <f t="shared" si="2054"/>
        <v>4.7832421986638225E-10</v>
      </c>
      <c r="AX1678" s="13">
        <f t="shared" si="2055"/>
        <v>5.7528390686724107E-2</v>
      </c>
      <c r="AY1678" s="13">
        <f t="shared" si="2056"/>
        <v>7.7519506450360988E-3</v>
      </c>
      <c r="AZ1678" s="13">
        <f t="shared" si="2057"/>
        <v>5.2228767470930879E-4</v>
      </c>
      <c r="BA1678" s="13">
        <f t="shared" si="2058"/>
        <v>2.3459421389026531E-5</v>
      </c>
      <c r="BB1678" s="13">
        <f t="shared" si="2059"/>
        <v>7.9028925804283358E-7</v>
      </c>
      <c r="BC1678" s="13">
        <f t="shared" si="2060"/>
        <v>2.1298295504254418E-8</v>
      </c>
      <c r="BD1678" s="13">
        <f t="shared" si="2061"/>
        <v>2.696504794618985E-10</v>
      </c>
      <c r="BE1678" s="13">
        <f t="shared" si="2062"/>
        <v>8.8819871818310841E-10</v>
      </c>
      <c r="BF1678" s="13">
        <f t="shared" si="2063"/>
        <v>1.4628139444743465E-9</v>
      </c>
      <c r="BG1678" s="13">
        <f t="shared" si="2064"/>
        <v>1.6061155327385915E-9</v>
      </c>
      <c r="BH1678" s="13">
        <f t="shared" si="2065"/>
        <v>1.3225915268898756E-9</v>
      </c>
      <c r="BI1678" s="13">
        <f t="shared" si="2066"/>
        <v>8.7129390699222958E-10</v>
      </c>
      <c r="BJ1678" s="14">
        <f t="shared" si="2067"/>
        <v>0.89516363371854479</v>
      </c>
      <c r="BK1678" s="14">
        <f t="shared" si="2068"/>
        <v>5.6255835281680162E-2</v>
      </c>
      <c r="BL1678" s="14">
        <f t="shared" si="2069"/>
        <v>5.7568956300872312E-3</v>
      </c>
      <c r="BM1678" s="14">
        <f t="shared" si="2070"/>
        <v>0.61518954704456064</v>
      </c>
      <c r="BN1678" s="14">
        <f t="shared" si="2071"/>
        <v>0.33424809243245679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1.3611111111111101</v>
      </c>
      <c r="F1679" s="10">
        <f>VLOOKUP(B1679,home!$B$2:$E$405,3,FALSE)</f>
        <v>1.29</v>
      </c>
      <c r="G1679" s="10">
        <f>VLOOKUP(C1679,away!$B$2:$E$405,4,FALSE)</f>
        <v>0.18</v>
      </c>
      <c r="H1679" s="10">
        <f>VLOOKUP(A1679,away!$A$2:$E$405,3,FALSE)</f>
        <v>1.1666666666666701</v>
      </c>
      <c r="I1679" s="10">
        <f>VLOOKUP(C1679,away!$B$2:$E$405,3,FALSE)</f>
        <v>1.1000000000000001</v>
      </c>
      <c r="J1679" s="10">
        <f>VLOOKUP(B1679,home!$B$2:$E$405,4,FALSE)</f>
        <v>0.64</v>
      </c>
      <c r="K1679" s="12">
        <f t="shared" si="2016"/>
        <v>0.31604999999999978</v>
      </c>
      <c r="L1679" s="12">
        <f t="shared" si="2017"/>
        <v>0.8213333333333358</v>
      </c>
      <c r="M1679" s="13">
        <f t="shared" si="2018"/>
        <v>0.32065697743720695</v>
      </c>
      <c r="N1679" s="13">
        <f t="shared" si="2019"/>
        <v>0.1013436377190292</v>
      </c>
      <c r="O1679" s="13">
        <f t="shared" si="2020"/>
        <v>0.2633662641350934</v>
      </c>
      <c r="P1679" s="13">
        <f t="shared" si="2021"/>
        <v>8.323690777989623E-2</v>
      </c>
      <c r="Q1679" s="13">
        <f t="shared" si="2022"/>
        <v>1.6014828350549581E-2</v>
      </c>
      <c r="R1679" s="13">
        <f t="shared" si="2023"/>
        <v>0.10815574580481202</v>
      </c>
      <c r="S1679" s="13">
        <f t="shared" si="2024"/>
        <v>5.4017090725210467E-3</v>
      </c>
      <c r="T1679" s="13">
        <f t="shared" si="2025"/>
        <v>1.3153512351918093E-2</v>
      </c>
      <c r="U1679" s="13">
        <f t="shared" si="2026"/>
        <v>3.4182623461610821E-2</v>
      </c>
      <c r="V1679" s="13">
        <f t="shared" si="2027"/>
        <v>1.55798733905199E-4</v>
      </c>
      <c r="W1679" s="13">
        <f t="shared" si="2028"/>
        <v>1.6871621667303976E-3</v>
      </c>
      <c r="X1679" s="13">
        <f t="shared" si="2029"/>
        <v>1.3857225262745706E-3</v>
      </c>
      <c r="Y1679" s="13">
        <f t="shared" si="2030"/>
        <v>5.6907005079009205E-4</v>
      </c>
      <c r="Z1679" s="13">
        <f t="shared" si="2031"/>
        <v>2.9610639740339732E-2</v>
      </c>
      <c r="AA1679" s="13">
        <f t="shared" si="2032"/>
        <v>9.3584426899343681E-3</v>
      </c>
      <c r="AB1679" s="13">
        <f t="shared" si="2033"/>
        <v>1.4788679060768776E-3</v>
      </c>
      <c r="AC1679" s="13">
        <f t="shared" si="2034"/>
        <v>2.5276630790045634E-6</v>
      </c>
      <c r="AD1679" s="13">
        <f t="shared" si="2035"/>
        <v>1.3330690069878544E-4</v>
      </c>
      <c r="AE1679" s="13">
        <f t="shared" si="2036"/>
        <v>1.0948940110726942E-4</v>
      </c>
      <c r="AF1679" s="13">
        <f t="shared" si="2037"/>
        <v>4.4963647388052112E-5</v>
      </c>
      <c r="AG1679" s="13">
        <f t="shared" si="2038"/>
        <v>1.2310047462684527E-5</v>
      </c>
      <c r="AH1679" s="13">
        <f t="shared" si="2039"/>
        <v>6.0800513600164433E-3</v>
      </c>
      <c r="AI1679" s="13">
        <f t="shared" si="2040"/>
        <v>1.921600232333196E-3</v>
      </c>
      <c r="AJ1679" s="13">
        <f t="shared" si="2041"/>
        <v>3.0366087671445307E-4</v>
      </c>
      <c r="AK1679" s="13">
        <f t="shared" si="2042"/>
        <v>3.1990673361867625E-5</v>
      </c>
      <c r="AL1679" s="13">
        <f t="shared" si="2043"/>
        <v>2.6245473937575836E-8</v>
      </c>
      <c r="AM1679" s="13">
        <f t="shared" si="2044"/>
        <v>8.4263291931702227E-6</v>
      </c>
      <c r="AN1679" s="13">
        <f t="shared" si="2045"/>
        <v>6.920825043990496E-6</v>
      </c>
      <c r="AO1679" s="13">
        <f t="shared" si="2046"/>
        <v>2.8421521513987724E-6</v>
      </c>
      <c r="AP1679" s="13">
        <f t="shared" si="2047"/>
        <v>7.7811810011628844E-7</v>
      </c>
      <c r="AQ1679" s="13">
        <f t="shared" si="2048"/>
        <v>1.5977358322387836E-7</v>
      </c>
      <c r="AR1679" s="13">
        <f t="shared" si="2049"/>
        <v>9.9874977007203755E-4</v>
      </c>
      <c r="AS1679" s="13">
        <f t="shared" si="2050"/>
        <v>3.1565486483126732E-4</v>
      </c>
      <c r="AT1679" s="13">
        <f t="shared" si="2051"/>
        <v>4.9881360014960984E-5</v>
      </c>
      <c r="AU1679" s="13">
        <f t="shared" si="2052"/>
        <v>5.2550012775761382E-6</v>
      </c>
      <c r="AV1679" s="13">
        <f t="shared" si="2053"/>
        <v>4.1521078844448427E-7</v>
      </c>
      <c r="AW1679" s="13">
        <f t="shared" si="2054"/>
        <v>1.8924619760703891E-10</v>
      </c>
      <c r="AX1679" s="13">
        <f t="shared" si="2055"/>
        <v>4.4385689025024127E-7</v>
      </c>
      <c r="AY1679" s="13">
        <f t="shared" si="2056"/>
        <v>3.6455445919219918E-7</v>
      </c>
      <c r="AZ1679" s="13">
        <f t="shared" si="2057"/>
        <v>1.4971036457493026E-7</v>
      </c>
      <c r="BA1679" s="13">
        <f t="shared" si="2058"/>
        <v>4.0987370923625472E-8</v>
      </c>
      <c r="BB1679" s="13">
        <f t="shared" si="2059"/>
        <v>8.4160734963177883E-9</v>
      </c>
      <c r="BC1679" s="13">
        <f t="shared" si="2060"/>
        <v>1.3824803396618064E-9</v>
      </c>
      <c r="BD1679" s="13">
        <f t="shared" si="2061"/>
        <v>1.3671774630319485E-4</v>
      </c>
      <c r="BE1679" s="13">
        <f t="shared" si="2062"/>
        <v>4.3209643719124709E-5</v>
      </c>
      <c r="BF1679" s="13">
        <f t="shared" si="2063"/>
        <v>6.8282039487146777E-6</v>
      </c>
      <c r="BG1679" s="13">
        <f t="shared" si="2064"/>
        <v>7.1935128599709102E-7</v>
      </c>
      <c r="BH1679" s="13">
        <f t="shared" si="2065"/>
        <v>5.683774348484511E-8</v>
      </c>
      <c r="BI1679" s="13">
        <f t="shared" si="2066"/>
        <v>3.5927137656770571E-9</v>
      </c>
      <c r="BJ1679" s="14">
        <f t="shared" si="2067"/>
        <v>0.13447413926765944</v>
      </c>
      <c r="BK1679" s="14">
        <f t="shared" si="2068"/>
        <v>0.40945431148654154</v>
      </c>
      <c r="BL1679" s="14">
        <f t="shared" si="2069"/>
        <v>0.42643673872265192</v>
      </c>
      <c r="BM1679" s="14">
        <f t="shared" si="2070"/>
        <v>0.10720110362539233</v>
      </c>
      <c r="BN1679" s="14">
        <f t="shared" si="2071"/>
        <v>0.89277436122658738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1.3611111111111101</v>
      </c>
      <c r="F1680" s="10">
        <f>VLOOKUP(B1680,home!$B$2:$E$405,3,FALSE)</f>
        <v>0.92</v>
      </c>
      <c r="G1680" s="10">
        <f>VLOOKUP(C1680,away!$B$2:$E$405,4,FALSE)</f>
        <v>1.47</v>
      </c>
      <c r="H1680" s="10">
        <f>VLOOKUP(A1680,away!$A$2:$E$405,3,FALSE)</f>
        <v>1.1666666666666701</v>
      </c>
      <c r="I1680" s="10">
        <f>VLOOKUP(C1680,away!$B$2:$E$405,3,FALSE)</f>
        <v>0.37</v>
      </c>
      <c r="J1680" s="10">
        <f>VLOOKUP(B1680,home!$B$2:$E$405,4,FALSE)</f>
        <v>0.86</v>
      </c>
      <c r="K1680" s="12">
        <f t="shared" si="2016"/>
        <v>1.8407666666666651</v>
      </c>
      <c r="L1680" s="12">
        <f t="shared" si="2017"/>
        <v>0.37123333333333441</v>
      </c>
      <c r="M1680" s="13">
        <f t="shared" si="2018"/>
        <v>0.10948146647358305</v>
      </c>
      <c r="N1680" s="13">
        <f t="shared" si="2019"/>
        <v>0.2015298341023557</v>
      </c>
      <c r="O1680" s="13">
        <f t="shared" si="2020"/>
        <v>4.0643169737209925E-2</v>
      </c>
      <c r="P1680" s="13">
        <f t="shared" si="2021"/>
        <v>7.481459207993138E-2</v>
      </c>
      <c r="Q1680" s="13">
        <f t="shared" si="2022"/>
        <v>0.18548470047723969</v>
      </c>
      <c r="R1680" s="13">
        <f t="shared" si="2023"/>
        <v>7.5440496893884714E-3</v>
      </c>
      <c r="S1680" s="13">
        <f t="shared" si="2024"/>
        <v>1.2781211670737662E-2</v>
      </c>
      <c r="T1680" s="13">
        <f t="shared" si="2025"/>
        <v>6.8858103640500809E-2</v>
      </c>
      <c r="U1680" s="13">
        <f t="shared" si="2026"/>
        <v>1.3886835199903306E-2</v>
      </c>
      <c r="V1680" s="13">
        <f t="shared" si="2027"/>
        <v>9.7045460268659067E-4</v>
      </c>
      <c r="W1680" s="13">
        <f t="shared" si="2028"/>
        <v>0.11381135127171776</v>
      </c>
      <c r="X1680" s="13">
        <f t="shared" si="2029"/>
        <v>4.225056730377081E-2</v>
      </c>
      <c r="Y1680" s="13">
        <f t="shared" si="2030"/>
        <v>7.8424094677016151E-3</v>
      </c>
      <c r="Z1680" s="13">
        <f t="shared" si="2031"/>
        <v>9.3353423767466301E-4</v>
      </c>
      <c r="AA1680" s="13">
        <f t="shared" si="2032"/>
        <v>1.7184187069035955E-3</v>
      </c>
      <c r="AB1680" s="13">
        <f t="shared" si="2033"/>
        <v>1.5816039375222866E-3</v>
      </c>
      <c r="AC1680" s="13">
        <f t="shared" si="2034"/>
        <v>4.1447748858026985E-5</v>
      </c>
      <c r="AD1680" s="13">
        <f t="shared" si="2035"/>
        <v>5.2375035427317182E-2</v>
      </c>
      <c r="AE1680" s="13">
        <f t="shared" si="2036"/>
        <v>1.9443358985134437E-2</v>
      </c>
      <c r="AF1680" s="13">
        <f t="shared" si="2037"/>
        <v>3.609011483624048E-3</v>
      </c>
      <c r="AG1680" s="13">
        <f t="shared" si="2038"/>
        <v>4.4659512103467939E-4</v>
      </c>
      <c r="AH1680" s="13">
        <f t="shared" si="2039"/>
        <v>8.663975670818958E-5</v>
      </c>
      <c r="AI1680" s="13">
        <f t="shared" si="2040"/>
        <v>1.5948357615654495E-4</v>
      </c>
      <c r="AJ1680" s="13">
        <f t="shared" si="2041"/>
        <v>1.4678602543488127E-4</v>
      </c>
      <c r="AK1680" s="13">
        <f t="shared" si="2042"/>
        <v>9.006627425100491E-5</v>
      </c>
      <c r="AL1680" s="13">
        <f t="shared" si="2043"/>
        <v>1.1329393086611429E-6</v>
      </c>
      <c r="AM1680" s="13">
        <f t="shared" si="2044"/>
        <v>1.9282043876018225E-2</v>
      </c>
      <c r="AN1680" s="13">
        <f t="shared" si="2045"/>
        <v>7.1581374215738533E-3</v>
      </c>
      <c r="AO1680" s="13">
        <f t="shared" si="2046"/>
        <v>1.3286696077344706E-3</v>
      </c>
      <c r="AP1680" s="13">
        <f t="shared" si="2047"/>
        <v>1.6441548245932052E-4</v>
      </c>
      <c r="AQ1680" s="13">
        <f t="shared" si="2048"/>
        <v>1.5259126901245477E-5</v>
      </c>
      <c r="AR1680" s="13">
        <f t="shared" si="2049"/>
        <v>6.432713136394069E-6</v>
      </c>
      <c r="AS1680" s="13">
        <f t="shared" si="2050"/>
        <v>1.1841123917702978E-5</v>
      </c>
      <c r="AT1680" s="13">
        <f t="shared" si="2051"/>
        <v>1.0898373101788518E-5</v>
      </c>
      <c r="AU1680" s="13">
        <f t="shared" si="2052"/>
        <v>6.6871206422229654E-6</v>
      </c>
      <c r="AV1680" s="13">
        <f t="shared" si="2053"/>
        <v>3.0773571935456531E-6</v>
      </c>
      <c r="AW1680" s="13">
        <f t="shared" si="2054"/>
        <v>2.1505515184682718E-8</v>
      </c>
      <c r="AX1680" s="13">
        <f t="shared" si="2055"/>
        <v>5.9156239386964167E-3</v>
      </c>
      <c r="AY1680" s="13">
        <f t="shared" si="2056"/>
        <v>2.1960767935087391E-3</v>
      </c>
      <c r="AZ1680" s="13">
        <f t="shared" si="2057"/>
        <v>4.0762845415511498E-4</v>
      </c>
      <c r="BA1680" s="13">
        <f t="shared" si="2058"/>
        <v>5.0441756599172555E-5</v>
      </c>
      <c r="BB1680" s="13">
        <f t="shared" si="2059"/>
        <v>4.6814153603748854E-6</v>
      </c>
      <c r="BC1680" s="13">
        <f t="shared" si="2060"/>
        <v>3.4757948578996842E-7</v>
      </c>
      <c r="BD1680" s="13">
        <f t="shared" si="2061"/>
        <v>3.9800625666678309E-7</v>
      </c>
      <c r="BE1680" s="13">
        <f t="shared" si="2062"/>
        <v>7.3263665039699137E-7</v>
      </c>
      <c r="BF1680" s="13">
        <f t="shared" si="2063"/>
        <v>6.7430656241455045E-7</v>
      </c>
      <c r="BG1680" s="13">
        <f t="shared" si="2064"/>
        <v>4.1374701440242988E-7</v>
      </c>
      <c r="BH1680" s="13">
        <f t="shared" si="2065"/>
        <v>1.9040292813621131E-7</v>
      </c>
      <c r="BI1680" s="13">
        <f t="shared" si="2066"/>
        <v>7.0097472669773251E-8</v>
      </c>
      <c r="BJ1680" s="14">
        <f t="shared" si="2067"/>
        <v>0.73217429273288936</v>
      </c>
      <c r="BK1680" s="14">
        <f t="shared" si="2068"/>
        <v>0.20028638230861417</v>
      </c>
      <c r="BL1680" s="14">
        <f t="shared" si="2069"/>
        <v>6.5898468788354564E-2</v>
      </c>
      <c r="BM1680" s="14">
        <f t="shared" si="2070"/>
        <v>0.37759881021983105</v>
      </c>
      <c r="BN1680" s="14">
        <f t="shared" si="2071"/>
        <v>0.61949781255970826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1.3611111111111101</v>
      </c>
      <c r="F1681" s="10">
        <f>VLOOKUP(B1681,home!$B$2:$E$405,3,FALSE)</f>
        <v>0.92</v>
      </c>
      <c r="G1681" s="10">
        <f>VLOOKUP(C1681,away!$B$2:$E$405,4,FALSE)</f>
        <v>0.55000000000000004</v>
      </c>
      <c r="H1681" s="10">
        <f>VLOOKUP(A1681,away!$A$2:$E$405,3,FALSE)</f>
        <v>1.1666666666666701</v>
      </c>
      <c r="I1681" s="10">
        <f>VLOOKUP(C1681,away!$B$2:$E$405,3,FALSE)</f>
        <v>1.1000000000000001</v>
      </c>
      <c r="J1681" s="10">
        <f>VLOOKUP(B1681,home!$B$2:$E$405,4,FALSE)</f>
        <v>1.5</v>
      </c>
      <c r="K1681" s="12">
        <f t="shared" si="2016"/>
        <v>0.68872222222222179</v>
      </c>
      <c r="L1681" s="12">
        <f t="shared" si="2017"/>
        <v>1.9250000000000058</v>
      </c>
      <c r="M1681" s="13">
        <f t="shared" si="2018"/>
        <v>7.3261340626987304E-2</v>
      </c>
      <c r="N1681" s="13">
        <f t="shared" si="2019"/>
        <v>5.0456713319597835E-2</v>
      </c>
      <c r="O1681" s="13">
        <f t="shared" si="2020"/>
        <v>0.141028080706951</v>
      </c>
      <c r="P1681" s="13">
        <f t="shared" si="2021"/>
        <v>9.7129173140226122E-2</v>
      </c>
      <c r="Q1681" s="13">
        <f t="shared" si="2022"/>
        <v>1.7375329861751498E-2</v>
      </c>
      <c r="R1681" s="13">
        <f t="shared" si="2023"/>
        <v>0.13573952768044076</v>
      </c>
      <c r="S1681" s="13">
        <f t="shared" si="2024"/>
        <v>3.2193228359476647E-2</v>
      </c>
      <c r="T1681" s="13">
        <f t="shared" si="2025"/>
        <v>3.3447509983871734E-2</v>
      </c>
      <c r="U1681" s="13">
        <f t="shared" si="2026"/>
        <v>9.3486829147467948E-2</v>
      </c>
      <c r="V1681" s="13">
        <f t="shared" si="2027"/>
        <v>4.7423854632526758E-3</v>
      </c>
      <c r="W1681" s="13">
        <f t="shared" si="2028"/>
        <v>3.9889252647432073E-3</v>
      </c>
      <c r="X1681" s="13">
        <f t="shared" si="2029"/>
        <v>7.6786811346306978E-3</v>
      </c>
      <c r="Y1681" s="13">
        <f t="shared" si="2030"/>
        <v>7.3907305920820707E-3</v>
      </c>
      <c r="Z1681" s="13">
        <f t="shared" si="2031"/>
        <v>8.7099530261616417E-2</v>
      </c>
      <c r="AA1681" s="13">
        <f t="shared" si="2032"/>
        <v>5.9987382036292114E-2</v>
      </c>
      <c r="AB1681" s="13">
        <f t="shared" si="2033"/>
        <v>2.0657321530664245E-2</v>
      </c>
      <c r="AC1681" s="13">
        <f t="shared" si="2034"/>
        <v>3.9296303379094208E-4</v>
      </c>
      <c r="AD1681" s="13">
        <f t="shared" si="2035"/>
        <v>6.868153681530764E-4</v>
      </c>
      <c r="AE1681" s="13">
        <f t="shared" si="2036"/>
        <v>1.322119583694676E-3</v>
      </c>
      <c r="AF1681" s="13">
        <f t="shared" si="2037"/>
        <v>1.2725400993061299E-3</v>
      </c>
      <c r="AG1681" s="13">
        <f t="shared" si="2038"/>
        <v>8.1654656372143577E-4</v>
      </c>
      <c r="AH1681" s="13">
        <f t="shared" si="2039"/>
        <v>4.1916648938403023E-2</v>
      </c>
      <c r="AI1681" s="13">
        <f t="shared" si="2040"/>
        <v>2.886892760496566E-2</v>
      </c>
      <c r="AJ1681" s="13">
        <f t="shared" si="2041"/>
        <v>9.9413359866321969E-3</v>
      </c>
      <c r="AK1681" s="13">
        <f t="shared" si="2042"/>
        <v>2.2822730041903569E-3</v>
      </c>
      <c r="AL1681" s="13">
        <f t="shared" si="2043"/>
        <v>2.0839462789043722E-5</v>
      </c>
      <c r="AM1681" s="13">
        <f t="shared" si="2044"/>
        <v>9.4605001322152084E-5</v>
      </c>
      <c r="AN1681" s="13">
        <f t="shared" si="2045"/>
        <v>1.821146275451433E-4</v>
      </c>
      <c r="AO1681" s="13">
        <f t="shared" si="2046"/>
        <v>1.7528532901220099E-4</v>
      </c>
      <c r="AP1681" s="13">
        <f t="shared" si="2047"/>
        <v>1.1247475278282931E-4</v>
      </c>
      <c r="AQ1681" s="13">
        <f t="shared" si="2048"/>
        <v>5.4128474776736759E-5</v>
      </c>
      <c r="AR1681" s="13">
        <f t="shared" si="2049"/>
        <v>1.6137909841285217E-2</v>
      </c>
      <c r="AS1681" s="13">
        <f t="shared" si="2050"/>
        <v>1.1114537127911817E-2</v>
      </c>
      <c r="AT1681" s="13">
        <f t="shared" si="2051"/>
        <v>3.8274143548534083E-3</v>
      </c>
      <c r="AU1681" s="13">
        <f t="shared" si="2052"/>
        <v>8.7867510661329034E-4</v>
      </c>
      <c r="AV1681" s="13">
        <f t="shared" si="2053"/>
        <v>1.5129076800951321E-4</v>
      </c>
      <c r="AW1681" s="13">
        <f t="shared" si="2054"/>
        <v>7.6746547666183288E-7</v>
      </c>
      <c r="AX1681" s="13">
        <f t="shared" si="2055"/>
        <v>1.0859427790654795E-5</v>
      </c>
      <c r="AY1681" s="13">
        <f t="shared" si="2056"/>
        <v>2.0904398497010545E-5</v>
      </c>
      <c r="AZ1681" s="13">
        <f t="shared" si="2057"/>
        <v>2.0120483553372715E-5</v>
      </c>
      <c r="BA1681" s="13">
        <f t="shared" si="2058"/>
        <v>1.2910643613414197E-5</v>
      </c>
      <c r="BB1681" s="13">
        <f t="shared" si="2059"/>
        <v>6.2132472389556002E-6</v>
      </c>
      <c r="BC1681" s="13">
        <f t="shared" si="2060"/>
        <v>2.3921001869979141E-6</v>
      </c>
      <c r="BD1681" s="13">
        <f t="shared" si="2061"/>
        <v>5.1775794074123546E-3</v>
      </c>
      <c r="BE1681" s="13">
        <f t="shared" si="2062"/>
        <v>3.5659139952050512E-3</v>
      </c>
      <c r="BF1681" s="13">
        <f t="shared" si="2063"/>
        <v>1.227962105515472E-3</v>
      </c>
      <c r="BG1681" s="13">
        <f t="shared" si="2064"/>
        <v>2.8190826337176476E-4</v>
      </c>
      <c r="BH1681" s="13">
        <f t="shared" si="2065"/>
        <v>4.8539121403052288E-5</v>
      </c>
      <c r="BI1681" s="13">
        <f t="shared" si="2066"/>
        <v>6.6859943114848792E-6</v>
      </c>
      <c r="BJ1681" s="14">
        <f t="shared" si="2067"/>
        <v>0.12512792025787181</v>
      </c>
      <c r="BK1681" s="14">
        <f t="shared" si="2068"/>
        <v>0.20776083448501972</v>
      </c>
      <c r="BL1681" s="14">
        <f t="shared" si="2069"/>
        <v>0.57632674272189965</v>
      </c>
      <c r="BM1681" s="14">
        <f t="shared" si="2070"/>
        <v>0.48130472545743275</v>
      </c>
      <c r="BN1681" s="14">
        <f t="shared" si="2071"/>
        <v>0.51499016533595454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1.3611111111111101</v>
      </c>
      <c r="F1682" s="10">
        <f>VLOOKUP(B1682,home!$B$2:$E$405,3,FALSE)</f>
        <v>0.55000000000000004</v>
      </c>
      <c r="G1682" s="10">
        <f>VLOOKUP(C1682,away!$B$2:$E$405,4,FALSE)</f>
        <v>1.29</v>
      </c>
      <c r="H1682" s="10">
        <f>VLOOKUP(A1682,away!$A$2:$E$405,3,FALSE)</f>
        <v>1.1666666666666701</v>
      </c>
      <c r="I1682" s="10">
        <f>VLOOKUP(C1682,away!$B$2:$E$405,3,FALSE)</f>
        <v>0.92</v>
      </c>
      <c r="J1682" s="10">
        <f>VLOOKUP(B1682,home!$B$2:$E$405,4,FALSE)</f>
        <v>1.29</v>
      </c>
      <c r="K1682" s="12">
        <f t="shared" si="2016"/>
        <v>0.96570833333333261</v>
      </c>
      <c r="L1682" s="12">
        <f t="shared" si="2017"/>
        <v>1.3846000000000043</v>
      </c>
      <c r="M1682" s="13">
        <f t="shared" si="2018"/>
        <v>9.5339761256746897E-2</v>
      </c>
      <c r="N1682" s="13">
        <f t="shared" si="2019"/>
        <v>9.2070401943650876E-2</v>
      </c>
      <c r="O1682" s="13">
        <f t="shared" si="2020"/>
        <v>0.13200743343609217</v>
      </c>
      <c r="P1682" s="13">
        <f t="shared" si="2021"/>
        <v>0.12748067853117942</v>
      </c>
      <c r="Q1682" s="13">
        <f t="shared" si="2022"/>
        <v>4.4456577205166548E-2</v>
      </c>
      <c r="R1682" s="13">
        <f t="shared" si="2023"/>
        <v>9.13887461678069E-2</v>
      </c>
      <c r="S1682" s="13">
        <f t="shared" si="2024"/>
        <v>4.2614233517445088E-2</v>
      </c>
      <c r="T1682" s="13">
        <f t="shared" si="2025"/>
        <v>6.1554576798273801E-2</v>
      </c>
      <c r="U1682" s="13">
        <f t="shared" si="2026"/>
        <v>8.8254873747135781E-2</v>
      </c>
      <c r="V1682" s="13">
        <f t="shared" si="2027"/>
        <v>6.3311481802673965E-3</v>
      </c>
      <c r="W1682" s="13">
        <f t="shared" si="2028"/>
        <v>1.4310695692835343E-2</v>
      </c>
      <c r="X1682" s="13">
        <f t="shared" si="2029"/>
        <v>1.9814589256299878E-2</v>
      </c>
      <c r="Y1682" s="13">
        <f t="shared" si="2030"/>
        <v>1.371764014213645E-2</v>
      </c>
      <c r="Z1682" s="13">
        <f t="shared" si="2031"/>
        <v>4.2178952647981945E-2</v>
      </c>
      <c r="AA1682" s="13">
        <f t="shared" si="2032"/>
        <v>4.0732566063428198E-2</v>
      </c>
      <c r="AB1682" s="13">
        <f t="shared" si="2033"/>
        <v>1.9667889242751552E-2</v>
      </c>
      <c r="AC1682" s="13">
        <f t="shared" si="2034"/>
        <v>5.2909395779822974E-4</v>
      </c>
      <c r="AD1682" s="13">
        <f t="shared" si="2035"/>
        <v>3.4549895215921296E-3</v>
      </c>
      <c r="AE1682" s="13">
        <f t="shared" si="2036"/>
        <v>4.7837784915964777E-3</v>
      </c>
      <c r="AF1682" s="13">
        <f t="shared" si="2037"/>
        <v>3.3118098497322518E-3</v>
      </c>
      <c r="AG1682" s="13">
        <f t="shared" si="2038"/>
        <v>1.5285106393130969E-3</v>
      </c>
      <c r="AH1682" s="13">
        <f t="shared" si="2039"/>
        <v>1.4600244459098985E-2</v>
      </c>
      <c r="AI1682" s="13">
        <f t="shared" si="2040"/>
        <v>1.4099577742855704E-2</v>
      </c>
      <c r="AJ1682" s="13">
        <f t="shared" si="2041"/>
        <v>6.8080398613784652E-3</v>
      </c>
      <c r="AK1682" s="13">
        <f t="shared" si="2042"/>
        <v>2.1915269425995644E-3</v>
      </c>
      <c r="AL1682" s="13">
        <f t="shared" si="2043"/>
        <v>2.8298479399471932E-5</v>
      </c>
      <c r="AM1682" s="13">
        <f t="shared" si="2044"/>
        <v>6.6730243451617298E-4</v>
      </c>
      <c r="AN1682" s="13">
        <f t="shared" si="2045"/>
        <v>9.2394695083109597E-4</v>
      </c>
      <c r="AO1682" s="13">
        <f t="shared" si="2046"/>
        <v>6.3964847406036978E-4</v>
      </c>
      <c r="AP1682" s="13">
        <f t="shared" si="2047"/>
        <v>2.9521909239466358E-4</v>
      </c>
      <c r="AQ1682" s="13">
        <f t="shared" si="2048"/>
        <v>1.0219008883241305E-4</v>
      </c>
      <c r="AR1682" s="13">
        <f t="shared" si="2049"/>
        <v>4.0430996956137069E-3</v>
      </c>
      <c r="AS1682" s="13">
        <f t="shared" si="2050"/>
        <v>3.9044550685516169E-3</v>
      </c>
      <c r="AT1682" s="13">
        <f t="shared" si="2051"/>
        <v>1.885282398412932E-3</v>
      </c>
      <c r="AU1682" s="13">
        <f t="shared" si="2052"/>
        <v>6.0687764094467377E-4</v>
      </c>
      <c r="AV1682" s="13">
        <f t="shared" si="2053"/>
        <v>1.4651669879348634E-4</v>
      </c>
      <c r="AW1682" s="13">
        <f t="shared" si="2054"/>
        <v>1.0510682204395217E-6</v>
      </c>
      <c r="AX1682" s="13">
        <f t="shared" si="2055"/>
        <v>1.0740325364431473E-4</v>
      </c>
      <c r="AY1682" s="13">
        <f t="shared" si="2056"/>
        <v>1.4871054499591862E-4</v>
      </c>
      <c r="AZ1682" s="13">
        <f t="shared" si="2057"/>
        <v>1.029523103006748E-4</v>
      </c>
      <c r="BA1682" s="13">
        <f t="shared" si="2058"/>
        <v>4.7515922947438258E-5</v>
      </c>
      <c r="BB1682" s="13">
        <f t="shared" si="2059"/>
        <v>1.6447636728255791E-5</v>
      </c>
      <c r="BC1682" s="13">
        <f t="shared" si="2060"/>
        <v>4.5546795627886114E-6</v>
      </c>
      <c r="BD1682" s="13">
        <f t="shared" si="2061"/>
        <v>9.3301263975779252E-4</v>
      </c>
      <c r="BE1682" s="13">
        <f t="shared" si="2062"/>
        <v>9.0101808131943086E-4</v>
      </c>
      <c r="BF1682" s="13">
        <f t="shared" si="2063"/>
        <v>4.3506033480709223E-4</v>
      </c>
      <c r="BG1682" s="13">
        <f t="shared" si="2064"/>
        <v>1.4004713027533297E-4</v>
      </c>
      <c r="BH1682" s="13">
        <f t="shared" si="2065"/>
        <v>3.3811170191576969E-5</v>
      </c>
      <c r="BI1682" s="13">
        <f t="shared" si="2066"/>
        <v>6.5303457627514925E-6</v>
      </c>
      <c r="BJ1682" s="14">
        <f t="shared" si="2067"/>
        <v>0.26205946092941096</v>
      </c>
      <c r="BK1682" s="14">
        <f t="shared" si="2068"/>
        <v>0.27247192446783242</v>
      </c>
      <c r="BL1682" s="14">
        <f t="shared" si="2069"/>
        <v>0.42278660886757774</v>
      </c>
      <c r="BM1682" s="14">
        <f t="shared" si="2070"/>
        <v>0.41660568889538474</v>
      </c>
      <c r="BN1682" s="14">
        <f t="shared" si="2071"/>
        <v>0.58274359854064284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1.3611111111111101</v>
      </c>
      <c r="F1683" s="10">
        <f>VLOOKUP(B1683,home!$B$2:$E$405,3,FALSE)</f>
        <v>0.55000000000000004</v>
      </c>
      <c r="G1683" s="10">
        <f>VLOOKUP(C1683,away!$B$2:$E$405,4,FALSE)</f>
        <v>0.55000000000000004</v>
      </c>
      <c r="H1683" s="10">
        <f>VLOOKUP(A1683,away!$A$2:$E$405,3,FALSE)</f>
        <v>1.1666666666666701</v>
      </c>
      <c r="I1683" s="10">
        <f>VLOOKUP(C1683,away!$B$2:$E$405,3,FALSE)</f>
        <v>0.73</v>
      </c>
      <c r="J1683" s="10">
        <f>VLOOKUP(B1683,home!$B$2:$E$405,4,FALSE)</f>
        <v>1.07</v>
      </c>
      <c r="K1683" s="12">
        <f t="shared" si="2016"/>
        <v>0.41173611111111086</v>
      </c>
      <c r="L1683" s="12">
        <f t="shared" si="2017"/>
        <v>0.911283333333336</v>
      </c>
      <c r="M1683" s="13">
        <f t="shared" si="2018"/>
        <v>0.26632991827995511</v>
      </c>
      <c r="N1683" s="13">
        <f t="shared" si="2019"/>
        <v>0.10965764482512866</v>
      </c>
      <c r="O1683" s="13">
        <f t="shared" si="2020"/>
        <v>0.24270201569655248</v>
      </c>
      <c r="P1683" s="13">
        <f t="shared" si="2021"/>
        <v>9.9929184101726284E-2</v>
      </c>
      <c r="Q1683" s="13">
        <f t="shared" si="2022"/>
        <v>2.2575006116950951E-2</v>
      </c>
      <c r="R1683" s="13">
        <f t="shared" si="2023"/>
        <v>0.11058515093533698</v>
      </c>
      <c r="S1683" s="13">
        <f t="shared" si="2024"/>
        <v>9.3735637172576297E-3</v>
      </c>
      <c r="T1683" s="13">
        <f t="shared" si="2025"/>
        <v>2.0572226824275511E-2</v>
      </c>
      <c r="U1683" s="13">
        <f t="shared" si="2026"/>
        <v>4.5531899992750868E-2</v>
      </c>
      <c r="V1683" s="13">
        <f t="shared" si="2027"/>
        <v>3.9078205476232228E-4</v>
      </c>
      <c r="W1683" s="13">
        <f t="shared" si="2028"/>
        <v>3.0983150756343091E-3</v>
      </c>
      <c r="X1683" s="13">
        <f t="shared" si="2029"/>
        <v>2.8234428898409603E-3</v>
      </c>
      <c r="Y1683" s="13">
        <f t="shared" si="2030"/>
        <v>1.2864782240652886E-3</v>
      </c>
      <c r="Z1683" s="13">
        <f t="shared" si="2031"/>
        <v>3.3591468320507994E-2</v>
      </c>
      <c r="AA1683" s="13">
        <f t="shared" si="2032"/>
        <v>1.3830820532798039E-2</v>
      </c>
      <c r="AB1683" s="13">
        <f t="shared" si="2033"/>
        <v>2.8473241298249833E-3</v>
      </c>
      <c r="AC1683" s="13">
        <f t="shared" si="2034"/>
        <v>9.1640408225153466E-6</v>
      </c>
      <c r="AD1683" s="13">
        <f t="shared" si="2035"/>
        <v>3.1892205005964926E-4</v>
      </c>
      <c r="AE1683" s="13">
        <f t="shared" si="2036"/>
        <v>2.9062834885185823E-4</v>
      </c>
      <c r="AF1683" s="13">
        <f t="shared" si="2037"/>
        <v>1.324223852514425E-4</v>
      </c>
      <c r="AG1683" s="13">
        <f t="shared" si="2038"/>
        <v>4.0224770879961915E-5</v>
      </c>
      <c r="AH1683" s="13">
        <f t="shared" si="2039"/>
        <v>7.6528363056684191E-3</v>
      </c>
      <c r="AI1683" s="13">
        <f t="shared" si="2040"/>
        <v>3.1509490594658351E-3</v>
      </c>
      <c r="AJ1683" s="13">
        <f t="shared" si="2041"/>
        <v>6.4867975602683769E-4</v>
      </c>
      <c r="AK1683" s="13">
        <f t="shared" si="2042"/>
        <v>8.9028293367664798E-5</v>
      </c>
      <c r="AL1683" s="13">
        <f t="shared" si="2043"/>
        <v>1.3753695091908784E-7</v>
      </c>
      <c r="AM1683" s="13">
        <f t="shared" si="2044"/>
        <v>2.6262344927828606E-5</v>
      </c>
      <c r="AN1683" s="13">
        <f t="shared" si="2045"/>
        <v>2.3932437226981482E-5</v>
      </c>
      <c r="AO1683" s="13">
        <f t="shared" si="2046"/>
        <v>1.0904615585497252E-5</v>
      </c>
      <c r="AP1683" s="13">
        <f t="shared" si="2047"/>
        <v>3.312398146490195E-6</v>
      </c>
      <c r="AQ1683" s="13">
        <f t="shared" si="2048"/>
        <v>7.5463330606518697E-7</v>
      </c>
      <c r="AR1683" s="13">
        <f t="shared" si="2049"/>
        <v>1.3947804356167781E-3</v>
      </c>
      <c r="AS1683" s="13">
        <f t="shared" si="2050"/>
        <v>5.742814724147133E-4</v>
      </c>
      <c r="AT1683" s="13">
        <f t="shared" si="2051"/>
        <v>1.1822621006759837E-4</v>
      </c>
      <c r="AU1683" s="13">
        <f t="shared" si="2052"/>
        <v>1.6225999988212744E-5</v>
      </c>
      <c r="AV1683" s="13">
        <f t="shared" si="2053"/>
        <v>1.6702075335089105E-6</v>
      </c>
      <c r="AW1683" s="13">
        <f t="shared" si="2054"/>
        <v>1.4334722072394E-9</v>
      </c>
      <c r="AX1683" s="13">
        <f t="shared" si="2055"/>
        <v>1.8021926282071269E-6</v>
      </c>
      <c r="AY1683" s="13">
        <f t="shared" si="2056"/>
        <v>1.6423081055413561E-6</v>
      </c>
      <c r="AZ1683" s="13">
        <f t="shared" si="2057"/>
        <v>7.4830400238904161E-7</v>
      </c>
      <c r="BA1683" s="13">
        <f t="shared" si="2058"/>
        <v>2.2730565521458752E-7</v>
      </c>
      <c r="BB1683" s="13">
        <f t="shared" si="2059"/>
        <v>5.1784963792366812E-8</v>
      </c>
      <c r="BC1683" s="13">
        <f t="shared" si="2060"/>
        <v>9.4381548842508298E-9</v>
      </c>
      <c r="BD1683" s="13">
        <f t="shared" si="2061"/>
        <v>2.1184002743949662E-4</v>
      </c>
      <c r="BE1683" s="13">
        <f t="shared" si="2062"/>
        <v>8.7222189075609349E-5</v>
      </c>
      <c r="BF1683" s="13">
        <f t="shared" si="2063"/>
        <v>1.7956262466294706E-5</v>
      </c>
      <c r="BG1683" s="13">
        <f t="shared" si="2064"/>
        <v>2.4644138926541962E-6</v>
      </c>
      <c r="BH1683" s="13">
        <f t="shared" si="2065"/>
        <v>2.5367204808240819E-7</v>
      </c>
      <c r="BI1683" s="13">
        <f t="shared" si="2066"/>
        <v>2.0889188515008297E-8</v>
      </c>
      <c r="BJ1683" s="14">
        <f t="shared" si="2067"/>
        <v>0.16086495927364153</v>
      </c>
      <c r="BK1683" s="14">
        <f t="shared" si="2068"/>
        <v>0.37603439203958039</v>
      </c>
      <c r="BL1683" s="14">
        <f t="shared" si="2069"/>
        <v>0.42946364648152363</v>
      </c>
      <c r="BM1683" s="14">
        <f t="shared" si="2070"/>
        <v>0.14817390528496957</v>
      </c>
      <c r="BN1683" s="14">
        <f t="shared" si="2071"/>
        <v>0.85177891995565036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1.30232558139535</v>
      </c>
      <c r="F1684" s="10">
        <f>VLOOKUP(B1684,home!$B$2:$E$405,3,FALSE)</f>
        <v>0.96</v>
      </c>
      <c r="G1684" s="10">
        <f>VLOOKUP(C1684,away!$B$2:$E$405,4,FALSE)</f>
        <v>1.28</v>
      </c>
      <c r="H1684" s="10">
        <f>VLOOKUP(A1684,away!$A$2:$E$405,3,FALSE)</f>
        <v>0.918604651162791</v>
      </c>
      <c r="I1684" s="10">
        <f>VLOOKUP(C1684,away!$B$2:$E$405,3,FALSE)</f>
        <v>0</v>
      </c>
      <c r="J1684" s="10">
        <f>VLOOKUP(B1684,home!$B$2:$E$405,4,FALSE)</f>
        <v>0.82</v>
      </c>
      <c r="K1684" s="12">
        <f t="shared" si="2016"/>
        <v>1.6002976744186059</v>
      </c>
      <c r="L1684" s="12">
        <f t="shared" si="2017"/>
        <v>0</v>
      </c>
      <c r="M1684" s="13">
        <f t="shared" si="2018"/>
        <v>0.20183642751018652</v>
      </c>
      <c r="N1684" s="13">
        <f t="shared" si="2019"/>
        <v>0.32299836555751099</v>
      </c>
      <c r="O1684" s="13">
        <f t="shared" si="2020"/>
        <v>0</v>
      </c>
      <c r="P1684" s="13">
        <f t="shared" si="2021"/>
        <v>0</v>
      </c>
      <c r="Q1684" s="13">
        <f t="shared" si="2022"/>
        <v>0.25844676662134786</v>
      </c>
      <c r="R1684" s="13">
        <f t="shared" si="2023"/>
        <v>0</v>
      </c>
      <c r="S1684" s="13">
        <f t="shared" si="2024"/>
        <v>0</v>
      </c>
      <c r="T1684" s="13">
        <f t="shared" si="2025"/>
        <v>0</v>
      </c>
      <c r="U1684" s="13">
        <f t="shared" si="2026"/>
        <v>0</v>
      </c>
      <c r="V1684" s="13">
        <f t="shared" si="2027"/>
        <v>0</v>
      </c>
      <c r="W1684" s="13">
        <f t="shared" si="2028"/>
        <v>0.13786391986171709</v>
      </c>
      <c r="X1684" s="13">
        <f t="shared" si="2029"/>
        <v>0</v>
      </c>
      <c r="Y1684" s="13">
        <f t="shared" si="2030"/>
        <v>0</v>
      </c>
      <c r="Z1684" s="13">
        <f t="shared" si="2031"/>
        <v>0</v>
      </c>
      <c r="AA1684" s="13">
        <f t="shared" si="2032"/>
        <v>0</v>
      </c>
      <c r="AB1684" s="13">
        <f t="shared" si="2033"/>
        <v>0</v>
      </c>
      <c r="AC1684" s="13">
        <f t="shared" si="2034"/>
        <v>0</v>
      </c>
      <c r="AD1684" s="13">
        <f t="shared" si="2035"/>
        <v>5.5155827585234747E-2</v>
      </c>
      <c r="AE1684" s="13">
        <f t="shared" si="2036"/>
        <v>0</v>
      </c>
      <c r="AF1684" s="13">
        <f t="shared" si="2037"/>
        <v>0</v>
      </c>
      <c r="AG1684" s="13">
        <f t="shared" si="2038"/>
        <v>0</v>
      </c>
      <c r="AH1684" s="13">
        <f t="shared" si="2039"/>
        <v>0</v>
      </c>
      <c r="AI1684" s="13">
        <f t="shared" si="2040"/>
        <v>0</v>
      </c>
      <c r="AJ1684" s="13">
        <f t="shared" si="2041"/>
        <v>0</v>
      </c>
      <c r="AK1684" s="13">
        <f t="shared" si="2042"/>
        <v>0</v>
      </c>
      <c r="AL1684" s="13">
        <f t="shared" si="2043"/>
        <v>0</v>
      </c>
      <c r="AM1684" s="13">
        <f t="shared" si="2044"/>
        <v>1.7653148523056949E-2</v>
      </c>
      <c r="AN1684" s="13">
        <f t="shared" si="2045"/>
        <v>0</v>
      </c>
      <c r="AO1684" s="13">
        <f t="shared" si="2046"/>
        <v>0</v>
      </c>
      <c r="AP1684" s="13">
        <f t="shared" si="2047"/>
        <v>0</v>
      </c>
      <c r="AQ1684" s="13">
        <f t="shared" si="2048"/>
        <v>0</v>
      </c>
      <c r="AR1684" s="13">
        <f t="shared" si="2049"/>
        <v>0</v>
      </c>
      <c r="AS1684" s="13">
        <f t="shared" si="2050"/>
        <v>0</v>
      </c>
      <c r="AT1684" s="13">
        <f t="shared" si="2051"/>
        <v>0</v>
      </c>
      <c r="AU1684" s="13">
        <f t="shared" si="2052"/>
        <v>0</v>
      </c>
      <c r="AV1684" s="13">
        <f t="shared" si="2053"/>
        <v>0</v>
      </c>
      <c r="AW1684" s="13">
        <f t="shared" si="2054"/>
        <v>0</v>
      </c>
      <c r="AX1684" s="13">
        <f t="shared" si="2055"/>
        <v>4.7083820879357096E-3</v>
      </c>
      <c r="AY1684" s="13">
        <f t="shared" si="2056"/>
        <v>0</v>
      </c>
      <c r="AZ1684" s="13">
        <f t="shared" si="2057"/>
        <v>0</v>
      </c>
      <c r="BA1684" s="13">
        <f t="shared" si="2058"/>
        <v>0</v>
      </c>
      <c r="BB1684" s="13">
        <f t="shared" si="2059"/>
        <v>0</v>
      </c>
      <c r="BC1684" s="13">
        <f t="shared" si="2060"/>
        <v>0</v>
      </c>
      <c r="BD1684" s="13">
        <f t="shared" si="2061"/>
        <v>0</v>
      </c>
      <c r="BE1684" s="13">
        <f t="shared" si="2062"/>
        <v>0</v>
      </c>
      <c r="BF1684" s="13">
        <f t="shared" si="2063"/>
        <v>0</v>
      </c>
      <c r="BG1684" s="13">
        <f t="shared" si="2064"/>
        <v>0</v>
      </c>
      <c r="BH1684" s="13">
        <f t="shared" si="2065"/>
        <v>0</v>
      </c>
      <c r="BI1684" s="13">
        <f t="shared" si="2066"/>
        <v>0</v>
      </c>
      <c r="BJ1684" s="14">
        <f t="shared" si="2067"/>
        <v>0.79682641023680334</v>
      </c>
      <c r="BK1684" s="14">
        <f t="shared" si="2068"/>
        <v>0.20183642751018652</v>
      </c>
      <c r="BL1684" s="14">
        <f t="shared" si="2069"/>
        <v>0</v>
      </c>
      <c r="BM1684" s="14">
        <f t="shared" si="2070"/>
        <v>0.21538127805794446</v>
      </c>
      <c r="BN1684" s="14">
        <f t="shared" si="2071"/>
        <v>0.78328155968904545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1.30232558139535</v>
      </c>
      <c r="F1685" s="10">
        <f>VLOOKUP(B1685,home!$B$2:$E$405,3,FALSE)</f>
        <v>0.96</v>
      </c>
      <c r="G1685" s="10">
        <f>VLOOKUP(C1685,away!$B$2:$E$405,4,FALSE)</f>
        <v>0.77</v>
      </c>
      <c r="H1685" s="10">
        <f>VLOOKUP(A1685,away!$A$2:$E$405,3,FALSE)</f>
        <v>0.918604651162791</v>
      </c>
      <c r="I1685" s="10">
        <f>VLOOKUP(C1685,away!$B$2:$E$405,3,FALSE)</f>
        <v>0.26</v>
      </c>
      <c r="J1685" s="10">
        <f>VLOOKUP(B1685,home!$B$2:$E$405,4,FALSE)</f>
        <v>0.54</v>
      </c>
      <c r="K1685" s="12">
        <f t="shared" si="2016"/>
        <v>0.96267906976744266</v>
      </c>
      <c r="L1685" s="12">
        <f t="shared" si="2017"/>
        <v>0.12897209302325585</v>
      </c>
      <c r="M1685" s="13">
        <f t="shared" si="2018"/>
        <v>0.33566180361055198</v>
      </c>
      <c r="N1685" s="13">
        <f t="shared" si="2019"/>
        <v>0.32313459285626817</v>
      </c>
      <c r="O1685" s="13">
        <f t="shared" si="2020"/>
        <v>4.3291005359613943E-2</v>
      </c>
      <c r="P1685" s="13">
        <f t="shared" si="2021"/>
        <v>4.1675344768890524E-2</v>
      </c>
      <c r="Q1685" s="13">
        <f t="shared" si="2022"/>
        <v>0.15553745463027677</v>
      </c>
      <c r="R1685" s="13">
        <f t="shared" si="2023"/>
        <v>2.7916657851551978E-3</v>
      </c>
      <c r="S1685" s="13">
        <f t="shared" si="2024"/>
        <v>1.2935895169807836E-3</v>
      </c>
      <c r="T1685" s="13">
        <f t="shared" si="2025"/>
        <v>2.0059991067176493E-2</v>
      </c>
      <c r="U1685" s="13">
        <f t="shared" si="2026"/>
        <v>2.6874782211548029E-3</v>
      </c>
      <c r="V1685" s="13">
        <f t="shared" si="2027"/>
        <v>1.7845604159935984E-5</v>
      </c>
      <c r="W1685" s="13">
        <f t="shared" si="2028"/>
        <v>4.9910884045823563E-2</v>
      </c>
      <c r="X1685" s="13">
        <f t="shared" si="2029"/>
        <v>6.4371111800308927E-3</v>
      </c>
      <c r="Y1685" s="13">
        <f t="shared" si="2030"/>
        <v>4.1510385095599214E-4</v>
      </c>
      <c r="Z1685" s="13">
        <f t="shared" si="2031"/>
        <v>1.200156597776256E-4</v>
      </c>
      <c r="AA1685" s="13">
        <f t="shared" si="2032"/>
        <v>1.1553656371225048E-4</v>
      </c>
      <c r="AB1685" s="13">
        <f t="shared" si="2033"/>
        <v>5.561231583931808E-5</v>
      </c>
      <c r="AC1685" s="13">
        <f t="shared" si="2034"/>
        <v>1.3848047684727299E-7</v>
      </c>
      <c r="AD1685" s="13">
        <f t="shared" si="2035"/>
        <v>1.2012040856126031E-2</v>
      </c>
      <c r="AE1685" s="13">
        <f t="shared" si="2036"/>
        <v>1.5492180506954361E-3</v>
      </c>
      <c r="AF1685" s="13">
        <f t="shared" si="2037"/>
        <v>9.990294727379942E-5</v>
      </c>
      <c r="AG1685" s="13">
        <f t="shared" si="2038"/>
        <v>4.2948974030312946E-6</v>
      </c>
      <c r="AH1685" s="13">
        <f t="shared" si="2039"/>
        <v>3.8696677092718375E-6</v>
      </c>
      <c r="AI1685" s="13">
        <f t="shared" si="2040"/>
        <v>3.7252481106709231E-6</v>
      </c>
      <c r="AJ1685" s="13">
        <f t="shared" si="2041"/>
        <v>1.7931091929168036E-6</v>
      </c>
      <c r="AK1685" s="13">
        <f t="shared" si="2042"/>
        <v>5.7539622994286626E-7</v>
      </c>
      <c r="AL1685" s="13">
        <f t="shared" si="2043"/>
        <v>6.8774243054076727E-10</v>
      </c>
      <c r="AM1685" s="13">
        <f t="shared" si="2044"/>
        <v>2.3127480634767849E-3</v>
      </c>
      <c r="AN1685" s="13">
        <f t="shared" si="2045"/>
        <v>2.9827995838208271E-4</v>
      </c>
      <c r="AO1685" s="13">
        <f t="shared" si="2046"/>
        <v>1.9234895269713424E-5</v>
      </c>
      <c r="AP1685" s="13">
        <f t="shared" si="2047"/>
        <v>8.269215673393545E-7</v>
      </c>
      <c r="AQ1685" s="13">
        <f t="shared" si="2048"/>
        <v>2.6662451326456936E-8</v>
      </c>
      <c r="AR1685" s="13">
        <f t="shared" si="2049"/>
        <v>9.9815828753859399E-8</v>
      </c>
      <c r="AS1685" s="13">
        <f t="shared" si="2050"/>
        <v>9.6090609172831707E-8</v>
      </c>
      <c r="AT1685" s="13">
        <f t="shared" si="2051"/>
        <v>4.6252209125944263E-8</v>
      </c>
      <c r="AU1685" s="13">
        <f t="shared" si="2052"/>
        <v>1.4842011218684417E-8</v>
      </c>
      <c r="AV1685" s="13">
        <f t="shared" si="2053"/>
        <v>3.5720233883702654E-9</v>
      </c>
      <c r="AW1685" s="13">
        <f t="shared" si="2054"/>
        <v>2.3719230517707392E-12</v>
      </c>
      <c r="AX1685" s="13">
        <f t="shared" si="2055"/>
        <v>3.7107235905904748E-4</v>
      </c>
      <c r="AY1685" s="13">
        <f t="shared" si="2056"/>
        <v>4.7857978810922464E-5</v>
      </c>
      <c r="AZ1685" s="13">
        <f t="shared" si="2057"/>
        <v>3.0861718475536489E-6</v>
      </c>
      <c r="BA1685" s="13">
        <f t="shared" si="2058"/>
        <v>1.3267668086948088E-7</v>
      </c>
      <c r="BB1685" s="13">
        <f t="shared" si="2059"/>
        <v>4.2778973067788781E-9</v>
      </c>
      <c r="BC1685" s="13">
        <f t="shared" si="2060"/>
        <v>1.1034587387876428E-10</v>
      </c>
      <c r="BD1685" s="13">
        <f t="shared" si="2061"/>
        <v>2.1455760585393539E-9</v>
      </c>
      <c r="BE1685" s="13">
        <f t="shared" si="2062"/>
        <v>2.0655011641499607E-9</v>
      </c>
      <c r="BF1685" s="13">
        <f t="shared" si="2063"/>
        <v>9.9420736965372719E-10</v>
      </c>
      <c r="BG1685" s="13">
        <f t="shared" si="2064"/>
        <v>3.190342085913954E-10</v>
      </c>
      <c r="BH1685" s="13">
        <f t="shared" si="2065"/>
        <v>7.6781888787689184E-11</v>
      </c>
      <c r="BI1685" s="13">
        <f t="shared" si="2066"/>
        <v>1.4783263454623977E-11</v>
      </c>
      <c r="BJ1685" s="14">
        <f t="shared" si="2067"/>
        <v>0.57221386445781885</v>
      </c>
      <c r="BK1685" s="14">
        <f t="shared" si="2068"/>
        <v>0.37869658064761341</v>
      </c>
      <c r="BL1685" s="14">
        <f t="shared" si="2069"/>
        <v>4.8951527855283922E-2</v>
      </c>
      <c r="BM1685" s="14">
        <f t="shared" si="2070"/>
        <v>9.7842263633298357E-2</v>
      </c>
      <c r="BN1685" s="14">
        <f t="shared" si="2071"/>
        <v>0.90209186701075672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1.30232558139535</v>
      </c>
      <c r="F1686" s="10">
        <f>VLOOKUP(B1686,home!$B$2:$E$405,3,FALSE)</f>
        <v>0.77</v>
      </c>
      <c r="G1686" s="10">
        <f>VLOOKUP(C1686,away!$B$2:$E$405,4,FALSE)</f>
        <v>1.08</v>
      </c>
      <c r="H1686" s="10">
        <f>VLOOKUP(A1686,away!$A$2:$E$405,3,FALSE)</f>
        <v>0.918604651162791</v>
      </c>
      <c r="I1686" s="10">
        <f>VLOOKUP(C1686,away!$B$2:$E$405,3,FALSE)</f>
        <v>0.31</v>
      </c>
      <c r="J1686" s="10">
        <f>VLOOKUP(B1686,home!$B$2:$E$405,4,FALSE)</f>
        <v>0.87</v>
      </c>
      <c r="K1686" s="12">
        <f t="shared" si="2016"/>
        <v>1.0830139534883734</v>
      </c>
      <c r="L1686" s="12">
        <f t="shared" si="2017"/>
        <v>0.24774767441860474</v>
      </c>
      <c r="M1686" s="13">
        <f t="shared" si="2018"/>
        <v>0.26427590472598333</v>
      </c>
      <c r="N1686" s="13">
        <f t="shared" si="2019"/>
        <v>0.28621449238900393</v>
      </c>
      <c r="O1686" s="13">
        <f t="shared" si="2020"/>
        <v>6.5473740800735133E-2</v>
      </c>
      <c r="P1686" s="13">
        <f t="shared" si="2021"/>
        <v>7.0908974874277178E-2</v>
      </c>
      <c r="Q1686" s="13">
        <f t="shared" si="2022"/>
        <v>0.15498714447394155</v>
      </c>
      <c r="R1686" s="13">
        <f t="shared" si="2023"/>
        <v>8.1104835094343245E-3</v>
      </c>
      <c r="S1686" s="13">
        <f t="shared" si="2024"/>
        <v>4.7564710098469635E-3</v>
      </c>
      <c r="T1686" s="13">
        <f t="shared" si="2025"/>
        <v>3.8397704608199329E-2</v>
      </c>
      <c r="U1686" s="13">
        <f t="shared" si="2026"/>
        <v>8.7837668102547246E-3</v>
      </c>
      <c r="V1686" s="13">
        <f t="shared" si="2027"/>
        <v>1.4180318426312583E-4</v>
      </c>
      <c r="W1686" s="13">
        <f t="shared" si="2028"/>
        <v>5.5951080025532375E-2</v>
      </c>
      <c r="X1686" s="13">
        <f t="shared" si="2029"/>
        <v>1.3861749957534896E-2</v>
      </c>
      <c r="Y1686" s="13">
        <f t="shared" si="2030"/>
        <v>1.717108157675732E-3</v>
      </c>
      <c r="Z1686" s="13">
        <f t="shared" si="2031"/>
        <v>6.6978447595759927E-4</v>
      </c>
      <c r="AA1686" s="13">
        <f t="shared" si="2032"/>
        <v>7.2538593329197804E-4</v>
      </c>
      <c r="AB1686" s="13">
        <f t="shared" si="2033"/>
        <v>3.9280154370969925E-4</v>
      </c>
      <c r="AC1686" s="13">
        <f t="shared" si="2034"/>
        <v>2.3779878930960937E-6</v>
      </c>
      <c r="AD1686" s="13">
        <f t="shared" si="2035"/>
        <v>1.5148950095099043E-2</v>
      </c>
      <c r="AE1686" s="13">
        <f t="shared" si="2036"/>
        <v>3.7531171559442894E-3</v>
      </c>
      <c r="AF1686" s="13">
        <f t="shared" si="2037"/>
        <v>4.649130236028829E-4</v>
      </c>
      <c r="AG1686" s="13">
        <f t="shared" si="2038"/>
        <v>3.8393706801512049E-5</v>
      </c>
      <c r="AH1686" s="13">
        <f t="shared" si="2039"/>
        <v>4.1484386570044765E-5</v>
      </c>
      <c r="AI1686" s="13">
        <f t="shared" si="2040"/>
        <v>4.4928169507264169E-5</v>
      </c>
      <c r="AJ1686" s="13">
        <f t="shared" si="2041"/>
        <v>2.4328917240528971E-5</v>
      </c>
      <c r="AK1686" s="13">
        <f t="shared" si="2042"/>
        <v>8.782852281585577E-6</v>
      </c>
      <c r="AL1686" s="13">
        <f t="shared" si="2043"/>
        <v>2.552191565670311E-8</v>
      </c>
      <c r="AM1686" s="13">
        <f t="shared" si="2044"/>
        <v>3.2813048667382581E-3</v>
      </c>
      <c r="AN1686" s="13">
        <f t="shared" si="2045"/>
        <v>8.1293564979285329E-4</v>
      </c>
      <c r="AO1686" s="13">
        <f t="shared" si="2046"/>
        <v>1.0070145834407836E-4</v>
      </c>
      <c r="AP1686" s="13">
        <f t="shared" si="2047"/>
        <v>8.3161840384358052E-6</v>
      </c>
      <c r="AQ1686" s="13">
        <f t="shared" si="2048"/>
        <v>5.1507881388989775E-7</v>
      </c>
      <c r="AR1686" s="13">
        <f t="shared" si="2049"/>
        <v>2.0555320594821989E-6</v>
      </c>
      <c r="AS1686" s="13">
        <f t="shared" si="2050"/>
        <v>2.2261699022619147E-6</v>
      </c>
      <c r="AT1686" s="13">
        <f t="shared" si="2051"/>
        <v>1.2054865334927509E-6</v>
      </c>
      <c r="AU1686" s="13">
        <f t="shared" si="2052"/>
        <v>4.351862455049929E-7</v>
      </c>
      <c r="AV1686" s="13">
        <f t="shared" si="2053"/>
        <v>1.1782819406203103E-7</v>
      </c>
      <c r="AW1686" s="13">
        <f t="shared" si="2054"/>
        <v>1.9021922456392018E-10</v>
      </c>
      <c r="AX1686" s="13">
        <f t="shared" si="2055"/>
        <v>5.9228315938780654E-4</v>
      </c>
      <c r="AY1686" s="13">
        <f t="shared" si="2056"/>
        <v>1.4673677533563287E-4</v>
      </c>
      <c r="AZ1686" s="13">
        <f t="shared" si="2057"/>
        <v>1.8176847420544164E-5</v>
      </c>
      <c r="BA1686" s="13">
        <f t="shared" si="2058"/>
        <v>1.5010905589005438E-6</v>
      </c>
      <c r="BB1686" s="13">
        <f t="shared" si="2059"/>
        <v>9.297292376483333E-8</v>
      </c>
      <c r="BC1686" s="13">
        <f t="shared" si="2060"/>
        <v>4.6067651293271393E-9</v>
      </c>
      <c r="BD1686" s="13">
        <f t="shared" si="2061"/>
        <v>8.487554790493327E-8</v>
      </c>
      <c r="BE1686" s="13">
        <f t="shared" si="2062"/>
        <v>9.1921402691013616E-8</v>
      </c>
      <c r="BF1686" s="13">
        <f t="shared" si="2063"/>
        <v>4.9776080869295727E-8</v>
      </c>
      <c r="BG1686" s="13">
        <f t="shared" si="2064"/>
        <v>1.7969396710470984E-8</v>
      </c>
      <c r="BH1686" s="13">
        <f t="shared" si="2065"/>
        <v>4.865276843302038E-9</v>
      </c>
      <c r="BI1686" s="13">
        <f t="shared" si="2066"/>
        <v>1.053832541775995E-9</v>
      </c>
      <c r="BJ1686" s="14">
        <f t="shared" si="2067"/>
        <v>0.57549722228345479</v>
      </c>
      <c r="BK1686" s="14">
        <f t="shared" si="2068"/>
        <v>0.34023229407951489</v>
      </c>
      <c r="BL1686" s="14">
        <f t="shared" si="2069"/>
        <v>8.3611993587497671E-2</v>
      </c>
      <c r="BM1686" s="14">
        <f t="shared" si="2070"/>
        <v>0.14989381706793314</v>
      </c>
      <c r="BN1686" s="14">
        <f t="shared" si="2071"/>
        <v>0.84997074077337542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1.30232558139535</v>
      </c>
      <c r="F1687" s="10">
        <f>VLOOKUP(B1687,home!$B$2:$E$405,3,FALSE)</f>
        <v>0.38</v>
      </c>
      <c r="G1687" s="10">
        <f>VLOOKUP(C1687,away!$B$2:$E$405,4,FALSE)</f>
        <v>1.34</v>
      </c>
      <c r="H1687" s="10">
        <f>VLOOKUP(A1687,away!$A$2:$E$405,3,FALSE)</f>
        <v>0.918604651162791</v>
      </c>
      <c r="I1687" s="10">
        <f>VLOOKUP(C1687,away!$B$2:$E$405,3,FALSE)</f>
        <v>1.54</v>
      </c>
      <c r="J1687" s="10">
        <f>VLOOKUP(B1687,home!$B$2:$E$405,4,FALSE)</f>
        <v>1.36</v>
      </c>
      <c r="K1687" s="12">
        <f t="shared" si="2016"/>
        <v>0.66314418604651226</v>
      </c>
      <c r="L1687" s="12">
        <f t="shared" si="2017"/>
        <v>1.9239255813953495</v>
      </c>
      <c r="M1687" s="13">
        <f t="shared" si="2018"/>
        <v>7.5240188635000677E-2</v>
      </c>
      <c r="N1687" s="13">
        <f t="shared" si="2019"/>
        <v>4.9895093650343558E-2</v>
      </c>
      <c r="O1687" s="13">
        <f t="shared" si="2020"/>
        <v>0.14475652366388944</v>
      </c>
      <c r="P1687" s="13">
        <f t="shared" si="2021"/>
        <v>9.599444706001263E-2</v>
      </c>
      <c r="Q1687" s="13">
        <f t="shared" si="2022"/>
        <v>1.6543820633235791E-2</v>
      </c>
      <c r="R1687" s="13">
        <f t="shared" si="2023"/>
        <v>0.1392503894754091</v>
      </c>
      <c r="S1687" s="13">
        <f t="shared" si="2024"/>
        <v>3.0618390362696788E-2</v>
      </c>
      <c r="T1687" s="13">
        <f t="shared" si="2025"/>
        <v>3.1829079730298547E-2</v>
      </c>
      <c r="U1687" s="13">
        <f t="shared" si="2026"/>
        <v>9.2343086185329978E-2</v>
      </c>
      <c r="V1687" s="13">
        <f t="shared" si="2027"/>
        <v>4.3404632344868736E-3</v>
      </c>
      <c r="W1687" s="13">
        <f t="shared" si="2028"/>
        <v>3.656979489308881E-3</v>
      </c>
      <c r="X1687" s="13">
        <f t="shared" si="2029"/>
        <v>7.0357563901194574E-3</v>
      </c>
      <c r="Y1687" s="13">
        <f t="shared" si="2030"/>
        <v>6.7681358517083122E-3</v>
      </c>
      <c r="Z1687" s="13">
        <f t="shared" si="2031"/>
        <v>8.930246217700176E-2</v>
      </c>
      <c r="AA1687" s="13">
        <f t="shared" si="2032"/>
        <v>5.9220408592317267E-2</v>
      </c>
      <c r="AB1687" s="13">
        <f t="shared" si="2033"/>
        <v>1.9635834826647058E-2</v>
      </c>
      <c r="AC1687" s="13">
        <f t="shared" si="2034"/>
        <v>3.4610855559532802E-4</v>
      </c>
      <c r="AD1687" s="13">
        <f t="shared" si="2035"/>
        <v>6.0627617170663198E-4</v>
      </c>
      <c r="AE1687" s="13">
        <f t="shared" si="2036"/>
        <v>1.1664302361368286E-3</v>
      </c>
      <c r="AF1687" s="13">
        <f t="shared" si="2037"/>
        <v>1.1220624851083316E-3</v>
      </c>
      <c r="AG1687" s="13">
        <f t="shared" si="2038"/>
        <v>7.1958823967465237E-4</v>
      </c>
      <c r="AH1687" s="13">
        <f t="shared" si="2039"/>
        <v>4.2952822865981087E-2</v>
      </c>
      <c r="AI1687" s="13">
        <f t="shared" si="2040"/>
        <v>2.8483914757861044E-2</v>
      </c>
      <c r="AJ1687" s="13">
        <f t="shared" si="2041"/>
        <v>9.4444712337600004E-3</v>
      </c>
      <c r="AK1687" s="13">
        <f t="shared" si="2042"/>
        <v>2.0876820629838252E-3</v>
      </c>
      <c r="AL1687" s="13">
        <f t="shared" si="2043"/>
        <v>1.7663166464554885E-5</v>
      </c>
      <c r="AM1687" s="13">
        <f t="shared" si="2044"/>
        <v>8.0409703681158003E-5</v>
      </c>
      <c r="AN1687" s="13">
        <f t="shared" si="2045"/>
        <v>1.5470228590459966E-4</v>
      </c>
      <c r="AO1687" s="13">
        <f t="shared" si="2046"/>
        <v>1.4881784267609829E-4</v>
      </c>
      <c r="AP1687" s="13">
        <f t="shared" si="2047"/>
        <v>9.5438151497538002E-5</v>
      </c>
      <c r="AQ1687" s="13">
        <f t="shared" si="2048"/>
        <v>4.590397527679957E-5</v>
      </c>
      <c r="AR1687" s="13">
        <f t="shared" si="2049"/>
        <v>1.6527606941000837E-2</v>
      </c>
      <c r="AS1687" s="13">
        <f t="shared" si="2050"/>
        <v>1.0960186452186686E-2</v>
      </c>
      <c r="AT1687" s="13">
        <f t="shared" si="2051"/>
        <v>3.6340919618766754E-3</v>
      </c>
      <c r="AU1687" s="13">
        <f t="shared" si="2052"/>
        <v>8.033089853589602E-4</v>
      </c>
      <c r="AV1687" s="13">
        <f t="shared" si="2053"/>
        <v>1.331774208099293E-4</v>
      </c>
      <c r="AW1687" s="13">
        <f t="shared" si="2054"/>
        <v>6.2598265075216481E-7</v>
      </c>
      <c r="AX1687" s="13">
        <f t="shared" si="2055"/>
        <v>8.887204582980456E-6</v>
      </c>
      <c r="AY1687" s="13">
        <f t="shared" si="2056"/>
        <v>1.7098320244290089E-5</v>
      </c>
      <c r="AZ1687" s="13">
        <f t="shared" si="2057"/>
        <v>1.6447947858439846E-5</v>
      </c>
      <c r="BA1687" s="13">
        <f t="shared" si="2058"/>
        <v>1.0548209215436423E-5</v>
      </c>
      <c r="BB1687" s="13">
        <f t="shared" si="2059"/>
        <v>5.0734923868720771E-6</v>
      </c>
      <c r="BC1687" s="13">
        <f t="shared" si="2060"/>
        <v>1.9522043580235493E-6</v>
      </c>
      <c r="BD1687" s="13">
        <f t="shared" si="2061"/>
        <v>5.2996476321731361E-3</v>
      </c>
      <c r="BE1687" s="13">
        <f t="shared" si="2062"/>
        <v>3.5144305153707802E-3</v>
      </c>
      <c r="BF1687" s="13">
        <f t="shared" si="2063"/>
        <v>1.1652870817662902E-3</v>
      </c>
      <c r="BG1687" s="13">
        <f t="shared" si="2064"/>
        <v>2.5758445111614069E-4</v>
      </c>
      <c r="BH1687" s="13">
        <f t="shared" si="2065"/>
        <v>4.2703907793412687E-5</v>
      </c>
      <c r="BI1687" s="13">
        <f t="shared" si="2066"/>
        <v>5.6637696349335943E-6</v>
      </c>
      <c r="BJ1687" s="14">
        <f t="shared" si="2067"/>
        <v>0.11992850221532324</v>
      </c>
      <c r="BK1687" s="14">
        <f t="shared" si="2068"/>
        <v>0.20657435933450113</v>
      </c>
      <c r="BL1687" s="14">
        <f t="shared" si="2069"/>
        <v>0.58051882278326672</v>
      </c>
      <c r="BM1687" s="14">
        <f t="shared" si="2070"/>
        <v>0.47462721105460792</v>
      </c>
      <c r="BN1687" s="14">
        <f t="shared" si="2071"/>
        <v>0.52168046311789118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1.30232558139535</v>
      </c>
      <c r="F1688" s="10">
        <f>VLOOKUP(B1688,home!$B$2:$E$405,3,FALSE)</f>
        <v>0.46</v>
      </c>
      <c r="G1688" s="10">
        <f>VLOOKUP(C1688,away!$B$2:$E$405,4,FALSE)</f>
        <v>1.23</v>
      </c>
      <c r="H1688" s="10">
        <f>VLOOKUP(A1688,away!$A$2:$E$405,3,FALSE)</f>
        <v>0.918604651162791</v>
      </c>
      <c r="I1688" s="10">
        <f>VLOOKUP(C1688,away!$B$2:$E$405,3,FALSE)</f>
        <v>1.08</v>
      </c>
      <c r="J1688" s="10">
        <f>VLOOKUP(B1688,home!$B$2:$E$405,4,FALSE)</f>
        <v>1.31</v>
      </c>
      <c r="K1688" s="12">
        <f t="shared" si="2016"/>
        <v>0.73685581395348909</v>
      </c>
      <c r="L1688" s="12">
        <f t="shared" si="2017"/>
        <v>1.299641860465117</v>
      </c>
      <c r="M1688" s="13">
        <f t="shared" si="2018"/>
        <v>0.13048491217526273</v>
      </c>
      <c r="N1688" s="13">
        <f t="shared" si="2019"/>
        <v>9.6148566169552765E-2</v>
      </c>
      <c r="O1688" s="13">
        <f t="shared" si="2020"/>
        <v>0.16958365402208581</v>
      </c>
      <c r="P1688" s="13">
        <f t="shared" si="2021"/>
        <v>0.12495870141765093</v>
      </c>
      <c r="Q1688" s="13">
        <f t="shared" si="2022"/>
        <v>3.5423814992663352E-2</v>
      </c>
      <c r="R1688" s="13">
        <f t="shared" si="2023"/>
        <v>0.1101990078088682</v>
      </c>
      <c r="S1688" s="13">
        <f t="shared" si="2024"/>
        <v>2.9916633271386505E-2</v>
      </c>
      <c r="T1688" s="13">
        <f t="shared" si="2025"/>
        <v>4.6038272821837097E-2</v>
      </c>
      <c r="U1688" s="13">
        <f t="shared" si="2026"/>
        <v>8.1200779595870479E-2</v>
      </c>
      <c r="V1688" s="13">
        <f t="shared" si="2027"/>
        <v>3.1832915324675306E-3</v>
      </c>
      <c r="W1688" s="13">
        <f t="shared" si="2028"/>
        <v>8.7007480099189228E-3</v>
      </c>
      <c r="X1688" s="13">
        <f t="shared" si="2029"/>
        <v>1.1307856331049191E-2</v>
      </c>
      <c r="Y1688" s="13">
        <f t="shared" si="2030"/>
        <v>7.3480817199785128E-3</v>
      </c>
      <c r="Z1688" s="13">
        <f t="shared" si="2031"/>
        <v>4.7739747843375806E-2</v>
      </c>
      <c r="AA1688" s="13">
        <f t="shared" si="2032"/>
        <v>3.5177310755065007E-2</v>
      </c>
      <c r="AB1688" s="13">
        <f t="shared" si="2033"/>
        <v>1.2960302974559124E-2</v>
      </c>
      <c r="AC1688" s="13">
        <f t="shared" si="2034"/>
        <v>1.9052967959078213E-4</v>
      </c>
      <c r="AD1688" s="13">
        <f t="shared" si="2035"/>
        <v>1.6027991892132516E-3</v>
      </c>
      <c r="AE1688" s="13">
        <f t="shared" si="2036"/>
        <v>2.0830649202210911E-3</v>
      </c>
      <c r="AF1688" s="13">
        <f t="shared" si="2037"/>
        <v>1.35361918419288E-3</v>
      </c>
      <c r="AG1688" s="13">
        <f t="shared" si="2038"/>
        <v>5.8640671830190291E-4</v>
      </c>
      <c r="AH1688" s="13">
        <f t="shared" si="2039"/>
        <v>1.5511143676325117E-2</v>
      </c>
      <c r="AI1688" s="13">
        <f t="shared" si="2040"/>
        <v>1.1429476398968059E-2</v>
      </c>
      <c r="AJ1688" s="13">
        <f t="shared" si="2041"/>
        <v>4.2109380675119015E-3</v>
      </c>
      <c r="AK1688" s="13">
        <f t="shared" si="2042"/>
        <v>1.0342847324147383E-3</v>
      </c>
      <c r="AL1688" s="13">
        <f t="shared" si="2043"/>
        <v>7.2984197011856032E-6</v>
      </c>
      <c r="AM1688" s="13">
        <f t="shared" si="2044"/>
        <v>2.3620638023434467E-4</v>
      </c>
      <c r="AN1688" s="13">
        <f t="shared" si="2045"/>
        <v>3.0698369946149451E-4</v>
      </c>
      <c r="AO1688" s="13">
        <f t="shared" si="2046"/>
        <v>1.9948443315030058E-4</v>
      </c>
      <c r="AP1688" s="13">
        <f t="shared" si="2047"/>
        <v>8.6419439944428639E-5</v>
      </c>
      <c r="AQ1688" s="13">
        <f t="shared" si="2048"/>
        <v>2.807858042743266E-5</v>
      </c>
      <c r="AR1688" s="13">
        <f t="shared" si="2049"/>
        <v>4.0317863250881837E-3</v>
      </c>
      <c r="AS1688" s="13">
        <f t="shared" si="2050"/>
        <v>2.9708451942594004E-3</v>
      </c>
      <c r="AT1688" s="13">
        <f t="shared" si="2051"/>
        <v>1.0945422768729109E-3</v>
      </c>
      <c r="AU1688" s="13">
        <f t="shared" si="2052"/>
        <v>2.6883994677723137E-4</v>
      </c>
      <c r="AV1688" s="13">
        <f t="shared" si="2053"/>
        <v>4.9524069451437367E-5</v>
      </c>
      <c r="AW1688" s="13">
        <f t="shared" si="2054"/>
        <v>1.94147829272949E-7</v>
      </c>
      <c r="AX1688" s="13">
        <f t="shared" si="2055"/>
        <v>2.9008340761430884E-5</v>
      </c>
      <c r="AY1688" s="13">
        <f t="shared" si="2056"/>
        <v>3.7700453956192117E-5</v>
      </c>
      <c r="AZ1688" s="13">
        <f t="shared" si="2057"/>
        <v>2.4498544060002509E-5</v>
      </c>
      <c r="BA1688" s="13">
        <f t="shared" si="2058"/>
        <v>1.0613111126942766E-5</v>
      </c>
      <c r="BB1688" s="13">
        <f t="shared" si="2059"/>
        <v>3.4483108725857319E-6</v>
      </c>
      <c r="BC1688" s="13">
        <f t="shared" si="2060"/>
        <v>8.9631383158188271E-7</v>
      </c>
      <c r="BD1688" s="13">
        <f t="shared" si="2061"/>
        <v>8.7331304675590277E-4</v>
      </c>
      <c r="BE1688" s="13">
        <f t="shared" si="2062"/>
        <v>6.4350579590352229E-4</v>
      </c>
      <c r="BF1688" s="13">
        <f t="shared" si="2063"/>
        <v>2.3708549351213884E-4</v>
      </c>
      <c r="BG1688" s="13">
        <f t="shared" si="2064"/>
        <v>5.8232608099483915E-5</v>
      </c>
      <c r="BH1688" s="13">
        <f t="shared" si="2065"/>
        <v>1.0727258959944939E-5</v>
      </c>
      <c r="BI1688" s="13">
        <f t="shared" si="2066"/>
        <v>1.5808886264840179E-6</v>
      </c>
      <c r="BJ1688" s="14">
        <f t="shared" si="2067"/>
        <v>0.21155656766475567</v>
      </c>
      <c r="BK1688" s="14">
        <f t="shared" si="2068"/>
        <v>0.28877906695001587</v>
      </c>
      <c r="BL1688" s="14">
        <f t="shared" si="2069"/>
        <v>0.45154688093597506</v>
      </c>
      <c r="BM1688" s="14">
        <f t="shared" si="2070"/>
        <v>0.3327861005019116</v>
      </c>
      <c r="BN1688" s="14">
        <f t="shared" si="2071"/>
        <v>0.66679865658608373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1.30232558139535</v>
      </c>
      <c r="F1689" s="10">
        <f>VLOOKUP(B1689,home!$B$2:$E$405,3,FALSE)</f>
        <v>0.96</v>
      </c>
      <c r="G1689" s="10">
        <f>VLOOKUP(C1689,away!$B$2:$E$405,4,FALSE)</f>
        <v>0.31</v>
      </c>
      <c r="H1689" s="10">
        <f>VLOOKUP(A1689,away!$A$2:$E$405,3,FALSE)</f>
        <v>0.918604651162791</v>
      </c>
      <c r="I1689" s="10">
        <f>VLOOKUP(C1689,away!$B$2:$E$405,3,FALSE)</f>
        <v>0.46</v>
      </c>
      <c r="J1689" s="10">
        <f>VLOOKUP(B1689,home!$B$2:$E$405,4,FALSE)</f>
        <v>1.63</v>
      </c>
      <c r="K1689" s="12">
        <f t="shared" si="2016"/>
        <v>0.38757209302325613</v>
      </c>
      <c r="L1689" s="12">
        <f t="shared" si="2017"/>
        <v>0.68876976744186069</v>
      </c>
      <c r="M1689" s="13">
        <f t="shared" si="2018"/>
        <v>0.34084008846750968</v>
      </c>
      <c r="N1689" s="13">
        <f t="shared" si="2019"/>
        <v>0.13210010647358453</v>
      </c>
      <c r="O1689" s="13">
        <f t="shared" si="2020"/>
        <v>0.23476034846862986</v>
      </c>
      <c r="P1689" s="13">
        <f t="shared" si="2021"/>
        <v>9.0986559614855828E-2</v>
      </c>
      <c r="Q1689" s="13">
        <f t="shared" si="2022"/>
        <v>2.5599157377281061E-2</v>
      </c>
      <c r="R1689" s="13">
        <f t="shared" si="2023"/>
        <v>8.0847915309654184E-2</v>
      </c>
      <c r="S1689" s="13">
        <f t="shared" si="2024"/>
        <v>6.0721686728297366E-3</v>
      </c>
      <c r="T1689" s="13">
        <f t="shared" si="2025"/>
        <v>1.7631925673457467E-2</v>
      </c>
      <c r="U1689" s="13">
        <f t="shared" si="2026"/>
        <v>3.1334395753129622E-2</v>
      </c>
      <c r="V1689" s="13">
        <f t="shared" si="2027"/>
        <v>1.8010588009369493E-4</v>
      </c>
      <c r="W1689" s="13">
        <f t="shared" si="2028"/>
        <v>3.3071730014481836E-3</v>
      </c>
      <c r="X1689" s="13">
        <f t="shared" si="2029"/>
        <v>2.2778807790974653E-3</v>
      </c>
      <c r="Y1689" s="13">
        <f t="shared" si="2030"/>
        <v>7.8446770723962283E-4</v>
      </c>
      <c r="Z1689" s="13">
        <f t="shared" si="2031"/>
        <v>1.8561866608663255E-2</v>
      </c>
      <c r="AA1689" s="13">
        <f t="shared" si="2032"/>
        <v>7.1940614919381064E-3</v>
      </c>
      <c r="AB1689" s="13">
        <f t="shared" si="2033"/>
        <v>1.3941087348842301E-3</v>
      </c>
      <c r="AC1689" s="13">
        <f t="shared" si="2034"/>
        <v>3.0049308588177461E-6</v>
      </c>
      <c r="AD1689" s="13">
        <f t="shared" si="2035"/>
        <v>3.2044199054031912E-4</v>
      </c>
      <c r="AE1689" s="13">
        <f t="shared" si="2036"/>
        <v>2.2071075530306249E-4</v>
      </c>
      <c r="AF1689" s="13">
        <f t="shared" si="2037"/>
        <v>7.6009447801003889E-5</v>
      </c>
      <c r="AG1689" s="13">
        <f t="shared" si="2038"/>
        <v>1.7451003228427236E-5</v>
      </c>
      <c r="AH1689" s="13">
        <f t="shared" si="2039"/>
        <v>3.1962131368339563E-3</v>
      </c>
      <c r="AI1689" s="13">
        <f t="shared" si="2040"/>
        <v>1.2387630151911634E-3</v>
      </c>
      <c r="AJ1689" s="13">
        <f t="shared" si="2041"/>
        <v>2.4005498727871935E-4</v>
      </c>
      <c r="AK1689" s="13">
        <f t="shared" si="2042"/>
        <v>3.1012871286761463E-5</v>
      </c>
      <c r="AL1689" s="13">
        <f t="shared" si="2043"/>
        <v>3.2086404149657808E-8</v>
      </c>
      <c r="AM1689" s="13">
        <f t="shared" si="2044"/>
        <v>2.483887459324999E-5</v>
      </c>
      <c r="AN1689" s="13">
        <f t="shared" si="2045"/>
        <v>1.7108265877110336E-5</v>
      </c>
      <c r="AO1689" s="13">
        <f t="shared" si="2046"/>
        <v>5.8918281547554038E-6</v>
      </c>
      <c r="AP1689" s="13">
        <f t="shared" si="2047"/>
        <v>1.3527043693194289E-6</v>
      </c>
      <c r="AQ1689" s="13">
        <f t="shared" si="2048"/>
        <v>2.3292546846843292E-7</v>
      </c>
      <c r="AR1689" s="13">
        <f t="shared" si="2049"/>
        <v>4.4029099579034897E-4</v>
      </c>
      <c r="AS1689" s="13">
        <f t="shared" si="2050"/>
        <v>1.7064450277775919E-4</v>
      </c>
      <c r="AT1689" s="13">
        <f t="shared" si="2051"/>
        <v>3.3068523552244482E-5</v>
      </c>
      <c r="AU1689" s="13">
        <f t="shared" si="2052"/>
        <v>4.272145628777412E-6</v>
      </c>
      <c r="AV1689" s="13">
        <f t="shared" si="2053"/>
        <v>4.1394110576135403E-7</v>
      </c>
      <c r="AW1689" s="13">
        <f t="shared" si="2054"/>
        <v>2.3792776394183266E-10</v>
      </c>
      <c r="AX1689" s="13">
        <f t="shared" si="2055"/>
        <v>1.6044757690746792E-6</v>
      </c>
      <c r="AY1689" s="13">
        <f t="shared" si="2056"/>
        <v>1.1051144023316671E-6</v>
      </c>
      <c r="AZ1689" s="13">
        <f t="shared" si="2057"/>
        <v>3.8058469494531663E-7</v>
      </c>
      <c r="BA1689" s="13">
        <f t="shared" si="2058"/>
        <v>8.7378410609805761E-8</v>
      </c>
      <c r="BB1689" s="13">
        <f t="shared" si="2059"/>
        <v>1.5045901888788825E-8</v>
      </c>
      <c r="BC1689" s="13">
        <f t="shared" si="2060"/>
        <v>2.0726324689788271E-9</v>
      </c>
      <c r="BD1689" s="13">
        <f t="shared" si="2061"/>
        <v>5.0543187796210644E-5</v>
      </c>
      <c r="BE1689" s="13">
        <f t="shared" si="2062"/>
        <v>1.9589129082244854E-5</v>
      </c>
      <c r="BF1689" s="13">
        <f t="shared" si="2063"/>
        <v>3.7960998794541863E-6</v>
      </c>
      <c r="BG1689" s="13">
        <f t="shared" si="2064"/>
        <v>4.9042079186846312E-7</v>
      </c>
      <c r="BH1689" s="13">
        <f t="shared" si="2065"/>
        <v>4.7518353191645736E-8</v>
      </c>
      <c r="BI1689" s="13">
        <f t="shared" si="2066"/>
        <v>3.6833575207008926E-9</v>
      </c>
      <c r="BJ1689" s="14">
        <f t="shared" si="2067"/>
        <v>0.18238794347925535</v>
      </c>
      <c r="BK1689" s="14">
        <f t="shared" si="2068"/>
        <v>0.43808306476695419</v>
      </c>
      <c r="BL1689" s="14">
        <f t="shared" si="2069"/>
        <v>0.36096003391694192</v>
      </c>
      <c r="BM1689" s="14">
        <f t="shared" si="2070"/>
        <v>9.4857628183825135E-2</v>
      </c>
      <c r="BN1689" s="14">
        <f t="shared" si="2071"/>
        <v>0.90513417571151511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1.30232558139535</v>
      </c>
      <c r="F1690" s="10">
        <f>VLOOKUP(B1690,home!$B$2:$E$405,3,FALSE)</f>
        <v>0.92</v>
      </c>
      <c r="G1690" s="10">
        <f>VLOOKUP(C1690,away!$B$2:$E$405,4,FALSE)</f>
        <v>1.08</v>
      </c>
      <c r="H1690" s="10">
        <f>VLOOKUP(A1690,away!$A$2:$E$405,3,FALSE)</f>
        <v>0.918604651162791</v>
      </c>
      <c r="I1690" s="10">
        <f>VLOOKUP(C1690,away!$B$2:$E$405,3,FALSE)</f>
        <v>1.69</v>
      </c>
      <c r="J1690" s="10">
        <f>VLOOKUP(B1690,home!$B$2:$E$405,4,FALSE)</f>
        <v>0.65</v>
      </c>
      <c r="K1690" s="12">
        <f t="shared" si="2016"/>
        <v>1.29399069767442</v>
      </c>
      <c r="L1690" s="12">
        <f t="shared" si="2017"/>
        <v>1.009087209302326</v>
      </c>
      <c r="M1690" s="13">
        <f t="shared" si="2018"/>
        <v>9.9950730743016497E-2</v>
      </c>
      <c r="N1690" s="13">
        <f t="shared" si="2019"/>
        <v>0.12933531580722402</v>
      </c>
      <c r="O1690" s="13">
        <f t="shared" si="2020"/>
        <v>0.1008590039531987</v>
      </c>
      <c r="P1690" s="13">
        <f t="shared" si="2021"/>
        <v>0.13051061289214666</v>
      </c>
      <c r="Q1690" s="13">
        <f t="shared" si="2022"/>
        <v>8.3679347767665641E-2</v>
      </c>
      <c r="R1690" s="13">
        <f t="shared" si="2023"/>
        <v>5.0887765416072768E-2</v>
      </c>
      <c r="S1690" s="13">
        <f t="shared" si="2024"/>
        <v>4.2603540641632222E-2</v>
      </c>
      <c r="T1690" s="13">
        <f t="shared" si="2025"/>
        <v>8.4439759515112539E-2</v>
      </c>
      <c r="U1690" s="13">
        <f t="shared" si="2026"/>
        <v>6.584829507383623E-2</v>
      </c>
      <c r="V1690" s="13">
        <f t="shared" si="2027"/>
        <v>6.1810611412478813E-3</v>
      </c>
      <c r="W1690" s="13">
        <f t="shared" si="2028"/>
        <v>3.60934325329407E-2</v>
      </c>
      <c r="X1690" s="13">
        <f t="shared" si="2029"/>
        <v>3.642142110880691E-2</v>
      </c>
      <c r="Y1690" s="13">
        <f t="shared" si="2030"/>
        <v>1.8376195092755399E-2</v>
      </c>
      <c r="Z1690" s="13">
        <f t="shared" si="2031"/>
        <v>1.7116731063778767E-2</v>
      </c>
      <c r="AA1690" s="13">
        <f t="shared" si="2032"/>
        <v>2.2148890771124502E-2</v>
      </c>
      <c r="AB1690" s="13">
        <f t="shared" si="2033"/>
        <v>1.4330229310820964E-2</v>
      </c>
      <c r="AC1690" s="13">
        <f t="shared" si="2034"/>
        <v>5.0443232872790663E-4</v>
      </c>
      <c r="AD1690" s="13">
        <f t="shared" si="2035"/>
        <v>1.1676141486191137E-2</v>
      </c>
      <c r="AE1690" s="13">
        <f t="shared" si="2036"/>
        <v>1.1782245027719726E-2</v>
      </c>
      <c r="AF1690" s="13">
        <f t="shared" si="2037"/>
        <v>5.9446563771689527E-3</v>
      </c>
      <c r="AG1690" s="13">
        <f t="shared" si="2038"/>
        <v>1.9995589046328983E-3</v>
      </c>
      <c r="AH1690" s="13">
        <f t="shared" si="2039"/>
        <v>4.3180685953817365E-3</v>
      </c>
      <c r="AI1690" s="13">
        <f t="shared" si="2040"/>
        <v>5.5875405943440161E-3</v>
      </c>
      <c r="AJ1690" s="13">
        <f t="shared" si="2041"/>
        <v>3.6151127759796796E-3</v>
      </c>
      <c r="AK1690" s="13">
        <f t="shared" si="2042"/>
        <v>1.5593074343872185E-3</v>
      </c>
      <c r="AL1690" s="13">
        <f t="shared" si="2043"/>
        <v>2.6346489673660217E-5</v>
      </c>
      <c r="AM1690" s="13">
        <f t="shared" si="2044"/>
        <v>3.0217636935723413E-3</v>
      </c>
      <c r="AN1690" s="13">
        <f t="shared" si="2045"/>
        <v>3.0492230927180023E-3</v>
      </c>
      <c r="AO1690" s="13">
        <f t="shared" si="2046"/>
        <v>1.5384660105855082E-3</v>
      </c>
      <c r="AP1690" s="13">
        <f t="shared" si="2047"/>
        <v>5.1748212440940453E-4</v>
      </c>
      <c r="AQ1690" s="13">
        <f t="shared" si="2048"/>
        <v>1.3054614819603123E-4</v>
      </c>
      <c r="AR1690" s="13">
        <f t="shared" si="2049"/>
        <v>8.7146155769795446E-4</v>
      </c>
      <c r="AS1690" s="13">
        <f t="shared" si="2050"/>
        <v>1.127663149042013E-3</v>
      </c>
      <c r="AT1690" s="13">
        <f t="shared" si="2051"/>
        <v>7.2959281248530412E-4</v>
      </c>
      <c r="AU1690" s="13">
        <f t="shared" si="2052"/>
        <v>3.1469543748203371E-4</v>
      </c>
      <c r="AV1690" s="13">
        <f t="shared" si="2053"/>
        <v>1.0180324217558341E-4</v>
      </c>
      <c r="AW1690" s="13">
        <f t="shared" si="2054"/>
        <v>9.556087421230262E-7</v>
      </c>
      <c r="AX1690" s="13">
        <f t="shared" si="2055"/>
        <v>6.5168901834215082E-4</v>
      </c>
      <c r="AY1690" s="13">
        <f t="shared" si="2056"/>
        <v>6.5761105285185321E-4</v>
      </c>
      <c r="AZ1690" s="13">
        <f t="shared" si="2057"/>
        <v>3.3179345106432048E-4</v>
      </c>
      <c r="BA1690" s="13">
        <f t="shared" si="2058"/>
        <v>1.1160284253309435E-4</v>
      </c>
      <c r="BB1690" s="13">
        <f t="shared" si="2059"/>
        <v>2.8154250230481774E-5</v>
      </c>
      <c r="BC1690" s="13">
        <f t="shared" si="2060"/>
        <v>5.6820187590152457E-6</v>
      </c>
      <c r="BD1690" s="13">
        <f t="shared" si="2061"/>
        <v>1.4656345187861441E-4</v>
      </c>
      <c r="BE1690" s="13">
        <f t="shared" si="2062"/>
        <v>1.8965174334997954E-4</v>
      </c>
      <c r="BF1690" s="13">
        <f t="shared" si="2063"/>
        <v>1.2270379584630508E-4</v>
      </c>
      <c r="BG1690" s="13">
        <f t="shared" si="2064"/>
        <v>5.2925856798153312E-5</v>
      </c>
      <c r="BH1690" s="13">
        <f t="shared" si="2065"/>
        <v>1.712139159081471E-5</v>
      </c>
      <c r="BI1690" s="13">
        <f t="shared" si="2066"/>
        <v>4.4309842899510542E-6</v>
      </c>
      <c r="BJ1690" s="14">
        <f t="shared" si="2067"/>
        <v>0.42979208732348001</v>
      </c>
      <c r="BK1690" s="14">
        <f t="shared" si="2068"/>
        <v>0.28043433528929668</v>
      </c>
      <c r="BL1690" s="14">
        <f t="shared" si="2069"/>
        <v>0.27283282734778258</v>
      </c>
      <c r="BM1690" s="14">
        <f t="shared" si="2070"/>
        <v>0.40429654900090395</v>
      </c>
      <c r="BN1690" s="14">
        <f t="shared" si="2071"/>
        <v>0.59522277657932432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1.30232558139535</v>
      </c>
      <c r="F1691" s="10">
        <f>VLOOKUP(B1691,home!$B$2:$E$405,3,FALSE)</f>
        <v>0.46</v>
      </c>
      <c r="G1691" s="10">
        <f>VLOOKUP(C1691,away!$B$2:$E$405,4,FALSE)</f>
        <v>1.08</v>
      </c>
      <c r="H1691" s="10">
        <f>VLOOKUP(A1691,away!$A$2:$E$405,3,FALSE)</f>
        <v>0.918604651162791</v>
      </c>
      <c r="I1691" s="10">
        <f>VLOOKUP(C1691,away!$B$2:$E$405,3,FALSE)</f>
        <v>0.46</v>
      </c>
      <c r="J1691" s="10">
        <f>VLOOKUP(B1691,home!$B$2:$E$405,4,FALSE)</f>
        <v>1.52</v>
      </c>
      <c r="K1691" s="12">
        <f t="shared" si="2016"/>
        <v>0.64699534883720999</v>
      </c>
      <c r="L1691" s="12">
        <f t="shared" si="2017"/>
        <v>0.64228837209302347</v>
      </c>
      <c r="M1691" s="13">
        <f t="shared" si="2018"/>
        <v>0.27546802442168367</v>
      </c>
      <c r="N1691" s="13">
        <f t="shared" si="2019"/>
        <v>0.17822653055420432</v>
      </c>
      <c r="O1691" s="13">
        <f t="shared" si="2020"/>
        <v>0.17692990896948446</v>
      </c>
      <c r="P1691" s="13">
        <f t="shared" si="2021"/>
        <v>0.11447282817344739</v>
      </c>
      <c r="Q1691" s="13">
        <f t="shared" si="2022"/>
        <v>5.7655868153981528E-2</v>
      </c>
      <c r="R1691" s="13">
        <f t="shared" si="2023"/>
        <v>5.6820011603288492E-2</v>
      </c>
      <c r="S1691" s="13">
        <f t="shared" si="2024"/>
        <v>1.1892513130642065E-2</v>
      </c>
      <c r="T1691" s="13">
        <f t="shared" si="2025"/>
        <v>3.7031693698230797E-2</v>
      </c>
      <c r="U1691" s="13">
        <f t="shared" si="2026"/>
        <v>3.6762283228203955E-2</v>
      </c>
      <c r="V1691" s="13">
        <f t="shared" si="2027"/>
        <v>5.4911378755100721E-4</v>
      </c>
      <c r="W1691" s="13">
        <f t="shared" si="2028"/>
        <v>1.243435950959916E-2</v>
      </c>
      <c r="X1691" s="13">
        <f t="shared" si="2029"/>
        <v>7.986444527439851E-3</v>
      </c>
      <c r="Y1691" s="13">
        <f t="shared" si="2030"/>
        <v>2.5648002271702885E-3</v>
      </c>
      <c r="Z1691" s="13">
        <f t="shared" si="2031"/>
        <v>1.2164944251660958E-2</v>
      </c>
      <c r="AA1691" s="13">
        <f t="shared" si="2032"/>
        <v>7.8706623496885928E-3</v>
      </c>
      <c r="AB1691" s="13">
        <f t="shared" si="2033"/>
        <v>2.546140966258333E-3</v>
      </c>
      <c r="AC1691" s="13">
        <f t="shared" si="2034"/>
        <v>1.4261775114816498E-5</v>
      </c>
      <c r="AD1691" s="13">
        <f t="shared" si="2035"/>
        <v>2.0112431921200961E-3</v>
      </c>
      <c r="AE1691" s="13">
        <f t="shared" si="2036"/>
        <v>1.2917981157499927E-3</v>
      </c>
      <c r="AF1691" s="13">
        <f t="shared" si="2037"/>
        <v>4.1485345441894889E-4</v>
      </c>
      <c r="AG1691" s="13">
        <f t="shared" si="2038"/>
        <v>8.8818516631971337E-5</v>
      </c>
      <c r="AH1691" s="13">
        <f t="shared" si="2039"/>
        <v>1.9533505600004249E-3</v>
      </c>
      <c r="AI1691" s="13">
        <f t="shared" si="2040"/>
        <v>1.2638087269688343E-3</v>
      </c>
      <c r="AJ1691" s="13">
        <f t="shared" si="2041"/>
        <v>4.0883918408435554E-4</v>
      </c>
      <c r="AK1691" s="13">
        <f t="shared" si="2042"/>
        <v>8.8172350174992676E-5</v>
      </c>
      <c r="AL1691" s="13">
        <f t="shared" si="2043"/>
        <v>2.3706355546625515E-7</v>
      </c>
      <c r="AM1691" s="13">
        <f t="shared" si="2044"/>
        <v>2.6025299813644116E-4</v>
      </c>
      <c r="AN1691" s="13">
        <f t="shared" si="2045"/>
        <v>1.6715747450538347E-4</v>
      </c>
      <c r="AO1691" s="13">
        <f t="shared" si="2046"/>
        <v>5.3681651091621905E-5</v>
      </c>
      <c r="AP1691" s="13">
        <f t="shared" si="2047"/>
        <v>1.149303343030117E-5</v>
      </c>
      <c r="AQ1691" s="13">
        <f t="shared" si="2048"/>
        <v>1.8454604330897087E-6</v>
      </c>
      <c r="AR1691" s="13">
        <f t="shared" si="2049"/>
        <v>2.5092287026193385E-4</v>
      </c>
      <c r="AS1691" s="13">
        <f t="shared" si="2050"/>
        <v>1.6234592997635386E-4</v>
      </c>
      <c r="AT1691" s="13">
        <f t="shared" si="2051"/>
        <v>5.2518530798676166E-5</v>
      </c>
      <c r="AU1691" s="13">
        <f t="shared" si="2052"/>
        <v>1.1326415051502417E-5</v>
      </c>
      <c r="AV1691" s="13">
        <f t="shared" si="2053"/>
        <v>1.8320344643304573E-6</v>
      </c>
      <c r="AW1691" s="13">
        <f t="shared" si="2054"/>
        <v>2.73648776760601E-9</v>
      </c>
      <c r="AX1691" s="13">
        <f t="shared" si="2055"/>
        <v>2.8063746552536074E-5</v>
      </c>
      <c r="AY1691" s="13">
        <f t="shared" si="2056"/>
        <v>1.8025018088059595E-5</v>
      </c>
      <c r="AZ1691" s="13">
        <f t="shared" si="2057"/>
        <v>5.7886297623635492E-6</v>
      </c>
      <c r="BA1691" s="13">
        <f t="shared" si="2058"/>
        <v>1.23932319557257E-6</v>
      </c>
      <c r="BB1691" s="13">
        <f t="shared" si="2059"/>
        <v>1.9900071944535741E-7</v>
      </c>
      <c r="BC1691" s="13">
        <f t="shared" si="2060"/>
        <v>2.5563169627579829E-8</v>
      </c>
      <c r="BD1691" s="13">
        <f t="shared" si="2061"/>
        <v>2.6860806976907721E-5</v>
      </c>
      <c r="BE1691" s="13">
        <f t="shared" si="2062"/>
        <v>1.7378817180073374E-5</v>
      </c>
      <c r="BF1691" s="13">
        <f t="shared" si="2063"/>
        <v>5.6220069418998347E-6</v>
      </c>
      <c r="BG1691" s="13">
        <f t="shared" si="2064"/>
        <v>1.212470780846567E-6</v>
      </c>
      <c r="BH1691" s="13">
        <f t="shared" si="2065"/>
        <v>1.9611573895218717E-7</v>
      </c>
      <c r="BI1691" s="13">
        <f t="shared" si="2066"/>
        <v>2.5377194187167516E-8</v>
      </c>
      <c r="BJ1691" s="14">
        <f t="shared" si="2067"/>
        <v>0.30025418184863123</v>
      </c>
      <c r="BK1691" s="14">
        <f t="shared" si="2068"/>
        <v>0.40241500337008246</v>
      </c>
      <c r="BL1691" s="14">
        <f t="shared" si="2069"/>
        <v>0.28517341931351803</v>
      </c>
      <c r="BM1691" s="14">
        <f t="shared" si="2070"/>
        <v>0.14041635462620278</v>
      </c>
      <c r="BN1691" s="14">
        <f t="shared" si="2071"/>
        <v>0.85957317187608984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1.30232558139535</v>
      </c>
      <c r="F1692" s="10">
        <f>VLOOKUP(B1692,home!$B$2:$E$405,3,FALSE)</f>
        <v>1.34</v>
      </c>
      <c r="G1692" s="10">
        <f>VLOOKUP(C1692,away!$B$2:$E$405,4,FALSE)</f>
        <v>0.77</v>
      </c>
      <c r="H1692" s="10">
        <f>VLOOKUP(A1692,away!$A$2:$E$405,3,FALSE)</f>
        <v>0.918604651162791</v>
      </c>
      <c r="I1692" s="10">
        <f>VLOOKUP(C1692,away!$B$2:$E$405,3,FALSE)</f>
        <v>1.08</v>
      </c>
      <c r="J1692" s="10">
        <f>VLOOKUP(B1692,home!$B$2:$E$405,4,FALSE)</f>
        <v>0.82</v>
      </c>
      <c r="K1692" s="12">
        <f t="shared" si="2016"/>
        <v>1.3437395348837222</v>
      </c>
      <c r="L1692" s="12">
        <f t="shared" si="2017"/>
        <v>0.81351627906976776</v>
      </c>
      <c r="M1692" s="13">
        <f t="shared" si="2018"/>
        <v>0.11564202925470574</v>
      </c>
      <c r="N1692" s="13">
        <f t="shared" si="2019"/>
        <v>0.15539276660372808</v>
      </c>
      <c r="O1692" s="13">
        <f t="shared" si="2020"/>
        <v>9.4076673343365447E-2</v>
      </c>
      <c r="P1692" s="13">
        <f t="shared" si="2021"/>
        <v>0.12641454528182172</v>
      </c>
      <c r="Q1692" s="13">
        <f t="shared" si="2022"/>
        <v>0.10440370196019422</v>
      </c>
      <c r="R1692" s="13">
        <f t="shared" si="2023"/>
        <v>3.8266452622778328E-2</v>
      </c>
      <c r="S1692" s="13">
        <f t="shared" si="2024"/>
        <v>3.4547641030260361E-2</v>
      </c>
      <c r="T1692" s="13">
        <f t="shared" si="2025"/>
        <v>8.4934111139766219E-2</v>
      </c>
      <c r="U1692" s="13">
        <f t="shared" si="2026"/>
        <v>5.1420145248982141E-2</v>
      </c>
      <c r="V1692" s="13">
        <f t="shared" si="2027"/>
        <v>4.1962101683259319E-3</v>
      </c>
      <c r="W1692" s="13">
        <f t="shared" si="2028"/>
        <v>4.6763793970710031E-2</v>
      </c>
      <c r="X1692" s="13">
        <f t="shared" si="2029"/>
        <v>3.8043107666237266E-2</v>
      </c>
      <c r="Y1692" s="13">
        <f t="shared" si="2030"/>
        <v>1.5474343696443949E-2</v>
      </c>
      <c r="Z1692" s="13">
        <f t="shared" si="2031"/>
        <v>1.0376794050294061E-2</v>
      </c>
      <c r="AA1692" s="13">
        <f t="shared" si="2032"/>
        <v>1.3943708410726315E-2</v>
      </c>
      <c r="AB1692" s="13">
        <f t="shared" si="2033"/>
        <v>9.3683561271918139E-3</v>
      </c>
      <c r="AC1692" s="13">
        <f t="shared" si="2034"/>
        <v>2.8669399209494892E-4</v>
      </c>
      <c r="AD1692" s="13">
        <f t="shared" si="2035"/>
        <v>1.5709589689900029E-2</v>
      </c>
      <c r="AE1692" s="13">
        <f t="shared" si="2036"/>
        <v>1.2780006950240258E-2</v>
      </c>
      <c r="AF1692" s="13">
        <f t="shared" si="2037"/>
        <v>5.1983718503226129E-3</v>
      </c>
      <c r="AG1692" s="13">
        <f t="shared" si="2038"/>
        <v>1.4096533749651584E-3</v>
      </c>
      <c r="AH1692" s="13">
        <f t="shared" si="2039"/>
        <v>2.110422721117132E-3</v>
      </c>
      <c r="AI1692" s="13">
        <f t="shared" si="2040"/>
        <v>2.8358584456819741E-3</v>
      </c>
      <c r="AJ1692" s="13">
        <f t="shared" si="2041"/>
        <v>1.9053275543983862E-3</v>
      </c>
      <c r="AK1692" s="13">
        <f t="shared" si="2042"/>
        <v>8.5342132058280893E-4</v>
      </c>
      <c r="AL1692" s="13">
        <f t="shared" si="2043"/>
        <v>1.2536027214080854E-5</v>
      </c>
      <c r="AM1692" s="13">
        <f t="shared" si="2044"/>
        <v>4.2219193486240716E-3</v>
      </c>
      <c r="AN1692" s="13">
        <f t="shared" si="2045"/>
        <v>3.4346001190253125E-3</v>
      </c>
      <c r="AO1692" s="13">
        <f t="shared" si="2046"/>
        <v>1.3970515544610269E-3</v>
      </c>
      <c r="AP1692" s="13">
        <f t="shared" si="2047"/>
        <v>3.7884139408458982E-4</v>
      </c>
      <c r="AQ1692" s="13">
        <f t="shared" si="2048"/>
        <v>7.7048410318324753E-5</v>
      </c>
      <c r="AR1692" s="13">
        <f t="shared" si="2049"/>
        <v>3.4337264786950077E-4</v>
      </c>
      <c r="AS1692" s="13">
        <f t="shared" si="2050"/>
        <v>4.6140340213995506E-4</v>
      </c>
      <c r="AT1692" s="13">
        <f t="shared" si="2051"/>
        <v>3.1000299649265519E-4</v>
      </c>
      <c r="AU1692" s="13">
        <f t="shared" si="2052"/>
        <v>1.3885442743986686E-4</v>
      </c>
      <c r="AV1692" s="13">
        <f t="shared" si="2053"/>
        <v>4.6646045936148067E-5</v>
      </c>
      <c r="AW1692" s="13">
        <f t="shared" si="2054"/>
        <v>3.8066133676146546E-7</v>
      </c>
      <c r="AX1692" s="13">
        <f t="shared" si="2055"/>
        <v>9.4552665697278252E-4</v>
      </c>
      <c r="AY1692" s="13">
        <f t="shared" si="2056"/>
        <v>7.6920132774177476E-4</v>
      </c>
      <c r="AZ1692" s="13">
        <f t="shared" si="2057"/>
        <v>3.1287890100000675E-4</v>
      </c>
      <c r="BA1692" s="13">
        <f t="shared" si="2058"/>
        <v>8.48440264469879E-5</v>
      </c>
      <c r="BB1692" s="13">
        <f t="shared" si="2059"/>
        <v>1.7255499174112642E-5</v>
      </c>
      <c r="BC1692" s="13">
        <f t="shared" si="2060"/>
        <v>2.807525896323114E-6</v>
      </c>
      <c r="BD1692" s="13">
        <f t="shared" si="2061"/>
        <v>4.6556539804854949E-5</v>
      </c>
      <c r="BE1692" s="13">
        <f t="shared" si="2062"/>
        <v>6.2559863143171285E-5</v>
      </c>
      <c r="BF1692" s="13">
        <f t="shared" si="2063"/>
        <v>4.2032080701197163E-5</v>
      </c>
      <c r="BG1692" s="13">
        <f t="shared" si="2064"/>
        <v>1.8826722857207247E-5</v>
      </c>
      <c r="BH1692" s="13">
        <f t="shared" si="2065"/>
        <v>6.3245529538821021E-6</v>
      </c>
      <c r="BI1692" s="13">
        <f t="shared" si="2066"/>
        <v>1.6997103689193996E-6</v>
      </c>
      <c r="BJ1692" s="14">
        <f t="shared" si="2067"/>
        <v>0.49175142166625324</v>
      </c>
      <c r="BK1692" s="14">
        <f t="shared" si="2068"/>
        <v>0.28186885708216458</v>
      </c>
      <c r="BL1692" s="14">
        <f t="shared" si="2069"/>
        <v>0.21625864478453166</v>
      </c>
      <c r="BM1692" s="14">
        <f t="shared" si="2070"/>
        <v>0.36529072785024502</v>
      </c>
      <c r="BN1692" s="14">
        <f t="shared" si="2071"/>
        <v>0.63419616906659348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1.30232558139535</v>
      </c>
      <c r="F1693" s="10">
        <f>VLOOKUP(B1693,home!$B$2:$E$405,3,FALSE)</f>
        <v>0.57999999999999996</v>
      </c>
      <c r="G1693" s="10">
        <f>VLOOKUP(C1693,away!$B$2:$E$405,4,FALSE)</f>
        <v>1.1499999999999999</v>
      </c>
      <c r="H1693" s="10">
        <f>VLOOKUP(A1693,away!$A$2:$E$405,3,FALSE)</f>
        <v>0.918604651162791</v>
      </c>
      <c r="I1693" s="10">
        <f>VLOOKUP(C1693,away!$B$2:$E$405,3,FALSE)</f>
        <v>0.77</v>
      </c>
      <c r="J1693" s="10">
        <f>VLOOKUP(B1693,home!$B$2:$E$405,4,FALSE)</f>
        <v>0.54</v>
      </c>
      <c r="K1693" s="12">
        <f t="shared" si="2016"/>
        <v>0.86865116279069843</v>
      </c>
      <c r="L1693" s="12">
        <f t="shared" si="2017"/>
        <v>0.38195581395348854</v>
      </c>
      <c r="M1693" s="13">
        <f t="shared" si="2018"/>
        <v>0.28633094787788005</v>
      </c>
      <c r="N1693" s="13">
        <f t="shared" si="2019"/>
        <v>0.24872171081708339</v>
      </c>
      <c r="O1693" s="13">
        <f t="shared" si="2020"/>
        <v>0.10936577025676956</v>
      </c>
      <c r="P1693" s="13">
        <f t="shared" si="2021"/>
        <v>9.5000703503043279E-2</v>
      </c>
      <c r="Q1693" s="13">
        <f t="shared" si="2022"/>
        <v>0.10802620165627563</v>
      </c>
      <c r="R1693" s="13">
        <f t="shared" si="2023"/>
        <v>2.0886445898537324E-2</v>
      </c>
      <c r="S1693" s="13">
        <f t="shared" si="2024"/>
        <v>7.8799844489062607E-3</v>
      </c>
      <c r="T1693" s="13">
        <f t="shared" si="2025"/>
        <v>4.1261235781926447E-2</v>
      </c>
      <c r="U1693" s="13">
        <f t="shared" si="2026"/>
        <v>1.814303551632946E-2</v>
      </c>
      <c r="V1693" s="13">
        <f t="shared" si="2027"/>
        <v>2.9049681914789617E-4</v>
      </c>
      <c r="W1693" s="13">
        <f t="shared" si="2028"/>
        <v>3.1279028560195439E-2</v>
      </c>
      <c r="X1693" s="13">
        <f t="shared" si="2029"/>
        <v>1.1947206813383862E-2</v>
      </c>
      <c r="Y1693" s="13">
        <f t="shared" si="2030"/>
        <v>2.2816525514383484E-3</v>
      </c>
      <c r="Z1693" s="13">
        <f t="shared" si="2031"/>
        <v>2.6592331479237757E-3</v>
      </c>
      <c r="AA1693" s="13">
        <f t="shared" si="2032"/>
        <v>2.3099459660755575E-3</v>
      </c>
      <c r="AB1693" s="13">
        <f t="shared" si="2033"/>
        <v>1.0032686247076078E-3</v>
      </c>
      <c r="AC1693" s="13">
        <f t="shared" si="2034"/>
        <v>6.0239301734982054E-6</v>
      </c>
      <c r="AD1693" s="13">
        <f t="shared" si="2035"/>
        <v>6.7926411324443076E-3</v>
      </c>
      <c r="AE1693" s="13">
        <f t="shared" si="2036"/>
        <v>2.5944887726367114E-3</v>
      </c>
      <c r="AF1693" s="13">
        <f t="shared" si="2037"/>
        <v>4.9549003547282131E-4</v>
      </c>
      <c r="AG1693" s="13">
        <f t="shared" si="2038"/>
        <v>6.3085099934954799E-5</v>
      </c>
      <c r="AH1693" s="13">
        <f t="shared" si="2039"/>
        <v>2.5392739037683078E-4</v>
      </c>
      <c r="AI1693" s="13">
        <f t="shared" si="2040"/>
        <v>2.2057432291524168E-4</v>
      </c>
      <c r="AJ1693" s="13">
        <f t="shared" si="2041"/>
        <v>9.5801071041047814E-5</v>
      </c>
      <c r="AK1693" s="13">
        <f t="shared" si="2042"/>
        <v>2.77392372521335E-5</v>
      </c>
      <c r="AL1693" s="13">
        <f t="shared" si="2043"/>
        <v>7.9946315070296281E-8</v>
      </c>
      <c r="AM1693" s="13">
        <f t="shared" si="2044"/>
        <v>1.180087123623535E-3</v>
      </c>
      <c r="AN1693" s="13">
        <f t="shared" si="2045"/>
        <v>4.5074113783965842E-4</v>
      </c>
      <c r="AO1693" s="13">
        <f t="shared" si="2046"/>
        <v>8.6081599092934148E-5</v>
      </c>
      <c r="AP1693" s="13">
        <f t="shared" si="2047"/>
        <v>1.0959789082653183E-5</v>
      </c>
      <c r="AQ1693" s="13">
        <f t="shared" si="2048"/>
        <v>1.0465387899558382E-6</v>
      </c>
      <c r="AR1693" s="13">
        <f t="shared" si="2049"/>
        <v>1.9397808615293536E-5</v>
      </c>
      <c r="AS1693" s="13">
        <f t="shared" si="2050"/>
        <v>1.684992900926616E-5</v>
      </c>
      <c r="AT1693" s="13">
        <f t="shared" si="2051"/>
        <v>7.3183552134198837E-6</v>
      </c>
      <c r="AU1693" s="13">
        <f t="shared" si="2052"/>
        <v>2.1190325886175175E-6</v>
      </c>
      <c r="AV1693" s="13">
        <f t="shared" si="2053"/>
        <v>4.601750305234975E-7</v>
      </c>
      <c r="AW1693" s="13">
        <f t="shared" si="2054"/>
        <v>7.3680825073646146E-10</v>
      </c>
      <c r="AX1693" s="13">
        <f t="shared" si="2055"/>
        <v>1.7084734202165236E-4</v>
      </c>
      <c r="AY1693" s="13">
        <f t="shared" si="2056"/>
        <v>6.5256135583670268E-5</v>
      </c>
      <c r="AZ1693" s="13">
        <f t="shared" si="2057"/>
        <v>1.2462480191159991E-5</v>
      </c>
      <c r="BA1693" s="13">
        <f t="shared" si="2058"/>
        <v>1.5867055884312477E-6</v>
      </c>
      <c r="BB1693" s="13">
        <f t="shared" si="2059"/>
        <v>1.5151285613345152E-7</v>
      </c>
      <c r="BC1693" s="13">
        <f t="shared" si="2060"/>
        <v>1.1574243257774062E-8</v>
      </c>
      <c r="BD1693" s="13">
        <f t="shared" si="2061"/>
        <v>1.2348509630947393E-6</v>
      </c>
      <c r="BE1693" s="13">
        <f t="shared" si="2062"/>
        <v>1.0726547249654592E-6</v>
      </c>
      <c r="BF1693" s="13">
        <f t="shared" si="2063"/>
        <v>4.6588138705709133E-7</v>
      </c>
      <c r="BG1693" s="13">
        <f t="shared" si="2064"/>
        <v>1.3489613619656195E-7</v>
      </c>
      <c r="BH1693" s="13">
        <f t="shared" si="2065"/>
        <v>2.9294421390778987E-8</v>
      </c>
      <c r="BI1693" s="13">
        <f t="shared" si="2066"/>
        <v>5.0893266408761772E-9</v>
      </c>
      <c r="BJ1693" s="14">
        <f t="shared" si="2067"/>
        <v>0.45544197315970503</v>
      </c>
      <c r="BK1693" s="14">
        <f t="shared" si="2068"/>
        <v>0.38957349266104974</v>
      </c>
      <c r="BL1693" s="14">
        <f t="shared" si="2069"/>
        <v>0.15235559625142125</v>
      </c>
      <c r="BM1693" s="14">
        <f t="shared" si="2070"/>
        <v>0.13163325981173507</v>
      </c>
      <c r="BN1693" s="14">
        <f t="shared" si="2071"/>
        <v>0.8683317800095891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1.26495726495726</v>
      </c>
      <c r="F1694" s="10">
        <f>VLOOKUP(B1694,home!$B$2:$E$405,3,FALSE)</f>
        <v>0.79</v>
      </c>
      <c r="G1694" s="10">
        <f>VLOOKUP(C1694,away!$B$2:$E$405,4,FALSE)</f>
        <v>0.79</v>
      </c>
      <c r="H1694" s="10">
        <f>VLOOKUP(A1694,away!$A$2:$E$405,3,FALSE)</f>
        <v>0.97435897435897401</v>
      </c>
      <c r="I1694" s="10">
        <f>VLOOKUP(C1694,away!$B$2:$E$405,3,FALSE)</f>
        <v>1.32</v>
      </c>
      <c r="J1694" s="10">
        <f>VLOOKUP(B1694,home!$B$2:$E$405,4,FALSE)</f>
        <v>1.2</v>
      </c>
      <c r="K1694" s="12">
        <f t="shared" si="2016"/>
        <v>0.78945982905982603</v>
      </c>
      <c r="L1694" s="12">
        <f t="shared" si="2017"/>
        <v>1.5433846153846149</v>
      </c>
      <c r="M1694" s="13">
        <f t="shared" si="2018"/>
        <v>9.7019387972665516E-2</v>
      </c>
      <c r="N1694" s="13">
        <f t="shared" si="2019"/>
        <v>7.6592909444389456E-2</v>
      </c>
      <c r="O1694" s="13">
        <f t="shared" si="2020"/>
        <v>0.14973823079104309</v>
      </c>
      <c r="P1694" s="13">
        <f t="shared" si="2021"/>
        <v>0.11821231808401764</v>
      </c>
      <c r="Q1694" s="13">
        <f t="shared" si="2022"/>
        <v>3.023351259858122E-2</v>
      </c>
      <c r="R1694" s="13">
        <f t="shared" si="2023"/>
        <v>0.11555184086890338</v>
      </c>
      <c r="S1694" s="13">
        <f t="shared" si="2024"/>
        <v>3.6008658781516129E-2</v>
      </c>
      <c r="T1694" s="13">
        <f t="shared" si="2025"/>
        <v>4.6661938213687179E-2</v>
      </c>
      <c r="U1694" s="13">
        <f t="shared" si="2026"/>
        <v>9.1223536539912678E-2</v>
      </c>
      <c r="V1694" s="13">
        <f t="shared" si="2027"/>
        <v>4.8749328637725771E-3</v>
      </c>
      <c r="W1694" s="13">
        <f t="shared" si="2028"/>
        <v>7.9560478959846762E-3</v>
      </c>
      <c r="X1694" s="13">
        <f t="shared" si="2029"/>
        <v>1.2279241921925881E-2</v>
      </c>
      <c r="Y1694" s="13">
        <f t="shared" si="2030"/>
        <v>9.4757965354431099E-3</v>
      </c>
      <c r="Z1694" s="13">
        <f t="shared" si="2031"/>
        <v>5.9446977825478899E-2</v>
      </c>
      <c r="AA1694" s="13">
        <f t="shared" si="2032"/>
        <v>4.693100095222584E-2</v>
      </c>
      <c r="AB1694" s="13">
        <f t="shared" si="2033"/>
        <v>1.8525069994675371E-2</v>
      </c>
      <c r="AC1694" s="13">
        <f t="shared" si="2034"/>
        <v>3.7123837202317531E-4</v>
      </c>
      <c r="AD1694" s="13">
        <f t="shared" si="2035"/>
        <v>1.5702450529889625E-3</v>
      </c>
      <c r="AE1694" s="13">
        <f t="shared" si="2036"/>
        <v>2.4234920571669636E-3</v>
      </c>
      <c r="AF1694" s="13">
        <f t="shared" si="2037"/>
        <v>1.8701901782691519E-3</v>
      </c>
      <c r="AG1694" s="13">
        <f t="shared" si="2038"/>
        <v>9.6214091632800664E-4</v>
      </c>
      <c r="AH1694" s="13">
        <f t="shared" si="2039"/>
        <v>2.2937387751738619E-2</v>
      </c>
      <c r="AI1694" s="13">
        <f t="shared" si="2040"/>
        <v>1.8108146213566517E-2</v>
      </c>
      <c r="AJ1694" s="13">
        <f t="shared" si="2041"/>
        <v>7.1478270071762794E-3</v>
      </c>
      <c r="AK1694" s="13">
        <f t="shared" si="2042"/>
        <v>1.8809740957448644E-3</v>
      </c>
      <c r="AL1694" s="13">
        <f t="shared" si="2043"/>
        <v>1.8093269576576076E-5</v>
      </c>
      <c r="AM1694" s="13">
        <f t="shared" si="2044"/>
        <v>2.4792907822294091E-4</v>
      </c>
      <c r="AN1694" s="13">
        <f t="shared" si="2045"/>
        <v>3.8264992503577567E-4</v>
      </c>
      <c r="AO1694" s="13">
        <f t="shared" si="2046"/>
        <v>2.9528800368914626E-4</v>
      </c>
      <c r="AP1694" s="13">
        <f t="shared" si="2047"/>
        <v>1.519143206671546E-4</v>
      </c>
      <c r="AQ1694" s="13">
        <f t="shared" si="2048"/>
        <v>5.8615556343572855E-5</v>
      </c>
      <c r="AR1694" s="13">
        <f t="shared" si="2049"/>
        <v>7.0802422746289737E-3</v>
      </c>
      <c r="AS1694" s="13">
        <f t="shared" si="2050"/>
        <v>5.5895668558307429E-3</v>
      </c>
      <c r="AT1694" s="13">
        <f t="shared" si="2051"/>
        <v>2.206369247261304E-3</v>
      </c>
      <c r="AU1694" s="13">
        <f t="shared" si="2052"/>
        <v>5.8061329626192201E-4</v>
      </c>
      <c r="AV1694" s="13">
        <f t="shared" si="2053"/>
        <v>1.1459271840419975E-4</v>
      </c>
      <c r="AW1694" s="13">
        <f t="shared" si="2054"/>
        <v>6.1237683835383255E-7</v>
      </c>
      <c r="AX1694" s="13">
        <f t="shared" si="2055"/>
        <v>3.2621674618807179E-5</v>
      </c>
      <c r="AY1694" s="13">
        <f t="shared" si="2056"/>
        <v>5.0347790734749764E-5</v>
      </c>
      <c r="AZ1694" s="13">
        <f t="shared" si="2057"/>
        <v>3.8853002819308428E-5</v>
      </c>
      <c r="BA1694" s="13">
        <f t="shared" si="2058"/>
        <v>1.99883756042719E-5</v>
      </c>
      <c r="BB1694" s="13">
        <f t="shared" si="2059"/>
        <v>7.712437848540602E-6</v>
      </c>
      <c r="BC1694" s="13">
        <f t="shared" si="2060"/>
        <v>2.3806515845095154E-6</v>
      </c>
      <c r="BD1694" s="13">
        <f t="shared" si="2061"/>
        <v>1.8212561666430232E-3</v>
      </c>
      <c r="BE1694" s="13">
        <f t="shared" si="2062"/>
        <v>1.437808581992155E-3</v>
      </c>
      <c r="BF1694" s="13">
        <f t="shared" si="2063"/>
        <v>5.6754605868013881E-4</v>
      </c>
      <c r="BG1694" s="13">
        <f t="shared" si="2064"/>
        <v>1.4935160482306678E-4</v>
      </c>
      <c r="BH1694" s="13">
        <f t="shared" si="2065"/>
        <v>2.9476773103357245E-5</v>
      </c>
      <c r="BI1694" s="13">
        <f t="shared" si="2066"/>
        <v>4.6541456510823407E-6</v>
      </c>
      <c r="BJ1694" s="14">
        <f t="shared" si="2067"/>
        <v>0.19131381563193339</v>
      </c>
      <c r="BK1694" s="14">
        <f t="shared" si="2068"/>
        <v>0.25655497713430636</v>
      </c>
      <c r="BL1694" s="14">
        <f t="shared" si="2069"/>
        <v>0.49162549193826649</v>
      </c>
      <c r="BM1694" s="14">
        <f t="shared" si="2070"/>
        <v>0.41154332735648869</v>
      </c>
      <c r="BN1694" s="14">
        <f t="shared" si="2071"/>
        <v>0.58734819975960029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1.26495726495726</v>
      </c>
      <c r="F1695" s="10">
        <f>VLOOKUP(B1695,home!$B$2:$E$405,3,FALSE)</f>
        <v>1.58</v>
      </c>
      <c r="G1695" s="10">
        <f>VLOOKUP(C1695,away!$B$2:$E$405,4,FALSE)</f>
        <v>1.58</v>
      </c>
      <c r="H1695" s="10">
        <f>VLOOKUP(A1695,away!$A$2:$E$405,3,FALSE)</f>
        <v>0.97435897435897401</v>
      </c>
      <c r="I1695" s="10">
        <f>VLOOKUP(C1695,away!$B$2:$E$405,3,FALSE)</f>
        <v>0.79</v>
      </c>
      <c r="J1695" s="10">
        <f>VLOOKUP(B1695,home!$B$2:$E$405,4,FALSE)</f>
        <v>1.03</v>
      </c>
      <c r="K1695" s="12">
        <f t="shared" si="2016"/>
        <v>3.1578393162393041</v>
      </c>
      <c r="L1695" s="12">
        <f t="shared" si="2017"/>
        <v>0.79283589743589722</v>
      </c>
      <c r="M1695" s="13">
        <f t="shared" si="2018"/>
        <v>1.924170512568784E-2</v>
      </c>
      <c r="N1695" s="13">
        <f t="shared" si="2019"/>
        <v>6.0762212957380407E-2</v>
      </c>
      <c r="O1695" s="13">
        <f t="shared" si="2020"/>
        <v>1.5255514551521623E-2</v>
      </c>
      <c r="P1695" s="13">
        <f t="shared" si="2021"/>
        <v>4.8174463640255794E-2</v>
      </c>
      <c r="Q1695" s="13">
        <f t="shared" si="2022"/>
        <v>9.5938652509260577E-2</v>
      </c>
      <c r="R1695" s="13">
        <f t="shared" si="2023"/>
        <v>6.0475597851510172E-3</v>
      </c>
      <c r="S1695" s="13">
        <f t="shared" si="2024"/>
        <v>3.0152979321048688E-2</v>
      </c>
      <c r="T1695" s="13">
        <f t="shared" si="2025"/>
        <v>7.6063607660970298E-2</v>
      </c>
      <c r="U1695" s="13">
        <f t="shared" si="2026"/>
        <v>1.9097222056857599E-2</v>
      </c>
      <c r="V1695" s="13">
        <f t="shared" si="2027"/>
        <v>8.3880508305542046E-3</v>
      </c>
      <c r="W1695" s="13">
        <f t="shared" si="2028"/>
        <v>0.1009862829469212</v>
      </c>
      <c r="X1695" s="13">
        <f t="shared" si="2029"/>
        <v>8.0065550268937719E-2</v>
      </c>
      <c r="Y1695" s="13">
        <f t="shared" si="2030"/>
        <v>3.1739421200586086E-2</v>
      </c>
      <c r="Z1695" s="13">
        <f t="shared" si="2031"/>
        <v>1.5982408298524831E-3</v>
      </c>
      <c r="AA1695" s="13">
        <f t="shared" si="2032"/>
        <v>5.0469877293271032E-3</v>
      </c>
      <c r="AB1695" s="13">
        <f t="shared" si="2033"/>
        <v>7.9687881401232299E-3</v>
      </c>
      <c r="AC1695" s="13">
        <f t="shared" si="2034"/>
        <v>1.3125456109191419E-3</v>
      </c>
      <c r="AD1695" s="13">
        <f t="shared" si="2035"/>
        <v>7.9724613672663647E-2</v>
      </c>
      <c r="AE1695" s="13">
        <f t="shared" si="2036"/>
        <v>6.3208535628896487E-2</v>
      </c>
      <c r="AF1695" s="13">
        <f t="shared" si="2037"/>
        <v>2.5056998035472511E-2</v>
      </c>
      <c r="AG1695" s="13">
        <f t="shared" si="2038"/>
        <v>6.6220291748344557E-3</v>
      </c>
      <c r="AH1695" s="13">
        <f t="shared" si="2039"/>
        <v>3.1678567566369652E-4</v>
      </c>
      <c r="AI1695" s="13">
        <f t="shared" si="2040"/>
        <v>1.0003582614322535E-3</v>
      </c>
      <c r="AJ1695" s="13">
        <f t="shared" si="2041"/>
        <v>1.5794853241377833E-3</v>
      </c>
      <c r="AK1695" s="13">
        <f t="shared" si="2042"/>
        <v>1.662586951995091E-3</v>
      </c>
      <c r="AL1695" s="13">
        <f t="shared" si="2043"/>
        <v>1.3144610708120118E-4</v>
      </c>
      <c r="AM1695" s="13">
        <f t="shared" si="2044"/>
        <v>5.0351503905505364E-2</v>
      </c>
      <c r="AN1695" s="13">
        <f t="shared" si="2045"/>
        <v>3.9920479786168424E-2</v>
      </c>
      <c r="AO1695" s="13">
        <f t="shared" si="2046"/>
        <v>1.5825194708669218E-2</v>
      </c>
      <c r="AP1695" s="13">
        <f t="shared" si="2047"/>
        <v>4.1822608163151909E-3</v>
      </c>
      <c r="AQ1695" s="13">
        <f t="shared" si="2048"/>
        <v>8.2896162690356044E-4</v>
      </c>
      <c r="AR1695" s="13">
        <f t="shared" si="2049"/>
        <v>5.0231811091932795E-5</v>
      </c>
      <c r="AS1695" s="13">
        <f t="shared" si="2050"/>
        <v>1.5862398799201095E-4</v>
      </c>
      <c r="AT1695" s="13">
        <f t="shared" si="2051"/>
        <v>2.5045453288992175E-4</v>
      </c>
      <c r="AU1695" s="13">
        <f t="shared" si="2052"/>
        <v>2.6363172363004831E-4</v>
      </c>
      <c r="AV1695" s="13">
        <f t="shared" si="2053"/>
        <v>2.0812665547172526E-4</v>
      </c>
      <c r="AW1695" s="13">
        <f t="shared" si="2054"/>
        <v>9.141523097403495E-6</v>
      </c>
      <c r="AX1695" s="13">
        <f t="shared" si="2055"/>
        <v>2.6500326444096951E-2</v>
      </c>
      <c r="AY1695" s="13">
        <f t="shared" si="2056"/>
        <v>2.1010410098649845E-2</v>
      </c>
      <c r="AZ1695" s="13">
        <f t="shared" si="2057"/>
        <v>8.3289036730296428E-3</v>
      </c>
      <c r="BA1695" s="13">
        <f t="shared" si="2058"/>
        <v>2.2011512727545331E-3</v>
      </c>
      <c r="BB1695" s="13">
        <f t="shared" si="2059"/>
        <v>4.3628793618162673E-4</v>
      </c>
      <c r="BC1695" s="13">
        <f t="shared" si="2060"/>
        <v>6.9180947484603116E-5</v>
      </c>
      <c r="BD1695" s="13">
        <f t="shared" si="2061"/>
        <v>6.6375971711504964E-6</v>
      </c>
      <c r="BE1695" s="13">
        <f t="shared" si="2062"/>
        <v>2.0960465312417824E-5</v>
      </c>
      <c r="BF1695" s="13">
        <f t="shared" si="2063"/>
        <v>3.309489072511158E-5</v>
      </c>
      <c r="BG1695" s="13">
        <f t="shared" si="2064"/>
        <v>3.4836115699466951E-5</v>
      </c>
      <c r="BH1695" s="13">
        <f t="shared" si="2065"/>
        <v>2.7501713945209501E-5</v>
      </c>
      <c r="BI1695" s="13">
        <f t="shared" si="2066"/>
        <v>1.7369198712029859E-5</v>
      </c>
      <c r="BJ1695" s="14">
        <f t="shared" si="2067"/>
        <v>0.78982256527168249</v>
      </c>
      <c r="BK1695" s="14">
        <f t="shared" si="2068"/>
        <v>0.12841160073419672</v>
      </c>
      <c r="BL1695" s="14">
        <f t="shared" si="2069"/>
        <v>5.9046757168850418E-2</v>
      </c>
      <c r="BM1695" s="14">
        <f t="shared" si="2070"/>
        <v>0.71245778685977224</v>
      </c>
      <c r="BN1695" s="14">
        <f t="shared" si="2071"/>
        <v>0.24542010856925725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1.26495726495726</v>
      </c>
      <c r="F1696" s="10">
        <f>VLOOKUP(B1696,home!$B$2:$E$405,3,FALSE)</f>
        <v>0.79</v>
      </c>
      <c r="G1696" s="10" t="e">
        <f>VLOOKUP(C1696,away!$B$2:$E$405,4,FALSE)</f>
        <v>#N/A</v>
      </c>
      <c r="H1696" s="10">
        <f>VLOOKUP(A1696,away!$A$2:$E$405,3,FALSE)</f>
        <v>0.97435897435897401</v>
      </c>
      <c r="I1696" s="10" t="e">
        <f>VLOOKUP(C1696,away!$B$2:$E$405,3,FALSE)</f>
        <v>#N/A</v>
      </c>
      <c r="J1696" s="10">
        <f>VLOOKUP(B1696,home!$B$2:$E$405,4,FALSE)</f>
        <v>0.41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1.26495726495726</v>
      </c>
      <c r="F1697" s="10">
        <f>VLOOKUP(B1697,home!$B$2:$E$405,3,FALSE)</f>
        <v>0.79</v>
      </c>
      <c r="G1697" s="10">
        <f>VLOOKUP(C1697,away!$B$2:$E$405,4,FALSE)</f>
        <v>0.16</v>
      </c>
      <c r="H1697" s="10">
        <f>VLOOKUP(A1697,away!$A$2:$E$405,3,FALSE)</f>
        <v>0.97435897435897401</v>
      </c>
      <c r="I1697" s="10">
        <f>VLOOKUP(C1697,away!$B$2:$E$405,3,FALSE)</f>
        <v>0.32</v>
      </c>
      <c r="J1697" s="10">
        <f>VLOOKUP(B1697,home!$B$2:$E$405,4,FALSE)</f>
        <v>0.21</v>
      </c>
      <c r="K1697" s="12">
        <f t="shared" si="2016"/>
        <v>0.15989059829059768</v>
      </c>
      <c r="L1697" s="12">
        <f t="shared" si="2017"/>
        <v>6.5476923076923058E-2</v>
      </c>
      <c r="M1697" s="13">
        <f t="shared" si="2018"/>
        <v>0.79822280090863873</v>
      </c>
      <c r="N1697" s="13">
        <f t="shared" si="2019"/>
        <v>0.12762832120647888</v>
      </c>
      <c r="O1697" s="13">
        <f t="shared" si="2020"/>
        <v>5.2265172933341E-2</v>
      </c>
      <c r="P1697" s="13">
        <f t="shared" si="2021"/>
        <v>8.3567097700734446E-3</v>
      </c>
      <c r="Q1697" s="13">
        <f t="shared" si="2022"/>
        <v>1.0203284318264243E-2</v>
      </c>
      <c r="R1697" s="13">
        <f t="shared" si="2023"/>
        <v>1.7110813538792242E-3</v>
      </c>
      <c r="S1697" s="13">
        <f t="shared" si="2024"/>
        <v>2.1871900333386347E-5</v>
      </c>
      <c r="T1697" s="13">
        <f t="shared" si="2025"/>
        <v>6.6807966243896308E-4</v>
      </c>
      <c r="U1697" s="13">
        <f t="shared" si="2026"/>
        <v>2.7358582139563501E-4</v>
      </c>
      <c r="V1697" s="13">
        <f t="shared" si="2027"/>
        <v>2.5442231444657382E-8</v>
      </c>
      <c r="W1697" s="13">
        <f t="shared" si="2028"/>
        <v>5.4380307805878094E-4</v>
      </c>
      <c r="X1697" s="13">
        <f t="shared" si="2029"/>
        <v>3.5606552311048782E-5</v>
      </c>
      <c r="Y1697" s="13">
        <f t="shared" si="2030"/>
        <v>1.1657037433524886E-6</v>
      </c>
      <c r="Z1697" s="13">
        <f t="shared" si="2031"/>
        <v>3.7345447395435771E-5</v>
      </c>
      <c r="AA1697" s="13">
        <f t="shared" si="2032"/>
        <v>5.9711859274862672E-6</v>
      </c>
      <c r="AB1697" s="13">
        <f t="shared" si="2033"/>
        <v>4.773682452250884E-7</v>
      </c>
      <c r="AC1697" s="13">
        <f t="shared" si="2034"/>
        <v>1.6647399686216577E-11</v>
      </c>
      <c r="AD1697" s="13">
        <f t="shared" si="2035"/>
        <v>2.1737249875771772E-5</v>
      </c>
      <c r="AE1697" s="13">
        <f t="shared" si="2036"/>
        <v>1.4232882380197635E-6</v>
      </c>
      <c r="AF1697" s="13">
        <f t="shared" si="2037"/>
        <v>4.6596267238554691E-8</v>
      </c>
      <c r="AG1697" s="13">
        <f t="shared" si="2038"/>
        <v>1.0169934018835317E-9</v>
      </c>
      <c r="AH1697" s="13">
        <f t="shared" si="2039"/>
        <v>6.1131624659605617E-7</v>
      </c>
      <c r="AI1697" s="13">
        <f t="shared" si="2040"/>
        <v>9.7743720413005968E-8</v>
      </c>
      <c r="AJ1697" s="13">
        <f t="shared" si="2041"/>
        <v>7.8141509679922163E-9</v>
      </c>
      <c r="AK1697" s="13">
        <f t="shared" si="2042"/>
        <v>4.1646975780177618E-10</v>
      </c>
      <c r="AL1697" s="13">
        <f t="shared" si="2043"/>
        <v>6.9713612513079128E-15</v>
      </c>
      <c r="AM1697" s="13">
        <f t="shared" si="2044"/>
        <v>6.9511637756587416E-7</v>
      </c>
      <c r="AN1697" s="13">
        <f t="shared" si="2045"/>
        <v>4.5514081583390146E-8</v>
      </c>
      <c r="AO1697" s="13">
        <f t="shared" si="2046"/>
        <v>1.490061009376218E-9</v>
      </c>
      <c r="AP1697" s="13">
        <f t="shared" si="2047"/>
        <v>3.2521536696949642E-11</v>
      </c>
      <c r="AQ1697" s="13">
        <f t="shared" si="2048"/>
        <v>5.3235253916237565E-13</v>
      </c>
      <c r="AR1697" s="13">
        <f t="shared" si="2049"/>
        <v>8.0054213708086654E-9</v>
      </c>
      <c r="AS1697" s="13">
        <f t="shared" si="2050"/>
        <v>1.279991612546934E-9</v>
      </c>
      <c r="AT1697" s="13">
        <f t="shared" si="2051"/>
        <v>1.0232931236853811E-10</v>
      </c>
      <c r="AU1697" s="13">
        <f t="shared" si="2052"/>
        <v>5.453831659090339E-12</v>
      </c>
      <c r="AV1697" s="13">
        <f t="shared" si="2053"/>
        <v>2.1800410173703932E-13</v>
      </c>
      <c r="AW1697" s="13">
        <f t="shared" si="2054"/>
        <v>2.02733854553724E-18</v>
      </c>
      <c r="AX1697" s="13">
        <f t="shared" si="2055"/>
        <v>1.8523762248433428E-8</v>
      </c>
      <c r="AY1697" s="13">
        <f t="shared" si="2056"/>
        <v>1.2128789558358867E-9</v>
      </c>
      <c r="AZ1697" s="13">
        <f t="shared" si="2057"/>
        <v>3.9707791046442542E-11</v>
      </c>
      <c r="BA1697" s="13">
        <f t="shared" si="2058"/>
        <v>8.666479933008174E-13</v>
      </c>
      <c r="BB1697" s="13">
        <f t="shared" si="2059"/>
        <v>1.4186360998031839E-14</v>
      </c>
      <c r="BC1697" s="13">
        <f t="shared" si="2060"/>
        <v>1.8577585356191857E-16</v>
      </c>
      <c r="BD1697" s="13">
        <f t="shared" si="2061"/>
        <v>8.7361726549132313E-11</v>
      </c>
      <c r="BE1697" s="13">
        <f t="shared" si="2062"/>
        <v>1.3968318725640355E-11</v>
      </c>
      <c r="BF1697" s="13">
        <f t="shared" si="2063"/>
        <v>1.1167014190781979E-12</v>
      </c>
      <c r="BG1697" s="13">
        <f t="shared" si="2064"/>
        <v>5.9516686002790837E-14</v>
      </c>
      <c r="BH1697" s="13">
        <f t="shared" si="2065"/>
        <v>2.3790396333149672E-15</v>
      </c>
      <c r="BI1697" s="13">
        <f t="shared" si="2066"/>
        <v>7.6077214065554893E-17</v>
      </c>
      <c r="BJ1697" s="14">
        <f t="shared" si="2067"/>
        <v>0.13910423060347379</v>
      </c>
      <c r="BK1697" s="14">
        <f t="shared" si="2068"/>
        <v>0.80660140925081025</v>
      </c>
      <c r="BL1697" s="14">
        <f t="shared" si="2069"/>
        <v>5.4257015449299152E-2</v>
      </c>
      <c r="BM1697" s="14">
        <f t="shared" si="2070"/>
        <v>1.6126290474242114E-3</v>
      </c>
      <c r="BN1697" s="14">
        <f t="shared" si="2071"/>
        <v>0.99838737049067539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1.26495726495726</v>
      </c>
      <c r="F1698" s="10">
        <f>VLOOKUP(B1698,home!$B$2:$E$405,3,FALSE)</f>
        <v>0.47</v>
      </c>
      <c r="G1698" s="10">
        <f>VLOOKUP(C1698,away!$B$2:$E$405,4,FALSE)</f>
        <v>1.1100000000000001</v>
      </c>
      <c r="H1698" s="10">
        <f>VLOOKUP(A1698,away!$A$2:$E$405,3,FALSE)</f>
        <v>0.97435897435897401</v>
      </c>
      <c r="I1698" s="10">
        <f>VLOOKUP(C1698,away!$B$2:$E$405,3,FALSE)</f>
        <v>0.95</v>
      </c>
      <c r="J1698" s="10">
        <f>VLOOKUP(B1698,home!$B$2:$E$405,4,FALSE)</f>
        <v>1.03</v>
      </c>
      <c r="K1698" s="12">
        <f t="shared" si="2016"/>
        <v>0.65992820512820261</v>
      </c>
      <c r="L1698" s="12">
        <f t="shared" si="2017"/>
        <v>0.95341025641025601</v>
      </c>
      <c r="M1698" s="13">
        <f t="shared" si="2018"/>
        <v>0.19922140963125207</v>
      </c>
      <c r="N1698" s="13">
        <f t="shared" si="2019"/>
        <v>0.13147182728106258</v>
      </c>
      <c r="O1698" s="13">
        <f t="shared" si="2020"/>
        <v>0.1899397352389447</v>
      </c>
      <c r="P1698" s="13">
        <f t="shared" si="2021"/>
        <v>0.12534658855876277</v>
      </c>
      <c r="Q1698" s="13">
        <f t="shared" si="2022"/>
        <v>4.3380983501258345E-2</v>
      </c>
      <c r="R1698" s="13">
        <f t="shared" si="2023"/>
        <v>9.054524583832918E-2</v>
      </c>
      <c r="S1698" s="13">
        <f t="shared" si="2024"/>
        <v>1.9716464325296883E-2</v>
      </c>
      <c r="T1698" s="13">
        <f t="shared" si="2025"/>
        <v>4.1359874603263805E-2</v>
      </c>
      <c r="U1698" s="13">
        <f t="shared" si="2026"/>
        <v>5.9753361568980423E-2</v>
      </c>
      <c r="V1698" s="13">
        <f t="shared" si="2027"/>
        <v>1.3783611946521235E-3</v>
      </c>
      <c r="W1698" s="13">
        <f t="shared" si="2028"/>
        <v>9.5427781928938658E-3</v>
      </c>
      <c r="X1698" s="13">
        <f t="shared" si="2029"/>
        <v>9.0981826037531393E-3</v>
      </c>
      <c r="Y1698" s="13">
        <f t="shared" si="2030"/>
        <v>4.3371503045558047E-3</v>
      </c>
      <c r="Z1698" s="13">
        <f t="shared" si="2031"/>
        <v>2.8775588683817032E-2</v>
      </c>
      <c r="AA1698" s="13">
        <f t="shared" si="2032"/>
        <v>1.8989822591618789E-2</v>
      </c>
      <c r="AB1698" s="13">
        <f t="shared" si="2033"/>
        <v>6.2659597692949903E-3</v>
      </c>
      <c r="AC1698" s="13">
        <f t="shared" si="2034"/>
        <v>5.4202530827138979E-5</v>
      </c>
      <c r="AD1698" s="13">
        <f t="shared" si="2035"/>
        <v>1.5743871211932501E-3</v>
      </c>
      <c r="AE1698" s="13">
        <f t="shared" si="2036"/>
        <v>1.5010368289058613E-3</v>
      </c>
      <c r="AF1698" s="13">
        <f t="shared" si="2037"/>
        <v>7.1555195396418719E-4</v>
      </c>
      <c r="AG1698" s="13">
        <f t="shared" si="2038"/>
        <v>2.274048573012852E-4</v>
      </c>
      <c r="AH1698" s="13">
        <f t="shared" si="2039"/>
        <v>6.8587353463485127E-3</v>
      </c>
      <c r="AI1698" s="13">
        <f t="shared" si="2040"/>
        <v>4.5262729065651342E-3</v>
      </c>
      <c r="AJ1698" s="13">
        <f t="shared" si="2041"/>
        <v>1.493507577574971E-3</v>
      </c>
      <c r="AK1698" s="13">
        <f t="shared" si="2042"/>
        <v>3.2853592500480688E-4</v>
      </c>
      <c r="AL1698" s="13">
        <f t="shared" si="2043"/>
        <v>1.3641309622311304E-6</v>
      </c>
      <c r="AM1698" s="13">
        <f t="shared" si="2044"/>
        <v>2.0779649341320399E-4</v>
      </c>
      <c r="AN1698" s="13">
        <f t="shared" si="2045"/>
        <v>1.9811530806623489E-4</v>
      </c>
      <c r="AO1698" s="13">
        <f t="shared" si="2046"/>
        <v>9.4442583331112907E-5</v>
      </c>
      <c r="AP1698" s="13">
        <f t="shared" si="2047"/>
        <v>3.0014175863254448E-5</v>
      </c>
      <c r="AQ1698" s="13">
        <f t="shared" si="2048"/>
        <v>7.1539557764319827E-6</v>
      </c>
      <c r="AR1698" s="13">
        <f t="shared" si="2049"/>
        <v>1.307837725042445E-3</v>
      </c>
      <c r="AS1698" s="13">
        <f t="shared" si="2050"/>
        <v>8.6307900248621229E-4</v>
      </c>
      <c r="AT1698" s="13">
        <f t="shared" si="2051"/>
        <v>2.8478508849728282E-4</v>
      </c>
      <c r="AU1698" s="13">
        <f t="shared" si="2052"/>
        <v>6.2645904099762741E-5</v>
      </c>
      <c r="AV1698" s="13">
        <f t="shared" si="2053"/>
        <v>1.0335449762797481E-5</v>
      </c>
      <c r="AW1698" s="13">
        <f t="shared" si="2054"/>
        <v>2.3841307849886727E-8</v>
      </c>
      <c r="AX1698" s="13">
        <f t="shared" si="2055"/>
        <v>2.2855127821685E-5</v>
      </c>
      <c r="AY1698" s="13">
        <f t="shared" si="2056"/>
        <v>2.1790313276761872E-5</v>
      </c>
      <c r="AZ1698" s="13">
        <f t="shared" si="2057"/>
        <v>1.0387554084228668E-5</v>
      </c>
      <c r="BA1698" s="13">
        <f t="shared" si="2058"/>
        <v>3.3012002009732863E-6</v>
      </c>
      <c r="BB1698" s="13">
        <f t="shared" si="2059"/>
        <v>7.8684953251788212E-7</v>
      </c>
      <c r="BC1698" s="13">
        <f t="shared" si="2060"/>
        <v>1.5003808291083289E-7</v>
      </c>
      <c r="BD1698" s="13">
        <f t="shared" si="2061"/>
        <v>2.0781765012928714E-4</v>
      </c>
      <c r="BE1698" s="13">
        <f t="shared" si="2062"/>
        <v>1.3714472884378121E-4</v>
      </c>
      <c r="BF1698" s="13">
        <f t="shared" si="2063"/>
        <v>4.525283737433529E-5</v>
      </c>
      <c r="BG1698" s="13">
        <f t="shared" si="2064"/>
        <v>9.9545412484678466E-6</v>
      </c>
      <c r="BH1698" s="13">
        <f t="shared" si="2065"/>
        <v>1.6423206347440103E-6</v>
      </c>
      <c r="BI1698" s="13">
        <f t="shared" si="2066"/>
        <v>2.1676274174632513E-7</v>
      </c>
      <c r="BJ1698" s="14">
        <f t="shared" si="2067"/>
        <v>0.2438059708476015</v>
      </c>
      <c r="BK1698" s="14">
        <f t="shared" si="2068"/>
        <v>0.34574018068502999</v>
      </c>
      <c r="BL1698" s="14">
        <f t="shared" si="2069"/>
        <v>0.3816318887735225</v>
      </c>
      <c r="BM1698" s="14">
        <f t="shared" si="2070"/>
        <v>0.22002607246839229</v>
      </c>
      <c r="BN1698" s="14">
        <f t="shared" si="2071"/>
        <v>0.77990579004960958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1.26495726495726</v>
      </c>
      <c r="F1699" s="10">
        <f>VLOOKUP(B1699,home!$B$2:$E$405,3,FALSE)</f>
        <v>0.16</v>
      </c>
      <c r="G1699" s="10">
        <f>VLOOKUP(C1699,away!$B$2:$E$405,4,FALSE)</f>
        <v>0.79</v>
      </c>
      <c r="H1699" s="10">
        <f>VLOOKUP(A1699,away!$A$2:$E$405,3,FALSE)</f>
        <v>0.97435897435897401</v>
      </c>
      <c r="I1699" s="10">
        <f>VLOOKUP(C1699,away!$B$2:$E$405,3,FALSE)</f>
        <v>0.79</v>
      </c>
      <c r="J1699" s="10">
        <f>VLOOKUP(B1699,home!$B$2:$E$405,4,FALSE)</f>
        <v>0.41</v>
      </c>
      <c r="K1699" s="12">
        <f t="shared" si="2016"/>
        <v>0.15989059829059768</v>
      </c>
      <c r="L1699" s="12">
        <f t="shared" si="2017"/>
        <v>0.31559487179487167</v>
      </c>
      <c r="M1699" s="13">
        <f t="shared" si="2018"/>
        <v>0.62158322314495773</v>
      </c>
      <c r="N1699" s="13">
        <f t="shared" si="2019"/>
        <v>9.9385313436045369E-2</v>
      </c>
      <c r="O1699" s="13">
        <f t="shared" si="2020"/>
        <v>0.19616847761827605</v>
      </c>
      <c r="P1699" s="13">
        <f t="shared" si="2021"/>
        <v>3.136549525214187E-2</v>
      </c>
      <c r="Q1699" s="13">
        <f t="shared" si="2022"/>
        <v>7.9453886132939359E-3</v>
      </c>
      <c r="R1699" s="13">
        <f t="shared" si="2023"/>
        <v>3.0954882772067479E-2</v>
      </c>
      <c r="S1699" s="13">
        <f t="shared" si="2024"/>
        <v>3.9568084199350501E-4</v>
      </c>
      <c r="T1699" s="13">
        <f t="shared" si="2025"/>
        <v>2.507523900772933E-3</v>
      </c>
      <c r="U1699" s="13">
        <f t="shared" si="2026"/>
        <v>4.9493947264411834E-3</v>
      </c>
      <c r="V1699" s="13">
        <f t="shared" si="2027"/>
        <v>2.2184792905155204E-6</v>
      </c>
      <c r="W1699" s="13">
        <f t="shared" si="2028"/>
        <v>4.2346431301028997E-4</v>
      </c>
      <c r="X1699" s="13">
        <f t="shared" si="2029"/>
        <v>1.3364316557418587E-4</v>
      </c>
      <c r="Y1699" s="13">
        <f t="shared" si="2030"/>
        <v>2.1088548852822988E-5</v>
      </c>
      <c r="Z1699" s="13">
        <f t="shared" si="2031"/>
        <v>3.2564007532919739E-3</v>
      </c>
      <c r="AA1699" s="13">
        <f t="shared" si="2032"/>
        <v>5.2066786471780663E-4</v>
      </c>
      <c r="AB1699" s="13">
        <f t="shared" si="2033"/>
        <v>4.1624948200209044E-5</v>
      </c>
      <c r="AC1699" s="13">
        <f t="shared" si="2034"/>
        <v>6.9966195859476424E-9</v>
      </c>
      <c r="AD1699" s="13">
        <f t="shared" si="2035"/>
        <v>1.6926990590483047E-5</v>
      </c>
      <c r="AE1699" s="13">
        <f t="shared" si="2036"/>
        <v>5.3420714252764962E-6</v>
      </c>
      <c r="AF1699" s="13">
        <f t="shared" si="2037"/>
        <v>8.4296517328959135E-7</v>
      </c>
      <c r="AG1699" s="13">
        <f t="shared" si="2038"/>
        <v>8.8678495263956818E-8</v>
      </c>
      <c r="AH1699" s="13">
        <f t="shared" si="2039"/>
        <v>2.5692584456197588E-4</v>
      </c>
      <c r="AI1699" s="13">
        <f t="shared" si="2040"/>
        <v>4.1080027003331415E-5</v>
      </c>
      <c r="AJ1699" s="13">
        <f t="shared" si="2041"/>
        <v>3.2841550476782853E-6</v>
      </c>
      <c r="AK1699" s="13">
        <f t="shared" si="2042"/>
        <v>1.7503517181745579E-7</v>
      </c>
      <c r="AL1699" s="13">
        <f t="shared" si="2043"/>
        <v>1.4122159687241489E-11</v>
      </c>
      <c r="AM1699" s="13">
        <f t="shared" si="2044"/>
        <v>5.4129333055433071E-7</v>
      </c>
      <c r="AN1699" s="13">
        <f t="shared" si="2045"/>
        <v>1.7082939925971308E-7</v>
      </c>
      <c r="AO1699" s="13">
        <f t="shared" si="2046"/>
        <v>2.6956441179082037E-8</v>
      </c>
      <c r="AP1699" s="13">
        <f t="shared" si="2047"/>
        <v>2.8357715326527993E-9</v>
      </c>
      <c r="AQ1699" s="13">
        <f t="shared" si="2048"/>
        <v>2.2373873832177662E-10</v>
      </c>
      <c r="AR1699" s="13">
        <f t="shared" si="2049"/>
        <v>1.6216895795065182E-5</v>
      </c>
      <c r="AS1699" s="13">
        <f t="shared" si="2050"/>
        <v>2.5929291710892491E-6</v>
      </c>
      <c r="AT1699" s="13">
        <f t="shared" si="2051"/>
        <v>2.0729249824530183E-7</v>
      </c>
      <c r="AU1699" s="13">
        <f t="shared" si="2052"/>
        <v>1.104804052186466E-8</v>
      </c>
      <c r="AV1699" s="13">
        <f t="shared" si="2053"/>
        <v>4.4161945224492693E-10</v>
      </c>
      <c r="AW1699" s="13">
        <f t="shared" si="2054"/>
        <v>1.9794816603739324E-14</v>
      </c>
      <c r="AX1699" s="13">
        <f t="shared" si="2055"/>
        <v>1.4424619078840359E-8</v>
      </c>
      <c r="AY1699" s="13">
        <f t="shared" si="2056"/>
        <v>4.5523358088764829E-9</v>
      </c>
      <c r="AZ1699" s="13">
        <f t="shared" si="2057"/>
        <v>7.183469179847883E-10</v>
      </c>
      <c r="BA1699" s="13">
        <f t="shared" si="2058"/>
        <v>7.556886782855018E-11</v>
      </c>
      <c r="BB1699" s="13">
        <f t="shared" si="2059"/>
        <v>5.9622867885087203E-12</v>
      </c>
      <c r="BC1699" s="13">
        <f t="shared" si="2060"/>
        <v>3.763334269247334E-13</v>
      </c>
      <c r="BD1699" s="13">
        <f t="shared" si="2061"/>
        <v>8.5299485822573164E-7</v>
      </c>
      <c r="BE1699" s="13">
        <f t="shared" si="2062"/>
        <v>1.3638585822051577E-7</v>
      </c>
      <c r="BF1699" s="13">
        <f t="shared" si="2063"/>
        <v>1.0903408234627449E-8</v>
      </c>
      <c r="BG1699" s="13">
        <f t="shared" si="2064"/>
        <v>5.8111748868040419E-10</v>
      </c>
      <c r="BH1699" s="13">
        <f t="shared" si="2065"/>
        <v>2.3228805735559863E-11</v>
      </c>
      <c r="BI1699" s="13">
        <f t="shared" si="2066"/>
        <v>7.4281352932694711E-13</v>
      </c>
      <c r="BJ1699" s="14">
        <f t="shared" si="2067"/>
        <v>0.11044038459912446</v>
      </c>
      <c r="BK1699" s="14">
        <f t="shared" si="2068"/>
        <v>0.65334662928146114</v>
      </c>
      <c r="BL1699" s="14">
        <f t="shared" si="2069"/>
        <v>0.23295654248782571</v>
      </c>
      <c r="BM1699" s="14">
        <f t="shared" si="2070"/>
        <v>1.2597171732604804E-2</v>
      </c>
      <c r="BN1699" s="14">
        <f t="shared" si="2071"/>
        <v>0.98740278083678246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1.26495726495726</v>
      </c>
      <c r="F1700" s="10">
        <f>VLOOKUP(B1700,home!$B$2:$E$405,3,FALSE)</f>
        <v>0.79</v>
      </c>
      <c r="G1700" s="10" t="e">
        <f>VLOOKUP(C1700,away!$B$2:$E$405,4,FALSE)</f>
        <v>#N/A</v>
      </c>
      <c r="H1700" s="10">
        <f>VLOOKUP(A1700,away!$A$2:$E$405,3,FALSE)</f>
        <v>0.97435897435897401</v>
      </c>
      <c r="I1700" s="10" t="e">
        <f>VLOOKUP(C1700,away!$B$2:$E$405,3,FALSE)</f>
        <v>#N/A</v>
      </c>
      <c r="J1700" s="10">
        <f>VLOOKUP(B1700,home!$B$2:$E$405,4,FALSE)</f>
        <v>2.57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1.26495726495726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0.97435897435897401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1.26495726495726</v>
      </c>
      <c r="F1702" s="10">
        <f>VLOOKUP(B1702,home!$B$2:$E$405,3,FALSE)</f>
        <v>0.79</v>
      </c>
      <c r="G1702" s="10">
        <f>VLOOKUP(C1702,away!$B$2:$E$405,4,FALSE)</f>
        <v>0.92</v>
      </c>
      <c r="H1702" s="10">
        <f>VLOOKUP(A1702,away!$A$2:$E$405,3,FALSE)</f>
        <v>0.97435897435897401</v>
      </c>
      <c r="I1702" s="10">
        <f>VLOOKUP(C1702,away!$B$2:$E$405,3,FALSE)</f>
        <v>1.05</v>
      </c>
      <c r="J1702" s="10">
        <f>VLOOKUP(B1702,home!$B$2:$E$405,4,FALSE)</f>
        <v>0.68</v>
      </c>
      <c r="K1702" s="12">
        <f t="shared" si="2016"/>
        <v>0.91937094017093668</v>
      </c>
      <c r="L1702" s="12">
        <f t="shared" si="2017"/>
        <v>0.6956923076923075</v>
      </c>
      <c r="M1702" s="13">
        <f t="shared" si="2018"/>
        <v>0.19887809142869706</v>
      </c>
      <c r="N1702" s="13">
        <f t="shared" si="2019"/>
        <v>0.18284273789620273</v>
      </c>
      <c r="O1702" s="13">
        <f t="shared" si="2020"/>
        <v>0.13835795837547199</v>
      </c>
      <c r="P1702" s="13">
        <f t="shared" si="2021"/>
        <v>0.12720228627178901</v>
      </c>
      <c r="Q1702" s="13">
        <f t="shared" si="2022"/>
        <v>8.4050149921530024E-2</v>
      </c>
      <c r="R1702" s="13">
        <f t="shared" si="2023"/>
        <v>4.8127283674914159E-2</v>
      </c>
      <c r="S1702" s="13">
        <f t="shared" si="2024"/>
        <v>2.0339623028023748E-2</v>
      </c>
      <c r="T1702" s="13">
        <f t="shared" si="2025"/>
        <v>5.8473042760793632E-2</v>
      </c>
      <c r="U1702" s="13">
        <f t="shared" si="2026"/>
        <v>4.42468260400792E-2</v>
      </c>
      <c r="V1702" s="13">
        <f t="shared" si="2027"/>
        <v>1.4454676075315682E-3</v>
      </c>
      <c r="W1702" s="13">
        <f t="shared" si="2028"/>
        <v>2.5757755118288414E-2</v>
      </c>
      <c r="X1702" s="13">
        <f t="shared" si="2029"/>
        <v>1.7919472099215412E-2</v>
      </c>
      <c r="Y1702" s="13">
        <f t="shared" si="2030"/>
        <v>6.233219448665543E-3</v>
      </c>
      <c r="Z1702" s="13">
        <f t="shared" si="2031"/>
        <v>1.1160593680921116E-2</v>
      </c>
      <c r="AA1702" s="13">
        <f t="shared" si="2032"/>
        <v>1.0260725505294261E-2</v>
      </c>
      <c r="AB1702" s="13">
        <f t="shared" si="2033"/>
        <v>4.7167064273191473E-3</v>
      </c>
      <c r="AC1702" s="13">
        <f t="shared" si="2034"/>
        <v>5.7782503558137452E-5</v>
      </c>
      <c r="AD1702" s="13">
        <f t="shared" si="2035"/>
        <v>5.9202328849483916E-3</v>
      </c>
      <c r="AE1702" s="13">
        <f t="shared" si="2036"/>
        <v>4.1186604778056341E-3</v>
      </c>
      <c r="AF1702" s="13">
        <f t="shared" si="2037"/>
        <v>1.4326602062028515E-3</v>
      </c>
      <c r="AG1702" s="13">
        <f t="shared" si="2038"/>
        <v>3.3223022833073299E-4</v>
      </c>
      <c r="AH1702" s="13">
        <f t="shared" si="2039"/>
        <v>1.9410847932740485E-3</v>
      </c>
      <c r="AI1702" s="13">
        <f t="shared" si="2040"/>
        <v>1.7845769513438702E-3</v>
      </c>
      <c r="AJ1702" s="13">
        <f t="shared" si="2041"/>
        <v>8.2034409478219889E-4</v>
      </c>
      <c r="AK1702" s="13">
        <f t="shared" si="2042"/>
        <v>2.5140017389452875E-4</v>
      </c>
      <c r="AL1702" s="13">
        <f t="shared" si="2043"/>
        <v>1.4783059323028677E-6</v>
      </c>
      <c r="AM1702" s="13">
        <f t="shared" si="2044"/>
        <v>1.0885780146931805E-3</v>
      </c>
      <c r="AN1702" s="13">
        <f t="shared" si="2045"/>
        <v>7.5731535114500928E-4</v>
      </c>
      <c r="AO1702" s="13">
        <f t="shared" si="2046"/>
        <v>2.634292321444408E-4</v>
      </c>
      <c r="AP1702" s="13">
        <f t="shared" si="2047"/>
        <v>6.1088563474726211E-5</v>
      </c>
      <c r="AQ1702" s="13">
        <f t="shared" si="2048"/>
        <v>1.0624710924335069E-5</v>
      </c>
      <c r="AR1702" s="13">
        <f t="shared" si="2049"/>
        <v>2.7007955185185387E-4</v>
      </c>
      <c r="AS1702" s="13">
        <f t="shared" si="2050"/>
        <v>2.4830329150698414E-4</v>
      </c>
      <c r="AT1702" s="13">
        <f t="shared" si="2051"/>
        <v>1.1414141528015707E-4</v>
      </c>
      <c r="AU1702" s="13">
        <f t="shared" si="2052"/>
        <v>3.4979433426186446E-5</v>
      </c>
      <c r="AV1702" s="13">
        <f t="shared" si="2053"/>
        <v>8.039768648919928E-6</v>
      </c>
      <c r="AW1702" s="13">
        <f t="shared" si="2054"/>
        <v>2.6264539615869777E-8</v>
      </c>
      <c r="AX1702" s="13">
        <f t="shared" si="2055"/>
        <v>1.6680116546964678E-4</v>
      </c>
      <c r="AY1702" s="13">
        <f t="shared" si="2056"/>
        <v>1.16042287731345E-4</v>
      </c>
      <c r="AZ1702" s="13">
        <f t="shared" si="2057"/>
        <v>4.0364863470857066E-5</v>
      </c>
      <c r="BA1702" s="13">
        <f t="shared" si="2058"/>
        <v>9.3605083392418265E-6</v>
      </c>
      <c r="BB1702" s="13">
        <f t="shared" si="2059"/>
        <v>1.6280084119250585E-6</v>
      </c>
      <c r="BC1702" s="13">
        <f t="shared" si="2060"/>
        <v>2.2651858580692667E-7</v>
      </c>
      <c r="BD1702" s="13">
        <f t="shared" si="2061"/>
        <v>3.131537778138672E-5</v>
      </c>
      <c r="BE1702" s="13">
        <f t="shared" si="2062"/>
        <v>2.8790448312681565E-5</v>
      </c>
      <c r="BF1702" s="13">
        <f t="shared" si="2063"/>
        <v>1.3234550766586403E-5</v>
      </c>
      <c r="BG1702" s="13">
        <f t="shared" si="2064"/>
        <v>4.0558204603388448E-6</v>
      </c>
      <c r="BH1702" s="13">
        <f t="shared" si="2065"/>
        <v>9.3220086744656087E-7</v>
      </c>
      <c r="BI1702" s="13">
        <f t="shared" si="2066"/>
        <v>1.7140767758650156E-7</v>
      </c>
      <c r="BJ1702" s="14">
        <f t="shared" si="2067"/>
        <v>0.3895956202663739</v>
      </c>
      <c r="BK1702" s="14">
        <f t="shared" si="2068"/>
        <v>0.34804077143326306</v>
      </c>
      <c r="BL1702" s="14">
        <f t="shared" si="2069"/>
        <v>0.25126094930295351</v>
      </c>
      <c r="BM1702" s="14">
        <f t="shared" si="2070"/>
        <v>0.22048341109171501</v>
      </c>
      <c r="BN1702" s="14">
        <f t="shared" si="2071"/>
        <v>0.77945850756860502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1.26495726495726</v>
      </c>
      <c r="F1703" s="10">
        <f>VLOOKUP(B1703,home!$B$2:$E$405,3,FALSE)</f>
        <v>1.26</v>
      </c>
      <c r="G1703" s="10" t="e">
        <f>VLOOKUP(C1703,away!$B$2:$E$405,4,FALSE)</f>
        <v>#N/A</v>
      </c>
      <c r="H1703" s="10">
        <f>VLOOKUP(A1703,away!$A$2:$E$405,3,FALSE)</f>
        <v>0.97435897435897401</v>
      </c>
      <c r="I1703" s="10" t="e">
        <f>VLOOKUP(C1703,away!$B$2:$E$405,3,FALSE)</f>
        <v>#N/A</v>
      </c>
      <c r="J1703" s="10">
        <f>VLOOKUP(B1703,home!$B$2:$E$405,4,FALSE)</f>
        <v>1.03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1.26495726495726</v>
      </c>
      <c r="F1704" s="10">
        <f>VLOOKUP(B1704,home!$B$2:$E$405,3,FALSE)</f>
        <v>1.32</v>
      </c>
      <c r="G1704" s="10">
        <f>VLOOKUP(C1704,away!$B$2:$E$405,4,FALSE)</f>
        <v>0.92</v>
      </c>
      <c r="H1704" s="10">
        <f>VLOOKUP(A1704,away!$A$2:$E$405,3,FALSE)</f>
        <v>0.97435897435897401</v>
      </c>
      <c r="I1704" s="10">
        <f>VLOOKUP(C1704,away!$B$2:$E$405,3,FALSE)</f>
        <v>0.92</v>
      </c>
      <c r="J1704" s="10">
        <f>VLOOKUP(B1704,home!$B$2:$E$405,4,FALSE)</f>
        <v>0.51</v>
      </c>
      <c r="K1704" s="12">
        <f t="shared" si="2016"/>
        <v>1.5361641025640966</v>
      </c>
      <c r="L1704" s="12">
        <f t="shared" si="2017"/>
        <v>0.45716923076923066</v>
      </c>
      <c r="M1704" s="13">
        <f t="shared" si="2018"/>
        <v>0.13624053260330696</v>
      </c>
      <c r="N1704" s="13">
        <f t="shared" si="2019"/>
        <v>0.20928781549941355</v>
      </c>
      <c r="O1704" s="13">
        <f t="shared" si="2020"/>
        <v>6.2284979489844121E-2</v>
      </c>
      <c r="P1704" s="13">
        <f t="shared" si="2021"/>
        <v>9.567994962123956E-2</v>
      </c>
      <c r="Q1704" s="13">
        <f t="shared" si="2022"/>
        <v>0.16075021463712849</v>
      </c>
      <c r="R1704" s="13">
        <f t="shared" si="2023"/>
        <v>1.4237388080924672E-2</v>
      </c>
      <c r="S1704" s="13">
        <f t="shared" si="2024"/>
        <v>1.6798695264533803E-2</v>
      </c>
      <c r="T1704" s="13">
        <f t="shared" si="2025"/>
        <v>7.3490051971644738E-2</v>
      </c>
      <c r="U1704" s="13">
        <f t="shared" si="2026"/>
        <v>2.1870964484190413E-2</v>
      </c>
      <c r="V1704" s="13">
        <f t="shared" si="2027"/>
        <v>1.3108338497611733E-3</v>
      </c>
      <c r="W1704" s="13">
        <f t="shared" si="2028"/>
        <v>8.2312903068343421E-2</v>
      </c>
      <c r="X1704" s="13">
        <f t="shared" si="2029"/>
        <v>3.7630926578136804E-2</v>
      </c>
      <c r="Y1704" s="13">
        <f t="shared" si="2030"/>
        <v>8.6018508784301007E-3</v>
      </c>
      <c r="Z1704" s="13">
        <f t="shared" si="2031"/>
        <v>2.1696319190397818E-3</v>
      </c>
      <c r="AA1704" s="13">
        <f t="shared" si="2032"/>
        <v>3.3329106698061647E-3</v>
      </c>
      <c r="AB1704" s="13">
        <f t="shared" si="2033"/>
        <v>2.5599488640045453E-3</v>
      </c>
      <c r="AC1704" s="13">
        <f t="shared" si="2034"/>
        <v>5.7536345053858193E-5</v>
      </c>
      <c r="AD1704" s="13">
        <f t="shared" si="2035"/>
        <v>3.1611531717856821E-2</v>
      </c>
      <c r="AE1704" s="13">
        <f t="shared" si="2036"/>
        <v>1.4451819638889737E-2</v>
      </c>
      <c r="AF1704" s="13">
        <f t="shared" si="2037"/>
        <v>3.303463633763441E-3</v>
      </c>
      <c r="AG1704" s="13">
        <f t="shared" si="2038"/>
        <v>5.0341397610725327E-4</v>
      </c>
      <c r="AH1704" s="13">
        <f t="shared" si="2039"/>
        <v>2.4797223886994661E-4</v>
      </c>
      <c r="AI1704" s="13">
        <f t="shared" si="2040"/>
        <v>3.8092605178446134E-4</v>
      </c>
      <c r="AJ1704" s="13">
        <f t="shared" si="2041"/>
        <v>2.9258246324138091E-4</v>
      </c>
      <c r="AK1704" s="13">
        <f t="shared" si="2042"/>
        <v>1.4981822569039616E-4</v>
      </c>
      <c r="AL1704" s="13">
        <f t="shared" si="2043"/>
        <v>1.6162809968374369E-6</v>
      </c>
      <c r="AM1704" s="13">
        <f t="shared" si="2044"/>
        <v>9.7121000504075926E-3</v>
      </c>
      <c r="AN1704" s="13">
        <f t="shared" si="2045"/>
        <v>4.4400733091986451E-3</v>
      </c>
      <c r="AO1704" s="13">
        <f t="shared" si="2046"/>
        <v>1.0149324496626685E-3</v>
      </c>
      <c r="AP1704" s="13">
        <f t="shared" si="2047"/>
        <v>1.5466529576500435E-4</v>
      </c>
      <c r="AQ1704" s="13">
        <f t="shared" si="2048"/>
        <v>1.7677053572895642E-5</v>
      </c>
      <c r="AR1704" s="13">
        <f t="shared" si="2049"/>
        <v>2.2673055539259492E-5</v>
      </c>
      <c r="AS1704" s="13">
        <f t="shared" si="2050"/>
        <v>3.4829534014852474E-5</v>
      </c>
      <c r="AT1704" s="13">
        <f t="shared" si="2051"/>
        <v>2.6751939931325774E-5</v>
      </c>
      <c r="AU1704" s="13">
        <f t="shared" si="2052"/>
        <v>1.3698456598817886E-5</v>
      </c>
      <c r="AV1704" s="13">
        <f t="shared" si="2053"/>
        <v>5.2607693219090778E-6</v>
      </c>
      <c r="AW1704" s="13">
        <f t="shared" si="2054"/>
        <v>3.1530363043332457E-8</v>
      </c>
      <c r="AX1704" s="13">
        <f t="shared" si="2055"/>
        <v>2.4865632429911812E-3</v>
      </c>
      <c r="AY1704" s="13">
        <f t="shared" si="2056"/>
        <v>1.1367802050573218E-3</v>
      </c>
      <c r="AZ1704" s="13">
        <f t="shared" si="2057"/>
        <v>2.5985046594987206E-4</v>
      </c>
      <c r="BA1704" s="13">
        <f t="shared" si="2058"/>
        <v>3.9598545877776388E-5</v>
      </c>
      <c r="BB1704" s="13">
        <f t="shared" si="2059"/>
        <v>4.5258091896307788E-6</v>
      </c>
      <c r="BC1704" s="13">
        <f t="shared" si="2060"/>
        <v>4.1381214116636384E-7</v>
      </c>
      <c r="BD1704" s="13">
        <f t="shared" si="2061"/>
        <v>1.7275705600118836E-6</v>
      </c>
      <c r="BE1704" s="13">
        <f t="shared" si="2062"/>
        <v>2.6538318789368088E-6</v>
      </c>
      <c r="BF1704" s="13">
        <f t="shared" si="2063"/>
        <v>2.0383606333314771E-6</v>
      </c>
      <c r="BG1704" s="13">
        <f t="shared" si="2064"/>
        <v>1.0437521443345436E-6</v>
      </c>
      <c r="BH1704" s="13">
        <f t="shared" si="2065"/>
        <v>4.0084364402525653E-7</v>
      </c>
      <c r="BI1704" s="13">
        <f t="shared" si="2066"/>
        <v>1.23152323338516E-7</v>
      </c>
      <c r="BJ1704" s="14">
        <f t="shared" si="2067"/>
        <v>0.64121117183952814</v>
      </c>
      <c r="BK1704" s="14">
        <f t="shared" si="2068"/>
        <v>0.25122594416994948</v>
      </c>
      <c r="BL1704" s="14">
        <f t="shared" si="2069"/>
        <v>0.10546869183494621</v>
      </c>
      <c r="BM1704" s="14">
        <f t="shared" si="2070"/>
        <v>0.32045781115691196</v>
      </c>
      <c r="BN1704" s="14">
        <f t="shared" si="2071"/>
        <v>0.67848087993185735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1.62222222222222</v>
      </c>
      <c r="F1705" s="10">
        <f>VLOOKUP(B1705,home!$B$2:$E$405,3,FALSE)</f>
        <v>1.08</v>
      </c>
      <c r="G1705" s="10">
        <f>VLOOKUP(C1705,away!$B$2:$E$405,4,FALSE)</f>
        <v>1.39</v>
      </c>
      <c r="H1705" s="10">
        <f>VLOOKUP(A1705,away!$A$2:$E$405,3,FALSE)</f>
        <v>1.13333333333333</v>
      </c>
      <c r="I1705" s="10">
        <f>VLOOKUP(C1705,away!$B$2:$E$405,3,FALSE)</f>
        <v>1.23</v>
      </c>
      <c r="J1705" s="10">
        <f>VLOOKUP(B1705,home!$B$2:$E$405,4,FALSE)</f>
        <v>0.22</v>
      </c>
      <c r="K1705" s="12">
        <f t="shared" si="2016"/>
        <v>2.4352799999999966</v>
      </c>
      <c r="L1705" s="12">
        <f t="shared" si="2017"/>
        <v>0.30667999999999912</v>
      </c>
      <c r="M1705" s="13">
        <f t="shared" si="2018"/>
        <v>6.4443912958989366E-2</v>
      </c>
      <c r="N1705" s="13">
        <f t="shared" si="2019"/>
        <v>0.1569389723507674</v>
      </c>
      <c r="O1705" s="13">
        <f t="shared" si="2020"/>
        <v>1.9763659226262806E-2</v>
      </c>
      <c r="P1705" s="13">
        <f t="shared" si="2021"/>
        <v>4.8130044040533213E-2</v>
      </c>
      <c r="Q1705" s="13">
        <f t="shared" si="2022"/>
        <v>0.19109517029318818</v>
      </c>
      <c r="R1705" s="13">
        <f t="shared" si="2023"/>
        <v>3.0305595057551296E-3</v>
      </c>
      <c r="S1705" s="13">
        <f t="shared" si="2024"/>
        <v>8.98650094702441E-3</v>
      </c>
      <c r="T1705" s="13">
        <f t="shared" si="2025"/>
        <v>5.8605066825514786E-2</v>
      </c>
      <c r="U1705" s="13">
        <f t="shared" si="2026"/>
        <v>7.3802609531753412E-3</v>
      </c>
      <c r="V1705" s="13">
        <f t="shared" si="2027"/>
        <v>7.4573147148181509E-4</v>
      </c>
      <c r="W1705" s="13">
        <f t="shared" si="2028"/>
        <v>0.15512341543719821</v>
      </c>
      <c r="X1705" s="13">
        <f t="shared" si="2029"/>
        <v>4.7573249046279818E-2</v>
      </c>
      <c r="Y1705" s="13">
        <f t="shared" si="2030"/>
        <v>7.2948820087565249E-3</v>
      </c>
      <c r="Z1705" s="13">
        <f t="shared" si="2031"/>
        <v>3.0980399640832688E-4</v>
      </c>
      <c r="AA1705" s="13">
        <f t="shared" si="2032"/>
        <v>7.5445947637326925E-4</v>
      </c>
      <c r="AB1705" s="13">
        <f t="shared" si="2033"/>
        <v>9.1866003681114632E-4</v>
      </c>
      <c r="AC1705" s="13">
        <f t="shared" si="2034"/>
        <v>3.4809424696627582E-5</v>
      </c>
      <c r="AD1705" s="13">
        <f t="shared" si="2035"/>
        <v>9.4442237786474925E-2</v>
      </c>
      <c r="AE1705" s="13">
        <f t="shared" si="2036"/>
        <v>2.8963545484356049E-2</v>
      </c>
      <c r="AF1705" s="13">
        <f t="shared" si="2037"/>
        <v>4.4412700645711433E-3</v>
      </c>
      <c r="AG1705" s="13">
        <f t="shared" si="2038"/>
        <v>4.5401623446755823E-4</v>
      </c>
      <c r="AH1705" s="13">
        <f t="shared" si="2039"/>
        <v>2.3752672404626352E-5</v>
      </c>
      <c r="AI1705" s="13">
        <f t="shared" si="2040"/>
        <v>5.7844408053538377E-5</v>
      </c>
      <c r="AJ1705" s="13">
        <f t="shared" si="2041"/>
        <v>7.0433665022310381E-5</v>
      </c>
      <c r="AK1705" s="13">
        <f t="shared" si="2042"/>
        <v>5.7175231918510594E-5</v>
      </c>
      <c r="AL1705" s="13">
        <f t="shared" si="2043"/>
        <v>1.0398990792135681E-6</v>
      </c>
      <c r="AM1705" s="13">
        <f t="shared" si="2044"/>
        <v>4.5998658567329237E-2</v>
      </c>
      <c r="AN1705" s="13">
        <f t="shared" si="2045"/>
        <v>1.4106868609428492E-2</v>
      </c>
      <c r="AO1705" s="13">
        <f t="shared" si="2046"/>
        <v>2.1631472325697584E-3</v>
      </c>
      <c r="AP1705" s="13">
        <f t="shared" si="2047"/>
        <v>2.211313310948306E-4</v>
      </c>
      <c r="AQ1705" s="13">
        <f t="shared" si="2048"/>
        <v>1.695413915504061E-5</v>
      </c>
      <c r="AR1705" s="13">
        <f t="shared" si="2049"/>
        <v>1.456893914610158E-6</v>
      </c>
      <c r="AS1705" s="13">
        <f t="shared" si="2050"/>
        <v>3.5479446123718199E-6</v>
      </c>
      <c r="AT1705" s="13">
        <f t="shared" si="2051"/>
        <v>4.3201192778084174E-6</v>
      </c>
      <c r="AU1705" s="13">
        <f t="shared" si="2052"/>
        <v>3.5069000249537561E-6</v>
      </c>
      <c r="AV1705" s="13">
        <f t="shared" si="2053"/>
        <v>2.1350708731923436E-6</v>
      </c>
      <c r="AW1705" s="13">
        <f t="shared" si="2054"/>
        <v>2.1573621232168677E-8</v>
      </c>
      <c r="AX1705" s="13">
        <f t="shared" si="2055"/>
        <v>1.8669935539307573E-2</v>
      </c>
      <c r="AY1705" s="13">
        <f t="shared" si="2056"/>
        <v>5.7256958311948311E-3</v>
      </c>
      <c r="AZ1705" s="13">
        <f t="shared" si="2057"/>
        <v>8.779781987554127E-4</v>
      </c>
      <c r="BA1705" s="13">
        <f t="shared" si="2058"/>
        <v>8.9752784664769755E-5</v>
      </c>
      <c r="BB1705" s="13">
        <f t="shared" si="2059"/>
        <v>6.8813460002478771E-6</v>
      </c>
      <c r="BC1705" s="13">
        <f t="shared" si="2060"/>
        <v>4.2207423827120257E-7</v>
      </c>
      <c r="BD1705" s="13">
        <f t="shared" si="2061"/>
        <v>7.4466704288773661E-8</v>
      </c>
      <c r="BE1705" s="13">
        <f t="shared" si="2062"/>
        <v>1.8134727562036448E-7</v>
      </c>
      <c r="BF1705" s="13">
        <f t="shared" si="2063"/>
        <v>2.208156966863803E-7</v>
      </c>
      <c r="BG1705" s="13">
        <f t="shared" si="2064"/>
        <v>1.7924934994213584E-7</v>
      </c>
      <c r="BH1705" s="13">
        <f t="shared" si="2065"/>
        <v>1.0913058923177102E-7</v>
      </c>
      <c r="BI1705" s="13">
        <f t="shared" si="2066"/>
        <v>5.315270826886936E-8</v>
      </c>
      <c r="BJ1705" s="14">
        <f t="shared" si="2067"/>
        <v>0.83280925118531313</v>
      </c>
      <c r="BK1705" s="14">
        <f t="shared" si="2068"/>
        <v>0.12806773457299947</v>
      </c>
      <c r="BL1705" s="14">
        <f t="shared" si="2069"/>
        <v>3.2072590266803647E-2</v>
      </c>
      <c r="BM1705" s="14">
        <f t="shared" si="2070"/>
        <v>0.50413138738845464</v>
      </c>
      <c r="BN1705" s="14">
        <f t="shared" si="2071"/>
        <v>0.48340231837549608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1.62222222222222</v>
      </c>
      <c r="F1706" s="10">
        <f>VLOOKUP(B1706,home!$B$2:$E$405,3,FALSE)</f>
        <v>1.54</v>
      </c>
      <c r="G1706" s="10">
        <f>VLOOKUP(C1706,away!$B$2:$E$405,4,FALSE)</f>
        <v>1.23</v>
      </c>
      <c r="H1706" s="10">
        <f>VLOOKUP(A1706,away!$A$2:$E$405,3,FALSE)</f>
        <v>1.13333333333333</v>
      </c>
      <c r="I1706" s="10">
        <f>VLOOKUP(C1706,away!$B$2:$E$405,3,FALSE)</f>
        <v>0.46</v>
      </c>
      <c r="J1706" s="10">
        <f>VLOOKUP(B1706,home!$B$2:$E$405,4,FALSE)</f>
        <v>0.66</v>
      </c>
      <c r="K1706" s="12">
        <f t="shared" si="2016"/>
        <v>3.0728133333333294</v>
      </c>
      <c r="L1706" s="12">
        <f t="shared" si="2017"/>
        <v>0.344079999999999</v>
      </c>
      <c r="M1706" s="13">
        <f t="shared" si="2018"/>
        <v>3.2814219593864227E-2</v>
      </c>
      <c r="N1706" s="13">
        <f t="shared" si="2019"/>
        <v>0.10083197149095378</v>
      </c>
      <c r="O1706" s="13">
        <f t="shared" si="2020"/>
        <v>1.1290716677856768E-2</v>
      </c>
      <c r="P1706" s="13">
        <f t="shared" si="2021"/>
        <v>3.4694264750607273E-2</v>
      </c>
      <c r="Q1706" s="13">
        <f t="shared" si="2022"/>
        <v>0.15491891321184448</v>
      </c>
      <c r="R1706" s="13">
        <f t="shared" si="2023"/>
        <v>1.942454897258473E-3</v>
      </c>
      <c r="S1706" s="13">
        <f t="shared" si="2024"/>
        <v>9.1705061211504735E-3</v>
      </c>
      <c r="T1706" s="13">
        <f t="shared" si="2025"/>
        <v>5.3304499657931291E-2</v>
      </c>
      <c r="U1706" s="13">
        <f t="shared" si="2026"/>
        <v>5.9688013076944586E-3</v>
      </c>
      <c r="V1706" s="13">
        <f t="shared" si="2027"/>
        <v>1.0773241709170873E-3</v>
      </c>
      <c r="W1706" s="13">
        <f t="shared" si="2028"/>
        <v>0.15867896736762152</v>
      </c>
      <c r="X1706" s="13">
        <f t="shared" si="2029"/>
        <v>5.4598259091851051E-2</v>
      </c>
      <c r="Y1706" s="13">
        <f t="shared" si="2030"/>
        <v>9.3930844941620285E-3</v>
      </c>
      <c r="Z1706" s="13">
        <f t="shared" si="2031"/>
        <v>2.2278662701623119E-4</v>
      </c>
      <c r="AA1706" s="13">
        <f t="shared" si="2032"/>
        <v>6.8458171798383457E-4</v>
      </c>
      <c r="AB1706" s="13">
        <f t="shared" si="2033"/>
        <v>1.0517959153884821E-3</v>
      </c>
      <c r="AC1706" s="13">
        <f t="shared" si="2034"/>
        <v>7.1190497729783822E-5</v>
      </c>
      <c r="AD1706" s="13">
        <f t="shared" si="2035"/>
        <v>0.12189771166169792</v>
      </c>
      <c r="AE1706" s="13">
        <f t="shared" si="2036"/>
        <v>4.1942564628556896E-2</v>
      </c>
      <c r="AF1706" s="13">
        <f t="shared" si="2037"/>
        <v>7.2157988186969078E-3</v>
      </c>
      <c r="AG1706" s="13">
        <f t="shared" si="2038"/>
        <v>8.2760401917907512E-4</v>
      </c>
      <c r="AH1706" s="13">
        <f t="shared" si="2039"/>
        <v>1.9164105655936147E-5</v>
      </c>
      <c r="AI1706" s="13">
        <f t="shared" si="2040"/>
        <v>5.8887719380969264E-5</v>
      </c>
      <c r="AJ1706" s="13">
        <f t="shared" si="2041"/>
        <v>9.0475484641716953E-5</v>
      </c>
      <c r="AK1706" s="13">
        <f t="shared" si="2042"/>
        <v>9.2671425182287552E-5</v>
      </c>
      <c r="AL1706" s="13">
        <f t="shared" si="2043"/>
        <v>3.010770338632661E-6</v>
      </c>
      <c r="AM1706" s="13">
        <f t="shared" si="2044"/>
        <v>7.4913782739377391E-2</v>
      </c>
      <c r="AN1706" s="13">
        <f t="shared" si="2045"/>
        <v>2.5776334364964897E-2</v>
      </c>
      <c r="AO1706" s="13">
        <f t="shared" si="2046"/>
        <v>4.4345605641485479E-3</v>
      </c>
      <c r="AP1706" s="13">
        <f t="shared" si="2047"/>
        <v>5.0861453297074274E-4</v>
      </c>
      <c r="AQ1706" s="13">
        <f t="shared" si="2048"/>
        <v>4.3751022126143157E-5</v>
      </c>
      <c r="AR1706" s="13">
        <f t="shared" si="2049"/>
        <v>1.3187970948188992E-6</v>
      </c>
      <c r="AS1706" s="13">
        <f t="shared" si="2050"/>
        <v>4.0524172969207727E-6</v>
      </c>
      <c r="AT1706" s="13">
        <f t="shared" si="2051"/>
        <v>6.2261609511043808E-6</v>
      </c>
      <c r="AU1706" s="13">
        <f t="shared" si="2052"/>
        <v>6.3772767953442872E-6</v>
      </c>
      <c r="AV1706" s="13">
        <f t="shared" si="2053"/>
        <v>4.8990452917727931E-6</v>
      </c>
      <c r="AW1706" s="13">
        <f t="shared" si="2054"/>
        <v>8.8424117928680649E-8</v>
      </c>
      <c r="AX1706" s="13">
        <f t="shared" si="2055"/>
        <v>3.8366011741999197E-2</v>
      </c>
      <c r="AY1706" s="13">
        <f t="shared" si="2056"/>
        <v>1.3200977320187044E-2</v>
      </c>
      <c r="AZ1706" s="13">
        <f t="shared" si="2057"/>
        <v>2.2710961381649727E-3</v>
      </c>
      <c r="BA1706" s="13">
        <f t="shared" si="2058"/>
        <v>2.6047958640660056E-4</v>
      </c>
      <c r="BB1706" s="13">
        <f t="shared" si="2059"/>
        <v>2.240645402269571E-5</v>
      </c>
      <c r="BC1706" s="13">
        <f t="shared" si="2060"/>
        <v>1.5419225400258248E-6</v>
      </c>
      <c r="BD1706" s="13">
        <f t="shared" si="2061"/>
        <v>7.5628617397547524E-8</v>
      </c>
      <c r="BE1706" s="13">
        <f t="shared" si="2062"/>
        <v>2.3239262392074905E-7</v>
      </c>
      <c r="BF1706" s="13">
        <f t="shared" si="2063"/>
        <v>3.5704957667599792E-7</v>
      </c>
      <c r="BG1706" s="13">
        <f t="shared" si="2064"/>
        <v>3.6571556662367574E-7</v>
      </c>
      <c r="BH1706" s="13">
        <f t="shared" si="2065"/>
        <v>2.809439173321961E-7</v>
      </c>
      <c r="BI1706" s="13">
        <f t="shared" si="2066"/>
        <v>1.7265764301945371E-7</v>
      </c>
      <c r="BJ1706" s="14">
        <f t="shared" si="2067"/>
        <v>0.86340893082940329</v>
      </c>
      <c r="BK1706" s="14">
        <f t="shared" si="2068"/>
        <v>9.1031493224794535E-2</v>
      </c>
      <c r="BL1706" s="14">
        <f t="shared" si="2069"/>
        <v>2.1223907336417856E-2</v>
      </c>
      <c r="BM1706" s="14">
        <f t="shared" si="2070"/>
        <v>0.62619368849917789</v>
      </c>
      <c r="BN1706" s="14">
        <f t="shared" si="2071"/>
        <v>0.33649254062238504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1.62222222222222</v>
      </c>
      <c r="F1707" s="10">
        <f>VLOOKUP(B1707,home!$B$2:$E$405,3,FALSE)</f>
        <v>1.48</v>
      </c>
      <c r="G1707" s="10">
        <f>VLOOKUP(C1707,away!$B$2:$E$405,4,FALSE)</f>
        <v>0.77</v>
      </c>
      <c r="H1707" s="10">
        <f>VLOOKUP(A1707,away!$A$2:$E$405,3,FALSE)</f>
        <v>1.13333333333333</v>
      </c>
      <c r="I1707" s="10">
        <f>VLOOKUP(C1707,away!$B$2:$E$405,3,FALSE)</f>
        <v>0.62</v>
      </c>
      <c r="J1707" s="10">
        <f>VLOOKUP(B1707,home!$B$2:$E$405,4,FALSE)</f>
        <v>0.71</v>
      </c>
      <c r="K1707" s="12">
        <f t="shared" si="2016"/>
        <v>1.8486844444444421</v>
      </c>
      <c r="L1707" s="12">
        <f t="shared" si="2017"/>
        <v>0.4988933333333318</v>
      </c>
      <c r="M1707" s="13">
        <f t="shared" si="2018"/>
        <v>9.5600447518701365E-2</v>
      </c>
      <c r="N1707" s="13">
        <f t="shared" si="2019"/>
        <v>0.17673506020975049</v>
      </c>
      <c r="O1707" s="13">
        <f t="shared" si="2020"/>
        <v>4.7694425930763173E-2</v>
      </c>
      <c r="P1707" s="13">
        <f t="shared" si="2021"/>
        <v>8.8171943304909517E-2</v>
      </c>
      <c r="Q1707" s="13">
        <f t="shared" si="2022"/>
        <v>0.16336367829885881</v>
      </c>
      <c r="R1707" s="13">
        <f t="shared" si="2023"/>
        <v>1.1897215567009066E-2</v>
      </c>
      <c r="S1707" s="13">
        <f t="shared" si="2024"/>
        <v>2.0330165255354506E-2</v>
      </c>
      <c r="T1707" s="13">
        <f t="shared" si="2025"/>
        <v>8.1501050012111748E-2</v>
      </c>
      <c r="U1707" s="13">
        <f t="shared" si="2026"/>
        <v>2.1994197350931926E-2</v>
      </c>
      <c r="V1707" s="13">
        <f t="shared" si="2027"/>
        <v>2.0833819003989963E-3</v>
      </c>
      <c r="W1707" s="13">
        <f t="shared" si="2028"/>
        <v>0.10066929695277547</v>
      </c>
      <c r="X1707" s="13">
        <f t="shared" si="2029"/>
        <v>5.0223241121093179E-2</v>
      </c>
      <c r="Y1707" s="13">
        <f t="shared" si="2030"/>
        <v>1.2528020086852916E-2</v>
      </c>
      <c r="Z1707" s="13">
        <f t="shared" si="2031"/>
        <v>1.9784805105367859E-3</v>
      </c>
      <c r="AA1707" s="13">
        <f t="shared" si="2032"/>
        <v>3.6575861434658546E-3</v>
      </c>
      <c r="AB1707" s="13">
        <f t="shared" si="2033"/>
        <v>3.3808613038204317E-3</v>
      </c>
      <c r="AC1707" s="13">
        <f t="shared" si="2034"/>
        <v>1.2009346946867084E-4</v>
      </c>
      <c r="AD1707" s="13">
        <f t="shared" si="2035"/>
        <v>4.6526440827438571E-2</v>
      </c>
      <c r="AE1707" s="13">
        <f t="shared" si="2036"/>
        <v>2.3211731152536847E-2</v>
      </c>
      <c r="AF1707" s="13">
        <f t="shared" si="2037"/>
        <v>5.790088963563123E-3</v>
      </c>
      <c r="AG1707" s="13">
        <f t="shared" si="2038"/>
        <v>9.6287892777618088E-4</v>
      </c>
      <c r="AH1707" s="13">
        <f t="shared" si="2039"/>
        <v>2.4676268420918235E-4</v>
      </c>
      <c r="AI1707" s="13">
        <f t="shared" si="2040"/>
        <v>4.5618633576687153E-4</v>
      </c>
      <c r="AJ1707" s="13">
        <f t="shared" si="2041"/>
        <v>4.2167229135016236E-4</v>
      </c>
      <c r="AK1707" s="13">
        <f t="shared" si="2042"/>
        <v>2.5984633522409668E-4</v>
      </c>
      <c r="AL1707" s="13">
        <f t="shared" si="2043"/>
        <v>4.4304707168698692E-6</v>
      </c>
      <c r="AM1707" s="13">
        <f t="shared" si="2044"/>
        <v>1.7202541482610089E-2</v>
      </c>
      <c r="AN1707" s="13">
        <f t="shared" si="2045"/>
        <v>8.5822332620642625E-3</v>
      </c>
      <c r="AO1707" s="13">
        <f t="shared" si="2046"/>
        <v>2.1408094797777167E-3</v>
      </c>
      <c r="AP1707" s="13">
        <f t="shared" si="2047"/>
        <v>3.5601185913263368E-4</v>
      </c>
      <c r="AQ1707" s="13">
        <f t="shared" si="2048"/>
        <v>4.4402985777219049E-5</v>
      </c>
      <c r="AR1707" s="13">
        <f t="shared" si="2049"/>
        <v>2.4621651613479873E-5</v>
      </c>
      <c r="AS1707" s="13">
        <f t="shared" si="2050"/>
        <v>4.5517664334370641E-5</v>
      </c>
      <c r="AT1707" s="13">
        <f t="shared" si="2051"/>
        <v>4.2073899001197299E-5</v>
      </c>
      <c r="AU1707" s="13">
        <f t="shared" si="2052"/>
        <v>2.5927120866880002E-5</v>
      </c>
      <c r="AV1707" s="13">
        <f t="shared" si="2053"/>
        <v>1.1982766258957988E-5</v>
      </c>
      <c r="AW1707" s="13">
        <f t="shared" si="2054"/>
        <v>1.1350574854947845E-7</v>
      </c>
      <c r="AX1707" s="13">
        <f t="shared" si="2055"/>
        <v>5.3003451406352549E-3</v>
      </c>
      <c r="AY1707" s="13">
        <f t="shared" si="2056"/>
        <v>2.6443068550286494E-3</v>
      </c>
      <c r="AZ1707" s="13">
        <f t="shared" si="2057"/>
        <v>6.5961353063071111E-4</v>
      </c>
      <c r="BA1707" s="13">
        <f t="shared" si="2058"/>
        <v>1.0969226433604107E-4</v>
      </c>
      <c r="BB1707" s="13">
        <f t="shared" si="2059"/>
        <v>1.368118484887212E-5</v>
      </c>
      <c r="BC1707" s="13">
        <f t="shared" si="2060"/>
        <v>1.3650903826406584E-6</v>
      </c>
      <c r="BD1707" s="13">
        <f t="shared" si="2061"/>
        <v>2.0472629742701612E-6</v>
      </c>
      <c r="BE1707" s="13">
        <f t="shared" si="2062"/>
        <v>3.7847432142203097E-6</v>
      </c>
      <c r="BF1707" s="13">
        <f t="shared" si="2063"/>
        <v>3.498397953172873E-6</v>
      </c>
      <c r="BG1707" s="13">
        <f t="shared" si="2064"/>
        <v>2.1558112921689891E-6</v>
      </c>
      <c r="BH1707" s="13">
        <f t="shared" si="2065"/>
        <v>9.9635370024762042E-7</v>
      </c>
      <c r="BI1707" s="13">
        <f t="shared" si="2066"/>
        <v>3.6838871736248715E-7</v>
      </c>
      <c r="BJ1707" s="14">
        <f t="shared" si="2067"/>
        <v>0.69856648968798152</v>
      </c>
      <c r="BK1707" s="14">
        <f t="shared" si="2068"/>
        <v>0.20895476877457858</v>
      </c>
      <c r="BL1707" s="14">
        <f t="shared" si="2069"/>
        <v>9.0171728002467089E-2</v>
      </c>
      <c r="BM1707" s="14">
        <f t="shared" si="2070"/>
        <v>0.41356450279629126</v>
      </c>
      <c r="BN1707" s="14">
        <f t="shared" si="2071"/>
        <v>0.58346277082999243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1.62222222222222</v>
      </c>
      <c r="F1708" s="10">
        <f>VLOOKUP(B1708,home!$B$2:$E$405,3,FALSE)</f>
        <v>0.74</v>
      </c>
      <c r="G1708" s="10" t="e">
        <f>VLOOKUP(C1708,away!$B$2:$E$405,4,FALSE)</f>
        <v>#N/A</v>
      </c>
      <c r="H1708" s="10">
        <f>VLOOKUP(A1708,away!$A$2:$E$405,3,FALSE)</f>
        <v>1.13333333333333</v>
      </c>
      <c r="I1708" s="10" t="e">
        <f>VLOOKUP(C1708,away!$B$2:$E$405,3,FALSE)</f>
        <v>#N/A</v>
      </c>
      <c r="J1708" s="10">
        <f>VLOOKUP(B1708,home!$B$2:$E$405,4,FALSE)</f>
        <v>2.12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1.62222222222222</v>
      </c>
      <c r="F1709" s="10">
        <f>VLOOKUP(B1709,home!$B$2:$E$405,3,FALSE)</f>
        <v>0.99</v>
      </c>
      <c r="G1709" s="10">
        <f>VLOOKUP(C1709,away!$B$2:$E$405,4,FALSE)</f>
        <v>1.39</v>
      </c>
      <c r="H1709" s="10">
        <f>VLOOKUP(A1709,away!$A$2:$E$405,3,FALSE)</f>
        <v>1.13333333333333</v>
      </c>
      <c r="I1709" s="10">
        <f>VLOOKUP(C1709,away!$B$2:$E$405,3,FALSE)</f>
        <v>0.92</v>
      </c>
      <c r="J1709" s="10">
        <f>VLOOKUP(B1709,home!$B$2:$E$405,4,FALSE)</f>
        <v>1.41</v>
      </c>
      <c r="K1709" s="12">
        <f t="shared" si="2016"/>
        <v>2.2323399999999971</v>
      </c>
      <c r="L1709" s="12">
        <f t="shared" si="2017"/>
        <v>1.4701599999999955</v>
      </c>
      <c r="M1709" s="13">
        <f t="shared" si="2018"/>
        <v>2.4661794850839983E-2</v>
      </c>
      <c r="N1709" s="13">
        <f t="shared" si="2019"/>
        <v>5.5053511117324046E-2</v>
      </c>
      <c r="O1709" s="13">
        <f t="shared" si="2020"/>
        <v>3.6256784317910795E-2</v>
      </c>
      <c r="P1709" s="13">
        <f t="shared" si="2021"/>
        <v>8.0937469904244871E-2</v>
      </c>
      <c r="Q1709" s="13">
        <f t="shared" si="2022"/>
        <v>6.1449077503823515E-2</v>
      </c>
      <c r="R1709" s="13">
        <f t="shared" si="2023"/>
        <v>2.6651637016409789E-2</v>
      </c>
      <c r="S1709" s="13">
        <f t="shared" si="2024"/>
        <v>6.6407109398582811E-2</v>
      </c>
      <c r="T1709" s="13">
        <f t="shared" si="2025"/>
        <v>9.0339975783020901E-2</v>
      </c>
      <c r="U1709" s="13">
        <f t="shared" si="2026"/>
        <v>5.9495515377212149E-2</v>
      </c>
      <c r="V1709" s="13">
        <f t="shared" si="2027"/>
        <v>2.4215699045984206E-2</v>
      </c>
      <c r="W1709" s="13">
        <f t="shared" si="2028"/>
        <v>4.5725077891628406E-2</v>
      </c>
      <c r="X1709" s="13">
        <f t="shared" si="2029"/>
        <v>6.7223180513156205E-2</v>
      </c>
      <c r="Y1709" s="13">
        <f t="shared" si="2030"/>
        <v>4.9414415531610717E-2</v>
      </c>
      <c r="Z1709" s="13">
        <f t="shared" si="2031"/>
        <v>1.3060723558681637E-2</v>
      </c>
      <c r="AA1709" s="13">
        <f t="shared" si="2032"/>
        <v>2.9155975628987325E-2</v>
      </c>
      <c r="AB1709" s="13">
        <f t="shared" si="2033"/>
        <v>3.2543025317806749E-2</v>
      </c>
      <c r="AC1709" s="13">
        <f t="shared" si="2034"/>
        <v>4.9670893394997591E-3</v>
      </c>
      <c r="AD1709" s="13">
        <f t="shared" si="2035"/>
        <v>2.5518480095149398E-2</v>
      </c>
      <c r="AE1709" s="13">
        <f t="shared" si="2036"/>
        <v>3.7516248696684726E-2</v>
      </c>
      <c r="AF1709" s="13">
        <f t="shared" si="2037"/>
        <v>2.7577444091958926E-2</v>
      </c>
      <c r="AG1709" s="13">
        <f t="shared" si="2038"/>
        <v>1.3514418402078076E-2</v>
      </c>
      <c r="AH1709" s="13">
        <f t="shared" si="2039"/>
        <v>4.8003383367578329E-3</v>
      </c>
      <c r="AI1709" s="13">
        <f t="shared" si="2040"/>
        <v>1.0715987282677966E-2</v>
      </c>
      <c r="AJ1709" s="13">
        <f t="shared" si="2041"/>
        <v>1.1960863525306651E-2</v>
      </c>
      <c r="AK1709" s="13">
        <f t="shared" si="2042"/>
        <v>8.9002380273610054E-3</v>
      </c>
      <c r="AL1709" s="13">
        <f t="shared" si="2043"/>
        <v>6.5205901899514766E-4</v>
      </c>
      <c r="AM1709" s="13">
        <f t="shared" si="2044"/>
        <v>1.139318477112115E-2</v>
      </c>
      <c r="AN1709" s="13">
        <f t="shared" si="2045"/>
        <v>1.6749804523111419E-2</v>
      </c>
      <c r="AO1709" s="13">
        <f t="shared" si="2046"/>
        <v>1.2312446308848706E-2</v>
      </c>
      <c r="AP1709" s="13">
        <f t="shared" si="2047"/>
        <v>6.0337553551389886E-3</v>
      </c>
      <c r="AQ1709" s="13">
        <f t="shared" si="2048"/>
        <v>2.2176464432277763E-3</v>
      </c>
      <c r="AR1709" s="13">
        <f t="shared" si="2049"/>
        <v>1.4114530818335749E-3</v>
      </c>
      <c r="AS1709" s="13">
        <f t="shared" si="2050"/>
        <v>3.1508431727003583E-3</v>
      </c>
      <c r="AT1709" s="13">
        <f t="shared" si="2051"/>
        <v>3.5168766240729551E-3</v>
      </c>
      <c r="AU1709" s="13">
        <f t="shared" si="2052"/>
        <v>2.6169547876610036E-3</v>
      </c>
      <c r="AV1709" s="13">
        <f t="shared" si="2053"/>
        <v>1.4604832126717889E-3</v>
      </c>
      <c r="AW1709" s="13">
        <f t="shared" si="2054"/>
        <v>5.9444181154733252E-5</v>
      </c>
      <c r="AX1709" s="13">
        <f t="shared" si="2055"/>
        <v>4.2389103486607594E-3</v>
      </c>
      <c r="AY1709" s="13">
        <f t="shared" si="2056"/>
        <v>6.2318764381870829E-3</v>
      </c>
      <c r="AZ1709" s="13">
        <f t="shared" si="2057"/>
        <v>4.5809277321825475E-3</v>
      </c>
      <c r="BA1709" s="13">
        <f t="shared" si="2058"/>
        <v>2.2448989049151588E-3</v>
      </c>
      <c r="BB1709" s="13">
        <f t="shared" si="2059"/>
        <v>8.2509014351251459E-4</v>
      </c>
      <c r="BC1709" s="13">
        <f t="shared" si="2060"/>
        <v>2.4260290507727099E-4</v>
      </c>
      <c r="BD1709" s="13">
        <f t="shared" si="2061"/>
        <v>3.4584364379807358E-4</v>
      </c>
      <c r="BE1709" s="13">
        <f t="shared" si="2062"/>
        <v>7.7204059979619057E-4</v>
      </c>
      <c r="BF1709" s="13">
        <f t="shared" si="2063"/>
        <v>8.6172855627451308E-4</v>
      </c>
      <c r="BG1709" s="13">
        <f t="shared" si="2064"/>
        <v>6.4122370843794796E-4</v>
      </c>
      <c r="BH1709" s="13">
        <f t="shared" si="2065"/>
        <v>3.5785733332359165E-4</v>
      </c>
      <c r="BI1709" s="13">
        <f t="shared" si="2066"/>
        <v>1.5977184789431716E-4</v>
      </c>
      <c r="BJ1709" s="14">
        <f t="shared" si="2067"/>
        <v>0.54040297350041844</v>
      </c>
      <c r="BK1709" s="14">
        <f t="shared" si="2068"/>
        <v>0.20807309799633386</v>
      </c>
      <c r="BL1709" s="14">
        <f t="shared" si="2069"/>
        <v>0.23577544139889459</v>
      </c>
      <c r="BM1709" s="14">
        <f t="shared" si="2070"/>
        <v>0.70612952948674301</v>
      </c>
      <c r="BN1709" s="14">
        <f t="shared" si="2071"/>
        <v>0.28501027471055296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1.62222222222222</v>
      </c>
      <c r="F1710" s="10">
        <f>VLOOKUP(B1710,home!$B$2:$E$405,3,FALSE)</f>
        <v>1.08</v>
      </c>
      <c r="G1710" s="10">
        <f>VLOOKUP(C1710,away!$B$2:$E$405,4,FALSE)</f>
        <v>0.49</v>
      </c>
      <c r="H1710" s="10">
        <f>VLOOKUP(A1710,away!$A$2:$E$405,3,FALSE)</f>
        <v>1.13333333333333</v>
      </c>
      <c r="I1710" s="10">
        <f>VLOOKUP(C1710,away!$B$2:$E$405,3,FALSE)</f>
        <v>1.36</v>
      </c>
      <c r="J1710" s="10">
        <f>VLOOKUP(B1710,home!$B$2:$E$405,4,FALSE)</f>
        <v>0.66</v>
      </c>
      <c r="K1710" s="12">
        <f t="shared" si="2016"/>
        <v>0.85847999999999891</v>
      </c>
      <c r="L1710" s="12">
        <f t="shared" si="2017"/>
        <v>1.0172799999999971</v>
      </c>
      <c r="M1710" s="13">
        <f t="shared" si="2018"/>
        <v>0.15323846134782365</v>
      </c>
      <c r="N1710" s="13">
        <f t="shared" si="2019"/>
        <v>0.13155215429787948</v>
      </c>
      <c r="O1710" s="13">
        <f t="shared" si="2020"/>
        <v>0.15588642195991359</v>
      </c>
      <c r="P1710" s="13">
        <f t="shared" si="2021"/>
        <v>0.13382537552414644</v>
      </c>
      <c r="Q1710" s="13">
        <f t="shared" si="2022"/>
        <v>5.6467446710821698E-2</v>
      </c>
      <c r="R1710" s="13">
        <f t="shared" si="2023"/>
        <v>7.9290069665690202E-2</v>
      </c>
      <c r="S1710" s="13">
        <f t="shared" si="2024"/>
        <v>2.9217911379193644E-2</v>
      </c>
      <c r="T1710" s="13">
        <f t="shared" si="2025"/>
        <v>5.7443204189984533E-2</v>
      </c>
      <c r="U1710" s="13">
        <f t="shared" si="2026"/>
        <v>6.8068939006601631E-2</v>
      </c>
      <c r="V1710" s="13">
        <f t="shared" si="2027"/>
        <v>2.8351585191400959E-3</v>
      </c>
      <c r="W1710" s="13">
        <f t="shared" si="2028"/>
        <v>1.6158724550768718E-2</v>
      </c>
      <c r="X1710" s="13">
        <f t="shared" si="2029"/>
        <v>1.6437947311005955E-2</v>
      </c>
      <c r="Y1710" s="13">
        <f t="shared" si="2030"/>
        <v>8.3609975202700425E-3</v>
      </c>
      <c r="Z1710" s="13">
        <f t="shared" si="2031"/>
        <v>2.6886734023171037E-2</v>
      </c>
      <c r="AA1710" s="13">
        <f t="shared" si="2032"/>
        <v>2.3081723424211841E-2</v>
      </c>
      <c r="AB1710" s="13">
        <f t="shared" si="2033"/>
        <v>9.9075989626086769E-3</v>
      </c>
      <c r="AC1710" s="13">
        <f t="shared" si="2034"/>
        <v>1.547490713808134E-4</v>
      </c>
      <c r="AD1710" s="13">
        <f t="shared" si="2035"/>
        <v>3.4679854630859774E-3</v>
      </c>
      <c r="AE1710" s="13">
        <f t="shared" si="2036"/>
        <v>3.5279122518880927E-3</v>
      </c>
      <c r="AF1710" s="13">
        <f t="shared" si="2037"/>
        <v>1.7944372878003541E-3</v>
      </c>
      <c r="AG1710" s="13">
        <f t="shared" si="2038"/>
        <v>6.0848172137784647E-4</v>
      </c>
      <c r="AH1710" s="13">
        <f t="shared" si="2039"/>
        <v>6.837834196772836E-3</v>
      </c>
      <c r="AI1710" s="13">
        <f t="shared" si="2040"/>
        <v>5.8701439012455369E-3</v>
      </c>
      <c r="AJ1710" s="13">
        <f t="shared" si="2041"/>
        <v>2.5197005681706305E-3</v>
      </c>
      <c r="AK1710" s="13">
        <f t="shared" si="2042"/>
        <v>7.2103751458770676E-4</v>
      </c>
      <c r="AL1710" s="13">
        <f t="shared" si="2043"/>
        <v>5.4057845288706793E-6</v>
      </c>
      <c r="AM1710" s="13">
        <f t="shared" si="2044"/>
        <v>5.9543923207000949E-4</v>
      </c>
      <c r="AN1710" s="13">
        <f t="shared" si="2045"/>
        <v>6.0572842200017746E-4</v>
      </c>
      <c r="AO1710" s="13">
        <f t="shared" si="2046"/>
        <v>3.0809770456616937E-4</v>
      </c>
      <c r="AP1710" s="13">
        <f t="shared" si="2047"/>
        <v>1.0447387763369064E-4</v>
      </c>
      <c r="AQ1710" s="13">
        <f t="shared" si="2048"/>
        <v>2.6569796559800118E-5</v>
      </c>
      <c r="AR1710" s="13">
        <f t="shared" si="2049"/>
        <v>1.3911983943386108E-3</v>
      </c>
      <c r="AS1710" s="13">
        <f t="shared" si="2050"/>
        <v>1.1943159975718091E-3</v>
      </c>
      <c r="AT1710" s="13">
        <f t="shared" si="2051"/>
        <v>5.1264819879772252E-4</v>
      </c>
      <c r="AU1710" s="13">
        <f t="shared" si="2052"/>
        <v>1.466994085679561E-4</v>
      </c>
      <c r="AV1710" s="13">
        <f t="shared" si="2053"/>
        <v>3.1484627066854692E-5</v>
      </c>
      <c r="AW1710" s="13">
        <f t="shared" si="2054"/>
        <v>1.3113750552492773E-7</v>
      </c>
      <c r="AX1710" s="13">
        <f t="shared" si="2055"/>
        <v>8.5195445324576816E-5</v>
      </c>
      <c r="AY1710" s="13">
        <f t="shared" si="2056"/>
        <v>8.6667622619785253E-5</v>
      </c>
      <c r="AZ1710" s="13">
        <f t="shared" si="2057"/>
        <v>4.4082619569327438E-5</v>
      </c>
      <c r="BA1710" s="13">
        <f t="shared" si="2058"/>
        <v>1.4948122411828431E-5</v>
      </c>
      <c r="BB1710" s="13">
        <f t="shared" si="2059"/>
        <v>3.8016064917761944E-6</v>
      </c>
      <c r="BC1710" s="13">
        <f t="shared" si="2060"/>
        <v>7.7345965039081544E-7</v>
      </c>
      <c r="BD1710" s="13">
        <f t="shared" si="2061"/>
        <v>2.3587305043212958E-4</v>
      </c>
      <c r="BE1710" s="13">
        <f t="shared" si="2062"/>
        <v>2.0249229633497435E-4</v>
      </c>
      <c r="BF1710" s="13">
        <f t="shared" si="2063"/>
        <v>8.6917793278824256E-5</v>
      </c>
      <c r="BG1710" s="13">
        <f t="shared" si="2064"/>
        <v>2.487239572466832E-5</v>
      </c>
      <c r="BH1710" s="13">
        <f t="shared" si="2065"/>
        <v>5.3381135704283069E-6</v>
      </c>
      <c r="BI1710" s="13">
        <f t="shared" si="2066"/>
        <v>9.1653274758825795E-7</v>
      </c>
      <c r="BJ1710" s="14">
        <f t="shared" si="2067"/>
        <v>0.29769506921378019</v>
      </c>
      <c r="BK1710" s="14">
        <f t="shared" si="2068"/>
        <v>0.31936372924883327</v>
      </c>
      <c r="BL1710" s="14">
        <f t="shared" si="2069"/>
        <v>0.35601622600823424</v>
      </c>
      <c r="BM1710" s="14">
        <f t="shared" si="2070"/>
        <v>0.28961529250262946</v>
      </c>
      <c r="BN1710" s="14">
        <f t="shared" si="2071"/>
        <v>0.71025992950627503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1.62222222222222</v>
      </c>
      <c r="F1711" s="10">
        <f>VLOOKUP(B1711,home!$B$2:$E$405,3,FALSE)</f>
        <v>1.23</v>
      </c>
      <c r="G1711" s="10">
        <f>VLOOKUP(C1711,away!$B$2:$E$405,4,FALSE)</f>
        <v>0.86</v>
      </c>
      <c r="H1711" s="10">
        <f>VLOOKUP(A1711,away!$A$2:$E$405,3,FALSE)</f>
        <v>1.13333333333333</v>
      </c>
      <c r="I1711" s="10">
        <f>VLOOKUP(C1711,away!$B$2:$E$405,3,FALSE)</f>
        <v>0.49</v>
      </c>
      <c r="J1711" s="10">
        <f>VLOOKUP(B1711,home!$B$2:$E$405,4,FALSE)</f>
        <v>1.1000000000000001</v>
      </c>
      <c r="K1711" s="12">
        <f t="shared" si="2016"/>
        <v>1.7159866666666643</v>
      </c>
      <c r="L1711" s="12">
        <f t="shared" si="2017"/>
        <v>0.61086666666666489</v>
      </c>
      <c r="M1711" s="13">
        <f t="shared" si="2018"/>
        <v>9.7602386566803007E-2</v>
      </c>
      <c r="N1711" s="13">
        <f t="shared" si="2019"/>
        <v>0.16748439398347947</v>
      </c>
      <c r="O1711" s="13">
        <f t="shared" si="2020"/>
        <v>5.9622044540774209E-2</v>
      </c>
      <c r="P1711" s="13">
        <f t="shared" si="2021"/>
        <v>0.10231063347137452</v>
      </c>
      <c r="Q1711" s="13">
        <f t="shared" si="2022"/>
        <v>0.1437004934751987</v>
      </c>
      <c r="R1711" s="13">
        <f t="shared" si="2023"/>
        <v>1.8210559804237084E-2</v>
      </c>
      <c r="S1711" s="13">
        <f t="shared" si="2024"/>
        <v>2.6811500439463103E-2</v>
      </c>
      <c r="T1711" s="13">
        <f t="shared" si="2025"/>
        <v>8.7781841447549427E-2</v>
      </c>
      <c r="U1711" s="13">
        <f t="shared" si="2026"/>
        <v>3.124907781660673E-2</v>
      </c>
      <c r="V1711" s="13">
        <f t="shared" si="2027"/>
        <v>3.1227624318637586E-3</v>
      </c>
      <c r="W1711" s="13">
        <f t="shared" si="2028"/>
        <v>8.2196043598953647E-2</v>
      </c>
      <c r="X1711" s="13">
        <f t="shared" si="2029"/>
        <v>5.0210823166480657E-2</v>
      </c>
      <c r="Y1711" s="13">
        <f t="shared" si="2030"/>
        <v>1.5336059089148698E-2</v>
      </c>
      <c r="Z1711" s="13">
        <f t="shared" si="2031"/>
        <v>3.7080746552494207E-3</v>
      </c>
      <c r="AA1711" s="13">
        <f t="shared" si="2032"/>
        <v>6.3630066674125931E-3</v>
      </c>
      <c r="AB1711" s="13">
        <f t="shared" si="2033"/>
        <v>5.4594173005955496E-3</v>
      </c>
      <c r="AC1711" s="13">
        <f t="shared" si="2034"/>
        <v>2.0458759630708295E-4</v>
      </c>
      <c r="AD1711" s="13">
        <f t="shared" si="2035"/>
        <v>3.5261828717139065E-2</v>
      </c>
      <c r="AE1711" s="13">
        <f t="shared" si="2036"/>
        <v>2.1540275769009617E-2</v>
      </c>
      <c r="AF1711" s="13">
        <f t="shared" si="2037"/>
        <v>6.579118229047819E-3</v>
      </c>
      <c r="AG1711" s="13">
        <f t="shared" si="2038"/>
        <v>1.3396546740614445E-3</v>
      </c>
      <c r="AH1711" s="13">
        <f t="shared" si="2039"/>
        <v>5.66284801100839E-4</v>
      </c>
      <c r="AI1711" s="13">
        <f t="shared" si="2040"/>
        <v>9.7173716822502351E-4</v>
      </c>
      <c r="AJ1711" s="13">
        <f t="shared" si="2041"/>
        <v>8.3374401208928116E-4</v>
      </c>
      <c r="AK1711" s="13">
        <f t="shared" si="2042"/>
        <v>4.7689786938612553E-4</v>
      </c>
      <c r="AL1711" s="13">
        <f t="shared" si="2043"/>
        <v>8.5782683456155629E-6</v>
      </c>
      <c r="AM1711" s="13">
        <f t="shared" si="2044"/>
        <v>1.2101765584178859E-2</v>
      </c>
      <c r="AN1711" s="13">
        <f t="shared" si="2045"/>
        <v>7.3925652031887022E-3</v>
      </c>
      <c r="AO1711" s="13">
        <f t="shared" si="2046"/>
        <v>2.2579358318939292E-3</v>
      </c>
      <c r="AP1711" s="13">
        <f t="shared" si="2047"/>
        <v>4.5976591172542264E-4</v>
      </c>
      <c r="AQ1711" s="13">
        <f t="shared" si="2048"/>
        <v>7.0213917485667247E-5</v>
      </c>
      <c r="AR1711" s="13">
        <f t="shared" si="2049"/>
        <v>6.9184901766492987E-5</v>
      </c>
      <c r="AS1711" s="13">
        <f t="shared" si="2050"/>
        <v>1.187203689659449E-4</v>
      </c>
      <c r="AT1711" s="13">
        <f t="shared" si="2051"/>
        <v>1.0186128510365418E-4</v>
      </c>
      <c r="AU1711" s="13">
        <f t="shared" si="2052"/>
        <v>5.8264202362467423E-5</v>
      </c>
      <c r="AV1711" s="13">
        <f t="shared" si="2053"/>
        <v>2.4995148599490616E-5</v>
      </c>
      <c r="AW1711" s="13">
        <f t="shared" si="2054"/>
        <v>2.4977988625271012E-7</v>
      </c>
      <c r="AX1711" s="13">
        <f t="shared" si="2055"/>
        <v>3.4610780642627382E-3</v>
      </c>
      <c r="AY1711" s="13">
        <f t="shared" si="2056"/>
        <v>2.1142572201892913E-3</v>
      </c>
      <c r="AZ1711" s="13">
        <f t="shared" si="2057"/>
        <v>6.4576463028648073E-4</v>
      </c>
      <c r="BA1711" s="13">
        <f t="shared" si="2058"/>
        <v>1.3149202905144458E-4</v>
      </c>
      <c r="BB1711" s="13">
        <f t="shared" si="2059"/>
        <v>2.008102436997305E-5</v>
      </c>
      <c r="BC1711" s="13">
        <f t="shared" si="2060"/>
        <v>2.4533656840275012E-6</v>
      </c>
      <c r="BD1711" s="13">
        <f t="shared" si="2061"/>
        <v>7.0437917209597E-6</v>
      </c>
      <c r="BE1711" s="13">
        <f t="shared" si="2062"/>
        <v>1.2087052675943881E-5</v>
      </c>
      <c r="BF1711" s="13">
        <f t="shared" si="2063"/>
        <v>1.0370610615608666E-5</v>
      </c>
      <c r="BG1711" s="13">
        <f t="shared" si="2064"/>
        <v>5.9319431805254123E-6</v>
      </c>
      <c r="BH1711" s="13">
        <f t="shared" si="2065"/>
        <v>2.5447838513014634E-6</v>
      </c>
      <c r="BI1711" s="13">
        <f t="shared" si="2066"/>
        <v>8.7336303167639034E-7</v>
      </c>
      <c r="BJ1711" s="14">
        <f t="shared" si="2067"/>
        <v>0.64008790493238521</v>
      </c>
      <c r="BK1711" s="14">
        <f t="shared" si="2068"/>
        <v>0.23217470599434636</v>
      </c>
      <c r="BL1711" s="14">
        <f t="shared" si="2069"/>
        <v>0.12416464743230148</v>
      </c>
      <c r="BM1711" s="14">
        <f t="shared" si="2070"/>
        <v>0.40909081373211248</v>
      </c>
      <c r="BN1711" s="14">
        <f t="shared" si="2071"/>
        <v>0.58893051184186695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1.62222222222222</v>
      </c>
      <c r="F1712" s="10">
        <f>VLOOKUP(B1712,home!$B$2:$E$405,3,FALSE)</f>
        <v>1.08</v>
      </c>
      <c r="G1712" s="10">
        <f>VLOOKUP(C1712,away!$B$2:$E$405,4,FALSE)</f>
        <v>1.08</v>
      </c>
      <c r="H1712" s="10">
        <f>VLOOKUP(A1712,away!$A$2:$E$405,3,FALSE)</f>
        <v>1.13333333333333</v>
      </c>
      <c r="I1712" s="10">
        <f>VLOOKUP(C1712,away!$B$2:$E$405,3,FALSE)</f>
        <v>0.31</v>
      </c>
      <c r="J1712" s="10">
        <f>VLOOKUP(B1712,home!$B$2:$E$405,4,FALSE)</f>
        <v>0.66</v>
      </c>
      <c r="K1712" s="12">
        <f t="shared" si="2016"/>
        <v>1.8921599999999976</v>
      </c>
      <c r="L1712" s="12">
        <f t="shared" si="2017"/>
        <v>0.23187999999999931</v>
      </c>
      <c r="M1712" s="13">
        <f t="shared" si="2018"/>
        <v>0.11954767896858315</v>
      </c>
      <c r="N1712" s="13">
        <f t="shared" si="2019"/>
        <v>0.22620333623719399</v>
      </c>
      <c r="O1712" s="13">
        <f t="shared" si="2020"/>
        <v>2.7720715799234977E-2</v>
      </c>
      <c r="P1712" s="13">
        <f t="shared" si="2021"/>
        <v>5.2452029606680377E-2</v>
      </c>
      <c r="Q1712" s="13">
        <f t="shared" si="2022"/>
        <v>0.2140064523472843</v>
      </c>
      <c r="R1712" s="13">
        <f t="shared" si="2023"/>
        <v>3.2139397897632937E-3</v>
      </c>
      <c r="S1712" s="13">
        <f t="shared" si="2024"/>
        <v>5.7533852467831891E-3</v>
      </c>
      <c r="T1712" s="13">
        <f t="shared" si="2025"/>
        <v>4.9623816170288125E-2</v>
      </c>
      <c r="U1712" s="13">
        <f t="shared" si="2026"/>
        <v>6.0812883125985059E-3</v>
      </c>
      <c r="V1712" s="13">
        <f t="shared" si="2027"/>
        <v>2.8048012670810267E-4</v>
      </c>
      <c r="W1712" s="13">
        <f t="shared" si="2028"/>
        <v>0.13497814962447893</v>
      </c>
      <c r="X1712" s="13">
        <f t="shared" si="2029"/>
        <v>3.1298733334924077E-2</v>
      </c>
      <c r="Y1712" s="13">
        <f t="shared" si="2030"/>
        <v>3.6287751428510867E-3</v>
      </c>
      <c r="Z1712" s="13">
        <f t="shared" si="2031"/>
        <v>2.4841611948343693E-4</v>
      </c>
      <c r="AA1712" s="13">
        <f t="shared" si="2032"/>
        <v>4.7004304464177933E-4</v>
      </c>
      <c r="AB1712" s="13">
        <f t="shared" si="2033"/>
        <v>4.4469832367469419E-4</v>
      </c>
      <c r="AC1712" s="13">
        <f t="shared" si="2034"/>
        <v>7.6913621604298765E-6</v>
      </c>
      <c r="AD1712" s="13">
        <f t="shared" si="2035"/>
        <v>6.3850063898363438E-2</v>
      </c>
      <c r="AE1712" s="13">
        <f t="shared" si="2036"/>
        <v>1.4805552816752467E-2</v>
      </c>
      <c r="AF1712" s="13">
        <f t="shared" si="2037"/>
        <v>1.7165557935742762E-3</v>
      </c>
      <c r="AG1712" s="13">
        <f t="shared" si="2038"/>
        <v>1.3267831913800073E-4</v>
      </c>
      <c r="AH1712" s="13">
        <f t="shared" si="2039"/>
        <v>1.4400682446454788E-5</v>
      </c>
      <c r="AI1712" s="13">
        <f t="shared" si="2040"/>
        <v>2.7248395297883854E-5</v>
      </c>
      <c r="AJ1712" s="13">
        <f t="shared" si="2041"/>
        <v>2.5779161823421933E-5</v>
      </c>
      <c r="AK1712" s="13">
        <f t="shared" si="2042"/>
        <v>1.6259432945268654E-5</v>
      </c>
      <c r="AL1712" s="13">
        <f t="shared" si="2043"/>
        <v>1.3498465523888214E-7</v>
      </c>
      <c r="AM1712" s="13">
        <f t="shared" si="2044"/>
        <v>2.4162907381185435E-2</v>
      </c>
      <c r="AN1712" s="13">
        <f t="shared" si="2045"/>
        <v>5.602894963549261E-3</v>
      </c>
      <c r="AO1712" s="13">
        <f t="shared" si="2046"/>
        <v>6.4959964207389953E-4</v>
      </c>
      <c r="AP1712" s="13">
        <f t="shared" si="2047"/>
        <v>5.0209721668031818E-5</v>
      </c>
      <c r="AQ1712" s="13">
        <f t="shared" si="2048"/>
        <v>2.9106575650957944E-6</v>
      </c>
      <c r="AR1712" s="13">
        <f t="shared" si="2049"/>
        <v>6.6784604913678518E-7</v>
      </c>
      <c r="AS1712" s="13">
        <f t="shared" si="2050"/>
        <v>1.2636715803346577E-6</v>
      </c>
      <c r="AT1712" s="13">
        <f t="shared" si="2051"/>
        <v>1.195534408723012E-6</v>
      </c>
      <c r="AU1712" s="13">
        <f t="shared" si="2052"/>
        <v>7.5404746226977683E-7</v>
      </c>
      <c r="AV1712" s="13">
        <f t="shared" si="2053"/>
        <v>3.5669461155209485E-7</v>
      </c>
      <c r="AW1712" s="13">
        <f t="shared" si="2054"/>
        <v>1.6451407119929819E-9</v>
      </c>
      <c r="AX1712" s="13">
        <f t="shared" si="2055"/>
        <v>7.6200144717306281E-3</v>
      </c>
      <c r="AY1712" s="13">
        <f t="shared" si="2056"/>
        <v>1.7669289557048927E-3</v>
      </c>
      <c r="AZ1712" s="13">
        <f t="shared" si="2057"/>
        <v>2.0485774312442467E-4</v>
      </c>
      <c r="BA1712" s="13">
        <f t="shared" si="2058"/>
        <v>1.5834137825230491E-5</v>
      </c>
      <c r="BB1712" s="13">
        <f t="shared" si="2059"/>
        <v>9.1790496972860848E-7</v>
      </c>
      <c r="BC1712" s="13">
        <f t="shared" si="2060"/>
        <v>4.2568760876133815E-8</v>
      </c>
      <c r="BD1712" s="13">
        <f t="shared" si="2061"/>
        <v>2.581002364563958E-8</v>
      </c>
      <c r="BE1712" s="13">
        <f t="shared" si="2062"/>
        <v>4.8836694341333318E-8</v>
      </c>
      <c r="BF1712" s="13">
        <f t="shared" si="2063"/>
        <v>4.6203419782448582E-8</v>
      </c>
      <c r="BG1712" s="13">
        <f t="shared" si="2064"/>
        <v>2.9141420925185922E-8</v>
      </c>
      <c r="BH1712" s="13">
        <f t="shared" si="2065"/>
        <v>1.3785057754449932E-8</v>
      </c>
      <c r="BI1712" s="13">
        <f t="shared" si="2066"/>
        <v>5.2167069761319885E-9</v>
      </c>
      <c r="BJ1712" s="14">
        <f t="shared" si="2067"/>
        <v>0.78032123183300606</v>
      </c>
      <c r="BK1712" s="14">
        <f t="shared" si="2068"/>
        <v>0.17980832925127538</v>
      </c>
      <c r="BL1712" s="14">
        <f t="shared" si="2069"/>
        <v>3.8018779729861715E-2</v>
      </c>
      <c r="BM1712" s="14">
        <f t="shared" si="2070"/>
        <v>0.35348567687432231</v>
      </c>
      <c r="BN1712" s="14">
        <f t="shared" si="2071"/>
        <v>0.64314415274874004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1.62222222222222</v>
      </c>
      <c r="F1713" s="10">
        <f>VLOOKUP(B1713,home!$B$2:$E$405,3,FALSE)</f>
        <v>0.31</v>
      </c>
      <c r="G1713" s="10">
        <f>VLOOKUP(C1713,away!$B$2:$E$405,4,FALSE)</f>
        <v>0.77</v>
      </c>
      <c r="H1713" s="10">
        <f>VLOOKUP(A1713,away!$A$2:$E$405,3,FALSE)</f>
        <v>1.13333333333333</v>
      </c>
      <c r="I1713" s="10">
        <f>VLOOKUP(C1713,away!$B$2:$E$405,3,FALSE)</f>
        <v>0.31</v>
      </c>
      <c r="J1713" s="10">
        <f>VLOOKUP(B1713,home!$B$2:$E$405,4,FALSE)</f>
        <v>1.1000000000000001</v>
      </c>
      <c r="K1713" s="12">
        <f t="shared" si="2016"/>
        <v>0.38722444444444387</v>
      </c>
      <c r="L1713" s="12">
        <f t="shared" si="2017"/>
        <v>0.38646666666666551</v>
      </c>
      <c r="M1713" s="13">
        <f t="shared" si="2018"/>
        <v>0.46130718586780378</v>
      </c>
      <c r="N1713" s="13">
        <f t="shared" si="2019"/>
        <v>0.17862941876589011</v>
      </c>
      <c r="O1713" s="13">
        <f t="shared" si="2020"/>
        <v>0.17827985043171005</v>
      </c>
      <c r="P1713" s="13">
        <f t="shared" si="2021"/>
        <v>6.9034316039057464E-2</v>
      </c>
      <c r="Q1713" s="13">
        <f t="shared" si="2022"/>
        <v>3.4584838721527851E-2</v>
      </c>
      <c r="R1713" s="13">
        <f t="shared" si="2023"/>
        <v>3.4449609765087333E-2</v>
      </c>
      <c r="S1713" s="13">
        <f t="shared" si="2024"/>
        <v>2.5827349632627315E-3</v>
      </c>
      <c r="T1713" s="13">
        <f t="shared" si="2025"/>
        <v>1.3365887337913092E-2</v>
      </c>
      <c r="U1713" s="13">
        <f t="shared" si="2026"/>
        <v>1.3339731002613828E-2</v>
      </c>
      <c r="V1713" s="13">
        <f t="shared" si="2027"/>
        <v>4.2944953712493928E-5</v>
      </c>
      <c r="W1713" s="13">
        <f t="shared" si="2028"/>
        <v>4.4640316533814386E-3</v>
      </c>
      <c r="X1713" s="13">
        <f t="shared" si="2029"/>
        <v>1.7251994329768082E-3</v>
      </c>
      <c r="Y1713" s="13">
        <f t="shared" si="2030"/>
        <v>3.3336603709888417E-4</v>
      </c>
      <c r="Z1713" s="13">
        <f t="shared" si="2031"/>
        <v>4.4378752846269054E-3</v>
      </c>
      <c r="AA1713" s="13">
        <f t="shared" si="2032"/>
        <v>1.7184537916033814E-3</v>
      </c>
      <c r="AB1713" s="13">
        <f t="shared" si="2033"/>
        <v>3.3271365737853371E-4</v>
      </c>
      <c r="AC1713" s="13">
        <f t="shared" si="2034"/>
        <v>4.0166774950810405E-7</v>
      </c>
      <c r="AD1713" s="13">
        <f t="shared" si="2035"/>
        <v>4.3214554424075982E-4</v>
      </c>
      <c r="AE1713" s="13">
        <f t="shared" si="2036"/>
        <v>1.6700984799757849E-4</v>
      </c>
      <c r="AF1713" s="13">
        <f t="shared" si="2037"/>
        <v>3.2271869628065315E-5</v>
      </c>
      <c r="AG1713" s="13">
        <f t="shared" si="2038"/>
        <v>4.1573339607532032E-6</v>
      </c>
      <c r="AH1713" s="13">
        <f t="shared" si="2039"/>
        <v>4.2877271708303483E-4</v>
      </c>
      <c r="AI1713" s="13">
        <f t="shared" si="2040"/>
        <v>1.6603127716541285E-4</v>
      </c>
      <c r="AJ1713" s="13">
        <f t="shared" si="2041"/>
        <v>3.2145684530389232E-5</v>
      </c>
      <c r="AK1713" s="13">
        <f t="shared" si="2042"/>
        <v>4.1491982778554419E-6</v>
      </c>
      <c r="AL1713" s="13">
        <f t="shared" si="2043"/>
        <v>2.4043725492874203E-9</v>
      </c>
      <c r="AM1713" s="13">
        <f t="shared" si="2044"/>
        <v>3.3467463657554018E-5</v>
      </c>
      <c r="AN1713" s="13">
        <f t="shared" si="2045"/>
        <v>1.2934059121522672E-5</v>
      </c>
      <c r="AO1713" s="13">
        <f t="shared" si="2046"/>
        <v>2.4992913575822232E-6</v>
      </c>
      <c r="AP1713" s="13">
        <f t="shared" si="2047"/>
        <v>3.219642666645358E-7</v>
      </c>
      <c r="AQ1713" s="13">
        <f t="shared" si="2048"/>
        <v>3.1107114230905137E-8</v>
      </c>
      <c r="AR1713" s="13">
        <f t="shared" si="2049"/>
        <v>3.3141272545737938E-5</v>
      </c>
      <c r="AS1713" s="13">
        <f t="shared" si="2050"/>
        <v>1.2833110849705272E-5</v>
      </c>
      <c r="AT1713" s="13">
        <f t="shared" si="2051"/>
        <v>2.4846471096355441E-6</v>
      </c>
      <c r="AU1713" s="13">
        <f t="shared" si="2052"/>
        <v>3.2070536555637231E-7</v>
      </c>
      <c r="AV1713" s="13">
        <f t="shared" si="2053"/>
        <v>3.1046239251979635E-8</v>
      </c>
      <c r="AW1713" s="13">
        <f t="shared" si="2054"/>
        <v>9.9947990507606916E-12</v>
      </c>
      <c r="AX1713" s="13">
        <f t="shared" si="2055"/>
        <v>2.1599033369601611E-6</v>
      </c>
      <c r="AY1713" s="13">
        <f t="shared" si="2056"/>
        <v>8.3473064295720113E-7</v>
      </c>
      <c r="AZ1713" s="13">
        <f t="shared" si="2057"/>
        <v>1.6129778457409599E-7</v>
      </c>
      <c r="BA1713" s="13">
        <f t="shared" si="2058"/>
        <v>2.0778739048356267E-8</v>
      </c>
      <c r="BB1713" s="13">
        <f t="shared" si="2059"/>
        <v>2.0075725043886815E-9</v>
      </c>
      <c r="BC1713" s="13">
        <f t="shared" si="2060"/>
        <v>1.5517197077254872E-10</v>
      </c>
      <c r="BD1713" s="13">
        <f t="shared" si="2061"/>
        <v>2.1346661883071361E-6</v>
      </c>
      <c r="BE1713" s="13">
        <f t="shared" si="2062"/>
        <v>8.2659492884156935E-7</v>
      </c>
      <c r="BF1713" s="13">
        <f t="shared" si="2063"/>
        <v>1.6003888105063562E-7</v>
      </c>
      <c r="BG1713" s="13">
        <f t="shared" si="2064"/>
        <v>2.0656988934780942E-8</v>
      </c>
      <c r="BH1713" s="13">
        <f t="shared" si="2065"/>
        <v>1.9997227660413931E-9</v>
      </c>
      <c r="BI1713" s="13">
        <f t="shared" si="2066"/>
        <v>1.5486830742465704E-10</v>
      </c>
      <c r="BJ1713" s="14">
        <f t="shared" si="2067"/>
        <v>0.23379075930338089</v>
      </c>
      <c r="BK1713" s="14">
        <f t="shared" si="2068"/>
        <v>0.53296842062660155</v>
      </c>
      <c r="BL1713" s="14">
        <f t="shared" si="2069"/>
        <v>0.22880341241913793</v>
      </c>
      <c r="BM1713" s="14">
        <f t="shared" si="2070"/>
        <v>4.3714413322022444E-2</v>
      </c>
      <c r="BN1713" s="14">
        <f t="shared" si="2071"/>
        <v>0.95628521959107649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1.62222222222222</v>
      </c>
      <c r="F1714" s="10">
        <f>VLOOKUP(B1714,home!$B$2:$E$405,3,FALSE)</f>
        <v>0.46</v>
      </c>
      <c r="G1714" s="10">
        <f>VLOOKUP(C1714,away!$B$2:$E$405,4,FALSE)</f>
        <v>1.1100000000000001</v>
      </c>
      <c r="H1714" s="10">
        <f>VLOOKUP(A1714,away!$A$2:$E$405,3,FALSE)</f>
        <v>1.13333333333333</v>
      </c>
      <c r="I1714" s="10">
        <f>VLOOKUP(C1714,away!$B$2:$E$405,3,FALSE)</f>
        <v>1.1100000000000001</v>
      </c>
      <c r="J1714" s="10">
        <f>VLOOKUP(B1714,home!$B$2:$E$405,4,FALSE)</f>
        <v>1.54</v>
      </c>
      <c r="K1714" s="12">
        <f t="shared" si="2016"/>
        <v>0.82830666666666564</v>
      </c>
      <c r="L1714" s="12">
        <f t="shared" si="2017"/>
        <v>1.9373199999999946</v>
      </c>
      <c r="M1714" s="13">
        <f t="shared" si="2018"/>
        <v>6.2936646688881728E-2</v>
      </c>
      <c r="N1714" s="13">
        <f t="shared" si="2019"/>
        <v>5.2130844030045254E-2</v>
      </c>
      <c r="O1714" s="13">
        <f t="shared" si="2020"/>
        <v>0.12192842436330398</v>
      </c>
      <c r="P1714" s="13">
        <f t="shared" si="2021"/>
        <v>0.10099412675628698</v>
      </c>
      <c r="Q1714" s="13">
        <f t="shared" si="2022"/>
        <v>2.1590162824523314E-2</v>
      </c>
      <c r="R1714" s="13">
        <f t="shared" si="2023"/>
        <v>0.11810718754375774</v>
      </c>
      <c r="S1714" s="13">
        <f t="shared" si="2024"/>
        <v>4.0516194363223228E-2</v>
      </c>
      <c r="T1714" s="13">
        <f t="shared" si="2025"/>
        <v>4.1827054243205389E-2</v>
      </c>
      <c r="U1714" s="13">
        <f t="shared" si="2026"/>
        <v>9.7828970823744699E-2</v>
      </c>
      <c r="V1714" s="13">
        <f t="shared" si="2027"/>
        <v>7.2240152676943999E-3</v>
      </c>
      <c r="W1714" s="13">
        <f t="shared" si="2028"/>
        <v>5.9610919339904917E-3</v>
      </c>
      <c r="X1714" s="13">
        <f t="shared" si="2029"/>
        <v>1.1548542625558425E-2</v>
      </c>
      <c r="Y1714" s="13">
        <f t="shared" si="2030"/>
        <v>1.1186611299673396E-2</v>
      </c>
      <c r="Z1714" s="13">
        <f t="shared" si="2031"/>
        <v>7.627047219075736E-2</v>
      </c>
      <c r="AA1714" s="13">
        <f t="shared" si="2032"/>
        <v>6.3175340585418849E-2</v>
      </c>
      <c r="AB1714" s="13">
        <f t="shared" si="2033"/>
        <v>2.61642778879198E-2</v>
      </c>
      <c r="AC1714" s="13">
        <f t="shared" si="2034"/>
        <v>7.2452135601681932E-4</v>
      </c>
      <c r="AD1714" s="13">
        <f t="shared" si="2035"/>
        <v>1.2344030473843024E-3</v>
      </c>
      <c r="AE1714" s="13">
        <f t="shared" si="2036"/>
        <v>2.3914337117585498E-3</v>
      </c>
      <c r="AF1714" s="13">
        <f t="shared" si="2037"/>
        <v>2.3164861792320311E-3</v>
      </c>
      <c r="AG1714" s="13">
        <f t="shared" si="2038"/>
        <v>1.4959250015832619E-3</v>
      </c>
      <c r="AH1714" s="13">
        <f t="shared" si="2039"/>
        <v>3.6940077796149419E-2</v>
      </c>
      <c r="AI1714" s="13">
        <f t="shared" si="2040"/>
        <v>3.059771270573583E-2</v>
      </c>
      <c r="AJ1714" s="13">
        <f t="shared" si="2041"/>
        <v>1.2672144709456164E-2</v>
      </c>
      <c r="AK1714" s="13">
        <f t="shared" si="2042"/>
        <v>3.4988073146024197E-3</v>
      </c>
      <c r="AL1714" s="13">
        <f t="shared" si="2043"/>
        <v>4.6505433966901263E-5</v>
      </c>
      <c r="AM1714" s="13">
        <f t="shared" si="2044"/>
        <v>2.0449285470041319E-4</v>
      </c>
      <c r="AN1714" s="13">
        <f t="shared" si="2045"/>
        <v>3.9616809726820333E-4</v>
      </c>
      <c r="AO1714" s="13">
        <f t="shared" si="2046"/>
        <v>3.8375218909981687E-4</v>
      </c>
      <c r="AP1714" s="13">
        <f t="shared" si="2047"/>
        <v>2.4781693032895172E-4</v>
      </c>
      <c r="AQ1714" s="13">
        <f t="shared" si="2048"/>
        <v>1.2002517386622086E-4</v>
      </c>
      <c r="AR1714" s="13">
        <f t="shared" si="2049"/>
        <v>1.4312950303207195E-2</v>
      </c>
      <c r="AS1714" s="13">
        <f t="shared" si="2050"/>
        <v>1.1855512155815193E-2</v>
      </c>
      <c r="AT1714" s="13">
        <f t="shared" si="2051"/>
        <v>4.9099998777047084E-3</v>
      </c>
      <c r="AU1714" s="13">
        <f t="shared" si="2052"/>
        <v>1.355661877345108E-3</v>
      </c>
      <c r="AV1714" s="13">
        <f t="shared" si="2053"/>
        <v>2.8072594268770004E-4</v>
      </c>
      <c r="AW1714" s="13">
        <f t="shared" si="2054"/>
        <v>2.0729733523084621E-6</v>
      </c>
      <c r="AX1714" s="13">
        <f t="shared" si="2055"/>
        <v>2.8230465805674999E-5</v>
      </c>
      <c r="AY1714" s="13">
        <f t="shared" si="2056"/>
        <v>5.4691446014650128E-5</v>
      </c>
      <c r="AZ1714" s="13">
        <f t="shared" si="2057"/>
        <v>5.2977416096550862E-5</v>
      </c>
      <c r="BA1714" s="13">
        <f t="shared" si="2058"/>
        <v>3.421140258405654E-5</v>
      </c>
      <c r="BB1714" s="13">
        <f t="shared" si="2059"/>
        <v>1.656960861353606E-5</v>
      </c>
      <c r="BC1714" s="13">
        <f t="shared" si="2060"/>
        <v>6.4201268318351171E-6</v>
      </c>
      <c r="BD1714" s="13">
        <f t="shared" si="2061"/>
        <v>4.6214608135682136E-3</v>
      </c>
      <c r="BE1714" s="13">
        <f t="shared" si="2062"/>
        <v>3.8279868016173032E-3</v>
      </c>
      <c r="BF1714" s="13">
        <f t="shared" si="2063"/>
        <v>1.5853734938458095E-3</v>
      </c>
      <c r="BG1714" s="13">
        <f t="shared" si="2064"/>
        <v>4.3772514470303615E-4</v>
      </c>
      <c r="BH1714" s="13">
        <f t="shared" si="2065"/>
        <v>9.0642663881288909E-5</v>
      </c>
      <c r="BI1714" s="13">
        <f t="shared" si="2066"/>
        <v>1.5015984555459481E-5</v>
      </c>
      <c r="BJ1714" s="14">
        <f t="shared" si="2067"/>
        <v>0.15322791060816429</v>
      </c>
      <c r="BK1714" s="14">
        <f t="shared" si="2068"/>
        <v>0.2124967013120847</v>
      </c>
      <c r="BL1714" s="14">
        <f t="shared" si="2069"/>
        <v>0.55420599878901999</v>
      </c>
      <c r="BM1714" s="14">
        <f t="shared" si="2070"/>
        <v>0.51846107222056492</v>
      </c>
      <c r="BN1714" s="14">
        <f t="shared" si="2071"/>
        <v>0.47768739220679901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1.5546218487395</v>
      </c>
      <c r="F1715" s="10">
        <f>VLOOKUP(B1715,home!$B$2:$E$405,3,FALSE)</f>
        <v>1.54</v>
      </c>
      <c r="G1715" s="10">
        <f>VLOOKUP(C1715,away!$B$2:$E$405,4,FALSE)</f>
        <v>0.75</v>
      </c>
      <c r="H1715" s="10">
        <f>VLOOKUP(A1715,away!$A$2:$E$405,3,FALSE)</f>
        <v>1.3361344537815101</v>
      </c>
      <c r="I1715" s="10">
        <f>VLOOKUP(C1715,away!$B$2:$E$405,3,FALSE)</f>
        <v>0.96</v>
      </c>
      <c r="J1715" s="10">
        <f>VLOOKUP(B1715,home!$B$2:$E$405,4,FALSE)</f>
        <v>0.9</v>
      </c>
      <c r="K1715" s="12">
        <f t="shared" si="2016"/>
        <v>1.7955882352941226</v>
      </c>
      <c r="L1715" s="12">
        <f t="shared" si="2017"/>
        <v>1.1544201680672246</v>
      </c>
      <c r="M1715" s="13">
        <f t="shared" si="2018"/>
        <v>5.2339266120818524E-2</v>
      </c>
      <c r="N1715" s="13">
        <f t="shared" si="2019"/>
        <v>9.3979770490469974E-2</v>
      </c>
      <c r="O1715" s="13">
        <f t="shared" si="2020"/>
        <v>6.0421504391710512E-2</v>
      </c>
      <c r="P1715" s="13">
        <f t="shared" si="2021"/>
        <v>0.10849214244452754</v>
      </c>
      <c r="Q1715" s="13">
        <f t="shared" si="2022"/>
        <v>8.4374485124164844E-2</v>
      </c>
      <c r="R1715" s="13">
        <f t="shared" si="2023"/>
        <v>3.4875901627376499E-2</v>
      </c>
      <c r="S1715" s="13">
        <f t="shared" si="2024"/>
        <v>5.6222344353438473E-2</v>
      </c>
      <c r="T1715" s="13">
        <f t="shared" si="2025"/>
        <v>9.7403607297623929E-2</v>
      </c>
      <c r="U1715" s="13">
        <f t="shared" si="2026"/>
        <v>6.2622758657392377E-2</v>
      </c>
      <c r="V1715" s="13">
        <f t="shared" si="2027"/>
        <v>1.2949025855184024E-2</v>
      </c>
      <c r="W1715" s="13">
        <f t="shared" si="2028"/>
        <v>5.050061094931646E-2</v>
      </c>
      <c r="X1715" s="13">
        <f t="shared" si="2029"/>
        <v>5.8298923779607423E-2</v>
      </c>
      <c r="Y1715" s="13">
        <f t="shared" si="2030"/>
        <v>3.3650726693896363E-2</v>
      </c>
      <c r="Z1715" s="13">
        <f t="shared" si="2031"/>
        <v>1.3420481406057323E-2</v>
      </c>
      <c r="AA1715" s="13">
        <f t="shared" si="2032"/>
        <v>2.4097658524700048E-2</v>
      </c>
      <c r="AB1715" s="13">
        <f t="shared" si="2033"/>
        <v>2.1634736072543272E-2</v>
      </c>
      <c r="AC1715" s="13">
        <f t="shared" si="2034"/>
        <v>1.6775975067594773E-3</v>
      </c>
      <c r="AD1715" s="13">
        <f t="shared" si="2035"/>
        <v>2.2669575723939545E-2</v>
      </c>
      <c r="AE1715" s="13">
        <f t="shared" si="2036"/>
        <v>2.6170215417242963E-2</v>
      </c>
      <c r="AF1715" s="13">
        <f t="shared" si="2037"/>
        <v>1.5105712240164547E-2</v>
      </c>
      <c r="AG1715" s="13">
        <f t="shared" si="2038"/>
        <v>5.8127796210219618E-3</v>
      </c>
      <c r="AH1715" s="13">
        <f t="shared" si="2039"/>
        <v>3.873218600080938E-3</v>
      </c>
      <c r="AI1715" s="13">
        <f t="shared" si="2040"/>
        <v>6.954705751027703E-3</v>
      </c>
      <c r="AJ1715" s="13">
        <f t="shared" si="2041"/>
        <v>6.2438939132388608E-3</v>
      </c>
      <c r="AK1715" s="13">
        <f t="shared" si="2042"/>
        <v>3.7371541510120934E-3</v>
      </c>
      <c r="AL1715" s="13">
        <f t="shared" si="2043"/>
        <v>1.3909721030309867E-4</v>
      </c>
      <c r="AM1715" s="13">
        <f t="shared" si="2044"/>
        <v>8.141044693803022E-3</v>
      </c>
      <c r="AN1715" s="13">
        <f t="shared" si="2045"/>
        <v>9.3981861836628725E-3</v>
      </c>
      <c r="AO1715" s="13">
        <f t="shared" si="2046"/>
        <v>5.4247278368355807E-3</v>
      </c>
      <c r="AP1715" s="13">
        <f t="shared" si="2047"/>
        <v>2.0874717403728941E-3</v>
      </c>
      <c r="AQ1715" s="13">
        <f t="shared" si="2048"/>
        <v>6.0245486933921432E-4</v>
      </c>
      <c r="AR1715" s="13">
        <f t="shared" si="2049"/>
        <v>8.9426433345330693E-4</v>
      </c>
      <c r="AS1715" s="13">
        <f t="shared" si="2050"/>
        <v>1.6057305163918981E-3</v>
      </c>
      <c r="AT1715" s="13">
        <f t="shared" si="2051"/>
        <v>1.4416154121430246E-3</v>
      </c>
      <c r="AU1715" s="13">
        <f t="shared" si="2052"/>
        <v>8.6284922462090104E-4</v>
      </c>
      <c r="AV1715" s="13">
        <f t="shared" si="2053"/>
        <v>3.8733047914048642E-4</v>
      </c>
      <c r="AW1715" s="13">
        <f t="shared" si="2054"/>
        <v>8.0091527368363781E-6</v>
      </c>
      <c r="AX1715" s="13">
        <f t="shared" si="2055"/>
        <v>2.4363273458660587E-3</v>
      </c>
      <c r="AY1715" s="13">
        <f t="shared" si="2056"/>
        <v>2.8125454240814705E-3</v>
      </c>
      <c r="AZ1715" s="13">
        <f t="shared" si="2057"/>
        <v>1.6234295805824174E-3</v>
      </c>
      <c r="BA1715" s="13">
        <f t="shared" si="2058"/>
        <v>6.2470661642041931E-4</v>
      </c>
      <c r="BB1715" s="13">
        <f t="shared" si="2059"/>
        <v>1.8029347928019186E-4</v>
      </c>
      <c r="BC1715" s="13">
        <f t="shared" si="2060"/>
        <v>4.1626885730412738E-5</v>
      </c>
      <c r="BD1715" s="13">
        <f t="shared" si="2061"/>
        <v>1.7205946368694869E-4</v>
      </c>
      <c r="BE1715" s="13">
        <f t="shared" si="2062"/>
        <v>3.0894794876730133E-4</v>
      </c>
      <c r="BF1715" s="13">
        <f t="shared" si="2063"/>
        <v>2.773716510624089E-4</v>
      </c>
      <c r="BG1715" s="13">
        <f t="shared" si="2064"/>
        <v>1.6601509115058932E-4</v>
      </c>
      <c r="BH1715" s="13">
        <f t="shared" si="2065"/>
        <v>7.4523686137819892E-5</v>
      </c>
      <c r="BI1715" s="13">
        <f t="shared" si="2066"/>
        <v>2.6762770815964231E-5</v>
      </c>
      <c r="BJ1715" s="14">
        <f t="shared" si="2067"/>
        <v>0.52133922199342242</v>
      </c>
      <c r="BK1715" s="14">
        <f t="shared" si="2068"/>
        <v>0.23463201891511259</v>
      </c>
      <c r="BL1715" s="14">
        <f t="shared" si="2069"/>
        <v>0.23067900226645291</v>
      </c>
      <c r="BM1715" s="14">
        <f t="shared" si="2070"/>
        <v>0.56278311811063297</v>
      </c>
      <c r="BN1715" s="14">
        <f t="shared" si="2071"/>
        <v>0.43448307019906784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1.5546218487395</v>
      </c>
      <c r="F1716" s="10">
        <f>VLOOKUP(B1716,home!$B$2:$E$405,3,FALSE)</f>
        <v>0.96</v>
      </c>
      <c r="G1716" s="10">
        <f>VLOOKUP(C1716,away!$B$2:$E$405,4,FALSE)</f>
        <v>1.29</v>
      </c>
      <c r="H1716" s="10">
        <f>VLOOKUP(A1716,away!$A$2:$E$405,3,FALSE)</f>
        <v>1.3361344537815101</v>
      </c>
      <c r="I1716" s="10">
        <f>VLOOKUP(C1716,away!$B$2:$E$405,3,FALSE)</f>
        <v>0.86</v>
      </c>
      <c r="J1716" s="10">
        <f>VLOOKUP(B1716,home!$B$2:$E$405,4,FALSE)</f>
        <v>0.37</v>
      </c>
      <c r="K1716" s="12">
        <f t="shared" si="2016"/>
        <v>1.9252436974789968</v>
      </c>
      <c r="L1716" s="12">
        <f t="shared" si="2017"/>
        <v>0.42515798319327647</v>
      </c>
      <c r="M1716" s="13">
        <f t="shared" si="2018"/>
        <v>9.5330861959108087E-2</v>
      </c>
      <c r="N1716" s="13">
        <f t="shared" si="2019"/>
        <v>0.18353514116201305</v>
      </c>
      <c r="O1716" s="13">
        <f t="shared" si="2020"/>
        <v>4.0530677006611032E-2</v>
      </c>
      <c r="P1716" s="13">
        <f t="shared" si="2021"/>
        <v>7.8031430461534768E-2</v>
      </c>
      <c r="Q1716" s="13">
        <f t="shared" si="2022"/>
        <v>0.1766749368940419</v>
      </c>
      <c r="R1716" s="13">
        <f t="shared" si="2023"/>
        <v>8.6159704467944232E-3</v>
      </c>
      <c r="S1716" s="13">
        <f t="shared" si="2024"/>
        <v>1.5967819903079123E-2</v>
      </c>
      <c r="T1716" s="13">
        <f t="shared" si="2025"/>
        <v>7.5114759850670232E-2</v>
      </c>
      <c r="U1716" s="13">
        <f t="shared" si="2026"/>
        <v>1.6587842800356255E-2</v>
      </c>
      <c r="V1716" s="13">
        <f t="shared" si="2027"/>
        <v>1.4522425754117212E-3</v>
      </c>
      <c r="W1716" s="13">
        <f t="shared" si="2028"/>
        <v>0.11338076958591788</v>
      </c>
      <c r="X1716" s="13">
        <f t="shared" si="2029"/>
        <v>4.8204739330050421E-2</v>
      </c>
      <c r="Y1716" s="13">
        <f t="shared" si="2030"/>
        <v>1.0247314876960923E-2</v>
      </c>
      <c r="Z1716" s="13">
        <f t="shared" si="2031"/>
        <v>1.2210495394706633E-3</v>
      </c>
      <c r="AA1716" s="13">
        <f t="shared" si="2032"/>
        <v>2.3508179301755259E-3</v>
      </c>
      <c r="AB1716" s="13">
        <f t="shared" si="2033"/>
        <v>2.2629487019955267E-3</v>
      </c>
      <c r="AC1716" s="13">
        <f t="shared" si="2034"/>
        <v>7.4294254772085539E-5</v>
      </c>
      <c r="AD1716" s="13">
        <f t="shared" si="2035"/>
        <v>5.4571403015151683E-2</v>
      </c>
      <c r="AE1716" s="13">
        <f t="shared" si="2036"/>
        <v>2.3201467645949374E-2</v>
      </c>
      <c r="AF1716" s="13">
        <f t="shared" si="2037"/>
        <v>4.9321445957379445E-3</v>
      </c>
      <c r="AG1716" s="13">
        <f t="shared" si="2038"/>
        <v>6.9898021638052079E-4</v>
      </c>
      <c r="AH1716" s="13">
        <f t="shared" si="2039"/>
        <v>1.2978473989510653E-4</v>
      </c>
      <c r="AI1716" s="13">
        <f t="shared" si="2040"/>
        <v>2.4986725251200471E-4</v>
      </c>
      <c r="AJ1716" s="13">
        <f t="shared" si="2041"/>
        <v>2.4052767655256517E-4</v>
      </c>
      <c r="AK1716" s="13">
        <f t="shared" si="2042"/>
        <v>1.5435813111736423E-4</v>
      </c>
      <c r="AL1716" s="13">
        <f t="shared" si="2043"/>
        <v>2.432491160072075E-6</v>
      </c>
      <c r="AM1716" s="13">
        <f t="shared" si="2044"/>
        <v>2.1012649943501414E-2</v>
      </c>
      <c r="AN1716" s="13">
        <f t="shared" si="2045"/>
        <v>8.9336958715253746E-3</v>
      </c>
      <c r="AO1716" s="13">
        <f t="shared" si="2046"/>
        <v>1.8991160595999142E-3</v>
      </c>
      <c r="AP1716" s="13">
        <f t="shared" si="2047"/>
        <v>2.6914145124982058E-4</v>
      </c>
      <c r="AQ1716" s="13">
        <f t="shared" si="2048"/>
        <v>2.8606909151771306E-5</v>
      </c>
      <c r="AR1716" s="13">
        <f t="shared" si="2049"/>
        <v>1.1035803652613495E-5</v>
      </c>
      <c r="AS1716" s="13">
        <f t="shared" si="2050"/>
        <v>2.1246611428809821E-5</v>
      </c>
      <c r="AT1716" s="13">
        <f t="shared" si="2051"/>
        <v>2.0452452373050674E-5</v>
      </c>
      <c r="AU1716" s="13">
        <f t="shared" si="2052"/>
        <v>1.3125318343068387E-5</v>
      </c>
      <c r="AV1716" s="13">
        <f t="shared" si="2053"/>
        <v>6.3173591043494703E-6</v>
      </c>
      <c r="AW1716" s="13">
        <f t="shared" si="2054"/>
        <v>5.5307600668268377E-8</v>
      </c>
      <c r="AX1716" s="13">
        <f t="shared" si="2055"/>
        <v>6.7424119785097457E-3</v>
      </c>
      <c r="AY1716" s="13">
        <f t="shared" si="2056"/>
        <v>2.8665902786413921E-3</v>
      </c>
      <c r="AZ1716" s="13">
        <f t="shared" si="2057"/>
        <v>6.0937687075431318E-4</v>
      </c>
      <c r="BA1716" s="13">
        <f t="shared" si="2058"/>
        <v>8.6360480458177902E-5</v>
      </c>
      <c r="BB1716" s="13">
        <f t="shared" si="2059"/>
        <v>9.179211924800318E-6</v>
      </c>
      <c r="BC1716" s="13">
        <f t="shared" si="2060"/>
        <v>7.8052304585035547E-7</v>
      </c>
      <c r="BD1716" s="13">
        <f t="shared" si="2061"/>
        <v>7.8199333731035759E-7</v>
      </c>
      <c r="BE1716" s="13">
        <f t="shared" si="2062"/>
        <v>1.5055277441273329E-6</v>
      </c>
      <c r="BF1716" s="13">
        <f t="shared" si="2063"/>
        <v>1.4492539003804602E-6</v>
      </c>
      <c r="BG1716" s="13">
        <f t="shared" si="2064"/>
        <v>9.3005564591811154E-7</v>
      </c>
      <c r="BH1716" s="13">
        <f t="shared" si="2065"/>
        <v>4.4764594265215048E-7</v>
      </c>
      <c r="BI1716" s="13">
        <f t="shared" si="2066"/>
        <v>1.7236550595861937E-7</v>
      </c>
      <c r="BJ1716" s="14">
        <f t="shared" si="2067"/>
        <v>0.73301956675123658</v>
      </c>
      <c r="BK1716" s="14">
        <f t="shared" si="2068"/>
        <v>0.19372567192370727</v>
      </c>
      <c r="BL1716" s="14">
        <f t="shared" si="2069"/>
        <v>7.120025907298802E-2</v>
      </c>
      <c r="BM1716" s="14">
        <f t="shared" si="2070"/>
        <v>0.41358099438625856</v>
      </c>
      <c r="BN1716" s="14">
        <f t="shared" si="2071"/>
        <v>0.58271901793010328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1.5546218487395</v>
      </c>
      <c r="F1717" s="10">
        <f>VLOOKUP(B1717,home!$B$2:$E$405,3,FALSE)</f>
        <v>1.61</v>
      </c>
      <c r="G1717" s="10">
        <f>VLOOKUP(C1717,away!$B$2:$E$405,4,FALSE)</f>
        <v>1.72</v>
      </c>
      <c r="H1717" s="10">
        <f>VLOOKUP(A1717,away!$A$2:$E$405,3,FALSE)</f>
        <v>1.3361344537815101</v>
      </c>
      <c r="I1717" s="10">
        <f>VLOOKUP(C1717,away!$B$2:$E$405,3,FALSE)</f>
        <v>0.75</v>
      </c>
      <c r="J1717" s="10">
        <f>VLOOKUP(B1717,home!$B$2:$E$405,4,FALSE)</f>
        <v>0.5</v>
      </c>
      <c r="K1717" s="12">
        <f t="shared" si="2016"/>
        <v>4.305058823529424</v>
      </c>
      <c r="L1717" s="12">
        <f t="shared" si="2017"/>
        <v>0.50105042016806633</v>
      </c>
      <c r="M1717" s="13">
        <f t="shared" si="2018"/>
        <v>8.179622785298284E-3</v>
      </c>
      <c r="N1717" s="13">
        <f t="shared" si="2019"/>
        <v>3.52137572449907E-2</v>
      </c>
      <c r="O1717" s="13">
        <f t="shared" si="2020"/>
        <v>4.0984034333899945E-3</v>
      </c>
      <c r="P1717" s="13">
        <f t="shared" si="2021"/>
        <v>1.7643867863298881E-2</v>
      </c>
      <c r="Q1717" s="13">
        <f t="shared" si="2022"/>
        <v>7.5798648168585211E-2</v>
      </c>
      <c r="R1717" s="13">
        <f t="shared" si="2023"/>
        <v>1.0267533811591512E-3</v>
      </c>
      <c r="S1717" s="13">
        <f t="shared" si="2024"/>
        <v>9.5146830528994482E-3</v>
      </c>
      <c r="T1717" s="13">
        <f t="shared" si="2025"/>
        <v>3.7978944513041055E-2</v>
      </c>
      <c r="U1717" s="13">
        <f t="shared" si="2026"/>
        <v>4.4202337031478724E-3</v>
      </c>
      <c r="V1717" s="13">
        <f t="shared" si="2027"/>
        <v>2.2804068510382785E-3</v>
      </c>
      <c r="W1717" s="13">
        <f t="shared" si="2028"/>
        <v>0.10877254636992338</v>
      </c>
      <c r="X1717" s="13">
        <f t="shared" si="2029"/>
        <v>5.4500530061400591E-2</v>
      </c>
      <c r="Y1717" s="13">
        <f t="shared" si="2030"/>
        <v>1.3653756743323548E-2</v>
      </c>
      <c r="Z1717" s="13">
        <f t="shared" si="2031"/>
        <v>1.7148507101292522E-4</v>
      </c>
      <c r="AA1717" s="13">
        <f t="shared" si="2032"/>
        <v>7.3825331806776345E-4</v>
      </c>
      <c r="AB1717" s="13">
        <f t="shared" si="2033"/>
        <v>1.5891119804737502E-3</v>
      </c>
      <c r="AC1717" s="13">
        <f t="shared" si="2034"/>
        <v>3.0743469327978936E-4</v>
      </c>
      <c r="AD1717" s="13">
        <f t="shared" si="2035"/>
        <v>0.11706805262690052</v>
      </c>
      <c r="AE1717" s="13">
        <f t="shared" si="2036"/>
        <v>5.8656996956965815E-2</v>
      </c>
      <c r="AF1717" s="13">
        <f t="shared" si="2037"/>
        <v>1.4695056485542353E-2</v>
      </c>
      <c r="AG1717" s="13">
        <f t="shared" si="2038"/>
        <v>2.4543214088248223E-3</v>
      </c>
      <c r="AH1717" s="13">
        <f t="shared" si="2039"/>
        <v>2.148066672089421E-5</v>
      </c>
      <c r="AI1717" s="13">
        <f t="shared" si="2040"/>
        <v>9.2475533802080458E-5</v>
      </c>
      <c r="AJ1717" s="13">
        <f t="shared" si="2041"/>
        <v>1.9905630637762005E-4</v>
      </c>
      <c r="AK1717" s="13">
        <f t="shared" si="2042"/>
        <v>2.8564970271671654E-4</v>
      </c>
      <c r="AL1717" s="13">
        <f t="shared" si="2043"/>
        <v>2.6526099049809011E-5</v>
      </c>
      <c r="AM1717" s="13">
        <f t="shared" si="2044"/>
        <v>0.10079697058296899</v>
      </c>
      <c r="AN1717" s="13">
        <f t="shared" si="2045"/>
        <v>5.050436446226484E-2</v>
      </c>
      <c r="AO1717" s="13">
        <f t="shared" si="2046"/>
        <v>1.2652616517069476E-2</v>
      </c>
      <c r="AP1717" s="13">
        <f t="shared" si="2047"/>
        <v>2.1131996073676931E-3</v>
      </c>
      <c r="AQ1717" s="13">
        <f t="shared" si="2048"/>
        <v>2.6470488779264381E-4</v>
      </c>
      <c r="AR1717" s="13">
        <f t="shared" si="2049"/>
        <v>2.1525794171988492E-6</v>
      </c>
      <c r="AS1717" s="13">
        <f t="shared" si="2050"/>
        <v>9.2669810133597298E-6</v>
      </c>
      <c r="AT1717" s="13">
        <f t="shared" si="2051"/>
        <v>1.9947449189521978E-5</v>
      </c>
      <c r="AU1717" s="13">
        <f t="shared" si="2052"/>
        <v>2.8624980713418816E-5</v>
      </c>
      <c r="AV1717" s="13">
        <f t="shared" si="2053"/>
        <v>3.0808056448415814E-5</v>
      </c>
      <c r="AW1717" s="13">
        <f t="shared" si="2054"/>
        <v>1.5893934056497811E-6</v>
      </c>
      <c r="AX1717" s="13">
        <f t="shared" si="2055"/>
        <v>7.2322814598874435E-2</v>
      </c>
      <c r="AY1717" s="13">
        <f t="shared" si="2056"/>
        <v>3.6237376642503198E-2</v>
      </c>
      <c r="AZ1717" s="13">
        <f t="shared" si="2057"/>
        <v>9.078376396257349E-3</v>
      </c>
      <c r="BA1717" s="13">
        <f t="shared" si="2058"/>
        <v>1.5162414359295342E-3</v>
      </c>
      <c r="BB1717" s="13">
        <f t="shared" si="2059"/>
        <v>1.8992835213718125E-4</v>
      </c>
      <c r="BC1717" s="13">
        <f t="shared" si="2060"/>
        <v>1.9032736128032632E-5</v>
      </c>
      <c r="BD1717" s="13">
        <f t="shared" si="2061"/>
        <v>1.7975847023876914E-7</v>
      </c>
      <c r="BE1717" s="13">
        <f t="shared" si="2062"/>
        <v>7.7387078840556438E-7</v>
      </c>
      <c r="BF1717" s="13">
        <f t="shared" si="2063"/>
        <v>1.6657796329485238E-6</v>
      </c>
      <c r="BG1717" s="13">
        <f t="shared" si="2064"/>
        <v>2.3904264356268822E-6</v>
      </c>
      <c r="BH1717" s="13">
        <f t="shared" si="2065"/>
        <v>2.5727316046733753E-6</v>
      </c>
      <c r="BI1717" s="13">
        <f t="shared" si="2066"/>
        <v>2.2151521790544251E-6</v>
      </c>
      <c r="BJ1717" s="14">
        <f t="shared" si="2067"/>
        <v>0.80448823679879122</v>
      </c>
      <c r="BK1717" s="14">
        <f t="shared" si="2068"/>
        <v>7.4189917987367682E-2</v>
      </c>
      <c r="BL1717" s="14">
        <f t="shared" si="2069"/>
        <v>1.2572015791748705E-2</v>
      </c>
      <c r="BM1717" s="14">
        <f t="shared" si="2070"/>
        <v>0.71322481552310057</v>
      </c>
      <c r="BN1717" s="14">
        <f t="shared" si="2071"/>
        <v>0.14196105287672223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1.5546218487395</v>
      </c>
      <c r="F1718" s="10">
        <f>VLOOKUP(B1718,home!$B$2:$E$405,3,FALSE)</f>
        <v>0.21</v>
      </c>
      <c r="G1718" s="10">
        <f>VLOOKUP(C1718,away!$B$2:$E$405,4,FALSE)</f>
        <v>1.07</v>
      </c>
      <c r="H1718" s="10">
        <f>VLOOKUP(A1718,away!$A$2:$E$405,3,FALSE)</f>
        <v>1.3361344537815101</v>
      </c>
      <c r="I1718" s="10">
        <f>VLOOKUP(C1718,away!$B$2:$E$405,3,FALSE)</f>
        <v>0.96</v>
      </c>
      <c r="J1718" s="10">
        <f>VLOOKUP(B1718,home!$B$2:$E$405,4,FALSE)</f>
        <v>0.75</v>
      </c>
      <c r="K1718" s="12">
        <f t="shared" si="2016"/>
        <v>0.3493235294117657</v>
      </c>
      <c r="L1718" s="12">
        <f t="shared" si="2017"/>
        <v>0.96201680672268719</v>
      </c>
      <c r="M1718" s="13">
        <f t="shared" si="2018"/>
        <v>0.26945864907106093</v>
      </c>
      <c r="N1718" s="13">
        <f t="shared" si="2019"/>
        <v>9.4128246324029385E-2</v>
      </c>
      <c r="O1718" s="13">
        <f t="shared" si="2020"/>
        <v>0.25922374912315121</v>
      </c>
      <c r="P1718" s="13">
        <f t="shared" si="2021"/>
        <v>9.0552954951049272E-2</v>
      </c>
      <c r="Q1718" s="13">
        <f t="shared" si="2022"/>
        <v>1.6440605611625001E-2</v>
      </c>
      <c r="R1718" s="13">
        <f t="shared" si="2023"/>
        <v>0.12468880167906843</v>
      </c>
      <c r="S1718" s="13">
        <f t="shared" si="2024"/>
        <v>7.607695724961048E-3</v>
      </c>
      <c r="T1718" s="13">
        <f t="shared" si="2025"/>
        <v>1.5816138911082574E-2</v>
      </c>
      <c r="U1718" s="13">
        <f t="shared" si="2026"/>
        <v>4.3556732280655874E-2</v>
      </c>
      <c r="V1718" s="13">
        <f t="shared" si="2027"/>
        <v>2.8406722170899908E-4</v>
      </c>
      <c r="W1718" s="13">
        <f t="shared" si="2028"/>
        <v>1.9143634593065749E-3</v>
      </c>
      <c r="X1718" s="13">
        <f t="shared" si="2029"/>
        <v>1.841649822028708E-3</v>
      </c>
      <c r="Y1718" s="13">
        <f t="shared" si="2030"/>
        <v>8.858490404447313E-4</v>
      </c>
      <c r="Z1718" s="13">
        <f t="shared" si="2031"/>
        <v>3.9984240941791954E-2</v>
      </c>
      <c r="AA1718" s="13">
        <f t="shared" si="2032"/>
        <v>1.3967436166637186E-2</v>
      </c>
      <c r="AB1718" s="13">
        <f t="shared" si="2033"/>
        <v>2.4395770492816223E-3</v>
      </c>
      <c r="AC1718" s="13">
        <f t="shared" si="2034"/>
        <v>5.9663900238411648E-6</v>
      </c>
      <c r="AD1718" s="13">
        <f t="shared" si="2035"/>
        <v>1.6718305004547252E-4</v>
      </c>
      <c r="AE1718" s="13">
        <f t="shared" si="2036"/>
        <v>1.6083290394290468E-4</v>
      </c>
      <c r="AF1718" s="13">
        <f t="shared" si="2037"/>
        <v>7.7361978333544907E-5</v>
      </c>
      <c r="AG1718" s="13">
        <f t="shared" si="2038"/>
        <v>2.4807841119395534E-5</v>
      </c>
      <c r="AH1718" s="13">
        <f t="shared" si="2039"/>
        <v>9.6163779475133063E-3</v>
      </c>
      <c r="AI1718" s="13">
        <f t="shared" si="2040"/>
        <v>3.3592270847828186E-3</v>
      </c>
      <c r="AJ1718" s="13">
        <f t="shared" si="2041"/>
        <v>5.8672853067596542E-4</v>
      </c>
      <c r="AK1718" s="13">
        <f t="shared" si="2042"/>
        <v>6.8319360380769207E-5</v>
      </c>
      <c r="AL1718" s="13">
        <f t="shared" si="2043"/>
        <v>8.020143334227131E-8</v>
      </c>
      <c r="AM1718" s="13">
        <f t="shared" si="2044"/>
        <v>1.1680194619941668E-5</v>
      </c>
      <c r="AN1718" s="13">
        <f t="shared" si="2045"/>
        <v>1.1236543530175793E-5</v>
      </c>
      <c r="AO1718" s="13">
        <f t="shared" si="2046"/>
        <v>5.4048718627500929E-6</v>
      </c>
      <c r="AP1718" s="13">
        <f t="shared" si="2047"/>
        <v>1.7331925233827158E-6</v>
      </c>
      <c r="AQ1718" s="13">
        <f t="shared" si="2048"/>
        <v>4.168400841950691E-7</v>
      </c>
      <c r="AR1718" s="13">
        <f t="shared" si="2049"/>
        <v>1.8502234410610443E-3</v>
      </c>
      <c r="AS1718" s="13">
        <f t="shared" si="2050"/>
        <v>6.4632658263182594E-4</v>
      </c>
      <c r="AT1718" s="13">
        <f t="shared" si="2051"/>
        <v>1.1288854149879732E-4</v>
      </c>
      <c r="AU1718" s="13">
        <f t="shared" si="2052"/>
        <v>1.3144874582168815E-5</v>
      </c>
      <c r="AV1718" s="13">
        <f t="shared" si="2053"/>
        <v>1.1479534956795553E-6</v>
      </c>
      <c r="AW1718" s="13">
        <f t="shared" si="2054"/>
        <v>7.4866947792970219E-10</v>
      </c>
      <c r="AX1718" s="13">
        <f t="shared" si="2055"/>
        <v>6.8002780147572271E-7</v>
      </c>
      <c r="AY1718" s="13">
        <f t="shared" si="2056"/>
        <v>6.5419817405832422E-7</v>
      </c>
      <c r="AZ1718" s="13">
        <f t="shared" si="2057"/>
        <v>3.1467481918570081E-7</v>
      </c>
      <c r="BA1718" s="13">
        <f t="shared" si="2058"/>
        <v>1.0090748823635565E-7</v>
      </c>
      <c r="BB1718" s="13">
        <f t="shared" si="2059"/>
        <v>2.4268674901886492E-8</v>
      </c>
      <c r="BC1718" s="13">
        <f t="shared" si="2060"/>
        <v>4.6693746265007747E-9</v>
      </c>
      <c r="BD1718" s="13">
        <f t="shared" si="2061"/>
        <v>2.9665767441550118E-4</v>
      </c>
      <c r="BE1718" s="13">
        <f t="shared" si="2062"/>
        <v>1.0362950585390933E-4</v>
      </c>
      <c r="BF1718" s="13">
        <f t="shared" si="2063"/>
        <v>1.8100112368042418E-5</v>
      </c>
      <c r="BG1718" s="13">
        <f t="shared" si="2064"/>
        <v>2.1075983783847094E-6</v>
      </c>
      <c r="BH1718" s="13">
        <f t="shared" si="2065"/>
        <v>1.8405842602996525E-7</v>
      </c>
      <c r="BI1718" s="13">
        <f t="shared" si="2066"/>
        <v>1.2859187799752378E-8</v>
      </c>
      <c r="BJ1718" s="14">
        <f t="shared" si="2067"/>
        <v>0.1314892893309112</v>
      </c>
      <c r="BK1718" s="14">
        <f t="shared" si="2068"/>
        <v>0.36791006775841145</v>
      </c>
      <c r="BL1718" s="14">
        <f t="shared" si="2069"/>
        <v>0.46055137242404642</v>
      </c>
      <c r="BM1718" s="14">
        <f t="shared" si="2070"/>
        <v>0.14544131024567222</v>
      </c>
      <c r="BN1718" s="14">
        <f t="shared" si="2071"/>
        <v>0.8544930067599843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1.5546218487395</v>
      </c>
      <c r="F1719" s="10">
        <f>VLOOKUP(B1719,home!$B$2:$E$405,3,FALSE)</f>
        <v>1.5</v>
      </c>
      <c r="G1719" s="10">
        <f>VLOOKUP(C1719,away!$B$2:$E$405,4,FALSE)</f>
        <v>0.64</v>
      </c>
      <c r="H1719" s="10">
        <f>VLOOKUP(A1719,away!$A$2:$E$405,3,FALSE)</f>
        <v>1.3361344537815101</v>
      </c>
      <c r="I1719" s="10">
        <f>VLOOKUP(C1719,away!$B$2:$E$405,3,FALSE)</f>
        <v>1.18</v>
      </c>
      <c r="J1719" s="10">
        <f>VLOOKUP(B1719,home!$B$2:$E$405,4,FALSE)</f>
        <v>0.62</v>
      </c>
      <c r="K1719" s="12">
        <f t="shared" si="2016"/>
        <v>1.49243697478992</v>
      </c>
      <c r="L1719" s="12">
        <f t="shared" si="2017"/>
        <v>0.97751596638655269</v>
      </c>
      <c r="M1719" s="13">
        <f t="shared" si="2018"/>
        <v>8.4588839559176995E-2</v>
      </c>
      <c r="N1719" s="13">
        <f t="shared" si="2019"/>
        <v>0.126243511812688</v>
      </c>
      <c r="O1719" s="13">
        <f t="shared" si="2020"/>
        <v>8.268694124720595E-2</v>
      </c>
      <c r="P1719" s="13">
        <f t="shared" si="2021"/>
        <v>0.12340504844961188</v>
      </c>
      <c r="Q1719" s="13">
        <f t="shared" si="2022"/>
        <v>9.4205242428291827E-2</v>
      </c>
      <c r="R1719" s="13">
        <f t="shared" si="2023"/>
        <v>4.0413902640405314E-2</v>
      </c>
      <c r="S1719" s="13">
        <f t="shared" si="2024"/>
        <v>4.5008319248182958E-2</v>
      </c>
      <c r="T1719" s="13">
        <f t="shared" si="2025"/>
        <v>9.2087128590971165E-2</v>
      </c>
      <c r="U1719" s="13">
        <f t="shared" si="2026"/>
        <v>6.0315202596100854E-2</v>
      </c>
      <c r="V1719" s="13">
        <f t="shared" si="2027"/>
        <v>7.2957533909553838E-3</v>
      </c>
      <c r="W1719" s="13">
        <f t="shared" si="2028"/>
        <v>4.6865129006343619E-2</v>
      </c>
      <c r="X1719" s="13">
        <f t="shared" si="2029"/>
        <v>4.5811411870466438E-2</v>
      </c>
      <c r="Y1719" s="13">
        <f t="shared" si="2030"/>
        <v>2.2390693273045697E-2</v>
      </c>
      <c r="Z1719" s="13">
        <f t="shared" si="2031"/>
        <v>1.3168411698329285E-2</v>
      </c>
      <c r="AA1719" s="13">
        <f t="shared" si="2032"/>
        <v>1.9653024517842749E-2</v>
      </c>
      <c r="AB1719" s="13">
        <f t="shared" si="2033"/>
        <v>1.4665450228440683E-2</v>
      </c>
      <c r="AC1719" s="13">
        <f t="shared" si="2034"/>
        <v>6.6522723725968836E-4</v>
      </c>
      <c r="AD1719" s="13">
        <f t="shared" si="2035"/>
        <v>1.7485812839341704E-2</v>
      </c>
      <c r="AE1719" s="13">
        <f t="shared" si="2036"/>
        <v>1.7092661235703493E-2</v>
      </c>
      <c r="AF1719" s="13">
        <f t="shared" si="2037"/>
        <v>8.3541746329683347E-3</v>
      </c>
      <c r="AG1719" s="13">
        <f t="shared" si="2038"/>
        <v>2.7221130299026888E-3</v>
      </c>
      <c r="AH1719" s="13">
        <f t="shared" si="2039"/>
        <v>3.2180831717670837E-3</v>
      </c>
      <c r="AI1719" s="13">
        <f t="shared" si="2040"/>
        <v>4.8027863134944161E-3</v>
      </c>
      <c r="AJ1719" s="13">
        <f t="shared" si="2041"/>
        <v>3.5839279381370205E-3</v>
      </c>
      <c r="AK1719" s="13">
        <f t="shared" si="2042"/>
        <v>1.7829288566194299E-3</v>
      </c>
      <c r="AL1719" s="13">
        <f t="shared" si="2043"/>
        <v>3.881949433133093E-5</v>
      </c>
      <c r="AM1719" s="13">
        <f t="shared" si="2044"/>
        <v>5.2192947231379742E-3</v>
      </c>
      <c r="AN1719" s="13">
        <f t="shared" si="2045"/>
        <v>5.1019439251444509E-3</v>
      </c>
      <c r="AO1719" s="13">
        <f t="shared" si="2046"/>
        <v>2.4936158232187898E-3</v>
      </c>
      <c r="AP1719" s="13">
        <f t="shared" si="2047"/>
        <v>8.125164270768383E-4</v>
      </c>
      <c r="AQ1719" s="13">
        <f t="shared" si="2048"/>
        <v>1.9856194510474109E-4</v>
      </c>
      <c r="AR1719" s="13">
        <f t="shared" si="2049"/>
        <v>6.2914553631244075E-4</v>
      </c>
      <c r="AS1719" s="13">
        <f t="shared" si="2050"/>
        <v>9.3896006091672075E-4</v>
      </c>
      <c r="AT1719" s="13">
        <f t="shared" si="2051"/>
        <v>7.0066935638155514E-4</v>
      </c>
      <c r="AU1719" s="13">
        <f t="shared" si="2052"/>
        <v>3.4856828485536277E-4</v>
      </c>
      <c r="AV1719" s="13">
        <f t="shared" si="2053"/>
        <v>1.3005404913931219E-4</v>
      </c>
      <c r="AW1719" s="13">
        <f t="shared" si="2054"/>
        <v>1.5731394891757403E-6</v>
      </c>
      <c r="AX1719" s="13">
        <f t="shared" si="2055"/>
        <v>1.2982447378561712E-3</v>
      </c>
      <c r="AY1719" s="13">
        <f t="shared" si="2056"/>
        <v>1.2690549595317318E-3</v>
      </c>
      <c r="AZ1719" s="13">
        <f t="shared" si="2057"/>
        <v>6.2026074258215416E-4</v>
      </c>
      <c r="BA1719" s="13">
        <f t="shared" si="2058"/>
        <v>2.0210492639894509E-4</v>
      </c>
      <c r="BB1719" s="13">
        <f t="shared" si="2059"/>
        <v>4.9390198110086976E-5</v>
      </c>
      <c r="BC1719" s="13">
        <f t="shared" si="2060"/>
        <v>9.6559414471209922E-6</v>
      </c>
      <c r="BD1719" s="13">
        <f t="shared" si="2061"/>
        <v>1.0249996782104022E-4</v>
      </c>
      <c r="BE1719" s="13">
        <f t="shared" si="2062"/>
        <v>1.5297474189089741E-4</v>
      </c>
      <c r="BF1719" s="13">
        <f t="shared" si="2063"/>
        <v>1.1415258050345992E-4</v>
      </c>
      <c r="BG1719" s="13">
        <f t="shared" si="2064"/>
        <v>5.67885106370155E-5</v>
      </c>
      <c r="BH1719" s="13">
        <f t="shared" si="2065"/>
        <v>2.1188318254483152E-5</v>
      </c>
      <c r="BI1719" s="13">
        <f t="shared" si="2066"/>
        <v>6.3244459193213747E-6</v>
      </c>
      <c r="BJ1719" s="14">
        <f t="shared" si="2067"/>
        <v>0.49053252306933198</v>
      </c>
      <c r="BK1719" s="14">
        <f t="shared" si="2068"/>
        <v>0.26227106233904995</v>
      </c>
      <c r="BL1719" s="14">
        <f t="shared" si="2069"/>
        <v>0.23432357336264517</v>
      </c>
      <c r="BM1719" s="14">
        <f t="shared" si="2070"/>
        <v>0.44748460251193367</v>
      </c>
      <c r="BN1719" s="14">
        <f t="shared" si="2071"/>
        <v>0.55154348613738002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1.5546218487395</v>
      </c>
      <c r="F1720" s="10">
        <f>VLOOKUP(B1720,home!$B$2:$E$405,3,FALSE)</f>
        <v>0.21</v>
      </c>
      <c r="G1720" s="10">
        <f>VLOOKUP(C1720,away!$B$2:$E$405,4,FALSE)</f>
        <v>1.39</v>
      </c>
      <c r="H1720" s="10">
        <f>VLOOKUP(A1720,away!$A$2:$E$405,3,FALSE)</f>
        <v>1.3361344537815101</v>
      </c>
      <c r="I1720" s="10">
        <f>VLOOKUP(C1720,away!$B$2:$E$405,3,FALSE)</f>
        <v>0.96</v>
      </c>
      <c r="J1720" s="10">
        <f>VLOOKUP(B1720,home!$B$2:$E$405,4,FALSE)</f>
        <v>1</v>
      </c>
      <c r="K1720" s="12">
        <f t="shared" si="2016"/>
        <v>0.45379411764706001</v>
      </c>
      <c r="L1720" s="12">
        <f t="shared" si="2017"/>
        <v>1.2826890756302496</v>
      </c>
      <c r="M1720" s="13">
        <f t="shared" si="2018"/>
        <v>0.17613875862734268</v>
      </c>
      <c r="N1720" s="13">
        <f t="shared" si="2019"/>
        <v>7.9930732554743464E-2</v>
      </c>
      <c r="O1720" s="13">
        <f t="shared" si="2020"/>
        <v>0.22593126148636589</v>
      </c>
      <c r="P1720" s="13">
        <f t="shared" si="2021"/>
        <v>0.1025262774550926</v>
      </c>
      <c r="Q1720" s="13">
        <f t="shared" si="2022"/>
        <v>1.8136048126281466E-2</v>
      </c>
      <c r="R1720" s="13">
        <f t="shared" si="2023"/>
        <v>0.14489978047596147</v>
      </c>
      <c r="S1720" s="13">
        <f t="shared" si="2024"/>
        <v>1.4919540779548313E-2</v>
      </c>
      <c r="T1720" s="13">
        <f t="shared" si="2025"/>
        <v>2.3262910806685695E-2</v>
      </c>
      <c r="U1720" s="13">
        <f t="shared" si="2026"/>
        <v>6.5754668028341623E-2</v>
      </c>
      <c r="V1720" s="13">
        <f t="shared" si="2027"/>
        <v>9.6492421302584363E-4</v>
      </c>
      <c r="W1720" s="13">
        <f t="shared" si="2028"/>
        <v>2.7433439856901715E-3</v>
      </c>
      <c r="X1720" s="13">
        <f t="shared" si="2029"/>
        <v>3.5188573611407313E-3</v>
      </c>
      <c r="Y1720" s="13">
        <f t="shared" si="2030"/>
        <v>2.2567999479181523E-3</v>
      </c>
      <c r="Z1720" s="13">
        <f t="shared" si="2031"/>
        <v>6.1953788492579043E-2</v>
      </c>
      <c r="AA1720" s="13">
        <f t="shared" si="2032"/>
        <v>2.8114264783882487E-2</v>
      </c>
      <c r="AB1720" s="13">
        <f t="shared" si="2033"/>
        <v>6.3790439904488809E-3</v>
      </c>
      <c r="AC1720" s="13">
        <f t="shared" si="2034"/>
        <v>3.5103747309362503E-5</v>
      </c>
      <c r="AD1720" s="13">
        <f t="shared" si="2035"/>
        <v>3.1122834084715999E-4</v>
      </c>
      <c r="AE1720" s="13">
        <f t="shared" si="2036"/>
        <v>3.9920919283117998E-4</v>
      </c>
      <c r="AF1720" s="13">
        <f t="shared" si="2037"/>
        <v>2.5603063526786221E-4</v>
      </c>
      <c r="AG1720" s="13">
        <f t="shared" si="2038"/>
        <v>1.094692329615866E-4</v>
      </c>
      <c r="AH1720" s="13">
        <f t="shared" si="2039"/>
        <v>1.9866861923334558E-2</v>
      </c>
      <c r="AI1720" s="13">
        <f t="shared" si="2040"/>
        <v>9.0154650769155784E-3</v>
      </c>
      <c r="AJ1720" s="13">
        <f t="shared" si="2041"/>
        <v>2.0455825098783941E-3</v>
      </c>
      <c r="AK1720" s="13">
        <f t="shared" si="2042"/>
        <v>3.0942443671484141E-4</v>
      </c>
      <c r="AL1720" s="13">
        <f t="shared" si="2043"/>
        <v>8.1732301610406874E-7</v>
      </c>
      <c r="AM1720" s="13">
        <f t="shared" si="2044"/>
        <v>2.8246718064299099E-5</v>
      </c>
      <c r="AN1720" s="13">
        <f t="shared" si="2045"/>
        <v>3.6231756683484093E-5</v>
      </c>
      <c r="AO1720" s="13">
        <f t="shared" si="2046"/>
        <v>2.3237039244399168E-5</v>
      </c>
      <c r="AP1720" s="13">
        <f t="shared" si="2047"/>
        <v>9.9352987962607361E-6</v>
      </c>
      <c r="AQ1720" s="13">
        <f t="shared" si="2048"/>
        <v>3.1859748072715044E-6</v>
      </c>
      <c r="AR1720" s="13">
        <f t="shared" si="2049"/>
        <v>5.0966013512231548E-3</v>
      </c>
      <c r="AS1720" s="13">
        <f t="shared" si="2050"/>
        <v>2.3128077131771255E-3</v>
      </c>
      <c r="AT1720" s="13">
        <f t="shared" si="2051"/>
        <v>5.2476926774426406E-4</v>
      </c>
      <c r="AU1720" s="13">
        <f t="shared" si="2052"/>
        <v>7.9379068941434037E-5</v>
      </c>
      <c r="AV1720" s="13">
        <f t="shared" si="2053"/>
        <v>9.0054386374808001E-6</v>
      </c>
      <c r="AW1720" s="13">
        <f t="shared" si="2054"/>
        <v>1.3215131413146678E-8</v>
      </c>
      <c r="AX1720" s="13">
        <f t="shared" si="2055"/>
        <v>2.1363657500689782E-6</v>
      </c>
      <c r="AY1720" s="13">
        <f t="shared" si="2056"/>
        <v>2.7402930091641031E-6</v>
      </c>
      <c r="AZ1720" s="13">
        <f t="shared" si="2057"/>
        <v>1.7574719534403696E-6</v>
      </c>
      <c r="BA1720" s="13">
        <f t="shared" si="2058"/>
        <v>7.5143002513483905E-7</v>
      </c>
      <c r="BB1720" s="13">
        <f t="shared" si="2059"/>
        <v>2.4096277108525551E-7</v>
      </c>
      <c r="BC1720" s="13">
        <f t="shared" si="2060"/>
        <v>6.1816062820929896E-8</v>
      </c>
      <c r="BD1720" s="13">
        <f t="shared" si="2061"/>
        <v>1.0895591460093857E-3</v>
      </c>
      <c r="BE1720" s="13">
        <f t="shared" si="2062"/>
        <v>4.944355312876134E-4</v>
      </c>
      <c r="BF1720" s="13">
        <f t="shared" si="2063"/>
        <v>1.1218596782700889E-4</v>
      </c>
      <c r="BG1720" s="13">
        <f t="shared" si="2064"/>
        <v>1.6969777427479658E-5</v>
      </c>
      <c r="BH1720" s="13">
        <f t="shared" si="2065"/>
        <v>1.9251962935925315E-6</v>
      </c>
      <c r="BI1720" s="13">
        <f t="shared" si="2066"/>
        <v>1.7472855066964271E-7</v>
      </c>
      <c r="BJ1720" s="14">
        <f t="shared" si="2067"/>
        <v>0.13103315531153498</v>
      </c>
      <c r="BK1720" s="14">
        <f t="shared" si="2068"/>
        <v>0.29458816243834413</v>
      </c>
      <c r="BL1720" s="14">
        <f t="shared" si="2069"/>
        <v>0.5120541658989628</v>
      </c>
      <c r="BM1720" s="14">
        <f t="shared" si="2070"/>
        <v>0.25206368633775583</v>
      </c>
      <c r="BN1720" s="14">
        <f t="shared" si="2071"/>
        <v>0.74756285872578765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1.5546218487395</v>
      </c>
      <c r="F1721" s="10">
        <f>VLOOKUP(B1721,home!$B$2:$E$405,3,FALSE)</f>
        <v>0.64</v>
      </c>
      <c r="G1721" s="10">
        <f>VLOOKUP(C1721,away!$B$2:$E$405,4,FALSE)</f>
        <v>1.03</v>
      </c>
      <c r="H1721" s="10">
        <f>VLOOKUP(A1721,away!$A$2:$E$405,3,FALSE)</f>
        <v>1.3361344537815101</v>
      </c>
      <c r="I1721" s="10">
        <f>VLOOKUP(C1721,away!$B$2:$E$405,3,FALSE)</f>
        <v>0.39</v>
      </c>
      <c r="J1721" s="10">
        <f>VLOOKUP(B1721,home!$B$2:$E$405,4,FALSE)</f>
        <v>1.5</v>
      </c>
      <c r="K1721" s="12">
        <f t="shared" si="2016"/>
        <v>1.0248067226890785</v>
      </c>
      <c r="L1721" s="12">
        <f t="shared" si="2017"/>
        <v>0.78163865546218336</v>
      </c>
      <c r="M1721" s="13">
        <f t="shared" si="2018"/>
        <v>0.16423690051170786</v>
      </c>
      <c r="N1721" s="13">
        <f t="shared" si="2019"/>
        <v>0.16831107975801554</v>
      </c>
      <c r="O1721" s="13">
        <f t="shared" si="2020"/>
        <v>0.1283739100932477</v>
      </c>
      <c r="P1721" s="13">
        <f t="shared" si="2021"/>
        <v>0.13155844608144357</v>
      </c>
      <c r="Q1721" s="13">
        <f t="shared" si="2022"/>
        <v>8.6243163019536009E-2</v>
      </c>
      <c r="R1721" s="13">
        <f t="shared" si="2023"/>
        <v>5.017100524085466E-2</v>
      </c>
      <c r="S1721" s="13">
        <f t="shared" si="2024"/>
        <v>2.6345517787779819E-2</v>
      </c>
      <c r="T1721" s="13">
        <f t="shared" si="2025"/>
        <v>6.7410989985396019E-2</v>
      </c>
      <c r="U1721" s="13">
        <f t="shared" si="2026"/>
        <v>5.1415583454896843E-2</v>
      </c>
      <c r="V1721" s="13">
        <f t="shared" si="2027"/>
        <v>2.3448346535282685E-3</v>
      </c>
      <c r="W1721" s="13">
        <f t="shared" si="2028"/>
        <v>2.9460857749463536E-2</v>
      </c>
      <c r="X1721" s="13">
        <f t="shared" si="2029"/>
        <v>2.3027745240053323E-2</v>
      </c>
      <c r="Y1721" s="13">
        <f t="shared" si="2030"/>
        <v>8.9996879138804844E-3</v>
      </c>
      <c r="Z1721" s="13">
        <f t="shared" si="2031"/>
        <v>1.3071865693215933E-2</v>
      </c>
      <c r="AA1721" s="13">
        <f t="shared" si="2032"/>
        <v>1.3396135840496419E-2</v>
      </c>
      <c r="AB1721" s="13">
        <f t="shared" si="2033"/>
        <v>6.8642250336984189E-3</v>
      </c>
      <c r="AC1721" s="13">
        <f t="shared" si="2034"/>
        <v>1.1739246873531801E-4</v>
      </c>
      <c r="AD1721" s="13">
        <f t="shared" si="2035"/>
        <v>7.5479212694592179E-3</v>
      </c>
      <c r="AE1721" s="13">
        <f t="shared" si="2036"/>
        <v>5.8997470325945186E-3</v>
      </c>
      <c r="AF1721" s="13">
        <f t="shared" si="2037"/>
        <v>2.3057351690620926E-3</v>
      </c>
      <c r="AG1721" s="13">
        <f t="shared" si="2038"/>
        <v>6.007505791325215E-4</v>
      </c>
      <c r="AH1721" s="13">
        <f t="shared" si="2039"/>
        <v>2.5543688812068857E-3</v>
      </c>
      <c r="AI1721" s="13">
        <f t="shared" si="2040"/>
        <v>2.6177344016885965E-3</v>
      </c>
      <c r="AJ1721" s="13">
        <f t="shared" si="2041"/>
        <v>1.3413359065324731E-3</v>
      </c>
      <c r="AK1721" s="13">
        <f t="shared" si="2042"/>
        <v>4.5820335146624257E-4</v>
      </c>
      <c r="AL1721" s="13">
        <f t="shared" si="2043"/>
        <v>3.7613887549910135E-6</v>
      </c>
      <c r="AM1721" s="13">
        <f t="shared" si="2044"/>
        <v>1.5470320918539384E-3</v>
      </c>
      <c r="AN1721" s="13">
        <f t="shared" si="2045"/>
        <v>1.2092200842335613E-3</v>
      </c>
      <c r="AO1721" s="13">
        <f t="shared" si="2046"/>
        <v>4.7258658039909439E-4</v>
      </c>
      <c r="AP1721" s="13">
        <f t="shared" si="2047"/>
        <v>1.2313064643087307E-4</v>
      </c>
      <c r="AQ1721" s="13">
        <f t="shared" si="2048"/>
        <v>2.4060918230604281E-5</v>
      </c>
      <c r="AR1721" s="13">
        <f t="shared" si="2049"/>
        <v>3.9931869157219839E-4</v>
      </c>
      <c r="AS1721" s="13">
        <f t="shared" si="2050"/>
        <v>4.0922447961859557E-4</v>
      </c>
      <c r="AT1721" s="13">
        <f t="shared" si="2051"/>
        <v>2.0968799890103823E-4</v>
      </c>
      <c r="AU1721" s="13">
        <f t="shared" si="2052"/>
        <v>7.1629890313668019E-5</v>
      </c>
      <c r="AV1721" s="13">
        <f t="shared" si="2053"/>
        <v>1.8351698284732074E-5</v>
      </c>
      <c r="AW1721" s="13">
        <f t="shared" si="2054"/>
        <v>8.3693882666689181E-8</v>
      </c>
      <c r="AX1721" s="13">
        <f t="shared" si="2055"/>
        <v>2.6423481465794388E-4</v>
      </c>
      <c r="AY1721" s="13">
        <f t="shared" si="2056"/>
        <v>2.0653614525553444E-4</v>
      </c>
      <c r="AZ1721" s="13">
        <f t="shared" si="2057"/>
        <v>8.0718317440939063E-5</v>
      </c>
      <c r="BA1721" s="13">
        <f t="shared" si="2058"/>
        <v>2.1030852371901776E-5</v>
      </c>
      <c r="BB1721" s="13">
        <f t="shared" si="2059"/>
        <v>4.1096317927992431E-6</v>
      </c>
      <c r="BC1721" s="13">
        <f t="shared" si="2060"/>
        <v>6.4244941379364856E-7</v>
      </c>
      <c r="BD1721" s="13">
        <f t="shared" si="2061"/>
        <v>5.2020487530235217E-5</v>
      </c>
      <c r="BE1721" s="13">
        <f t="shared" si="2062"/>
        <v>5.3310945338548425E-5</v>
      </c>
      <c r="BF1721" s="13">
        <f t="shared" si="2063"/>
        <v>2.7316707587927207E-5</v>
      </c>
      <c r="BG1721" s="13">
        <f t="shared" si="2064"/>
        <v>9.3314485259465211E-6</v>
      </c>
      <c r="BH1721" s="13">
        <f t="shared" si="2065"/>
        <v>2.3907327954542717E-6</v>
      </c>
      <c r="BI1721" s="13">
        <f t="shared" si="2066"/>
        <v>4.900078081869584E-7</v>
      </c>
      <c r="BJ1721" s="14">
        <f t="shared" si="2067"/>
        <v>0.40376098024867418</v>
      </c>
      <c r="BK1721" s="14">
        <f t="shared" si="2068"/>
        <v>0.3248133890372053</v>
      </c>
      <c r="BL1721" s="14">
        <f t="shared" si="2069"/>
        <v>0.25844557529236478</v>
      </c>
      <c r="BM1721" s="14">
        <f t="shared" si="2070"/>
        <v>0.27099085311528198</v>
      </c>
      <c r="BN1721" s="14">
        <f t="shared" si="2071"/>
        <v>0.72889450470480543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1.5546218487395</v>
      </c>
      <c r="F1722" s="10">
        <f>VLOOKUP(B1722,home!$B$2:$E$405,3,FALSE)</f>
        <v>0.54</v>
      </c>
      <c r="G1722" s="10">
        <f>VLOOKUP(C1722,away!$B$2:$E$405,4,FALSE)</f>
        <v>0.77</v>
      </c>
      <c r="H1722" s="10">
        <f>VLOOKUP(A1722,away!$A$2:$E$405,3,FALSE)</f>
        <v>1.3361344537815101</v>
      </c>
      <c r="I1722" s="10">
        <f>VLOOKUP(C1722,away!$B$2:$E$405,3,FALSE)</f>
        <v>0.51</v>
      </c>
      <c r="J1722" s="10">
        <f>VLOOKUP(B1722,home!$B$2:$E$405,4,FALSE)</f>
        <v>0.75</v>
      </c>
      <c r="K1722" s="12">
        <f t="shared" si="2016"/>
        <v>0.64641176470588413</v>
      </c>
      <c r="L1722" s="12">
        <f t="shared" si="2017"/>
        <v>0.51107142857142762</v>
      </c>
      <c r="M1722" s="13">
        <f t="shared" si="2018"/>
        <v>0.31427615870386877</v>
      </c>
      <c r="N1722" s="13">
        <f t="shared" si="2019"/>
        <v>0.20315180635275434</v>
      </c>
      <c r="O1722" s="13">
        <f t="shared" si="2020"/>
        <v>0.16061756539472688</v>
      </c>
      <c r="P1722" s="13">
        <f t="shared" si="2021"/>
        <v>0.10382508388956817</v>
      </c>
      <c r="Q1722" s="13">
        <f t="shared" si="2022"/>
        <v>6.5659858823835973E-2</v>
      </c>
      <c r="R1722" s="13">
        <f t="shared" si="2023"/>
        <v>4.1043524299973877E-2</v>
      </c>
      <c r="S1722" s="13">
        <f t="shared" si="2024"/>
        <v>8.5749807503161125E-3</v>
      </c>
      <c r="T1722" s="13">
        <f t="shared" si="2025"/>
        <v>3.3556877848896105E-2</v>
      </c>
      <c r="U1722" s="13">
        <f t="shared" si="2026"/>
        <v>2.6531016972494954E-2</v>
      </c>
      <c r="V1722" s="13">
        <f t="shared" si="2027"/>
        <v>3.1476142207921418E-4</v>
      </c>
      <c r="W1722" s="13">
        <f t="shared" si="2028"/>
        <v>1.4147768404218346E-2</v>
      </c>
      <c r="X1722" s="13">
        <f t="shared" si="2029"/>
        <v>7.230520209441575E-3</v>
      </c>
      <c r="Y1722" s="13">
        <f t="shared" si="2030"/>
        <v>1.8476561463769416E-3</v>
      </c>
      <c r="Z1722" s="13">
        <f t="shared" si="2031"/>
        <v>6.9920575325312529E-3</v>
      </c>
      <c r="AA1722" s="13">
        <f t="shared" si="2032"/>
        <v>4.5197482485285975E-3</v>
      </c>
      <c r="AB1722" s="13">
        <f t="shared" si="2033"/>
        <v>1.4608092206788495E-3</v>
      </c>
      <c r="AC1722" s="13">
        <f t="shared" si="2034"/>
        <v>6.4990872970115062E-6</v>
      </c>
      <c r="AD1722" s="13">
        <f t="shared" si="2035"/>
        <v>2.2863209852052322E-3</v>
      </c>
      <c r="AE1722" s="13">
        <f t="shared" si="2036"/>
        <v>1.1684733320816716E-3</v>
      </c>
      <c r="AF1722" s="13">
        <f t="shared" si="2037"/>
        <v>2.9858666753729794E-4</v>
      </c>
      <c r="AG1722" s="13">
        <f t="shared" si="2038"/>
        <v>5.0866371576889602E-5</v>
      </c>
      <c r="AH1722" s="13">
        <f t="shared" si="2039"/>
        <v>8.9336020795108934E-4</v>
      </c>
      <c r="AI1722" s="13">
        <f t="shared" si="2040"/>
        <v>5.7747854853967937E-4</v>
      </c>
      <c r="AJ1722" s="13">
        <f t="shared" si="2041"/>
        <v>1.8664446382066332E-4</v>
      </c>
      <c r="AK1722" s="13">
        <f t="shared" si="2042"/>
        <v>4.0216392410299515E-5</v>
      </c>
      <c r="AL1722" s="13">
        <f t="shared" si="2043"/>
        <v>8.5882210932030263E-8</v>
      </c>
      <c r="AM1722" s="13">
        <f t="shared" si="2044"/>
        <v>2.9558095654612203E-4</v>
      </c>
      <c r="AN1722" s="13">
        <f t="shared" si="2045"/>
        <v>1.5106298172053563E-4</v>
      </c>
      <c r="AO1722" s="13">
        <f t="shared" si="2046"/>
        <v>3.8601986936086795E-5</v>
      </c>
      <c r="AP1722" s="13">
        <f t="shared" si="2047"/>
        <v>6.5761242030404893E-6</v>
      </c>
      <c r="AQ1722" s="13">
        <f t="shared" si="2048"/>
        <v>8.4021729772776073E-7</v>
      </c>
      <c r="AR1722" s="13">
        <f t="shared" si="2049"/>
        <v>9.1314175541286206E-5</v>
      </c>
      <c r="AS1722" s="13">
        <f t="shared" si="2050"/>
        <v>5.9026557354305707E-5</v>
      </c>
      <c r="AT1722" s="13">
        <f t="shared" si="2051"/>
        <v>1.9077730551954916E-5</v>
      </c>
      <c r="AU1722" s="13">
        <f t="shared" si="2052"/>
        <v>4.1106898242241798E-6</v>
      </c>
      <c r="AV1722" s="13">
        <f t="shared" si="2053"/>
        <v>6.6429956585881787E-7</v>
      </c>
      <c r="AW1722" s="13">
        <f t="shared" si="2054"/>
        <v>7.8811858683403806E-10</v>
      </c>
      <c r="AX1722" s="13">
        <f t="shared" si="2055"/>
        <v>3.1844501289071988E-5</v>
      </c>
      <c r="AY1722" s="13">
        <f t="shared" si="2056"/>
        <v>1.6274814765950688E-5</v>
      </c>
      <c r="AZ1722" s="13">
        <f t="shared" si="2057"/>
        <v>4.1587964160848901E-6</v>
      </c>
      <c r="BA1722" s="13">
        <f t="shared" si="2058"/>
        <v>7.0848067516874618E-7</v>
      </c>
      <c r="BB1722" s="13">
        <f t="shared" si="2059"/>
        <v>9.0521057693435145E-8</v>
      </c>
      <c r="BC1722" s="13">
        <f t="shared" si="2060"/>
        <v>9.2525452542361077E-9</v>
      </c>
      <c r="BD1722" s="13">
        <f t="shared" si="2061"/>
        <v>7.7780110237845403E-6</v>
      </c>
      <c r="BE1722" s="13">
        <f t="shared" si="2062"/>
        <v>5.0277978317863852E-6</v>
      </c>
      <c r="BF1722" s="13">
        <f t="shared" si="2063"/>
        <v>1.6250138345147274E-6</v>
      </c>
      <c r="BG1722" s="13">
        <f t="shared" si="2064"/>
        <v>3.5014268681338021E-7</v>
      </c>
      <c r="BH1722" s="13">
        <f t="shared" si="2065"/>
        <v>5.6584088020474183E-8</v>
      </c>
      <c r="BI1722" s="13">
        <f t="shared" si="2066"/>
        <v>7.3153240383175615E-9</v>
      </c>
      <c r="BJ1722" s="14">
        <f t="shared" si="2067"/>
        <v>0.32994448377537711</v>
      </c>
      <c r="BK1722" s="14">
        <f t="shared" si="2068"/>
        <v>0.42701384455010616</v>
      </c>
      <c r="BL1722" s="14">
        <f t="shared" si="2069"/>
        <v>0.23605940206675152</v>
      </c>
      <c r="BM1722" s="14">
        <f t="shared" si="2070"/>
        <v>0.1114195164333906</v>
      </c>
      <c r="BN1722" s="14">
        <f t="shared" si="2071"/>
        <v>0.88857399746472798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1.5546218487395</v>
      </c>
      <c r="F1723" s="10">
        <f>VLOOKUP(B1723,home!$B$2:$E$405,3,FALSE)</f>
        <v>0.96</v>
      </c>
      <c r="G1723" s="10">
        <f>VLOOKUP(C1723,away!$B$2:$E$405,4,FALSE)</f>
        <v>0.64</v>
      </c>
      <c r="H1723" s="10">
        <f>VLOOKUP(A1723,away!$A$2:$E$405,3,FALSE)</f>
        <v>1.3361344537815101</v>
      </c>
      <c r="I1723" s="10">
        <f>VLOOKUP(C1723,away!$B$2:$E$405,3,FALSE)</f>
        <v>0.75</v>
      </c>
      <c r="J1723" s="10">
        <f>VLOOKUP(B1723,home!$B$2:$E$405,4,FALSE)</f>
        <v>0.94</v>
      </c>
      <c r="K1723" s="12">
        <f t="shared" si="2016"/>
        <v>0.95515966386554885</v>
      </c>
      <c r="L1723" s="12">
        <f t="shared" si="2017"/>
        <v>0.94197478991596462</v>
      </c>
      <c r="M1723" s="13">
        <f t="shared" si="2018"/>
        <v>0.14999782968135628</v>
      </c>
      <c r="N1723" s="13">
        <f t="shared" si="2019"/>
        <v>0.14327187657900609</v>
      </c>
      <c r="O1723" s="13">
        <f t="shared" si="2020"/>
        <v>0.1412941741019462</v>
      </c>
      <c r="P1723" s="13">
        <f t="shared" si="2021"/>
        <v>0.13495849584137523</v>
      </c>
      <c r="Q1723" s="13">
        <f t="shared" si="2022"/>
        <v>6.8423758737294921E-2</v>
      </c>
      <c r="R1723" s="13">
        <f t="shared" si="2023"/>
        <v>6.6547774983015243E-2</v>
      </c>
      <c r="S1723" s="13">
        <f t="shared" si="2024"/>
        <v>3.0356765225301056E-2</v>
      </c>
      <c r="T1723" s="13">
        <f t="shared" si="2025"/>
        <v>6.4453455761824027E-2</v>
      </c>
      <c r="U1723" s="13">
        <f t="shared" si="2026"/>
        <v>6.3563750383777012E-2</v>
      </c>
      <c r="V1723" s="13">
        <f t="shared" si="2027"/>
        <v>3.0347871492685686E-3</v>
      </c>
      <c r="W1723" s="13">
        <f t="shared" si="2028"/>
        <v>2.1785204798644011E-2</v>
      </c>
      <c r="X1723" s="13">
        <f t="shared" si="2029"/>
        <v>2.0521113713478954E-2</v>
      </c>
      <c r="Y1723" s="13">
        <f t="shared" si="2030"/>
        <v>9.6651858895479802E-3</v>
      </c>
      <c r="Z1723" s="13">
        <f t="shared" si="2031"/>
        <v>2.0895442119666895E-2</v>
      </c>
      <c r="AA1723" s="13">
        <f t="shared" si="2032"/>
        <v>1.9958483471343061E-2</v>
      </c>
      <c r="AB1723" s="13">
        <f t="shared" si="2033"/>
        <v>9.5317691818770749E-3</v>
      </c>
      <c r="AC1723" s="13">
        <f t="shared" si="2034"/>
        <v>1.7065676455706077E-4</v>
      </c>
      <c r="AD1723" s="13">
        <f t="shared" si="2035"/>
        <v>5.2020872231787387E-3</v>
      </c>
      <c r="AE1723" s="13">
        <f t="shared" si="2036"/>
        <v>4.9002350191783154E-3</v>
      </c>
      <c r="AF1723" s="13">
        <f t="shared" si="2037"/>
        <v>2.3079489263646735E-3</v>
      </c>
      <c r="AG1723" s="13">
        <f t="shared" si="2038"/>
        <v>7.2467656834971327E-4</v>
      </c>
      <c r="AH1723" s="13">
        <f t="shared" si="2039"/>
        <v>4.9207449252186035E-3</v>
      </c>
      <c r="AI1723" s="13">
        <f t="shared" si="2040"/>
        <v>4.7000970687399064E-3</v>
      </c>
      <c r="AJ1723" s="13">
        <f t="shared" si="2041"/>
        <v>2.2446715681565302E-3</v>
      </c>
      <c r="AK1723" s="13">
        <f t="shared" si="2042"/>
        <v>7.1467324684298201E-4</v>
      </c>
      <c r="AL1723" s="13">
        <f t="shared" si="2043"/>
        <v>6.1418435983248975E-6</v>
      </c>
      <c r="AM1723" s="13">
        <f t="shared" si="2044"/>
        <v>9.9376477669813426E-4</v>
      </c>
      <c r="AN1723" s="13">
        <f t="shared" si="2045"/>
        <v>9.3610136675611035E-4</v>
      </c>
      <c r="AO1723" s="13">
        <f t="shared" si="2046"/>
        <v>4.408919441450672E-4</v>
      </c>
      <c r="AP1723" s="13">
        <f t="shared" si="2047"/>
        <v>1.3843636548723032E-4</v>
      </c>
      <c r="AQ1723" s="13">
        <f t="shared" si="2048"/>
        <v>3.2600891574140856E-5</v>
      </c>
      <c r="AR1723" s="13">
        <f t="shared" si="2049"/>
        <v>9.2704353343256907E-4</v>
      </c>
      <c r="AS1723" s="13">
        <f t="shared" si="2050"/>
        <v>8.8547458978218319E-4</v>
      </c>
      <c r="AT1723" s="13">
        <f t="shared" si="2051"/>
        <v>4.2288480576891746E-4</v>
      </c>
      <c r="AU1723" s="13">
        <f t="shared" si="2052"/>
        <v>1.3464083631069572E-4</v>
      </c>
      <c r="AV1723" s="13">
        <f t="shared" si="2053"/>
        <v>3.2150873988275126E-5</v>
      </c>
      <c r="AW1723" s="13">
        <f t="shared" si="2054"/>
        <v>1.535011049981607E-7</v>
      </c>
      <c r="AX1723" s="13">
        <f t="shared" si="2055"/>
        <v>1.5820067167873528E-4</v>
      </c>
      <c r="AY1723" s="13">
        <f t="shared" si="2056"/>
        <v>1.4902104446914112E-4</v>
      </c>
      <c r="AZ1723" s="13">
        <f t="shared" si="2057"/>
        <v>7.0187033528438419E-5</v>
      </c>
      <c r="BA1723" s="13">
        <f t="shared" si="2058"/>
        <v>2.2038138720925187E-5</v>
      </c>
      <c r="BB1723" s="13">
        <f t="shared" si="2059"/>
        <v>5.189842772945595E-6</v>
      </c>
      <c r="BC1723" s="13">
        <f t="shared" si="2060"/>
        <v>9.7774021114846332E-7</v>
      </c>
      <c r="BD1723" s="13">
        <f t="shared" si="2061"/>
        <v>1.4554193960801624E-4</v>
      </c>
      <c r="BE1723" s="13">
        <f t="shared" si="2062"/>
        <v>1.3901579011433278E-4</v>
      </c>
      <c r="BF1723" s="13">
        <f t="shared" si="2063"/>
        <v>6.6391137678804902E-5</v>
      </c>
      <c r="BG1723" s="13">
        <f t="shared" si="2064"/>
        <v>2.1138045582979553E-5</v>
      </c>
      <c r="BH1723" s="13">
        <f t="shared" si="2065"/>
        <v>5.0475521284533504E-6</v>
      </c>
      <c r="BI1723" s="13">
        <f t="shared" si="2066"/>
        <v>9.6424363887146765E-7</v>
      </c>
      <c r="BJ1723" s="14">
        <f t="shared" si="2067"/>
        <v>0.34420295303290932</v>
      </c>
      <c r="BK1723" s="14">
        <f t="shared" si="2068"/>
        <v>0.31867369754992569</v>
      </c>
      <c r="BL1723" s="14">
        <f t="shared" si="2069"/>
        <v>0.31625643227895078</v>
      </c>
      <c r="BM1723" s="14">
        <f t="shared" si="2070"/>
        <v>0.29538574751409458</v>
      </c>
      <c r="BN1723" s="14">
        <f t="shared" si="2071"/>
        <v>0.70449390992399386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1.5546218487395</v>
      </c>
      <c r="F1724" s="10">
        <f>VLOOKUP(B1724,home!$B$2:$E$405,3,FALSE)</f>
        <v>0.64</v>
      </c>
      <c r="G1724" s="10">
        <f>VLOOKUP(C1724,away!$B$2:$E$405,4,FALSE)</f>
        <v>0.37</v>
      </c>
      <c r="H1724" s="10">
        <f>VLOOKUP(A1724,away!$A$2:$E$405,3,FALSE)</f>
        <v>1.3361344537815101</v>
      </c>
      <c r="I1724" s="10">
        <f>VLOOKUP(C1724,away!$B$2:$E$405,3,FALSE)</f>
        <v>1.1000000000000001</v>
      </c>
      <c r="J1724" s="10">
        <f>VLOOKUP(B1724,home!$B$2:$E$405,4,FALSE)</f>
        <v>0.37</v>
      </c>
      <c r="K1724" s="12">
        <f t="shared" si="2016"/>
        <v>0.36813445378151366</v>
      </c>
      <c r="L1724" s="12">
        <f t="shared" si="2017"/>
        <v>0.54380672268907471</v>
      </c>
      <c r="M1724" s="13">
        <f t="shared" si="2018"/>
        <v>0.40174361137968145</v>
      </c>
      <c r="N1724" s="13">
        <f t="shared" si="2019"/>
        <v>0.14789566493547174</v>
      </c>
      <c r="O1724" s="13">
        <f t="shared" si="2020"/>
        <v>0.21847087666565776</v>
      </c>
      <c r="P1724" s="13">
        <f t="shared" si="2021"/>
        <v>8.0426656848480368E-2</v>
      </c>
      <c r="Q1724" s="13">
        <f t="shared" si="2022"/>
        <v>2.7222744913836826E-2</v>
      </c>
      <c r="R1724" s="13">
        <f t="shared" si="2023"/>
        <v>5.9402965721280197E-2</v>
      </c>
      <c r="S1724" s="13">
        <f t="shared" si="2024"/>
        <v>4.025233350699129E-3</v>
      </c>
      <c r="T1724" s="13">
        <f t="shared" si="2025"/>
        <v>1.4803911694194278E-2</v>
      </c>
      <c r="U1724" s="13">
        <f t="shared" si="2026"/>
        <v>2.1868278338805464E-2</v>
      </c>
      <c r="V1724" s="13">
        <f t="shared" si="2027"/>
        <v>8.9536392050849567E-5</v>
      </c>
      <c r="W1724" s="13">
        <f t="shared" si="2028"/>
        <v>3.3405434430962668E-3</v>
      </c>
      <c r="X1724" s="13">
        <f t="shared" si="2029"/>
        <v>1.8166099817906577E-3</v>
      </c>
      <c r="Y1724" s="13">
        <f t="shared" si="2030"/>
        <v>4.9394236030091869E-4</v>
      </c>
      <c r="Z1724" s="13">
        <f t="shared" si="2031"/>
        <v>1.0767910702300277E-2</v>
      </c>
      <c r="AA1724" s="13">
        <f t="shared" si="2032"/>
        <v>3.9640389247594275E-3</v>
      </c>
      <c r="AB1724" s="13">
        <f t="shared" si="2033"/>
        <v>7.2964965216748545E-4</v>
      </c>
      <c r="AC1724" s="13">
        <f t="shared" si="2034"/>
        <v>1.120290478016934E-6</v>
      </c>
      <c r="AD1724" s="13">
        <f t="shared" si="2035"/>
        <v>3.0744228393941528E-4</v>
      </c>
      <c r="AE1724" s="13">
        <f t="shared" si="2036"/>
        <v>1.6718918084513733E-4</v>
      </c>
      <c r="AF1724" s="13">
        <f t="shared" si="2037"/>
        <v>4.5459300252232575E-5</v>
      </c>
      <c r="AG1724" s="13">
        <f t="shared" si="2038"/>
        <v>8.2403576953017422E-6</v>
      </c>
      <c r="AH1724" s="13">
        <f t="shared" si="2039"/>
        <v>1.4639155573066313E-3</v>
      </c>
      <c r="AI1724" s="13">
        <f t="shared" si="2040"/>
        <v>5.3891775407133692E-4</v>
      </c>
      <c r="AJ1724" s="13">
        <f t="shared" si="2041"/>
        <v>9.9197096514105863E-5</v>
      </c>
      <c r="AK1724" s="13">
        <f t="shared" si="2042"/>
        <v>1.2172622980644153E-5</v>
      </c>
      <c r="AL1724" s="13">
        <f t="shared" si="2043"/>
        <v>8.9710168668678449E-9</v>
      </c>
      <c r="AM1724" s="13">
        <f t="shared" si="2044"/>
        <v>2.2636019453475545E-5</v>
      </c>
      <c r="AN1724" s="13">
        <f t="shared" si="2045"/>
        <v>1.2309619553720673E-5</v>
      </c>
      <c r="AO1724" s="13">
        <f t="shared" si="2046"/>
        <v>3.3470269335290945E-6</v>
      </c>
      <c r="AP1724" s="13">
        <f t="shared" si="2047"/>
        <v>6.0671191582484012E-7</v>
      </c>
      <c r="AQ1724" s="13">
        <f t="shared" si="2048"/>
        <v>8.2483504640279008E-8</v>
      </c>
      <c r="AR1724" s="13">
        <f t="shared" si="2049"/>
        <v>1.5921742430249395E-4</v>
      </c>
      <c r="AS1724" s="13">
        <f t="shared" si="2050"/>
        <v>5.8613419528098109E-5</v>
      </c>
      <c r="AT1724" s="13">
        <f t="shared" si="2051"/>
        <v>1.0788809591121553E-5</v>
      </c>
      <c r="AU1724" s="13">
        <f t="shared" si="2052"/>
        <v>1.3239108419267631E-6</v>
      </c>
      <c r="AV1724" s="13">
        <f t="shared" si="2053"/>
        <v>1.2184429866203321E-7</v>
      </c>
      <c r="AW1724" s="13">
        <f t="shared" si="2054"/>
        <v>4.9887324119181302E-11</v>
      </c>
      <c r="AX1724" s="13">
        <f t="shared" si="2055"/>
        <v>1.3888497762154887E-6</v>
      </c>
      <c r="AY1724" s="13">
        <f t="shared" si="2056"/>
        <v>7.5526584511119952E-7</v>
      </c>
      <c r="AZ1724" s="13">
        <f t="shared" si="2057"/>
        <v>2.0535932199445785E-7</v>
      </c>
      <c r="BA1724" s="13">
        <f t="shared" si="2058"/>
        <v>3.7225259955818848E-8</v>
      </c>
      <c r="BB1724" s="13">
        <f t="shared" si="2059"/>
        <v>5.0608366544556735E-9</v>
      </c>
      <c r="BC1724" s="13">
        <f t="shared" si="2060"/>
        <v>5.5042339902485631E-10</v>
      </c>
      <c r="BD1724" s="13">
        <f t="shared" si="2061"/>
        <v>1.4430584284155837E-5</v>
      </c>
      <c r="BE1724" s="13">
        <f t="shared" si="2062"/>
        <v>5.3123952631958048E-6</v>
      </c>
      <c r="BF1724" s="13">
        <f t="shared" si="2063"/>
        <v>9.7783786424404407E-7</v>
      </c>
      <c r="BG1724" s="13">
        <f t="shared" si="2064"/>
        <v>1.1999193601345436E-7</v>
      </c>
      <c r="BH1724" s="13">
        <f t="shared" si="2065"/>
        <v>1.1043291455624841E-8</v>
      </c>
      <c r="BI1724" s="13">
        <f t="shared" si="2066"/>
        <v>8.1308321359330182E-10</v>
      </c>
      <c r="BJ1724" s="14">
        <f t="shared" si="2067"/>
        <v>0.19614312262424732</v>
      </c>
      <c r="BK1724" s="14">
        <f t="shared" si="2068"/>
        <v>0.48628692249825178</v>
      </c>
      <c r="BL1724" s="14">
        <f t="shared" si="2069"/>
        <v>0.30680093040782752</v>
      </c>
      <c r="BM1724" s="14">
        <f t="shared" si="2070"/>
        <v>6.4835610552260892E-2</v>
      </c>
      <c r="BN1724" s="14">
        <f t="shared" si="2071"/>
        <v>0.9351625204644084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1.5546218487395</v>
      </c>
      <c r="F1725" s="15">
        <f>VLOOKUP(B1725,home!$B$2:$E$405,3,FALSE)</f>
        <v>0.32</v>
      </c>
      <c r="G1725" s="15">
        <f>VLOOKUP(C1725,away!$B$2:$E$405,4,FALSE)</f>
        <v>0.9</v>
      </c>
      <c r="H1725" s="15">
        <f>VLOOKUP(A1725,away!$A$2:$E$405,3,FALSE)</f>
        <v>1.3361344537815101</v>
      </c>
      <c r="I1725" s="15">
        <f>VLOOKUP(C1725,away!$B$2:$E$405,3,FALSE)</f>
        <v>0.39</v>
      </c>
      <c r="J1725" s="15">
        <f>VLOOKUP(B1725,home!$B$2:$E$405,4,FALSE)</f>
        <v>0.87</v>
      </c>
      <c r="K1725" s="20">
        <f t="shared" si="2016"/>
        <v>0.44773109243697606</v>
      </c>
      <c r="L1725" s="20">
        <f t="shared" si="2017"/>
        <v>0.45335042016806637</v>
      </c>
      <c r="M1725" s="21">
        <f t="shared" si="2018"/>
        <v>0.40613018721913413</v>
      </c>
      <c r="N1725" s="21">
        <f t="shared" si="2019"/>
        <v>0.18183711239525652</v>
      </c>
      <c r="O1725" s="21">
        <f t="shared" si="2020"/>
        <v>0.18411929101872987</v>
      </c>
      <c r="P1725" s="21">
        <f t="shared" si="2021"/>
        <v>8.2435931306537438E-2</v>
      </c>
      <c r="Q1725" s="21">
        <f t="shared" si="2022"/>
        <v>4.0707064489156702E-2</v>
      </c>
      <c r="R1725" s="21">
        <f t="shared" si="2023"/>
        <v>4.1735278972193833E-2</v>
      </c>
      <c r="S1725" s="21">
        <f t="shared" si="2024"/>
        <v>4.1831923507753433E-3</v>
      </c>
      <c r="T1725" s="21">
        <f t="shared" si="2025"/>
        <v>1.8454564789967761E-2</v>
      </c>
      <c r="U1725" s="21">
        <f t="shared" si="2026"/>
        <v>1.8686182047382299E-2</v>
      </c>
      <c r="V1725" s="21">
        <f t="shared" si="2027"/>
        <v>9.4344503348047653E-5</v>
      </c>
      <c r="W1725" s="21">
        <f t="shared" si="2028"/>
        <v>6.0752728178775231E-3</v>
      </c>
      <c r="X1725" s="21">
        <f t="shared" si="2029"/>
        <v>2.7542274846204073E-3</v>
      </c>
      <c r="Y1725" s="21">
        <f t="shared" si="2030"/>
        <v>6.24315093695549E-4</v>
      </c>
      <c r="Z1725" s="21">
        <f t="shared" si="2031"/>
        <v>6.3069020859585151E-3</v>
      </c>
      <c r="AA1725" s="21">
        <f t="shared" si="2032"/>
        <v>2.8237961608392485E-3</v>
      </c>
      <c r="AB1725" s="21">
        <f t="shared" si="2033"/>
        <v>6.3215066995594797E-4</v>
      </c>
      <c r="AC1725" s="21">
        <f t="shared" si="2034"/>
        <v>1.1968725241779176E-6</v>
      </c>
      <c r="AD1725" s="21">
        <f t="shared" si="2035"/>
        <v>6.800221339002422E-4</v>
      </c>
      <c r="AE1725" s="21">
        <f t="shared" si="2036"/>
        <v>3.0828832012725981E-4</v>
      </c>
      <c r="AF1725" s="21">
        <f t="shared" si="2037"/>
        <v>6.9881319731300291E-5</v>
      </c>
      <c r="AG1725" s="21">
        <f t="shared" si="2038"/>
        <v>1.0560241887361327E-5</v>
      </c>
      <c r="AH1725" s="21">
        <f t="shared" si="2039"/>
        <v>7.148091776570365E-4</v>
      </c>
      <c r="AI1725" s="21">
        <f t="shared" si="2040"/>
        <v>3.2004229399636142E-4</v>
      </c>
      <c r="AJ1725" s="21">
        <f t="shared" si="2041"/>
        <v>7.1646442958513387E-5</v>
      </c>
      <c r="AK1725" s="21">
        <f t="shared" si="2042"/>
        <v>1.0692780058346232E-5</v>
      </c>
      <c r="AL1725" s="21">
        <f t="shared" si="2043"/>
        <v>9.7176032997100474E-9</v>
      </c>
      <c r="AM1725" s="21">
        <f t="shared" si="2044"/>
        <v>6.0893410578495804E-5</v>
      </c>
      <c r="AN1725" s="21">
        <f t="shared" si="2045"/>
        <v>2.7606053271227645E-5</v>
      </c>
      <c r="AO1725" s="21">
        <f t="shared" si="2046"/>
        <v>6.257607924846537E-6</v>
      </c>
      <c r="AP1725" s="21">
        <f t="shared" si="2047"/>
        <v>9.4562972732540014E-7</v>
      </c>
      <c r="AQ1725" s="21">
        <f t="shared" si="2048"/>
        <v>1.07175408551596E-7</v>
      </c>
      <c r="AR1725" s="21">
        <f t="shared" si="2049"/>
        <v>6.4811808206161514E-5</v>
      </c>
      <c r="AS1725" s="21">
        <f t="shared" si="2050"/>
        <v>2.9018261690960462E-5</v>
      </c>
      <c r="AT1725" s="21">
        <f t="shared" si="2051"/>
        <v>6.4961890037578901E-6</v>
      </c>
      <c r="AU1725" s="21">
        <f t="shared" si="2052"/>
        <v>9.6951526644319739E-7</v>
      </c>
      <c r="AV1725" s="21">
        <f t="shared" si="2053"/>
        <v>1.0852053234473465E-7</v>
      </c>
      <c r="AW1725" s="21">
        <f t="shared" si="2054"/>
        <v>5.4790837963413664E-11</v>
      </c>
      <c r="AX1725" s="21">
        <f t="shared" si="2055"/>
        <v>4.5439788734205416E-6</v>
      </c>
      <c r="AY1725" s="21">
        <f t="shared" si="2056"/>
        <v>2.0600147315000192E-6</v>
      </c>
      <c r="AZ1725" s="21">
        <f t="shared" si="2057"/>
        <v>4.6695427203896994E-7</v>
      </c>
      <c r="BA1725" s="21">
        <f t="shared" si="2058"/>
        <v>7.0564638476046883E-8</v>
      </c>
      <c r="BB1725" s="21">
        <f t="shared" si="2059"/>
        <v>7.9976271255308867E-9</v>
      </c>
      <c r="BC1725" s="21">
        <f t="shared" si="2060"/>
        <v>7.2514552354139059E-10</v>
      </c>
      <c r="BD1725" s="21">
        <f t="shared" si="2061"/>
        <v>4.8970767470192434E-6</v>
      </c>
      <c r="BE1725" s="21">
        <f t="shared" si="2062"/>
        <v>2.1925735216906384E-6</v>
      </c>
      <c r="BF1725" s="21">
        <f t="shared" si="2063"/>
        <v>4.9084166905746874E-7</v>
      </c>
      <c r="BG1725" s="21">
        <f t="shared" si="2064"/>
        <v>7.3255025566896402E-8</v>
      </c>
      <c r="BH1725" s="21">
        <f t="shared" si="2065"/>
        <v>8.1996381558912832E-9</v>
      </c>
      <c r="BI1725" s="21">
        <f t="shared" si="2066"/>
        <v>7.3424658982502311E-10</v>
      </c>
      <c r="BJ1725" s="22">
        <f t="shared" si="2067"/>
        <v>0.25162426919841901</v>
      </c>
      <c r="BK1725" s="22">
        <f t="shared" si="2068"/>
        <v>0.49284692198465396</v>
      </c>
      <c r="BL1725" s="22">
        <f t="shared" si="2069"/>
        <v>0.2492229565393192</v>
      </c>
      <c r="BM1725" s="22">
        <f t="shared" si="2070"/>
        <v>6.3034124447401682E-2</v>
      </c>
      <c r="BN1725" s="22">
        <f t="shared" si="2071"/>
        <v>0.93696486540100854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1.40384615384615</v>
      </c>
      <c r="F1726" s="10">
        <f>VLOOKUP(B1726,home!$B$2:$E$405,3,FALSE)</f>
        <v>0.59</v>
      </c>
      <c r="G1726" s="10">
        <f>VLOOKUP(C1726,away!$B$2:$E$405,4,FALSE)</f>
        <v>0.71</v>
      </c>
      <c r="H1726" s="10">
        <f>VLOOKUP(A1726,away!$A$2:$E$405,3,FALSE)</f>
        <v>1.12179487179487</v>
      </c>
      <c r="I1726" s="10">
        <f>VLOOKUP(C1726,away!$B$2:$E$405,3,FALSE)</f>
        <v>1.1200000000000001</v>
      </c>
      <c r="J1726" s="10">
        <f>VLOOKUP(B1726,home!$B$2:$E$405,4,FALSE)</f>
        <v>1.49</v>
      </c>
      <c r="K1726" s="12">
        <f t="shared" ref="K1726:K1753" si="2072">E1726*F1726*G1726</f>
        <v>0.58807115384615216</v>
      </c>
      <c r="L1726" s="12">
        <f t="shared" ref="L1726:L1753" si="2073">H1726*I1726*J1726</f>
        <v>1.8720512820512794</v>
      </c>
      <c r="M1726" s="13">
        <f t="shared" ref="M1726:M1753" si="2074">_xlfn.POISSON.DIST(0,K1726,FALSE) * _xlfn.POISSON.DIST(0,L1726,FALSE)</f>
        <v>8.5424491302759795E-2</v>
      </c>
      <c r="N1726" s="13">
        <f t="shared" ref="N1726:N1753" si="2075">_xlfn.POISSON.DIST(1,K1726,FALSE) * _xlfn.POISSON.DIST(0,L1726,FALSE)</f>
        <v>5.0235679167134548E-2</v>
      </c>
      <c r="O1726" s="13">
        <f t="shared" ref="O1726:O1753" si="2076">_xlfn.POISSON.DIST(0,K1726,FALSE) * _xlfn.POISSON.DIST(1,L1726,FALSE)</f>
        <v>0.15991902846190983</v>
      </c>
      <c r="P1726" s="13">
        <f t="shared" ref="P1726:P1753" si="2077">_xlfn.POISSON.DIST(1,K1726,FALSE) * _xlfn.POISSON.DIST(1,L1726,FALSE)</f>
        <v>9.4043767589550964E-2</v>
      </c>
      <c r="Q1726" s="13">
        <f t="shared" ref="Q1726:Q1753" si="2078">_xlfn.POISSON.DIST(2,K1726,FALSE) * _xlfn.POISSON.DIST(0,L1726,FALSE)</f>
        <v>1.4771076906030956E-2</v>
      </c>
      <c r="R1726" s="13">
        <f t="shared" ref="R1726:R1753" si="2079">_xlfn.POISSON.DIST(0,K1726,FALSE) * _xlfn.POISSON.DIST(2,L1726,FALSE)</f>
        <v>0.14968831112825673</v>
      </c>
      <c r="S1726" s="13">
        <f t="shared" ref="S1726:S1753" si="2080">_xlfn.POISSON.DIST(2,K1726,FALSE) * _xlfn.POISSON.DIST(2,L1726,FALSE)</f>
        <v>2.5883180828937955E-2</v>
      </c>
      <c r="T1726" s="13">
        <f t="shared" ref="T1726:T1753" si="2081">_xlfn.POISSON.DIST(2,K1726,FALSE) * _xlfn.POISSON.DIST(1,L1726,FALSE)</f>
        <v>2.7652213459213298E-2</v>
      </c>
      <c r="U1726" s="13">
        <f t="shared" ref="U1726:U1753" si="2082">_xlfn.POISSON.DIST(1,K1726,FALSE) * _xlfn.POISSON.DIST(2,L1726,FALSE)</f>
        <v>8.802737784247576E-2</v>
      </c>
      <c r="V1726" s="13">
        <f t="shared" ref="V1726:V1753" si="2083">_xlfn.POISSON.DIST(3,K1726,FALSE) * _xlfn.POISSON.DIST(3,L1726,FALSE)</f>
        <v>3.1660863493895965E-3</v>
      </c>
      <c r="W1726" s="13">
        <f t="shared" ref="W1726:W1753" si="2084">_xlfn.POISSON.DIST(3,K1726,FALSE) * _xlfn.POISSON.DIST(0,L1726,FALSE)</f>
        <v>2.8954814132266262E-3</v>
      </c>
      <c r="X1726" s="13">
        <f t="shared" ref="X1726:X1753" si="2085">_xlfn.POISSON.DIST(3,K1726,FALSE) * _xlfn.POISSON.DIST(1,L1726,FALSE)</f>
        <v>5.4204896917865557E-3</v>
      </c>
      <c r="Y1726" s="13">
        <f t="shared" ref="Y1726:Y1753" si="2086">_xlfn.POISSON.DIST(3,K1726,FALSE) * _xlfn.POISSON.DIST(2,L1726,FALSE)</f>
        <v>5.0737173384273844E-3</v>
      </c>
      <c r="Z1726" s="13">
        <f t="shared" ref="Z1726:Z1753" si="2087">_xlfn.POISSON.DIST(0,K1726,FALSE) * _xlfn.POISSON.DIST(3,L1726,FALSE)</f>
        <v>9.3408064918581266E-2</v>
      </c>
      <c r="AA1726" s="13">
        <f t="shared" ref="AA1726:AA1753" si="2088">_xlfn.POISSON.DIST(1,K1726,FALSE) * _xlfn.POISSON.DIST(3,L1726,FALSE)</f>
        <v>5.4930588515206373E-2</v>
      </c>
      <c r="AB1726" s="13">
        <f t="shared" ref="AB1726:AB1753" si="2089">_xlfn.POISSON.DIST(2,K1726,FALSE) * _xlfn.POISSON.DIST(3,L1726,FALSE)</f>
        <v>1.6151547284792799E-2</v>
      </c>
      <c r="AC1726" s="13">
        <f t="shared" ref="AC1726:AC1753" si="2090">_xlfn.POISSON.DIST(4,K1726,FALSE) * _xlfn.POISSON.DIST(4,L1726,FALSE)</f>
        <v>2.1784640173855616E-4</v>
      </c>
      <c r="AD1726" s="13">
        <f t="shared" ref="AD1726:AD1753" si="2091">_xlfn.POISSON.DIST(4,K1726,FALSE) * _xlfn.POISSON.DIST(0,L1726,FALSE)</f>
        <v>4.2568727390406724E-4</v>
      </c>
      <c r="AE1726" s="13">
        <f t="shared" ref="AE1726:AE1753" si="2092">_xlfn.POISSON.DIST(4,K1726,FALSE) * _xlfn.POISSON.DIST(1,L1726,FALSE)</f>
        <v>7.9690840686502315E-4</v>
      </c>
      <c r="AF1726" s="13">
        <f t="shared" ref="AF1726:AF1753" si="2093">_xlfn.POISSON.DIST(4,K1726,FALSE) * _xlfn.POISSON.DIST(2,L1726,FALSE)</f>
        <v>7.4592670237455484E-4</v>
      </c>
      <c r="AG1726" s="13">
        <f t="shared" ref="AG1726:AG1753" si="2094">_xlfn.POISSON.DIST(4,K1726,FALSE) * _xlfn.POISSON.DIST(3,L1726,FALSE)</f>
        <v>4.6547101316552283E-4</v>
      </c>
      <c r="AH1726" s="13">
        <f t="shared" ref="AH1726:AH1753" si="2095">_xlfn.POISSON.DIST(0,K1726,FALSE) * _xlfn.POISSON.DIST(4,L1726,FALSE)</f>
        <v>4.3716171921189782E-2</v>
      </c>
      <c r="AI1726" s="13">
        <f t="shared" ref="AI1726:AI1753" si="2096">_xlfn.POISSON.DIST(1,K1726,FALSE) * _xlfn.POISSON.DIST(4,L1726,FALSE)</f>
        <v>2.5708219663430832E-2</v>
      </c>
      <c r="AJ1726" s="13">
        <f t="shared" ref="AJ1726:AJ1753" si="2097">_xlfn.POISSON.DIST(2,K1726,FALSE) * _xlfn.POISSON.DIST(4,L1726,FALSE)</f>
        <v>7.5591312004020519E-3</v>
      </c>
      <c r="AK1726" s="13">
        <f t="shared" ref="AK1726:AK1753" si="2098">_xlfn.POISSON.DIST(3,K1726,FALSE) * _xlfn.POISSON.DIST(4,L1726,FALSE)</f>
        <v>1.4817690023649617E-3</v>
      </c>
      <c r="AL1726" s="13">
        <f t="shared" ref="AL1726:AL1753" si="2099">_xlfn.POISSON.DIST(5,K1726,FALSE) * _xlfn.POISSON.DIST(5,L1726,FALSE)</f>
        <v>9.5930785482635316E-6</v>
      </c>
      <c r="AM1726" s="13">
        <f t="shared" ref="AM1726:AM1753" si="2100">_xlfn.POISSON.DIST(5,K1726,FALSE) * _xlfn.POISSON.DIST(0,L1726,FALSE)</f>
        <v>5.006688126847759E-5</v>
      </c>
      <c r="AN1726" s="13">
        <f t="shared" ref="AN1726:AN1753" si="2101">_xlfn.POISSON.DIST(5,K1726,FALSE) * _xlfn.POISSON.DIST(1,L1726,FALSE)</f>
        <v>9.3727769266962663E-5</v>
      </c>
      <c r="AO1726" s="13">
        <f t="shared" ref="AO1726:AO1753" si="2102">_xlfn.POISSON.DIST(5,K1726,FALSE) * _xlfn.POISSON.DIST(2,L1726,FALSE)</f>
        <v>8.7731595310011997E-5</v>
      </c>
      <c r="AP1726" s="13">
        <f t="shared" ref="AP1726:AP1753" si="2103">_xlfn.POISSON.DIST(5,K1726,FALSE) * _xlfn.POISSON.DIST(3,L1726,FALSE)</f>
        <v>5.4746015158837321E-5</v>
      </c>
      <c r="AQ1726" s="13">
        <f t="shared" ref="AQ1726:AQ1753" si="2104">_xlfn.POISSON.DIST(5,K1726,FALSE) * _xlfn.POISSON.DIST(4,L1726,FALSE)</f>
        <v>2.5621836966325037E-5</v>
      </c>
      <c r="AR1726" s="13">
        <f t="shared" ref="AR1726:AR1753" si="2105">_xlfn.POISSON.DIST(0,K1726,FALSE) * _xlfn.POISSON.DIST(5,L1726,FALSE)</f>
        <v>1.6367783138287496E-2</v>
      </c>
      <c r="AS1726" s="13">
        <f t="shared" ref="AS1726:AS1753" si="2106">_xlfn.POISSON.DIST(1,K1726,FALSE) * _xlfn.POISSON.DIST(5,L1726,FALSE)</f>
        <v>9.6254211160363215E-3</v>
      </c>
      <c r="AT1726" s="13">
        <f t="shared" ref="AT1726:AT1753" si="2107">_xlfn.POISSON.DIST(2,K1726,FALSE) * _xlfn.POISSON.DIST(5,L1726,FALSE)</f>
        <v>2.8302162509812982E-3</v>
      </c>
      <c r="AU1726" s="13">
        <f t="shared" ref="AU1726:AU1753" si="2108">_xlfn.POISSON.DIST(3,K1726,FALSE) * _xlfn.POISSON.DIST(5,L1726,FALSE)</f>
        <v>5.5478951211623449E-4</v>
      </c>
      <c r="AV1726" s="13">
        <f t="shared" ref="AV1726:AV1753" si="2109">_xlfn.POISSON.DIST(4,K1726,FALSE) * _xlfn.POISSON.DIST(5,L1726,FALSE)</f>
        <v>8.1563927132984444E-5</v>
      </c>
      <c r="AW1726" s="13">
        <f t="shared" ref="AW1726:AW1753" si="2110">_xlfn.POISSON.DIST(6,K1726,FALSE) * _xlfn.POISSON.DIST(6,L1726,FALSE)</f>
        <v>2.93361500282861E-7</v>
      </c>
      <c r="AX1726" s="13">
        <f t="shared" ref="AX1726:AX1753" si="2111">_xlfn.POISSON.DIST(6,K1726,FALSE) * _xlfn.POISSON.DIST(0,L1726,FALSE)</f>
        <v>4.9071481061719839E-6</v>
      </c>
      <c r="AY1726" s="13">
        <f t="shared" ref="AY1726:AY1753" si="2112">_xlfn.POISSON.DIST(6,K1726,FALSE) * _xlfn.POISSON.DIST(1,L1726,FALSE)</f>
        <v>9.1864329033747683E-6</v>
      </c>
      <c r="AZ1726" s="13">
        <f t="shared" ref="AZ1726:AZ1753" si="2113">_xlfn.POISSON.DIST(6,K1726,FALSE) * _xlfn.POISSON.DIST(2,L1726,FALSE)</f>
        <v>8.5987367471203997E-6</v>
      </c>
      <c r="BA1726" s="13">
        <f t="shared" ref="BA1726:BA1753" si="2114">_xlfn.POISSON.DIST(6,K1726,FALSE) * _xlfn.POISSON.DIST(3,L1726,FALSE)</f>
        <v>5.3657587171560637E-6</v>
      </c>
      <c r="BB1726" s="13">
        <f t="shared" ref="BB1726:BB1753" si="2115">_xlfn.POISSON.DIST(6,K1726,FALSE) * _xlfn.POISSON.DIST(4,L1726,FALSE)</f>
        <v>2.5112438714074582E-6</v>
      </c>
      <c r="BC1726" s="13">
        <f t="shared" ref="BC1726:BC1753" si="2116">_xlfn.POISSON.DIST(6,K1726,FALSE) * _xlfn.POISSON.DIST(5,L1726,FALSE)</f>
        <v>9.4023546180235027E-7</v>
      </c>
      <c r="BD1726" s="13">
        <f t="shared" ref="BD1726:BD1753" si="2117">_xlfn.POISSON.DIST(0,K1726,FALSE) * _xlfn.POISSON.DIST(6,L1726,FALSE)</f>
        <v>5.106888234728069E-3</v>
      </c>
      <c r="BE1726" s="13">
        <f t="shared" ref="BE1726:BE1753" si="2118">_xlfn.POISSON.DIST(1,K1726,FALSE) * _xlfn.POISSON.DIST(6,L1726,FALSE)</f>
        <v>3.0032136567598746E-3</v>
      </c>
      <c r="BF1726" s="13">
        <f t="shared" ref="BF1726:BF1753" si="2119">_xlfn.POISSON.DIST(2,K1726,FALSE) * _xlfn.POISSON.DIST(6,L1726,FALSE)</f>
        <v>8.8305166018865053E-4</v>
      </c>
      <c r="BG1726" s="13">
        <f t="shared" ref="BG1726:BG1753" si="2120">_xlfn.POISSON.DIST(3,K1726,FALSE) * _xlfn.POISSON.DIST(6,L1726,FALSE)</f>
        <v>1.7309906957096671E-4</v>
      </c>
      <c r="BH1726" s="13">
        <f t="shared" ref="BH1726:BH1753" si="2121">_xlfn.POISSON.DIST(4,K1726,FALSE) * _xlfn.POISSON.DIST(6,L1726,FALSE)</f>
        <v>2.5448642393073436E-5</v>
      </c>
      <c r="BI1726" s="13">
        <f t="shared" ref="BI1726:BI1753" si="2122">_xlfn.POISSON.DIST(5,K1726,FALSE) * _xlfn.POISSON.DIST(6,L1726,FALSE)</f>
        <v>2.9931224991825612E-6</v>
      </c>
      <c r="BJ1726" s="14">
        <f t="shared" ref="BJ1726:BJ1753" si="2123">SUM(N1726,Q1726,T1726,W1726,X1726,Y1726,AD1726,AE1726,AF1726,AG1726,AM1726,AN1726,AO1726,AP1726,AQ1726,AX1726,AY1726,AZ1726,BA1726,BB1726,BC1726)</f>
        <v>0.1088260550259062</v>
      </c>
      <c r="BK1726" s="14">
        <f t="shared" ref="BK1726:BK1753" si="2124">SUM(M1726,P1726,S1726,V1726,AC1726,AL1726,AY1726)</f>
        <v>0.20875415198382849</v>
      </c>
      <c r="BL1726" s="14">
        <f t="shared" ref="BL1726:BL1753" si="2125">SUM(O1726,R1726,U1726,AA1726,AB1726,AH1726,AI1726,AJ1726,AK1726,AR1726,AS1726,AT1726,AU1726,AV1726,BD1726,BE1726,BF1726,BG1726,BH1726,BI1726)</f>
        <v>0.58583661335072335</v>
      </c>
      <c r="BM1726" s="14">
        <f t="shared" ref="BM1726:BM1753" si="2126">SUM(S1726:BI1726)</f>
        <v>0.44273363765199319</v>
      </c>
      <c r="BN1726" s="14">
        <f t="shared" ref="BN1726:BN1753" si="2127">SUM(M1726:R1726)</f>
        <v>0.55408235455564281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1.40384615384615</v>
      </c>
      <c r="F1727" s="10">
        <f>VLOOKUP(B1727,home!$B$2:$E$405,3,FALSE)</f>
        <v>1.1200000000000001</v>
      </c>
      <c r="G1727" s="10">
        <f>VLOOKUP(C1727,away!$B$2:$E$405,4,FALSE)</f>
        <v>0.92</v>
      </c>
      <c r="H1727" s="10">
        <f>VLOOKUP(A1727,away!$A$2:$E$405,3,FALSE)</f>
        <v>1.12179487179487</v>
      </c>
      <c r="I1727" s="10">
        <f>VLOOKUP(C1727,away!$B$2:$E$405,3,FALSE)</f>
        <v>0.71</v>
      </c>
      <c r="J1727" s="10">
        <f>VLOOKUP(B1727,home!$B$2:$E$405,4,FALSE)</f>
        <v>1.1499999999999999</v>
      </c>
      <c r="K1727" s="12">
        <f t="shared" si="2072"/>
        <v>1.4465230769230732</v>
      </c>
      <c r="L1727" s="12">
        <f t="shared" si="2073"/>
        <v>0.91594551282051129</v>
      </c>
      <c r="M1727" s="13">
        <f t="shared" si="2074"/>
        <v>9.4187425860511709E-2</v>
      </c>
      <c r="N1727" s="13">
        <f t="shared" si="2075"/>
        <v>0.13624428506321121</v>
      </c>
      <c r="O1727" s="13">
        <f t="shared" si="2076"/>
        <v>8.6270550081050279E-2</v>
      </c>
      <c r="P1727" s="13">
        <f t="shared" si="2077"/>
        <v>0.12479234155108691</v>
      </c>
      <c r="Q1727" s="13">
        <f t="shared" si="2078"/>
        <v>9.8540251221410316E-2</v>
      </c>
      <c r="R1727" s="13">
        <f t="shared" si="2079"/>
        <v>3.9509561617647591E-2</v>
      </c>
      <c r="S1727" s="13">
        <f t="shared" si="2080"/>
        <v>4.1335476491486237E-2</v>
      </c>
      <c r="T1727" s="13">
        <f t="shared" si="2081"/>
        <v>9.0257500938456678E-2</v>
      </c>
      <c r="U1727" s="13">
        <f t="shared" si="2082"/>
        <v>5.7151492639041346E-2</v>
      </c>
      <c r="V1727" s="13">
        <f t="shared" si="2083"/>
        <v>6.0852082411153915E-3</v>
      </c>
      <c r="W1727" s="13">
        <f t="shared" si="2084"/>
        <v>4.75135824658557E-2</v>
      </c>
      <c r="X1727" s="13">
        <f t="shared" si="2085"/>
        <v>4.3519852657627853E-2</v>
      </c>
      <c r="Y1727" s="13">
        <f t="shared" si="2086"/>
        <v>1.9930906880182012E-2</v>
      </c>
      <c r="Z1727" s="13">
        <f t="shared" si="2087"/>
        <v>1.2062868559063274E-2</v>
      </c>
      <c r="AA1727" s="13">
        <f t="shared" si="2088"/>
        <v>1.7449217744574804E-2</v>
      </c>
      <c r="AB1727" s="13">
        <f t="shared" si="2089"/>
        <v>1.262034807089152E-2</v>
      </c>
      <c r="AC1727" s="13">
        <f t="shared" si="2090"/>
        <v>5.0390708890867973E-4</v>
      </c>
      <c r="AD1727" s="13">
        <f t="shared" si="2091"/>
        <v>1.7182373376036945E-2</v>
      </c>
      <c r="AE1727" s="13">
        <f t="shared" si="2092"/>
        <v>1.5738117793387657E-2</v>
      </c>
      <c r="AF1727" s="13">
        <f t="shared" si="2093"/>
        <v>7.2076291865470349E-3</v>
      </c>
      <c r="AG1727" s="13">
        <f t="shared" si="2094"/>
        <v>2.2005985371639702E-3</v>
      </c>
      <c r="AH1727" s="13">
        <f t="shared" si="2095"/>
        <v>2.7622325821044075E-3</v>
      </c>
      <c r="AI1727" s="13">
        <f t="shared" si="2096"/>
        <v>3.9956331738428327E-3</v>
      </c>
      <c r="AJ1727" s="13">
        <f t="shared" si="2097"/>
        <v>2.8898877964415202E-3</v>
      </c>
      <c r="AK1727" s="13">
        <f t="shared" si="2098"/>
        <v>1.3934297957570094E-3</v>
      </c>
      <c r="AL1727" s="13">
        <f t="shared" si="2099"/>
        <v>2.6705792190237589E-5</v>
      </c>
      <c r="AM1727" s="13">
        <f t="shared" si="2100"/>
        <v>4.9709399209492081E-3</v>
      </c>
      <c r="AN1727" s="13">
        <f t="shared" si="2101"/>
        <v>4.5531101150937739E-3</v>
      </c>
      <c r="AO1727" s="13">
        <f t="shared" si="2102"/>
        <v>2.0852003896489118E-3</v>
      </c>
      <c r="AP1727" s="13">
        <f t="shared" si="2103"/>
        <v>6.3664331341016771E-4</v>
      </c>
      <c r="AQ1727" s="13">
        <f t="shared" si="2104"/>
        <v>1.4578264654630636E-4</v>
      </c>
      <c r="AR1727" s="13">
        <f t="shared" si="2105"/>
        <v>5.0601090778902948E-4</v>
      </c>
      <c r="AS1727" s="13">
        <f t="shared" si="2106"/>
        <v>7.3195645529162436E-4</v>
      </c>
      <c r="AT1727" s="13">
        <f t="shared" si="2107"/>
        <v>5.2939595194107327E-4</v>
      </c>
      <c r="AU1727" s="13">
        <f t="shared" si="2108"/>
        <v>2.5526115377080697E-4</v>
      </c>
      <c r="AV1727" s="13">
        <f t="shared" si="2109"/>
        <v>9.2310287392870368E-5</v>
      </c>
      <c r="AW1727" s="13">
        <f t="shared" si="2110"/>
        <v>9.8287427964584221E-7</v>
      </c>
      <c r="AX1727" s="13">
        <f t="shared" si="2111"/>
        <v>1.1984298849418646E-3</v>
      </c>
      <c r="AY1727" s="13">
        <f t="shared" si="2112"/>
        <v>1.0976964755425023E-3</v>
      </c>
      <c r="AZ1727" s="13">
        <f t="shared" si="2113"/>
        <v>5.0271508060602255E-4</v>
      </c>
      <c r="BA1727" s="13">
        <f t="shared" si="2114"/>
        <v>1.5348654076942936E-4</v>
      </c>
      <c r="BB1727" s="13">
        <f t="shared" si="2115"/>
        <v>3.5146327074025313E-5</v>
      </c>
      <c r="BC1727" s="13">
        <f t="shared" si="2116"/>
        <v>6.4384241151151088E-6</v>
      </c>
      <c r="BD1727" s="13">
        <f t="shared" si="2117"/>
        <v>7.7246403404599153E-5</v>
      </c>
      <c r="BE1727" s="13">
        <f t="shared" si="2118"/>
        <v>1.1173870513406172E-4</v>
      </c>
      <c r="BF1727" s="13">
        <f t="shared" si="2119"/>
        <v>8.0816307780961491E-5</v>
      </c>
      <c r="BG1727" s="13">
        <f t="shared" si="2120"/>
        <v>3.8967551398959513E-5</v>
      </c>
      <c r="BH1727" s="13">
        <f t="shared" si="2121"/>
        <v>1.4091865587445232E-5</v>
      </c>
      <c r="BI1727" s="13">
        <f t="shared" si="2122"/>
        <v>4.0768417538275273E-6</v>
      </c>
      <c r="BJ1727" s="14">
        <f t="shared" si="2123"/>
        <v>0.49372068723857676</v>
      </c>
      <c r="BK1727" s="14">
        <f t="shared" si="2124"/>
        <v>0.26802876150084165</v>
      </c>
      <c r="BL1727" s="14">
        <f t="shared" si="2125"/>
        <v>0.22648422593259657</v>
      </c>
      <c r="BM1727" s="14">
        <f t="shared" si="2126"/>
        <v>0.41965541423489733</v>
      </c>
      <c r="BN1727" s="14">
        <f t="shared" si="2127"/>
        <v>0.57954441539491808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1.40384615384615</v>
      </c>
      <c r="F1728" s="10">
        <f>VLOOKUP(B1728,home!$B$2:$E$405,3,FALSE)</f>
        <v>0.51</v>
      </c>
      <c r="G1728" s="10">
        <f>VLOOKUP(C1728,away!$B$2:$E$405,4,FALSE)</f>
        <v>1.1200000000000001</v>
      </c>
      <c r="H1728" s="10">
        <f>VLOOKUP(A1728,away!$A$2:$E$405,3,FALSE)</f>
        <v>1.12179487179487</v>
      </c>
      <c r="I1728" s="10">
        <f>VLOOKUP(C1728,away!$B$2:$E$405,3,FALSE)</f>
        <v>1.1200000000000001</v>
      </c>
      <c r="J1728" s="10">
        <f>VLOOKUP(B1728,home!$B$2:$E$405,4,FALSE)</f>
        <v>1.27</v>
      </c>
      <c r="K1728" s="12">
        <f t="shared" si="2072"/>
        <v>0.80187692307692104</v>
      </c>
      <c r="L1728" s="12">
        <f t="shared" si="2073"/>
        <v>1.5956410256410234</v>
      </c>
      <c r="M1728" s="13">
        <f t="shared" si="2074"/>
        <v>9.0943399570555569E-2</v>
      </c>
      <c r="N1728" s="13">
        <f t="shared" si="2075"/>
        <v>7.2925413421792068E-2</v>
      </c>
      <c r="O1728" s="13">
        <f t="shared" si="2076"/>
        <v>0.14511301936604271</v>
      </c>
      <c r="P1728" s="13">
        <f t="shared" si="2077"/>
        <v>0.11636278146764396</v>
      </c>
      <c r="Q1728" s="13">
        <f t="shared" si="2078"/>
        <v>2.923860306438951E-2</v>
      </c>
      <c r="R1728" s="13">
        <f t="shared" si="2079"/>
        <v>0.11577414352754907</v>
      </c>
      <c r="S1728" s="13">
        <f t="shared" si="2080"/>
        <v>3.7221769185079384E-2</v>
      </c>
      <c r="T1728" s="13">
        <f t="shared" si="2081"/>
        <v>4.665431458197325E-2</v>
      </c>
      <c r="U1728" s="13">
        <f t="shared" si="2082"/>
        <v>9.2836613983736868E-2</v>
      </c>
      <c r="V1728" s="13">
        <f t="shared" si="2083"/>
        <v>5.2917267638443247E-3</v>
      </c>
      <c r="W1728" s="13">
        <f t="shared" si="2084"/>
        <v>7.8152536867800316E-3</v>
      </c>
      <c r="X1728" s="13">
        <f t="shared" si="2085"/>
        <v>1.2470339408418482E-2</v>
      </c>
      <c r="Y1728" s="13">
        <f t="shared" si="2086"/>
        <v>9.9490925818702721E-3</v>
      </c>
      <c r="Z1728" s="13">
        <f t="shared" si="2087"/>
        <v>6.1577991040336469E-2</v>
      </c>
      <c r="AA1728" s="13">
        <f t="shared" si="2088"/>
        <v>4.9377969984683211E-2</v>
      </c>
      <c r="AB1728" s="13">
        <f t="shared" si="2089"/>
        <v>1.9797527319551166E-2</v>
      </c>
      <c r="AC1728" s="13">
        <f t="shared" si="2090"/>
        <v>4.2317532657357816E-4</v>
      </c>
      <c r="AD1728" s="13">
        <f t="shared" si="2091"/>
        <v>1.5667178948551837E-3</v>
      </c>
      <c r="AE1728" s="13">
        <f t="shared" si="2092"/>
        <v>2.4999193486368704E-3</v>
      </c>
      <c r="AF1728" s="13">
        <f t="shared" si="2093"/>
        <v>1.9944869367393881E-3</v>
      </c>
      <c r="AG1728" s="13">
        <f t="shared" si="2094"/>
        <v>1.0608283937888199E-3</v>
      </c>
      <c r="AH1728" s="13">
        <f t="shared" si="2095"/>
        <v>2.4564092195129068E-2</v>
      </c>
      <c r="AI1728" s="13">
        <f t="shared" si="2096"/>
        <v>1.9697378667607904E-2</v>
      </c>
      <c r="AJ1728" s="13">
        <f t="shared" si="2097"/>
        <v>7.8974366993312048E-3</v>
      </c>
      <c r="AK1728" s="13">
        <f t="shared" si="2098"/>
        <v>2.1109240802181539E-3</v>
      </c>
      <c r="AL1728" s="13">
        <f t="shared" si="2099"/>
        <v>2.1658243822467812E-5</v>
      </c>
      <c r="AM1728" s="13">
        <f t="shared" si="2100"/>
        <v>2.5126298497120522E-4</v>
      </c>
      <c r="AN1728" s="13">
        <f t="shared" si="2101"/>
        <v>4.0092552704507902E-4</v>
      </c>
      <c r="AO1728" s="13">
        <f t="shared" si="2102"/>
        <v>3.1986660958993894E-4</v>
      </c>
      <c r="AP1728" s="13">
        <f t="shared" si="2103"/>
        <v>1.701307616648023E-4</v>
      </c>
      <c r="AQ1728" s="13">
        <f t="shared" si="2104"/>
        <v>6.7866905758978444E-5</v>
      </c>
      <c r="AR1728" s="13">
        <f t="shared" si="2105"/>
        <v>7.8390946528352819E-3</v>
      </c>
      <c r="AS1728" s="13">
        <f t="shared" si="2106"/>
        <v>6.2859890999242994E-3</v>
      </c>
      <c r="AT1728" s="13">
        <f t="shared" si="2107"/>
        <v>2.5202947989711806E-3</v>
      </c>
      <c r="AU1728" s="13">
        <f t="shared" si="2108"/>
        <v>6.7365541288192591E-4</v>
      </c>
      <c r="AV1728" s="13">
        <f t="shared" si="2109"/>
        <v>1.350471824239679E-4</v>
      </c>
      <c r="AW1728" s="13">
        <f t="shared" si="2110"/>
        <v>7.6977472459289313E-7</v>
      </c>
      <c r="AX1728" s="13">
        <f t="shared" si="2111"/>
        <v>3.3580331545305438E-5</v>
      </c>
      <c r="AY1728" s="13">
        <f t="shared" si="2112"/>
        <v>5.3582154668316786E-5</v>
      </c>
      <c r="AZ1728" s="13">
        <f t="shared" si="2113"/>
        <v>4.2748942115504484E-5</v>
      </c>
      <c r="BA1728" s="13">
        <f t="shared" si="2114"/>
        <v>2.2737321947417435E-5</v>
      </c>
      <c r="BB1728" s="13">
        <f t="shared" si="2115"/>
        <v>9.0701509281268312E-6</v>
      </c>
      <c r="BC1728" s="13">
        <f t="shared" si="2116"/>
        <v>2.8945409859350358E-6</v>
      </c>
      <c r="BD1728" s="13">
        <f t="shared" si="2117"/>
        <v>2.0847301719911916E-3</v>
      </c>
      <c r="BE1728" s="13">
        <f t="shared" si="2118"/>
        <v>1.6716970157619169E-3</v>
      </c>
      <c r="BF1728" s="13">
        <f t="shared" si="2119"/>
        <v>6.7024762965801844E-4</v>
      </c>
      <c r="BG1728" s="13">
        <f t="shared" si="2120"/>
        <v>1.7915203565659052E-4</v>
      </c>
      <c r="BH1728" s="13">
        <f t="shared" si="2121"/>
        <v>3.591447077881841E-5</v>
      </c>
      <c r="BI1728" s="13">
        <f t="shared" si="2122"/>
        <v>5.7597970644109819E-6</v>
      </c>
      <c r="BJ1728" s="14">
        <f t="shared" si="2123"/>
        <v>0.1875496355504645</v>
      </c>
      <c r="BK1728" s="14">
        <f t="shared" si="2124"/>
        <v>0.25031809271218758</v>
      </c>
      <c r="BL1728" s="14">
        <f t="shared" si="2125"/>
        <v>0.49927068809179692</v>
      </c>
      <c r="BM1728" s="14">
        <f t="shared" si="2126"/>
        <v>0.42830623459686878</v>
      </c>
      <c r="BN1728" s="14">
        <f t="shared" si="2127"/>
        <v>0.57035736041797291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1.40384615384615</v>
      </c>
      <c r="F1729" s="10">
        <f>VLOOKUP(B1729,home!$B$2:$E$405,3,FALSE)</f>
        <v>1.22</v>
      </c>
      <c r="G1729" s="10">
        <f>VLOOKUP(C1729,away!$B$2:$E$405,4,FALSE)</f>
        <v>1.07</v>
      </c>
      <c r="H1729" s="10">
        <f>VLOOKUP(A1729,away!$A$2:$E$405,3,FALSE)</f>
        <v>1.12179487179487</v>
      </c>
      <c r="I1729" s="10">
        <f>VLOOKUP(C1729,away!$B$2:$E$405,3,FALSE)</f>
        <v>0.47</v>
      </c>
      <c r="J1729" s="10">
        <f>VLOOKUP(B1729,home!$B$2:$E$405,4,FALSE)</f>
        <v>0.89</v>
      </c>
      <c r="K1729" s="12">
        <f t="shared" si="2072"/>
        <v>1.8325807692307641</v>
      </c>
      <c r="L1729" s="12">
        <f t="shared" si="2073"/>
        <v>0.4692467948717941</v>
      </c>
      <c r="M1729" s="13">
        <f t="shared" si="2074"/>
        <v>0.10007578158889634</v>
      </c>
      <c r="N1729" s="13">
        <f t="shared" si="2075"/>
        <v>0.18339695280554955</v>
      </c>
      <c r="O1729" s="13">
        <f t="shared" si="2076"/>
        <v>4.6960239754879306E-2</v>
      </c>
      <c r="P1729" s="13">
        <f t="shared" si="2077"/>
        <v>8.6058432293257811E-2</v>
      </c>
      <c r="Q1729" s="13">
        <f t="shared" si="2078"/>
        <v>0.16804486442348615</v>
      </c>
      <c r="R1729" s="13">
        <f t="shared" si="2079"/>
        <v>1.1017970995694057E-2</v>
      </c>
      <c r="S1729" s="13">
        <f t="shared" si="2080"/>
        <v>1.8501113983792665E-2</v>
      </c>
      <c r="T1729" s="13">
        <f t="shared" si="2081"/>
        <v>7.8854514025386041E-2</v>
      </c>
      <c r="U1729" s="13">
        <f t="shared" si="2082"/>
        <v>2.019132176265126E-2</v>
      </c>
      <c r="V1729" s="13">
        <f t="shared" si="2083"/>
        <v>1.7677457798537864E-3</v>
      </c>
      <c r="W1729" s="13">
        <f t="shared" si="2084"/>
        <v>0.10265192897015721</v>
      </c>
      <c r="X1729" s="13">
        <f t="shared" si="2085"/>
        <v>4.8169088656653335E-2</v>
      </c>
      <c r="Y1729" s="13">
        <f t="shared" si="2086"/>
        <v>1.1301595232014934E-2</v>
      </c>
      <c r="Z1729" s="13">
        <f t="shared" si="2087"/>
        <v>1.7233825252399426E-3</v>
      </c>
      <c r="AA1729" s="13">
        <f t="shared" si="2088"/>
        <v>3.1582376737830705E-3</v>
      </c>
      <c r="AB1729" s="13">
        <f t="shared" si="2089"/>
        <v>2.8938628128174801E-3</v>
      </c>
      <c r="AC1729" s="13">
        <f t="shared" si="2090"/>
        <v>9.5008894816939508E-5</v>
      </c>
      <c r="AD1729" s="13">
        <f t="shared" si="2091"/>
        <v>4.7029487738788144E-2</v>
      </c>
      <c r="AE1729" s="13">
        <f t="shared" si="2092"/>
        <v>2.2068436385888675E-2</v>
      </c>
      <c r="AF1729" s="13">
        <f t="shared" si="2093"/>
        <v>5.177771520955169E-3</v>
      </c>
      <c r="AG1729" s="13">
        <f t="shared" si="2094"/>
        <v>8.0988423026222278E-4</v>
      </c>
      <c r="AH1729" s="13">
        <f t="shared" si="2095"/>
        <v>2.021729315767254E-4</v>
      </c>
      <c r="AI1729" s="13">
        <f t="shared" si="2096"/>
        <v>3.7049822646651403E-4</v>
      </c>
      <c r="AJ1729" s="13">
        <f t="shared" si="2097"/>
        <v>3.3948396242831918E-4</v>
      </c>
      <c r="AK1729" s="13">
        <f t="shared" si="2098"/>
        <v>2.0737726033613231E-4</v>
      </c>
      <c r="AL1729" s="13">
        <f t="shared" si="2099"/>
        <v>3.2680500365007465E-6</v>
      </c>
      <c r="AM1729" s="13">
        <f t="shared" si="2100"/>
        <v>1.7237066963375413E-2</v>
      </c>
      <c r="AN1729" s="13">
        <f t="shared" si="2101"/>
        <v>8.0884384255544006E-3</v>
      </c>
      <c r="AO1729" s="13">
        <f t="shared" si="2102"/>
        <v>1.8977369033546312E-3</v>
      </c>
      <c r="AP1729" s="13">
        <f t="shared" si="2103"/>
        <v>2.9683565313636158E-4</v>
      </c>
      <c r="AQ1729" s="13">
        <f t="shared" si="2104"/>
        <v>3.4822294709478311E-5</v>
      </c>
      <c r="AR1729" s="13">
        <f t="shared" si="2105"/>
        <v>1.8973800030442592E-5</v>
      </c>
      <c r="AS1729" s="13">
        <f t="shared" si="2106"/>
        <v>3.4771021055019175E-5</v>
      </c>
      <c r="AT1729" s="13">
        <f t="shared" si="2107"/>
        <v>3.1860352255973078E-5</v>
      </c>
      <c r="AU1729" s="13">
        <f t="shared" si="2108"/>
        <v>1.9462222948404748E-5</v>
      </c>
      <c r="AV1729" s="13">
        <f t="shared" si="2109"/>
        <v>8.9165238754320558E-6</v>
      </c>
      <c r="AW1729" s="13">
        <f t="shared" si="2110"/>
        <v>7.8063970437618527E-8</v>
      </c>
      <c r="AX1729" s="13">
        <f t="shared" si="2111"/>
        <v>5.2647195725041163E-3</v>
      </c>
      <c r="AY1729" s="13">
        <f t="shared" si="2112"/>
        <v>2.4704527852963585E-3</v>
      </c>
      <c r="AZ1729" s="13">
        <f t="shared" si="2113"/>
        <v>5.7962602569120629E-4</v>
      </c>
      <c r="BA1729" s="13">
        <f t="shared" si="2114"/>
        <v>9.0662551593291598E-5</v>
      </c>
      <c r="BB1729" s="13">
        <f t="shared" si="2115"/>
        <v>1.0635777937512686E-5</v>
      </c>
      <c r="BC1729" s="13">
        <f t="shared" si="2116"/>
        <v>9.9816094162919398E-7</v>
      </c>
      <c r="BD1729" s="13">
        <f t="shared" si="2117"/>
        <v>1.4838991418039224E-6</v>
      </c>
      <c r="BE1729" s="13">
        <f t="shared" si="2118"/>
        <v>2.7193650307479027E-6</v>
      </c>
      <c r="BF1729" s="13">
        <f t="shared" si="2119"/>
        <v>2.4917280299336168E-6</v>
      </c>
      <c r="BG1729" s="13">
        <f t="shared" si="2120"/>
        <v>1.5220976232698676E-6</v>
      </c>
      <c r="BH1729" s="13">
        <f t="shared" si="2121"/>
        <v>6.9734170832405339E-7</v>
      </c>
      <c r="BI1729" s="13">
        <f t="shared" si="2122"/>
        <v>2.5558700085143746E-7</v>
      </c>
      <c r="BJ1729" s="14">
        <f t="shared" si="2123"/>
        <v>0.70347651910323561</v>
      </c>
      <c r="BK1729" s="14">
        <f t="shared" si="2124"/>
        <v>0.20897180337595042</v>
      </c>
      <c r="BL1729" s="14">
        <f t="shared" si="2125"/>
        <v>8.5464319319333043E-2</v>
      </c>
      <c r="BM1729" s="14">
        <f t="shared" si="2126"/>
        <v>0.40161140774067022</v>
      </c>
      <c r="BN1729" s="14">
        <f t="shared" si="2127"/>
        <v>0.59555424186176309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1.40384615384615</v>
      </c>
      <c r="F1730" s="10">
        <f>VLOOKUP(B1730,home!$B$2:$E$405,3,FALSE)</f>
        <v>0.92</v>
      </c>
      <c r="G1730" s="10">
        <f>VLOOKUP(C1730,away!$B$2:$E$405,4,FALSE)</f>
        <v>1.07</v>
      </c>
      <c r="H1730" s="10">
        <f>VLOOKUP(A1730,away!$A$2:$E$405,3,FALSE)</f>
        <v>1.12179487179487</v>
      </c>
      <c r="I1730" s="10">
        <f>VLOOKUP(C1730,away!$B$2:$E$405,3,FALSE)</f>
        <v>0.71</v>
      </c>
      <c r="J1730" s="10">
        <f>VLOOKUP(B1730,home!$B$2:$E$405,4,FALSE)</f>
        <v>1.02</v>
      </c>
      <c r="K1730" s="12">
        <f t="shared" si="2072"/>
        <v>1.3819461538461502</v>
      </c>
      <c r="L1730" s="12">
        <f t="shared" si="2073"/>
        <v>0.81240384615384487</v>
      </c>
      <c r="M1730" s="13">
        <f t="shared" si="2074"/>
        <v>0.11143096809948529</v>
      </c>
      <c r="N1730" s="13">
        <f t="shared" si="2075"/>
        <v>0.15399159778443669</v>
      </c>
      <c r="O1730" s="13">
        <f t="shared" si="2076"/>
        <v>9.0526947064668226E-2</v>
      </c>
      <c r="P1730" s="13">
        <f t="shared" si="2077"/>
        <v>0.12510336631545224</v>
      </c>
      <c r="Q1730" s="13">
        <f t="shared" si="2078"/>
        <v>0.10640404814141285</v>
      </c>
      <c r="R1730" s="13">
        <f t="shared" si="2079"/>
        <v>3.6772219987950987E-2</v>
      </c>
      <c r="S1730" s="13">
        <f t="shared" si="2080"/>
        <v>3.5113336378548743E-2</v>
      </c>
      <c r="T1730" s="13">
        <f t="shared" si="2081"/>
        <v>8.6443057956422667E-2</v>
      </c>
      <c r="U1730" s="13">
        <f t="shared" si="2082"/>
        <v>5.0817227980733383E-2</v>
      </c>
      <c r="V1730" s="13">
        <f t="shared" si="2083"/>
        <v>4.3801872819107194E-3</v>
      </c>
      <c r="W1730" s="13">
        <f t="shared" si="2084"/>
        <v>4.9014888360895369E-2</v>
      </c>
      <c r="X1730" s="13">
        <f t="shared" si="2085"/>
        <v>3.9819883823192716E-2</v>
      </c>
      <c r="Y1730" s="13">
        <f t="shared" si="2086"/>
        <v>1.6174913385680514E-2</v>
      </c>
      <c r="Z1730" s="13">
        <f t="shared" si="2087"/>
        <v>9.9579643166088916E-3</v>
      </c>
      <c r="AA1730" s="13">
        <f t="shared" si="2088"/>
        <v>1.3761370487474861E-2</v>
      </c>
      <c r="AB1730" s="13">
        <f t="shared" si="2089"/>
        <v>9.5087365084089073E-3</v>
      </c>
      <c r="AC1730" s="13">
        <f t="shared" si="2090"/>
        <v>3.0735182025988175E-4</v>
      </c>
      <c r="AD1730" s="13">
        <f t="shared" si="2091"/>
        <v>1.6933984112884444E-2</v>
      </c>
      <c r="AE1730" s="13">
        <f t="shared" si="2092"/>
        <v>1.3757233824015424E-2</v>
      </c>
      <c r="AF1730" s="13">
        <f t="shared" si="2093"/>
        <v>5.5882148355339487E-3</v>
      </c>
      <c r="AG1730" s="13">
        <f t="shared" si="2094"/>
        <v>1.5132957418405853E-3</v>
      </c>
      <c r="AH1730" s="13">
        <f t="shared" si="2095"/>
        <v>2.0224721276689514E-3</v>
      </c>
      <c r="AI1730" s="13">
        <f t="shared" si="2096"/>
        <v>2.7949475780931466E-3</v>
      </c>
      <c r="AJ1730" s="13">
        <f t="shared" si="2097"/>
        <v>1.931233527873719E-3</v>
      </c>
      <c r="AK1730" s="13">
        <f t="shared" si="2098"/>
        <v>8.896202486746059E-4</v>
      </c>
      <c r="AL1730" s="13">
        <f t="shared" si="2099"/>
        <v>1.3802535511802898E-5</v>
      </c>
      <c r="AM1730" s="13">
        <f t="shared" si="2100"/>
        <v>4.6803708428184909E-3</v>
      </c>
      <c r="AN1730" s="13">
        <f t="shared" si="2101"/>
        <v>3.8023512741320541E-3</v>
      </c>
      <c r="AO1730" s="13">
        <f t="shared" si="2102"/>
        <v>1.5445223997664266E-3</v>
      </c>
      <c r="AP1730" s="13">
        <f t="shared" si="2103"/>
        <v>4.1825864601367042E-4</v>
      </c>
      <c r="AQ1730" s="13">
        <f t="shared" si="2104"/>
        <v>8.4948733177151329E-5</v>
      </c>
      <c r="AR1730" s="13">
        <f t="shared" si="2105"/>
        <v>3.2861282705144132E-4</v>
      </c>
      <c r="AS1730" s="13">
        <f t="shared" si="2106"/>
        <v>4.5412523244824934E-4</v>
      </c>
      <c r="AT1730" s="13">
        <f t="shared" si="2107"/>
        <v>3.1378830917317367E-4</v>
      </c>
      <c r="AU1730" s="13">
        <f t="shared" si="2108"/>
        <v>1.4454618232791799E-4</v>
      </c>
      <c r="AV1730" s="13">
        <f t="shared" si="2109"/>
        <v>4.9938760180302653E-5</v>
      </c>
      <c r="AW1730" s="13">
        <f t="shared" si="2110"/>
        <v>4.3044678135352727E-7</v>
      </c>
      <c r="AX1730" s="13">
        <f t="shared" si="2111"/>
        <v>1.0780034141344467E-3</v>
      </c>
      <c r="AY1730" s="13">
        <f t="shared" si="2112"/>
        <v>8.7577411980980049E-4</v>
      </c>
      <c r="AZ1730" s="13">
        <f t="shared" si="2113"/>
        <v>3.5574113164773999E-4</v>
      </c>
      <c r="BA1730" s="13">
        <f t="shared" si="2114"/>
        <v>9.6335154528581749E-5</v>
      </c>
      <c r="BB1730" s="13">
        <f t="shared" si="2115"/>
        <v>1.9565762514711196E-5</v>
      </c>
      <c r="BC1730" s="13">
        <f t="shared" si="2116"/>
        <v>3.179060143976821E-6</v>
      </c>
      <c r="BD1730" s="13">
        <f t="shared" si="2117"/>
        <v>4.4494387432013173E-5</v>
      </c>
      <c r="BE1730" s="13">
        <f t="shared" si="2118"/>
        <v>6.1488847579411067E-5</v>
      </c>
      <c r="BF1730" s="13">
        <f t="shared" si="2119"/>
        <v>4.2487138208399662E-5</v>
      </c>
      <c r="BG1730" s="13">
        <f t="shared" si="2120"/>
        <v>1.9571645745009239E-5</v>
      </c>
      <c r="BH1730" s="13">
        <f t="shared" si="2121"/>
        <v>6.761740140438721E-6</v>
      </c>
      <c r="BI1730" s="13">
        <f t="shared" si="2122"/>
        <v>1.8688721560772825E-6</v>
      </c>
      <c r="BJ1730" s="14">
        <f t="shared" si="2123"/>
        <v>0.50260016850500211</v>
      </c>
      <c r="BK1730" s="14">
        <f t="shared" si="2124"/>
        <v>0.27722478655097849</v>
      </c>
      <c r="BL1730" s="14">
        <f t="shared" si="2125"/>
        <v>0.21049245945398926</v>
      </c>
      <c r="BM1730" s="14">
        <f t="shared" si="2126"/>
        <v>0.37517088776014401</v>
      </c>
      <c r="BN1730" s="14">
        <f t="shared" si="2127"/>
        <v>0.62422914739340629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1.40384615384615</v>
      </c>
      <c r="F1731" s="10">
        <f>VLOOKUP(B1731,home!$B$2:$E$405,3,FALSE)</f>
        <v>1.22</v>
      </c>
      <c r="G1731" s="10">
        <f>VLOOKUP(C1731,away!$B$2:$E$405,4,FALSE)</f>
        <v>0.71</v>
      </c>
      <c r="H1731" s="10">
        <f>VLOOKUP(A1731,away!$A$2:$E$405,3,FALSE)</f>
        <v>1.12179487179487</v>
      </c>
      <c r="I1731" s="10">
        <f>VLOOKUP(C1731,away!$B$2:$E$405,3,FALSE)</f>
        <v>0.71</v>
      </c>
      <c r="J1731" s="10">
        <f>VLOOKUP(B1731,home!$B$2:$E$405,4,FALSE)</f>
        <v>0.89</v>
      </c>
      <c r="K1731" s="12">
        <f t="shared" si="2072"/>
        <v>1.2160115384615349</v>
      </c>
      <c r="L1731" s="12">
        <f t="shared" si="2073"/>
        <v>0.70886217948717833</v>
      </c>
      <c r="M1731" s="13">
        <f t="shared" si="2074"/>
        <v>0.14589417950923694</v>
      </c>
      <c r="N1731" s="13">
        <f t="shared" si="2075"/>
        <v>0.17740900567761053</v>
      </c>
      <c r="O1731" s="13">
        <f t="shared" si="2076"/>
        <v>0.10341886606141133</v>
      </c>
      <c r="P1731" s="13">
        <f t="shared" si="2077"/>
        <v>0.1257585344252842</v>
      </c>
      <c r="Q1731" s="13">
        <f t="shared" si="2078"/>
        <v>0.10786569896548119</v>
      </c>
      <c r="R1731" s="13">
        <f t="shared" si="2079"/>
        <v>3.6654861398192302E-2</v>
      </c>
      <c r="S1731" s="13">
        <f t="shared" si="2080"/>
        <v>2.7100479666144067E-2</v>
      </c>
      <c r="T1731" s="13">
        <f t="shared" si="2081"/>
        <v>7.6461914460578873E-2</v>
      </c>
      <c r="U1731" s="13">
        <f t="shared" si="2082"/>
        <v>4.4572734400910148E-2</v>
      </c>
      <c r="V1731" s="13">
        <f t="shared" si="2083"/>
        <v>2.5955773153915128E-3</v>
      </c>
      <c r="W1731" s="13">
        <f t="shared" si="2084"/>
        <v>4.3721978182081199E-2</v>
      </c>
      <c r="X1731" s="13">
        <f t="shared" si="2085"/>
        <v>3.0992856745640937E-2</v>
      </c>
      <c r="Y1731" s="13">
        <f t="shared" si="2086"/>
        <v>1.0984831990624465E-2</v>
      </c>
      <c r="Z1731" s="13">
        <f t="shared" si="2087"/>
        <v>8.66108164650768E-3</v>
      </c>
      <c r="AA1731" s="13">
        <f t="shared" si="2088"/>
        <v>1.0531975217710765E-2</v>
      </c>
      <c r="AB1731" s="13">
        <f t="shared" si="2089"/>
        <v>6.4035016937636149E-3</v>
      </c>
      <c r="AC1731" s="13">
        <f t="shared" si="2090"/>
        <v>1.3983422790972446E-4</v>
      </c>
      <c r="AD1731" s="13">
        <f t="shared" si="2091"/>
        <v>1.3291607488443555E-2</v>
      </c>
      <c r="AE1731" s="13">
        <f t="shared" si="2092"/>
        <v>9.4219178531461997E-3</v>
      </c>
      <c r="AF1731" s="13">
        <f t="shared" si="2093"/>
        <v>3.3394206121651854E-3</v>
      </c>
      <c r="AG1731" s="13">
        <f t="shared" si="2094"/>
        <v>7.8906299112127358E-4</v>
      </c>
      <c r="AH1731" s="13">
        <f t="shared" si="2095"/>
        <v>1.5348783031649579E-3</v>
      </c>
      <c r="AI1731" s="13">
        <f t="shared" si="2096"/>
        <v>1.8664297267828504E-3</v>
      </c>
      <c r="AJ1731" s="13">
        <f t="shared" si="2097"/>
        <v>1.1348000417477782E-3</v>
      </c>
      <c r="AK1731" s="13">
        <f t="shared" si="2098"/>
        <v>4.5997664820397668E-4</v>
      </c>
      <c r="AL1731" s="13">
        <f t="shared" si="2099"/>
        <v>4.8213979813512022E-6</v>
      </c>
      <c r="AM1731" s="13">
        <f t="shared" si="2100"/>
        <v>3.232549614129819E-3</v>
      </c>
      <c r="AN1731" s="13">
        <f t="shared" si="2101"/>
        <v>2.2914321647725011E-3</v>
      </c>
      <c r="AO1731" s="13">
        <f t="shared" si="2102"/>
        <v>8.1215479923382901E-4</v>
      </c>
      <c r="AP1731" s="13">
        <f t="shared" si="2103"/>
        <v>1.9190194035528793E-4</v>
      </c>
      <c r="AQ1731" s="13">
        <f t="shared" si="2104"/>
        <v>3.4008006922016973E-5</v>
      </c>
      <c r="AR1731" s="13">
        <f t="shared" si="2105"/>
        <v>2.1760343584581893E-4</v>
      </c>
      <c r="AS1731" s="13">
        <f t="shared" si="2106"/>
        <v>2.6460828879739019E-4</v>
      </c>
      <c r="AT1731" s="13">
        <f t="shared" si="2107"/>
        <v>1.608833661750943E-4</v>
      </c>
      <c r="AU1731" s="13">
        <f t="shared" si="2108"/>
        <v>6.5212009871815644E-5</v>
      </c>
      <c r="AV1731" s="13">
        <f t="shared" si="2109"/>
        <v>1.9824639112598834E-5</v>
      </c>
      <c r="AW1731" s="13">
        <f t="shared" si="2110"/>
        <v>1.1544363220721332E-7</v>
      </c>
      <c r="AX1731" s="13">
        <f t="shared" si="2111"/>
        <v>6.5513627157187334E-4</v>
      </c>
      <c r="AY1731" s="13">
        <f t="shared" si="2112"/>
        <v>4.6440132532754211E-4</v>
      </c>
      <c r="AZ1731" s="13">
        <f t="shared" si="2113"/>
        <v>1.6459826781420781E-4</v>
      </c>
      <c r="BA1731" s="13">
        <f t="shared" si="2114"/>
        <v>3.8892495620864546E-5</v>
      </c>
      <c r="BB1731" s="13">
        <f t="shared" si="2115"/>
        <v>6.8923548028753937E-6</v>
      </c>
      <c r="BC1731" s="13">
        <f t="shared" si="2116"/>
        <v>9.7714592947303528E-7</v>
      </c>
      <c r="BD1731" s="13">
        <f t="shared" si="2117"/>
        <v>2.5708474299594251E-5</v>
      </c>
      <c r="BE1731" s="13">
        <f t="shared" si="2118"/>
        <v>3.1261801384548434E-5</v>
      </c>
      <c r="BF1731" s="13">
        <f t="shared" si="2119"/>
        <v>1.9007355598351843E-5</v>
      </c>
      <c r="BG1731" s="13">
        <f t="shared" si="2120"/>
        <v>7.7043879077457648E-6</v>
      </c>
      <c r="BH1731" s="13">
        <f t="shared" si="2121"/>
        <v>2.3421561481505935E-6</v>
      </c>
      <c r="BI1731" s="13">
        <f t="shared" si="2122"/>
        <v>5.696177802059489E-7</v>
      </c>
      <c r="BJ1731" s="14">
        <f t="shared" si="2123"/>
        <v>0.48217123935337375</v>
      </c>
      <c r="BK1731" s="14">
        <f t="shared" si="2124"/>
        <v>0.30195782786727537</v>
      </c>
      <c r="BL1731" s="14">
        <f t="shared" si="2125"/>
        <v>0.207392749024809</v>
      </c>
      <c r="BM1731" s="14">
        <f t="shared" si="2126"/>
        <v>0.30271746597305405</v>
      </c>
      <c r="BN1731" s="14">
        <f t="shared" si="2127"/>
        <v>0.69700114603721641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</v>
      </c>
      <c r="F1732" s="10">
        <f>VLOOKUP(B1732,home!$B$2:$E$405,3,FALSE)</f>
        <v>1.05</v>
      </c>
      <c r="G1732" s="10">
        <f>VLOOKUP(C1732,away!$B$2:$E$405,4,FALSE)</f>
        <v>0.95</v>
      </c>
      <c r="H1732" s="10">
        <f>VLOOKUP(A1732,away!$A$2:$E$405,3,FALSE)</f>
        <v>1.2307692307692299</v>
      </c>
      <c r="I1732" s="10">
        <f>VLOOKUP(C1732,away!$B$2:$E$405,3,FALSE)</f>
        <v>0.48</v>
      </c>
      <c r="J1732" s="10">
        <f>VLOOKUP(B1732,home!$B$2:$E$405,4,FALSE)</f>
        <v>0.93</v>
      </c>
      <c r="K1732" s="12">
        <f t="shared" si="2072"/>
        <v>1.4962500000000001</v>
      </c>
      <c r="L1732" s="12">
        <f t="shared" si="2073"/>
        <v>0.54941538461538431</v>
      </c>
      <c r="M1732" s="13">
        <f t="shared" si="2074"/>
        <v>0.12929413102375162</v>
      </c>
      <c r="N1732" s="13">
        <f t="shared" si="2075"/>
        <v>0.19345634354428834</v>
      </c>
      <c r="O1732" s="13">
        <f t="shared" si="2076"/>
        <v>7.1036184724926385E-2</v>
      </c>
      <c r="P1732" s="13">
        <f t="shared" si="2077"/>
        <v>0.10628789139467111</v>
      </c>
      <c r="Q1732" s="13">
        <f t="shared" si="2078"/>
        <v>0.14472952701407077</v>
      </c>
      <c r="R1732" s="13">
        <f t="shared" si="2079"/>
        <v>1.9514186376127458E-2</v>
      </c>
      <c r="S1732" s="13">
        <f t="shared" si="2080"/>
        <v>2.1843829583900635E-2</v>
      </c>
      <c r="T1732" s="13">
        <f t="shared" si="2081"/>
        <v>7.9516628749638343E-2</v>
      </c>
      <c r="U1732" s="13">
        <f t="shared" si="2082"/>
        <v>2.9198101365280709E-2</v>
      </c>
      <c r="V1732" s="13">
        <f t="shared" si="2083"/>
        <v>1.9952221153718159E-3</v>
      </c>
      <c r="W1732" s="13">
        <f t="shared" si="2084"/>
        <v>7.2183851598267776E-2</v>
      </c>
      <c r="X1732" s="13">
        <f t="shared" si="2085"/>
        <v>3.9658918588882111E-2</v>
      </c>
      <c r="Y1732" s="13">
        <f t="shared" si="2086"/>
        <v>1.089461000497044E-2</v>
      </c>
      <c r="Z1732" s="13">
        <f t="shared" si="2087"/>
        <v>3.5737980710987866E-3</v>
      </c>
      <c r="AA1732" s="13">
        <f t="shared" si="2088"/>
        <v>5.3472953638815596E-3</v>
      </c>
      <c r="AB1732" s="13">
        <f t="shared" si="2089"/>
        <v>4.000445344103893E-3</v>
      </c>
      <c r="AC1732" s="13">
        <f t="shared" si="2090"/>
        <v>1.0251236358706429E-4</v>
      </c>
      <c r="AD1732" s="13">
        <f t="shared" si="2091"/>
        <v>2.7001271988477054E-2</v>
      </c>
      <c r="AE1732" s="13">
        <f t="shared" si="2092"/>
        <v>1.4834914234653725E-2</v>
      </c>
      <c r="AF1732" s="13">
        <f t="shared" si="2093"/>
        <v>4.0752650549842574E-3</v>
      </c>
      <c r="AG1732" s="13">
        <f t="shared" si="2094"/>
        <v>7.4633777253127031E-4</v>
      </c>
      <c r="AH1732" s="13">
        <f t="shared" si="2095"/>
        <v>4.9087491044261472E-4</v>
      </c>
      <c r="AI1732" s="13">
        <f t="shared" si="2096"/>
        <v>7.3447158474976217E-4</v>
      </c>
      <c r="AJ1732" s="13">
        <f t="shared" si="2097"/>
        <v>5.4947655434091597E-4</v>
      </c>
      <c r="AK1732" s="13">
        <f t="shared" si="2098"/>
        <v>2.740514314775318E-4</v>
      </c>
      <c r="AL1732" s="13">
        <f t="shared" si="2099"/>
        <v>3.3708638996309385E-6</v>
      </c>
      <c r="AM1732" s="13">
        <f t="shared" si="2100"/>
        <v>8.080130642551751E-3</v>
      </c>
      <c r="AN1732" s="13">
        <f t="shared" si="2101"/>
        <v>4.4393480847201234E-3</v>
      </c>
      <c r="AO1732" s="13">
        <f t="shared" si="2102"/>
        <v>1.219523067704038E-3</v>
      </c>
      <c r="AP1732" s="13">
        <f t="shared" si="2103"/>
        <v>2.2334157842998246E-4</v>
      </c>
      <c r="AQ1732" s="13">
        <f t="shared" si="2104"/>
        <v>3.0676824803428961E-5</v>
      </c>
      <c r="AR1732" s="13">
        <f t="shared" si="2105"/>
        <v>5.3938845543774324E-5</v>
      </c>
      <c r="AS1732" s="13">
        <f t="shared" si="2106"/>
        <v>8.0705997644872334E-5</v>
      </c>
      <c r="AT1732" s="13">
        <f t="shared" si="2107"/>
        <v>6.0378174488070128E-5</v>
      </c>
      <c r="AU1732" s="13">
        <f t="shared" si="2108"/>
        <v>3.0113614525924967E-5</v>
      </c>
      <c r="AV1732" s="13">
        <f t="shared" si="2109"/>
        <v>1.1264373933603814E-5</v>
      </c>
      <c r="AW1732" s="13">
        <f t="shared" si="2110"/>
        <v>7.6973936445295521E-8</v>
      </c>
      <c r="AX1732" s="13">
        <f t="shared" si="2111"/>
        <v>2.0149825789863448E-3</v>
      </c>
      <c r="AY1732" s="13">
        <f t="shared" si="2112"/>
        <v>1.1070624286270818E-3</v>
      </c>
      <c r="AZ1732" s="13">
        <f t="shared" si="2113"/>
        <v>3.0411856500869476E-4</v>
      </c>
      <c r="BA1732" s="13">
        <f t="shared" si="2114"/>
        <v>5.5695806120976924E-5</v>
      </c>
      <c r="BB1732" s="13">
        <f t="shared" si="2115"/>
        <v>7.650033185355105E-6</v>
      </c>
      <c r="BC1732" s="13">
        <f t="shared" si="2116"/>
        <v>8.4060918497046609E-7</v>
      </c>
      <c r="BD1732" s="13">
        <f t="shared" si="2117"/>
        <v>4.9391385950237603E-6</v>
      </c>
      <c r="BE1732" s="13">
        <f t="shared" si="2118"/>
        <v>7.3901861228043012E-6</v>
      </c>
      <c r="BF1732" s="13">
        <f t="shared" si="2119"/>
        <v>5.5287829931229696E-6</v>
      </c>
      <c r="BG1732" s="13">
        <f t="shared" si="2120"/>
        <v>2.7574805178200802E-6</v>
      </c>
      <c r="BH1732" s="13">
        <f t="shared" si="2121"/>
        <v>1.0314700561970743E-6</v>
      </c>
      <c r="BI1732" s="13">
        <f t="shared" si="2122"/>
        <v>3.0866741431697425E-7</v>
      </c>
      <c r="BJ1732" s="14">
        <f t="shared" si="2123"/>
        <v>0.60458103877008673</v>
      </c>
      <c r="BK1732" s="14">
        <f t="shared" si="2124"/>
        <v>0.26063401977380896</v>
      </c>
      <c r="BL1732" s="14">
        <f t="shared" si="2125"/>
        <v>0.13140344438716642</v>
      </c>
      <c r="BM1732" s="14">
        <f t="shared" si="2126"/>
        <v>0.33476705146963454</v>
      </c>
      <c r="BN1732" s="14">
        <f t="shared" si="2127"/>
        <v>0.66431826407783579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</v>
      </c>
      <c r="F1733" s="10">
        <f>VLOOKUP(B1733,home!$B$2:$E$405,3,FALSE)</f>
        <v>0.92</v>
      </c>
      <c r="G1733" s="10">
        <f>VLOOKUP(C1733,away!$B$2:$E$405,4,FALSE)</f>
        <v>0.76</v>
      </c>
      <c r="H1733" s="10">
        <f>VLOOKUP(A1733,away!$A$2:$E$405,3,FALSE)</f>
        <v>1.2307692307692299</v>
      </c>
      <c r="I1733" s="10">
        <f>VLOOKUP(C1733,away!$B$2:$E$405,3,FALSE)</f>
        <v>0.56999999999999995</v>
      </c>
      <c r="J1733" s="10">
        <f>VLOOKUP(B1733,home!$B$2:$E$405,4,FALSE)</f>
        <v>1.32</v>
      </c>
      <c r="K1733" s="12">
        <f t="shared" si="2072"/>
        <v>1.0488000000000002</v>
      </c>
      <c r="L1733" s="12">
        <f t="shared" si="2073"/>
        <v>0.92603076923076855</v>
      </c>
      <c r="M1733" s="13">
        <f t="shared" si="2074"/>
        <v>0.13878479691367407</v>
      </c>
      <c r="N1733" s="13">
        <f t="shared" si="2075"/>
        <v>0.14555749500306139</v>
      </c>
      <c r="O1733" s="13">
        <f t="shared" si="2076"/>
        <v>0.12851899224350558</v>
      </c>
      <c r="P1733" s="13">
        <f t="shared" si="2077"/>
        <v>0.13479071906498868</v>
      </c>
      <c r="Q1733" s="13">
        <f t="shared" si="2078"/>
        <v>7.6330350379605394E-2</v>
      </c>
      <c r="R1733" s="13">
        <f t="shared" si="2079"/>
        <v>5.950627062400831E-2</v>
      </c>
      <c r="S1733" s="13">
        <f t="shared" si="2080"/>
        <v>3.2727896625013186E-2</v>
      </c>
      <c r="T1733" s="13">
        <f t="shared" si="2081"/>
        <v>7.0684253077680073E-2</v>
      </c>
      <c r="U1733" s="13">
        <f t="shared" si="2082"/>
        <v>6.2410176630459925E-2</v>
      </c>
      <c r="V1733" s="13">
        <f t="shared" si="2083"/>
        <v>3.5317803115744442E-3</v>
      </c>
      <c r="W1733" s="13">
        <f t="shared" si="2084"/>
        <v>2.6685090492710055E-2</v>
      </c>
      <c r="X1733" s="13">
        <f t="shared" si="2085"/>
        <v>2.4711214875956962E-2</v>
      </c>
      <c r="Y1733" s="13">
        <f t="shared" si="2086"/>
        <v>1.1441672660104615E-2</v>
      </c>
      <c r="Z1733" s="13">
        <f t="shared" si="2087"/>
        <v>1.8368212520001571E-2</v>
      </c>
      <c r="AA1733" s="13">
        <f t="shared" si="2088"/>
        <v>1.9264581290977651E-2</v>
      </c>
      <c r="AB1733" s="13">
        <f t="shared" si="2089"/>
        <v>1.0102346428988681E-2</v>
      </c>
      <c r="AC1733" s="13">
        <f t="shared" si="2090"/>
        <v>2.1438371599556349E-4</v>
      </c>
      <c r="AD1733" s="13">
        <f t="shared" si="2091"/>
        <v>6.9968307271885757E-3</v>
      </c>
      <c r="AE1733" s="13">
        <f t="shared" si="2092"/>
        <v>6.4792805404759145E-3</v>
      </c>
      <c r="AF1733" s="13">
        <f t="shared" si="2093"/>
        <v>3.0000065714794297E-3</v>
      </c>
      <c r="AG1733" s="13">
        <f t="shared" si="2094"/>
        <v>9.2603279769481919E-4</v>
      </c>
      <c r="AH1733" s="13">
        <f t="shared" si="2095"/>
        <v>4.2523824923228221E-3</v>
      </c>
      <c r="AI1733" s="13">
        <f t="shared" si="2096"/>
        <v>4.4598987579481768E-3</v>
      </c>
      <c r="AJ1733" s="13">
        <f t="shared" si="2097"/>
        <v>2.3387709086680241E-3</v>
      </c>
      <c r="AK1733" s="13">
        <f t="shared" si="2098"/>
        <v>8.1763430967034148E-4</v>
      </c>
      <c r="AL1733" s="13">
        <f t="shared" si="2099"/>
        <v>8.328559288187915E-6</v>
      </c>
      <c r="AM1733" s="13">
        <f t="shared" si="2100"/>
        <v>1.4676552133350764E-3</v>
      </c>
      <c r="AN1733" s="13">
        <f t="shared" si="2101"/>
        <v>1.3590938861702284E-3</v>
      </c>
      <c r="AO1733" s="13">
        <f t="shared" si="2102"/>
        <v>6.2928137843352549E-4</v>
      </c>
      <c r="AP1733" s="13">
        <f t="shared" si="2103"/>
        <v>1.9424463964446537E-4</v>
      </c>
      <c r="AQ1733" s="13">
        <f t="shared" si="2104"/>
        <v>4.4969128267229421E-5</v>
      </c>
      <c r="AR1733" s="13">
        <f t="shared" si="2105"/>
        <v>7.875674060858315E-4</v>
      </c>
      <c r="AS1733" s="13">
        <f t="shared" si="2106"/>
        <v>8.2600069550282018E-4</v>
      </c>
      <c r="AT1733" s="13">
        <f t="shared" si="2107"/>
        <v>4.3315476472167893E-4</v>
      </c>
      <c r="AU1733" s="13">
        <f t="shared" si="2108"/>
        <v>1.51430905746699E-4</v>
      </c>
      <c r="AV1733" s="13">
        <f t="shared" si="2109"/>
        <v>3.9705183486784476E-5</v>
      </c>
      <c r="AW1733" s="13">
        <f t="shared" si="2110"/>
        <v>2.2469089638441328E-7</v>
      </c>
      <c r="AX1733" s="13">
        <f t="shared" si="2111"/>
        <v>2.5654613129097133E-4</v>
      </c>
      <c r="AY1733" s="13">
        <f t="shared" si="2112"/>
        <v>2.3756961130255589E-4</v>
      </c>
      <c r="AZ1733" s="13">
        <f t="shared" si="2113"/>
        <v>1.0999838495018024E-4</v>
      </c>
      <c r="BA1733" s="13">
        <f t="shared" si="2114"/>
        <v>3.3953963009852544E-5</v>
      </c>
      <c r="BB1733" s="13">
        <f t="shared" si="2115"/>
        <v>7.8606036211117017E-6</v>
      </c>
      <c r="BC1733" s="13">
        <f t="shared" si="2116"/>
        <v>1.4558321635752474E-6</v>
      </c>
      <c r="BD1733" s="13">
        <f t="shared" si="2117"/>
        <v>1.2155194181312386E-4</v>
      </c>
      <c r="BE1733" s="13">
        <f t="shared" si="2118"/>
        <v>1.2748367657360434E-4</v>
      </c>
      <c r="BF1733" s="13">
        <f t="shared" si="2119"/>
        <v>6.6852439995198116E-5</v>
      </c>
      <c r="BG1733" s="13">
        <f t="shared" si="2120"/>
        <v>2.3371613022321267E-5</v>
      </c>
      <c r="BH1733" s="13">
        <f t="shared" si="2121"/>
        <v>6.1280369344526357E-6</v>
      </c>
      <c r="BI1733" s="13">
        <f t="shared" si="2122"/>
        <v>1.2854170273707855E-6</v>
      </c>
      <c r="BJ1733" s="14">
        <f t="shared" si="2123"/>
        <v>0.37715485589814607</v>
      </c>
      <c r="BK1733" s="14">
        <f t="shared" si="2124"/>
        <v>0.31029547480183667</v>
      </c>
      <c r="BL1733" s="14">
        <f t="shared" si="2125"/>
        <v>0.29425558576745936</v>
      </c>
      <c r="BM1733" s="14">
        <f t="shared" si="2126"/>
        <v>0.31634815983819414</v>
      </c>
      <c r="BN1733" s="14">
        <f t="shared" si="2127"/>
        <v>0.68348862422884327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</v>
      </c>
      <c r="F1734" s="10">
        <f>VLOOKUP(B1734,home!$B$2:$E$405,3,FALSE)</f>
        <v>0.76</v>
      </c>
      <c r="G1734" s="10">
        <f>VLOOKUP(C1734,away!$B$2:$E$405,4,FALSE)</f>
        <v>1</v>
      </c>
      <c r="H1734" s="10">
        <f>VLOOKUP(A1734,away!$A$2:$E$405,3,FALSE)</f>
        <v>1.2307692307692299</v>
      </c>
      <c r="I1734" s="10">
        <f>VLOOKUP(C1734,away!$B$2:$E$405,3,FALSE)</f>
        <v>1.08</v>
      </c>
      <c r="J1734" s="10">
        <f>VLOOKUP(B1734,home!$B$2:$E$405,4,FALSE)</f>
        <v>1.51</v>
      </c>
      <c r="K1734" s="12">
        <f t="shared" si="2072"/>
        <v>1.1400000000000001</v>
      </c>
      <c r="L1734" s="12">
        <f t="shared" si="2073"/>
        <v>2.0071384615384602</v>
      </c>
      <c r="M1734" s="13">
        <f t="shared" si="2074"/>
        <v>4.2974925488925071E-2</v>
      </c>
      <c r="N1734" s="13">
        <f t="shared" si="2075"/>
        <v>4.8991415057374581E-2</v>
      </c>
      <c r="O1734" s="13">
        <f t="shared" si="2076"/>
        <v>8.6256625830571004E-2</v>
      </c>
      <c r="P1734" s="13">
        <f t="shared" si="2077"/>
        <v>9.8332553446850962E-2</v>
      </c>
      <c r="Q1734" s="13">
        <f t="shared" si="2078"/>
        <v>2.7925106582703516E-2</v>
      </c>
      <c r="R1734" s="13">
        <f t="shared" si="2079"/>
        <v>8.6564495633535479E-2</v>
      </c>
      <c r="S1734" s="13">
        <f t="shared" si="2080"/>
        <v>5.6249609262671363E-2</v>
      </c>
      <c r="T1734" s="13">
        <f t="shared" si="2081"/>
        <v>5.6049555464705053E-2</v>
      </c>
      <c r="U1734" s="13">
        <f t="shared" si="2082"/>
        <v>9.8683525022230448E-2</v>
      </c>
      <c r="V1734" s="13">
        <f t="shared" si="2083"/>
        <v>1.4300762198364913E-2</v>
      </c>
      <c r="W1734" s="13">
        <f t="shared" si="2084"/>
        <v>1.0611540501427336E-2</v>
      </c>
      <c r="X1734" s="13">
        <f t="shared" si="2085"/>
        <v>2.1298831076587921E-2</v>
      </c>
      <c r="Y1734" s="13">
        <f t="shared" si="2086"/>
        <v>2.1374851519815118E-2</v>
      </c>
      <c r="Z1734" s="13">
        <f t="shared" si="2087"/>
        <v>5.7915642863249052E-2</v>
      </c>
      <c r="AA1734" s="13">
        <f t="shared" si="2088"/>
        <v>6.6023832864103932E-2</v>
      </c>
      <c r="AB1734" s="13">
        <f t="shared" si="2089"/>
        <v>3.7633584732539242E-2</v>
      </c>
      <c r="AC1734" s="13">
        <f t="shared" si="2090"/>
        <v>2.0451322009328136E-3</v>
      </c>
      <c r="AD1734" s="13">
        <f t="shared" si="2091"/>
        <v>3.0242890429067913E-3</v>
      </c>
      <c r="AE1734" s="13">
        <f t="shared" si="2092"/>
        <v>6.0701668568275578E-3</v>
      </c>
      <c r="AF1734" s="13">
        <f t="shared" si="2093"/>
        <v>6.0918326831473097E-3</v>
      </c>
      <c r="AG1734" s="13">
        <f t="shared" si="2094"/>
        <v>4.0757172265340012E-3</v>
      </c>
      <c r="AH1734" s="13">
        <f t="shared" si="2095"/>
        <v>2.9061178578888153E-2</v>
      </c>
      <c r="AI1734" s="13">
        <f t="shared" si="2096"/>
        <v>3.3129743579932501E-2</v>
      </c>
      <c r="AJ1734" s="13">
        <f t="shared" si="2097"/>
        <v>1.8883953840561525E-2</v>
      </c>
      <c r="AK1734" s="13">
        <f t="shared" si="2098"/>
        <v>7.1759024594133802E-3</v>
      </c>
      <c r="AL1734" s="13">
        <f t="shared" si="2099"/>
        <v>1.8718177557369101E-4</v>
      </c>
      <c r="AM1734" s="13">
        <f t="shared" si="2100"/>
        <v>6.8953790178274803E-4</v>
      </c>
      <c r="AN1734" s="13">
        <f t="shared" si="2101"/>
        <v>1.3839980433566826E-3</v>
      </c>
      <c r="AO1734" s="13">
        <f t="shared" si="2102"/>
        <v>1.3889378517575859E-3</v>
      </c>
      <c r="AP1734" s="13">
        <f t="shared" si="2103"/>
        <v>9.2926352764975174E-4</v>
      </c>
      <c r="AQ1734" s="13">
        <f t="shared" si="2104"/>
        <v>4.6629014181268129E-4</v>
      </c>
      <c r="AR1734" s="13">
        <f t="shared" si="2105"/>
        <v>1.1665961852664797E-2</v>
      </c>
      <c r="AS1734" s="13">
        <f t="shared" si="2106"/>
        <v>1.3299196512037871E-2</v>
      </c>
      <c r="AT1734" s="13">
        <f t="shared" si="2107"/>
        <v>7.5805420118615872E-3</v>
      </c>
      <c r="AU1734" s="13">
        <f t="shared" si="2108"/>
        <v>2.8806059645074033E-3</v>
      </c>
      <c r="AV1734" s="13">
        <f t="shared" si="2109"/>
        <v>8.2097269988461001E-4</v>
      </c>
      <c r="AW1734" s="13">
        <f t="shared" si="2110"/>
        <v>1.1897158466678811E-5</v>
      </c>
      <c r="AX1734" s="13">
        <f t="shared" si="2111"/>
        <v>1.3101220133872199E-4</v>
      </c>
      <c r="AY1734" s="13">
        <f t="shared" si="2112"/>
        <v>2.6295962823776942E-4</v>
      </c>
      <c r="AZ1734" s="13">
        <f t="shared" si="2113"/>
        <v>2.6389819183394108E-4</v>
      </c>
      <c r="BA1734" s="13">
        <f t="shared" si="2114"/>
        <v>1.7656007025345266E-4</v>
      </c>
      <c r="BB1734" s="13">
        <f t="shared" si="2115"/>
        <v>8.8595126944409359E-5</v>
      </c>
      <c r="BC1734" s="13">
        <f t="shared" si="2116"/>
        <v>3.5564537359001256E-5</v>
      </c>
      <c r="BD1734" s="13">
        <f t="shared" si="2117"/>
        <v>3.9025334542206642E-3</v>
      </c>
      <c r="BE1734" s="13">
        <f t="shared" si="2118"/>
        <v>4.448888137811558E-3</v>
      </c>
      <c r="BF1734" s="13">
        <f t="shared" si="2119"/>
        <v>2.5358662385525882E-3</v>
      </c>
      <c r="BG1734" s="13">
        <f t="shared" si="2120"/>
        <v>9.6362917064998354E-4</v>
      </c>
      <c r="BH1734" s="13">
        <f t="shared" si="2121"/>
        <v>2.7463431363524532E-4</v>
      </c>
      <c r="BI1734" s="13">
        <f t="shared" si="2122"/>
        <v>6.2616623508835909E-5</v>
      </c>
      <c r="BJ1734" s="14">
        <f t="shared" si="2123"/>
        <v>0.21132992323435593</v>
      </c>
      <c r="BK1734" s="14">
        <f t="shared" si="2124"/>
        <v>0.21435312400155657</v>
      </c>
      <c r="BL1734" s="14">
        <f t="shared" si="2125"/>
        <v>0.51184828952111072</v>
      </c>
      <c r="BM1734" s="14">
        <f t="shared" si="2126"/>
        <v>0.60415079511054037</v>
      </c>
      <c r="BN1734" s="14">
        <f t="shared" si="2127"/>
        <v>0.39104512203996061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</v>
      </c>
      <c r="F1735" s="10">
        <f>VLOOKUP(B1735,home!$B$2:$E$405,3,FALSE)</f>
        <v>1.62</v>
      </c>
      <c r="G1735" s="10">
        <f>VLOOKUP(C1735,away!$B$2:$E$405,4,FALSE)</f>
        <v>1.52</v>
      </c>
      <c r="H1735" s="10">
        <f>VLOOKUP(A1735,away!$A$2:$E$405,3,FALSE)</f>
        <v>1.2307692307692299</v>
      </c>
      <c r="I1735" s="10">
        <f>VLOOKUP(C1735,away!$B$2:$E$405,3,FALSE)</f>
        <v>0.19</v>
      </c>
      <c r="J1735" s="10">
        <f>VLOOKUP(B1735,home!$B$2:$E$405,4,FALSE)</f>
        <v>1.51</v>
      </c>
      <c r="K1735" s="12">
        <f t="shared" si="2072"/>
        <v>3.6936000000000004</v>
      </c>
      <c r="L1735" s="12">
        <f t="shared" si="2073"/>
        <v>0.35310769230769207</v>
      </c>
      <c r="M1735" s="13">
        <f t="shared" si="2074"/>
        <v>1.7479828984331095E-2</v>
      </c>
      <c r="N1735" s="13">
        <f t="shared" si="2075"/>
        <v>6.4563496336525347E-2</v>
      </c>
      <c r="O1735" s="13">
        <f t="shared" si="2076"/>
        <v>6.1722620745902615E-3</v>
      </c>
      <c r="P1735" s="13">
        <f t="shared" si="2077"/>
        <v>2.2797867198706592E-2</v>
      </c>
      <c r="Q1735" s="13">
        <f t="shared" si="2078"/>
        <v>0.11923586503429508</v>
      </c>
      <c r="R1735" s="13">
        <f t="shared" si="2079"/>
        <v>1.0897366087384275E-3</v>
      </c>
      <c r="S1735" s="13">
        <f t="shared" si="2080"/>
        <v>7.4334644417253619E-3</v>
      </c>
      <c r="T1735" s="13">
        <f t="shared" si="2081"/>
        <v>4.2103101142571354E-2</v>
      </c>
      <c r="U1735" s="13">
        <f t="shared" si="2082"/>
        <v>4.025051138036256E-3</v>
      </c>
      <c r="V1735" s="13">
        <f t="shared" si="2083"/>
        <v>1.0772234500862081E-3</v>
      </c>
      <c r="W1735" s="13">
        <f t="shared" si="2084"/>
        <v>0.14680319703022404</v>
      </c>
      <c r="X1735" s="13">
        <f t="shared" si="2085"/>
        <v>5.1837338126733842E-2</v>
      </c>
      <c r="Y1735" s="13">
        <f t="shared" si="2086"/>
        <v>9.1520814206522624E-3</v>
      </c>
      <c r="Z1735" s="13">
        <f t="shared" si="2087"/>
        <v>1.282647930449455E-4</v>
      </c>
      <c r="AA1735" s="13">
        <f t="shared" si="2088"/>
        <v>4.7375883959081068E-4</v>
      </c>
      <c r="AB1735" s="13">
        <f t="shared" si="2089"/>
        <v>8.7493782495630965E-4</v>
      </c>
      <c r="AC1735" s="13">
        <f t="shared" si="2090"/>
        <v>8.7809773412300118E-5</v>
      </c>
      <c r="AD1735" s="13">
        <f t="shared" si="2091"/>
        <v>0.13555807213770893</v>
      </c>
      <c r="AE1735" s="13">
        <f t="shared" si="2092"/>
        <v>4.7866598026226045E-2</v>
      </c>
      <c r="AF1735" s="13">
        <f t="shared" si="2093"/>
        <v>8.4510319838303014E-3</v>
      </c>
      <c r="AG1735" s="13">
        <f t="shared" si="2094"/>
        <v>9.9470813380960485E-4</v>
      </c>
      <c r="AH1735" s="13">
        <f t="shared" si="2095"/>
        <v>1.13228212691061E-5</v>
      </c>
      <c r="AI1735" s="13">
        <f t="shared" si="2096"/>
        <v>4.1821972639570296E-5</v>
      </c>
      <c r="AJ1735" s="13">
        <f t="shared" si="2097"/>
        <v>7.723681907075846E-5</v>
      </c>
      <c r="AK1735" s="13">
        <f t="shared" si="2098"/>
        <v>9.5093971639917781E-5</v>
      </c>
      <c r="AL1735" s="13">
        <f t="shared" si="2099"/>
        <v>4.5809957403968062E-6</v>
      </c>
      <c r="AM1735" s="13">
        <f t="shared" si="2100"/>
        <v>0.10013945904956834</v>
      </c>
      <c r="AN1735" s="13">
        <f t="shared" si="2101"/>
        <v>3.5360013293933699E-2</v>
      </c>
      <c r="AO1735" s="13">
        <f t="shared" si="2102"/>
        <v>6.2429463470951201E-3</v>
      </c>
      <c r="AP1735" s="13">
        <f t="shared" si="2103"/>
        <v>7.3481079260783128E-4</v>
      </c>
      <c r="AQ1735" s="13">
        <f t="shared" si="2104"/>
        <v>6.4866835815134333E-5</v>
      </c>
      <c r="AR1735" s="13">
        <f t="shared" si="2105"/>
        <v>7.9963505774930149E-7</v>
      </c>
      <c r="AS1735" s="13">
        <f t="shared" si="2106"/>
        <v>2.9535320493028201E-6</v>
      </c>
      <c r="AT1735" s="13">
        <f t="shared" si="2107"/>
        <v>5.4545829886524508E-6</v>
      </c>
      <c r="AU1735" s="13">
        <f t="shared" si="2108"/>
        <v>6.7156825756288956E-6</v>
      </c>
      <c r="AV1735" s="13">
        <f t="shared" si="2109"/>
        <v>6.2012612903357243E-6</v>
      </c>
      <c r="AW1735" s="13">
        <f t="shared" si="2110"/>
        <v>1.659642040056318E-7</v>
      </c>
      <c r="AX1735" s="13">
        <f t="shared" si="2111"/>
        <v>6.1645850990914255E-2</v>
      </c>
      <c r="AY1735" s="13">
        <f t="shared" si="2112"/>
        <v>2.1767624183745584E-2</v>
      </c>
      <c r="AZ1735" s="13">
        <f t="shared" si="2113"/>
        <v>3.8431577712717555E-3</v>
      </c>
      <c r="BA1735" s="13">
        <f t="shared" si="2114"/>
        <v>4.5234952392938089E-4</v>
      </c>
      <c r="BB1735" s="13">
        <f t="shared" si="2115"/>
        <v>3.9932024127796688E-5</v>
      </c>
      <c r="BC1735" s="13">
        <f t="shared" si="2116"/>
        <v>2.8200609777882735E-6</v>
      </c>
      <c r="BD1735" s="13">
        <f t="shared" si="2117"/>
        <v>4.7059548321697317E-8</v>
      </c>
      <c r="BE1735" s="13">
        <f t="shared" si="2118"/>
        <v>1.7381914768102125E-7</v>
      </c>
      <c r="BF1735" s="13">
        <f t="shared" si="2119"/>
        <v>3.210092019373102E-7</v>
      </c>
      <c r="BG1735" s="13">
        <f t="shared" si="2120"/>
        <v>3.9522652942521619E-7</v>
      </c>
      <c r="BH1735" s="13">
        <f t="shared" si="2121"/>
        <v>3.6495217727124473E-7</v>
      </c>
      <c r="BI1735" s="13">
        <f t="shared" si="2122"/>
        <v>2.6959747239381391E-7</v>
      </c>
      <c r="BJ1735" s="14">
        <f t="shared" si="2123"/>
        <v>0.85685932024656342</v>
      </c>
      <c r="BK1735" s="14">
        <f t="shared" si="2124"/>
        <v>7.0648399027747541E-2</v>
      </c>
      <c r="BL1735" s="14">
        <f t="shared" si="2125"/>
        <v>1.2884918428570117E-2</v>
      </c>
      <c r="BM1735" s="14">
        <f t="shared" si="2126"/>
        <v>0.68741438803919719</v>
      </c>
      <c r="BN1735" s="14">
        <f t="shared" si="2127"/>
        <v>0.23133905623718679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</v>
      </c>
      <c r="F1736" s="10">
        <f>VLOOKUP(B1736,home!$B$2:$E$405,3,FALSE)</f>
        <v>1.1100000000000001</v>
      </c>
      <c r="G1736" s="10">
        <f>VLOOKUP(C1736,away!$B$2:$E$405,4,FALSE)</f>
        <v>1.22</v>
      </c>
      <c r="H1736" s="10">
        <f>VLOOKUP(A1736,away!$A$2:$E$405,3,FALSE)</f>
        <v>1.2307692307692299</v>
      </c>
      <c r="I1736" s="10">
        <f>VLOOKUP(C1736,away!$B$2:$E$405,3,FALSE)</f>
        <v>1.22</v>
      </c>
      <c r="J1736" s="10">
        <f>VLOOKUP(B1736,home!$B$2:$E$405,4,FALSE)</f>
        <v>0.81</v>
      </c>
      <c r="K1736" s="12">
        <f t="shared" si="2072"/>
        <v>2.0312999999999999</v>
      </c>
      <c r="L1736" s="12">
        <f t="shared" si="2073"/>
        <v>1.2162461538461531</v>
      </c>
      <c r="M1736" s="13">
        <f t="shared" si="2074"/>
        <v>3.886947060477202E-2</v>
      </c>
      <c r="N1736" s="13">
        <f t="shared" si="2075"/>
        <v>7.8955555639473401E-2</v>
      </c>
      <c r="O1736" s="13">
        <f t="shared" si="2076"/>
        <v>4.7274844125090074E-2</v>
      </c>
      <c r="P1736" s="13">
        <f t="shared" si="2077"/>
        <v>9.6029390871295459E-2</v>
      </c>
      <c r="Q1736" s="13">
        <f t="shared" si="2078"/>
        <v>8.0191210085231154E-2</v>
      </c>
      <c r="R1736" s="13">
        <f t="shared" si="2079"/>
        <v>2.874892367040861E-2</v>
      </c>
      <c r="S1736" s="13">
        <f t="shared" si="2080"/>
        <v>5.931161247910012E-2</v>
      </c>
      <c r="T1736" s="13">
        <f t="shared" si="2081"/>
        <v>9.7532250838431228E-2</v>
      </c>
      <c r="U1736" s="13">
        <f t="shared" si="2082"/>
        <v>5.8397688651701002E-2</v>
      </c>
      <c r="V1736" s="13">
        <f t="shared" si="2083"/>
        <v>1.6281438389516064E-2</v>
      </c>
      <c r="W1736" s="13">
        <f t="shared" si="2084"/>
        <v>5.4297468348710021E-2</v>
      </c>
      <c r="X1736" s="13">
        <f t="shared" si="2085"/>
        <v>6.6039087042701797E-2</v>
      </c>
      <c r="Y1736" s="13">
        <f t="shared" si="2086"/>
        <v>4.0159892809598696E-2</v>
      </c>
      <c r="Z1736" s="13">
        <f t="shared" si="2087"/>
        <v>1.1655255947117034E-2</v>
      </c>
      <c r="AA1736" s="13">
        <f t="shared" si="2088"/>
        <v>2.367532140537883E-2</v>
      </c>
      <c r="AB1736" s="13">
        <f t="shared" si="2089"/>
        <v>2.4045840185373007E-2</v>
      </c>
      <c r="AC1736" s="13">
        <f t="shared" si="2090"/>
        <v>2.5140177283212773E-3</v>
      </c>
      <c r="AD1736" s="13">
        <f t="shared" si="2091"/>
        <v>2.7573611864183663E-2</v>
      </c>
      <c r="AE1736" s="13">
        <f t="shared" si="2092"/>
        <v>3.3536299377460034E-2</v>
      </c>
      <c r="AF1736" s="13">
        <f t="shared" si="2093"/>
        <v>2.0394197566034455E-2</v>
      </c>
      <c r="AG1736" s="13">
        <f t="shared" si="2094"/>
        <v>8.2681214501559939E-3</v>
      </c>
      <c r="AH1736" s="13">
        <f t="shared" si="2095"/>
        <v>3.5439150544433998E-3</v>
      </c>
      <c r="AI1736" s="13">
        <f t="shared" si="2096"/>
        <v>7.1987546500908777E-3</v>
      </c>
      <c r="AJ1736" s="13">
        <f t="shared" si="2097"/>
        <v>7.3114151603647995E-3</v>
      </c>
      <c r="AK1736" s="13">
        <f t="shared" si="2098"/>
        <v>4.9505592050830063E-3</v>
      </c>
      <c r="AL1736" s="13">
        <f t="shared" si="2099"/>
        <v>2.4844134724149366E-4</v>
      </c>
      <c r="AM1736" s="13">
        <f t="shared" si="2100"/>
        <v>1.120205555594325E-2</v>
      </c>
      <c r="AN1736" s="13">
        <f t="shared" si="2101"/>
        <v>1.3624456985086908E-2</v>
      </c>
      <c r="AO1736" s="13">
        <f t="shared" si="2102"/>
        <v>8.2853467031771544E-3</v>
      </c>
      <c r="AP1736" s="13">
        <f t="shared" si="2103"/>
        <v>3.3590070203403733E-3</v>
      </c>
      <c r="AQ1736" s="13">
        <f t="shared" si="2104"/>
        <v>1.0213448423078016E-3</v>
      </c>
      <c r="AR1736" s="13">
        <f t="shared" si="2105"/>
        <v>8.6205461090485211E-4</v>
      </c>
      <c r="AS1736" s="13">
        <f t="shared" si="2106"/>
        <v>1.7510915311310261E-3</v>
      </c>
      <c r="AT1736" s="13">
        <f t="shared" si="2107"/>
        <v>1.7784961135932265E-3</v>
      </c>
      <c r="AU1736" s="13">
        <f t="shared" si="2108"/>
        <v>1.2042197185139737E-3</v>
      </c>
      <c r="AV1736" s="13">
        <f t="shared" si="2109"/>
        <v>6.1153287855435863E-4</v>
      </c>
      <c r="AW1736" s="13">
        <f t="shared" si="2110"/>
        <v>1.7049707129215628E-5</v>
      </c>
      <c r="AX1736" s="13">
        <f t="shared" si="2111"/>
        <v>3.7924559084645923E-3</v>
      </c>
      <c r="AY1736" s="13">
        <f t="shared" si="2112"/>
        <v>4.6125599123011786E-3</v>
      </c>
      <c r="AZ1736" s="13">
        <f t="shared" si="2113"/>
        <v>2.8050041263606288E-3</v>
      </c>
      <c r="BA1736" s="13">
        <f t="shared" si="2114"/>
        <v>1.1371918267362347E-3</v>
      </c>
      <c r="BB1736" s="13">
        <f t="shared" si="2115"/>
        <v>3.4577629636330668E-4</v>
      </c>
      <c r="BC1736" s="13">
        <f t="shared" si="2116"/>
        <v>8.4109818108607772E-5</v>
      </c>
      <c r="BD1736" s="13">
        <f t="shared" si="2117"/>
        <v>1.7474510081972816E-4</v>
      </c>
      <c r="BE1736" s="13">
        <f t="shared" si="2118"/>
        <v>3.5495972329511376E-4</v>
      </c>
      <c r="BF1736" s="13">
        <f t="shared" si="2119"/>
        <v>3.6051484296468225E-4</v>
      </c>
      <c r="BG1736" s="13">
        <f t="shared" si="2120"/>
        <v>2.4410460017138639E-4</v>
      </c>
      <c r="BH1736" s="13">
        <f t="shared" si="2121"/>
        <v>1.2396241858203427E-4</v>
      </c>
      <c r="BI1736" s="13">
        <f t="shared" si="2122"/>
        <v>5.0360972173137225E-5</v>
      </c>
      <c r="BJ1736" s="14">
        <f t="shared" si="2123"/>
        <v>0.55721700401717034</v>
      </c>
      <c r="BK1736" s="14">
        <f t="shared" si="2124"/>
        <v>0.21786693133254761</v>
      </c>
      <c r="BL1736" s="14">
        <f t="shared" si="2125"/>
        <v>0.21266330461863714</v>
      </c>
      <c r="BM1736" s="14">
        <f t="shared" si="2126"/>
        <v>0.62473759071402957</v>
      </c>
      <c r="BN1736" s="14">
        <f t="shared" si="2127"/>
        <v>0.37006939499627073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</v>
      </c>
      <c r="F1737" s="10">
        <f>VLOOKUP(B1737,home!$B$2:$E$405,3,FALSE)</f>
        <v>1.22</v>
      </c>
      <c r="G1737" s="10">
        <f>VLOOKUP(C1737,away!$B$2:$E$405,4,FALSE)</f>
        <v>1</v>
      </c>
      <c r="H1737" s="10">
        <f>VLOOKUP(A1737,away!$A$2:$E$405,3,FALSE)</f>
        <v>1.2307692307692299</v>
      </c>
      <c r="I1737" s="10">
        <f>VLOOKUP(C1737,away!$B$2:$E$405,3,FALSE)</f>
        <v>1</v>
      </c>
      <c r="J1737" s="10">
        <f>VLOOKUP(B1737,home!$B$2:$E$405,4,FALSE)</f>
        <v>1.08</v>
      </c>
      <c r="K1737" s="12">
        <f t="shared" si="2072"/>
        <v>1.83</v>
      </c>
      <c r="L1737" s="12">
        <f t="shared" si="2073"/>
        <v>1.3292307692307683</v>
      </c>
      <c r="M1737" s="13">
        <f t="shared" si="2074"/>
        <v>4.245838882117145E-2</v>
      </c>
      <c r="N1737" s="13">
        <f t="shared" si="2075"/>
        <v>7.7698851542743752E-2</v>
      </c>
      <c r="O1737" s="13">
        <f t="shared" si="2076"/>
        <v>5.6436996833064773E-2</v>
      </c>
      <c r="P1737" s="13">
        <f t="shared" si="2077"/>
        <v>0.10327970420450854</v>
      </c>
      <c r="Q1737" s="13">
        <f t="shared" si="2078"/>
        <v>7.1094449161610562E-2</v>
      </c>
      <c r="R1737" s="13">
        <f t="shared" si="2079"/>
        <v>3.7508896356744578E-2</v>
      </c>
      <c r="S1737" s="13">
        <f t="shared" si="2080"/>
        <v>6.2806771504550982E-2</v>
      </c>
      <c r="T1737" s="13">
        <f t="shared" si="2081"/>
        <v>9.4500929347125354E-2</v>
      </c>
      <c r="U1737" s="13">
        <f t="shared" si="2082"/>
        <v>6.8641280332842572E-2</v>
      </c>
      <c r="V1737" s="13">
        <f t="shared" si="2083"/>
        <v>1.6975220950645388E-2</v>
      </c>
      <c r="W1737" s="13">
        <f t="shared" si="2084"/>
        <v>4.336761398858243E-2</v>
      </c>
      <c r="X1737" s="13">
        <f t="shared" si="2085"/>
        <v>5.7645566901746444E-2</v>
      </c>
      <c r="Y1737" s="13">
        <f t="shared" si="2086"/>
        <v>3.8312130617776087E-2</v>
      </c>
      <c r="Z1737" s="13">
        <f t="shared" si="2087"/>
        <v>1.6619326385757579E-2</v>
      </c>
      <c r="AA1737" s="13">
        <f t="shared" si="2088"/>
        <v>3.0413367285936372E-2</v>
      </c>
      <c r="AB1737" s="13">
        <f t="shared" si="2089"/>
        <v>2.7828231066631792E-2</v>
      </c>
      <c r="AC1737" s="13">
        <f t="shared" si="2090"/>
        <v>2.5807558989888887E-3</v>
      </c>
      <c r="AD1737" s="13">
        <f t="shared" si="2091"/>
        <v>1.9840683399776474E-2</v>
      </c>
      <c r="AE1737" s="13">
        <f t="shared" si="2092"/>
        <v>2.6372846857549016E-2</v>
      </c>
      <c r="AF1737" s="13">
        <f t="shared" si="2093"/>
        <v>1.7527799757632571E-2</v>
      </c>
      <c r="AG1737" s="13">
        <f t="shared" si="2094"/>
        <v>7.7661635849202706E-3</v>
      </c>
      <c r="AH1737" s="13">
        <f t="shared" si="2095"/>
        <v>5.5227299989594391E-3</v>
      </c>
      <c r="AI1737" s="13">
        <f t="shared" si="2096"/>
        <v>1.0106595898095774E-2</v>
      </c>
      <c r="AJ1737" s="13">
        <f t="shared" si="2097"/>
        <v>9.2475352467576363E-3</v>
      </c>
      <c r="AK1737" s="13">
        <f t="shared" si="2098"/>
        <v>5.6409965005221564E-3</v>
      </c>
      <c r="AL1737" s="13">
        <f t="shared" si="2099"/>
        <v>2.5110675489288043E-4</v>
      </c>
      <c r="AM1737" s="13">
        <f t="shared" si="2100"/>
        <v>7.2616901243181872E-3</v>
      </c>
      <c r="AN1737" s="13">
        <f t="shared" si="2101"/>
        <v>9.6524619498629359E-3</v>
      </c>
      <c r="AO1737" s="13">
        <f t="shared" si="2102"/>
        <v>6.4151747112935189E-3</v>
      </c>
      <c r="AP1737" s="13">
        <f t="shared" si="2103"/>
        <v>2.8424158720808178E-3</v>
      </c>
      <c r="AQ1737" s="13">
        <f t="shared" si="2104"/>
        <v>9.4455665902993288E-4</v>
      </c>
      <c r="AR1737" s="13">
        <f t="shared" si="2105"/>
        <v>1.4681965289541391E-3</v>
      </c>
      <c r="AS1737" s="13">
        <f t="shared" si="2106"/>
        <v>2.6867996479860747E-3</v>
      </c>
      <c r="AT1737" s="13">
        <f t="shared" si="2107"/>
        <v>2.4584216779072595E-3</v>
      </c>
      <c r="AU1737" s="13">
        <f t="shared" si="2108"/>
        <v>1.4996372235234277E-3</v>
      </c>
      <c r="AV1737" s="13">
        <f t="shared" si="2109"/>
        <v>6.8608402976196871E-4</v>
      </c>
      <c r="AW1737" s="13">
        <f t="shared" si="2110"/>
        <v>1.6967090269069677E-5</v>
      </c>
      <c r="AX1737" s="13">
        <f t="shared" si="2111"/>
        <v>2.2148154879170468E-3</v>
      </c>
      <c r="AY1737" s="13">
        <f t="shared" si="2112"/>
        <v>2.9440008947081951E-3</v>
      </c>
      <c r="AZ1737" s="13">
        <f t="shared" si="2113"/>
        <v>1.956628286944523E-3</v>
      </c>
      <c r="BA1737" s="13">
        <f t="shared" si="2114"/>
        <v>8.6693684098464944E-4</v>
      </c>
      <c r="BB1737" s="13">
        <f t="shared" si="2115"/>
        <v>2.8808978100412948E-4</v>
      </c>
      <c r="BC1737" s="13">
        <f t="shared" si="2116"/>
        <v>7.6587560242328526E-5</v>
      </c>
      <c r="BD1737" s="13">
        <f t="shared" si="2117"/>
        <v>3.2526200026060874E-4</v>
      </c>
      <c r="BE1737" s="13">
        <f t="shared" si="2118"/>
        <v>5.9522946047691405E-4</v>
      </c>
      <c r="BF1737" s="13">
        <f t="shared" si="2119"/>
        <v>5.4463495633637652E-4</v>
      </c>
      <c r="BG1737" s="13">
        <f t="shared" si="2120"/>
        <v>3.3222732336518959E-4</v>
      </c>
      <c r="BH1737" s="13">
        <f t="shared" si="2121"/>
        <v>1.5199400043957434E-4</v>
      </c>
      <c r="BI1737" s="13">
        <f t="shared" si="2122"/>
        <v>5.5629804160884189E-5</v>
      </c>
      <c r="BJ1737" s="14">
        <f t="shared" si="2123"/>
        <v>0.4895903933278492</v>
      </c>
      <c r="BK1737" s="14">
        <f t="shared" si="2124"/>
        <v>0.23129594902946632</v>
      </c>
      <c r="BL1737" s="14">
        <f t="shared" si="2125"/>
        <v>0.26215074617272754</v>
      </c>
      <c r="BM1737" s="14">
        <f t="shared" si="2126"/>
        <v>0.60825209419151771</v>
      </c>
      <c r="BN1737" s="14">
        <f t="shared" si="2127"/>
        <v>0.38847728691984368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</v>
      </c>
      <c r="F1738" s="10">
        <f>VLOOKUP(B1738,home!$B$2:$E$405,3,FALSE)</f>
        <v>1.25</v>
      </c>
      <c r="G1738" s="10">
        <f>VLOOKUP(C1738,away!$B$2:$E$405,4,FALSE)</f>
        <v>1.42</v>
      </c>
      <c r="H1738" s="10">
        <f>VLOOKUP(A1738,away!$A$2:$E$405,3,FALSE)</f>
        <v>1.2307692307692299</v>
      </c>
      <c r="I1738" s="10">
        <f>VLOOKUP(C1738,away!$B$2:$E$405,3,FALSE)</f>
        <v>0.83</v>
      </c>
      <c r="J1738" s="10">
        <f>VLOOKUP(B1738,home!$B$2:$E$405,4,FALSE)</f>
        <v>0.71</v>
      </c>
      <c r="K1738" s="12">
        <f t="shared" si="2072"/>
        <v>2.6624999999999996</v>
      </c>
      <c r="L1738" s="12">
        <f t="shared" si="2073"/>
        <v>0.72529230769230713</v>
      </c>
      <c r="M1738" s="13">
        <f t="shared" si="2074"/>
        <v>3.3783177493200776E-2</v>
      </c>
      <c r="N1738" s="13">
        <f t="shared" si="2075"/>
        <v>8.9947710075647044E-2</v>
      </c>
      <c r="O1738" s="13">
        <f t="shared" si="2076"/>
        <v>2.4502678765222403E-2</v>
      </c>
      <c r="P1738" s="13">
        <f t="shared" si="2077"/>
        <v>6.5238382212404633E-2</v>
      </c>
      <c r="Q1738" s="13">
        <f t="shared" si="2078"/>
        <v>0.11974288903820515</v>
      </c>
      <c r="R1738" s="13">
        <f t="shared" si="2079"/>
        <v>8.8858022131357225E-3</v>
      </c>
      <c r="S1738" s="13">
        <f t="shared" si="2080"/>
        <v>3.1495309422480827E-2</v>
      </c>
      <c r="T1738" s="13">
        <f t="shared" si="2081"/>
        <v>8.6848596320263691E-2</v>
      </c>
      <c r="U1738" s="13">
        <f t="shared" si="2082"/>
        <v>2.3658448392473858E-2</v>
      </c>
      <c r="V1738" s="13">
        <f t="shared" si="2083"/>
        <v>6.7578112555355032E-3</v>
      </c>
      <c r="W1738" s="13">
        <f t="shared" si="2084"/>
        <v>0.10627181402140702</v>
      </c>
      <c r="X1738" s="13">
        <f t="shared" si="2085"/>
        <v>7.7078129234233989E-2</v>
      </c>
      <c r="Y1738" s="13">
        <f t="shared" si="2086"/>
        <v>2.7952087112451722E-2</v>
      </c>
      <c r="Z1738" s="13">
        <f t="shared" si="2087"/>
        <v>2.1482679976208728E-3</v>
      </c>
      <c r="AA1738" s="13">
        <f t="shared" si="2088"/>
        <v>5.7197635436655727E-3</v>
      </c>
      <c r="AB1738" s="13">
        <f t="shared" si="2089"/>
        <v>7.6144352175047947E-3</v>
      </c>
      <c r="AC1738" s="13">
        <f t="shared" si="2090"/>
        <v>8.1562168348552479E-4</v>
      </c>
      <c r="AD1738" s="13">
        <f t="shared" si="2091"/>
        <v>7.0737176207999061E-2</v>
      </c>
      <c r="AE1738" s="13">
        <f t="shared" si="2092"/>
        <v>5.1305129771537013E-2</v>
      </c>
      <c r="AF1738" s="13">
        <f t="shared" si="2093"/>
        <v>1.860560798422568E-2</v>
      </c>
      <c r="AG1738" s="13">
        <f t="shared" si="2094"/>
        <v>4.4981681169658201E-3</v>
      </c>
      <c r="AH1738" s="13">
        <f t="shared" si="2095"/>
        <v>3.8953056338399361E-4</v>
      </c>
      <c r="AI1738" s="13">
        <f t="shared" si="2096"/>
        <v>1.0371251250098827E-3</v>
      </c>
      <c r="AJ1738" s="13">
        <f t="shared" si="2097"/>
        <v>1.3806728226694067E-3</v>
      </c>
      <c r="AK1738" s="13">
        <f t="shared" si="2098"/>
        <v>1.2253471301190979E-3</v>
      </c>
      <c r="AL1738" s="13">
        <f t="shared" si="2099"/>
        <v>6.3001580166534201E-5</v>
      </c>
      <c r="AM1738" s="13">
        <f t="shared" si="2100"/>
        <v>3.7667546330759479E-2</v>
      </c>
      <c r="AN1738" s="13">
        <f t="shared" si="2101"/>
        <v>2.7319981603343441E-2</v>
      </c>
      <c r="AO1738" s="13">
        <f t="shared" si="2102"/>
        <v>9.9074862516001696E-3</v>
      </c>
      <c r="AP1738" s="13">
        <f t="shared" si="2103"/>
        <v>2.3952745222842976E-3</v>
      </c>
      <c r="AQ1738" s="13">
        <f t="shared" si="2104"/>
        <v>4.3431854645604166E-4</v>
      </c>
      <c r="AR1738" s="13">
        <f t="shared" si="2105"/>
        <v>5.650470424669226E-5</v>
      </c>
      <c r="AS1738" s="13">
        <f t="shared" si="2106"/>
        <v>1.5044377505681812E-4</v>
      </c>
      <c r="AT1738" s="13">
        <f t="shared" si="2107"/>
        <v>2.0027827554438914E-4</v>
      </c>
      <c r="AU1738" s="13">
        <f t="shared" si="2108"/>
        <v>1.777469695456453E-4</v>
      </c>
      <c r="AV1738" s="13">
        <f t="shared" si="2109"/>
        <v>1.1831282660382017E-4</v>
      </c>
      <c r="AW1738" s="13">
        <f t="shared" si="2110"/>
        <v>3.3794936085151791E-6</v>
      </c>
      <c r="AX1738" s="13">
        <f t="shared" si="2111"/>
        <v>1.6714973684274527E-2</v>
      </c>
      <c r="AY1738" s="13">
        <f t="shared" si="2112"/>
        <v>1.2123241836483657E-2</v>
      </c>
      <c r="AZ1738" s="13">
        <f t="shared" si="2113"/>
        <v>4.3964470241475767E-3</v>
      </c>
      <c r="BA1738" s="13">
        <f t="shared" si="2114"/>
        <v>1.0629030692636576E-3</v>
      </c>
      <c r="BB1738" s="13">
        <f t="shared" si="2115"/>
        <v>1.9272885498986857E-4</v>
      </c>
      <c r="BC1738" s="13">
        <f t="shared" si="2116"/>
        <v>2.7956951198899565E-5</v>
      </c>
      <c r="BD1738" s="13">
        <f t="shared" si="2117"/>
        <v>6.8304045564257881E-6</v>
      </c>
      <c r="BE1738" s="13">
        <f t="shared" si="2118"/>
        <v>1.8185952131483658E-5</v>
      </c>
      <c r="BF1738" s="13">
        <f t="shared" si="2119"/>
        <v>2.4210048775037622E-5</v>
      </c>
      <c r="BG1738" s="13">
        <f t="shared" si="2120"/>
        <v>2.1486418287845882E-5</v>
      </c>
      <c r="BH1738" s="13">
        <f t="shared" si="2121"/>
        <v>1.4301897172847418E-5</v>
      </c>
      <c r="BI1738" s="13">
        <f t="shared" si="2122"/>
        <v>7.6157602445412449E-6</v>
      </c>
      <c r="BJ1738" s="14">
        <f t="shared" si="2123"/>
        <v>0.7652301665577379</v>
      </c>
      <c r="BK1738" s="14">
        <f t="shared" si="2124"/>
        <v>0.15027654548375749</v>
      </c>
      <c r="BL1738" s="14">
        <f t="shared" si="2125"/>
        <v>7.520972080535028E-2</v>
      </c>
      <c r="BM1738" s="14">
        <f t="shared" si="2126"/>
        <v>0.63864419870377565</v>
      </c>
      <c r="BN1738" s="14">
        <f t="shared" si="2127"/>
        <v>0.34210063979781574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</v>
      </c>
      <c r="F1739" s="10">
        <f>VLOOKUP(B1739,home!$B$2:$E$405,3,FALSE)</f>
        <v>1.17</v>
      </c>
      <c r="G1739" s="10">
        <f>VLOOKUP(C1739,away!$B$2:$E$405,4,FALSE)</f>
        <v>1.05</v>
      </c>
      <c r="H1739" s="10">
        <f>VLOOKUP(A1739,away!$A$2:$E$405,3,FALSE)</f>
        <v>1.2307692307692299</v>
      </c>
      <c r="I1739" s="10">
        <f>VLOOKUP(C1739,away!$B$2:$E$405,3,FALSE)</f>
        <v>0.28999999999999998</v>
      </c>
      <c r="J1739" s="10">
        <f>VLOOKUP(B1739,home!$B$2:$E$405,4,FALSE)</f>
        <v>0.51</v>
      </c>
      <c r="K1739" s="12">
        <f t="shared" si="2072"/>
        <v>1.8427499999999999</v>
      </c>
      <c r="L1739" s="12">
        <f t="shared" si="2073"/>
        <v>0.18203076923076911</v>
      </c>
      <c r="M1739" s="13">
        <f t="shared" si="2074"/>
        <v>0.1320227834717905</v>
      </c>
      <c r="N1739" s="13">
        <f t="shared" si="2075"/>
        <v>0.24328498424264189</v>
      </c>
      <c r="O1739" s="13">
        <f t="shared" si="2076"/>
        <v>2.4032208831357291E-2</v>
      </c>
      <c r="P1739" s="13">
        <f t="shared" si="2077"/>
        <v>4.4285352823983638E-2</v>
      </c>
      <c r="Q1739" s="13">
        <f t="shared" si="2078"/>
        <v>0.22415670235656418</v>
      </c>
      <c r="R1739" s="13">
        <f t="shared" si="2079"/>
        <v>2.1873007299432253E-3</v>
      </c>
      <c r="S1739" s="13">
        <f t="shared" si="2080"/>
        <v>3.7137386880722891E-3</v>
      </c>
      <c r="T1739" s="13">
        <f t="shared" si="2081"/>
        <v>4.0803416958197926E-2</v>
      </c>
      <c r="U1739" s="13">
        <f t="shared" si="2082"/>
        <v>4.0306484201028774E-3</v>
      </c>
      <c r="V1739" s="13">
        <f t="shared" si="2083"/>
        <v>1.3841401189540462E-4</v>
      </c>
      <c r="W1739" s="13">
        <f t="shared" si="2084"/>
        <v>0.13768825442251956</v>
      </c>
      <c r="X1739" s="13">
        <f t="shared" si="2085"/>
        <v>2.5063498866573081E-2</v>
      </c>
      <c r="Y1739" s="13">
        <f t="shared" si="2086"/>
        <v>2.2811639891484039E-3</v>
      </c>
      <c r="Z1739" s="13">
        <f t="shared" si="2087"/>
        <v>1.327186781368627E-4</v>
      </c>
      <c r="AA1739" s="13">
        <f t="shared" si="2088"/>
        <v>2.4456734413670373E-4</v>
      </c>
      <c r="AB1739" s="13">
        <f t="shared" si="2089"/>
        <v>2.253382367039554E-4</v>
      </c>
      <c r="AC1739" s="13">
        <f t="shared" si="2090"/>
        <v>2.9018255369350738E-6</v>
      </c>
      <c r="AD1739" s="13">
        <f t="shared" si="2091"/>
        <v>6.3431257709274491E-2</v>
      </c>
      <c r="AE1739" s="13">
        <f t="shared" si="2092"/>
        <v>1.154644063409439E-2</v>
      </c>
      <c r="AF1739" s="13">
        <f t="shared" si="2093"/>
        <v>1.0509037352508055E-3</v>
      </c>
      <c r="AG1739" s="13">
        <f t="shared" si="2094"/>
        <v>6.3765605105064237E-5</v>
      </c>
      <c r="AH1739" s="13">
        <f t="shared" si="2095"/>
        <v>6.0397207681359919E-6</v>
      </c>
      <c r="AI1739" s="13">
        <f t="shared" si="2096"/>
        <v>1.1129695445482597E-5</v>
      </c>
      <c r="AJ1739" s="13">
        <f t="shared" si="2097"/>
        <v>1.0254623141081528E-5</v>
      </c>
      <c r="AK1739" s="13">
        <f t="shared" si="2098"/>
        <v>6.2989022644093292E-6</v>
      </c>
      <c r="AL1739" s="13">
        <f t="shared" si="2099"/>
        <v>3.8935209319919892E-8</v>
      </c>
      <c r="AM1739" s="13">
        <f t="shared" si="2100"/>
        <v>2.3377590028753097E-2</v>
      </c>
      <c r="AN1739" s="13">
        <f t="shared" si="2101"/>
        <v>4.2554406956954831E-3</v>
      </c>
      <c r="AO1739" s="13">
        <f t="shared" si="2102"/>
        <v>3.8731057162668406E-4</v>
      </c>
      <c r="AP1739" s="13">
        <f t="shared" si="2103"/>
        <v>2.3500813761471404E-5</v>
      </c>
      <c r="AQ1739" s="13">
        <f t="shared" si="2104"/>
        <v>1.0694678016374205E-6</v>
      </c>
      <c r="AR1739" s="13">
        <f t="shared" si="2105"/>
        <v>2.198830034725695E-7</v>
      </c>
      <c r="AS1739" s="13">
        <f t="shared" si="2106"/>
        <v>4.0518940464907738E-7</v>
      </c>
      <c r="AT1739" s="13">
        <f t="shared" si="2107"/>
        <v>3.7333138770854372E-7</v>
      </c>
      <c r="AU1739" s="13">
        <f t="shared" si="2108"/>
        <v>2.29318804899973E-7</v>
      </c>
      <c r="AV1739" s="13">
        <f t="shared" si="2109"/>
        <v>1.0564430693235634E-7</v>
      </c>
      <c r="AW1739" s="13">
        <f t="shared" si="2110"/>
        <v>3.6278659988021747E-10</v>
      </c>
      <c r="AX1739" s="13">
        <f t="shared" si="2111"/>
        <v>7.1798423375808015E-3</v>
      </c>
      <c r="AY1739" s="13">
        <f t="shared" si="2112"/>
        <v>1.3069522236654767E-3</v>
      </c>
      <c r="AZ1739" s="13">
        <f t="shared" si="2113"/>
        <v>1.1895275931084546E-4</v>
      </c>
      <c r="BA1739" s="13">
        <f t="shared" si="2114"/>
        <v>7.2176874264919121E-6</v>
      </c>
      <c r="BB1739" s="13">
        <f t="shared" si="2115"/>
        <v>3.2846029857789309E-7</v>
      </c>
      <c r="BC1739" s="13">
        <f t="shared" si="2116"/>
        <v>1.1957976162380409E-8</v>
      </c>
      <c r="BD1739" s="13">
        <f t="shared" si="2117"/>
        <v>6.6709120438139454E-9</v>
      </c>
      <c r="BE1739" s="13">
        <f t="shared" si="2118"/>
        <v>1.2292823168738146E-8</v>
      </c>
      <c r="BF1739" s="13">
        <f t="shared" si="2119"/>
        <v>1.132629994709611E-8</v>
      </c>
      <c r="BG1739" s="13">
        <f t="shared" si="2120"/>
        <v>6.9571797425037858E-9</v>
      </c>
      <c r="BH1739" s="13">
        <f t="shared" si="2121"/>
        <v>3.2050857426247138E-9</v>
      </c>
      <c r="BI1739" s="13">
        <f t="shared" si="2122"/>
        <v>1.1812343504443372E-9</v>
      </c>
      <c r="BJ1739" s="14">
        <f t="shared" si="2123"/>
        <v>0.78602860552326648</v>
      </c>
      <c r="BK1739" s="14">
        <f t="shared" si="2124"/>
        <v>0.18147018198015355</v>
      </c>
      <c r="BL1739" s="14">
        <f t="shared" si="2125"/>
        <v>3.0755161504305815E-2</v>
      </c>
      <c r="BM1739" s="14">
        <f t="shared" si="2126"/>
        <v>0.32711038336870302</v>
      </c>
      <c r="BN1739" s="14">
        <f t="shared" si="2127"/>
        <v>0.66996933245628076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</v>
      </c>
      <c r="F1740" s="10">
        <f>VLOOKUP(B1740,home!$B$2:$E$405,3,FALSE)</f>
        <v>1.17</v>
      </c>
      <c r="G1740" s="10">
        <f>VLOOKUP(C1740,away!$B$2:$E$405,4,FALSE)</f>
        <v>1.1399999999999999</v>
      </c>
      <c r="H1740" s="10">
        <f>VLOOKUP(A1740,away!$A$2:$E$405,3,FALSE)</f>
        <v>1.2307692307692299</v>
      </c>
      <c r="I1740" s="10">
        <f>VLOOKUP(C1740,away!$B$2:$E$405,3,FALSE)</f>
        <v>0.95</v>
      </c>
      <c r="J1740" s="10">
        <f>VLOOKUP(B1740,home!$B$2:$E$405,4,FALSE)</f>
        <v>0.81</v>
      </c>
      <c r="K1740" s="12">
        <f t="shared" si="2072"/>
        <v>2.0006999999999997</v>
      </c>
      <c r="L1740" s="12">
        <f t="shared" si="2073"/>
        <v>0.94707692307692248</v>
      </c>
      <c r="M1740" s="13">
        <f t="shared" si="2074"/>
        <v>5.24561905700512E-2</v>
      </c>
      <c r="N1740" s="13">
        <f t="shared" si="2075"/>
        <v>0.10494910047350141</v>
      </c>
      <c r="O1740" s="13">
        <f t="shared" si="2076"/>
        <v>4.9680047561420769E-2</v>
      </c>
      <c r="P1740" s="13">
        <f t="shared" si="2077"/>
        <v>9.9394871156134518E-2</v>
      </c>
      <c r="Q1740" s="13">
        <f t="shared" si="2078"/>
        <v>0.10498583265866715</v>
      </c>
      <c r="R1740" s="13">
        <f t="shared" si="2079"/>
        <v>2.3525413291392773E-2</v>
      </c>
      <c r="S1740" s="13">
        <f t="shared" si="2080"/>
        <v>4.7083767925119743E-2</v>
      </c>
      <c r="T1740" s="13">
        <f t="shared" si="2081"/>
        <v>9.942965936103916E-2</v>
      </c>
      <c r="U1740" s="13">
        <f t="shared" si="2082"/>
        <v>4.7067294372089508E-2</v>
      </c>
      <c r="V1740" s="13">
        <f t="shared" si="2083"/>
        <v>9.9127904968686637E-3</v>
      </c>
      <c r="W1740" s="13">
        <f t="shared" si="2084"/>
        <v>7.001505180006512E-2</v>
      </c>
      <c r="X1740" s="13">
        <f t="shared" si="2085"/>
        <v>6.630963982787702E-2</v>
      </c>
      <c r="Y1740" s="13">
        <f t="shared" si="2086"/>
        <v>3.1400164829262354E-2</v>
      </c>
      <c r="Z1740" s="13">
        <f t="shared" si="2087"/>
        <v>7.4267920113750673E-3</v>
      </c>
      <c r="AA1740" s="13">
        <f t="shared" si="2088"/>
        <v>1.4858782777158094E-2</v>
      </c>
      <c r="AB1740" s="13">
        <f t="shared" si="2089"/>
        <v>1.48639833511301E-2</v>
      </c>
      <c r="AC1740" s="13">
        <f t="shared" si="2090"/>
        <v>1.1739326230216925E-3</v>
      </c>
      <c r="AD1740" s="13">
        <f t="shared" si="2091"/>
        <v>3.5019778534097573E-2</v>
      </c>
      <c r="AE1740" s="13">
        <f t="shared" si="2092"/>
        <v>3.3166424100908393E-2</v>
      </c>
      <c r="AF1740" s="13">
        <f t="shared" si="2093"/>
        <v>1.5705577443476299E-2</v>
      </c>
      <c r="AG1740" s="13">
        <f t="shared" si="2094"/>
        <v>4.958129986771284E-3</v>
      </c>
      <c r="AH1740" s="13">
        <f t="shared" si="2095"/>
        <v>1.7584358316163416E-3</v>
      </c>
      <c r="AI1740" s="13">
        <f t="shared" si="2096"/>
        <v>3.518102568314814E-3</v>
      </c>
      <c r="AJ1740" s="13">
        <f t="shared" si="2097"/>
        <v>3.5193339042137242E-3</v>
      </c>
      <c r="AK1740" s="13">
        <f t="shared" si="2098"/>
        <v>2.3470437807201327E-3</v>
      </c>
      <c r="AL1740" s="13">
        <f t="shared" si="2099"/>
        <v>8.8975490246782698E-5</v>
      </c>
      <c r="AM1740" s="13">
        <f t="shared" si="2100"/>
        <v>1.4012814182633794E-2</v>
      </c>
      <c r="AN1740" s="13">
        <f t="shared" si="2101"/>
        <v>1.3271212939737475E-2</v>
      </c>
      <c r="AO1740" s="13">
        <f t="shared" si="2102"/>
        <v>6.2844297582326028E-3</v>
      </c>
      <c r="AP1740" s="13">
        <f t="shared" si="2103"/>
        <v>1.9839461329066604E-3</v>
      </c>
      <c r="AQ1740" s="13">
        <f t="shared" si="2104"/>
        <v>4.6973739977589969E-4</v>
      </c>
      <c r="AR1740" s="13">
        <f t="shared" si="2105"/>
        <v>3.3307479936708299E-4</v>
      </c>
      <c r="AS1740" s="13">
        <f t="shared" si="2106"/>
        <v>6.6638275109372278E-4</v>
      </c>
      <c r="AT1740" s="13">
        <f t="shared" si="2107"/>
        <v>6.6661598505660558E-4</v>
      </c>
      <c r="AU1740" s="13">
        <f t="shared" si="2108"/>
        <v>4.4456620043425028E-4</v>
      </c>
      <c r="AV1740" s="13">
        <f t="shared" si="2109"/>
        <v>2.2236089930220113E-4</v>
      </c>
      <c r="AW1740" s="13">
        <f t="shared" si="2110"/>
        <v>4.6831181585511052E-6</v>
      </c>
      <c r="AX1740" s="13">
        <f t="shared" si="2111"/>
        <v>4.6725728891992366E-3</v>
      </c>
      <c r="AY1740" s="13">
        <f t="shared" si="2112"/>
        <v>4.4252859547554589E-3</v>
      </c>
      <c r="AZ1740" s="13">
        <f t="shared" si="2113"/>
        <v>2.0955431028826603E-3</v>
      </c>
      <c r="BA1740" s="13">
        <f t="shared" si="2114"/>
        <v>6.6154683801772569E-4</v>
      </c>
      <c r="BB1740" s="13">
        <f t="shared" si="2115"/>
        <v>1.566339359552737E-4</v>
      </c>
      <c r="BC1740" s="13">
        <f t="shared" si="2116"/>
        <v>2.9668877222789682E-5</v>
      </c>
      <c r="BD1740" s="13">
        <f t="shared" si="2117"/>
        <v>5.2574576023173355E-5</v>
      </c>
      <c r="BE1740" s="13">
        <f t="shared" si="2118"/>
        <v>1.051859542495629E-4</v>
      </c>
      <c r="BF1740" s="13">
        <f t="shared" si="2119"/>
        <v>1.0522276933355025E-4</v>
      </c>
      <c r="BG1740" s="13">
        <f t="shared" si="2120"/>
        <v>7.0173064868544666E-5</v>
      </c>
      <c r="BH1740" s="13">
        <f t="shared" si="2121"/>
        <v>3.5098812720624328E-5</v>
      </c>
      <c r="BI1740" s="13">
        <f t="shared" si="2122"/>
        <v>1.4044438922030609E-5</v>
      </c>
      <c r="BJ1740" s="14">
        <f t="shared" si="2123"/>
        <v>0.61400275102698509</v>
      </c>
      <c r="BK1740" s="14">
        <f t="shared" si="2124"/>
        <v>0.21453581421619811</v>
      </c>
      <c r="BL1740" s="14">
        <f t="shared" si="2125"/>
        <v>0.1638537376894276</v>
      </c>
      <c r="BM1740" s="14">
        <f t="shared" si="2126"/>
        <v>0.56040703639622136</v>
      </c>
      <c r="BN1740" s="14">
        <f t="shared" si="2127"/>
        <v>0.43499145571116782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</v>
      </c>
      <c r="F1741" s="10">
        <f>VLOOKUP(B1741,home!$B$2:$E$405,3,FALSE)</f>
        <v>0.67</v>
      </c>
      <c r="G1741" s="10">
        <f>VLOOKUP(C1741,away!$B$2:$E$405,4,FALSE)</f>
        <v>0.57999999999999996</v>
      </c>
      <c r="H1741" s="10">
        <f>VLOOKUP(A1741,away!$A$2:$E$405,3,FALSE)</f>
        <v>1.2307692307692299</v>
      </c>
      <c r="I1741" s="10">
        <f>VLOOKUP(C1741,away!$B$2:$E$405,3,FALSE)</f>
        <v>0.75</v>
      </c>
      <c r="J1741" s="10">
        <f>VLOOKUP(B1741,home!$B$2:$E$405,4,FALSE)</f>
        <v>1.04</v>
      </c>
      <c r="K1741" s="12">
        <f t="shared" si="2072"/>
        <v>0.58289999999999997</v>
      </c>
      <c r="L1741" s="12">
        <f t="shared" si="2073"/>
        <v>0.95999999999999941</v>
      </c>
      <c r="M1741" s="13">
        <f t="shared" si="2074"/>
        <v>0.21376029683457931</v>
      </c>
      <c r="N1741" s="13">
        <f t="shared" si="2075"/>
        <v>0.12460087702487628</v>
      </c>
      <c r="O1741" s="13">
        <f t="shared" si="2076"/>
        <v>0.20520988496119599</v>
      </c>
      <c r="P1741" s="13">
        <f t="shared" si="2077"/>
        <v>0.11961684194388116</v>
      </c>
      <c r="Q1741" s="13">
        <f t="shared" si="2078"/>
        <v>3.6314925608900192E-2</v>
      </c>
      <c r="R1741" s="13">
        <f t="shared" si="2079"/>
        <v>9.8500744781374022E-2</v>
      </c>
      <c r="S1741" s="13">
        <f t="shared" si="2080"/>
        <v>1.6733917720581189E-2</v>
      </c>
      <c r="T1741" s="13">
        <f t="shared" si="2081"/>
        <v>3.4862328584544161E-2</v>
      </c>
      <c r="U1741" s="13">
        <f t="shared" si="2082"/>
        <v>5.7416084133062921E-2</v>
      </c>
      <c r="V1741" s="13">
        <f t="shared" si="2083"/>
        <v>1.0404480681948554E-3</v>
      </c>
      <c r="W1741" s="13">
        <f t="shared" si="2084"/>
        <v>7.0559900458093076E-3</v>
      </c>
      <c r="X1741" s="13">
        <f t="shared" si="2085"/>
        <v>6.773750443976931E-3</v>
      </c>
      <c r="Y1741" s="13">
        <f t="shared" si="2086"/>
        <v>3.2514002131089248E-3</v>
      </c>
      <c r="Z1741" s="13">
        <f t="shared" si="2087"/>
        <v>3.1520238330039675E-2</v>
      </c>
      <c r="AA1741" s="13">
        <f t="shared" si="2088"/>
        <v>1.8373146922580127E-2</v>
      </c>
      <c r="AB1741" s="13">
        <f t="shared" si="2089"/>
        <v>5.3548536705859779E-3</v>
      </c>
      <c r="AC1741" s="13">
        <f t="shared" si="2090"/>
        <v>3.6388630737046845E-5</v>
      </c>
      <c r="AD1741" s="13">
        <f t="shared" si="2091"/>
        <v>1.0282341494255612E-3</v>
      </c>
      <c r="AE1741" s="13">
        <f t="shared" si="2092"/>
        <v>9.8710478344853796E-4</v>
      </c>
      <c r="AF1741" s="13">
        <f t="shared" si="2093"/>
        <v>4.7381029605529797E-4</v>
      </c>
      <c r="AG1741" s="13">
        <f t="shared" si="2094"/>
        <v>1.516192947376953E-4</v>
      </c>
      <c r="AH1741" s="13">
        <f t="shared" si="2095"/>
        <v>7.5648571992095156E-3</v>
      </c>
      <c r="AI1741" s="13">
        <f t="shared" si="2096"/>
        <v>4.4095552614192264E-3</v>
      </c>
      <c r="AJ1741" s="13">
        <f t="shared" si="2097"/>
        <v>1.2851648809406337E-3</v>
      </c>
      <c r="AK1741" s="13">
        <f t="shared" si="2098"/>
        <v>2.4970753636676513E-4</v>
      </c>
      <c r="AL1741" s="13">
        <f t="shared" si="2099"/>
        <v>8.1449982169438478E-7</v>
      </c>
      <c r="AM1741" s="13">
        <f t="shared" si="2100"/>
        <v>1.1987153714003198E-4</v>
      </c>
      <c r="AN1741" s="13">
        <f t="shared" si="2101"/>
        <v>1.1507667565443062E-4</v>
      </c>
      <c r="AO1741" s="13">
        <f t="shared" si="2102"/>
        <v>5.5236804314126665E-5</v>
      </c>
      <c r="AP1741" s="13">
        <f t="shared" si="2103"/>
        <v>1.7675777380520524E-5</v>
      </c>
      <c r="AQ1741" s="13">
        <f t="shared" si="2104"/>
        <v>4.242186571324923E-6</v>
      </c>
      <c r="AR1741" s="13">
        <f t="shared" si="2105"/>
        <v>1.4524525822482265E-3</v>
      </c>
      <c r="AS1741" s="13">
        <f t="shared" si="2106"/>
        <v>8.4663461019249123E-4</v>
      </c>
      <c r="AT1741" s="13">
        <f t="shared" si="2107"/>
        <v>2.4675165714060156E-4</v>
      </c>
      <c r="AU1741" s="13">
        <f t="shared" si="2108"/>
        <v>4.7943846982418884E-5</v>
      </c>
      <c r="AV1741" s="13">
        <f t="shared" si="2109"/>
        <v>6.9866171015129905E-6</v>
      </c>
      <c r="AW1741" s="13">
        <f t="shared" si="2110"/>
        <v>1.2660585228417496E-8</v>
      </c>
      <c r="AX1741" s="13">
        <f t="shared" si="2111"/>
        <v>1.1645519833154096E-5</v>
      </c>
      <c r="AY1741" s="13">
        <f t="shared" si="2112"/>
        <v>1.1179699039827926E-5</v>
      </c>
      <c r="AZ1741" s="13">
        <f t="shared" si="2113"/>
        <v>5.3662555391174017E-6</v>
      </c>
      <c r="BA1741" s="13">
        <f t="shared" si="2114"/>
        <v>1.7172017725175675E-6</v>
      </c>
      <c r="BB1741" s="13">
        <f t="shared" si="2115"/>
        <v>4.121284254042159E-7</v>
      </c>
      <c r="BC1741" s="13">
        <f t="shared" si="2116"/>
        <v>7.9128657677609424E-8</v>
      </c>
      <c r="BD1741" s="13">
        <f t="shared" si="2117"/>
        <v>2.3239241315971599E-4</v>
      </c>
      <c r="BE1741" s="13">
        <f t="shared" si="2118"/>
        <v>1.3546153763079847E-4</v>
      </c>
      <c r="BF1741" s="13">
        <f t="shared" si="2119"/>
        <v>3.948026514249621E-5</v>
      </c>
      <c r="BG1741" s="13">
        <f t="shared" si="2120"/>
        <v>7.671015517187014E-6</v>
      </c>
      <c r="BH1741" s="13">
        <f t="shared" si="2121"/>
        <v>1.1178587362420773E-6</v>
      </c>
      <c r="BI1741" s="13">
        <f t="shared" si="2122"/>
        <v>1.3031997147110143E-7</v>
      </c>
      <c r="BJ1741" s="14">
        <f t="shared" si="2123"/>
        <v>0.2158425433592111</v>
      </c>
      <c r="BK1741" s="14">
        <f t="shared" si="2124"/>
        <v>0.35119988739683516</v>
      </c>
      <c r="BL1741" s="14">
        <f t="shared" si="2125"/>
        <v>0.40138102207055837</v>
      </c>
      <c r="BM1741" s="14">
        <f t="shared" si="2126"/>
        <v>0.20192895296338267</v>
      </c>
      <c r="BN1741" s="14">
        <f t="shared" si="2127"/>
        <v>0.79800357115480691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</v>
      </c>
      <c r="F1742" s="10">
        <f>VLOOKUP(B1742,home!$B$2:$E$405,3,FALSE)</f>
        <v>1.56</v>
      </c>
      <c r="G1742" s="10">
        <f>VLOOKUP(C1742,away!$B$2:$E$405,4,FALSE)</f>
        <v>1.44</v>
      </c>
      <c r="H1742" s="10">
        <f>VLOOKUP(A1742,away!$A$2:$E$405,3,FALSE)</f>
        <v>1.2307692307692299</v>
      </c>
      <c r="I1742" s="10">
        <f>VLOOKUP(C1742,away!$B$2:$E$405,3,FALSE)</f>
        <v>0.67</v>
      </c>
      <c r="J1742" s="10">
        <f>VLOOKUP(B1742,home!$B$2:$E$405,4,FALSE)</f>
        <v>0.41</v>
      </c>
      <c r="K1742" s="12">
        <f t="shared" si="2072"/>
        <v>3.3695999999999997</v>
      </c>
      <c r="L1742" s="12">
        <f t="shared" si="2073"/>
        <v>0.33809230769230747</v>
      </c>
      <c r="M1742" s="13">
        <f t="shared" si="2074"/>
        <v>2.4534075090820111E-2</v>
      </c>
      <c r="N1742" s="13">
        <f t="shared" si="2075"/>
        <v>8.2670019426027461E-2</v>
      </c>
      <c r="O1742" s="13">
        <f t="shared" si="2076"/>
        <v>8.2947820645517291E-3</v>
      </c>
      <c r="P1742" s="13">
        <f t="shared" si="2077"/>
        <v>2.7950097644713512E-2</v>
      </c>
      <c r="Q1742" s="13">
        <f t="shared" si="2078"/>
        <v>0.13928244872897105</v>
      </c>
      <c r="R1742" s="13">
        <f t="shared" si="2079"/>
        <v>1.4022010050045281E-3</v>
      </c>
      <c r="S1742" s="13">
        <f t="shared" si="2080"/>
        <v>7.9604382420892968E-3</v>
      </c>
      <c r="T1742" s="13">
        <f t="shared" si="2081"/>
        <v>4.7090324511813324E-2</v>
      </c>
      <c r="U1742" s="13">
        <f t="shared" si="2082"/>
        <v>4.7248565064632589E-3</v>
      </c>
      <c r="V1742" s="13">
        <f t="shared" si="2083"/>
        <v>1.0076462830549686E-3</v>
      </c>
      <c r="W1742" s="13">
        <f t="shared" si="2084"/>
        <v>0.15644204641238027</v>
      </c>
      <c r="X1742" s="13">
        <f t="shared" si="2085"/>
        <v>5.2891852491668716E-2</v>
      </c>
      <c r="Y1742" s="13">
        <f t="shared" si="2086"/>
        <v>8.9411642335146986E-3</v>
      </c>
      <c r="Z1742" s="13">
        <f t="shared" si="2087"/>
        <v>1.5802445787681791E-4</v>
      </c>
      <c r="AA1742" s="13">
        <f t="shared" si="2088"/>
        <v>5.3247921326172564E-4</v>
      </c>
      <c r="AB1742" s="13">
        <f t="shared" si="2089"/>
        <v>8.9712097850335544E-4</v>
      </c>
      <c r="AC1742" s="13">
        <f t="shared" si="2090"/>
        <v>7.1746672481187747E-5</v>
      </c>
      <c r="AD1742" s="13">
        <f t="shared" si="2091"/>
        <v>0.13178677989778911</v>
      </c>
      <c r="AE1742" s="13">
        <f t="shared" si="2092"/>
        <v>4.4556096538981724E-2</v>
      </c>
      <c r="AF1742" s="13">
        <f t="shared" si="2093"/>
        <v>7.5320367503127813E-3</v>
      </c>
      <c r="AG1742" s="13">
        <f t="shared" si="2094"/>
        <v>8.4884122884550551E-4</v>
      </c>
      <c r="AH1742" s="13">
        <f t="shared" si="2095"/>
        <v>1.3356713408849799E-5</v>
      </c>
      <c r="AI1742" s="13">
        <f t="shared" si="2096"/>
        <v>4.5006781502460289E-5</v>
      </c>
      <c r="AJ1742" s="13">
        <f t="shared" si="2097"/>
        <v>7.5827425475345092E-5</v>
      </c>
      <c r="AK1742" s="13">
        <f t="shared" si="2098"/>
        <v>8.5169364293907591E-5</v>
      </c>
      <c r="AL1742" s="13">
        <f t="shared" si="2099"/>
        <v>3.2694552276524332E-6</v>
      </c>
      <c r="AM1742" s="13">
        <f t="shared" si="2100"/>
        <v>8.8813746708718069E-2</v>
      </c>
      <c r="AN1742" s="13">
        <f t="shared" si="2101"/>
        <v>3.0027244579550569E-2</v>
      </c>
      <c r="AO1742" s="13">
        <f t="shared" si="2102"/>
        <v>5.0759902067707904E-3</v>
      </c>
      <c r="AP1742" s="13">
        <f t="shared" si="2103"/>
        <v>5.7205108094356323E-4</v>
      </c>
      <c r="AQ1742" s="13">
        <f t="shared" si="2104"/>
        <v>4.835151751852206E-5</v>
      </c>
      <c r="AR1742" s="13">
        <f t="shared" si="2105"/>
        <v>9.0316041191656361E-7</v>
      </c>
      <c r="AS1742" s="13">
        <f t="shared" si="2106"/>
        <v>3.0432893239940529E-6</v>
      </c>
      <c r="AT1742" s="13">
        <f t="shared" si="2107"/>
        <v>5.1273338530651808E-6</v>
      </c>
      <c r="AU1742" s="13">
        <f t="shared" si="2108"/>
        <v>5.7590213837628103E-6</v>
      </c>
      <c r="AV1742" s="13">
        <f t="shared" si="2109"/>
        <v>4.8513996136817904E-6</v>
      </c>
      <c r="AW1742" s="13">
        <f t="shared" si="2110"/>
        <v>1.0346334923936117E-7</v>
      </c>
      <c r="AX1742" s="13">
        <f t="shared" si="2111"/>
        <v>4.9877800151616025E-2</v>
      </c>
      <c r="AY1742" s="13">
        <f t="shared" si="2112"/>
        <v>1.6863300555875586E-2</v>
      </c>
      <c r="AZ1742" s="13">
        <f t="shared" si="2113"/>
        <v>2.8506761001224736E-3</v>
      </c>
      <c r="BA1742" s="13">
        <f t="shared" si="2114"/>
        <v>3.2126388705790485E-4</v>
      </c>
      <c r="BB1742" s="13">
        <f t="shared" si="2115"/>
        <v>2.7154212238401964E-5</v>
      </c>
      <c r="BC1742" s="13">
        <f t="shared" si="2116"/>
        <v>1.8361260558496048E-6</v>
      </c>
      <c r="BD1742" s="13">
        <f t="shared" si="2117"/>
        <v>5.0891931313534292E-8</v>
      </c>
      <c r="BE1742" s="13">
        <f t="shared" si="2118"/>
        <v>1.7148545175408516E-7</v>
      </c>
      <c r="BF1742" s="13">
        <f t="shared" si="2119"/>
        <v>2.8891868911528264E-7</v>
      </c>
      <c r="BG1742" s="13">
        <f t="shared" si="2120"/>
        <v>3.2451347161428548E-7</v>
      </c>
      <c r="BH1742" s="13">
        <f t="shared" si="2121"/>
        <v>2.7337014848787406E-7</v>
      </c>
      <c r="BI1742" s="13">
        <f t="shared" si="2122"/>
        <v>1.8422961046894811E-7</v>
      </c>
      <c r="BJ1742" s="14">
        <f t="shared" si="2123"/>
        <v>0.86652102534677244</v>
      </c>
      <c r="BK1742" s="14">
        <f t="shared" si="2124"/>
        <v>7.8390573944262326E-2</v>
      </c>
      <c r="BL1742" s="14">
        <f t="shared" si="2125"/>
        <v>1.6091777666354334E-2</v>
      </c>
      <c r="BM1742" s="14">
        <f t="shared" si="2126"/>
        <v>0.66016458036265113</v>
      </c>
      <c r="BN1742" s="14">
        <f t="shared" si="2127"/>
        <v>0.2841336239600884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</v>
      </c>
      <c r="F1743" s="10">
        <f>VLOOKUP(B1743,home!$B$2:$E$405,3,FALSE)</f>
        <v>0.86</v>
      </c>
      <c r="G1743" s="10">
        <f>VLOOKUP(C1743,away!$B$2:$E$405,4,FALSE)</f>
        <v>0.75</v>
      </c>
      <c r="H1743" s="10">
        <f>VLOOKUP(A1743,away!$A$2:$E$405,3,FALSE)</f>
        <v>1.2307692307692299</v>
      </c>
      <c r="I1743" s="10">
        <f>VLOOKUP(C1743,away!$B$2:$E$405,3,FALSE)</f>
        <v>0.67</v>
      </c>
      <c r="J1743" s="10">
        <f>VLOOKUP(B1743,home!$B$2:$E$405,4,FALSE)</f>
        <v>0.7</v>
      </c>
      <c r="K1743" s="12">
        <f t="shared" si="2072"/>
        <v>0.96750000000000003</v>
      </c>
      <c r="L1743" s="12">
        <f t="shared" si="2073"/>
        <v>0.57723076923076877</v>
      </c>
      <c r="M1743" s="13">
        <f t="shared" si="2074"/>
        <v>0.21336930907376214</v>
      </c>
      <c r="N1743" s="13">
        <f t="shared" si="2075"/>
        <v>0.20643480652886487</v>
      </c>
      <c r="O1743" s="13">
        <f t="shared" si="2076"/>
        <v>0.12316333040688537</v>
      </c>
      <c r="P1743" s="13">
        <f t="shared" si="2077"/>
        <v>0.11916052216866159</v>
      </c>
      <c r="Q1743" s="13">
        <f t="shared" si="2078"/>
        <v>9.9862837658338366E-2</v>
      </c>
      <c r="R1743" s="13">
        <f t="shared" si="2079"/>
        <v>3.5546831975894887E-2</v>
      </c>
      <c r="S1743" s="13">
        <f t="shared" si="2080"/>
        <v>1.6636917119368128E-2</v>
      </c>
      <c r="T1743" s="13">
        <f t="shared" si="2081"/>
        <v>5.7643902599090038E-2</v>
      </c>
      <c r="U1743" s="13">
        <f t="shared" si="2082"/>
        <v>3.43915599366783E-2</v>
      </c>
      <c r="V1743" s="13">
        <f t="shared" si="2083"/>
        <v>1.0323591001424519E-3</v>
      </c>
      <c r="W1743" s="13">
        <f t="shared" si="2084"/>
        <v>3.220576514481413E-2</v>
      </c>
      <c r="X1743" s="13">
        <f t="shared" si="2085"/>
        <v>1.8590158588206541E-2</v>
      </c>
      <c r="Y1743" s="13">
        <f t="shared" si="2086"/>
        <v>5.3654057709962219E-3</v>
      </c>
      <c r="Z1743" s="13">
        <f t="shared" si="2087"/>
        <v>6.8395750550542325E-3</v>
      </c>
      <c r="AA1743" s="13">
        <f t="shared" si="2088"/>
        <v>6.6172888657649699E-3</v>
      </c>
      <c r="AB1743" s="13">
        <f t="shared" si="2089"/>
        <v>3.2011134888138039E-3</v>
      </c>
      <c r="AC1743" s="13">
        <f t="shared" si="2090"/>
        <v>3.6033898798683692E-5</v>
      </c>
      <c r="AD1743" s="13">
        <f t="shared" si="2091"/>
        <v>7.7897694444019174E-3</v>
      </c>
      <c r="AE1743" s="13">
        <f t="shared" si="2092"/>
        <v>4.4964946085224566E-3</v>
      </c>
      <c r="AF1743" s="13">
        <f t="shared" si="2093"/>
        <v>1.2977575208597109E-3</v>
      </c>
      <c r="AG1743" s="13">
        <f t="shared" si="2094"/>
        <v>2.4970185734695554E-4</v>
      </c>
      <c r="AH1743" s="13">
        <f t="shared" si="2095"/>
        <v>9.8700329256013256E-4</v>
      </c>
      <c r="AI1743" s="13">
        <f t="shared" si="2096"/>
        <v>9.5492568555192829E-4</v>
      </c>
      <c r="AJ1743" s="13">
        <f t="shared" si="2097"/>
        <v>4.6194530038574526E-4</v>
      </c>
      <c r="AK1743" s="13">
        <f t="shared" si="2098"/>
        <v>1.4897735937440288E-4</v>
      </c>
      <c r="AL1743" s="13">
        <f t="shared" si="2099"/>
        <v>8.0495516721938282E-7</v>
      </c>
      <c r="AM1743" s="13">
        <f t="shared" si="2100"/>
        <v>1.5073203874917715E-3</v>
      </c>
      <c r="AN1743" s="13">
        <f t="shared" si="2101"/>
        <v>8.7007170674909559E-4</v>
      </c>
      <c r="AO1743" s="13">
        <f t="shared" si="2102"/>
        <v>2.5111608028635413E-4</v>
      </c>
      <c r="AP1743" s="13">
        <f t="shared" si="2103"/>
        <v>4.8317309396635907E-5</v>
      </c>
      <c r="AQ1743" s="13">
        <f t="shared" si="2104"/>
        <v>6.9725594175452965E-6</v>
      </c>
      <c r="AR1743" s="13">
        <f t="shared" si="2105"/>
        <v>1.1394573395955742E-4</v>
      </c>
      <c r="AS1743" s="13">
        <f t="shared" si="2106"/>
        <v>1.102424976058718E-4</v>
      </c>
      <c r="AT1743" s="13">
        <f t="shared" si="2107"/>
        <v>5.3329808216840476E-5</v>
      </c>
      <c r="AU1743" s="13">
        <f t="shared" si="2108"/>
        <v>1.7198863149931057E-5</v>
      </c>
      <c r="AV1743" s="13">
        <f t="shared" si="2109"/>
        <v>4.1599750243895742E-6</v>
      </c>
      <c r="AW1743" s="13">
        <f t="shared" si="2110"/>
        <v>1.2487331428702518E-8</v>
      </c>
      <c r="AX1743" s="13">
        <f t="shared" si="2111"/>
        <v>2.4305541248304807E-4</v>
      </c>
      <c r="AY1743" s="13">
        <f t="shared" si="2112"/>
        <v>1.4029906271329162E-4</v>
      </c>
      <c r="AZ1743" s="13">
        <f t="shared" si="2113"/>
        <v>4.0492467946174598E-5</v>
      </c>
      <c r="BA1743" s="13">
        <f t="shared" si="2114"/>
        <v>7.7911661402075388E-6</v>
      </c>
      <c r="BB1743" s="13">
        <f t="shared" si="2115"/>
        <v>1.1243252060791787E-6</v>
      </c>
      <c r="BC1743" s="13">
        <f t="shared" si="2116"/>
        <v>1.2979902071412543E-7</v>
      </c>
      <c r="BD1743" s="13">
        <f t="shared" si="2117"/>
        <v>1.0962163944006641E-5</v>
      </c>
      <c r="BE1743" s="13">
        <f t="shared" si="2118"/>
        <v>1.0605893615826424E-5</v>
      </c>
      <c r="BF1743" s="13">
        <f t="shared" si="2119"/>
        <v>5.1306010366560325E-6</v>
      </c>
      <c r="BG1743" s="13">
        <f t="shared" si="2120"/>
        <v>1.6546188343215709E-6</v>
      </c>
      <c r="BH1743" s="13">
        <f t="shared" si="2121"/>
        <v>4.0021093055152993E-7</v>
      </c>
      <c r="BI1743" s="13">
        <f t="shared" si="2122"/>
        <v>7.7440815061721056E-8</v>
      </c>
      <c r="BJ1743" s="14">
        <f t="shared" si="2123"/>
        <v>0.43705328999829213</v>
      </c>
      <c r="BK1743" s="14">
        <f t="shared" si="2124"/>
        <v>0.3503762453786135</v>
      </c>
      <c r="BL1743" s="14">
        <f t="shared" si="2125"/>
        <v>0.20580068411904259</v>
      </c>
      <c r="BM1743" s="14">
        <f t="shared" si="2126"/>
        <v>0.20239187016321331</v>
      </c>
      <c r="BN1743" s="14">
        <f t="shared" si="2127"/>
        <v>0.79753763781240727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1.5546218487395</v>
      </c>
      <c r="F1744" s="10">
        <f>VLOOKUP(B1744,home!$B$2:$E$405,3,FALSE)</f>
        <v>1.54</v>
      </c>
      <c r="G1744" s="10">
        <f>VLOOKUP(C1744,away!$B$2:$E$405,4,FALSE)</f>
        <v>1.61</v>
      </c>
      <c r="H1744" s="10">
        <f>VLOOKUP(A1744,away!$A$2:$E$405,3,FALSE)</f>
        <v>1.3361344537815101</v>
      </c>
      <c r="I1744" s="10">
        <f>VLOOKUP(C1744,away!$B$2:$E$405,3,FALSE)</f>
        <v>1.45</v>
      </c>
      <c r="J1744" s="10">
        <f>VLOOKUP(B1744,home!$B$2:$E$405,4,FALSE)</f>
        <v>0.9</v>
      </c>
      <c r="K1744" s="12">
        <f t="shared" si="2072"/>
        <v>3.8545294117647169</v>
      </c>
      <c r="L1744" s="12">
        <f t="shared" si="2073"/>
        <v>1.7436554621848706</v>
      </c>
      <c r="M1744" s="13">
        <f t="shared" si="2074"/>
        <v>3.704581900576551E-3</v>
      </c>
      <c r="N1744" s="13">
        <f t="shared" si="2075"/>
        <v>1.4279419894063547E-2</v>
      </c>
      <c r="O1744" s="13">
        <f t="shared" si="2076"/>
        <v>6.459514466051512E-3</v>
      </c>
      <c r="P1744" s="13">
        <f t="shared" si="2077"/>
        <v>2.4898388495115206E-2</v>
      </c>
      <c r="Q1744" s="13">
        <f t="shared" si="2078"/>
        <v>2.7520221982303084E-2</v>
      </c>
      <c r="R1744" s="13">
        <f t="shared" si="2079"/>
        <v>5.6315838408964539E-3</v>
      </c>
      <c r="S1744" s="13">
        <f t="shared" si="2080"/>
        <v>4.1835338392519066E-2</v>
      </c>
      <c r="T1744" s="13">
        <f t="shared" si="2081"/>
        <v>4.7985785379982916E-2</v>
      </c>
      <c r="U1744" s="13">
        <f t="shared" si="2082"/>
        <v>2.1707105549554288E-2</v>
      </c>
      <c r="V1744" s="13">
        <f t="shared" si="2083"/>
        <v>3.1241567456998701E-2</v>
      </c>
      <c r="W1744" s="13">
        <f t="shared" si="2084"/>
        <v>3.5359168349693715E-2</v>
      </c>
      <c r="X1744" s="13">
        <f t="shared" si="2085"/>
        <v>6.1654207031257839E-2</v>
      </c>
      <c r="Y1744" s="13">
        <f t="shared" si="2086"/>
        <v>5.37518474283648E-2</v>
      </c>
      <c r="Z1744" s="13">
        <f t="shared" si="2087"/>
        <v>3.2731806416437192E-3</v>
      </c>
      <c r="AA1744" s="13">
        <f t="shared" si="2088"/>
        <v>1.2616571053234622E-2</v>
      </c>
      <c r="AB1744" s="13">
        <f t="shared" si="2089"/>
        <v>2.4315472100156103E-2</v>
      </c>
      <c r="AC1744" s="13">
        <f t="shared" si="2090"/>
        <v>1.3123354818050485E-2</v>
      </c>
      <c r="AD1744" s="13">
        <f t="shared" si="2091"/>
        <v>3.4073238594858633E-2</v>
      </c>
      <c r="AE1744" s="13">
        <f t="shared" si="2092"/>
        <v>5.9411988590253595E-2</v>
      </c>
      <c r="AF1744" s="13">
        <f t="shared" si="2093"/>
        <v>5.1797019212330452E-2</v>
      </c>
      <c r="AG1744" s="13">
        <f t="shared" si="2094"/>
        <v>3.0105385158158235E-2</v>
      </c>
      <c r="AH1744" s="13">
        <f t="shared" si="2095"/>
        <v>1.4268248261299628E-3</v>
      </c>
      <c r="AI1744" s="13">
        <f t="shared" si="2096"/>
        <v>5.4997382577540183E-3</v>
      </c>
      <c r="AJ1744" s="13">
        <f t="shared" si="2097"/>
        <v>1.0599451435760254E-2</v>
      </c>
      <c r="AK1744" s="13">
        <f t="shared" si="2098"/>
        <v>1.361863243590322E-2</v>
      </c>
      <c r="AL1744" s="13">
        <f t="shared" si="2099"/>
        <v>3.5280676242380855E-3</v>
      </c>
      <c r="AM1744" s="13">
        <f t="shared" si="2100"/>
        <v>2.6267260063591858E-2</v>
      </c>
      <c r="AN1744" s="13">
        <f t="shared" si="2101"/>
        <v>4.5801051486512444E-2</v>
      </c>
      <c r="AO1744" s="13">
        <f t="shared" si="2102"/>
        <v>3.9930626799133964E-2</v>
      </c>
      <c r="AP1744" s="13">
        <f t="shared" si="2103"/>
        <v>2.3208418508925178E-2</v>
      </c>
      <c r="AQ1744" s="13">
        <f t="shared" si="2104"/>
        <v>1.0116871425439959E-2</v>
      </c>
      <c r="AR1744" s="13">
        <f t="shared" si="2105"/>
        <v>4.9757818033249767E-4</v>
      </c>
      <c r="AS1744" s="13">
        <f t="shared" si="2106"/>
        <v>1.9179297307439799E-3</v>
      </c>
      <c r="AT1744" s="13">
        <f t="shared" si="2107"/>
        <v>3.6963582784253282E-3</v>
      </c>
      <c r="AU1744" s="13">
        <f t="shared" si="2108"/>
        <v>4.7492405668701412E-3</v>
      </c>
      <c r="AV1744" s="13">
        <f t="shared" si="2109"/>
        <v>4.5765218621367744E-3</v>
      </c>
      <c r="AW1744" s="13">
        <f t="shared" si="2110"/>
        <v>6.5866780878720554E-4</v>
      </c>
      <c r="AX1744" s="13">
        <f t="shared" si="2111"/>
        <v>1.687465441359793E-2</v>
      </c>
      <c r="AY1744" s="13">
        <f t="shared" si="2112"/>
        <v>2.9423583340752062E-2</v>
      </c>
      <c r="AZ1744" s="13">
        <f t="shared" si="2113"/>
        <v>2.5652295904577051E-2</v>
      </c>
      <c r="BA1744" s="13">
        <f t="shared" si="2114"/>
        <v>1.4909588623866125E-2</v>
      </c>
      <c r="BB1744" s="13">
        <f t="shared" si="2115"/>
        <v>6.4992964107333942E-3</v>
      </c>
      <c r="BC1744" s="13">
        <f t="shared" si="2116"/>
        <v>2.2665067373867621E-3</v>
      </c>
      <c r="BD1744" s="13">
        <f t="shared" si="2117"/>
        <v>1.4460081866679456E-4</v>
      </c>
      <c r="BE1744" s="13">
        <f t="shared" si="2118"/>
        <v>5.5736810851641594E-4</v>
      </c>
      <c r="BF1744" s="13">
        <f t="shared" si="2119"/>
        <v>1.074195883728097E-3</v>
      </c>
      <c r="BG1744" s="13">
        <f t="shared" si="2120"/>
        <v>1.3801732092755142E-3</v>
      </c>
      <c r="BH1744" s="13">
        <f t="shared" si="2121"/>
        <v>1.3299795571205424E-3</v>
      </c>
      <c r="BI1744" s="13">
        <f t="shared" si="2122"/>
        <v>1.0252890639933885E-3</v>
      </c>
      <c r="BJ1744" s="14">
        <f t="shared" si="2123"/>
        <v>0.65688843533578356</v>
      </c>
      <c r="BK1744" s="14">
        <f t="shared" si="2124"/>
        <v>0.14775488202825016</v>
      </c>
      <c r="BL1744" s="14">
        <f t="shared" si="2125"/>
        <v>0.12282412922524991</v>
      </c>
      <c r="BM1744" s="14">
        <f t="shared" si="2126"/>
        <v>0.81948200111995595</v>
      </c>
      <c r="BN1744" s="14">
        <f t="shared" si="2127"/>
        <v>8.2493710579006355E-2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1.5546218487395</v>
      </c>
      <c r="F1745" s="10">
        <f>VLOOKUP(B1745,home!$B$2:$E$405,3,FALSE)</f>
        <v>1.61</v>
      </c>
      <c r="G1745" s="10">
        <f>VLOOKUP(C1745,away!$B$2:$E$405,4,FALSE)</f>
        <v>0.75</v>
      </c>
      <c r="H1745" s="10">
        <f>VLOOKUP(A1745,away!$A$2:$E$405,3,FALSE)</f>
        <v>1.3361344537815101</v>
      </c>
      <c r="I1745" s="10">
        <f>VLOOKUP(C1745,away!$B$2:$E$405,3,FALSE)</f>
        <v>0.96</v>
      </c>
      <c r="J1745" s="10">
        <f>VLOOKUP(B1745,home!$B$2:$E$405,4,FALSE)</f>
        <v>0.5</v>
      </c>
      <c r="K1745" s="12">
        <f t="shared" si="2072"/>
        <v>1.8772058823529465</v>
      </c>
      <c r="L1745" s="12">
        <f t="shared" si="2073"/>
        <v>0.64134453781512479</v>
      </c>
      <c r="M1745" s="13">
        <f t="shared" si="2074"/>
        <v>8.0576323947771783E-2</v>
      </c>
      <c r="N1745" s="13">
        <f t="shared" si="2075"/>
        <v>0.15125834929313378</v>
      </c>
      <c r="O1745" s="13">
        <f t="shared" si="2076"/>
        <v>5.1677185241125474E-2</v>
      </c>
      <c r="P1745" s="13">
        <f t="shared" si="2077"/>
        <v>9.7008716118083607E-2</v>
      </c>
      <c r="Q1745" s="13">
        <f t="shared" si="2078"/>
        <v>0.14197153152403374</v>
      </c>
      <c r="R1745" s="13">
        <f t="shared" si="2079"/>
        <v>1.6571440242028102E-2</v>
      </c>
      <c r="S1745" s="13">
        <f t="shared" si="2080"/>
        <v>2.9198065082302545E-2</v>
      </c>
      <c r="T1745" s="13">
        <f t="shared" si="2081"/>
        <v>9.1052666268186852E-2</v>
      </c>
      <c r="U1745" s="13">
        <f t="shared" si="2082"/>
        <v>3.1108005101395487E-2</v>
      </c>
      <c r="V1745" s="13">
        <f t="shared" si="2083"/>
        <v>3.9058437846972598E-3</v>
      </c>
      <c r="W1745" s="13">
        <f t="shared" si="2084"/>
        <v>8.8836598034524289E-2</v>
      </c>
      <c r="X1745" s="13">
        <f t="shared" si="2085"/>
        <v>5.697486690752001E-2</v>
      </c>
      <c r="Y1745" s="13">
        <f t="shared" si="2086"/>
        <v>1.827025984194083E-2</v>
      </c>
      <c r="Z1745" s="13">
        <f t="shared" si="2087"/>
        <v>3.5426675609848248E-3</v>
      </c>
      <c r="AA1745" s="13">
        <f t="shared" si="2088"/>
        <v>6.6503163847016784E-3</v>
      </c>
      <c r="AB1745" s="13">
        <f t="shared" si="2089"/>
        <v>6.2420065184350879E-3</v>
      </c>
      <c r="AC1745" s="13">
        <f t="shared" si="2090"/>
        <v>2.938990577096156E-4</v>
      </c>
      <c r="AD1745" s="13">
        <f t="shared" si="2091"/>
        <v>4.1691146099658308E-2</v>
      </c>
      <c r="AE1745" s="13">
        <f t="shared" si="2092"/>
        <v>2.6738388826268205E-2</v>
      </c>
      <c r="AF1745" s="13">
        <f t="shared" si="2093"/>
        <v>8.5742598118520377E-3</v>
      </c>
      <c r="AG1745" s="13">
        <f t="shared" si="2094"/>
        <v>1.8330182320463483E-3</v>
      </c>
      <c r="AH1745" s="13">
        <f t="shared" si="2095"/>
        <v>5.6801762238311182E-4</v>
      </c>
      <c r="AI1745" s="13">
        <f t="shared" si="2096"/>
        <v>1.0662860220177124E-3</v>
      </c>
      <c r="AJ1745" s="13">
        <f t="shared" si="2097"/>
        <v>1.0008191964011868E-3</v>
      </c>
      <c r="AK1745" s="13">
        <f t="shared" si="2098"/>
        <v>6.2624789421868534E-4</v>
      </c>
      <c r="AL1745" s="13">
        <f t="shared" si="2099"/>
        <v>1.4153423169418646E-5</v>
      </c>
      <c r="AM1745" s="13">
        <f t="shared" si="2100"/>
        <v>1.5652572940062948E-2</v>
      </c>
      <c r="AN1745" s="13">
        <f t="shared" si="2101"/>
        <v>1.0038692157862201E-2</v>
      </c>
      <c r="AO1745" s="13">
        <f t="shared" si="2102"/>
        <v>3.2191301911262253E-3</v>
      </c>
      <c r="AP1745" s="13">
        <f t="shared" si="2103"/>
        <v>6.8819052153152119E-4</v>
      </c>
      <c r="AQ1745" s="13">
        <f t="shared" si="2104"/>
        <v>1.1034180799009576E-4</v>
      </c>
      <c r="AR1745" s="13">
        <f t="shared" si="2105"/>
        <v>7.2858999899628617E-5</v>
      </c>
      <c r="AS1745" s="13">
        <f t="shared" si="2106"/>
        <v>1.3677134319393556E-4</v>
      </c>
      <c r="AT1745" s="13">
        <f t="shared" si="2107"/>
        <v>1.2837398499048478E-4</v>
      </c>
      <c r="AU1745" s="13">
        <f t="shared" si="2108"/>
        <v>8.0328133255075615E-5</v>
      </c>
      <c r="AV1745" s="13">
        <f t="shared" si="2109"/>
        <v>3.769811106621483E-5</v>
      </c>
      <c r="AW1745" s="13">
        <f t="shared" si="2110"/>
        <v>4.7332811063540959E-7</v>
      </c>
      <c r="AX1745" s="13">
        <f t="shared" si="2111"/>
        <v>4.8971836661741153E-3</v>
      </c>
      <c r="AY1745" s="13">
        <f t="shared" si="2112"/>
        <v>3.1407819949782166E-3</v>
      </c>
      <c r="AZ1745" s="13">
        <f t="shared" si="2113"/>
        <v>1.0071616884736849E-3</v>
      </c>
      <c r="BA1745" s="13">
        <f t="shared" si="2114"/>
        <v>2.1531254919975208E-4</v>
      </c>
      <c r="BB1745" s="13">
        <f t="shared" si="2115"/>
        <v>3.4522381838077825E-5</v>
      </c>
      <c r="BC1745" s="13">
        <f t="shared" si="2116"/>
        <v>4.4281482048438574E-6</v>
      </c>
      <c r="BD1745" s="13">
        <f t="shared" si="2117"/>
        <v>7.7879536027165872E-6</v>
      </c>
      <c r="BE1745" s="13">
        <f t="shared" si="2118"/>
        <v>1.46195923145114E-5</v>
      </c>
      <c r="BF1745" s="13">
        <f t="shared" si="2119"/>
        <v>1.3721992345201367E-5</v>
      </c>
      <c r="BG1745" s="13">
        <f t="shared" si="2120"/>
        <v>8.5863349160047013E-6</v>
      </c>
      <c r="BH1745" s="13">
        <f t="shared" si="2121"/>
        <v>4.0295796030441306E-6</v>
      </c>
      <c r="BI1745" s="13">
        <f t="shared" si="2122"/>
        <v>1.5128701068487797E-6</v>
      </c>
      <c r="BJ1745" s="14">
        <f t="shared" si="2123"/>
        <v>0.66620940288660613</v>
      </c>
      <c r="BK1745" s="14">
        <f t="shared" si="2124"/>
        <v>0.21413778340871248</v>
      </c>
      <c r="BL1745" s="14">
        <f t="shared" si="2125"/>
        <v>0.11601661311800017</v>
      </c>
      <c r="BM1745" s="14">
        <f t="shared" si="2126"/>
        <v>0.45770261194125955</v>
      </c>
      <c r="BN1745" s="14">
        <f t="shared" si="2127"/>
        <v>0.53906354636617637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1.5546218487395</v>
      </c>
      <c r="F1746" s="10">
        <f>VLOOKUP(B1746,home!$B$2:$E$405,3,FALSE)</f>
        <v>0.96</v>
      </c>
      <c r="G1746" s="10">
        <f>VLOOKUP(C1746,away!$B$2:$E$405,4,FALSE)</f>
        <v>0.37</v>
      </c>
      <c r="H1746" s="10">
        <f>VLOOKUP(A1746,away!$A$2:$E$405,3,FALSE)</f>
        <v>1.3361344537815101</v>
      </c>
      <c r="I1746" s="10">
        <f>VLOOKUP(C1746,away!$B$2:$E$405,3,FALSE)</f>
        <v>1.1000000000000001</v>
      </c>
      <c r="J1746" s="10">
        <f>VLOOKUP(B1746,home!$B$2:$E$405,4,FALSE)</f>
        <v>0.94</v>
      </c>
      <c r="K1746" s="12">
        <f t="shared" si="2072"/>
        <v>0.55220168067227038</v>
      </c>
      <c r="L1746" s="12">
        <f t="shared" si="2073"/>
        <v>1.3815630252100815</v>
      </c>
      <c r="M1746" s="13">
        <f t="shared" si="2074"/>
        <v>0.14460278551087158</v>
      </c>
      <c r="N1746" s="13">
        <f t="shared" si="2075"/>
        <v>7.9849901188995112E-2</v>
      </c>
      <c r="O1746" s="13">
        <f t="shared" si="2076"/>
        <v>0.19977786180420423</v>
      </c>
      <c r="P1746" s="13">
        <f t="shared" si="2077"/>
        <v>0.11031767104939415</v>
      </c>
      <c r="Q1746" s="13">
        <f t="shared" si="2078"/>
        <v>2.204662481903891E-2</v>
      </c>
      <c r="R1746" s="13">
        <f t="shared" si="2079"/>
        <v>0.13800285356210903</v>
      </c>
      <c r="S1746" s="13">
        <f t="shared" si="2080"/>
        <v>2.1040377097105389E-2</v>
      </c>
      <c r="T1746" s="13">
        <f t="shared" si="2081"/>
        <v>3.0458801680663058E-2</v>
      </c>
      <c r="U1746" s="13">
        <f t="shared" si="2082"/>
        <v>7.6205407674565823E-2</v>
      </c>
      <c r="V1746" s="13">
        <f t="shared" si="2083"/>
        <v>1.7835259620985599E-3</v>
      </c>
      <c r="W1746" s="13">
        <f t="shared" si="2084"/>
        <v>4.0580610927414247E-3</v>
      </c>
      <c r="X1746" s="13">
        <f t="shared" si="2085"/>
        <v>5.6064671597751718E-3</v>
      </c>
      <c r="Y1746" s="13">
        <f t="shared" si="2086"/>
        <v>3.8728438649999804E-3</v>
      </c>
      <c r="Z1746" s="13">
        <f t="shared" si="2087"/>
        <v>6.3553213284963772E-2</v>
      </c>
      <c r="AA1746" s="13">
        <f t="shared" si="2088"/>
        <v>3.509419118808025E-2</v>
      </c>
      <c r="AB1746" s="13">
        <f t="shared" si="2089"/>
        <v>9.6895356779459485E-3</v>
      </c>
      <c r="AC1746" s="13">
        <f t="shared" si="2090"/>
        <v>8.504090606714602E-5</v>
      </c>
      <c r="AD1746" s="13">
        <f t="shared" si="2091"/>
        <v>5.6021703892064113E-4</v>
      </c>
      <c r="AE1746" s="13">
        <f t="shared" si="2092"/>
        <v>7.7397514706543491E-4</v>
      </c>
      <c r="AF1746" s="13">
        <f t="shared" si="2093"/>
        <v>5.3464772280857012E-4</v>
      </c>
      <c r="AG1746" s="13">
        <f t="shared" si="2094"/>
        <v>2.4621650844836317E-4</v>
      </c>
      <c r="AH1746" s="13">
        <f t="shared" si="2095"/>
        <v>2.1950692401949013E-2</v>
      </c>
      <c r="AI1746" s="13">
        <f t="shared" si="2096"/>
        <v>1.2121209236276279E-2</v>
      </c>
      <c r="AJ1746" s="13">
        <f t="shared" si="2097"/>
        <v>3.3466760560260044E-3</v>
      </c>
      <c r="AK1746" s="13">
        <f t="shared" si="2098"/>
        <v>6.1601338093440164E-4</v>
      </c>
      <c r="AL1746" s="13">
        <f t="shared" si="2099"/>
        <v>2.5951131350931048E-6</v>
      </c>
      <c r="AM1746" s="13">
        <f t="shared" si="2100"/>
        <v>6.1870558086644174E-5</v>
      </c>
      <c r="AN1746" s="13">
        <f t="shared" si="2101"/>
        <v>8.547807540162018E-5</v>
      </c>
      <c r="AO1746" s="13">
        <f t="shared" si="2102"/>
        <v>5.9046674220498933E-5</v>
      </c>
      <c r="AP1746" s="13">
        <f t="shared" si="2103"/>
        <v>2.7192233954888889E-5</v>
      </c>
      <c r="AQ1746" s="13">
        <f t="shared" si="2104"/>
        <v>9.3919462512341445E-6</v>
      </c>
      <c r="AR1746" s="13">
        <f t="shared" si="2105"/>
        <v>6.065253000058524E-3</v>
      </c>
      <c r="AS1746" s="13">
        <f t="shared" si="2106"/>
        <v>3.3492429003348463E-3</v>
      </c>
      <c r="AT1746" s="13">
        <f t="shared" si="2107"/>
        <v>9.2472877927228579E-4</v>
      </c>
      <c r="AU1746" s="13">
        <f t="shared" si="2108"/>
        <v>1.7021226202672439E-4</v>
      </c>
      <c r="AV1746" s="13">
        <f t="shared" si="2109"/>
        <v>2.3497874290546517E-5</v>
      </c>
      <c r="AW1746" s="13">
        <f t="shared" si="2110"/>
        <v>5.499487520661279E-8</v>
      </c>
      <c r="AX1746" s="13">
        <f t="shared" si="2111"/>
        <v>5.6941710265960395E-6</v>
      </c>
      <c r="AY1746" s="13">
        <f t="shared" si="2112"/>
        <v>7.866856149567618E-6</v>
      </c>
      <c r="AZ1746" s="13">
        <f t="shared" si="2113"/>
        <v>5.4342787904445874E-6</v>
      </c>
      <c r="BA1746" s="13">
        <f t="shared" si="2114"/>
        <v>2.5025995485205365E-6</v>
      </c>
      <c r="BB1746" s="13">
        <f t="shared" si="2115"/>
        <v>8.643747507858538E-7</v>
      </c>
      <c r="BC1746" s="13">
        <f t="shared" si="2116"/>
        <v>2.3883763912218281E-7</v>
      </c>
      <c r="BD1746" s="13">
        <f t="shared" si="2117"/>
        <v>1.3965882139042301E-3</v>
      </c>
      <c r="BE1746" s="13">
        <f t="shared" si="2118"/>
        <v>7.7119835892499992E-4</v>
      </c>
      <c r="BF1746" s="13">
        <f t="shared" si="2119"/>
        <v>2.1292851496504091E-4</v>
      </c>
      <c r="BG1746" s="13">
        <f t="shared" si="2120"/>
        <v>3.9193161275582091E-5</v>
      </c>
      <c r="BH1746" s="13">
        <f t="shared" si="2121"/>
        <v>5.4106323818089427E-6</v>
      </c>
      <c r="BI1746" s="13">
        <f t="shared" si="2122"/>
        <v>5.975520589469417E-7</v>
      </c>
      <c r="BJ1746" s="14">
        <f t="shared" si="2123"/>
        <v>0.14827333682927651</v>
      </c>
      <c r="BK1746" s="14">
        <f t="shared" si="2124"/>
        <v>0.27783986249482151</v>
      </c>
      <c r="BL1746" s="14">
        <f t="shared" si="2125"/>
        <v>0.50976329223158467</v>
      </c>
      <c r="BM1746" s="14">
        <f t="shared" si="2126"/>
        <v>0.30482419504475894</v>
      </c>
      <c r="BN1746" s="14">
        <f t="shared" si="2127"/>
        <v>0.69459769793461312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1.40384615384615</v>
      </c>
      <c r="F1747" s="10">
        <f>VLOOKUP(B1747,home!$B$2:$E$405,3,FALSE)</f>
        <v>0.36</v>
      </c>
      <c r="G1747" s="10">
        <f>VLOOKUP(C1747,away!$B$2:$E$405,4,FALSE)</f>
        <v>0.61</v>
      </c>
      <c r="H1747" s="10">
        <f>VLOOKUP(A1747,away!$A$2:$E$405,3,FALSE)</f>
        <v>1.12179487179487</v>
      </c>
      <c r="I1747" s="10">
        <f>VLOOKUP(C1747,away!$B$2:$E$405,3,FALSE)</f>
        <v>1.22</v>
      </c>
      <c r="J1747" s="10">
        <f>VLOOKUP(B1747,home!$B$2:$E$405,4,FALSE)</f>
        <v>0.89</v>
      </c>
      <c r="K1747" s="12">
        <f t="shared" si="2072"/>
        <v>0.30828461538461455</v>
      </c>
      <c r="L1747" s="12">
        <f t="shared" si="2073"/>
        <v>1.2180448717948698</v>
      </c>
      <c r="M1747" s="13">
        <f t="shared" si="2074"/>
        <v>0.21733192470148477</v>
      </c>
      <c r="N1747" s="13">
        <f t="shared" si="2075"/>
        <v>6.7000088817395248E-2</v>
      </c>
      <c r="O1747" s="13">
        <f t="shared" si="2076"/>
        <v>0.26472003635995234</v>
      </c>
      <c r="P1747" s="13">
        <f t="shared" si="2077"/>
        <v>8.160911459382908E-2</v>
      </c>
      <c r="Q1747" s="13">
        <f t="shared" si="2078"/>
        <v>1.0327548305902851E-2</v>
      </c>
      <c r="R1747" s="13">
        <f t="shared" si="2079"/>
        <v>0.16122044137479574</v>
      </c>
      <c r="S1747" s="13">
        <f t="shared" si="2080"/>
        <v>7.6611473371164902E-3</v>
      </c>
      <c r="T1747" s="13">
        <f t="shared" si="2081"/>
        <v>1.2579417252218764E-2</v>
      </c>
      <c r="U1747" s="13">
        <f t="shared" si="2082"/>
        <v>4.9701781761366699E-2</v>
      </c>
      <c r="V1747" s="13">
        <f t="shared" si="2083"/>
        <v>3.1964391784272705E-4</v>
      </c>
      <c r="W1747" s="13">
        <f t="shared" si="2084"/>
        <v>1.0612747524504293E-3</v>
      </c>
      <c r="X1747" s="13">
        <f t="shared" si="2085"/>
        <v>1.2926802697876153E-3</v>
      </c>
      <c r="Y1747" s="13">
        <f t="shared" si="2086"/>
        <v>7.8727128674260696E-4</v>
      </c>
      <c r="Z1747" s="13">
        <f t="shared" si="2087"/>
        <v>6.545791061502515E-2</v>
      </c>
      <c r="AA1747" s="13">
        <f t="shared" si="2088"/>
        <v>2.0179666797833506E-2</v>
      </c>
      <c r="AB1747" s="13">
        <f t="shared" si="2089"/>
        <v>3.1105404086798887E-3</v>
      </c>
      <c r="AC1747" s="13">
        <f t="shared" si="2090"/>
        <v>7.5017329932882828E-6</v>
      </c>
      <c r="AD1747" s="13">
        <f t="shared" si="2091"/>
        <v>8.1793669719145654E-5</v>
      </c>
      <c r="AE1747" s="13">
        <f t="shared" si="2092"/>
        <v>9.9628359946688682E-5</v>
      </c>
      <c r="AF1747" s="13">
        <f t="shared" si="2093"/>
        <v>6.0675906459198796E-5</v>
      </c>
      <c r="AG1747" s="13">
        <f t="shared" si="2094"/>
        <v>2.4635325568044109E-5</v>
      </c>
      <c r="AH1747" s="13">
        <f t="shared" si="2095"/>
        <v>1.9932668085759567E-2</v>
      </c>
      <c r="AI1747" s="13">
        <f t="shared" si="2096"/>
        <v>6.1449349144075691E-3</v>
      </c>
      <c r="AJ1747" s="13">
        <f t="shared" si="2097"/>
        <v>9.4719444832581316E-4</v>
      </c>
      <c r="AK1747" s="13">
        <f t="shared" si="2098"/>
        <v>9.7335158732188474E-5</v>
      </c>
      <c r="AL1747" s="13">
        <f t="shared" si="2099"/>
        <v>1.1267737831751502E-7</v>
      </c>
      <c r="AM1747" s="13">
        <f t="shared" si="2100"/>
        <v>5.043146002052604E-6</v>
      </c>
      <c r="AN1747" s="13">
        <f t="shared" si="2101"/>
        <v>6.1427781255129742E-6</v>
      </c>
      <c r="AO1747" s="13">
        <f t="shared" si="2102"/>
        <v>3.7410896971773914E-6</v>
      </c>
      <c r="AP1747" s="13">
        <f t="shared" si="2103"/>
        <v>1.5189383735238485E-6</v>
      </c>
      <c r="AQ1747" s="13">
        <f t="shared" si="2104"/>
        <v>4.6253377411079051E-7</v>
      </c>
      <c r="AR1747" s="13">
        <f t="shared" si="2105"/>
        <v>4.8557768286097407E-3</v>
      </c>
      <c r="AS1747" s="13">
        <f t="shared" si="2106"/>
        <v>1.4969612920014772E-3</v>
      </c>
      <c r="AT1747" s="13">
        <f t="shared" si="2107"/>
        <v>2.3074506807516551E-4</v>
      </c>
      <c r="AU1747" s="13">
        <f t="shared" si="2108"/>
        <v>2.3711718187816364E-5</v>
      </c>
      <c r="AV1747" s="13">
        <f t="shared" si="2109"/>
        <v>1.8274894804098344E-6</v>
      </c>
      <c r="AW1747" s="13">
        <f t="shared" si="2110"/>
        <v>1.1753017228622315E-9</v>
      </c>
      <c r="AX1747" s="13">
        <f t="shared" si="2111"/>
        <v>2.5912072092854036E-7</v>
      </c>
      <c r="AY1747" s="13">
        <f t="shared" si="2112"/>
        <v>3.1562066530279818E-7</v>
      </c>
      <c r="AZ1747" s="13">
        <f t="shared" si="2113"/>
        <v>1.9222006640227917E-7</v>
      </c>
      <c r="BA1747" s="13">
        <f t="shared" si="2114"/>
        <v>7.8044222045788528E-8</v>
      </c>
      <c r="BB1747" s="13">
        <f t="shared" si="2115"/>
        <v>2.3765341109023183E-8</v>
      </c>
      <c r="BC1747" s="13">
        <f t="shared" si="2116"/>
        <v>5.7894503728602978E-9</v>
      </c>
      <c r="BD1747" s="13">
        <f t="shared" si="2117"/>
        <v>9.8575901077807603E-4</v>
      </c>
      <c r="BE1747" s="13">
        <f t="shared" si="2118"/>
        <v>3.0389433749963732E-4</v>
      </c>
      <c r="BF1747" s="13">
        <f t="shared" si="2119"/>
        <v>4.6842974476818957E-5</v>
      </c>
      <c r="BG1747" s="13">
        <f t="shared" si="2120"/>
        <v>4.8136561233524821E-6</v>
      </c>
      <c r="BH1747" s="13">
        <f t="shared" si="2121"/>
        <v>3.7099403164537868E-7</v>
      </c>
      <c r="BI1747" s="13">
        <f t="shared" si="2122"/>
        <v>2.2874350471156623E-8</v>
      </c>
      <c r="BJ1747" s="14">
        <f t="shared" si="2123"/>
        <v>9.3332796992629127E-2</v>
      </c>
      <c r="BK1747" s="14">
        <f t="shared" si="2124"/>
        <v>0.30692976058131</v>
      </c>
      <c r="BL1747" s="14">
        <f t="shared" si="2125"/>
        <v>0.53400532555346802</v>
      </c>
      <c r="BM1747" s="14">
        <f t="shared" si="2126"/>
        <v>0.19751632514370859</v>
      </c>
      <c r="BN1747" s="14">
        <f t="shared" si="2127"/>
        <v>0.80220915415336003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1.40384615384615</v>
      </c>
      <c r="F1748" s="10">
        <f>VLOOKUP(B1748,home!$B$2:$E$405,3,FALSE)</f>
        <v>0.71</v>
      </c>
      <c r="G1748" s="10">
        <f>VLOOKUP(C1748,away!$B$2:$E$405,4,FALSE)</f>
        <v>1.31</v>
      </c>
      <c r="H1748" s="10">
        <f>VLOOKUP(A1748,away!$A$2:$E$405,3,FALSE)</f>
        <v>1.12179487179487</v>
      </c>
      <c r="I1748" s="10">
        <f>VLOOKUP(C1748,away!$B$2:$E$405,3,FALSE)</f>
        <v>0.71</v>
      </c>
      <c r="J1748" s="10">
        <f>VLOOKUP(B1748,home!$B$2:$E$405,4,FALSE)</f>
        <v>0.64</v>
      </c>
      <c r="K1748" s="12">
        <f t="shared" si="2072"/>
        <v>1.3057173076923041</v>
      </c>
      <c r="L1748" s="12">
        <f t="shared" si="2073"/>
        <v>0.50974358974358891</v>
      </c>
      <c r="M1748" s="13">
        <f t="shared" si="2074"/>
        <v>0.16276287410863599</v>
      </c>
      <c r="N1748" s="13">
        <f t="shared" si="2075"/>
        <v>0.2125223017733896</v>
      </c>
      <c r="O1748" s="13">
        <f t="shared" si="2076"/>
        <v>8.2967331725119942E-2</v>
      </c>
      <c r="P1748" s="13">
        <f t="shared" si="2077"/>
        <v>0.10833188100653789</v>
      </c>
      <c r="Q1748" s="13">
        <f t="shared" si="2078"/>
        <v>0.1387470238480609</v>
      </c>
      <c r="R1748" s="13">
        <f t="shared" si="2079"/>
        <v>2.1146032752504897E-2</v>
      </c>
      <c r="S1748" s="13">
        <f t="shared" si="2080"/>
        <v>1.8025911170906277E-2</v>
      </c>
      <c r="T1748" s="13">
        <f t="shared" si="2081"/>
        <v>7.0725406002549882E-2</v>
      </c>
      <c r="U1748" s="13">
        <f t="shared" si="2082"/>
        <v>2.7610740953973974E-2</v>
      </c>
      <c r="V1748" s="13">
        <f t="shared" si="2083"/>
        <v>1.333078275644426E-3</v>
      </c>
      <c r="W1748" s="13">
        <f t="shared" si="2084"/>
        <v>6.0388130143069985E-2</v>
      </c>
      <c r="X1748" s="13">
        <f t="shared" si="2085"/>
        <v>3.0782462237031516E-2</v>
      </c>
      <c r="Y1748" s="13">
        <f t="shared" si="2086"/>
        <v>7.8455814009254568E-3</v>
      </c>
      <c r="Z1748" s="13">
        <f t="shared" si="2087"/>
        <v>3.5930182146991178E-3</v>
      </c>
      <c r="AA1748" s="13">
        <f t="shared" si="2088"/>
        <v>4.6914660697863408E-3</v>
      </c>
      <c r="AB1748" s="13">
        <f t="shared" si="2089"/>
        <v>3.0628642228856091E-3</v>
      </c>
      <c r="AC1748" s="13">
        <f t="shared" si="2090"/>
        <v>5.5454475537033011E-5</v>
      </c>
      <c r="AD1748" s="13">
        <f t="shared" si="2091"/>
        <v>1.9712456676745448E-2</v>
      </c>
      <c r="AE1748" s="13">
        <f t="shared" si="2092"/>
        <v>1.0048298429069199E-2</v>
      </c>
      <c r="AF1748" s="13">
        <f t="shared" si="2093"/>
        <v>2.5610278560242996E-3</v>
      </c>
      <c r="AG1748" s="13">
        <f t="shared" si="2094"/>
        <v>4.3515584425438467E-4</v>
      </c>
      <c r="AH1748" s="13">
        <f t="shared" si="2095"/>
        <v>4.5787950069370716E-4</v>
      </c>
      <c r="AI1748" s="13">
        <f t="shared" si="2096"/>
        <v>5.9786118889328371E-4</v>
      </c>
      <c r="AJ1748" s="13">
        <f t="shared" si="2097"/>
        <v>3.903188509677294E-4</v>
      </c>
      <c r="AK1748" s="13">
        <f t="shared" si="2098"/>
        <v>1.6988202640904576E-4</v>
      </c>
      <c r="AL1748" s="13">
        <f t="shared" si="2099"/>
        <v>1.476377872548044E-6</v>
      </c>
      <c r="AM1748" s="13">
        <f t="shared" si="2100"/>
        <v>5.1477791719922485E-3</v>
      </c>
      <c r="AN1748" s="13">
        <f t="shared" si="2101"/>
        <v>2.6240474343386081E-3</v>
      </c>
      <c r="AO1748" s="13">
        <f t="shared" si="2102"/>
        <v>6.6879567941860831E-4</v>
      </c>
      <c r="AP1748" s="13">
        <f t="shared" si="2103"/>
        <v>1.1363810347728132E-4</v>
      </c>
      <c r="AQ1748" s="13">
        <f t="shared" si="2104"/>
        <v>1.4481573699540692E-5</v>
      </c>
      <c r="AR1748" s="13">
        <f t="shared" si="2105"/>
        <v>4.6680228070722491E-5</v>
      </c>
      <c r="AS1748" s="13">
        <f t="shared" si="2106"/>
        <v>6.0951181718966487E-5</v>
      </c>
      <c r="AT1748" s="13">
        <f t="shared" si="2107"/>
        <v>3.9792506447376665E-5</v>
      </c>
      <c r="AU1748" s="13">
        <f t="shared" si="2108"/>
        <v>1.7319254794932435E-5</v>
      </c>
      <c r="AV1748" s="13">
        <f t="shared" si="2109"/>
        <v>5.6535126855190503E-6</v>
      </c>
      <c r="AW1748" s="13">
        <f t="shared" si="2110"/>
        <v>2.7295808376561851E-8</v>
      </c>
      <c r="AX1748" s="13">
        <f t="shared" si="2111"/>
        <v>1.1202573935080399E-3</v>
      </c>
      <c r="AY1748" s="13">
        <f t="shared" si="2112"/>
        <v>5.7104402520358449E-4</v>
      </c>
      <c r="AZ1748" s="13">
        <f t="shared" si="2113"/>
        <v>1.4554301565445181E-4</v>
      </c>
      <c r="BA1748" s="13">
        <f t="shared" si="2114"/>
        <v>2.4729873087269216E-5</v>
      </c>
      <c r="BB1748" s="13">
        <f t="shared" si="2115"/>
        <v>3.1514735703519937E-6</v>
      </c>
      <c r="BC1748" s="13">
        <f t="shared" si="2116"/>
        <v>3.2128869014665412E-7</v>
      </c>
      <c r="BD1748" s="13">
        <f t="shared" si="2117"/>
        <v>3.9658245044699213E-6</v>
      </c>
      <c r="BE1748" s="13">
        <f t="shared" si="2118"/>
        <v>5.1782456947566314E-6</v>
      </c>
      <c r="BF1748" s="13">
        <f t="shared" si="2119"/>
        <v>3.380662513563448E-6</v>
      </c>
      <c r="BG1748" s="13">
        <f t="shared" si="2120"/>
        <v>1.4713965184754541E-6</v>
      </c>
      <c r="BH1748" s="13">
        <f t="shared" si="2121"/>
        <v>4.8030697516289976E-7</v>
      </c>
      <c r="BI1748" s="13">
        <f t="shared" si="2122"/>
        <v>1.2542902609510713E-7</v>
      </c>
      <c r="BJ1748" s="14">
        <f t="shared" si="2123"/>
        <v>0.56420163324376083</v>
      </c>
      <c r="BK1748" s="14">
        <f t="shared" si="2124"/>
        <v>0.29108171944033778</v>
      </c>
      <c r="BL1748" s="14">
        <f t="shared" si="2125"/>
        <v>0.1412793758401846</v>
      </c>
      <c r="BM1748" s="14">
        <f t="shared" si="2126"/>
        <v>0.27310728479533769</v>
      </c>
      <c r="BN1748" s="14">
        <f t="shared" si="2127"/>
        <v>0.72647744521424928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1.40384615384615</v>
      </c>
      <c r="F1749" s="10">
        <f>VLOOKUP(B1749,home!$B$2:$E$405,3,FALSE)</f>
        <v>1.63</v>
      </c>
      <c r="G1749" s="10">
        <f>VLOOKUP(C1749,away!$B$2:$E$405,4,FALSE)</f>
        <v>1.31</v>
      </c>
      <c r="H1749" s="10">
        <f>VLOOKUP(A1749,away!$A$2:$E$405,3,FALSE)</f>
        <v>1.12179487179487</v>
      </c>
      <c r="I1749" s="10">
        <f>VLOOKUP(C1749,away!$B$2:$E$405,3,FALSE)</f>
        <v>0.83</v>
      </c>
      <c r="J1749" s="10">
        <f>VLOOKUP(B1749,home!$B$2:$E$405,4,FALSE)</f>
        <v>0.64</v>
      </c>
      <c r="K1749" s="12">
        <f t="shared" si="2072"/>
        <v>2.9976326923076839</v>
      </c>
      <c r="L1749" s="12">
        <f t="shared" si="2073"/>
        <v>0.59589743589743494</v>
      </c>
      <c r="M1749" s="13">
        <f t="shared" si="2074"/>
        <v>2.7501076538944558E-2</v>
      </c>
      <c r="N1749" s="13">
        <f t="shared" si="2075"/>
        <v>8.2438126106796072E-2</v>
      </c>
      <c r="O1749" s="13">
        <f t="shared" si="2076"/>
        <v>1.6387820993976166E-2</v>
      </c>
      <c r="P1749" s="13">
        <f t="shared" si="2077"/>
        <v>4.9124667967229169E-2</v>
      </c>
      <c r="Q1749" s="13">
        <f t="shared" si="2078"/>
        <v>0.12355961095515776</v>
      </c>
      <c r="R1749" s="13">
        <f t="shared" si="2079"/>
        <v>4.8827302551282753E-3</v>
      </c>
      <c r="S1749" s="13">
        <f t="shared" si="2080"/>
        <v>2.1937623055165743E-2</v>
      </c>
      <c r="T1749" s="13">
        <f t="shared" si="2081"/>
        <v>7.3628855348663119E-2</v>
      </c>
      <c r="U1749" s="13">
        <f t="shared" si="2082"/>
        <v>1.4636631840492359E-2</v>
      </c>
      <c r="V1749" s="13">
        <f t="shared" si="2083"/>
        <v>4.3540859090416455E-3</v>
      </c>
      <c r="W1749" s="13">
        <f t="shared" si="2084"/>
        <v>0.12346210974933317</v>
      </c>
      <c r="X1749" s="13">
        <f t="shared" si="2085"/>
        <v>7.3570754630115337E-2</v>
      </c>
      <c r="Y1749" s="13">
        <f t="shared" si="2086"/>
        <v>2.1920312020562532E-2</v>
      </c>
      <c r="Z1749" s="13">
        <f t="shared" si="2087"/>
        <v>9.6986881306992262E-4</v>
      </c>
      <c r="AA1749" s="13">
        <f t="shared" si="2088"/>
        <v>2.9073104613080505E-3</v>
      </c>
      <c r="AB1749" s="13">
        <f t="shared" si="2089"/>
        <v>4.357524442752574E-3</v>
      </c>
      <c r="AC1749" s="13">
        <f t="shared" si="2090"/>
        <v>4.8610148106285455E-4</v>
      </c>
      <c r="AD1749" s="13">
        <f t="shared" si="2091"/>
        <v>9.2523514111470098E-2</v>
      </c>
      <c r="AE1749" s="13">
        <f t="shared" si="2092"/>
        <v>5.5134524819245169E-2</v>
      </c>
      <c r="AF1749" s="13">
        <f t="shared" si="2093"/>
        <v>1.642726098460584E-2</v>
      </c>
      <c r="AG1749" s="13">
        <f t="shared" si="2094"/>
        <v>3.2629875665148647E-3</v>
      </c>
      <c r="AH1749" s="13">
        <f t="shared" si="2095"/>
        <v>1.4448558471631386E-4</v>
      </c>
      <c r="AI1749" s="13">
        <f t="shared" si="2096"/>
        <v>4.3311471231281394E-4</v>
      </c>
      <c r="AJ1749" s="13">
        <f t="shared" si="2097"/>
        <v>6.4915941057416425E-4</v>
      </c>
      <c r="AK1749" s="13">
        <f t="shared" si="2098"/>
        <v>6.48647157218767E-4</v>
      </c>
      <c r="AL1749" s="13">
        <f t="shared" si="2099"/>
        <v>3.4732565936864258E-5</v>
      </c>
      <c r="AM1749" s="13">
        <f t="shared" si="2100"/>
        <v>5.547030214154678E-2</v>
      </c>
      <c r="AN1749" s="13">
        <f t="shared" si="2101"/>
        <v>3.3054610814603716E-2</v>
      </c>
      <c r="AO1749" s="13">
        <f t="shared" si="2102"/>
        <v>9.8485789145049893E-3</v>
      </c>
      <c r="AP1749" s="13">
        <f t="shared" si="2103"/>
        <v>1.956247640795689E-3</v>
      </c>
      <c r="AQ1749" s="13">
        <f t="shared" si="2104"/>
        <v>2.9143073828263925E-4</v>
      </c>
      <c r="AR1749" s="13">
        <f t="shared" si="2105"/>
        <v>1.7219717891318618E-5</v>
      </c>
      <c r="AS1749" s="13">
        <f t="shared" si="2106"/>
        <v>5.1618389303332233E-5</v>
      </c>
      <c r="AT1749" s="13">
        <f t="shared" si="2107"/>
        <v>7.7366485649966982E-5</v>
      </c>
      <c r="AU1749" s="13">
        <f t="shared" si="2108"/>
        <v>7.7305435557764761E-5</v>
      </c>
      <c r="AV1749" s="13">
        <f t="shared" si="2109"/>
        <v>5.7933325230260152E-5</v>
      </c>
      <c r="AW1749" s="13">
        <f t="shared" si="2110"/>
        <v>1.7233929075892985E-6</v>
      </c>
      <c r="AX1749" s="13">
        <f t="shared" si="2111"/>
        <v>2.7713265191947611E-2</v>
      </c>
      <c r="AY1749" s="13">
        <f t="shared" si="2112"/>
        <v>1.6514263668227218E-2</v>
      </c>
      <c r="AZ1749" s="13">
        <f t="shared" si="2113"/>
        <v>4.9204036878153831E-3</v>
      </c>
      <c r="BA1749" s="13">
        <f t="shared" si="2114"/>
        <v>9.7735198038315682E-4</v>
      </c>
      <c r="BB1749" s="13">
        <f t="shared" si="2115"/>
        <v>1.4560038476990077E-4</v>
      </c>
      <c r="BC1749" s="13">
        <f t="shared" si="2116"/>
        <v>1.7352579190012773E-5</v>
      </c>
      <c r="BD1749" s="13">
        <f t="shared" si="2117"/>
        <v>1.7101976230523237E-6</v>
      </c>
      <c r="BE1749" s="13">
        <f t="shared" si="2118"/>
        <v>5.1265443051685393E-6</v>
      </c>
      <c r="BF1749" s="13">
        <f t="shared" si="2119"/>
        <v>7.6837484038684978E-6</v>
      </c>
      <c r="BG1749" s="13">
        <f t="shared" si="2120"/>
        <v>7.6776851383010646E-6</v>
      </c>
      <c r="BH1749" s="13">
        <f t="shared" si="2121"/>
        <v>5.7537199929540286E-6</v>
      </c>
      <c r="BI1749" s="13">
        <f t="shared" si="2122"/>
        <v>3.4495078306526643E-6</v>
      </c>
      <c r="BJ1749" s="14">
        <f t="shared" si="2123"/>
        <v>0.81683746403453095</v>
      </c>
      <c r="BK1749" s="14">
        <f t="shared" si="2124"/>
        <v>0.11995255118560805</v>
      </c>
      <c r="BL1749" s="14">
        <f t="shared" si="2125"/>
        <v>4.5360269615406117E-2</v>
      </c>
      <c r="BM1749" s="14">
        <f t="shared" si="2126"/>
        <v>0.66271358055606377</v>
      </c>
      <c r="BN1749" s="14">
        <f t="shared" si="2127"/>
        <v>0.30389403281723198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1.40384615384615</v>
      </c>
      <c r="F1750" s="10">
        <f>VLOOKUP(B1750,home!$B$2:$E$405,3,FALSE)</f>
        <v>1.31</v>
      </c>
      <c r="G1750" s="10">
        <f>VLOOKUP(C1750,away!$B$2:$E$405,4,FALSE)</f>
        <v>1.32</v>
      </c>
      <c r="H1750" s="10">
        <f>VLOOKUP(A1750,away!$A$2:$E$405,3,FALSE)</f>
        <v>1.12179487179487</v>
      </c>
      <c r="I1750" s="10">
        <f>VLOOKUP(C1750,away!$B$2:$E$405,3,FALSE)</f>
        <v>0.51</v>
      </c>
      <c r="J1750" s="10">
        <f>VLOOKUP(B1750,home!$B$2:$E$405,4,FALSE)</f>
        <v>1.19</v>
      </c>
      <c r="K1750" s="12">
        <f t="shared" si="2072"/>
        <v>2.4275307692307626</v>
      </c>
      <c r="L1750" s="12">
        <f t="shared" si="2073"/>
        <v>0.68081730769230653</v>
      </c>
      <c r="M1750" s="13">
        <f t="shared" si="2074"/>
        <v>4.467469357583239E-2</v>
      </c>
      <c r="N1750" s="13">
        <f t="shared" si="2075"/>
        <v>0.10844919326128902</v>
      </c>
      <c r="O1750" s="13">
        <f t="shared" si="2076"/>
        <v>3.0415304602276996E-2</v>
      </c>
      <c r="P1750" s="13">
        <f t="shared" si="2077"/>
        <v>7.3834087777553431E-2</v>
      </c>
      <c r="Q1750" s="13">
        <f t="shared" si="2078"/>
        <v>0.13163187677001631</v>
      </c>
      <c r="R1750" s="13">
        <f t="shared" si="2079"/>
        <v>1.035363289598182E-2</v>
      </c>
      <c r="S1750" s="13">
        <f t="shared" si="2080"/>
        <v>3.0506490820636206E-2</v>
      </c>
      <c r="T1750" s="13">
        <f t="shared" si="2081"/>
        <v>8.9617259949047984E-2</v>
      </c>
      <c r="U1750" s="13">
        <f t="shared" si="2082"/>
        <v>2.5133762428315679E-2</v>
      </c>
      <c r="V1750" s="13">
        <f t="shared" si="2083"/>
        <v>5.6020254191376361E-3</v>
      </c>
      <c r="W1750" s="13">
        <f t="shared" si="2084"/>
        <v>0.1065134770236022</v>
      </c>
      <c r="X1750" s="13">
        <f t="shared" si="2085"/>
        <v>7.2516218660155216E-2</v>
      </c>
      <c r="Y1750" s="13">
        <f t="shared" si="2086"/>
        <v>2.4685148376116732E-2</v>
      </c>
      <c r="Z1750" s="13">
        <f t="shared" si="2087"/>
        <v>2.3496441576922808E-3</v>
      </c>
      <c r="AA1750" s="13">
        <f t="shared" si="2088"/>
        <v>5.7038334895413104E-3</v>
      </c>
      <c r="AB1750" s="13">
        <f t="shared" si="2089"/>
        <v>6.9231156492152029E-3</v>
      </c>
      <c r="AC1750" s="13">
        <f t="shared" si="2090"/>
        <v>5.7865595069303587E-4</v>
      </c>
      <c r="AD1750" s="13">
        <f t="shared" si="2091"/>
        <v>6.4641185703137052E-2</v>
      </c>
      <c r="AE1750" s="13">
        <f t="shared" si="2092"/>
        <v>4.4008838016448192E-2</v>
      </c>
      <c r="AF1750" s="13">
        <f t="shared" si="2093"/>
        <v>1.4980989306512539E-2</v>
      </c>
      <c r="AG1750" s="13">
        <f t="shared" si="2094"/>
        <v>3.3997722687423675E-3</v>
      </c>
      <c r="AH1750" s="13">
        <f t="shared" si="2095"/>
        <v>3.9991960236875399E-4</v>
      </c>
      <c r="AI1750" s="13">
        <f t="shared" si="2096"/>
        <v>9.7081713996868206E-4</v>
      </c>
      <c r="AJ1750" s="13">
        <f t="shared" si="2097"/>
        <v>1.1783442392852921E-3</v>
      </c>
      <c r="AK1750" s="13">
        <f t="shared" si="2098"/>
        <v>9.5348896587028756E-4</v>
      </c>
      <c r="AL1750" s="13">
        <f t="shared" si="2099"/>
        <v>3.8253902455045251E-5</v>
      </c>
      <c r="AM1750" s="13">
        <f t="shared" si="2100"/>
        <v>3.1383693450784962E-2</v>
      </c>
      <c r="AN1750" s="13">
        <f t="shared" si="2101"/>
        <v>2.1366561680604093E-2</v>
      </c>
      <c r="AO1750" s="13">
        <f t="shared" si="2102"/>
        <v>7.2733624990152408E-3</v>
      </c>
      <c r="AP1750" s="13">
        <f t="shared" si="2103"/>
        <v>1.6506103581499143E-3</v>
      </c>
      <c r="AQ1750" s="13">
        <f t="shared" si="2104"/>
        <v>2.809410250211646E-4</v>
      </c>
      <c r="AR1750" s="13">
        <f t="shared" si="2105"/>
        <v>5.4454437395614584E-5</v>
      </c>
      <c r="AS1750" s="13">
        <f t="shared" si="2106"/>
        <v>1.3218982229900469E-4</v>
      </c>
      <c r="AT1750" s="13">
        <f t="shared" si="2107"/>
        <v>1.6044743050499038E-4</v>
      </c>
      <c r="AU1750" s="13">
        <f t="shared" si="2108"/>
        <v>1.2983035813162618E-4</v>
      </c>
      <c r="AV1750" s="13">
        <f t="shared" si="2109"/>
        <v>7.879179728619297E-5</v>
      </c>
      <c r="AW1750" s="13">
        <f t="shared" si="2110"/>
        <v>1.7561781785584099E-6</v>
      </c>
      <c r="AX1750" s="13">
        <f t="shared" si="2111"/>
        <v>1.2697480250647739E-2</v>
      </c>
      <c r="AY1750" s="13">
        <f t="shared" si="2112"/>
        <v>8.644664318722229E-3</v>
      </c>
      <c r="AZ1750" s="13">
        <f t="shared" si="2113"/>
        <v>2.9427185436881071E-3</v>
      </c>
      <c r="BA1750" s="13">
        <f t="shared" si="2114"/>
        <v>6.678179054033208E-4</v>
      </c>
      <c r="BB1750" s="13">
        <f t="shared" si="2115"/>
        <v>1.1366549709635106E-4</v>
      </c>
      <c r="BC1750" s="13">
        <f t="shared" si="2116"/>
        <v>1.5477087542129088E-5</v>
      </c>
      <c r="BD1750" s="13">
        <f t="shared" si="2117"/>
        <v>6.1789205765969265E-6</v>
      </c>
      <c r="BE1750" s="13">
        <f t="shared" si="2118"/>
        <v>1.4999519820322125E-5</v>
      </c>
      <c r="BF1750" s="13">
        <f t="shared" si="2119"/>
        <v>1.8205897943759326E-5</v>
      </c>
      <c r="BG1750" s="13">
        <f t="shared" si="2120"/>
        <v>1.4731792479983608E-5</v>
      </c>
      <c r="BH1750" s="13">
        <f t="shared" si="2121"/>
        <v>8.9404698827706433E-6</v>
      </c>
      <c r="BI1750" s="13">
        <f t="shared" si="2122"/>
        <v>4.3406531463613357E-6</v>
      </c>
      <c r="BJ1750" s="14">
        <f t="shared" si="2123"/>
        <v>0.7474809519517428</v>
      </c>
      <c r="BK1750" s="14">
        <f t="shared" si="2124"/>
        <v>0.16387887176502997</v>
      </c>
      <c r="BL1750" s="14">
        <f t="shared" si="2125"/>
        <v>8.2655330112291273E-2</v>
      </c>
      <c r="BM1750" s="14">
        <f t="shared" si="2126"/>
        <v>0.58836310096326283</v>
      </c>
      <c r="BN1750" s="14">
        <f t="shared" si="2127"/>
        <v>0.39935878888295001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1.40384615384615</v>
      </c>
      <c r="F1751" s="10">
        <f>VLOOKUP(B1751,home!$B$2:$E$405,3,FALSE)</f>
        <v>0.71</v>
      </c>
      <c r="G1751" s="10">
        <f>VLOOKUP(C1751,away!$B$2:$E$405,4,FALSE)</f>
        <v>1.07</v>
      </c>
      <c r="H1751" s="10">
        <f>VLOOKUP(A1751,away!$A$2:$E$405,3,FALSE)</f>
        <v>1.12179487179487</v>
      </c>
      <c r="I1751" s="10">
        <f>VLOOKUP(C1751,away!$B$2:$E$405,3,FALSE)</f>
        <v>1.31</v>
      </c>
      <c r="J1751" s="10">
        <f>VLOOKUP(B1751,home!$B$2:$E$405,4,FALSE)</f>
        <v>1.04</v>
      </c>
      <c r="K1751" s="12">
        <f t="shared" si="2072"/>
        <v>1.0665019230769202</v>
      </c>
      <c r="L1751" s="12">
        <f t="shared" si="2073"/>
        <v>1.5283333333333309</v>
      </c>
      <c r="M1751" s="13">
        <f t="shared" si="2074"/>
        <v>7.4658174517037018E-2</v>
      </c>
      <c r="N1751" s="13">
        <f t="shared" si="2075"/>
        <v>7.962308669583229E-2</v>
      </c>
      <c r="O1751" s="13">
        <f t="shared" si="2076"/>
        <v>0.11410257672020471</v>
      </c>
      <c r="P1751" s="13">
        <f t="shared" si="2077"/>
        <v>0.12169061750013015</v>
      </c>
      <c r="Q1751" s="13">
        <f t="shared" si="2078"/>
        <v>4.2459087541212734E-2</v>
      </c>
      <c r="R1751" s="13">
        <f t="shared" si="2079"/>
        <v>8.7193385710356328E-2</v>
      </c>
      <c r="S1751" s="13">
        <f t="shared" si="2080"/>
        <v>4.9588027310337117E-2</v>
      </c>
      <c r="T1751" s="13">
        <f t="shared" si="2081"/>
        <v>6.4891638792153344E-2</v>
      </c>
      <c r="U1751" s="13">
        <f t="shared" si="2082"/>
        <v>9.2991913539682669E-2</v>
      </c>
      <c r="V1751" s="13">
        <f t="shared" si="2083"/>
        <v>8.9807798499177537E-3</v>
      </c>
      <c r="W1751" s="13">
        <f t="shared" si="2084"/>
        <v>1.5094232838264896E-2</v>
      </c>
      <c r="X1751" s="13">
        <f t="shared" si="2085"/>
        <v>2.3069019187814808E-2</v>
      </c>
      <c r="Y1751" s="13">
        <f t="shared" si="2086"/>
        <v>1.7628575496021794E-2</v>
      </c>
      <c r="Z1751" s="13">
        <f t="shared" si="2087"/>
        <v>4.4420185942442555E-2</v>
      </c>
      <c r="AA1751" s="13">
        <f t="shared" si="2088"/>
        <v>4.7374213731049358E-2</v>
      </c>
      <c r="AB1751" s="13">
        <f t="shared" si="2089"/>
        <v>2.5262345024210587E-2</v>
      </c>
      <c r="AC1751" s="13">
        <f t="shared" si="2090"/>
        <v>9.1490035471586536E-4</v>
      </c>
      <c r="AD1751" s="13">
        <f t="shared" si="2091"/>
        <v>4.0245070873450774E-3</v>
      </c>
      <c r="AE1751" s="13">
        <f t="shared" si="2092"/>
        <v>6.1507883318257161E-3</v>
      </c>
      <c r="AF1751" s="13">
        <f t="shared" si="2093"/>
        <v>4.7002274169034783E-3</v>
      </c>
      <c r="AG1751" s="13">
        <f t="shared" si="2094"/>
        <v>2.3945047451669342E-3</v>
      </c>
      <c r="AH1751" s="13">
        <f t="shared" si="2095"/>
        <v>1.6972212712174913E-2</v>
      </c>
      <c r="AI1751" s="13">
        <f t="shared" si="2096"/>
        <v>1.8100897496405095E-2</v>
      </c>
      <c r="AJ1751" s="13">
        <f t="shared" si="2097"/>
        <v>9.6523209946671202E-3</v>
      </c>
      <c r="AK1751" s="13">
        <f t="shared" si="2098"/>
        <v>3.4314063009894054E-3</v>
      </c>
      <c r="AL1751" s="13">
        <f t="shared" si="2099"/>
        <v>5.9650421316452164E-5</v>
      </c>
      <c r="AM1751" s="13">
        <f t="shared" si="2100"/>
        <v>8.5842890961804414E-4</v>
      </c>
      <c r="AN1751" s="13">
        <f t="shared" si="2101"/>
        <v>1.3119655168662419E-3</v>
      </c>
      <c r="AO1751" s="13">
        <f t="shared" si="2102"/>
        <v>1.0025603158052851E-3</v>
      </c>
      <c r="AP1751" s="13">
        <f t="shared" si="2103"/>
        <v>5.1074878310746938E-4</v>
      </c>
      <c r="AQ1751" s="13">
        <f t="shared" si="2104"/>
        <v>1.9514859754564542E-4</v>
      </c>
      <c r="AR1751" s="13">
        <f t="shared" si="2105"/>
        <v>5.1878396856881214E-3</v>
      </c>
      <c r="AS1751" s="13">
        <f t="shared" si="2106"/>
        <v>5.5328410014011467E-3</v>
      </c>
      <c r="AT1751" s="13">
        <f t="shared" si="2107"/>
        <v>2.950392784036577E-3</v>
      </c>
      <c r="AU1751" s="13">
        <f t="shared" si="2108"/>
        <v>1.0488665260024262E-3</v>
      </c>
      <c r="AV1751" s="13">
        <f t="shared" si="2109"/>
        <v>2.7965454175814898E-4</v>
      </c>
      <c r="AW1751" s="13">
        <f t="shared" si="2110"/>
        <v>2.700789539606387E-6</v>
      </c>
      <c r="AX1751" s="13">
        <f t="shared" si="2111"/>
        <v>1.5258601382207789E-4</v>
      </c>
      <c r="AY1751" s="13">
        <f t="shared" si="2112"/>
        <v>2.33202291124742E-4</v>
      </c>
      <c r="AZ1751" s="13">
        <f t="shared" si="2113"/>
        <v>1.7820541746782343E-4</v>
      </c>
      <c r="BA1751" s="13">
        <f t="shared" si="2114"/>
        <v>9.078575989888544E-5</v>
      </c>
      <c r="BB1751" s="13">
        <f t="shared" si="2115"/>
        <v>3.4687725761365782E-5</v>
      </c>
      <c r="BC1751" s="13">
        <f t="shared" si="2116"/>
        <v>1.060288150772412E-5</v>
      </c>
      <c r="BD1751" s="13">
        <f t="shared" si="2117"/>
        <v>1.3214580532711099E-3</v>
      </c>
      <c r="BE1751" s="13">
        <f t="shared" si="2118"/>
        <v>1.4093375550791219E-3</v>
      </c>
      <c r="BF1751" s="13">
        <f t="shared" si="2119"/>
        <v>7.5153060637820398E-4</v>
      </c>
      <c r="BG1751" s="13">
        <f t="shared" si="2120"/>
        <v>2.6716961231783954E-4</v>
      </c>
      <c r="BH1751" s="13">
        <f t="shared" si="2121"/>
        <v>7.1234226331172773E-5</v>
      </c>
      <c r="BI1751" s="13">
        <f t="shared" si="2122"/>
        <v>1.5194287874218472E-5</v>
      </c>
      <c r="BJ1751" s="14">
        <f t="shared" si="2123"/>
        <v>0.2646145903450664</v>
      </c>
      <c r="BK1751" s="14">
        <f t="shared" si="2124"/>
        <v>0.25612535224457905</v>
      </c>
      <c r="BL1751" s="14">
        <f t="shared" si="2125"/>
        <v>0.43391679110987835</v>
      </c>
      <c r="BM1751" s="14">
        <f t="shared" si="2126"/>
        <v>0.47911948945560806</v>
      </c>
      <c r="BN1751" s="14">
        <f t="shared" si="2127"/>
        <v>0.51972692868477322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1.40384615384615</v>
      </c>
      <c r="F1752" s="10">
        <f>VLOOKUP(B1752,home!$B$2:$E$405,3,FALSE)</f>
        <v>1.07</v>
      </c>
      <c r="G1752" s="10">
        <f>VLOOKUP(C1752,away!$B$2:$E$405,4,FALSE)</f>
        <v>0.1</v>
      </c>
      <c r="H1752" s="10">
        <f>VLOOKUP(A1752,away!$A$2:$E$405,3,FALSE)</f>
        <v>1.12179487179487</v>
      </c>
      <c r="I1752" s="10">
        <f>VLOOKUP(C1752,away!$B$2:$E$405,3,FALSE)</f>
        <v>0.81</v>
      </c>
      <c r="J1752" s="10">
        <f>VLOOKUP(B1752,home!$B$2:$E$405,4,FALSE)</f>
        <v>1.04</v>
      </c>
      <c r="K1752" s="12">
        <f t="shared" si="2072"/>
        <v>0.15021153846153806</v>
      </c>
      <c r="L1752" s="12">
        <f t="shared" si="2073"/>
        <v>0.94499999999999862</v>
      </c>
      <c r="M1752" s="13">
        <f t="shared" si="2074"/>
        <v>0.33446884643937907</v>
      </c>
      <c r="N1752" s="13">
        <f t="shared" si="2075"/>
        <v>5.0241079991115052E-2</v>
      </c>
      <c r="O1752" s="13">
        <f t="shared" si="2076"/>
        <v>0.31607305988521273</v>
      </c>
      <c r="P1752" s="13">
        <f t="shared" si="2077"/>
        <v>4.7477820591603652E-2</v>
      </c>
      <c r="Q1752" s="13">
        <f t="shared" si="2078"/>
        <v>3.7733949597172946E-3</v>
      </c>
      <c r="R1752" s="13">
        <f t="shared" si="2079"/>
        <v>0.1493445207957628</v>
      </c>
      <c r="S1752" s="13">
        <f t="shared" si="2080"/>
        <v>1.6848680169507634E-3</v>
      </c>
      <c r="T1752" s="13">
        <f t="shared" si="2081"/>
        <v>3.5658582369328378E-3</v>
      </c>
      <c r="U1752" s="13">
        <f t="shared" si="2082"/>
        <v>2.2433270229532693E-2</v>
      </c>
      <c r="V1752" s="13">
        <f t="shared" si="2083"/>
        <v>2.6574094777735536E-5</v>
      </c>
      <c r="W1752" s="13">
        <f t="shared" si="2084"/>
        <v>1.8893582070738274E-4</v>
      </c>
      <c r="X1752" s="13">
        <f t="shared" si="2085"/>
        <v>1.7854435056847639E-4</v>
      </c>
      <c r="Y1752" s="13">
        <f t="shared" si="2086"/>
        <v>8.4362205643604985E-5</v>
      </c>
      <c r="Z1752" s="13">
        <f t="shared" si="2087"/>
        <v>4.7043524050665225E-2</v>
      </c>
      <c r="AA1752" s="13">
        <f t="shared" si="2088"/>
        <v>7.0664801223027894E-3</v>
      </c>
      <c r="AB1752" s="13">
        <f t="shared" si="2089"/>
        <v>5.3073342533948979E-4</v>
      </c>
      <c r="AC1752" s="13">
        <f t="shared" si="2090"/>
        <v>2.3576188740613256E-7</v>
      </c>
      <c r="AD1752" s="13">
        <f t="shared" si="2091"/>
        <v>7.0950850747373184E-6</v>
      </c>
      <c r="AE1752" s="13">
        <f t="shared" si="2092"/>
        <v>6.7048553956267544E-6</v>
      </c>
      <c r="AF1752" s="13">
        <f t="shared" si="2093"/>
        <v>3.1680441744336372E-6</v>
      </c>
      <c r="AG1752" s="13">
        <f t="shared" si="2094"/>
        <v>9.9793391494659447E-7</v>
      </c>
      <c r="AH1752" s="13">
        <f t="shared" si="2095"/>
        <v>1.1114032556969642E-2</v>
      </c>
      <c r="AI1752" s="13">
        <f t="shared" si="2096"/>
        <v>1.6694559288940314E-3</v>
      </c>
      <c r="AJ1752" s="13">
        <f t="shared" si="2097"/>
        <v>1.2538577173645428E-4</v>
      </c>
      <c r="AK1752" s="13">
        <f t="shared" si="2098"/>
        <v>6.2781298912400104E-6</v>
      </c>
      <c r="AL1752" s="13">
        <f t="shared" si="2099"/>
        <v>1.3386550899155261E-9</v>
      </c>
      <c r="AM1752" s="13">
        <f t="shared" si="2100"/>
        <v>2.1315272891835796E-7</v>
      </c>
      <c r="AN1752" s="13">
        <f t="shared" si="2101"/>
        <v>2.0142932882784794E-7</v>
      </c>
      <c r="AO1752" s="13">
        <f t="shared" si="2102"/>
        <v>9.5175357871158022E-8</v>
      </c>
      <c r="AP1752" s="13">
        <f t="shared" si="2103"/>
        <v>2.998023772941474E-8</v>
      </c>
      <c r="AQ1752" s="13">
        <f t="shared" si="2104"/>
        <v>7.0828311635742204E-9</v>
      </c>
      <c r="AR1752" s="13">
        <f t="shared" si="2105"/>
        <v>2.1005521532672599E-3</v>
      </c>
      <c r="AS1752" s="13">
        <f t="shared" si="2106"/>
        <v>3.1552717056097156E-4</v>
      </c>
      <c r="AT1752" s="13">
        <f t="shared" si="2107"/>
        <v>2.3697910858189828E-5</v>
      </c>
      <c r="AU1752" s="13">
        <f t="shared" si="2108"/>
        <v>1.1865665494443606E-6</v>
      </c>
      <c r="AV1752" s="13">
        <f t="shared" si="2109"/>
        <v>4.4558996719759002E-8</v>
      </c>
      <c r="AW1752" s="13">
        <f t="shared" si="2110"/>
        <v>5.2783878137964558E-12</v>
      </c>
      <c r="AX1752" s="13">
        <f t="shared" si="2111"/>
        <v>5.3363332230169508E-9</v>
      </c>
      <c r="AY1752" s="13">
        <f t="shared" si="2112"/>
        <v>5.042834895751011E-9</v>
      </c>
      <c r="AZ1752" s="13">
        <f t="shared" si="2113"/>
        <v>2.3827394882423491E-9</v>
      </c>
      <c r="BA1752" s="13">
        <f t="shared" si="2114"/>
        <v>7.50562938796339E-10</v>
      </c>
      <c r="BB1752" s="13">
        <f t="shared" si="2115"/>
        <v>1.7732049429063482E-10</v>
      </c>
      <c r="BC1752" s="13">
        <f t="shared" si="2116"/>
        <v>3.3513573420929942E-11</v>
      </c>
      <c r="BD1752" s="13">
        <f t="shared" si="2117"/>
        <v>3.308369641395928E-4</v>
      </c>
      <c r="BE1752" s="13">
        <f t="shared" si="2118"/>
        <v>4.9695529363352928E-5</v>
      </c>
      <c r="BF1752" s="13">
        <f t="shared" si="2119"/>
        <v>3.7324209601648913E-6</v>
      </c>
      <c r="BG1752" s="13">
        <f t="shared" si="2120"/>
        <v>1.8688423153748644E-7</v>
      </c>
      <c r="BH1752" s="13">
        <f t="shared" si="2121"/>
        <v>7.0180419833620301E-9</v>
      </c>
      <c r="BI1752" s="13">
        <f t="shared" si="2122"/>
        <v>2.1083817666169496E-10</v>
      </c>
      <c r="BJ1752" s="14">
        <f t="shared" si="2123"/>
        <v>5.8050702027033517E-2</v>
      </c>
      <c r="BK1752" s="14">
        <f t="shared" si="2124"/>
        <v>0.38365835128608861</v>
      </c>
      <c r="BL1752" s="14">
        <f t="shared" si="2125"/>
        <v>0.51118868423344932</v>
      </c>
      <c r="BM1752" s="14">
        <f t="shared" si="2126"/>
        <v>9.8562533896889501E-2</v>
      </c>
      <c r="BN1752" s="14">
        <f t="shared" si="2127"/>
        <v>0.90137872266279062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1.3333333333333299</v>
      </c>
      <c r="F1753" s="15">
        <f>VLOOKUP(B1753,home!$B$2:$E$405,3,FALSE)</f>
        <v>1.5</v>
      </c>
      <c r="G1753" s="15">
        <f>VLOOKUP(C1753,away!$B$2:$E$405,4,FALSE)</f>
        <v>1.31</v>
      </c>
      <c r="H1753" s="15">
        <f>VLOOKUP(A1753,away!$A$2:$E$405,3,FALSE)</f>
        <v>1.3333333333333299</v>
      </c>
      <c r="I1753" s="15">
        <f>VLOOKUP(C1753,away!$B$2:$E$405,3,FALSE)</f>
        <v>0.75</v>
      </c>
      <c r="J1753" s="15">
        <f>VLOOKUP(B1753,home!$B$2:$E$405,4,FALSE)</f>
        <v>1.35</v>
      </c>
      <c r="K1753" s="20">
        <f t="shared" si="2072"/>
        <v>2.6199999999999934</v>
      </c>
      <c r="L1753" s="20">
        <f t="shared" si="2073"/>
        <v>1.3499999999999965</v>
      </c>
      <c r="M1753" s="21">
        <f t="shared" si="2074"/>
        <v>1.887343313515168E-2</v>
      </c>
      <c r="N1753" s="21">
        <f t="shared" si="2075"/>
        <v>4.9448394814097275E-2</v>
      </c>
      <c r="O1753" s="21">
        <f t="shared" si="2076"/>
        <v>2.5479134732454698E-2</v>
      </c>
      <c r="P1753" s="21">
        <f t="shared" si="2077"/>
        <v>6.6755332999031136E-2</v>
      </c>
      <c r="Q1753" s="21">
        <f t="shared" si="2078"/>
        <v>6.4777397206467274E-2</v>
      </c>
      <c r="R1753" s="21">
        <f t="shared" si="2079"/>
        <v>1.7198415944406881E-2</v>
      </c>
      <c r="S1753" s="21">
        <f t="shared" si="2080"/>
        <v>5.9028403204393017E-2</v>
      </c>
      <c r="T1753" s="21">
        <f t="shared" si="2081"/>
        <v>8.7449486228730597E-2</v>
      </c>
      <c r="U1753" s="21">
        <f t="shared" si="2082"/>
        <v>4.5059849774345913E-2</v>
      </c>
      <c r="V1753" s="21">
        <f t="shared" si="2083"/>
        <v>2.3198162459326332E-2</v>
      </c>
      <c r="W1753" s="21">
        <f t="shared" si="2084"/>
        <v>5.657226022698128E-2</v>
      </c>
      <c r="X1753" s="21">
        <f t="shared" si="2085"/>
        <v>7.6372551306424522E-2</v>
      </c>
      <c r="Y1753" s="21">
        <f t="shared" si="2086"/>
        <v>5.1551472131836432E-2</v>
      </c>
      <c r="Z1753" s="21">
        <f t="shared" si="2087"/>
        <v>7.7392871749830758E-3</v>
      </c>
      <c r="AA1753" s="21">
        <f t="shared" si="2088"/>
        <v>2.0276932398455606E-2</v>
      </c>
      <c r="AB1753" s="21">
        <f t="shared" si="2089"/>
        <v>2.6562781441976786E-2</v>
      </c>
      <c r="AC1753" s="21">
        <f t="shared" si="2090"/>
        <v>5.1282437886648047E-3</v>
      </c>
      <c r="AD1753" s="21">
        <f t="shared" si="2091"/>
        <v>3.7054830448672638E-2</v>
      </c>
      <c r="AE1753" s="21">
        <f t="shared" si="2092"/>
        <v>5.002402110570793E-2</v>
      </c>
      <c r="AF1753" s="21">
        <f t="shared" si="2093"/>
        <v>3.3766214246352774E-2</v>
      </c>
      <c r="AG1753" s="21">
        <f t="shared" si="2094"/>
        <v>1.5194796410858708E-2</v>
      </c>
      <c r="AH1753" s="21">
        <f t="shared" si="2095"/>
        <v>2.6120094215567832E-3</v>
      </c>
      <c r="AI1753" s="21">
        <f t="shared" si="2096"/>
        <v>6.8434646844787554E-3</v>
      </c>
      <c r="AJ1753" s="21">
        <f t="shared" si="2097"/>
        <v>8.9649387366671478E-3</v>
      </c>
      <c r="AK1753" s="21">
        <f t="shared" si="2098"/>
        <v>7.8293798300226227E-3</v>
      </c>
      <c r="AL1753" s="21">
        <f t="shared" si="2099"/>
        <v>7.2554393122029222E-4</v>
      </c>
      <c r="AM1753" s="21">
        <f t="shared" si="2100"/>
        <v>1.9416731155104408E-2</v>
      </c>
      <c r="AN1753" s="21">
        <f t="shared" si="2101"/>
        <v>2.6212587059390884E-2</v>
      </c>
      <c r="AO1753" s="21">
        <f t="shared" si="2102"/>
        <v>1.7693496265088805E-2</v>
      </c>
      <c r="AP1753" s="21">
        <f t="shared" si="2103"/>
        <v>7.9620733192899418E-3</v>
      </c>
      <c r="AQ1753" s="21">
        <f t="shared" si="2104"/>
        <v>2.6871997452603503E-3</v>
      </c>
      <c r="AR1753" s="21">
        <f t="shared" si="2105"/>
        <v>7.0524254382032928E-4</v>
      </c>
      <c r="AS1753" s="21">
        <f t="shared" si="2106"/>
        <v>1.847735464809258E-3</v>
      </c>
      <c r="AT1753" s="21">
        <f t="shared" si="2107"/>
        <v>2.4205334589001222E-3</v>
      </c>
      <c r="AU1753" s="21">
        <f t="shared" si="2108"/>
        <v>2.1139325541061015E-3</v>
      </c>
      <c r="AV1753" s="21">
        <f t="shared" si="2109"/>
        <v>1.3846258229394928E-3</v>
      </c>
      <c r="AW1753" s="21">
        <f t="shared" si="2110"/>
        <v>7.1284691242393325E-5</v>
      </c>
      <c r="AX1753" s="21">
        <f t="shared" si="2111"/>
        <v>8.4786392710622435E-3</v>
      </c>
      <c r="AY1753" s="21">
        <f t="shared" si="2112"/>
        <v>1.1446163015933998E-2</v>
      </c>
      <c r="AZ1753" s="21">
        <f t="shared" si="2113"/>
        <v>7.7261600357554309E-3</v>
      </c>
      <c r="BA1753" s="21">
        <f t="shared" si="2114"/>
        <v>3.4767720160899344E-3</v>
      </c>
      <c r="BB1753" s="21">
        <f t="shared" si="2115"/>
        <v>1.1734105554303507E-3</v>
      </c>
      <c r="BC1753" s="21">
        <f t="shared" si="2116"/>
        <v>3.1682084996619367E-4</v>
      </c>
      <c r="BD1753" s="21">
        <f t="shared" si="2117"/>
        <v>1.586795723595735E-4</v>
      </c>
      <c r="BE1753" s="21">
        <f t="shared" si="2118"/>
        <v>4.1574047958208157E-4</v>
      </c>
      <c r="BF1753" s="21">
        <f t="shared" si="2119"/>
        <v>5.4462002825252554E-4</v>
      </c>
      <c r="BG1753" s="21">
        <f t="shared" si="2120"/>
        <v>4.7563482467387114E-4</v>
      </c>
      <c r="BH1753" s="21">
        <f t="shared" si="2121"/>
        <v>3.1154081016138477E-4</v>
      </c>
      <c r="BI1753" s="21">
        <f t="shared" si="2122"/>
        <v>1.6324738452456517E-4</v>
      </c>
      <c r="BJ1753" s="22">
        <f t="shared" si="2123"/>
        <v>0.62880147741450199</v>
      </c>
      <c r="BK1753" s="22">
        <f t="shared" si="2124"/>
        <v>0.18515528253372124</v>
      </c>
      <c r="BL1753" s="22">
        <f t="shared" si="2125"/>
        <v>0.17136843990849449</v>
      </c>
      <c r="BM1753" s="22">
        <f t="shared" si="2126"/>
        <v>0.73915749987540025</v>
      </c>
      <c r="BN1753" s="22">
        <f t="shared" si="2127"/>
        <v>0.24253210883160894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1.5546218487395</v>
      </c>
      <c r="F1754" s="10">
        <f>VLOOKUP(B1754,home!$B$2:$E$405,3,FALSE)</f>
        <v>1.54</v>
      </c>
      <c r="G1754" s="10">
        <f>VLOOKUP(C1754,away!$B$2:$E$405,4,FALSE)</f>
        <v>0.75</v>
      </c>
      <c r="H1754" s="10">
        <f>VLOOKUP(A1754,away!$A$2:$E$405,3,FALSE)</f>
        <v>1.3361344537815101</v>
      </c>
      <c r="I1754" s="10">
        <f>VLOOKUP(C1754,away!$B$2:$E$405,3,FALSE)</f>
        <v>0.96</v>
      </c>
      <c r="J1754" s="10">
        <f>VLOOKUP(B1754,home!$B$2:$E$405,4,FALSE)</f>
        <v>0.9</v>
      </c>
      <c r="K1754" s="12">
        <f t="shared" ref="K1754:K1764" si="2128">E1754*F1754*G1754</f>
        <v>1.7955882352941226</v>
      </c>
      <c r="L1754" s="12">
        <f t="shared" ref="L1754:L1764" si="2129">H1754*I1754*J1754</f>
        <v>1.1544201680672246</v>
      </c>
      <c r="M1754" s="13">
        <f t="shared" ref="M1754:M1764" si="2130">_xlfn.POISSON.DIST(0,K1754,FALSE) * _xlfn.POISSON.DIST(0,L1754,FALSE)</f>
        <v>5.2339266120818524E-2</v>
      </c>
      <c r="N1754" s="13">
        <f t="shared" ref="N1754:N1764" si="2131">_xlfn.POISSON.DIST(1,K1754,FALSE) * _xlfn.POISSON.DIST(0,L1754,FALSE)</f>
        <v>9.3979770490469974E-2</v>
      </c>
      <c r="O1754" s="13">
        <f t="shared" ref="O1754:O1764" si="2132">_xlfn.POISSON.DIST(0,K1754,FALSE) * _xlfn.POISSON.DIST(1,L1754,FALSE)</f>
        <v>6.0421504391710512E-2</v>
      </c>
      <c r="P1754" s="13">
        <f t="shared" ref="P1754:P1764" si="2133">_xlfn.POISSON.DIST(1,K1754,FALSE) * _xlfn.POISSON.DIST(1,L1754,FALSE)</f>
        <v>0.10849214244452754</v>
      </c>
      <c r="Q1754" s="13">
        <f t="shared" ref="Q1754:Q1764" si="2134">_xlfn.POISSON.DIST(2,K1754,FALSE) * _xlfn.POISSON.DIST(0,L1754,FALSE)</f>
        <v>8.4374485124164844E-2</v>
      </c>
      <c r="R1754" s="13">
        <f t="shared" ref="R1754:R1764" si="2135">_xlfn.POISSON.DIST(0,K1754,FALSE) * _xlfn.POISSON.DIST(2,L1754,FALSE)</f>
        <v>3.4875901627376499E-2</v>
      </c>
      <c r="S1754" s="13">
        <f t="shared" ref="S1754:S1764" si="2136">_xlfn.POISSON.DIST(2,K1754,FALSE) * _xlfn.POISSON.DIST(2,L1754,FALSE)</f>
        <v>5.6222344353438473E-2</v>
      </c>
      <c r="T1754" s="13">
        <f t="shared" ref="T1754:T1764" si="2137">_xlfn.POISSON.DIST(2,K1754,FALSE) * _xlfn.POISSON.DIST(1,L1754,FALSE)</f>
        <v>9.7403607297623929E-2</v>
      </c>
      <c r="U1754" s="13">
        <f t="shared" ref="U1754:U1764" si="2138">_xlfn.POISSON.DIST(1,K1754,FALSE) * _xlfn.POISSON.DIST(2,L1754,FALSE)</f>
        <v>6.2622758657392377E-2</v>
      </c>
      <c r="V1754" s="13">
        <f t="shared" ref="V1754:V1764" si="2139">_xlfn.POISSON.DIST(3,K1754,FALSE) * _xlfn.POISSON.DIST(3,L1754,FALSE)</f>
        <v>1.2949025855184024E-2</v>
      </c>
      <c r="W1754" s="13">
        <f t="shared" ref="W1754:W1764" si="2140">_xlfn.POISSON.DIST(3,K1754,FALSE) * _xlfn.POISSON.DIST(0,L1754,FALSE)</f>
        <v>5.050061094931646E-2</v>
      </c>
      <c r="X1754" s="13">
        <f t="shared" ref="X1754:X1764" si="2141">_xlfn.POISSON.DIST(3,K1754,FALSE) * _xlfn.POISSON.DIST(1,L1754,FALSE)</f>
        <v>5.8298923779607423E-2</v>
      </c>
      <c r="Y1754" s="13">
        <f t="shared" ref="Y1754:Y1764" si="2142">_xlfn.POISSON.DIST(3,K1754,FALSE) * _xlfn.POISSON.DIST(2,L1754,FALSE)</f>
        <v>3.3650726693896363E-2</v>
      </c>
      <c r="Z1754" s="13">
        <f t="shared" ref="Z1754:Z1764" si="2143">_xlfn.POISSON.DIST(0,K1754,FALSE) * _xlfn.POISSON.DIST(3,L1754,FALSE)</f>
        <v>1.3420481406057323E-2</v>
      </c>
      <c r="AA1754" s="13">
        <f t="shared" ref="AA1754:AA1764" si="2144">_xlfn.POISSON.DIST(1,K1754,FALSE) * _xlfn.POISSON.DIST(3,L1754,FALSE)</f>
        <v>2.4097658524700048E-2</v>
      </c>
      <c r="AB1754" s="13">
        <f t="shared" ref="AB1754:AB1764" si="2145">_xlfn.POISSON.DIST(2,K1754,FALSE) * _xlfn.POISSON.DIST(3,L1754,FALSE)</f>
        <v>2.1634736072543272E-2</v>
      </c>
      <c r="AC1754" s="13">
        <f t="shared" ref="AC1754:AC1764" si="2146">_xlfn.POISSON.DIST(4,K1754,FALSE) * _xlfn.POISSON.DIST(4,L1754,FALSE)</f>
        <v>1.6775975067594773E-3</v>
      </c>
      <c r="AD1754" s="13">
        <f t="shared" ref="AD1754:AD1764" si="2147">_xlfn.POISSON.DIST(4,K1754,FALSE) * _xlfn.POISSON.DIST(0,L1754,FALSE)</f>
        <v>2.2669575723939545E-2</v>
      </c>
      <c r="AE1754" s="13">
        <f t="shared" ref="AE1754:AE1764" si="2148">_xlfn.POISSON.DIST(4,K1754,FALSE) * _xlfn.POISSON.DIST(1,L1754,FALSE)</f>
        <v>2.6170215417242963E-2</v>
      </c>
      <c r="AF1754" s="13">
        <f t="shared" ref="AF1754:AF1764" si="2149">_xlfn.POISSON.DIST(4,K1754,FALSE) * _xlfn.POISSON.DIST(2,L1754,FALSE)</f>
        <v>1.5105712240164547E-2</v>
      </c>
      <c r="AG1754" s="13">
        <f t="shared" ref="AG1754:AG1764" si="2150">_xlfn.POISSON.DIST(4,K1754,FALSE) * _xlfn.POISSON.DIST(3,L1754,FALSE)</f>
        <v>5.8127796210219618E-3</v>
      </c>
      <c r="AH1754" s="13">
        <f t="shared" ref="AH1754:AH1764" si="2151">_xlfn.POISSON.DIST(0,K1754,FALSE) * _xlfn.POISSON.DIST(4,L1754,FALSE)</f>
        <v>3.873218600080938E-3</v>
      </c>
      <c r="AI1754" s="13">
        <f t="shared" ref="AI1754:AI1764" si="2152">_xlfn.POISSON.DIST(1,K1754,FALSE) * _xlfn.POISSON.DIST(4,L1754,FALSE)</f>
        <v>6.954705751027703E-3</v>
      </c>
      <c r="AJ1754" s="13">
        <f t="shared" ref="AJ1754:AJ1764" si="2153">_xlfn.POISSON.DIST(2,K1754,FALSE) * _xlfn.POISSON.DIST(4,L1754,FALSE)</f>
        <v>6.2438939132388608E-3</v>
      </c>
      <c r="AK1754" s="13">
        <f t="shared" ref="AK1754:AK1764" si="2154">_xlfn.POISSON.DIST(3,K1754,FALSE) * _xlfn.POISSON.DIST(4,L1754,FALSE)</f>
        <v>3.7371541510120934E-3</v>
      </c>
      <c r="AL1754" s="13">
        <f t="shared" ref="AL1754:AL1764" si="2155">_xlfn.POISSON.DIST(5,K1754,FALSE) * _xlfn.POISSON.DIST(5,L1754,FALSE)</f>
        <v>1.3909721030309867E-4</v>
      </c>
      <c r="AM1754" s="13">
        <f t="shared" ref="AM1754:AM1764" si="2156">_xlfn.POISSON.DIST(5,K1754,FALSE) * _xlfn.POISSON.DIST(0,L1754,FALSE)</f>
        <v>8.141044693803022E-3</v>
      </c>
      <c r="AN1754" s="13">
        <f t="shared" ref="AN1754:AN1764" si="2157">_xlfn.POISSON.DIST(5,K1754,FALSE) * _xlfn.POISSON.DIST(1,L1754,FALSE)</f>
        <v>9.3981861836628725E-3</v>
      </c>
      <c r="AO1754" s="13">
        <f t="shared" ref="AO1754:AO1764" si="2158">_xlfn.POISSON.DIST(5,K1754,FALSE) * _xlfn.POISSON.DIST(2,L1754,FALSE)</f>
        <v>5.4247278368355807E-3</v>
      </c>
      <c r="AP1754" s="13">
        <f t="shared" ref="AP1754:AP1764" si="2159">_xlfn.POISSON.DIST(5,K1754,FALSE) * _xlfn.POISSON.DIST(3,L1754,FALSE)</f>
        <v>2.0874717403728941E-3</v>
      </c>
      <c r="AQ1754" s="13">
        <f t="shared" ref="AQ1754:AQ1764" si="2160">_xlfn.POISSON.DIST(5,K1754,FALSE) * _xlfn.POISSON.DIST(4,L1754,FALSE)</f>
        <v>6.0245486933921432E-4</v>
      </c>
      <c r="AR1754" s="13">
        <f t="shared" ref="AR1754:AR1764" si="2161">_xlfn.POISSON.DIST(0,K1754,FALSE) * _xlfn.POISSON.DIST(5,L1754,FALSE)</f>
        <v>8.9426433345330693E-4</v>
      </c>
      <c r="AS1754" s="13">
        <f t="shared" ref="AS1754:AS1764" si="2162">_xlfn.POISSON.DIST(1,K1754,FALSE) * _xlfn.POISSON.DIST(5,L1754,FALSE)</f>
        <v>1.6057305163918981E-3</v>
      </c>
      <c r="AT1754" s="13">
        <f t="shared" ref="AT1754:AT1764" si="2163">_xlfn.POISSON.DIST(2,K1754,FALSE) * _xlfn.POISSON.DIST(5,L1754,FALSE)</f>
        <v>1.4416154121430246E-3</v>
      </c>
      <c r="AU1754" s="13">
        <f t="shared" ref="AU1754:AU1764" si="2164">_xlfn.POISSON.DIST(3,K1754,FALSE) * _xlfn.POISSON.DIST(5,L1754,FALSE)</f>
        <v>8.6284922462090104E-4</v>
      </c>
      <c r="AV1754" s="13">
        <f t="shared" ref="AV1754:AV1764" si="2165">_xlfn.POISSON.DIST(4,K1754,FALSE) * _xlfn.POISSON.DIST(5,L1754,FALSE)</f>
        <v>3.8733047914048642E-4</v>
      </c>
      <c r="AW1754" s="13">
        <f t="shared" ref="AW1754:AW1764" si="2166">_xlfn.POISSON.DIST(6,K1754,FALSE) * _xlfn.POISSON.DIST(6,L1754,FALSE)</f>
        <v>8.0091527368363781E-6</v>
      </c>
      <c r="AX1754" s="13">
        <f t="shared" ref="AX1754:AX1764" si="2167">_xlfn.POISSON.DIST(6,K1754,FALSE) * _xlfn.POISSON.DIST(0,L1754,FALSE)</f>
        <v>2.4363273458660587E-3</v>
      </c>
      <c r="AY1754" s="13">
        <f t="shared" ref="AY1754:AY1764" si="2168">_xlfn.POISSON.DIST(6,K1754,FALSE) * _xlfn.POISSON.DIST(1,L1754,FALSE)</f>
        <v>2.8125454240814705E-3</v>
      </c>
      <c r="AZ1754" s="13">
        <f t="shared" ref="AZ1754:AZ1764" si="2169">_xlfn.POISSON.DIST(6,K1754,FALSE) * _xlfn.POISSON.DIST(2,L1754,FALSE)</f>
        <v>1.6234295805824174E-3</v>
      </c>
      <c r="BA1754" s="13">
        <f t="shared" ref="BA1754:BA1764" si="2170">_xlfn.POISSON.DIST(6,K1754,FALSE) * _xlfn.POISSON.DIST(3,L1754,FALSE)</f>
        <v>6.2470661642041931E-4</v>
      </c>
      <c r="BB1754" s="13">
        <f t="shared" ref="BB1754:BB1764" si="2171">_xlfn.POISSON.DIST(6,K1754,FALSE) * _xlfn.POISSON.DIST(4,L1754,FALSE)</f>
        <v>1.8029347928019186E-4</v>
      </c>
      <c r="BC1754" s="13">
        <f t="shared" ref="BC1754:BC1764" si="2172">_xlfn.POISSON.DIST(6,K1754,FALSE) * _xlfn.POISSON.DIST(5,L1754,FALSE)</f>
        <v>4.1626885730412738E-5</v>
      </c>
      <c r="BD1754" s="13">
        <f t="shared" ref="BD1754:BD1764" si="2173">_xlfn.POISSON.DIST(0,K1754,FALSE) * _xlfn.POISSON.DIST(6,L1754,FALSE)</f>
        <v>1.7205946368694869E-4</v>
      </c>
      <c r="BE1754" s="13">
        <f t="shared" ref="BE1754:BE1764" si="2174">_xlfn.POISSON.DIST(1,K1754,FALSE) * _xlfn.POISSON.DIST(6,L1754,FALSE)</f>
        <v>3.0894794876730133E-4</v>
      </c>
      <c r="BF1754" s="13">
        <f t="shared" ref="BF1754:BF1764" si="2175">_xlfn.POISSON.DIST(2,K1754,FALSE) * _xlfn.POISSON.DIST(6,L1754,FALSE)</f>
        <v>2.773716510624089E-4</v>
      </c>
      <c r="BG1754" s="13">
        <f t="shared" ref="BG1754:BG1764" si="2176">_xlfn.POISSON.DIST(3,K1754,FALSE) * _xlfn.POISSON.DIST(6,L1754,FALSE)</f>
        <v>1.6601509115058932E-4</v>
      </c>
      <c r="BH1754" s="13">
        <f t="shared" ref="BH1754:BH1764" si="2177">_xlfn.POISSON.DIST(4,K1754,FALSE) * _xlfn.POISSON.DIST(6,L1754,FALSE)</f>
        <v>7.4523686137819892E-5</v>
      </c>
      <c r="BI1754" s="13">
        <f t="shared" ref="BI1754:BI1764" si="2178">_xlfn.POISSON.DIST(5,K1754,FALSE) * _xlfn.POISSON.DIST(6,L1754,FALSE)</f>
        <v>2.6762770815964231E-5</v>
      </c>
      <c r="BJ1754" s="14">
        <f t="shared" ref="BJ1754:BJ1764" si="2179">SUM(N1754,Q1754,T1754,W1754,X1754,Y1754,AD1754,AE1754,AF1754,AG1754,AM1754,AN1754,AO1754,AP1754,AQ1754,AX1754,AY1754,AZ1754,BA1754,BB1754,BC1754)</f>
        <v>0.52133922199342242</v>
      </c>
      <c r="BK1754" s="14">
        <f t="shared" ref="BK1754:BK1764" si="2180">SUM(M1754,P1754,S1754,V1754,AC1754,AL1754,AY1754)</f>
        <v>0.23463201891511259</v>
      </c>
      <c r="BL1754" s="14">
        <f t="shared" ref="BL1754:BL1764" si="2181">SUM(O1754,R1754,U1754,AA1754,AB1754,AH1754,AI1754,AJ1754,AK1754,AR1754,AS1754,AT1754,AU1754,AV1754,BD1754,BE1754,BF1754,BG1754,BH1754,BI1754)</f>
        <v>0.23067900226645291</v>
      </c>
      <c r="BM1754" s="14">
        <f t="shared" ref="BM1754:BM1764" si="2182">SUM(S1754:BI1754)</f>
        <v>0.56278311811063297</v>
      </c>
      <c r="BN1754" s="14">
        <f t="shared" ref="BN1754:BN1764" si="2183">SUM(M1754:R1754)</f>
        <v>0.43448307019906784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1.5546218487395</v>
      </c>
      <c r="F1755" s="10">
        <f>VLOOKUP(B1755,home!$B$2:$E$405,3,FALSE)</f>
        <v>0.96</v>
      </c>
      <c r="G1755" s="10">
        <f>VLOOKUP(C1755,away!$B$2:$E$405,4,FALSE)</f>
        <v>1.29</v>
      </c>
      <c r="H1755" s="10">
        <f>VLOOKUP(A1755,away!$A$2:$E$405,3,FALSE)</f>
        <v>1.3361344537815101</v>
      </c>
      <c r="I1755" s="10">
        <f>VLOOKUP(C1755,away!$B$2:$E$405,3,FALSE)</f>
        <v>0.86</v>
      </c>
      <c r="J1755" s="10">
        <f>VLOOKUP(B1755,home!$B$2:$E$405,4,FALSE)</f>
        <v>0.37</v>
      </c>
      <c r="K1755" s="12">
        <f t="shared" si="2128"/>
        <v>1.9252436974789968</v>
      </c>
      <c r="L1755" s="12">
        <f t="shared" si="2129"/>
        <v>0.42515798319327647</v>
      </c>
      <c r="M1755" s="13">
        <f t="shared" si="2130"/>
        <v>9.5330861959108087E-2</v>
      </c>
      <c r="N1755" s="13">
        <f t="shared" si="2131"/>
        <v>0.18353514116201305</v>
      </c>
      <c r="O1755" s="13">
        <f t="shared" si="2132"/>
        <v>4.0530677006611032E-2</v>
      </c>
      <c r="P1755" s="13">
        <f t="shared" si="2133"/>
        <v>7.8031430461534768E-2</v>
      </c>
      <c r="Q1755" s="13">
        <f t="shared" si="2134"/>
        <v>0.1766749368940419</v>
      </c>
      <c r="R1755" s="13">
        <f t="shared" si="2135"/>
        <v>8.6159704467944232E-3</v>
      </c>
      <c r="S1755" s="13">
        <f t="shared" si="2136"/>
        <v>1.5967819903079123E-2</v>
      </c>
      <c r="T1755" s="13">
        <f t="shared" si="2137"/>
        <v>7.5114759850670232E-2</v>
      </c>
      <c r="U1755" s="13">
        <f t="shared" si="2138"/>
        <v>1.6587842800356255E-2</v>
      </c>
      <c r="V1755" s="13">
        <f t="shared" si="2139"/>
        <v>1.4522425754117212E-3</v>
      </c>
      <c r="W1755" s="13">
        <f t="shared" si="2140"/>
        <v>0.11338076958591788</v>
      </c>
      <c r="X1755" s="13">
        <f t="shared" si="2141"/>
        <v>4.8204739330050421E-2</v>
      </c>
      <c r="Y1755" s="13">
        <f t="shared" si="2142"/>
        <v>1.0247314876960923E-2</v>
      </c>
      <c r="Z1755" s="13">
        <f t="shared" si="2143"/>
        <v>1.2210495394706633E-3</v>
      </c>
      <c r="AA1755" s="13">
        <f t="shared" si="2144"/>
        <v>2.3508179301755259E-3</v>
      </c>
      <c r="AB1755" s="13">
        <f t="shared" si="2145"/>
        <v>2.2629487019955267E-3</v>
      </c>
      <c r="AC1755" s="13">
        <f t="shared" si="2146"/>
        <v>7.4294254772085539E-5</v>
      </c>
      <c r="AD1755" s="13">
        <f t="shared" si="2147"/>
        <v>5.4571403015151683E-2</v>
      </c>
      <c r="AE1755" s="13">
        <f t="shared" si="2148"/>
        <v>2.3201467645949374E-2</v>
      </c>
      <c r="AF1755" s="13">
        <f t="shared" si="2149"/>
        <v>4.9321445957379445E-3</v>
      </c>
      <c r="AG1755" s="13">
        <f t="shared" si="2150"/>
        <v>6.9898021638052079E-4</v>
      </c>
      <c r="AH1755" s="13">
        <f t="shared" si="2151"/>
        <v>1.2978473989510653E-4</v>
      </c>
      <c r="AI1755" s="13">
        <f t="shared" si="2152"/>
        <v>2.4986725251200471E-4</v>
      </c>
      <c r="AJ1755" s="13">
        <f t="shared" si="2153"/>
        <v>2.4052767655256517E-4</v>
      </c>
      <c r="AK1755" s="13">
        <f t="shared" si="2154"/>
        <v>1.5435813111736423E-4</v>
      </c>
      <c r="AL1755" s="13">
        <f t="shared" si="2155"/>
        <v>2.432491160072075E-6</v>
      </c>
      <c r="AM1755" s="13">
        <f t="shared" si="2156"/>
        <v>2.1012649943501414E-2</v>
      </c>
      <c r="AN1755" s="13">
        <f t="shared" si="2157"/>
        <v>8.9336958715253746E-3</v>
      </c>
      <c r="AO1755" s="13">
        <f t="shared" si="2158"/>
        <v>1.8991160595999142E-3</v>
      </c>
      <c r="AP1755" s="13">
        <f t="shared" si="2159"/>
        <v>2.6914145124982058E-4</v>
      </c>
      <c r="AQ1755" s="13">
        <f t="shared" si="2160"/>
        <v>2.8606909151771306E-5</v>
      </c>
      <c r="AR1755" s="13">
        <f t="shared" si="2161"/>
        <v>1.1035803652613495E-5</v>
      </c>
      <c r="AS1755" s="13">
        <f t="shared" si="2162"/>
        <v>2.1246611428809821E-5</v>
      </c>
      <c r="AT1755" s="13">
        <f t="shared" si="2163"/>
        <v>2.0452452373050674E-5</v>
      </c>
      <c r="AU1755" s="13">
        <f t="shared" si="2164"/>
        <v>1.3125318343068387E-5</v>
      </c>
      <c r="AV1755" s="13">
        <f t="shared" si="2165"/>
        <v>6.3173591043494703E-6</v>
      </c>
      <c r="AW1755" s="13">
        <f t="shared" si="2166"/>
        <v>5.5307600668268377E-8</v>
      </c>
      <c r="AX1755" s="13">
        <f t="shared" si="2167"/>
        <v>6.7424119785097457E-3</v>
      </c>
      <c r="AY1755" s="13">
        <f t="shared" si="2168"/>
        <v>2.8665902786413921E-3</v>
      </c>
      <c r="AZ1755" s="13">
        <f t="shared" si="2169"/>
        <v>6.0937687075431318E-4</v>
      </c>
      <c r="BA1755" s="13">
        <f t="shared" si="2170"/>
        <v>8.6360480458177902E-5</v>
      </c>
      <c r="BB1755" s="13">
        <f t="shared" si="2171"/>
        <v>9.179211924800318E-6</v>
      </c>
      <c r="BC1755" s="13">
        <f t="shared" si="2172"/>
        <v>7.8052304585035547E-7</v>
      </c>
      <c r="BD1755" s="13">
        <f t="shared" si="2173"/>
        <v>7.8199333731035759E-7</v>
      </c>
      <c r="BE1755" s="13">
        <f t="shared" si="2174"/>
        <v>1.5055277441273329E-6</v>
      </c>
      <c r="BF1755" s="13">
        <f t="shared" si="2175"/>
        <v>1.4492539003804602E-6</v>
      </c>
      <c r="BG1755" s="13">
        <f t="shared" si="2176"/>
        <v>9.3005564591811154E-7</v>
      </c>
      <c r="BH1755" s="13">
        <f t="shared" si="2177"/>
        <v>4.4764594265215048E-7</v>
      </c>
      <c r="BI1755" s="13">
        <f t="shared" si="2178"/>
        <v>1.7236550595861937E-7</v>
      </c>
      <c r="BJ1755" s="14">
        <f t="shared" si="2179"/>
        <v>0.73301956675123658</v>
      </c>
      <c r="BK1755" s="14">
        <f t="shared" si="2180"/>
        <v>0.19372567192370727</v>
      </c>
      <c r="BL1755" s="14">
        <f t="shared" si="2181"/>
        <v>7.120025907298802E-2</v>
      </c>
      <c r="BM1755" s="14">
        <f t="shared" si="2182"/>
        <v>0.41358099438625856</v>
      </c>
      <c r="BN1755" s="14">
        <f t="shared" si="2183"/>
        <v>0.58271901793010328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1.5546218487395</v>
      </c>
      <c r="F1756" s="10">
        <f>VLOOKUP(B1756,home!$B$2:$E$405,3,FALSE)</f>
        <v>1.61</v>
      </c>
      <c r="G1756" s="10">
        <f>VLOOKUP(C1756,away!$B$2:$E$405,4,FALSE)</f>
        <v>1.72</v>
      </c>
      <c r="H1756" s="10">
        <f>VLOOKUP(A1756,away!$A$2:$E$405,3,FALSE)</f>
        <v>1.3361344537815101</v>
      </c>
      <c r="I1756" s="10">
        <f>VLOOKUP(C1756,away!$B$2:$E$405,3,FALSE)</f>
        <v>0.75</v>
      </c>
      <c r="J1756" s="10">
        <f>VLOOKUP(B1756,home!$B$2:$E$405,4,FALSE)</f>
        <v>0.5</v>
      </c>
      <c r="K1756" s="12">
        <f t="shared" si="2128"/>
        <v>4.305058823529424</v>
      </c>
      <c r="L1756" s="12">
        <f t="shared" si="2129"/>
        <v>0.50105042016806633</v>
      </c>
      <c r="M1756" s="13">
        <f t="shared" si="2130"/>
        <v>8.179622785298284E-3</v>
      </c>
      <c r="N1756" s="13">
        <f t="shared" si="2131"/>
        <v>3.52137572449907E-2</v>
      </c>
      <c r="O1756" s="13">
        <f t="shared" si="2132"/>
        <v>4.0984034333899945E-3</v>
      </c>
      <c r="P1756" s="13">
        <f t="shared" si="2133"/>
        <v>1.7643867863298881E-2</v>
      </c>
      <c r="Q1756" s="13">
        <f t="shared" si="2134"/>
        <v>7.5798648168585211E-2</v>
      </c>
      <c r="R1756" s="13">
        <f t="shared" si="2135"/>
        <v>1.0267533811591512E-3</v>
      </c>
      <c r="S1756" s="13">
        <f t="shared" si="2136"/>
        <v>9.5146830528994482E-3</v>
      </c>
      <c r="T1756" s="13">
        <f t="shared" si="2137"/>
        <v>3.7978944513041055E-2</v>
      </c>
      <c r="U1756" s="13">
        <f t="shared" si="2138"/>
        <v>4.4202337031478724E-3</v>
      </c>
      <c r="V1756" s="13">
        <f t="shared" si="2139"/>
        <v>2.2804068510382785E-3</v>
      </c>
      <c r="W1756" s="13">
        <f t="shared" si="2140"/>
        <v>0.10877254636992338</v>
      </c>
      <c r="X1756" s="13">
        <f t="shared" si="2141"/>
        <v>5.4500530061400591E-2</v>
      </c>
      <c r="Y1756" s="13">
        <f t="shared" si="2142"/>
        <v>1.3653756743323548E-2</v>
      </c>
      <c r="Z1756" s="13">
        <f t="shared" si="2143"/>
        <v>1.7148507101292522E-4</v>
      </c>
      <c r="AA1756" s="13">
        <f t="shared" si="2144"/>
        <v>7.3825331806776345E-4</v>
      </c>
      <c r="AB1756" s="13">
        <f t="shared" si="2145"/>
        <v>1.5891119804737502E-3</v>
      </c>
      <c r="AC1756" s="13">
        <f t="shared" si="2146"/>
        <v>3.0743469327978936E-4</v>
      </c>
      <c r="AD1756" s="13">
        <f t="shared" si="2147"/>
        <v>0.11706805262690052</v>
      </c>
      <c r="AE1756" s="13">
        <f t="shared" si="2148"/>
        <v>5.8656996956965815E-2</v>
      </c>
      <c r="AF1756" s="13">
        <f t="shared" si="2149"/>
        <v>1.4695056485542353E-2</v>
      </c>
      <c r="AG1756" s="13">
        <f t="shared" si="2150"/>
        <v>2.4543214088248223E-3</v>
      </c>
      <c r="AH1756" s="13">
        <f t="shared" si="2151"/>
        <v>2.148066672089421E-5</v>
      </c>
      <c r="AI1756" s="13">
        <f t="shared" si="2152"/>
        <v>9.2475533802080458E-5</v>
      </c>
      <c r="AJ1756" s="13">
        <f t="shared" si="2153"/>
        <v>1.9905630637762005E-4</v>
      </c>
      <c r="AK1756" s="13">
        <f t="shared" si="2154"/>
        <v>2.8564970271671654E-4</v>
      </c>
      <c r="AL1756" s="13">
        <f t="shared" si="2155"/>
        <v>2.6526099049809011E-5</v>
      </c>
      <c r="AM1756" s="13">
        <f t="shared" si="2156"/>
        <v>0.10079697058296899</v>
      </c>
      <c r="AN1756" s="13">
        <f t="shared" si="2157"/>
        <v>5.050436446226484E-2</v>
      </c>
      <c r="AO1756" s="13">
        <f t="shared" si="2158"/>
        <v>1.2652616517069476E-2</v>
      </c>
      <c r="AP1756" s="13">
        <f t="shared" si="2159"/>
        <v>2.1131996073676931E-3</v>
      </c>
      <c r="AQ1756" s="13">
        <f t="shared" si="2160"/>
        <v>2.6470488779264381E-4</v>
      </c>
      <c r="AR1756" s="13">
        <f t="shared" si="2161"/>
        <v>2.1525794171988492E-6</v>
      </c>
      <c r="AS1756" s="13">
        <f t="shared" si="2162"/>
        <v>9.2669810133597298E-6</v>
      </c>
      <c r="AT1756" s="13">
        <f t="shared" si="2163"/>
        <v>1.9947449189521978E-5</v>
      </c>
      <c r="AU1756" s="13">
        <f t="shared" si="2164"/>
        <v>2.8624980713418816E-5</v>
      </c>
      <c r="AV1756" s="13">
        <f t="shared" si="2165"/>
        <v>3.0808056448415814E-5</v>
      </c>
      <c r="AW1756" s="13">
        <f t="shared" si="2166"/>
        <v>1.5893934056497811E-6</v>
      </c>
      <c r="AX1756" s="13">
        <f t="shared" si="2167"/>
        <v>7.2322814598874435E-2</v>
      </c>
      <c r="AY1756" s="13">
        <f t="shared" si="2168"/>
        <v>3.6237376642503198E-2</v>
      </c>
      <c r="AZ1756" s="13">
        <f t="shared" si="2169"/>
        <v>9.078376396257349E-3</v>
      </c>
      <c r="BA1756" s="13">
        <f t="shared" si="2170"/>
        <v>1.5162414359295342E-3</v>
      </c>
      <c r="BB1756" s="13">
        <f t="shared" si="2171"/>
        <v>1.8992835213718125E-4</v>
      </c>
      <c r="BC1756" s="13">
        <f t="shared" si="2172"/>
        <v>1.9032736128032632E-5</v>
      </c>
      <c r="BD1756" s="13">
        <f t="shared" si="2173"/>
        <v>1.7975847023876914E-7</v>
      </c>
      <c r="BE1756" s="13">
        <f t="shared" si="2174"/>
        <v>7.7387078840556438E-7</v>
      </c>
      <c r="BF1756" s="13">
        <f t="shared" si="2175"/>
        <v>1.6657796329485238E-6</v>
      </c>
      <c r="BG1756" s="13">
        <f t="shared" si="2176"/>
        <v>2.3904264356268822E-6</v>
      </c>
      <c r="BH1756" s="13">
        <f t="shared" si="2177"/>
        <v>2.5727316046733753E-6</v>
      </c>
      <c r="BI1756" s="13">
        <f t="shared" si="2178"/>
        <v>2.2151521790544251E-6</v>
      </c>
      <c r="BJ1756" s="14">
        <f t="shared" si="2179"/>
        <v>0.80448823679879122</v>
      </c>
      <c r="BK1756" s="14">
        <f t="shared" si="2180"/>
        <v>7.4189917987367682E-2</v>
      </c>
      <c r="BL1756" s="14">
        <f t="shared" si="2181"/>
        <v>1.2572015791748705E-2</v>
      </c>
      <c r="BM1756" s="14">
        <f t="shared" si="2182"/>
        <v>0.71322481552310057</v>
      </c>
      <c r="BN1756" s="14">
        <f t="shared" si="2183"/>
        <v>0.14196105287672223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1.5546218487395</v>
      </c>
      <c r="F1757" s="10">
        <f>VLOOKUP(B1757,home!$B$2:$E$405,3,FALSE)</f>
        <v>0.21</v>
      </c>
      <c r="G1757" s="10">
        <f>VLOOKUP(C1757,away!$B$2:$E$405,4,FALSE)</f>
        <v>1.07</v>
      </c>
      <c r="H1757" s="10">
        <f>VLOOKUP(A1757,away!$A$2:$E$405,3,FALSE)</f>
        <v>1.3361344537815101</v>
      </c>
      <c r="I1757" s="10">
        <f>VLOOKUP(C1757,away!$B$2:$E$405,3,FALSE)</f>
        <v>0.96</v>
      </c>
      <c r="J1757" s="10">
        <f>VLOOKUP(B1757,home!$B$2:$E$405,4,FALSE)</f>
        <v>0.75</v>
      </c>
      <c r="K1757" s="12">
        <f t="shared" si="2128"/>
        <v>0.3493235294117657</v>
      </c>
      <c r="L1757" s="12">
        <f t="shared" si="2129"/>
        <v>0.96201680672268719</v>
      </c>
      <c r="M1757" s="13">
        <f t="shared" si="2130"/>
        <v>0.26945864907106093</v>
      </c>
      <c r="N1757" s="13">
        <f t="shared" si="2131"/>
        <v>9.4128246324029385E-2</v>
      </c>
      <c r="O1757" s="13">
        <f t="shared" si="2132"/>
        <v>0.25922374912315121</v>
      </c>
      <c r="P1757" s="13">
        <f t="shared" si="2133"/>
        <v>9.0552954951049272E-2</v>
      </c>
      <c r="Q1757" s="13">
        <f t="shared" si="2134"/>
        <v>1.6440605611625001E-2</v>
      </c>
      <c r="R1757" s="13">
        <f t="shared" si="2135"/>
        <v>0.12468880167906843</v>
      </c>
      <c r="S1757" s="13">
        <f t="shared" si="2136"/>
        <v>7.607695724961048E-3</v>
      </c>
      <c r="T1757" s="13">
        <f t="shared" si="2137"/>
        <v>1.5816138911082574E-2</v>
      </c>
      <c r="U1757" s="13">
        <f t="shared" si="2138"/>
        <v>4.3556732280655874E-2</v>
      </c>
      <c r="V1757" s="13">
        <f t="shared" si="2139"/>
        <v>2.8406722170899908E-4</v>
      </c>
      <c r="W1757" s="13">
        <f t="shared" si="2140"/>
        <v>1.9143634593065749E-3</v>
      </c>
      <c r="X1757" s="13">
        <f t="shared" si="2141"/>
        <v>1.841649822028708E-3</v>
      </c>
      <c r="Y1757" s="13">
        <f t="shared" si="2142"/>
        <v>8.858490404447313E-4</v>
      </c>
      <c r="Z1757" s="13">
        <f t="shared" si="2143"/>
        <v>3.9984240941791954E-2</v>
      </c>
      <c r="AA1757" s="13">
        <f t="shared" si="2144"/>
        <v>1.3967436166637186E-2</v>
      </c>
      <c r="AB1757" s="13">
        <f t="shared" si="2145"/>
        <v>2.4395770492816223E-3</v>
      </c>
      <c r="AC1757" s="13">
        <f t="shared" si="2146"/>
        <v>5.9663900238411648E-6</v>
      </c>
      <c r="AD1757" s="13">
        <f t="shared" si="2147"/>
        <v>1.6718305004547252E-4</v>
      </c>
      <c r="AE1757" s="13">
        <f t="shared" si="2148"/>
        <v>1.6083290394290468E-4</v>
      </c>
      <c r="AF1757" s="13">
        <f t="shared" si="2149"/>
        <v>7.7361978333544907E-5</v>
      </c>
      <c r="AG1757" s="13">
        <f t="shared" si="2150"/>
        <v>2.4807841119395534E-5</v>
      </c>
      <c r="AH1757" s="13">
        <f t="shared" si="2151"/>
        <v>9.6163779475133063E-3</v>
      </c>
      <c r="AI1757" s="13">
        <f t="shared" si="2152"/>
        <v>3.3592270847828186E-3</v>
      </c>
      <c r="AJ1757" s="13">
        <f t="shared" si="2153"/>
        <v>5.8672853067596542E-4</v>
      </c>
      <c r="AK1757" s="13">
        <f t="shared" si="2154"/>
        <v>6.8319360380769207E-5</v>
      </c>
      <c r="AL1757" s="13">
        <f t="shared" si="2155"/>
        <v>8.020143334227131E-8</v>
      </c>
      <c r="AM1757" s="13">
        <f t="shared" si="2156"/>
        <v>1.1680194619941668E-5</v>
      </c>
      <c r="AN1757" s="13">
        <f t="shared" si="2157"/>
        <v>1.1236543530175793E-5</v>
      </c>
      <c r="AO1757" s="13">
        <f t="shared" si="2158"/>
        <v>5.4048718627500929E-6</v>
      </c>
      <c r="AP1757" s="13">
        <f t="shared" si="2159"/>
        <v>1.7331925233827158E-6</v>
      </c>
      <c r="AQ1757" s="13">
        <f t="shared" si="2160"/>
        <v>4.168400841950691E-7</v>
      </c>
      <c r="AR1757" s="13">
        <f t="shared" si="2161"/>
        <v>1.8502234410610443E-3</v>
      </c>
      <c r="AS1757" s="13">
        <f t="shared" si="2162"/>
        <v>6.4632658263182594E-4</v>
      </c>
      <c r="AT1757" s="13">
        <f t="shared" si="2163"/>
        <v>1.1288854149879732E-4</v>
      </c>
      <c r="AU1757" s="13">
        <f t="shared" si="2164"/>
        <v>1.3144874582168815E-5</v>
      </c>
      <c r="AV1757" s="13">
        <f t="shared" si="2165"/>
        <v>1.1479534956795553E-6</v>
      </c>
      <c r="AW1757" s="13">
        <f t="shared" si="2166"/>
        <v>7.4866947792970219E-10</v>
      </c>
      <c r="AX1757" s="13">
        <f t="shared" si="2167"/>
        <v>6.8002780147572271E-7</v>
      </c>
      <c r="AY1757" s="13">
        <f t="shared" si="2168"/>
        <v>6.5419817405832422E-7</v>
      </c>
      <c r="AZ1757" s="13">
        <f t="shared" si="2169"/>
        <v>3.1467481918570081E-7</v>
      </c>
      <c r="BA1757" s="13">
        <f t="shared" si="2170"/>
        <v>1.0090748823635565E-7</v>
      </c>
      <c r="BB1757" s="13">
        <f t="shared" si="2171"/>
        <v>2.4268674901886492E-8</v>
      </c>
      <c r="BC1757" s="13">
        <f t="shared" si="2172"/>
        <v>4.6693746265007747E-9</v>
      </c>
      <c r="BD1757" s="13">
        <f t="shared" si="2173"/>
        <v>2.9665767441550118E-4</v>
      </c>
      <c r="BE1757" s="13">
        <f t="shared" si="2174"/>
        <v>1.0362950585390933E-4</v>
      </c>
      <c r="BF1757" s="13">
        <f t="shared" si="2175"/>
        <v>1.8100112368042418E-5</v>
      </c>
      <c r="BG1757" s="13">
        <f t="shared" si="2176"/>
        <v>2.1075983783847094E-6</v>
      </c>
      <c r="BH1757" s="13">
        <f t="shared" si="2177"/>
        <v>1.8405842602996525E-7</v>
      </c>
      <c r="BI1757" s="13">
        <f t="shared" si="2178"/>
        <v>1.2859187799752378E-8</v>
      </c>
      <c r="BJ1757" s="14">
        <f t="shared" si="2179"/>
        <v>0.1314892893309112</v>
      </c>
      <c r="BK1757" s="14">
        <f t="shared" si="2180"/>
        <v>0.36791006775841145</v>
      </c>
      <c r="BL1757" s="14">
        <f t="shared" si="2181"/>
        <v>0.46055137242404642</v>
      </c>
      <c r="BM1757" s="14">
        <f t="shared" si="2182"/>
        <v>0.14544131024567222</v>
      </c>
      <c r="BN1757" s="14">
        <f t="shared" si="2183"/>
        <v>0.8544930067599843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1.5546218487395</v>
      </c>
      <c r="F1758" s="10">
        <f>VLOOKUP(B1758,home!$B$2:$E$405,3,FALSE)</f>
        <v>1.5</v>
      </c>
      <c r="G1758" s="10">
        <f>VLOOKUP(C1758,away!$B$2:$E$405,4,FALSE)</f>
        <v>0.64</v>
      </c>
      <c r="H1758" s="10">
        <f>VLOOKUP(A1758,away!$A$2:$E$405,3,FALSE)</f>
        <v>1.3361344537815101</v>
      </c>
      <c r="I1758" s="10">
        <f>VLOOKUP(C1758,away!$B$2:$E$405,3,FALSE)</f>
        <v>1.18</v>
      </c>
      <c r="J1758" s="10">
        <f>VLOOKUP(B1758,home!$B$2:$E$405,4,FALSE)</f>
        <v>0.62</v>
      </c>
      <c r="K1758" s="12">
        <f t="shared" si="2128"/>
        <v>1.49243697478992</v>
      </c>
      <c r="L1758" s="12">
        <f t="shared" si="2129"/>
        <v>0.97751596638655269</v>
      </c>
      <c r="M1758" s="13">
        <f t="shared" si="2130"/>
        <v>8.4588839559176995E-2</v>
      </c>
      <c r="N1758" s="13">
        <f t="shared" si="2131"/>
        <v>0.126243511812688</v>
      </c>
      <c r="O1758" s="13">
        <f t="shared" si="2132"/>
        <v>8.268694124720595E-2</v>
      </c>
      <c r="P1758" s="13">
        <f t="shared" si="2133"/>
        <v>0.12340504844961188</v>
      </c>
      <c r="Q1758" s="13">
        <f t="shared" si="2134"/>
        <v>9.4205242428291827E-2</v>
      </c>
      <c r="R1758" s="13">
        <f t="shared" si="2135"/>
        <v>4.0413902640405314E-2</v>
      </c>
      <c r="S1758" s="13">
        <f t="shared" si="2136"/>
        <v>4.5008319248182958E-2</v>
      </c>
      <c r="T1758" s="13">
        <f t="shared" si="2137"/>
        <v>9.2087128590971165E-2</v>
      </c>
      <c r="U1758" s="13">
        <f t="shared" si="2138"/>
        <v>6.0315202596100854E-2</v>
      </c>
      <c r="V1758" s="13">
        <f t="shared" si="2139"/>
        <v>7.2957533909553838E-3</v>
      </c>
      <c r="W1758" s="13">
        <f t="shared" si="2140"/>
        <v>4.6865129006343619E-2</v>
      </c>
      <c r="X1758" s="13">
        <f t="shared" si="2141"/>
        <v>4.5811411870466438E-2</v>
      </c>
      <c r="Y1758" s="13">
        <f t="shared" si="2142"/>
        <v>2.2390693273045697E-2</v>
      </c>
      <c r="Z1758" s="13">
        <f t="shared" si="2143"/>
        <v>1.3168411698329285E-2</v>
      </c>
      <c r="AA1758" s="13">
        <f t="shared" si="2144"/>
        <v>1.9653024517842749E-2</v>
      </c>
      <c r="AB1758" s="13">
        <f t="shared" si="2145"/>
        <v>1.4665450228440683E-2</v>
      </c>
      <c r="AC1758" s="13">
        <f t="shared" si="2146"/>
        <v>6.6522723725968836E-4</v>
      </c>
      <c r="AD1758" s="13">
        <f t="shared" si="2147"/>
        <v>1.7485812839341704E-2</v>
      </c>
      <c r="AE1758" s="13">
        <f t="shared" si="2148"/>
        <v>1.7092661235703493E-2</v>
      </c>
      <c r="AF1758" s="13">
        <f t="shared" si="2149"/>
        <v>8.3541746329683347E-3</v>
      </c>
      <c r="AG1758" s="13">
        <f t="shared" si="2150"/>
        <v>2.7221130299026888E-3</v>
      </c>
      <c r="AH1758" s="13">
        <f t="shared" si="2151"/>
        <v>3.2180831717670837E-3</v>
      </c>
      <c r="AI1758" s="13">
        <f t="shared" si="2152"/>
        <v>4.8027863134944161E-3</v>
      </c>
      <c r="AJ1758" s="13">
        <f t="shared" si="2153"/>
        <v>3.5839279381370205E-3</v>
      </c>
      <c r="AK1758" s="13">
        <f t="shared" si="2154"/>
        <v>1.7829288566194299E-3</v>
      </c>
      <c r="AL1758" s="13">
        <f t="shared" si="2155"/>
        <v>3.881949433133093E-5</v>
      </c>
      <c r="AM1758" s="13">
        <f t="shared" si="2156"/>
        <v>5.2192947231379742E-3</v>
      </c>
      <c r="AN1758" s="13">
        <f t="shared" si="2157"/>
        <v>5.1019439251444509E-3</v>
      </c>
      <c r="AO1758" s="13">
        <f t="shared" si="2158"/>
        <v>2.4936158232187898E-3</v>
      </c>
      <c r="AP1758" s="13">
        <f t="shared" si="2159"/>
        <v>8.125164270768383E-4</v>
      </c>
      <c r="AQ1758" s="13">
        <f t="shared" si="2160"/>
        <v>1.9856194510474109E-4</v>
      </c>
      <c r="AR1758" s="13">
        <f t="shared" si="2161"/>
        <v>6.2914553631244075E-4</v>
      </c>
      <c r="AS1758" s="13">
        <f t="shared" si="2162"/>
        <v>9.3896006091672075E-4</v>
      </c>
      <c r="AT1758" s="13">
        <f t="shared" si="2163"/>
        <v>7.0066935638155514E-4</v>
      </c>
      <c r="AU1758" s="13">
        <f t="shared" si="2164"/>
        <v>3.4856828485536277E-4</v>
      </c>
      <c r="AV1758" s="13">
        <f t="shared" si="2165"/>
        <v>1.3005404913931219E-4</v>
      </c>
      <c r="AW1758" s="13">
        <f t="shared" si="2166"/>
        <v>1.5731394891757403E-6</v>
      </c>
      <c r="AX1758" s="13">
        <f t="shared" si="2167"/>
        <v>1.2982447378561712E-3</v>
      </c>
      <c r="AY1758" s="13">
        <f t="shared" si="2168"/>
        <v>1.2690549595317318E-3</v>
      </c>
      <c r="AZ1758" s="13">
        <f t="shared" si="2169"/>
        <v>6.2026074258215416E-4</v>
      </c>
      <c r="BA1758" s="13">
        <f t="shared" si="2170"/>
        <v>2.0210492639894509E-4</v>
      </c>
      <c r="BB1758" s="13">
        <f t="shared" si="2171"/>
        <v>4.9390198110086976E-5</v>
      </c>
      <c r="BC1758" s="13">
        <f t="shared" si="2172"/>
        <v>9.6559414471209922E-6</v>
      </c>
      <c r="BD1758" s="13">
        <f t="shared" si="2173"/>
        <v>1.0249996782104022E-4</v>
      </c>
      <c r="BE1758" s="13">
        <f t="shared" si="2174"/>
        <v>1.5297474189089741E-4</v>
      </c>
      <c r="BF1758" s="13">
        <f t="shared" si="2175"/>
        <v>1.1415258050345992E-4</v>
      </c>
      <c r="BG1758" s="13">
        <f t="shared" si="2176"/>
        <v>5.67885106370155E-5</v>
      </c>
      <c r="BH1758" s="13">
        <f t="shared" si="2177"/>
        <v>2.1188318254483152E-5</v>
      </c>
      <c r="BI1758" s="13">
        <f t="shared" si="2178"/>
        <v>6.3244459193213747E-6</v>
      </c>
      <c r="BJ1758" s="14">
        <f t="shared" si="2179"/>
        <v>0.49053252306933198</v>
      </c>
      <c r="BK1758" s="14">
        <f t="shared" si="2180"/>
        <v>0.26227106233904995</v>
      </c>
      <c r="BL1758" s="14">
        <f t="shared" si="2181"/>
        <v>0.23432357336264517</v>
      </c>
      <c r="BM1758" s="14">
        <f t="shared" si="2182"/>
        <v>0.44748460251193367</v>
      </c>
      <c r="BN1758" s="14">
        <f t="shared" si="2183"/>
        <v>0.55154348613738002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1.5546218487395</v>
      </c>
      <c r="F1759" s="10">
        <f>VLOOKUP(B1759,home!$B$2:$E$405,3,FALSE)</f>
        <v>0.21</v>
      </c>
      <c r="G1759" s="10">
        <f>VLOOKUP(C1759,away!$B$2:$E$405,4,FALSE)</f>
        <v>1.39</v>
      </c>
      <c r="H1759" s="10">
        <f>VLOOKUP(A1759,away!$A$2:$E$405,3,FALSE)</f>
        <v>1.3361344537815101</v>
      </c>
      <c r="I1759" s="10">
        <f>VLOOKUP(C1759,away!$B$2:$E$405,3,FALSE)</f>
        <v>0.96</v>
      </c>
      <c r="J1759" s="10">
        <f>VLOOKUP(B1759,home!$B$2:$E$405,4,FALSE)</f>
        <v>1</v>
      </c>
      <c r="K1759" s="12">
        <f t="shared" si="2128"/>
        <v>0.45379411764706001</v>
      </c>
      <c r="L1759" s="12">
        <f t="shared" si="2129"/>
        <v>1.2826890756302496</v>
      </c>
      <c r="M1759" s="13">
        <f t="shared" si="2130"/>
        <v>0.17613875862734268</v>
      </c>
      <c r="N1759" s="13">
        <f t="shared" si="2131"/>
        <v>7.9930732554743464E-2</v>
      </c>
      <c r="O1759" s="13">
        <f t="shared" si="2132"/>
        <v>0.22593126148636589</v>
      </c>
      <c r="P1759" s="13">
        <f t="shared" si="2133"/>
        <v>0.1025262774550926</v>
      </c>
      <c r="Q1759" s="13">
        <f t="shared" si="2134"/>
        <v>1.8136048126281466E-2</v>
      </c>
      <c r="R1759" s="13">
        <f t="shared" si="2135"/>
        <v>0.14489978047596147</v>
      </c>
      <c r="S1759" s="13">
        <f t="shared" si="2136"/>
        <v>1.4919540779548313E-2</v>
      </c>
      <c r="T1759" s="13">
        <f t="shared" si="2137"/>
        <v>2.3262910806685695E-2</v>
      </c>
      <c r="U1759" s="13">
        <f t="shared" si="2138"/>
        <v>6.5754668028341623E-2</v>
      </c>
      <c r="V1759" s="13">
        <f t="shared" si="2139"/>
        <v>9.6492421302584363E-4</v>
      </c>
      <c r="W1759" s="13">
        <f t="shared" si="2140"/>
        <v>2.7433439856901715E-3</v>
      </c>
      <c r="X1759" s="13">
        <f t="shared" si="2141"/>
        <v>3.5188573611407313E-3</v>
      </c>
      <c r="Y1759" s="13">
        <f t="shared" si="2142"/>
        <v>2.2567999479181523E-3</v>
      </c>
      <c r="Z1759" s="13">
        <f t="shared" si="2143"/>
        <v>6.1953788492579043E-2</v>
      </c>
      <c r="AA1759" s="13">
        <f t="shared" si="2144"/>
        <v>2.8114264783882487E-2</v>
      </c>
      <c r="AB1759" s="13">
        <f t="shared" si="2145"/>
        <v>6.3790439904488809E-3</v>
      </c>
      <c r="AC1759" s="13">
        <f t="shared" si="2146"/>
        <v>3.5103747309362503E-5</v>
      </c>
      <c r="AD1759" s="13">
        <f t="shared" si="2147"/>
        <v>3.1122834084715999E-4</v>
      </c>
      <c r="AE1759" s="13">
        <f t="shared" si="2148"/>
        <v>3.9920919283117998E-4</v>
      </c>
      <c r="AF1759" s="13">
        <f t="shared" si="2149"/>
        <v>2.5603063526786221E-4</v>
      </c>
      <c r="AG1759" s="13">
        <f t="shared" si="2150"/>
        <v>1.094692329615866E-4</v>
      </c>
      <c r="AH1759" s="13">
        <f t="shared" si="2151"/>
        <v>1.9866861923334558E-2</v>
      </c>
      <c r="AI1759" s="13">
        <f t="shared" si="2152"/>
        <v>9.0154650769155784E-3</v>
      </c>
      <c r="AJ1759" s="13">
        <f t="shared" si="2153"/>
        <v>2.0455825098783941E-3</v>
      </c>
      <c r="AK1759" s="13">
        <f t="shared" si="2154"/>
        <v>3.0942443671484141E-4</v>
      </c>
      <c r="AL1759" s="13">
        <f t="shared" si="2155"/>
        <v>8.1732301610406874E-7</v>
      </c>
      <c r="AM1759" s="13">
        <f t="shared" si="2156"/>
        <v>2.8246718064299099E-5</v>
      </c>
      <c r="AN1759" s="13">
        <f t="shared" si="2157"/>
        <v>3.6231756683484093E-5</v>
      </c>
      <c r="AO1759" s="13">
        <f t="shared" si="2158"/>
        <v>2.3237039244399168E-5</v>
      </c>
      <c r="AP1759" s="13">
        <f t="shared" si="2159"/>
        <v>9.9352987962607361E-6</v>
      </c>
      <c r="AQ1759" s="13">
        <f t="shared" si="2160"/>
        <v>3.1859748072715044E-6</v>
      </c>
      <c r="AR1759" s="13">
        <f t="shared" si="2161"/>
        <v>5.0966013512231548E-3</v>
      </c>
      <c r="AS1759" s="13">
        <f t="shared" si="2162"/>
        <v>2.3128077131771255E-3</v>
      </c>
      <c r="AT1759" s="13">
        <f t="shared" si="2163"/>
        <v>5.2476926774426406E-4</v>
      </c>
      <c r="AU1759" s="13">
        <f t="shared" si="2164"/>
        <v>7.9379068941434037E-5</v>
      </c>
      <c r="AV1759" s="13">
        <f t="shared" si="2165"/>
        <v>9.0054386374808001E-6</v>
      </c>
      <c r="AW1759" s="13">
        <f t="shared" si="2166"/>
        <v>1.3215131413146678E-8</v>
      </c>
      <c r="AX1759" s="13">
        <f t="shared" si="2167"/>
        <v>2.1363657500689782E-6</v>
      </c>
      <c r="AY1759" s="13">
        <f t="shared" si="2168"/>
        <v>2.7402930091641031E-6</v>
      </c>
      <c r="AZ1759" s="13">
        <f t="shared" si="2169"/>
        <v>1.7574719534403696E-6</v>
      </c>
      <c r="BA1759" s="13">
        <f t="shared" si="2170"/>
        <v>7.5143002513483905E-7</v>
      </c>
      <c r="BB1759" s="13">
        <f t="shared" si="2171"/>
        <v>2.4096277108525551E-7</v>
      </c>
      <c r="BC1759" s="13">
        <f t="shared" si="2172"/>
        <v>6.1816062820929896E-8</v>
      </c>
      <c r="BD1759" s="13">
        <f t="shared" si="2173"/>
        <v>1.0895591460093857E-3</v>
      </c>
      <c r="BE1759" s="13">
        <f t="shared" si="2174"/>
        <v>4.944355312876134E-4</v>
      </c>
      <c r="BF1759" s="13">
        <f t="shared" si="2175"/>
        <v>1.1218596782700889E-4</v>
      </c>
      <c r="BG1759" s="13">
        <f t="shared" si="2176"/>
        <v>1.6969777427479658E-5</v>
      </c>
      <c r="BH1759" s="13">
        <f t="shared" si="2177"/>
        <v>1.9251962935925315E-6</v>
      </c>
      <c r="BI1759" s="13">
        <f t="shared" si="2178"/>
        <v>1.7472855066964271E-7</v>
      </c>
      <c r="BJ1759" s="14">
        <f t="shared" si="2179"/>
        <v>0.13103315531153498</v>
      </c>
      <c r="BK1759" s="14">
        <f t="shared" si="2180"/>
        <v>0.29458816243834413</v>
      </c>
      <c r="BL1759" s="14">
        <f t="shared" si="2181"/>
        <v>0.5120541658989628</v>
      </c>
      <c r="BM1759" s="14">
        <f t="shared" si="2182"/>
        <v>0.25206368633775583</v>
      </c>
      <c r="BN1759" s="14">
        <f t="shared" si="2183"/>
        <v>0.74756285872578765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1.5546218487395</v>
      </c>
      <c r="F1760" s="10">
        <f>VLOOKUP(B1760,home!$B$2:$E$405,3,FALSE)</f>
        <v>0.64</v>
      </c>
      <c r="G1760" s="10">
        <f>VLOOKUP(C1760,away!$B$2:$E$405,4,FALSE)</f>
        <v>1.03</v>
      </c>
      <c r="H1760" s="10">
        <f>VLOOKUP(A1760,away!$A$2:$E$405,3,FALSE)</f>
        <v>1.3361344537815101</v>
      </c>
      <c r="I1760" s="10">
        <f>VLOOKUP(C1760,away!$B$2:$E$405,3,FALSE)</f>
        <v>0.39</v>
      </c>
      <c r="J1760" s="10">
        <f>VLOOKUP(B1760,home!$B$2:$E$405,4,FALSE)</f>
        <v>1.5</v>
      </c>
      <c r="K1760" s="12">
        <f t="shared" si="2128"/>
        <v>1.0248067226890785</v>
      </c>
      <c r="L1760" s="12">
        <f t="shared" si="2129"/>
        <v>0.78163865546218336</v>
      </c>
      <c r="M1760" s="13">
        <f t="shared" si="2130"/>
        <v>0.16423690051170786</v>
      </c>
      <c r="N1760" s="13">
        <f t="shared" si="2131"/>
        <v>0.16831107975801554</v>
      </c>
      <c r="O1760" s="13">
        <f t="shared" si="2132"/>
        <v>0.1283739100932477</v>
      </c>
      <c r="P1760" s="13">
        <f t="shared" si="2133"/>
        <v>0.13155844608144357</v>
      </c>
      <c r="Q1760" s="13">
        <f t="shared" si="2134"/>
        <v>8.6243163019536009E-2</v>
      </c>
      <c r="R1760" s="13">
        <f t="shared" si="2135"/>
        <v>5.017100524085466E-2</v>
      </c>
      <c r="S1760" s="13">
        <f t="shared" si="2136"/>
        <v>2.6345517787779819E-2</v>
      </c>
      <c r="T1760" s="13">
        <f t="shared" si="2137"/>
        <v>6.7410989985396019E-2</v>
      </c>
      <c r="U1760" s="13">
        <f t="shared" si="2138"/>
        <v>5.1415583454896843E-2</v>
      </c>
      <c r="V1760" s="13">
        <f t="shared" si="2139"/>
        <v>2.3448346535282685E-3</v>
      </c>
      <c r="W1760" s="13">
        <f t="shared" si="2140"/>
        <v>2.9460857749463536E-2</v>
      </c>
      <c r="X1760" s="13">
        <f t="shared" si="2141"/>
        <v>2.3027745240053323E-2</v>
      </c>
      <c r="Y1760" s="13">
        <f t="shared" si="2142"/>
        <v>8.9996879138804844E-3</v>
      </c>
      <c r="Z1760" s="13">
        <f t="shared" si="2143"/>
        <v>1.3071865693215933E-2</v>
      </c>
      <c r="AA1760" s="13">
        <f t="shared" si="2144"/>
        <v>1.3396135840496419E-2</v>
      </c>
      <c r="AB1760" s="13">
        <f t="shared" si="2145"/>
        <v>6.8642250336984189E-3</v>
      </c>
      <c r="AC1760" s="13">
        <f t="shared" si="2146"/>
        <v>1.1739246873531801E-4</v>
      </c>
      <c r="AD1760" s="13">
        <f t="shared" si="2147"/>
        <v>7.5479212694592179E-3</v>
      </c>
      <c r="AE1760" s="13">
        <f t="shared" si="2148"/>
        <v>5.8997470325945186E-3</v>
      </c>
      <c r="AF1760" s="13">
        <f t="shared" si="2149"/>
        <v>2.3057351690620926E-3</v>
      </c>
      <c r="AG1760" s="13">
        <f t="shared" si="2150"/>
        <v>6.007505791325215E-4</v>
      </c>
      <c r="AH1760" s="13">
        <f t="shared" si="2151"/>
        <v>2.5543688812068857E-3</v>
      </c>
      <c r="AI1760" s="13">
        <f t="shared" si="2152"/>
        <v>2.6177344016885965E-3</v>
      </c>
      <c r="AJ1760" s="13">
        <f t="shared" si="2153"/>
        <v>1.3413359065324731E-3</v>
      </c>
      <c r="AK1760" s="13">
        <f t="shared" si="2154"/>
        <v>4.5820335146624257E-4</v>
      </c>
      <c r="AL1760" s="13">
        <f t="shared" si="2155"/>
        <v>3.7613887549910135E-6</v>
      </c>
      <c r="AM1760" s="13">
        <f t="shared" si="2156"/>
        <v>1.5470320918539384E-3</v>
      </c>
      <c r="AN1760" s="13">
        <f t="shared" si="2157"/>
        <v>1.2092200842335613E-3</v>
      </c>
      <c r="AO1760" s="13">
        <f t="shared" si="2158"/>
        <v>4.7258658039909439E-4</v>
      </c>
      <c r="AP1760" s="13">
        <f t="shared" si="2159"/>
        <v>1.2313064643087307E-4</v>
      </c>
      <c r="AQ1760" s="13">
        <f t="shared" si="2160"/>
        <v>2.4060918230604281E-5</v>
      </c>
      <c r="AR1760" s="13">
        <f t="shared" si="2161"/>
        <v>3.9931869157219839E-4</v>
      </c>
      <c r="AS1760" s="13">
        <f t="shared" si="2162"/>
        <v>4.0922447961859557E-4</v>
      </c>
      <c r="AT1760" s="13">
        <f t="shared" si="2163"/>
        <v>2.0968799890103823E-4</v>
      </c>
      <c r="AU1760" s="13">
        <f t="shared" si="2164"/>
        <v>7.1629890313668019E-5</v>
      </c>
      <c r="AV1760" s="13">
        <f t="shared" si="2165"/>
        <v>1.8351698284732074E-5</v>
      </c>
      <c r="AW1760" s="13">
        <f t="shared" si="2166"/>
        <v>8.3693882666689181E-8</v>
      </c>
      <c r="AX1760" s="13">
        <f t="shared" si="2167"/>
        <v>2.6423481465794388E-4</v>
      </c>
      <c r="AY1760" s="13">
        <f t="shared" si="2168"/>
        <v>2.0653614525553444E-4</v>
      </c>
      <c r="AZ1760" s="13">
        <f t="shared" si="2169"/>
        <v>8.0718317440939063E-5</v>
      </c>
      <c r="BA1760" s="13">
        <f t="shared" si="2170"/>
        <v>2.1030852371901776E-5</v>
      </c>
      <c r="BB1760" s="13">
        <f t="shared" si="2171"/>
        <v>4.1096317927992431E-6</v>
      </c>
      <c r="BC1760" s="13">
        <f t="shared" si="2172"/>
        <v>6.4244941379364856E-7</v>
      </c>
      <c r="BD1760" s="13">
        <f t="shared" si="2173"/>
        <v>5.2020487530235217E-5</v>
      </c>
      <c r="BE1760" s="13">
        <f t="shared" si="2174"/>
        <v>5.3310945338548425E-5</v>
      </c>
      <c r="BF1760" s="13">
        <f t="shared" si="2175"/>
        <v>2.7316707587927207E-5</v>
      </c>
      <c r="BG1760" s="13">
        <f t="shared" si="2176"/>
        <v>9.3314485259465211E-6</v>
      </c>
      <c r="BH1760" s="13">
        <f t="shared" si="2177"/>
        <v>2.3907327954542717E-6</v>
      </c>
      <c r="BI1760" s="13">
        <f t="shared" si="2178"/>
        <v>4.900078081869584E-7</v>
      </c>
      <c r="BJ1760" s="14">
        <f t="shared" si="2179"/>
        <v>0.40376098024867418</v>
      </c>
      <c r="BK1760" s="14">
        <f t="shared" si="2180"/>
        <v>0.3248133890372053</v>
      </c>
      <c r="BL1760" s="14">
        <f t="shared" si="2181"/>
        <v>0.25844557529236478</v>
      </c>
      <c r="BM1760" s="14">
        <f t="shared" si="2182"/>
        <v>0.27099085311528198</v>
      </c>
      <c r="BN1760" s="14">
        <f t="shared" si="2183"/>
        <v>0.72889450470480543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1.5546218487395</v>
      </c>
      <c r="F1761" s="10">
        <f>VLOOKUP(B1761,home!$B$2:$E$405,3,FALSE)</f>
        <v>0.54</v>
      </c>
      <c r="G1761" s="10">
        <f>VLOOKUP(C1761,away!$B$2:$E$405,4,FALSE)</f>
        <v>0.77</v>
      </c>
      <c r="H1761" s="10">
        <f>VLOOKUP(A1761,away!$A$2:$E$405,3,FALSE)</f>
        <v>1.3361344537815101</v>
      </c>
      <c r="I1761" s="10">
        <f>VLOOKUP(C1761,away!$B$2:$E$405,3,FALSE)</f>
        <v>0.51</v>
      </c>
      <c r="J1761" s="10">
        <f>VLOOKUP(B1761,home!$B$2:$E$405,4,FALSE)</f>
        <v>0.75</v>
      </c>
      <c r="K1761" s="12">
        <f t="shared" si="2128"/>
        <v>0.64641176470588413</v>
      </c>
      <c r="L1761" s="12">
        <f t="shared" si="2129"/>
        <v>0.51107142857142762</v>
      </c>
      <c r="M1761" s="13">
        <f t="shared" si="2130"/>
        <v>0.31427615870386877</v>
      </c>
      <c r="N1761" s="13">
        <f t="shared" si="2131"/>
        <v>0.20315180635275434</v>
      </c>
      <c r="O1761" s="13">
        <f t="shared" si="2132"/>
        <v>0.16061756539472688</v>
      </c>
      <c r="P1761" s="13">
        <f t="shared" si="2133"/>
        <v>0.10382508388956817</v>
      </c>
      <c r="Q1761" s="13">
        <f t="shared" si="2134"/>
        <v>6.5659858823835973E-2</v>
      </c>
      <c r="R1761" s="13">
        <f t="shared" si="2135"/>
        <v>4.1043524299973877E-2</v>
      </c>
      <c r="S1761" s="13">
        <f t="shared" si="2136"/>
        <v>8.5749807503161125E-3</v>
      </c>
      <c r="T1761" s="13">
        <f t="shared" si="2137"/>
        <v>3.3556877848896105E-2</v>
      </c>
      <c r="U1761" s="13">
        <f t="shared" si="2138"/>
        <v>2.6531016972494954E-2</v>
      </c>
      <c r="V1761" s="13">
        <f t="shared" si="2139"/>
        <v>3.1476142207921418E-4</v>
      </c>
      <c r="W1761" s="13">
        <f t="shared" si="2140"/>
        <v>1.4147768404218346E-2</v>
      </c>
      <c r="X1761" s="13">
        <f t="shared" si="2141"/>
        <v>7.230520209441575E-3</v>
      </c>
      <c r="Y1761" s="13">
        <f t="shared" si="2142"/>
        <v>1.8476561463769416E-3</v>
      </c>
      <c r="Z1761" s="13">
        <f t="shared" si="2143"/>
        <v>6.9920575325312529E-3</v>
      </c>
      <c r="AA1761" s="13">
        <f t="shared" si="2144"/>
        <v>4.5197482485285975E-3</v>
      </c>
      <c r="AB1761" s="13">
        <f t="shared" si="2145"/>
        <v>1.4608092206788495E-3</v>
      </c>
      <c r="AC1761" s="13">
        <f t="shared" si="2146"/>
        <v>6.4990872970115062E-6</v>
      </c>
      <c r="AD1761" s="13">
        <f t="shared" si="2147"/>
        <v>2.2863209852052322E-3</v>
      </c>
      <c r="AE1761" s="13">
        <f t="shared" si="2148"/>
        <v>1.1684733320816716E-3</v>
      </c>
      <c r="AF1761" s="13">
        <f t="shared" si="2149"/>
        <v>2.9858666753729794E-4</v>
      </c>
      <c r="AG1761" s="13">
        <f t="shared" si="2150"/>
        <v>5.0866371576889602E-5</v>
      </c>
      <c r="AH1761" s="13">
        <f t="shared" si="2151"/>
        <v>8.9336020795108934E-4</v>
      </c>
      <c r="AI1761" s="13">
        <f t="shared" si="2152"/>
        <v>5.7747854853967937E-4</v>
      </c>
      <c r="AJ1761" s="13">
        <f t="shared" si="2153"/>
        <v>1.8664446382066332E-4</v>
      </c>
      <c r="AK1761" s="13">
        <f t="shared" si="2154"/>
        <v>4.0216392410299515E-5</v>
      </c>
      <c r="AL1761" s="13">
        <f t="shared" si="2155"/>
        <v>8.5882210932030263E-8</v>
      </c>
      <c r="AM1761" s="13">
        <f t="shared" si="2156"/>
        <v>2.9558095654612203E-4</v>
      </c>
      <c r="AN1761" s="13">
        <f t="shared" si="2157"/>
        <v>1.5106298172053563E-4</v>
      </c>
      <c r="AO1761" s="13">
        <f t="shared" si="2158"/>
        <v>3.8601986936086795E-5</v>
      </c>
      <c r="AP1761" s="13">
        <f t="shared" si="2159"/>
        <v>6.5761242030404893E-6</v>
      </c>
      <c r="AQ1761" s="13">
        <f t="shared" si="2160"/>
        <v>8.4021729772776073E-7</v>
      </c>
      <c r="AR1761" s="13">
        <f t="shared" si="2161"/>
        <v>9.1314175541286206E-5</v>
      </c>
      <c r="AS1761" s="13">
        <f t="shared" si="2162"/>
        <v>5.9026557354305707E-5</v>
      </c>
      <c r="AT1761" s="13">
        <f t="shared" si="2163"/>
        <v>1.9077730551954916E-5</v>
      </c>
      <c r="AU1761" s="13">
        <f t="shared" si="2164"/>
        <v>4.1106898242241798E-6</v>
      </c>
      <c r="AV1761" s="13">
        <f t="shared" si="2165"/>
        <v>6.6429956585881787E-7</v>
      </c>
      <c r="AW1761" s="13">
        <f t="shared" si="2166"/>
        <v>7.8811858683403806E-10</v>
      </c>
      <c r="AX1761" s="13">
        <f t="shared" si="2167"/>
        <v>3.1844501289071988E-5</v>
      </c>
      <c r="AY1761" s="13">
        <f t="shared" si="2168"/>
        <v>1.6274814765950688E-5</v>
      </c>
      <c r="AZ1761" s="13">
        <f t="shared" si="2169"/>
        <v>4.1587964160848901E-6</v>
      </c>
      <c r="BA1761" s="13">
        <f t="shared" si="2170"/>
        <v>7.0848067516874618E-7</v>
      </c>
      <c r="BB1761" s="13">
        <f t="shared" si="2171"/>
        <v>9.0521057693435145E-8</v>
      </c>
      <c r="BC1761" s="13">
        <f t="shared" si="2172"/>
        <v>9.2525452542361077E-9</v>
      </c>
      <c r="BD1761" s="13">
        <f t="shared" si="2173"/>
        <v>7.7780110237845403E-6</v>
      </c>
      <c r="BE1761" s="13">
        <f t="shared" si="2174"/>
        <v>5.0277978317863852E-6</v>
      </c>
      <c r="BF1761" s="13">
        <f t="shared" si="2175"/>
        <v>1.6250138345147274E-6</v>
      </c>
      <c r="BG1761" s="13">
        <f t="shared" si="2176"/>
        <v>3.5014268681338021E-7</v>
      </c>
      <c r="BH1761" s="13">
        <f t="shared" si="2177"/>
        <v>5.6584088020474183E-8</v>
      </c>
      <c r="BI1761" s="13">
        <f t="shared" si="2178"/>
        <v>7.3153240383175615E-9</v>
      </c>
      <c r="BJ1761" s="14">
        <f t="shared" si="2179"/>
        <v>0.32994448377537711</v>
      </c>
      <c r="BK1761" s="14">
        <f t="shared" si="2180"/>
        <v>0.42701384455010616</v>
      </c>
      <c r="BL1761" s="14">
        <f t="shared" si="2181"/>
        <v>0.23605940206675152</v>
      </c>
      <c r="BM1761" s="14">
        <f t="shared" si="2182"/>
        <v>0.1114195164333906</v>
      </c>
      <c r="BN1761" s="14">
        <f t="shared" si="2183"/>
        <v>0.88857399746472798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1.5546218487395</v>
      </c>
      <c r="F1762" s="10">
        <f>VLOOKUP(B1762,home!$B$2:$E$405,3,FALSE)</f>
        <v>0.96</v>
      </c>
      <c r="G1762" s="10">
        <f>VLOOKUP(C1762,away!$B$2:$E$405,4,FALSE)</f>
        <v>0.64</v>
      </c>
      <c r="H1762" s="10">
        <f>VLOOKUP(A1762,away!$A$2:$E$405,3,FALSE)</f>
        <v>1.3361344537815101</v>
      </c>
      <c r="I1762" s="10">
        <f>VLOOKUP(C1762,away!$B$2:$E$405,3,FALSE)</f>
        <v>0.75</v>
      </c>
      <c r="J1762" s="10">
        <f>VLOOKUP(B1762,home!$B$2:$E$405,4,FALSE)</f>
        <v>0.94</v>
      </c>
      <c r="K1762" s="12">
        <f t="shared" si="2128"/>
        <v>0.95515966386554885</v>
      </c>
      <c r="L1762" s="12">
        <f t="shared" si="2129"/>
        <v>0.94197478991596462</v>
      </c>
      <c r="M1762" s="13">
        <f t="shared" si="2130"/>
        <v>0.14999782968135628</v>
      </c>
      <c r="N1762" s="13">
        <f t="shared" si="2131"/>
        <v>0.14327187657900609</v>
      </c>
      <c r="O1762" s="13">
        <f t="shared" si="2132"/>
        <v>0.1412941741019462</v>
      </c>
      <c r="P1762" s="13">
        <f t="shared" si="2133"/>
        <v>0.13495849584137523</v>
      </c>
      <c r="Q1762" s="13">
        <f t="shared" si="2134"/>
        <v>6.8423758737294921E-2</v>
      </c>
      <c r="R1762" s="13">
        <f t="shared" si="2135"/>
        <v>6.6547774983015243E-2</v>
      </c>
      <c r="S1762" s="13">
        <f t="shared" si="2136"/>
        <v>3.0356765225301056E-2</v>
      </c>
      <c r="T1762" s="13">
        <f t="shared" si="2137"/>
        <v>6.4453455761824027E-2</v>
      </c>
      <c r="U1762" s="13">
        <f t="shared" si="2138"/>
        <v>6.3563750383777012E-2</v>
      </c>
      <c r="V1762" s="13">
        <f t="shared" si="2139"/>
        <v>3.0347871492685686E-3</v>
      </c>
      <c r="W1762" s="13">
        <f t="shared" si="2140"/>
        <v>2.1785204798644011E-2</v>
      </c>
      <c r="X1762" s="13">
        <f t="shared" si="2141"/>
        <v>2.0521113713478954E-2</v>
      </c>
      <c r="Y1762" s="13">
        <f t="shared" si="2142"/>
        <v>9.6651858895479802E-3</v>
      </c>
      <c r="Z1762" s="13">
        <f t="shared" si="2143"/>
        <v>2.0895442119666895E-2</v>
      </c>
      <c r="AA1762" s="13">
        <f t="shared" si="2144"/>
        <v>1.9958483471343061E-2</v>
      </c>
      <c r="AB1762" s="13">
        <f t="shared" si="2145"/>
        <v>9.5317691818770749E-3</v>
      </c>
      <c r="AC1762" s="13">
        <f t="shared" si="2146"/>
        <v>1.7065676455706077E-4</v>
      </c>
      <c r="AD1762" s="13">
        <f t="shared" si="2147"/>
        <v>5.2020872231787387E-3</v>
      </c>
      <c r="AE1762" s="13">
        <f t="shared" si="2148"/>
        <v>4.9002350191783154E-3</v>
      </c>
      <c r="AF1762" s="13">
        <f t="shared" si="2149"/>
        <v>2.3079489263646735E-3</v>
      </c>
      <c r="AG1762" s="13">
        <f t="shared" si="2150"/>
        <v>7.2467656834971327E-4</v>
      </c>
      <c r="AH1762" s="13">
        <f t="shared" si="2151"/>
        <v>4.9207449252186035E-3</v>
      </c>
      <c r="AI1762" s="13">
        <f t="shared" si="2152"/>
        <v>4.7000970687399064E-3</v>
      </c>
      <c r="AJ1762" s="13">
        <f t="shared" si="2153"/>
        <v>2.2446715681565302E-3</v>
      </c>
      <c r="AK1762" s="13">
        <f t="shared" si="2154"/>
        <v>7.1467324684298201E-4</v>
      </c>
      <c r="AL1762" s="13">
        <f t="shared" si="2155"/>
        <v>6.1418435983248975E-6</v>
      </c>
      <c r="AM1762" s="13">
        <f t="shared" si="2156"/>
        <v>9.9376477669813426E-4</v>
      </c>
      <c r="AN1762" s="13">
        <f t="shared" si="2157"/>
        <v>9.3610136675611035E-4</v>
      </c>
      <c r="AO1762" s="13">
        <f t="shared" si="2158"/>
        <v>4.408919441450672E-4</v>
      </c>
      <c r="AP1762" s="13">
        <f t="shared" si="2159"/>
        <v>1.3843636548723032E-4</v>
      </c>
      <c r="AQ1762" s="13">
        <f t="shared" si="2160"/>
        <v>3.2600891574140856E-5</v>
      </c>
      <c r="AR1762" s="13">
        <f t="shared" si="2161"/>
        <v>9.2704353343256907E-4</v>
      </c>
      <c r="AS1762" s="13">
        <f t="shared" si="2162"/>
        <v>8.8547458978218319E-4</v>
      </c>
      <c r="AT1762" s="13">
        <f t="shared" si="2163"/>
        <v>4.2288480576891746E-4</v>
      </c>
      <c r="AU1762" s="13">
        <f t="shared" si="2164"/>
        <v>1.3464083631069572E-4</v>
      </c>
      <c r="AV1762" s="13">
        <f t="shared" si="2165"/>
        <v>3.2150873988275126E-5</v>
      </c>
      <c r="AW1762" s="13">
        <f t="shared" si="2166"/>
        <v>1.535011049981607E-7</v>
      </c>
      <c r="AX1762" s="13">
        <f t="shared" si="2167"/>
        <v>1.5820067167873528E-4</v>
      </c>
      <c r="AY1762" s="13">
        <f t="shared" si="2168"/>
        <v>1.4902104446914112E-4</v>
      </c>
      <c r="AZ1762" s="13">
        <f t="shared" si="2169"/>
        <v>7.0187033528438419E-5</v>
      </c>
      <c r="BA1762" s="13">
        <f t="shared" si="2170"/>
        <v>2.2038138720925187E-5</v>
      </c>
      <c r="BB1762" s="13">
        <f t="shared" si="2171"/>
        <v>5.189842772945595E-6</v>
      </c>
      <c r="BC1762" s="13">
        <f t="shared" si="2172"/>
        <v>9.7774021114846332E-7</v>
      </c>
      <c r="BD1762" s="13">
        <f t="shared" si="2173"/>
        <v>1.4554193960801624E-4</v>
      </c>
      <c r="BE1762" s="13">
        <f t="shared" si="2174"/>
        <v>1.3901579011433278E-4</v>
      </c>
      <c r="BF1762" s="13">
        <f t="shared" si="2175"/>
        <v>6.6391137678804902E-5</v>
      </c>
      <c r="BG1762" s="13">
        <f t="shared" si="2176"/>
        <v>2.1138045582979553E-5</v>
      </c>
      <c r="BH1762" s="13">
        <f t="shared" si="2177"/>
        <v>5.0475521284533504E-6</v>
      </c>
      <c r="BI1762" s="13">
        <f t="shared" si="2178"/>
        <v>9.6424363887146765E-7</v>
      </c>
      <c r="BJ1762" s="14">
        <f t="shared" si="2179"/>
        <v>0.34420295303290932</v>
      </c>
      <c r="BK1762" s="14">
        <f t="shared" si="2180"/>
        <v>0.31867369754992569</v>
      </c>
      <c r="BL1762" s="14">
        <f t="shared" si="2181"/>
        <v>0.31625643227895078</v>
      </c>
      <c r="BM1762" s="14">
        <f t="shared" si="2182"/>
        <v>0.29538574751409458</v>
      </c>
      <c r="BN1762" s="14">
        <f t="shared" si="2183"/>
        <v>0.70449390992399386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1.5546218487395</v>
      </c>
      <c r="F1763" s="10">
        <f>VLOOKUP(B1763,home!$B$2:$E$405,3,FALSE)</f>
        <v>0.64</v>
      </c>
      <c r="G1763" s="10">
        <f>VLOOKUP(C1763,away!$B$2:$E$405,4,FALSE)</f>
        <v>0.37</v>
      </c>
      <c r="H1763" s="10">
        <f>VLOOKUP(A1763,away!$A$2:$E$405,3,FALSE)</f>
        <v>1.3361344537815101</v>
      </c>
      <c r="I1763" s="10">
        <f>VLOOKUP(C1763,away!$B$2:$E$405,3,FALSE)</f>
        <v>1.1000000000000001</v>
      </c>
      <c r="J1763" s="10">
        <f>VLOOKUP(B1763,home!$B$2:$E$405,4,FALSE)</f>
        <v>0.37</v>
      </c>
      <c r="K1763" s="12">
        <f t="shared" si="2128"/>
        <v>0.36813445378151366</v>
      </c>
      <c r="L1763" s="12">
        <f t="shared" si="2129"/>
        <v>0.54380672268907471</v>
      </c>
      <c r="M1763" s="13">
        <f t="shared" si="2130"/>
        <v>0.40174361137968145</v>
      </c>
      <c r="N1763" s="13">
        <f t="shared" si="2131"/>
        <v>0.14789566493547174</v>
      </c>
      <c r="O1763" s="13">
        <f t="shared" si="2132"/>
        <v>0.21847087666565776</v>
      </c>
      <c r="P1763" s="13">
        <f t="shared" si="2133"/>
        <v>8.0426656848480368E-2</v>
      </c>
      <c r="Q1763" s="13">
        <f t="shared" si="2134"/>
        <v>2.7222744913836826E-2</v>
      </c>
      <c r="R1763" s="13">
        <f t="shared" si="2135"/>
        <v>5.9402965721280197E-2</v>
      </c>
      <c r="S1763" s="13">
        <f t="shared" si="2136"/>
        <v>4.025233350699129E-3</v>
      </c>
      <c r="T1763" s="13">
        <f t="shared" si="2137"/>
        <v>1.4803911694194278E-2</v>
      </c>
      <c r="U1763" s="13">
        <f t="shared" si="2138"/>
        <v>2.1868278338805464E-2</v>
      </c>
      <c r="V1763" s="13">
        <f t="shared" si="2139"/>
        <v>8.9536392050849567E-5</v>
      </c>
      <c r="W1763" s="13">
        <f t="shared" si="2140"/>
        <v>3.3405434430962668E-3</v>
      </c>
      <c r="X1763" s="13">
        <f t="shared" si="2141"/>
        <v>1.8166099817906577E-3</v>
      </c>
      <c r="Y1763" s="13">
        <f t="shared" si="2142"/>
        <v>4.9394236030091869E-4</v>
      </c>
      <c r="Z1763" s="13">
        <f t="shared" si="2143"/>
        <v>1.0767910702300277E-2</v>
      </c>
      <c r="AA1763" s="13">
        <f t="shared" si="2144"/>
        <v>3.9640389247594275E-3</v>
      </c>
      <c r="AB1763" s="13">
        <f t="shared" si="2145"/>
        <v>7.2964965216748545E-4</v>
      </c>
      <c r="AC1763" s="13">
        <f t="shared" si="2146"/>
        <v>1.120290478016934E-6</v>
      </c>
      <c r="AD1763" s="13">
        <f t="shared" si="2147"/>
        <v>3.0744228393941528E-4</v>
      </c>
      <c r="AE1763" s="13">
        <f t="shared" si="2148"/>
        <v>1.6718918084513733E-4</v>
      </c>
      <c r="AF1763" s="13">
        <f t="shared" si="2149"/>
        <v>4.5459300252232575E-5</v>
      </c>
      <c r="AG1763" s="13">
        <f t="shared" si="2150"/>
        <v>8.2403576953017422E-6</v>
      </c>
      <c r="AH1763" s="13">
        <f t="shared" si="2151"/>
        <v>1.4639155573066313E-3</v>
      </c>
      <c r="AI1763" s="13">
        <f t="shared" si="2152"/>
        <v>5.3891775407133692E-4</v>
      </c>
      <c r="AJ1763" s="13">
        <f t="shared" si="2153"/>
        <v>9.9197096514105863E-5</v>
      </c>
      <c r="AK1763" s="13">
        <f t="shared" si="2154"/>
        <v>1.2172622980644153E-5</v>
      </c>
      <c r="AL1763" s="13">
        <f t="shared" si="2155"/>
        <v>8.9710168668678449E-9</v>
      </c>
      <c r="AM1763" s="13">
        <f t="shared" si="2156"/>
        <v>2.2636019453475545E-5</v>
      </c>
      <c r="AN1763" s="13">
        <f t="shared" si="2157"/>
        <v>1.2309619553720673E-5</v>
      </c>
      <c r="AO1763" s="13">
        <f t="shared" si="2158"/>
        <v>3.3470269335290945E-6</v>
      </c>
      <c r="AP1763" s="13">
        <f t="shared" si="2159"/>
        <v>6.0671191582484012E-7</v>
      </c>
      <c r="AQ1763" s="13">
        <f t="shared" si="2160"/>
        <v>8.2483504640279008E-8</v>
      </c>
      <c r="AR1763" s="13">
        <f t="shared" si="2161"/>
        <v>1.5921742430249395E-4</v>
      </c>
      <c r="AS1763" s="13">
        <f t="shared" si="2162"/>
        <v>5.8613419528098109E-5</v>
      </c>
      <c r="AT1763" s="13">
        <f t="shared" si="2163"/>
        <v>1.0788809591121553E-5</v>
      </c>
      <c r="AU1763" s="13">
        <f t="shared" si="2164"/>
        <v>1.3239108419267631E-6</v>
      </c>
      <c r="AV1763" s="13">
        <f t="shared" si="2165"/>
        <v>1.2184429866203321E-7</v>
      </c>
      <c r="AW1763" s="13">
        <f t="shared" si="2166"/>
        <v>4.9887324119181302E-11</v>
      </c>
      <c r="AX1763" s="13">
        <f t="shared" si="2167"/>
        <v>1.3888497762154887E-6</v>
      </c>
      <c r="AY1763" s="13">
        <f t="shared" si="2168"/>
        <v>7.5526584511119952E-7</v>
      </c>
      <c r="AZ1763" s="13">
        <f t="shared" si="2169"/>
        <v>2.0535932199445785E-7</v>
      </c>
      <c r="BA1763" s="13">
        <f t="shared" si="2170"/>
        <v>3.7225259955818848E-8</v>
      </c>
      <c r="BB1763" s="13">
        <f t="shared" si="2171"/>
        <v>5.0608366544556735E-9</v>
      </c>
      <c r="BC1763" s="13">
        <f t="shared" si="2172"/>
        <v>5.5042339902485631E-10</v>
      </c>
      <c r="BD1763" s="13">
        <f t="shared" si="2173"/>
        <v>1.4430584284155837E-5</v>
      </c>
      <c r="BE1763" s="13">
        <f t="shared" si="2174"/>
        <v>5.3123952631958048E-6</v>
      </c>
      <c r="BF1763" s="13">
        <f t="shared" si="2175"/>
        <v>9.7783786424404407E-7</v>
      </c>
      <c r="BG1763" s="13">
        <f t="shared" si="2176"/>
        <v>1.1999193601345436E-7</v>
      </c>
      <c r="BH1763" s="13">
        <f t="shared" si="2177"/>
        <v>1.1043291455624841E-8</v>
      </c>
      <c r="BI1763" s="13">
        <f t="shared" si="2178"/>
        <v>8.1308321359330182E-10</v>
      </c>
      <c r="BJ1763" s="14">
        <f t="shared" si="2179"/>
        <v>0.19614312262424732</v>
      </c>
      <c r="BK1763" s="14">
        <f t="shared" si="2180"/>
        <v>0.48628692249825178</v>
      </c>
      <c r="BL1763" s="14">
        <f t="shared" si="2181"/>
        <v>0.30680093040782752</v>
      </c>
      <c r="BM1763" s="14">
        <f t="shared" si="2182"/>
        <v>6.4835610552260892E-2</v>
      </c>
      <c r="BN1763" s="14">
        <f t="shared" si="2183"/>
        <v>0.9351625204644084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1.5546218487395</v>
      </c>
      <c r="F1764" s="15">
        <f>VLOOKUP(B1764,home!$B$2:$E$405,3,FALSE)</f>
        <v>0.32</v>
      </c>
      <c r="G1764" s="15">
        <f>VLOOKUP(C1764,away!$B$2:$E$405,4,FALSE)</f>
        <v>0.9</v>
      </c>
      <c r="H1764" s="15">
        <f>VLOOKUP(A1764,away!$A$2:$E$405,3,FALSE)</f>
        <v>1.3361344537815101</v>
      </c>
      <c r="I1764" s="15">
        <f>VLOOKUP(C1764,away!$B$2:$E$405,3,FALSE)</f>
        <v>0.39</v>
      </c>
      <c r="J1764" s="15">
        <f>VLOOKUP(B1764,home!$B$2:$E$405,4,FALSE)</f>
        <v>0.87</v>
      </c>
      <c r="K1764" s="20">
        <f t="shared" si="2128"/>
        <v>0.44773109243697606</v>
      </c>
      <c r="L1764" s="20">
        <f t="shared" si="2129"/>
        <v>0.45335042016806637</v>
      </c>
      <c r="M1764" s="21">
        <f t="shared" si="2130"/>
        <v>0.40613018721913413</v>
      </c>
      <c r="N1764" s="21">
        <f t="shared" si="2131"/>
        <v>0.18183711239525652</v>
      </c>
      <c r="O1764" s="21">
        <f t="shared" si="2132"/>
        <v>0.18411929101872987</v>
      </c>
      <c r="P1764" s="21">
        <f t="shared" si="2133"/>
        <v>8.2435931306537438E-2</v>
      </c>
      <c r="Q1764" s="21">
        <f t="shared" si="2134"/>
        <v>4.0707064489156702E-2</v>
      </c>
      <c r="R1764" s="21">
        <f t="shared" si="2135"/>
        <v>4.1735278972193833E-2</v>
      </c>
      <c r="S1764" s="21">
        <f t="shared" si="2136"/>
        <v>4.1831923507753433E-3</v>
      </c>
      <c r="T1764" s="21">
        <f t="shared" si="2137"/>
        <v>1.8454564789967761E-2</v>
      </c>
      <c r="U1764" s="21">
        <f t="shared" si="2138"/>
        <v>1.8686182047382299E-2</v>
      </c>
      <c r="V1764" s="21">
        <f t="shared" si="2139"/>
        <v>9.4344503348047653E-5</v>
      </c>
      <c r="W1764" s="21">
        <f t="shared" si="2140"/>
        <v>6.0752728178775231E-3</v>
      </c>
      <c r="X1764" s="21">
        <f t="shared" si="2141"/>
        <v>2.7542274846204073E-3</v>
      </c>
      <c r="Y1764" s="21">
        <f t="shared" si="2142"/>
        <v>6.24315093695549E-4</v>
      </c>
      <c r="Z1764" s="21">
        <f t="shared" si="2143"/>
        <v>6.3069020859585151E-3</v>
      </c>
      <c r="AA1764" s="21">
        <f t="shared" si="2144"/>
        <v>2.8237961608392485E-3</v>
      </c>
      <c r="AB1764" s="21">
        <f t="shared" si="2145"/>
        <v>6.3215066995594797E-4</v>
      </c>
      <c r="AC1764" s="21">
        <f t="shared" si="2146"/>
        <v>1.1968725241779176E-6</v>
      </c>
      <c r="AD1764" s="21">
        <f t="shared" si="2147"/>
        <v>6.800221339002422E-4</v>
      </c>
      <c r="AE1764" s="21">
        <f t="shared" si="2148"/>
        <v>3.0828832012725981E-4</v>
      </c>
      <c r="AF1764" s="21">
        <f t="shared" si="2149"/>
        <v>6.9881319731300291E-5</v>
      </c>
      <c r="AG1764" s="21">
        <f t="shared" si="2150"/>
        <v>1.0560241887361327E-5</v>
      </c>
      <c r="AH1764" s="21">
        <f t="shared" si="2151"/>
        <v>7.148091776570365E-4</v>
      </c>
      <c r="AI1764" s="21">
        <f t="shared" si="2152"/>
        <v>3.2004229399636142E-4</v>
      </c>
      <c r="AJ1764" s="21">
        <f t="shared" si="2153"/>
        <v>7.1646442958513387E-5</v>
      </c>
      <c r="AK1764" s="21">
        <f t="shared" si="2154"/>
        <v>1.0692780058346232E-5</v>
      </c>
      <c r="AL1764" s="21">
        <f t="shared" si="2155"/>
        <v>9.7176032997100474E-9</v>
      </c>
      <c r="AM1764" s="21">
        <f t="shared" si="2156"/>
        <v>6.0893410578495804E-5</v>
      </c>
      <c r="AN1764" s="21">
        <f t="shared" si="2157"/>
        <v>2.7606053271227645E-5</v>
      </c>
      <c r="AO1764" s="21">
        <f t="shared" si="2158"/>
        <v>6.257607924846537E-6</v>
      </c>
      <c r="AP1764" s="21">
        <f t="shared" si="2159"/>
        <v>9.4562972732540014E-7</v>
      </c>
      <c r="AQ1764" s="21">
        <f t="shared" si="2160"/>
        <v>1.07175408551596E-7</v>
      </c>
      <c r="AR1764" s="21">
        <f t="shared" si="2161"/>
        <v>6.4811808206161514E-5</v>
      </c>
      <c r="AS1764" s="21">
        <f t="shared" si="2162"/>
        <v>2.9018261690960462E-5</v>
      </c>
      <c r="AT1764" s="21">
        <f t="shared" si="2163"/>
        <v>6.4961890037578901E-6</v>
      </c>
      <c r="AU1764" s="21">
        <f t="shared" si="2164"/>
        <v>9.6951526644319739E-7</v>
      </c>
      <c r="AV1764" s="21">
        <f t="shared" si="2165"/>
        <v>1.0852053234473465E-7</v>
      </c>
      <c r="AW1764" s="21">
        <f t="shared" si="2166"/>
        <v>5.4790837963413664E-11</v>
      </c>
      <c r="AX1764" s="21">
        <f t="shared" si="2167"/>
        <v>4.5439788734205416E-6</v>
      </c>
      <c r="AY1764" s="21">
        <f t="shared" si="2168"/>
        <v>2.0600147315000192E-6</v>
      </c>
      <c r="AZ1764" s="21">
        <f t="shared" si="2169"/>
        <v>4.6695427203896994E-7</v>
      </c>
      <c r="BA1764" s="21">
        <f t="shared" si="2170"/>
        <v>7.0564638476046883E-8</v>
      </c>
      <c r="BB1764" s="21">
        <f t="shared" si="2171"/>
        <v>7.9976271255308867E-9</v>
      </c>
      <c r="BC1764" s="21">
        <f t="shared" si="2172"/>
        <v>7.2514552354139059E-10</v>
      </c>
      <c r="BD1764" s="21">
        <f t="shared" si="2173"/>
        <v>4.8970767470192434E-6</v>
      </c>
      <c r="BE1764" s="21">
        <f t="shared" si="2174"/>
        <v>2.1925735216906384E-6</v>
      </c>
      <c r="BF1764" s="21">
        <f t="shared" si="2175"/>
        <v>4.9084166905746874E-7</v>
      </c>
      <c r="BG1764" s="21">
        <f t="shared" si="2176"/>
        <v>7.3255025566896402E-8</v>
      </c>
      <c r="BH1764" s="21">
        <f t="shared" si="2177"/>
        <v>8.1996381558912832E-9</v>
      </c>
      <c r="BI1764" s="21">
        <f t="shared" si="2178"/>
        <v>7.3424658982502311E-10</v>
      </c>
      <c r="BJ1764" s="22">
        <f t="shared" si="2179"/>
        <v>0.25162426919841901</v>
      </c>
      <c r="BK1764" s="22">
        <f t="shared" si="2180"/>
        <v>0.49284692198465396</v>
      </c>
      <c r="BL1764" s="22">
        <f t="shared" si="2181"/>
        <v>0.2492229565393192</v>
      </c>
      <c r="BM1764" s="22">
        <f t="shared" si="2182"/>
        <v>6.3034124447401682E-2</v>
      </c>
      <c r="BN1764" s="22">
        <f t="shared" si="2183"/>
        <v>0.93696486540100854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1.30322580645161</v>
      </c>
      <c r="F1765" s="10">
        <f>VLOOKUP(B1765,home!$B$2:$E$405,3,FALSE)</f>
        <v>1.02</v>
      </c>
      <c r="G1765" s="10">
        <f>VLOOKUP(C1765,away!$B$2:$E$405,4,FALSE)</f>
        <v>0.77</v>
      </c>
      <c r="H1765" s="10">
        <f>VLOOKUP(A1765,away!$A$2:$E$405,3,FALSE)</f>
        <v>1.08387096774194</v>
      </c>
      <c r="I1765" s="10">
        <f>VLOOKUP(C1765,away!$B$2:$E$405,3,FALSE)</f>
        <v>0.77</v>
      </c>
      <c r="J1765" s="10">
        <f>VLOOKUP(B1765,home!$B$2:$E$405,4,FALSE)</f>
        <v>0.31</v>
      </c>
      <c r="K1765" s="12">
        <f t="shared" ref="K1765:K1802" si="2184">E1765*F1765*G1765</f>
        <v>1.0235535483870946</v>
      </c>
      <c r="L1765" s="12">
        <f t="shared" ref="L1765:L1802" si="2185">H1765*I1765*J1765</f>
        <v>0.25872000000000106</v>
      </c>
      <c r="M1765" s="13">
        <f t="shared" ref="M1765:M1802" si="2186">_xlfn.POISSON.DIST(0,K1765,FALSE) * _xlfn.POISSON.DIST(0,L1765,FALSE)</f>
        <v>0.27740588724342102</v>
      </c>
      <c r="N1765" s="13">
        <f t="shared" ref="N1765:N1802" si="2187">_xlfn.POISSON.DIST(1,K1765,FALSE) * _xlfn.POISSON.DIST(0,L1765,FALSE)</f>
        <v>0.28393978023147387</v>
      </c>
      <c r="O1765" s="13">
        <f t="shared" ref="O1765:O1802" si="2188">_xlfn.POISSON.DIST(0,K1765,FALSE) * _xlfn.POISSON.DIST(1,L1765,FALSE)</f>
        <v>7.1770451147618181E-2</v>
      </c>
      <c r="P1765" s="13">
        <f t="shared" ref="P1765:P1802" si="2189">_xlfn.POISSON.DIST(1,K1765,FALSE) * _xlfn.POISSON.DIST(1,L1765,FALSE)</f>
        <v>7.3460899941487218E-2</v>
      </c>
      <c r="Q1765" s="13">
        <f t="shared" ref="Q1765:Q1802" si="2190">_xlfn.POISSON.DIST(2,K1765,FALSE) * _xlfn.POISSON.DIST(0,L1765,FALSE)</f>
        <v>0.14531378479208842</v>
      </c>
      <c r="R1765" s="13">
        <f t="shared" ref="R1765:R1802" si="2191">_xlfn.POISSON.DIST(0,K1765,FALSE) * _xlfn.POISSON.DIST(2,L1765,FALSE)</f>
        <v>9.2842255604559231E-3</v>
      </c>
      <c r="S1765" s="13">
        <f t="shared" ref="S1765:S1802" si="2192">_xlfn.POISSON.DIST(2,K1765,FALSE) * _xlfn.POISSON.DIST(2,L1765,FALSE)</f>
        <v>4.8633645394463212E-3</v>
      </c>
      <c r="T1765" s="13">
        <f t="shared" ref="T1765:T1802" si="2193">_xlfn.POISSON.DIST(2,K1765,FALSE) * _xlfn.POISSON.DIST(1,L1765,FALSE)</f>
        <v>3.7595582401409269E-2</v>
      </c>
      <c r="U1765" s="13">
        <f t="shared" ref="U1765:U1802" si="2194">_xlfn.POISSON.DIST(1,K1765,FALSE) * _xlfn.POISSON.DIST(2,L1765,FALSE)</f>
        <v>9.5029020164308226E-3</v>
      </c>
      <c r="V1765" s="13">
        <f t="shared" ref="V1765:V1802" si="2195">_xlfn.POISSON.DIST(3,K1765,FALSE) * _xlfn.POISSON.DIST(3,L1765,FALSE)</f>
        <v>1.4309843535742386E-4</v>
      </c>
      <c r="W1765" s="13">
        <f t="shared" ref="W1765:W1802" si="2196">_xlfn.POISSON.DIST(3,K1765,FALSE) * _xlfn.POISSON.DIST(0,L1765,FALSE)</f>
        <v>4.9578813351166921E-2</v>
      </c>
      <c r="X1765" s="13">
        <f t="shared" ref="X1765:X1802" si="2197">_xlfn.POISSON.DIST(3,K1765,FALSE) * _xlfn.POISSON.DIST(1,L1765,FALSE)</f>
        <v>1.2827030590213957E-2</v>
      </c>
      <c r="Y1765" s="13">
        <f t="shared" ref="Y1765:Y1802" si="2198">_xlfn.POISSON.DIST(3,K1765,FALSE) * _xlfn.POISSON.DIST(2,L1765,FALSE)</f>
        <v>1.6593046771500837E-3</v>
      </c>
      <c r="Z1765" s="13">
        <f t="shared" ref="Z1765:Z1802" si="2199">_xlfn.POISSON.DIST(0,K1765,FALSE) * _xlfn.POISSON.DIST(3,L1765,FALSE)</f>
        <v>8.0067161233372244E-4</v>
      </c>
      <c r="AA1765" s="13">
        <f t="shared" ref="AA1765:AA1802" si="2200">_xlfn.POISSON.DIST(1,K1765,FALSE) * _xlfn.POISSON.DIST(3,L1765,FALSE)</f>
        <v>8.1953026989699783E-4</v>
      </c>
      <c r="AB1765" s="13">
        <f t="shared" ref="AB1765:AB1802" si="2201">_xlfn.POISSON.DIST(2,K1765,FALSE) * _xlfn.POISSON.DIST(3,L1765,FALSE)</f>
        <v>4.1941655788185268E-4</v>
      </c>
      <c r="AC1765" s="13">
        <f t="shared" ref="AC1765:AC1802" si="2202">_xlfn.POISSON.DIST(4,K1765,FALSE) * _xlfn.POISSON.DIST(4,L1765,FALSE)</f>
        <v>2.3684022953771114E-6</v>
      </c>
      <c r="AD1765" s="13">
        <f t="shared" ref="AD1765:AD1802" si="2203">_xlfn.POISSON.DIST(4,K1765,FALSE) * _xlfn.POISSON.DIST(0,L1765,FALSE)</f>
        <v>1.2686642582602086E-2</v>
      </c>
      <c r="AE1765" s="13">
        <f t="shared" ref="AE1765:AE1802" si="2204">_xlfn.POISSON.DIST(4,K1765,FALSE) * _xlfn.POISSON.DIST(1,L1765,FALSE)</f>
        <v>3.2822881689708247E-3</v>
      </c>
      <c r="AF1765" s="13">
        <f t="shared" ref="AF1765:AF1802" si="2205">_xlfn.POISSON.DIST(4,K1765,FALSE) * _xlfn.POISSON.DIST(2,L1765,FALSE)</f>
        <v>4.245967975380675E-4</v>
      </c>
      <c r="AG1765" s="13">
        <f t="shared" ref="AG1765:AG1802" si="2206">_xlfn.POISSON.DIST(4,K1765,FALSE) * _xlfn.POISSON.DIST(3,L1765,FALSE)</f>
        <v>3.6617227819683107E-5</v>
      </c>
      <c r="AH1765" s="13">
        <f t="shared" ref="AH1765:AH1802" si="2207">_xlfn.POISSON.DIST(0,K1765,FALSE) * _xlfn.POISSON.DIST(4,L1765,FALSE)</f>
        <v>5.1787439885745339E-5</v>
      </c>
      <c r="AI1765" s="13">
        <f t="shared" ref="AI1765:AI1802" si="2208">_xlfn.POISSON.DIST(1,K1765,FALSE) * _xlfn.POISSON.DIST(4,L1765,FALSE)</f>
        <v>5.3007217856937998E-5</v>
      </c>
      <c r="AJ1765" s="13">
        <f t="shared" ref="AJ1765:AJ1802" si="2209">_xlfn.POISSON.DIST(2,K1765,FALSE) * _xlfn.POISSON.DIST(4,L1765,FALSE)</f>
        <v>2.712786296379832E-5</v>
      </c>
      <c r="AK1765" s="13">
        <f t="shared" ref="AK1765:AK1802" si="2210">_xlfn.POISSON.DIST(3,K1765,FALSE) * _xlfn.POISSON.DIST(4,L1765,FALSE)</f>
        <v>9.2556067989182077E-6</v>
      </c>
      <c r="AL1765" s="13">
        <f t="shared" ref="AL1765:AL1802" si="2211">_xlfn.POISSON.DIST(5,K1765,FALSE) * _xlfn.POISSON.DIST(5,L1765,FALSE)</f>
        <v>2.5087422011230281E-8</v>
      </c>
      <c r="AM1765" s="13">
        <f t="shared" ref="AM1765:AM1802" si="2212">_xlfn.POISSON.DIST(5,K1765,FALSE) * _xlfn.POISSON.DIST(0,L1765,FALSE)</f>
        <v>2.5970916065082366E-3</v>
      </c>
      <c r="AN1765" s="13">
        <f t="shared" ref="AN1765:AN1802" si="2213">_xlfn.POISSON.DIST(5,K1765,FALSE) * _xlfn.POISSON.DIST(1,L1765,FALSE)</f>
        <v>6.719195404358136E-4</v>
      </c>
      <c r="AO1765" s="13">
        <f t="shared" ref="AO1765:AO1802" si="2214">_xlfn.POISSON.DIST(5,K1765,FALSE) * _xlfn.POISSON.DIST(2,L1765,FALSE)</f>
        <v>8.6919511750777184E-5</v>
      </c>
      <c r="AP1765" s="13">
        <f t="shared" ref="AP1765:AP1802" si="2215">_xlfn.POISSON.DIST(5,K1765,FALSE) * _xlfn.POISSON.DIST(3,L1765,FALSE)</f>
        <v>7.4959386933870586E-6</v>
      </c>
      <c r="AQ1765" s="13">
        <f t="shared" ref="AQ1765:AQ1802" si="2216">_xlfn.POISSON.DIST(5,K1765,FALSE) * _xlfn.POISSON.DIST(4,L1765,FALSE)</f>
        <v>4.8483731468827657E-7</v>
      </c>
      <c r="AR1765" s="13">
        <f t="shared" ref="AR1765:AR1802" si="2217">_xlfn.POISSON.DIST(0,K1765,FALSE) * _xlfn.POISSON.DIST(5,L1765,FALSE)</f>
        <v>2.6796892894480173E-6</v>
      </c>
      <c r="AS1765" s="13">
        <f t="shared" ref="AS1765:AS1802" si="2218">_xlfn.POISSON.DIST(1,K1765,FALSE) * _xlfn.POISSON.DIST(5,L1765,FALSE)</f>
        <v>2.7428054807894104E-6</v>
      </c>
      <c r="AT1765" s="13">
        <f t="shared" ref="AT1765:AT1802" si="2219">_xlfn.POISSON.DIST(2,K1765,FALSE) * _xlfn.POISSON.DIST(5,L1765,FALSE)</f>
        <v>1.4037041411987858E-6</v>
      </c>
      <c r="AU1765" s="13">
        <f t="shared" ref="AU1765:AU1802" si="2220">_xlfn.POISSON.DIST(3,K1765,FALSE) * _xlfn.POISSON.DIST(5,L1765,FALSE)</f>
        <v>4.7892211820322561E-7</v>
      </c>
      <c r="AV1765" s="13">
        <f t="shared" ref="AV1765:AV1802" si="2221">_xlfn.POISSON.DIST(4,K1765,FALSE) * _xlfn.POISSON.DIST(5,L1765,FALSE)</f>
        <v>1.2255060837199374E-7</v>
      </c>
      <c r="AW1765" s="13">
        <f t="shared" ref="AW1765:AW1802" si="2222">_xlfn.POISSON.DIST(6,K1765,FALSE) * _xlfn.POISSON.DIST(6,L1765,FALSE)</f>
        <v>1.8454152510265842E-10</v>
      </c>
      <c r="AX1765" s="13">
        <f t="shared" ref="AX1765:AX1802" si="2223">_xlfn.POISSON.DIST(6,K1765,FALSE) * _xlfn.POISSON.DIST(0,L1765,FALSE)</f>
        <v>4.4304372155464075E-4</v>
      </c>
      <c r="AY1765" s="13">
        <f t="shared" ref="AY1765:AY1802" si="2224">_xlfn.POISSON.DIST(6,K1765,FALSE) * _xlfn.POISSON.DIST(1,L1765,FALSE)</f>
        <v>1.1462427164061711E-4</v>
      </c>
      <c r="AZ1765" s="13">
        <f t="shared" ref="AZ1765:AZ1802" si="2225">_xlfn.POISSON.DIST(6,K1765,FALSE) * _xlfn.POISSON.DIST(2,L1765,FALSE)</f>
        <v>1.4827795779430286E-5</v>
      </c>
      <c r="BA1765" s="13">
        <f t="shared" ref="BA1765:BA1802" si="2226">_xlfn.POISSON.DIST(6,K1765,FALSE) * _xlfn.POISSON.DIST(3,L1765,FALSE)</f>
        <v>1.2787491080180735E-6</v>
      </c>
      <c r="BB1765" s="13">
        <f t="shared" ref="BB1765:BB1802" si="2227">_xlfn.POISSON.DIST(6,K1765,FALSE) * _xlfn.POISSON.DIST(4,L1765,FALSE)</f>
        <v>8.2709492306609278E-8</v>
      </c>
      <c r="BC1765" s="13">
        <f t="shared" ref="BC1765:BC1802" si="2228">_xlfn.POISSON.DIST(6,K1765,FALSE) * _xlfn.POISSON.DIST(5,L1765,FALSE)</f>
        <v>4.2797199699132071E-9</v>
      </c>
      <c r="BD1765" s="13">
        <f t="shared" ref="BD1765:BD1802" si="2229">_xlfn.POISSON.DIST(0,K1765,FALSE) * _xlfn.POISSON.DIST(6,L1765,FALSE)</f>
        <v>1.1554820216099909E-7</v>
      </c>
      <c r="BE1765" s="13">
        <f t="shared" ref="BE1765:BE1802" si="2230">_xlfn.POISSON.DIST(1,K1765,FALSE) * _xlfn.POISSON.DIST(6,L1765,FALSE)</f>
        <v>1.1826977233163998E-7</v>
      </c>
      <c r="BF1765" s="13">
        <f t="shared" ref="BF1765:BF1802" si="2231">_xlfn.POISSON.DIST(2,K1765,FALSE) * _xlfn.POISSON.DIST(6,L1765,FALSE)</f>
        <v>6.0527722568491955E-8</v>
      </c>
      <c r="BG1765" s="13">
        <f t="shared" ref="BG1765:BG1802" si="2232">_xlfn.POISSON.DIST(3,K1765,FALSE) * _xlfn.POISSON.DIST(6,L1765,FALSE)</f>
        <v>2.065112173692319E-8</v>
      </c>
      <c r="BH1765" s="13">
        <f t="shared" ref="BH1765:BH1802" si="2233">_xlfn.POISSON.DIST(4,K1765,FALSE) * _xlfn.POISSON.DIST(6,L1765,FALSE)</f>
        <v>5.284382233000396E-9</v>
      </c>
      <c r="BI1765" s="13">
        <f t="shared" ref="BI1765:BI1802" si="2234">_xlfn.POISSON.DIST(5,K1765,FALSE) * _xlfn.POISSON.DIST(6,L1765,FALSE)</f>
        <v>1.081769637124255E-9</v>
      </c>
      <c r="BJ1765" s="14">
        <f t="shared" ref="BJ1765:BJ1802" si="2235">SUM(N1765,Q1765,T1765,W1765,X1765,Y1765,AD1765,AE1765,AF1765,AG1765,AM1765,AN1765,AO1765,AP1765,AQ1765,AX1765,AY1765,AZ1765,BA1765,BB1765,BC1765)</f>
        <v>0.55128221378243103</v>
      </c>
      <c r="BK1765" s="14">
        <f t="shared" ref="BK1765:BK1802" si="2236">SUM(M1765,P1765,S1765,V1765,AC1765,AL1765,AY1765)</f>
        <v>0.35599026792107002</v>
      </c>
      <c r="BL1765" s="14">
        <f t="shared" ref="BL1765:BL1802" si="2237">SUM(O1765,R1765,U1765,AA1765,AB1765,AH1765,AI1765,AJ1765,AK1765,AR1765,AS1765,AT1765,AU1765,AV1765,BD1765,BE1765,BF1765,BG1765,BH1765,BI1765)</f>
        <v>9.1945452714397871E-2</v>
      </c>
      <c r="BM1765" s="14">
        <f t="shared" ref="BM1765:BM1802" si="2238">SUM(S1765:BI1765)</f>
        <v>0.13872895302658897</v>
      </c>
      <c r="BN1765" s="14">
        <f t="shared" ref="BN1765:BN1802" si="2239">SUM(M1765:R1765)</f>
        <v>0.86117502891654463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1.26495726495726</v>
      </c>
      <c r="F1766" s="10">
        <f>VLOOKUP(B1766,home!$B$2:$E$405,3,FALSE)</f>
        <v>0.95</v>
      </c>
      <c r="G1766" s="10">
        <f>VLOOKUP(C1766,away!$B$2:$E$405,4,FALSE)</f>
        <v>1.45</v>
      </c>
      <c r="H1766" s="10">
        <f>VLOOKUP(A1766,away!$A$2:$E$405,3,FALSE)</f>
        <v>0.97435897435897401</v>
      </c>
      <c r="I1766" s="10">
        <f>VLOOKUP(C1766,away!$B$2:$E$405,3,FALSE)</f>
        <v>0.53</v>
      </c>
      <c r="J1766" s="10">
        <f>VLOOKUP(B1766,home!$B$2:$E$405,4,FALSE)</f>
        <v>0.82</v>
      </c>
      <c r="K1766" s="12">
        <f t="shared" si="2184"/>
        <v>1.7424786324786257</v>
      </c>
      <c r="L1766" s="12">
        <f t="shared" si="2185"/>
        <v>0.42345641025641012</v>
      </c>
      <c r="M1766" s="13">
        <f t="shared" si="2186"/>
        <v>0.11464268865217246</v>
      </c>
      <c r="N1766" s="13">
        <f t="shared" si="2187"/>
        <v>0.19976243534631036</v>
      </c>
      <c r="O1766" s="13">
        <f t="shared" si="2188"/>
        <v>4.8546181398792236E-2</v>
      </c>
      <c r="P1766" s="13">
        <f t="shared" si="2189"/>
        <v>8.4590683775826792E-2</v>
      </c>
      <c r="Q1766" s="13">
        <f t="shared" si="2190"/>
        <v>0.17404088758141939</v>
      </c>
      <c r="R1766" s="13">
        <f t="shared" si="2191"/>
        <v>1.0278595853394532E-2</v>
      </c>
      <c r="S1766" s="13">
        <f t="shared" si="2192"/>
        <v>1.560409971579624E-2</v>
      </c>
      <c r="T1766" s="13">
        <f t="shared" si="2193"/>
        <v>7.3698729493067272E-2</v>
      </c>
      <c r="U1766" s="13">
        <f t="shared" si="2194"/>
        <v>1.7910233646423378E-2</v>
      </c>
      <c r="V1766" s="13">
        <f t="shared" si="2195"/>
        <v>1.2792999421689828E-3</v>
      </c>
      <c r="W1766" s="13">
        <f t="shared" si="2196"/>
        <v>0.10108750926274594</v>
      </c>
      <c r="X1766" s="13">
        <f t="shared" si="2197"/>
        <v>4.2806153794163998E-2</v>
      </c>
      <c r="Y1766" s="13">
        <f t="shared" si="2198"/>
        <v>9.0632701112802472E-3</v>
      </c>
      <c r="Z1766" s="13">
        <f t="shared" si="2199"/>
        <v>1.4508457675182905E-3</v>
      </c>
      <c r="AA1766" s="13">
        <f t="shared" si="2200"/>
        <v>2.5280677489226732E-3</v>
      </c>
      <c r="AB1766" s="13">
        <f t="shared" si="2201"/>
        <v>2.2025520169780487E-3</v>
      </c>
      <c r="AC1766" s="13">
        <f t="shared" si="2202"/>
        <v>5.8996815526752299E-5</v>
      </c>
      <c r="AD1766" s="13">
        <f t="shared" si="2203"/>
        <v>4.4035706225204987E-2</v>
      </c>
      <c r="AE1766" s="13">
        <f t="shared" si="2204"/>
        <v>1.8647202081231155E-2</v>
      </c>
      <c r="AF1766" s="13">
        <f t="shared" si="2205"/>
        <v>3.9481386273220011E-3</v>
      </c>
      <c r="AG1766" s="13">
        <f t="shared" si="2206"/>
        <v>5.5728820344014848E-4</v>
      </c>
      <c r="AH1766" s="13">
        <f t="shared" si="2207"/>
        <v>1.5359248513725031E-4</v>
      </c>
      <c r="AI1766" s="13">
        <f t="shared" si="2208"/>
        <v>2.6763162346094959E-4</v>
      </c>
      <c r="AJ1766" s="13">
        <f t="shared" si="2209"/>
        <v>2.3317119262813499E-4</v>
      </c>
      <c r="AK1766" s="13">
        <f t="shared" si="2210"/>
        <v>1.354319402880276E-4</v>
      </c>
      <c r="AL1766" s="13">
        <f t="shared" si="2211"/>
        <v>1.7412644538181704E-6</v>
      </c>
      <c r="AM1766" s="13">
        <f t="shared" si="2212"/>
        <v>1.5346255432705133E-2</v>
      </c>
      <c r="AN1766" s="13">
        <f t="shared" si="2213"/>
        <v>6.4984702364112475E-3</v>
      </c>
      <c r="AO1766" s="13">
        <f t="shared" si="2214"/>
        <v>1.3759094392344156E-3</v>
      </c>
      <c r="AP1766" s="13">
        <f t="shared" si="2215"/>
        <v>1.9421255732537197E-4</v>
      </c>
      <c r="AQ1766" s="13">
        <f t="shared" si="2216"/>
        <v>2.0560138087929817E-5</v>
      </c>
      <c r="AR1766" s="13">
        <f t="shared" si="2217"/>
        <v>1.300794447971621E-5</v>
      </c>
      <c r="AS1766" s="13">
        <f t="shared" si="2218"/>
        <v>2.266606530837379E-5</v>
      </c>
      <c r="AT1766" s="13">
        <f t="shared" si="2219"/>
        <v>1.9747567241103192E-5</v>
      </c>
      <c r="AU1766" s="13">
        <f t="shared" si="2220"/>
        <v>1.1469904653685732E-5</v>
      </c>
      <c r="AV1766" s="13">
        <f t="shared" si="2221"/>
        <v>4.9965159439036337E-6</v>
      </c>
      <c r="AW1766" s="13">
        <f t="shared" si="2222"/>
        <v>3.568933093934702E-8</v>
      </c>
      <c r="AX1766" s="13">
        <f t="shared" si="2223"/>
        <v>4.4567536966746216E-3</v>
      </c>
      <c r="AY1766" s="13">
        <f t="shared" si="2224"/>
        <v>1.8872409217908206E-3</v>
      </c>
      <c r="AZ1766" s="13">
        <f t="shared" si="2225"/>
        <v>3.9958213301526959E-4</v>
      </c>
      <c r="BA1766" s="13">
        <f t="shared" si="2226"/>
        <v>5.6401871883081816E-5</v>
      </c>
      <c r="BB1766" s="13">
        <f t="shared" si="2227"/>
        <v>5.9709335498379429E-6</v>
      </c>
      <c r="BC1766" s="13">
        <f t="shared" si="2228"/>
        <v>5.0568601737878792E-7</v>
      </c>
      <c r="BD1766" s="13">
        <f t="shared" si="2229"/>
        <v>9.1804957903255211E-7</v>
      </c>
      <c r="BE1766" s="13">
        <f t="shared" si="2230"/>
        <v>1.5996817750202195E-6</v>
      </c>
      <c r="BF1766" s="13">
        <f t="shared" si="2231"/>
        <v>1.3937056558691064E-6</v>
      </c>
      <c r="BG1766" s="13">
        <f t="shared" si="2232"/>
        <v>8.0950077510550875E-7</v>
      </c>
      <c r="BH1766" s="13">
        <f t="shared" si="2233"/>
        <v>3.5263445089905861E-7</v>
      </c>
      <c r="BI1766" s="13">
        <f t="shared" si="2234"/>
        <v>1.228915991534885E-7</v>
      </c>
      <c r="BJ1766" s="14">
        <f t="shared" si="2235"/>
        <v>0.69788918377288067</v>
      </c>
      <c r="BK1766" s="14">
        <f t="shared" si="2236"/>
        <v>0.2180647510877359</v>
      </c>
      <c r="BL1766" s="14">
        <f t="shared" si="2237"/>
        <v>8.2332542367487105E-2</v>
      </c>
      <c r="BM1766" s="14">
        <f t="shared" si="2238"/>
        <v>0.36598864515524621</v>
      </c>
      <c r="BN1766" s="14">
        <f t="shared" si="2239"/>
        <v>0.63186147260791581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</v>
      </c>
      <c r="F1767" s="10">
        <f>VLOOKUP(B1767,home!$B$2:$E$405,3,FALSE)</f>
        <v>1.62</v>
      </c>
      <c r="G1767" s="10">
        <f>VLOOKUP(C1767,away!$B$2:$E$405,4,FALSE)</f>
        <v>1.05</v>
      </c>
      <c r="H1767" s="10">
        <f>VLOOKUP(A1767,away!$A$2:$E$405,3,FALSE)</f>
        <v>1.2307692307692299</v>
      </c>
      <c r="I1767" s="10">
        <f>VLOOKUP(C1767,away!$B$2:$E$405,3,FALSE)</f>
        <v>0.28999999999999998</v>
      </c>
      <c r="J1767" s="10">
        <f>VLOOKUP(B1767,home!$B$2:$E$405,4,FALSE)</f>
        <v>1.51</v>
      </c>
      <c r="K1767" s="12">
        <f t="shared" si="2184"/>
        <v>2.5515000000000003</v>
      </c>
      <c r="L1767" s="12">
        <f t="shared" si="2185"/>
        <v>0.53895384615384578</v>
      </c>
      <c r="M1767" s="13">
        <f t="shared" si="2186"/>
        <v>4.5481308203076512E-2</v>
      </c>
      <c r="N1767" s="13">
        <f t="shared" si="2187"/>
        <v>0.11604555788014975</v>
      </c>
      <c r="O1767" s="13">
        <f t="shared" si="2188"/>
        <v>2.4512325984156542E-2</v>
      </c>
      <c r="P1767" s="13">
        <f t="shared" si="2189"/>
        <v>6.2543199748575432E-2</v>
      </c>
      <c r="Q1767" s="13">
        <f t="shared" si="2190"/>
        <v>0.14804512046560109</v>
      </c>
      <c r="R1767" s="13">
        <f t="shared" si="2191"/>
        <v>6.6055061836690094E-3</v>
      </c>
      <c r="S1767" s="13">
        <f t="shared" si="2192"/>
        <v>2.1501425472000867E-2</v>
      </c>
      <c r="T1767" s="13">
        <f t="shared" si="2193"/>
        <v>7.9789487079245117E-2</v>
      </c>
      <c r="U1767" s="13">
        <f t="shared" si="2194"/>
        <v>1.685394902763148E-2</v>
      </c>
      <c r="V1767" s="13">
        <f t="shared" si="2195"/>
        <v>3.2852762335047782E-3</v>
      </c>
      <c r="W1767" s="13">
        <f t="shared" si="2196"/>
        <v>0.12591237495599375</v>
      </c>
      <c r="X1767" s="13">
        <f t="shared" si="2197"/>
        <v>6.7860958760897996E-2</v>
      </c>
      <c r="Y1767" s="13">
        <f t="shared" si="2198"/>
        <v>1.8286962363936742E-2</v>
      </c>
      <c r="Z1767" s="13">
        <f t="shared" si="2199"/>
        <v>1.1866876544938084E-3</v>
      </c>
      <c r="AA1767" s="13">
        <f t="shared" si="2200"/>
        <v>3.027833550440953E-3</v>
      </c>
      <c r="AB1767" s="13">
        <f t="shared" si="2201"/>
        <v>3.8627586519750464E-3</v>
      </c>
      <c r="AC1767" s="13">
        <f t="shared" si="2202"/>
        <v>2.8235732411199365E-4</v>
      </c>
      <c r="AD1767" s="13">
        <f t="shared" si="2203"/>
        <v>8.0316356175054518E-2</v>
      </c>
      <c r="AE1767" s="13">
        <f t="shared" si="2204"/>
        <v>4.3286809069607815E-2</v>
      </c>
      <c r="AF1767" s="13">
        <f t="shared" si="2205"/>
        <v>1.1664796117896149E-2</v>
      </c>
      <c r="AG1767" s="13">
        <f t="shared" si="2206"/>
        <v>2.0955955774468603E-3</v>
      </c>
      <c r="AH1767" s="13">
        <f t="shared" si="2207"/>
        <v>1.59892468893181E-4</v>
      </c>
      <c r="AI1767" s="13">
        <f t="shared" si="2208"/>
        <v>4.079656343809514E-4</v>
      </c>
      <c r="AJ1767" s="13">
        <f t="shared" si="2209"/>
        <v>5.2046215806149886E-4</v>
      </c>
      <c r="AK1767" s="13">
        <f t="shared" si="2210"/>
        <v>4.426530654313049E-4</v>
      </c>
      <c r="AL1767" s="13">
        <f t="shared" si="2211"/>
        <v>1.5531242367575636E-5</v>
      </c>
      <c r="AM1767" s="13">
        <f t="shared" si="2212"/>
        <v>4.0985436556130329E-2</v>
      </c>
      <c r="AN1767" s="13">
        <f t="shared" si="2213"/>
        <v>2.2089258668220872E-2</v>
      </c>
      <c r="AO1767" s="13">
        <f t="shared" si="2214"/>
        <v>5.9525454589624063E-3</v>
      </c>
      <c r="AP1767" s="13">
        <f t="shared" si="2215"/>
        <v>1.0693824231711331E-3</v>
      </c>
      <c r="AQ1767" s="13">
        <f t="shared" si="2216"/>
        <v>1.4408694249435036E-4</v>
      </c>
      <c r="AR1767" s="13">
        <f t="shared" si="2217"/>
        <v>1.7234932216202819E-5</v>
      </c>
      <c r="AS1767" s="13">
        <f t="shared" si="2218"/>
        <v>4.39749295496415E-5</v>
      </c>
      <c r="AT1767" s="13">
        <f t="shared" si="2219"/>
        <v>5.610101637295516E-5</v>
      </c>
      <c r="AU1767" s="13">
        <f t="shared" si="2220"/>
        <v>4.7713914425198378E-5</v>
      </c>
      <c r="AV1767" s="13">
        <f t="shared" si="2221"/>
        <v>3.0435513163973414E-5</v>
      </c>
      <c r="AW1767" s="13">
        <f t="shared" si="2222"/>
        <v>5.9326789162703011E-7</v>
      </c>
      <c r="AX1767" s="13">
        <f t="shared" si="2223"/>
        <v>1.7429056895494437E-2</v>
      </c>
      <c r="AY1767" s="13">
        <f t="shared" si="2224"/>
        <v>9.3934572486609347E-3</v>
      </c>
      <c r="AZ1767" s="13">
        <f t="shared" si="2225"/>
        <v>2.5313199564237659E-3</v>
      </c>
      <c r="BA1767" s="13">
        <f t="shared" si="2226"/>
        <v>4.5475487545352475E-4</v>
      </c>
      <c r="BB1767" s="13">
        <f t="shared" si="2227"/>
        <v>6.1272972295722551E-5</v>
      </c>
      <c r="BC1767" s="13">
        <f t="shared" si="2228"/>
        <v>6.6046608168115454E-6</v>
      </c>
      <c r="BD1767" s="13">
        <f t="shared" si="2229"/>
        <v>1.5481388343538881E-6</v>
      </c>
      <c r="BE1767" s="13">
        <f t="shared" si="2230"/>
        <v>3.9500762358539464E-6</v>
      </c>
      <c r="BF1767" s="13">
        <f t="shared" si="2231"/>
        <v>5.0393097578906728E-6</v>
      </c>
      <c r="BG1767" s="13">
        <f t="shared" si="2232"/>
        <v>4.2859329490860186E-6</v>
      </c>
      <c r="BH1767" s="13">
        <f t="shared" si="2233"/>
        <v>2.7338894798982444E-6</v>
      </c>
      <c r="BI1767" s="13">
        <f t="shared" si="2234"/>
        <v>1.3951038015920742E-6</v>
      </c>
      <c r="BJ1767" s="14">
        <f t="shared" si="2235"/>
        <v>0.79342119510395415</v>
      </c>
      <c r="BK1767" s="14">
        <f t="shared" si="2236"/>
        <v>0.14250255547229812</v>
      </c>
      <c r="BL1767" s="14">
        <f t="shared" si="2237"/>
        <v>5.6607759481426614E-2</v>
      </c>
      <c r="BM1767" s="14">
        <f t="shared" si="2238"/>
        <v>0.58109231526617489</v>
      </c>
      <c r="BN1767" s="14">
        <f t="shared" si="2239"/>
        <v>0.4032330184652283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</v>
      </c>
      <c r="F1768" s="10">
        <f>VLOOKUP(B1768,home!$B$2:$E$405,3,FALSE)</f>
        <v>1.17</v>
      </c>
      <c r="G1768" s="10">
        <f>VLOOKUP(C1768,away!$B$2:$E$405,4,FALSE)</f>
        <v>0.76</v>
      </c>
      <c r="H1768" s="10">
        <f>VLOOKUP(A1768,away!$A$2:$E$405,3,FALSE)</f>
        <v>1.2307692307692299</v>
      </c>
      <c r="I1768" s="10">
        <f>VLOOKUP(C1768,away!$B$2:$E$405,3,FALSE)</f>
        <v>0.38</v>
      </c>
      <c r="J1768" s="10">
        <f>VLOOKUP(B1768,home!$B$2:$E$405,4,FALSE)</f>
        <v>0.51</v>
      </c>
      <c r="K1768" s="12">
        <f t="shared" si="2184"/>
        <v>1.3337999999999999</v>
      </c>
      <c r="L1768" s="12">
        <f t="shared" si="2185"/>
        <v>0.23852307692307678</v>
      </c>
      <c r="M1768" s="13">
        <f t="shared" si="2186"/>
        <v>0.20756243833777649</v>
      </c>
      <c r="N1768" s="13">
        <f t="shared" si="2187"/>
        <v>0.27684678025492626</v>
      </c>
      <c r="O1768" s="13">
        <f t="shared" si="2188"/>
        <v>4.9508431445982833E-2</v>
      </c>
      <c r="P1768" s="13">
        <f t="shared" si="2189"/>
        <v>6.6034345862651903E-2</v>
      </c>
      <c r="Q1768" s="13">
        <f t="shared" si="2190"/>
        <v>0.18462911775201035</v>
      </c>
      <c r="R1768" s="13">
        <f t="shared" si="2191"/>
        <v>5.9044517010655179E-3</v>
      </c>
      <c r="S1768" s="13">
        <f t="shared" si="2192"/>
        <v>5.2520760360458647E-3</v>
      </c>
      <c r="T1768" s="13">
        <f t="shared" si="2193"/>
        <v>4.403830525580256E-2</v>
      </c>
      <c r="U1768" s="13">
        <f t="shared" si="2194"/>
        <v>7.8753576788811886E-3</v>
      </c>
      <c r="V1768" s="13">
        <f t="shared" si="2195"/>
        <v>1.856562660473094E-4</v>
      </c>
      <c r="W1768" s="13">
        <f t="shared" si="2196"/>
        <v>8.2086105752543756E-2</v>
      </c>
      <c r="X1768" s="13">
        <f t="shared" si="2197"/>
        <v>1.957943051672981E-2</v>
      </c>
      <c r="Y1768" s="13">
        <f t="shared" si="2198"/>
        <v>2.3350730056259906E-3</v>
      </c>
      <c r="Z1768" s="13">
        <f t="shared" si="2199"/>
        <v>4.6944932909394739E-4</v>
      </c>
      <c r="AA1768" s="13">
        <f t="shared" si="2200"/>
        <v>6.2615151514550701E-4</v>
      </c>
      <c r="AB1768" s="13">
        <f t="shared" si="2201"/>
        <v>4.1758044545053868E-4</v>
      </c>
      <c r="AC1768" s="13">
        <f t="shared" si="2202"/>
        <v>3.6915669153327733E-6</v>
      </c>
      <c r="AD1768" s="13">
        <f t="shared" si="2203"/>
        <v>2.7371611963185733E-2</v>
      </c>
      <c r="AE1768" s="13">
        <f t="shared" si="2204"/>
        <v>6.5287611058035579E-3</v>
      </c>
      <c r="AF1768" s="13">
        <f t="shared" si="2205"/>
        <v>7.7863009372598692E-4</v>
      </c>
      <c r="AG1768" s="13">
        <f t="shared" si="2206"/>
        <v>6.1907081913475354E-5</v>
      </c>
      <c r="AH1768" s="13">
        <f t="shared" si="2207"/>
        <v>2.7993624608740592E-5</v>
      </c>
      <c r="AI1768" s="13">
        <f t="shared" si="2208"/>
        <v>3.7337896503138204E-5</v>
      </c>
      <c r="AJ1768" s="13">
        <f t="shared" si="2209"/>
        <v>2.490064317794287E-5</v>
      </c>
      <c r="AK1768" s="13">
        <f t="shared" si="2210"/>
        <v>1.1070825956913394E-5</v>
      </c>
      <c r="AL1768" s="13">
        <f t="shared" si="2211"/>
        <v>4.6977711076125997E-8</v>
      </c>
      <c r="AM1768" s="13">
        <f t="shared" si="2212"/>
        <v>7.301651207299413E-3</v>
      </c>
      <c r="AN1768" s="13">
        <f t="shared" si="2213"/>
        <v>1.7416123125841541E-3</v>
      </c>
      <c r="AO1768" s="13">
        <f t="shared" si="2214"/>
        <v>2.0770736380234392E-4</v>
      </c>
      <c r="AP1768" s="13">
        <f t="shared" si="2215"/>
        <v>1.6514333171238656E-5</v>
      </c>
      <c r="AQ1768" s="13">
        <f t="shared" si="2216"/>
        <v>9.8476239033416892E-7</v>
      </c>
      <c r="AR1768" s="13">
        <f t="shared" si="2217"/>
        <v>1.3354250951812738E-6</v>
      </c>
      <c r="AS1768" s="13">
        <f t="shared" si="2218"/>
        <v>1.7811899919527831E-6</v>
      </c>
      <c r="AT1768" s="13">
        <f t="shared" si="2219"/>
        <v>1.1878756056333111E-6</v>
      </c>
      <c r="AU1768" s="13">
        <f t="shared" si="2220"/>
        <v>5.2812949426456981E-7</v>
      </c>
      <c r="AV1768" s="13">
        <f t="shared" si="2221"/>
        <v>1.7610477986252091E-7</v>
      </c>
      <c r="AW1768" s="13">
        <f t="shared" si="2222"/>
        <v>4.1515518653882601E-10</v>
      </c>
      <c r="AX1768" s="13">
        <f t="shared" si="2223"/>
        <v>1.6231570633826584E-3</v>
      </c>
      <c r="AY1768" s="13">
        <f t="shared" si="2224"/>
        <v>3.8716041708745718E-4</v>
      </c>
      <c r="AZ1768" s="13">
        <f t="shared" si="2225"/>
        <v>4.6173346973261015E-5</v>
      </c>
      <c r="BA1768" s="13">
        <f t="shared" si="2226"/>
        <v>3.6711362639663505E-6</v>
      </c>
      <c r="BB1768" s="13">
        <f t="shared" si="2227"/>
        <v>2.1891267937128559E-7</v>
      </c>
      <c r="BC1768" s="13">
        <f t="shared" si="2228"/>
        <v>1.0443145172222801E-8</v>
      </c>
      <c r="BD1768" s="13">
        <f t="shared" si="2229"/>
        <v>5.3088283783821657E-8</v>
      </c>
      <c r="BE1768" s="13">
        <f t="shared" si="2230"/>
        <v>7.0809152910861331E-8</v>
      </c>
      <c r="BF1768" s="13">
        <f t="shared" si="2231"/>
        <v>4.7222624076253424E-8</v>
      </c>
      <c r="BG1768" s="13">
        <f t="shared" si="2232"/>
        <v>2.0995178664302262E-8</v>
      </c>
      <c r="BH1768" s="13">
        <f t="shared" si="2233"/>
        <v>7.0008423256115933E-9</v>
      </c>
      <c r="BI1768" s="13">
        <f t="shared" si="2234"/>
        <v>1.8675446987801454E-9</v>
      </c>
      <c r="BJ1768" s="14">
        <f t="shared" si="2235"/>
        <v>0.65558458408104681</v>
      </c>
      <c r="BK1768" s="14">
        <f t="shared" si="2236"/>
        <v>0.27942541546423544</v>
      </c>
      <c r="BL1768" s="14">
        <f t="shared" si="2237"/>
        <v>6.4438485485365682E-2</v>
      </c>
      <c r="BM1768" s="14">
        <f t="shared" si="2238"/>
        <v>0.20904520900339627</v>
      </c>
      <c r="BN1768" s="14">
        <f t="shared" si="2239"/>
        <v>0.79048556535441339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</v>
      </c>
      <c r="F1769" s="10">
        <f>VLOOKUP(B1769,home!$B$2:$E$405,3,FALSE)</f>
        <v>0.8</v>
      </c>
      <c r="G1769" s="10">
        <f>VLOOKUP(C1769,away!$B$2:$E$405,4,FALSE)</f>
        <v>1</v>
      </c>
      <c r="H1769" s="10">
        <f>VLOOKUP(A1769,away!$A$2:$E$405,3,FALSE)</f>
        <v>1.2307692307692299</v>
      </c>
      <c r="I1769" s="10">
        <f>VLOOKUP(C1769,away!$B$2:$E$405,3,FALSE)</f>
        <v>1.08</v>
      </c>
      <c r="J1769" s="10">
        <f>VLOOKUP(B1769,home!$B$2:$E$405,4,FALSE)</f>
        <v>0.49</v>
      </c>
      <c r="K1769" s="12">
        <f t="shared" si="2184"/>
        <v>1.2000000000000002</v>
      </c>
      <c r="L1769" s="12">
        <f t="shared" si="2185"/>
        <v>0.65132307692307645</v>
      </c>
      <c r="M1769" s="13">
        <f t="shared" si="2186"/>
        <v>0.1570292670111407</v>
      </c>
      <c r="N1769" s="13">
        <f t="shared" si="2187"/>
        <v>0.18843512041336888</v>
      </c>
      <c r="O1769" s="13">
        <f t="shared" si="2188"/>
        <v>0.10227678535667151</v>
      </c>
      <c r="P1769" s="13">
        <f t="shared" si="2189"/>
        <v>0.12273214242800583</v>
      </c>
      <c r="Q1769" s="13">
        <f t="shared" si="2190"/>
        <v>0.11306107224802134</v>
      </c>
      <c r="R1769" s="13">
        <f t="shared" si="2191"/>
        <v>3.3307615268154157E-2</v>
      </c>
      <c r="S1769" s="13">
        <f t="shared" si="2192"/>
        <v>2.3981482993071006E-2</v>
      </c>
      <c r="T1769" s="13">
        <f t="shared" si="2193"/>
        <v>7.363928545680351E-2</v>
      </c>
      <c r="U1769" s="13">
        <f t="shared" si="2194"/>
        <v>3.9969138321785003E-2</v>
      </c>
      <c r="V1769" s="13">
        <f t="shared" si="2195"/>
        <v>2.0826257722967264E-3</v>
      </c>
      <c r="W1769" s="13">
        <f t="shared" si="2196"/>
        <v>4.5224428899208566E-2</v>
      </c>
      <c r="X1769" s="13">
        <f t="shared" si="2197"/>
        <v>2.9455714182721426E-2</v>
      </c>
      <c r="Y1769" s="13">
        <f t="shared" si="2198"/>
        <v>9.5925931972284089E-3</v>
      </c>
      <c r="Z1769" s="13">
        <f t="shared" si="2199"/>
        <v>7.2313394871414034E-3</v>
      </c>
      <c r="AA1769" s="13">
        <f t="shared" si="2200"/>
        <v>8.6776073845696855E-3</v>
      </c>
      <c r="AB1769" s="13">
        <f t="shared" si="2201"/>
        <v>5.2065644307418123E-3</v>
      </c>
      <c r="AC1769" s="13">
        <f t="shared" si="2202"/>
        <v>1.0173466695687013E-4</v>
      </c>
      <c r="AD1769" s="13">
        <f t="shared" si="2203"/>
        <v>1.3567328669762565E-2</v>
      </c>
      <c r="AE1769" s="13">
        <f t="shared" si="2204"/>
        <v>8.8367142548164239E-3</v>
      </c>
      <c r="AF1769" s="13">
        <f t="shared" si="2205"/>
        <v>2.8777779591685217E-3</v>
      </c>
      <c r="AG1769" s="13">
        <f t="shared" si="2206"/>
        <v>6.2478773168901766E-4</v>
      </c>
      <c r="AH1769" s="13">
        <f t="shared" si="2207"/>
        <v>1.17748457126007E-3</v>
      </c>
      <c r="AI1769" s="13">
        <f t="shared" si="2208"/>
        <v>1.4129814855120843E-3</v>
      </c>
      <c r="AJ1769" s="13">
        <f t="shared" si="2209"/>
        <v>8.477888913072507E-4</v>
      </c>
      <c r="AK1769" s="13">
        <f t="shared" si="2210"/>
        <v>3.3911555652290054E-4</v>
      </c>
      <c r="AL1769" s="13">
        <f t="shared" si="2211"/>
        <v>3.1805825429804687E-6</v>
      </c>
      <c r="AM1769" s="13">
        <f t="shared" si="2212"/>
        <v>3.2561588807430153E-3</v>
      </c>
      <c r="AN1769" s="13">
        <f t="shared" si="2213"/>
        <v>2.1208114211559415E-3</v>
      </c>
      <c r="AO1769" s="13">
        <f t="shared" si="2214"/>
        <v>6.9066671020044505E-4</v>
      </c>
      <c r="AP1769" s="13">
        <f t="shared" si="2215"/>
        <v>1.4994905560536422E-4</v>
      </c>
      <c r="AQ1769" s="13">
        <f t="shared" si="2216"/>
        <v>2.4416320069648826E-5</v>
      </c>
      <c r="AR1769" s="13">
        <f t="shared" si="2217"/>
        <v>1.5338457479651172E-4</v>
      </c>
      <c r="AS1769" s="13">
        <f t="shared" si="2218"/>
        <v>1.8406148975581409E-4</v>
      </c>
      <c r="AT1769" s="13">
        <f t="shared" si="2219"/>
        <v>1.1043689385348847E-4</v>
      </c>
      <c r="AU1769" s="13">
        <f t="shared" si="2220"/>
        <v>4.4174757541395418E-5</v>
      </c>
      <c r="AV1769" s="13">
        <f t="shared" si="2221"/>
        <v>1.3252427262418621E-5</v>
      </c>
      <c r="AW1769" s="13">
        <f t="shared" si="2222"/>
        <v>6.9052893610062032E-8</v>
      </c>
      <c r="AX1769" s="13">
        <f t="shared" si="2223"/>
        <v>6.5123177614860312E-4</v>
      </c>
      <c r="AY1769" s="13">
        <f t="shared" si="2224"/>
        <v>4.2416228423118835E-4</v>
      </c>
      <c r="AZ1769" s="13">
        <f t="shared" si="2225"/>
        <v>1.3813334204008901E-4</v>
      </c>
      <c r="BA1769" s="13">
        <f t="shared" si="2226"/>
        <v>2.9989811121072845E-5</v>
      </c>
      <c r="BB1769" s="13">
        <f t="shared" si="2227"/>
        <v>4.8832640139297653E-6</v>
      </c>
      <c r="BC1769" s="13">
        <f t="shared" si="2228"/>
        <v>6.3611650859609382E-7</v>
      </c>
      <c r="BD1769" s="13">
        <f t="shared" si="2229"/>
        <v>1.665048553483362E-5</v>
      </c>
      <c r="BE1769" s="13">
        <f t="shared" si="2230"/>
        <v>1.9980582641800348E-5</v>
      </c>
      <c r="BF1769" s="13">
        <f t="shared" si="2231"/>
        <v>1.1988349585080211E-5</v>
      </c>
      <c r="BG1769" s="13">
        <f t="shared" si="2232"/>
        <v>4.7953398340320872E-6</v>
      </c>
      <c r="BH1769" s="13">
        <f t="shared" si="2233"/>
        <v>1.4386019502096258E-6</v>
      </c>
      <c r="BI1769" s="13">
        <f t="shared" si="2234"/>
        <v>3.4526446805031012E-7</v>
      </c>
      <c r="BJ1769" s="14">
        <f t="shared" si="2235"/>
        <v>0.49280586199462662</v>
      </c>
      <c r="BK1769" s="14">
        <f t="shared" si="2236"/>
        <v>0.30635459573824531</v>
      </c>
      <c r="BL1769" s="14">
        <f t="shared" si="2237"/>
        <v>0.19377559003374806</v>
      </c>
      <c r="BM1769" s="14">
        <f t="shared" si="2238"/>
        <v>0.28290129129706154</v>
      </c>
      <c r="BN1769" s="14">
        <f t="shared" si="2239"/>
        <v>0.71684200272536236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</v>
      </c>
      <c r="F1770" s="10">
        <f>VLOOKUP(B1770,home!$B$2:$E$405,3,FALSE)</f>
        <v>1.47</v>
      </c>
      <c r="G1770" s="10">
        <f>VLOOKUP(C1770,away!$B$2:$E$405,4,FALSE)</f>
        <v>0.76</v>
      </c>
      <c r="H1770" s="10">
        <f>VLOOKUP(A1770,away!$A$2:$E$405,3,FALSE)</f>
        <v>1.2307692307692299</v>
      </c>
      <c r="I1770" s="10">
        <f>VLOOKUP(C1770,away!$B$2:$E$405,3,FALSE)</f>
        <v>0.56999999999999995</v>
      </c>
      <c r="J1770" s="10">
        <f>VLOOKUP(B1770,home!$B$2:$E$405,4,FALSE)</f>
        <v>0.81</v>
      </c>
      <c r="K1770" s="12">
        <f t="shared" si="2184"/>
        <v>1.6758000000000002</v>
      </c>
      <c r="L1770" s="12">
        <f t="shared" si="2185"/>
        <v>0.5682461538461534</v>
      </c>
      <c r="M1770" s="13">
        <f t="shared" si="2186"/>
        <v>0.10602862715347096</v>
      </c>
      <c r="N1770" s="13">
        <f t="shared" si="2187"/>
        <v>0.17768277338378663</v>
      </c>
      <c r="O1770" s="13">
        <f t="shared" si="2188"/>
        <v>6.025035957754768E-2</v>
      </c>
      <c r="P1770" s="13">
        <f t="shared" si="2189"/>
        <v>0.10096755258005441</v>
      </c>
      <c r="Q1770" s="13">
        <f t="shared" si="2190"/>
        <v>0.14888039581827486</v>
      </c>
      <c r="R1770" s="13">
        <f t="shared" si="2191"/>
        <v>1.7118517548894614E-2</v>
      </c>
      <c r="S1770" s="13">
        <f t="shared" si="2192"/>
        <v>2.4037014690499868E-2</v>
      </c>
      <c r="T1770" s="13">
        <f t="shared" si="2193"/>
        <v>8.4600712306827613E-2</v>
      </c>
      <c r="U1770" s="13">
        <f t="shared" si="2194"/>
        <v>2.8687211708437594E-2</v>
      </c>
      <c r="V1770" s="13">
        <f t="shared" si="2195"/>
        <v>2.5432948417240912E-3</v>
      </c>
      <c r="W1770" s="13">
        <f t="shared" si="2196"/>
        <v>8.3164589104088346E-2</v>
      </c>
      <c r="X1770" s="13">
        <f t="shared" si="2197"/>
        <v>4.7257957894593902E-2</v>
      </c>
      <c r="Y1770" s="13">
        <f t="shared" si="2198"/>
        <v>1.3427076406113226E-2</v>
      </c>
      <c r="Z1770" s="13">
        <f t="shared" si="2199"/>
        <v>3.242510585569082E-3</v>
      </c>
      <c r="AA1770" s="13">
        <f t="shared" si="2200"/>
        <v>5.433799239296668E-3</v>
      </c>
      <c r="AB1770" s="13">
        <f t="shared" si="2201"/>
        <v>4.5529803826066797E-3</v>
      </c>
      <c r="AC1770" s="13">
        <f t="shared" si="2202"/>
        <v>1.5136846915330451E-4</v>
      </c>
      <c r="AD1770" s="13">
        <f t="shared" si="2203"/>
        <v>3.484180460515781E-2</v>
      </c>
      <c r="AE1770" s="13">
        <f t="shared" si="2204"/>
        <v>1.9798721459940116E-2</v>
      </c>
      <c r="AF1770" s="13">
        <f t="shared" si="2205"/>
        <v>5.625273660341136E-3</v>
      </c>
      <c r="AG1770" s="13">
        <f t="shared" si="2206"/>
        <v>1.0655133739403079E-3</v>
      </c>
      <c r="AH1770" s="13">
        <f t="shared" si="2207"/>
        <v>4.6063604226376725E-4</v>
      </c>
      <c r="AI1770" s="13">
        <f t="shared" si="2208"/>
        <v>7.7193387962562119E-4</v>
      </c>
      <c r="AJ1770" s="13">
        <f t="shared" si="2209"/>
        <v>6.4680339773830827E-4</v>
      </c>
      <c r="AK1770" s="13">
        <f t="shared" si="2210"/>
        <v>3.6130437797661898E-4</v>
      </c>
      <c r="AL1770" s="13">
        <f t="shared" si="2211"/>
        <v>5.7657273430794588E-6</v>
      </c>
      <c r="AM1770" s="13">
        <f t="shared" si="2212"/>
        <v>1.1677579231464686E-2</v>
      </c>
      <c r="AN1770" s="13">
        <f t="shared" si="2213"/>
        <v>6.6357394845135264E-3</v>
      </c>
      <c r="AO1770" s="13">
        <f t="shared" si="2214"/>
        <v>1.8853667199999343E-3</v>
      </c>
      <c r="AP1770" s="13">
        <f t="shared" si="2215"/>
        <v>3.5711746240983346E-4</v>
      </c>
      <c r="AQ1770" s="13">
        <f t="shared" si="2216"/>
        <v>5.0732656121421518E-5</v>
      </c>
      <c r="AR1770" s="13">
        <f t="shared" si="2217"/>
        <v>5.2350931867859988E-5</v>
      </c>
      <c r="AS1770" s="13">
        <f t="shared" si="2218"/>
        <v>8.7729691624159771E-5</v>
      </c>
      <c r="AT1770" s="13">
        <f t="shared" si="2219"/>
        <v>7.3508708611883501E-5</v>
      </c>
      <c r="AU1770" s="13">
        <f t="shared" si="2220"/>
        <v>4.1061964630598122E-5</v>
      </c>
      <c r="AV1770" s="13">
        <f t="shared" si="2221"/>
        <v>1.7202910081989081E-5</v>
      </c>
      <c r="AW1770" s="13">
        <f t="shared" si="2222"/>
        <v>1.5251420360695986E-7</v>
      </c>
      <c r="AX1770" s="13">
        <f t="shared" si="2223"/>
        <v>3.2615478793480862E-3</v>
      </c>
      <c r="AY1770" s="13">
        <f t="shared" si="2224"/>
        <v>1.8533620380246274E-3</v>
      </c>
      <c r="AZ1770" s="13">
        <f t="shared" si="2225"/>
        <v>5.2658292489598147E-4</v>
      </c>
      <c r="BA1770" s="13">
        <f t="shared" si="2226"/>
        <v>9.9742907251066464E-5</v>
      </c>
      <c r="BB1770" s="13">
        <f t="shared" si="2227"/>
        <v>1.4169630854713027E-5</v>
      </c>
      <c r="BC1770" s="13">
        <f t="shared" si="2228"/>
        <v>1.6103676469220924E-6</v>
      </c>
      <c r="BD1770" s="13">
        <f t="shared" si="2229"/>
        <v>4.9580359473622428E-6</v>
      </c>
      <c r="BE1770" s="13">
        <f t="shared" si="2230"/>
        <v>8.3086766405896456E-6</v>
      </c>
      <c r="BF1770" s="13">
        <f t="shared" si="2231"/>
        <v>6.961840157150067E-6</v>
      </c>
      <c r="BG1770" s="13">
        <f t="shared" si="2232"/>
        <v>3.8888839117840272E-6</v>
      </c>
      <c r="BH1770" s="13">
        <f t="shared" si="2233"/>
        <v>1.6292479148419183E-6</v>
      </c>
      <c r="BI1770" s="13">
        <f t="shared" si="2234"/>
        <v>5.460587311384171E-7</v>
      </c>
      <c r="BJ1770" s="14">
        <f t="shared" si="2235"/>
        <v>0.64270836931559505</v>
      </c>
      <c r="BK1770" s="14">
        <f t="shared" si="2236"/>
        <v>0.23558698550027032</v>
      </c>
      <c r="BL1770" s="14">
        <f t="shared" si="2237"/>
        <v>0.11858169310450686</v>
      </c>
      <c r="BM1770" s="14">
        <f t="shared" si="2238"/>
        <v>0.38733812292009079</v>
      </c>
      <c r="BN1770" s="14">
        <f t="shared" si="2239"/>
        <v>0.61092822606202912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1.30322580645161</v>
      </c>
      <c r="F1771" s="10">
        <f>VLOOKUP(B1771,home!$B$2:$E$405,3,FALSE)</f>
        <v>1.1499999999999999</v>
      </c>
      <c r="G1771" s="10">
        <f>VLOOKUP(C1771,away!$B$2:$E$405,4,FALSE)</f>
        <v>0.55000000000000004</v>
      </c>
      <c r="H1771" s="10">
        <f>VLOOKUP(A1771,away!$A$2:$E$405,3,FALSE)</f>
        <v>1.08387096774194</v>
      </c>
      <c r="I1771" s="10">
        <f>VLOOKUP(C1771,away!$B$2:$E$405,3,FALSE)</f>
        <v>1.43</v>
      </c>
      <c r="J1771" s="10">
        <f>VLOOKUP(B1771,home!$B$2:$E$405,4,FALSE)</f>
        <v>1.23</v>
      </c>
      <c r="K1771" s="12">
        <f t="shared" si="2184"/>
        <v>0.82429032258064328</v>
      </c>
      <c r="L1771" s="12">
        <f t="shared" si="2185"/>
        <v>1.9064206451612984</v>
      </c>
      <c r="M1771" s="13">
        <f t="shared" si="2186"/>
        <v>6.5172937336479914E-2</v>
      </c>
      <c r="N1771" s="13">
        <f t="shared" si="2187"/>
        <v>5.3721421540615072E-2</v>
      </c>
      <c r="O1771" s="13">
        <f t="shared" si="2188"/>
        <v>0.12424703324406892</v>
      </c>
      <c r="P1771" s="13">
        <f t="shared" si="2189"/>
        <v>0.10241562711244147</v>
      </c>
      <c r="Q1771" s="13">
        <f t="shared" si="2190"/>
        <v>2.2141023945602158E-2</v>
      </c>
      <c r="R1771" s="13">
        <f t="shared" si="2191"/>
        <v>0.1184335546382676</v>
      </c>
      <c r="S1771" s="13">
        <f t="shared" si="2192"/>
        <v>4.0235107950871672E-2</v>
      </c>
      <c r="T1771" s="13">
        <f t="shared" si="2193"/>
        <v>4.2210105154906627E-2</v>
      </c>
      <c r="U1771" s="13">
        <f t="shared" si="2194"/>
        <v>9.7623632957149833E-2</v>
      </c>
      <c r="V1771" s="13">
        <f t="shared" si="2195"/>
        <v>7.0252469491722579E-3</v>
      </c>
      <c r="W1771" s="13">
        <f t="shared" si="2196"/>
        <v>6.083543923462051E-3</v>
      </c>
      <c r="X1771" s="13">
        <f t="shared" si="2197"/>
        <v>1.1597793731433621E-2</v>
      </c>
      <c r="Y1771" s="13">
        <f t="shared" si="2198"/>
        <v>1.1055136703963674E-2</v>
      </c>
      <c r="Z1771" s="13">
        <f t="shared" si="2199"/>
        <v>7.5261391214077322E-2</v>
      </c>
      <c r="AA1771" s="13">
        <f t="shared" si="2200"/>
        <v>6.2037236441719781E-2</v>
      </c>
      <c r="AB1771" s="13">
        <f t="shared" si="2201"/>
        <v>2.5568346819278418E-2</v>
      </c>
      <c r="AC1771" s="13">
        <f t="shared" si="2202"/>
        <v>6.8998642431575762E-4</v>
      </c>
      <c r="AD1771" s="13">
        <f t="shared" si="2203"/>
        <v>1.2536515957760114E-3</v>
      </c>
      <c r="AE1771" s="13">
        <f t="shared" si="2204"/>
        <v>2.3899872840267948E-3</v>
      </c>
      <c r="AF1771" s="13">
        <f t="shared" si="2205"/>
        <v>2.2781605499708315E-3</v>
      </c>
      <c r="AG1771" s="13">
        <f t="shared" si="2206"/>
        <v>1.44771076848547E-3</v>
      </c>
      <c r="AH1771" s="13">
        <f t="shared" si="2207"/>
        <v>3.5869967498519562E-2</v>
      </c>
      <c r="AI1771" s="13">
        <f t="shared" si="2208"/>
        <v>2.9567267080311876E-2</v>
      </c>
      <c r="AJ1771" s="13">
        <f t="shared" si="2209"/>
        <v>1.2186006059729155E-2</v>
      </c>
      <c r="AK1771" s="13">
        <f t="shared" si="2210"/>
        <v>3.3482689553146071E-3</v>
      </c>
      <c r="AL1771" s="13">
        <f t="shared" si="2211"/>
        <v>4.3371003507503494E-5</v>
      </c>
      <c r="AM1771" s="13">
        <f t="shared" si="2212"/>
        <v>2.0667457565718938E-4</v>
      </c>
      <c r="AN1771" s="13">
        <f t="shared" si="2213"/>
        <v>3.9400867786281655E-4</v>
      </c>
      <c r="AO1771" s="13">
        <f t="shared" si="2214"/>
        <v>3.7557313892519056E-4</v>
      </c>
      <c r="AP1771" s="13">
        <f t="shared" si="2215"/>
        <v>2.3866679527167188E-4</v>
      </c>
      <c r="AQ1771" s="13">
        <f t="shared" si="2216"/>
        <v>1.1374982645510011E-4</v>
      </c>
      <c r="AR1771" s="13">
        <f t="shared" si="2217"/>
        <v>1.3676649316088481E-2</v>
      </c>
      <c r="AS1771" s="13">
        <f t="shared" si="2218"/>
        <v>1.1273529676580907E-2</v>
      </c>
      <c r="AT1771" s="13">
        <f t="shared" si="2219"/>
        <v>4.6463307068656656E-3</v>
      </c>
      <c r="AU1771" s="13">
        <f t="shared" si="2220"/>
        <v>1.2766418123928826E-3</v>
      </c>
      <c r="AV1771" s="13">
        <f t="shared" si="2221"/>
        <v>2.6308087283931651E-4</v>
      </c>
      <c r="AW1771" s="13">
        <f t="shared" si="2222"/>
        <v>1.8931974188168372E-6</v>
      </c>
      <c r="AX1771" s="13">
        <f t="shared" si="2223"/>
        <v>2.8393308772947031E-5</v>
      </c>
      <c r="AY1771" s="13">
        <f t="shared" si="2224"/>
        <v>5.4129590029185635E-5</v>
      </c>
      <c r="AZ1771" s="13">
        <f t="shared" si="2225"/>
        <v>5.1596883972878341E-5</v>
      </c>
      <c r="BA1771" s="13">
        <f t="shared" si="2226"/>
        <v>3.2788454943962458E-5</v>
      </c>
      <c r="BB1771" s="13">
        <f t="shared" si="2227"/>
        <v>1.5627146857027777E-5</v>
      </c>
      <c r="BC1771" s="13">
        <f t="shared" si="2228"/>
        <v>5.9583830786410441E-6</v>
      </c>
      <c r="BD1771" s="13">
        <f t="shared" si="2229"/>
        <v>4.3455744354703721E-3</v>
      </c>
      <c r="BE1771" s="13">
        <f t="shared" si="2230"/>
        <v>3.5820149532120697E-3</v>
      </c>
      <c r="BF1771" s="13">
        <f t="shared" si="2231"/>
        <v>1.4763101306359322E-3</v>
      </c>
      <c r="BG1771" s="13">
        <f t="shared" si="2232"/>
        <v>4.0563605127032145E-4</v>
      </c>
      <c r="BH1771" s="13">
        <f t="shared" si="2233"/>
        <v>8.3590467887987893E-5</v>
      </c>
      <c r="BI1771" s="13">
        <f t="shared" si="2234"/>
        <v>1.3780562748011293E-5</v>
      </c>
      <c r="BJ1771" s="14">
        <f t="shared" si="2235"/>
        <v>0.15569570198006888</v>
      </c>
      <c r="BK1771" s="14">
        <f t="shared" si="2236"/>
        <v>0.21563640636681777</v>
      </c>
      <c r="BL1771" s="14">
        <f t="shared" si="2237"/>
        <v>0.54992445268035173</v>
      </c>
      <c r="BM1771" s="14">
        <f t="shared" si="2238"/>
        <v>0.51033411803122997</v>
      </c>
      <c r="BN1771" s="14">
        <f t="shared" si="2239"/>
        <v>0.48613159781747511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1.30322580645161</v>
      </c>
      <c r="F1772" s="10">
        <f>VLOOKUP(B1772,home!$B$2:$E$405,3,FALSE)</f>
        <v>1.1000000000000001</v>
      </c>
      <c r="G1772" s="10">
        <f>VLOOKUP(C1772,away!$B$2:$E$405,4,FALSE)</f>
        <v>1.1499999999999999</v>
      </c>
      <c r="H1772" s="10">
        <f>VLOOKUP(A1772,away!$A$2:$E$405,3,FALSE)</f>
        <v>1.08387096774194</v>
      </c>
      <c r="I1772" s="10">
        <f>VLOOKUP(C1772,away!$B$2:$E$405,3,FALSE)</f>
        <v>1.28</v>
      </c>
      <c r="J1772" s="10">
        <f>VLOOKUP(B1772,home!$B$2:$E$405,4,FALSE)</f>
        <v>1.19</v>
      </c>
      <c r="K1772" s="12">
        <f t="shared" si="2184"/>
        <v>1.6485806451612868</v>
      </c>
      <c r="L1772" s="12">
        <f t="shared" si="2185"/>
        <v>1.6509522580645231</v>
      </c>
      <c r="M1772" s="13">
        <f t="shared" si="2186"/>
        <v>3.6900399433955185E-2</v>
      </c>
      <c r="N1772" s="13">
        <f t="shared" si="2187"/>
        <v>6.0833284305539005E-2</v>
      </c>
      <c r="O1772" s="13">
        <f t="shared" si="2188"/>
        <v>6.0920797768971149E-2</v>
      </c>
      <c r="P1772" s="13">
        <f t="shared" si="2189"/>
        <v>0.10043284808971073</v>
      </c>
      <c r="Q1772" s="13">
        <f t="shared" si="2190"/>
        <v>5.0144287543852757E-2</v>
      </c>
      <c r="R1772" s="13">
        <f t="shared" si="2191"/>
        <v>5.0288664319887551E-2</v>
      </c>
      <c r="S1772" s="13">
        <f t="shared" si="2192"/>
        <v>6.8337722153010358E-2</v>
      </c>
      <c r="T1772" s="13">
        <f t="shared" si="2193"/>
        <v>8.2785824749560435E-2</v>
      </c>
      <c r="U1772" s="13">
        <f t="shared" si="2194"/>
        <v>8.2904918668779581E-2</v>
      </c>
      <c r="V1772" s="13">
        <f t="shared" si="2195"/>
        <v>2.066629862811668E-2</v>
      </c>
      <c r="W1772" s="13">
        <f t="shared" si="2196"/>
        <v>2.7555633970065958E-2</v>
      </c>
      <c r="X1772" s="13">
        <f t="shared" si="2197"/>
        <v>4.5493036125279863E-2</v>
      </c>
      <c r="Y1772" s="13">
        <f t="shared" si="2198"/>
        <v>3.7553415358620862E-2</v>
      </c>
      <c r="Z1772" s="13">
        <f t="shared" si="2199"/>
        <v>2.767472797132238E-2</v>
      </c>
      <c r="AA1772" s="13">
        <f t="shared" si="2200"/>
        <v>4.5624020893625751E-2</v>
      </c>
      <c r="AB1772" s="13">
        <f t="shared" si="2201"/>
        <v>3.7607438899832799E-2</v>
      </c>
      <c r="AC1772" s="13">
        <f t="shared" si="2202"/>
        <v>3.5155026478933056E-3</v>
      </c>
      <c r="AD1772" s="13">
        <f t="shared" si="2203"/>
        <v>1.1356921207049897E-2</v>
      </c>
      <c r="AE1772" s="13">
        <f t="shared" si="2204"/>
        <v>1.8749734711439897E-2</v>
      </c>
      <c r="AF1772" s="13">
        <f t="shared" si="2205"/>
        <v>1.5477458429981236E-2</v>
      </c>
      <c r="AG1772" s="13">
        <f t="shared" si="2206"/>
        <v>8.5175149813591002E-3</v>
      </c>
      <c r="AH1772" s="13">
        <f t="shared" si="2207"/>
        <v>1.1422413658894034E-2</v>
      </c>
      <c r="AI1772" s="13">
        <f t="shared" si="2208"/>
        <v>1.8830770079078619E-2</v>
      </c>
      <c r="AJ1772" s="13">
        <f t="shared" si="2209"/>
        <v>1.5522021542925648E-2</v>
      </c>
      <c r="AK1772" s="13">
        <f t="shared" si="2210"/>
        <v>8.5297680964812536E-3</v>
      </c>
      <c r="AL1772" s="13">
        <f t="shared" si="2211"/>
        <v>3.8272967101808918E-4</v>
      </c>
      <c r="AM1772" s="13">
        <f t="shared" si="2212"/>
        <v>3.7445600981128421E-3</v>
      </c>
      <c r="AN1772" s="13">
        <f t="shared" si="2213"/>
        <v>6.1820899494377081E-3</v>
      </c>
      <c r="AO1772" s="13">
        <f t="shared" si="2214"/>
        <v>5.1031676807910898E-3</v>
      </c>
      <c r="AP1772" s="13">
        <f t="shared" si="2215"/>
        <v>2.8083620686279809E-3</v>
      </c>
      <c r="AQ1772" s="13">
        <f t="shared" si="2216"/>
        <v>1.1591179246660309E-3</v>
      </c>
      <c r="AR1772" s="13">
        <f t="shared" si="2217"/>
        <v>3.7715719245396285E-3</v>
      </c>
      <c r="AS1772" s="13">
        <f t="shared" si="2218"/>
        <v>6.2177404766297359E-3</v>
      </c>
      <c r="AT1772" s="13">
        <f t="shared" si="2219"/>
        <v>5.12522330320385E-3</v>
      </c>
      <c r="AU1772" s="13">
        <f t="shared" si="2220"/>
        <v>2.8164479799304889E-3</v>
      </c>
      <c r="AV1772" s="13">
        <f t="shared" si="2221"/>
        <v>1.1607854069542517E-3</v>
      </c>
      <c r="AW1772" s="13">
        <f t="shared" si="2222"/>
        <v>2.8935723294196241E-5</v>
      </c>
      <c r="AX1772" s="13">
        <f t="shared" si="2223"/>
        <v>1.0288682170653471E-3</v>
      </c>
      <c r="AY1772" s="13">
        <f t="shared" si="2224"/>
        <v>1.6986123062148544E-3</v>
      </c>
      <c r="AZ1772" s="13">
        <f t="shared" si="2225"/>
        <v>1.4021639112608006E-3</v>
      </c>
      <c r="BA1772" s="13">
        <f t="shared" si="2226"/>
        <v>7.7163522515753401E-4</v>
      </c>
      <c r="BB1772" s="13">
        <f t="shared" si="2227"/>
        <v>3.1848322934398959E-4</v>
      </c>
      <c r="BC1772" s="13">
        <f t="shared" si="2228"/>
        <v>1.0516012132822812E-4</v>
      </c>
      <c r="BD1772" s="13">
        <f t="shared" si="2229"/>
        <v>1.0377808642119098E-3</v>
      </c>
      <c r="BE1772" s="13">
        <f t="shared" si="2230"/>
        <v>1.7108654466585077E-3</v>
      </c>
      <c r="BF1772" s="13">
        <f t="shared" si="2231"/>
        <v>1.4102498309182185E-3</v>
      </c>
      <c r="BG1772" s="13">
        <f t="shared" si="2232"/>
        <v>7.7497019203125086E-4</v>
      </c>
      <c r="BH1772" s="13">
        <f t="shared" si="2233"/>
        <v>3.194002147899114E-4</v>
      </c>
      <c r="BI1772" s="13">
        <f t="shared" si="2234"/>
        <v>1.0531140243260107E-4</v>
      </c>
      <c r="BJ1772" s="14">
        <f t="shared" si="2235"/>
        <v>0.38278933211475552</v>
      </c>
      <c r="BK1772" s="14">
        <f t="shared" si="2236"/>
        <v>0.23193411292991917</v>
      </c>
      <c r="BL1772" s="14">
        <f t="shared" si="2237"/>
        <v>0.35610116097077676</v>
      </c>
      <c r="BM1772" s="14">
        <f t="shared" si="2238"/>
        <v>0.63730937594193704</v>
      </c>
      <c r="BN1772" s="14">
        <f t="shared" si="2239"/>
        <v>0.35952028146191634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1.30322580645161</v>
      </c>
      <c r="F1773" s="10">
        <f>VLOOKUP(B1773,home!$B$2:$E$405,3,FALSE)</f>
        <v>0.9</v>
      </c>
      <c r="G1773" s="10">
        <f>VLOOKUP(C1773,away!$B$2:$E$405,4,FALSE)</f>
        <v>1.53</v>
      </c>
      <c r="H1773" s="10">
        <f>VLOOKUP(A1773,away!$A$2:$E$405,3,FALSE)</f>
        <v>1.08387096774194</v>
      </c>
      <c r="I1773" s="10">
        <f>VLOOKUP(C1773,away!$B$2:$E$405,3,FALSE)</f>
        <v>0.66</v>
      </c>
      <c r="J1773" s="10">
        <f>VLOOKUP(B1773,home!$B$2:$E$405,4,FALSE)</f>
        <v>1.23</v>
      </c>
      <c r="K1773" s="12">
        <f t="shared" si="2184"/>
        <v>1.7945419354838672</v>
      </c>
      <c r="L1773" s="12">
        <f t="shared" si="2185"/>
        <v>0.87988645161290691</v>
      </c>
      <c r="M1773" s="13">
        <f t="shared" si="2186"/>
        <v>6.8946227686392317E-2</v>
      </c>
      <c r="N1773" s="13">
        <f t="shared" si="2187"/>
        <v>0.12372689687664983</v>
      </c>
      <c r="O1773" s="13">
        <f t="shared" si="2188"/>
        <v>6.0664851631075295E-2</v>
      </c>
      <c r="P1773" s="13">
        <f t="shared" si="2189"/>
        <v>0.10886562026187147</v>
      </c>
      <c r="Q1773" s="13">
        <f t="shared" si="2190"/>
        <v>0.11101655249621804</v>
      </c>
      <c r="R1773" s="13">
        <f t="shared" si="2191"/>
        <v>2.6689090519645152E-2</v>
      </c>
      <c r="S1773" s="13">
        <f t="shared" si="2192"/>
        <v>4.2974516781797548E-2</v>
      </c>
      <c r="T1773" s="13">
        <f t="shared" si="2193"/>
        <v>9.7681960446195301E-2</v>
      </c>
      <c r="U1773" s="13">
        <f t="shared" si="2194"/>
        <v>4.7894692157428129E-2</v>
      </c>
      <c r="V1773" s="13">
        <f t="shared" si="2195"/>
        <v>7.5396074462629799E-3</v>
      </c>
      <c r="W1773" s="13">
        <f t="shared" si="2196"/>
        <v>6.640795299576982E-2</v>
      </c>
      <c r="X1773" s="13">
        <f t="shared" si="2197"/>
        <v>5.8431458120324624E-2</v>
      </c>
      <c r="Y1773" s="13">
        <f t="shared" si="2198"/>
        <v>2.5706524174030302E-2</v>
      </c>
      <c r="Z1773" s="13">
        <f t="shared" si="2199"/>
        <v>7.8277897180354175E-3</v>
      </c>
      <c r="AA1773" s="13">
        <f t="shared" si="2200"/>
        <v>1.4047296911163989E-2</v>
      </c>
      <c r="AB1773" s="13">
        <f t="shared" si="2201"/>
        <v>1.2604231693638392E-2</v>
      </c>
      <c r="AC1773" s="13">
        <f t="shared" si="2202"/>
        <v>7.4406177530656598E-4</v>
      </c>
      <c r="AD1773" s="13">
        <f t="shared" si="2203"/>
        <v>2.9792964125137628E-2</v>
      </c>
      <c r="AE1773" s="13">
        <f t="shared" si="2204"/>
        <v>2.621442548709798E-2</v>
      </c>
      <c r="AF1773" s="13">
        <f t="shared" si="2205"/>
        <v>1.1532858911456794E-2</v>
      </c>
      <c r="AG1773" s="13">
        <f t="shared" si="2206"/>
        <v>3.382535434851338E-3</v>
      </c>
      <c r="AH1773" s="13">
        <f t="shared" si="2207"/>
        <v>1.7218915297435447E-3</v>
      </c>
      <c r="AI1773" s="13">
        <f t="shared" si="2208"/>
        <v>3.0900065584792565E-3</v>
      </c>
      <c r="AJ1773" s="13">
        <f t="shared" si="2209"/>
        <v>2.772573175055605E-3</v>
      </c>
      <c r="AK1773" s="13">
        <f t="shared" si="2210"/>
        <v>1.6584996106116456E-3</v>
      </c>
      <c r="AL1773" s="13">
        <f t="shared" si="2211"/>
        <v>4.6994737435293105E-5</v>
      </c>
      <c r="AM1773" s="13">
        <f t="shared" si="2212"/>
        <v>1.0692944700985177E-2</v>
      </c>
      <c r="AN1773" s="13">
        <f t="shared" si="2213"/>
        <v>9.4085771702428836E-3</v>
      </c>
      <c r="AO1773" s="13">
        <f t="shared" si="2214"/>
        <v>4.1392397905256071E-3</v>
      </c>
      <c r="AP1773" s="13">
        <f t="shared" si="2215"/>
        <v>1.2140203372201766E-3</v>
      </c>
      <c r="AQ1773" s="13">
        <f t="shared" si="2216"/>
        <v>2.6705001167564137E-4</v>
      </c>
      <c r="AR1773" s="13">
        <f t="shared" si="2217"/>
        <v>3.0301380563367363E-4</v>
      </c>
      <c r="AS1773" s="13">
        <f t="shared" si="2218"/>
        <v>5.4377098124018487E-4</v>
      </c>
      <c r="AT1773" s="13">
        <f t="shared" si="2219"/>
        <v>4.8790991456736164E-4</v>
      </c>
      <c r="AU1773" s="13">
        <f t="shared" si="2220"/>
        <v>2.9185826747649384E-4</v>
      </c>
      <c r="AV1773" s="13">
        <f t="shared" si="2221"/>
        <v>1.3093797505105891E-4</v>
      </c>
      <c r="AW1773" s="13">
        <f t="shared" si="2222"/>
        <v>2.0612324398048125E-6</v>
      </c>
      <c r="AX1773" s="13">
        <f t="shared" si="2223"/>
        <v>3.1981562799546538E-3</v>
      </c>
      <c r="AY1773" s="13">
        <f t="shared" si="2224"/>
        <v>2.8140143808728347E-3</v>
      </c>
      <c r="AZ1773" s="13">
        <f t="shared" si="2225"/>
        <v>1.2380065641869448E-3</v>
      </c>
      <c r="BA1773" s="13">
        <f t="shared" si="2226"/>
        <v>3.6310173427864587E-4</v>
      </c>
      <c r="BB1773" s="13">
        <f t="shared" si="2227"/>
        <v>7.9872074137232551E-5</v>
      </c>
      <c r="BC1773" s="13">
        <f t="shared" si="2228"/>
        <v>1.4055671179114523E-5</v>
      </c>
      <c r="BD1773" s="13">
        <f t="shared" si="2229"/>
        <v>4.4436290371456012E-5</v>
      </c>
      <c r="BE1773" s="13">
        <f t="shared" si="2230"/>
        <v>7.9742786528915778E-5</v>
      </c>
      <c r="BF1773" s="13">
        <f t="shared" si="2231"/>
        <v>7.1550887239238707E-5</v>
      </c>
      <c r="BG1773" s="13">
        <f t="shared" si="2232"/>
        <v>4.2800355890630453E-5</v>
      </c>
      <c r="BH1773" s="13">
        <f t="shared" si="2233"/>
        <v>1.9201758374842587E-5</v>
      </c>
      <c r="BI1773" s="13">
        <f t="shared" si="2234"/>
        <v>6.8916721277367126E-6</v>
      </c>
      <c r="BJ1773" s="14">
        <f t="shared" si="2235"/>
        <v>0.58732316778299043</v>
      </c>
      <c r="BK1773" s="14">
        <f t="shared" si="2236"/>
        <v>0.23193104306993897</v>
      </c>
      <c r="BL1773" s="14">
        <f t="shared" si="2237"/>
        <v>0.17316524848134263</v>
      </c>
      <c r="BM1773" s="14">
        <f t="shared" si="2238"/>
        <v>0.49752605643202252</v>
      </c>
      <c r="BN1773" s="14">
        <f t="shared" si="2239"/>
        <v>0.49990923947185212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1.30322580645161</v>
      </c>
      <c r="F1774" s="10">
        <f>VLOOKUP(B1774,home!$B$2:$E$405,3,FALSE)</f>
        <v>1.75</v>
      </c>
      <c r="G1774" s="10">
        <f>VLOOKUP(C1774,away!$B$2:$E$405,4,FALSE)</f>
        <v>1.64</v>
      </c>
      <c r="H1774" s="10">
        <f>VLOOKUP(A1774,away!$A$2:$E$405,3,FALSE)</f>
        <v>1.08387096774194</v>
      </c>
      <c r="I1774" s="10">
        <f>VLOOKUP(C1774,away!$B$2:$E$405,3,FALSE)</f>
        <v>0.55000000000000004</v>
      </c>
      <c r="J1774" s="10">
        <f>VLOOKUP(B1774,home!$B$2:$E$405,4,FALSE)</f>
        <v>1.19</v>
      </c>
      <c r="K1774" s="12">
        <f t="shared" si="2184"/>
        <v>3.7402580645161203</v>
      </c>
      <c r="L1774" s="12">
        <f t="shared" si="2185"/>
        <v>0.70939354838709967</v>
      </c>
      <c r="M1774" s="13">
        <f t="shared" si="2186"/>
        <v>1.1682636341253801E-2</v>
      </c>
      <c r="N1774" s="13">
        <f t="shared" si="2187"/>
        <v>4.3696074790183635E-2</v>
      </c>
      <c r="O1774" s="13">
        <f t="shared" si="2188"/>
        <v>8.2875868486381159E-3</v>
      </c>
      <c r="P1774" s="13">
        <f t="shared" si="2189"/>
        <v>3.0997713545996456E-2</v>
      </c>
      <c r="Q1774" s="13">
        <f t="shared" si="2190"/>
        <v>8.1717298060841936E-2</v>
      </c>
      <c r="R1774" s="13">
        <f t="shared" si="2191"/>
        <v>2.9395803210608275E-3</v>
      </c>
      <c r="S1774" s="13">
        <f t="shared" si="2192"/>
        <v>2.0561674116454848E-2</v>
      </c>
      <c r="T1774" s="13">
        <f t="shared" si="2193"/>
        <v>5.7969724035986908E-2</v>
      </c>
      <c r="U1774" s="13">
        <f t="shared" si="2194"/>
        <v>1.0994789002140647E-2</v>
      </c>
      <c r="V1774" s="13">
        <f t="shared" si="2195"/>
        <v>6.0618441255737825E-3</v>
      </c>
      <c r="W1774" s="13">
        <f t="shared" si="2196"/>
        <v>0.10188126102751054</v>
      </c>
      <c r="X1774" s="13">
        <f t="shared" si="2197"/>
        <v>7.2273909274458009E-2</v>
      </c>
      <c r="Y1774" s="13">
        <f t="shared" si="2198"/>
        <v>2.5635322478007542E-2</v>
      </c>
      <c r="Z1774" s="13">
        <f t="shared" si="2199"/>
        <v>6.9510643824207666E-4</v>
      </c>
      <c r="AA1774" s="13">
        <f t="shared" si="2200"/>
        <v>2.5998774613320039E-3</v>
      </c>
      <c r="AB1774" s="13">
        <f t="shared" si="2201"/>
        <v>4.8621063207503626E-3</v>
      </c>
      <c r="AC1774" s="13">
        <f t="shared" si="2202"/>
        <v>1.0052488489985139E-3</v>
      </c>
      <c r="AD1774" s="13">
        <f t="shared" si="2203"/>
        <v>9.5265552045304569E-2</v>
      </c>
      <c r="AE1774" s="13">
        <f t="shared" si="2204"/>
        <v>6.7580768004474517E-2</v>
      </c>
      <c r="AF1774" s="13">
        <f t="shared" si="2205"/>
        <v>2.3970680408709776E-2</v>
      </c>
      <c r="AG1774" s="13">
        <f t="shared" si="2206"/>
        <v>5.6682153441292536E-3</v>
      </c>
      <c r="AH1774" s="13">
        <f t="shared" si="2207"/>
        <v>1.2327600568281627E-4</v>
      </c>
      <c r="AI1774" s="13">
        <f t="shared" si="2208"/>
        <v>4.610840744164886E-4</v>
      </c>
      <c r="AJ1774" s="13">
        <f t="shared" si="2209"/>
        <v>8.6228671387811122E-4</v>
      </c>
      <c r="AK1774" s="13">
        <f t="shared" si="2210"/>
        <v>1.07505827850257E-3</v>
      </c>
      <c r="AL1774" s="13">
        <f t="shared" si="2211"/>
        <v>1.0668967158950153E-4</v>
      </c>
      <c r="AM1774" s="13">
        <f t="shared" si="2212"/>
        <v>7.1263549861606101E-2</v>
      </c>
      <c r="AN1774" s="13">
        <f t="shared" si="2213"/>
        <v>5.0553902506985757E-2</v>
      </c>
      <c r="AO1774" s="13">
        <f t="shared" si="2214"/>
        <v>1.7931306142123061E-2</v>
      </c>
      <c r="AP1774" s="13">
        <f t="shared" si="2215"/>
        <v>4.2401176304586903E-3</v>
      </c>
      <c r="AQ1774" s="13">
        <f t="shared" si="2216"/>
        <v>7.5197802286244776E-4</v>
      </c>
      <c r="AR1774" s="13">
        <f t="shared" si="2217"/>
        <v>1.7490240620464268E-5</v>
      </c>
      <c r="AS1774" s="13">
        <f t="shared" si="2218"/>
        <v>6.5418013531018905E-5</v>
      </c>
      <c r="AT1774" s="13">
        <f t="shared" si="2219"/>
        <v>1.2234012633700908E-4</v>
      </c>
      <c r="AU1774" s="13">
        <f t="shared" si="2220"/>
        <v>1.5252788138197309E-4</v>
      </c>
      <c r="AV1774" s="13">
        <f t="shared" si="2221"/>
        <v>1.4262340960062076E-4</v>
      </c>
      <c r="AW1774" s="13">
        <f t="shared" si="2222"/>
        <v>7.8633694333606467E-6</v>
      </c>
      <c r="AX1774" s="13">
        <f t="shared" si="2223"/>
        <v>4.4424011179319808E-2</v>
      </c>
      <c r="AY1774" s="13">
        <f t="shared" si="2224"/>
        <v>3.1514106924085857E-2</v>
      </c>
      <c r="AZ1774" s="13">
        <f t="shared" si="2225"/>
        <v>1.1177952067563867E-2</v>
      </c>
      <c r="BA1774" s="13">
        <f t="shared" si="2226"/>
        <v>2.6431890269700163E-3</v>
      </c>
      <c r="BB1774" s="13">
        <f t="shared" si="2227"/>
        <v>4.6876531072502622E-4</v>
      </c>
      <c r="BC1774" s="13">
        <f t="shared" si="2228"/>
        <v>6.6507817427201575E-5</v>
      </c>
      <c r="BD1774" s="13">
        <f t="shared" si="2229"/>
        <v>2.0679106426492211E-6</v>
      </c>
      <c r="BE1774" s="13">
        <f t="shared" si="2230"/>
        <v>7.7345194578674617E-6</v>
      </c>
      <c r="BF1774" s="13">
        <f t="shared" si="2231"/>
        <v>1.4464549388722811E-5</v>
      </c>
      <c r="BG1774" s="13">
        <f t="shared" si="2232"/>
        <v>1.8033715833587408E-5</v>
      </c>
      <c r="BH1774" s="13">
        <f t="shared" si="2233"/>
        <v>1.6862687769941841E-5</v>
      </c>
      <c r="BI1774" s="13">
        <f t="shared" si="2234"/>
        <v>1.2614160784188462E-5</v>
      </c>
      <c r="BJ1774" s="14">
        <f t="shared" si="2235"/>
        <v>0.81069419195973458</v>
      </c>
      <c r="BK1774" s="14">
        <f t="shared" si="2236"/>
        <v>0.10192991357395276</v>
      </c>
      <c r="BL1774" s="14">
        <f t="shared" si="2237"/>
        <v>3.2777822241749979E-2</v>
      </c>
      <c r="BM1774" s="14">
        <f t="shared" si="2238"/>
        <v>0.73526990075105192</v>
      </c>
      <c r="BN1774" s="14">
        <f t="shared" si="2239"/>
        <v>0.17932088990797476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1.30322580645161</v>
      </c>
      <c r="F1775" s="10">
        <f>VLOOKUP(B1775,home!$B$2:$E$405,3,FALSE)</f>
        <v>1.1499999999999999</v>
      </c>
      <c r="G1775" s="10">
        <f>VLOOKUP(C1775,away!$B$2:$E$405,4,FALSE)</f>
        <v>0.64</v>
      </c>
      <c r="H1775" s="10">
        <f>VLOOKUP(A1775,away!$A$2:$E$405,3,FALSE)</f>
        <v>1.08387096774194</v>
      </c>
      <c r="I1775" s="10">
        <f>VLOOKUP(C1775,away!$B$2:$E$405,3,FALSE)</f>
        <v>0.64</v>
      </c>
      <c r="J1775" s="10">
        <f>VLOOKUP(B1775,home!$B$2:$E$405,4,FALSE)</f>
        <v>0.46</v>
      </c>
      <c r="K1775" s="12">
        <f t="shared" si="2184"/>
        <v>0.95917419354838485</v>
      </c>
      <c r="L1775" s="12">
        <f t="shared" si="2185"/>
        <v>0.31909161290322718</v>
      </c>
      <c r="M1775" s="13">
        <f t="shared" si="2186"/>
        <v>0.27851988927611704</v>
      </c>
      <c r="N1775" s="13">
        <f t="shared" si="2187"/>
        <v>0.26714909018360494</v>
      </c>
      <c r="O1775" s="13">
        <f t="shared" si="2188"/>
        <v>8.8873360694744427E-2</v>
      </c>
      <c r="P1775" s="13">
        <f t="shared" si="2189"/>
        <v>8.5245034072316192E-2</v>
      </c>
      <c r="Q1775" s="13">
        <f t="shared" si="2190"/>
        <v>0.128121256567022</v>
      </c>
      <c r="R1775" s="13">
        <f t="shared" si="2191"/>
        <v>1.4179372004108133E-2</v>
      </c>
      <c r="S1775" s="13">
        <f t="shared" si="2192"/>
        <v>6.5226184141434192E-3</v>
      </c>
      <c r="T1775" s="13">
        <f t="shared" si="2193"/>
        <v>4.0882418405159236E-2</v>
      </c>
      <c r="U1775" s="13">
        <f t="shared" si="2194"/>
        <v>1.3600487707062963E-2</v>
      </c>
      <c r="V1775" s="13">
        <f t="shared" si="2195"/>
        <v>2.2181572837261308E-4</v>
      </c>
      <c r="W1775" s="13">
        <f t="shared" si="2196"/>
        <v>4.0963534314693018E-2</v>
      </c>
      <c r="X1775" s="13">
        <f t="shared" si="2197"/>
        <v>1.3071120234692087E-2</v>
      </c>
      <c r="Y1775" s="13">
        <f t="shared" si="2198"/>
        <v>2.0854424190699531E-3</v>
      </c>
      <c r="Z1775" s="13">
        <f t="shared" si="2199"/>
        <v>1.5081728942485766E-3</v>
      </c>
      <c r="AA1775" s="13">
        <f t="shared" si="2200"/>
        <v>1.4466005195724117E-3</v>
      </c>
      <c r="AB1775" s="13">
        <f t="shared" si="2201"/>
        <v>6.9377094337377116E-4</v>
      </c>
      <c r="AC1775" s="13">
        <f t="shared" si="2202"/>
        <v>4.2431191745505549E-6</v>
      </c>
      <c r="AD1775" s="13">
        <f t="shared" si="2203"/>
        <v>9.8227912477968134E-3</v>
      </c>
      <c r="AE1775" s="13">
        <f t="shared" si="2204"/>
        <v>3.1343703024711888E-3</v>
      </c>
      <c r="AF1775" s="13">
        <f t="shared" si="2205"/>
        <v>5.0007563762575374E-4</v>
      </c>
      <c r="AG1775" s="13">
        <f t="shared" si="2206"/>
        <v>5.3189980594537172E-5</v>
      </c>
      <c r="AH1775" s="13">
        <f t="shared" si="2207"/>
        <v>1.2031133034067663E-4</v>
      </c>
      <c r="AI1775" s="13">
        <f t="shared" si="2208"/>
        <v>1.1539952325425181E-4</v>
      </c>
      <c r="AJ1775" s="13">
        <f t="shared" si="2209"/>
        <v>5.5344122326632531E-5</v>
      </c>
      <c r="AK1775" s="13">
        <f t="shared" si="2210"/>
        <v>1.7694884633430308E-5</v>
      </c>
      <c r="AL1775" s="13">
        <f t="shared" si="2211"/>
        <v>5.194671584101865E-8</v>
      </c>
      <c r="AM1775" s="13">
        <f t="shared" si="2212"/>
        <v>1.884353574699929E-3</v>
      </c>
      <c r="AN1775" s="13">
        <f t="shared" si="2213"/>
        <v>6.0128142143096213E-4</v>
      </c>
      <c r="AO1775" s="13">
        <f t="shared" si="2214"/>
        <v>9.5931929286575371E-5</v>
      </c>
      <c r="AP1775" s="13">
        <f t="shared" si="2215"/>
        <v>1.0203691348323891E-5</v>
      </c>
      <c r="AQ1775" s="13">
        <f t="shared" si="2216"/>
        <v>8.139780824758437E-7</v>
      </c>
      <c r="AR1775" s="13">
        <f t="shared" si="2217"/>
        <v>7.6780672897879012E-6</v>
      </c>
      <c r="AS1775" s="13">
        <f t="shared" si="2218"/>
        <v>7.3646040006925425E-6</v>
      </c>
      <c r="AT1775" s="13">
        <f t="shared" si="2219"/>
        <v>3.531969051583739E-6</v>
      </c>
      <c r="AU1775" s="13">
        <f t="shared" si="2220"/>
        <v>1.1292578555635622E-6</v>
      </c>
      <c r="AV1775" s="13">
        <f t="shared" si="2221"/>
        <v>2.7078874822958951E-7</v>
      </c>
      <c r="AW1775" s="13">
        <f t="shared" si="2222"/>
        <v>4.4164006995470895E-10</v>
      </c>
      <c r="AX1775" s="13">
        <f t="shared" si="2223"/>
        <v>3.0123722006213663E-4</v>
      </c>
      <c r="AY1775" s="13">
        <f t="shared" si="2224"/>
        <v>9.6122270416111553E-5</v>
      </c>
      <c r="AZ1775" s="13">
        <f t="shared" si="2225"/>
        <v>1.5335905151498592E-5</v>
      </c>
      <c r="BA1775" s="13">
        <f t="shared" si="2226"/>
        <v>1.6311862367075323E-6</v>
      </c>
      <c r="BB1775" s="13">
        <f t="shared" si="2227"/>
        <v>1.3012446180413794E-7</v>
      </c>
      <c r="BC1775" s="13">
        <f t="shared" si="2228"/>
        <v>8.3043248790493585E-9</v>
      </c>
      <c r="BD1775" s="13">
        <f t="shared" si="2229"/>
        <v>4.0833447924632152E-7</v>
      </c>
      <c r="BE1775" s="13">
        <f t="shared" si="2230"/>
        <v>3.9166389482909008E-7</v>
      </c>
      <c r="BF1775" s="13">
        <f t="shared" si="2231"/>
        <v>1.8783695023235595E-7</v>
      </c>
      <c r="BG1775" s="13">
        <f t="shared" si="2232"/>
        <v>6.0056118419236042E-8</v>
      </c>
      <c r="BH1775" s="13">
        <f t="shared" si="2233"/>
        <v>1.4401069738104257E-8</v>
      </c>
      <c r="BI1775" s="13">
        <f t="shared" si="2234"/>
        <v>2.7626268904560408E-9</v>
      </c>
      <c r="BJ1775" s="14">
        <f t="shared" si="2235"/>
        <v>0.508790338898231</v>
      </c>
      <c r="BK1775" s="14">
        <f t="shared" si="2236"/>
        <v>0.37060977482725577</v>
      </c>
      <c r="BL1775" s="14">
        <f t="shared" si="2237"/>
        <v>0.11912338147150191</v>
      </c>
      <c r="BM1775" s="14">
        <f t="shared" si="2238"/>
        <v>0.13784754346454836</v>
      </c>
      <c r="BN1775" s="14">
        <f t="shared" si="2239"/>
        <v>0.86208800279791276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1.30322580645161</v>
      </c>
      <c r="F1776" s="10">
        <f>VLOOKUP(B1776,home!$B$2:$E$405,3,FALSE)</f>
        <v>0.86</v>
      </c>
      <c r="G1776" s="10">
        <f>VLOOKUP(C1776,away!$B$2:$E$405,4,FALSE)</f>
        <v>1.02</v>
      </c>
      <c r="H1776" s="10">
        <f>VLOOKUP(A1776,away!$A$2:$E$405,3,FALSE)</f>
        <v>1.08387096774194</v>
      </c>
      <c r="I1776" s="10">
        <f>VLOOKUP(C1776,away!$B$2:$E$405,3,FALSE)</f>
        <v>0.51</v>
      </c>
      <c r="J1776" s="10">
        <f>VLOOKUP(B1776,home!$B$2:$E$405,4,FALSE)</f>
        <v>1.27</v>
      </c>
      <c r="K1776" s="12">
        <f t="shared" si="2184"/>
        <v>1.1431896774193524</v>
      </c>
      <c r="L1776" s="12">
        <f t="shared" si="2185"/>
        <v>0.7020232258064546</v>
      </c>
      <c r="M1776" s="13">
        <f t="shared" si="2186"/>
        <v>0.15799168037028583</v>
      </c>
      <c r="N1776" s="13">
        <f t="shared" si="2187"/>
        <v>0.18061445811744847</v>
      </c>
      <c r="O1776" s="13">
        <f t="shared" si="2188"/>
        <v>0.11091382910413035</v>
      </c>
      <c r="P1776" s="13">
        <f t="shared" si="2189"/>
        <v>0.12679554451489594</v>
      </c>
      <c r="Q1776" s="13">
        <f t="shared" si="2190"/>
        <v>0.10323829205627855</v>
      </c>
      <c r="R1776" s="13">
        <f t="shared" si="2191"/>
        <v>3.8932042047113709E-2</v>
      </c>
      <c r="S1776" s="13">
        <f t="shared" si="2192"/>
        <v>2.5439804917494657E-2</v>
      </c>
      <c r="T1776" s="13">
        <f t="shared" si="2193"/>
        <v>7.2475678816097538E-2</v>
      </c>
      <c r="U1776" s="13">
        <f t="shared" si="2194"/>
        <v>4.4506708589116581E-2</v>
      </c>
      <c r="V1776" s="13">
        <f t="shared" si="2195"/>
        <v>2.2685117970955345E-3</v>
      </c>
      <c r="W1776" s="13">
        <f t="shared" si="2196"/>
        <v>3.934031659771399E-2</v>
      </c>
      <c r="X1776" s="13">
        <f t="shared" si="2197"/>
        <v>2.7617815962174375E-2</v>
      </c>
      <c r="Y1776" s="13">
        <f t="shared" si="2198"/>
        <v>9.6941741257473239E-3</v>
      </c>
      <c r="Z1776" s="13">
        <f t="shared" si="2199"/>
        <v>9.1103992483824309E-3</v>
      </c>
      <c r="AA1776" s="13">
        <f t="shared" si="2200"/>
        <v>1.0414914377919821E-2</v>
      </c>
      <c r="AB1776" s="13">
        <f t="shared" si="2201"/>
        <v>5.9531113040221691E-3</v>
      </c>
      <c r="AC1776" s="13">
        <f t="shared" si="2202"/>
        <v>1.137865249759738E-4</v>
      </c>
      <c r="AD1776" s="13">
        <f t="shared" si="2203"/>
        <v>1.1243360960228967E-2</v>
      </c>
      <c r="AE1776" s="13">
        <f t="shared" si="2204"/>
        <v>7.8931005302062957E-3</v>
      </c>
      <c r="AF1776" s="13">
        <f t="shared" si="2205"/>
        <v>2.77056994791503E-3</v>
      </c>
      <c r="AG1776" s="13">
        <f t="shared" si="2206"/>
        <v>6.4833481738591013E-4</v>
      </c>
      <c r="AH1776" s="13">
        <f t="shared" si="2207"/>
        <v>1.5989279671835331E-3</v>
      </c>
      <c r="AI1776" s="13">
        <f t="shared" si="2208"/>
        <v>1.8278779470213239E-3</v>
      </c>
      <c r="AJ1776" s="13">
        <f t="shared" si="2209"/>
        <v>1.0448056003086279E-3</v>
      </c>
      <c r="AK1776" s="13">
        <f t="shared" si="2210"/>
        <v>3.9813699239425108E-4</v>
      </c>
      <c r="AL1776" s="13">
        <f t="shared" si="2211"/>
        <v>3.6527554764839047E-6</v>
      </c>
      <c r="AM1776" s="13">
        <f t="shared" si="2212"/>
        <v>2.5706588378466969E-3</v>
      </c>
      <c r="AN1776" s="13">
        <f t="shared" si="2213"/>
        <v>1.8046622097930096E-3</v>
      </c>
      <c r="AO1776" s="13">
        <f t="shared" si="2214"/>
        <v>6.3345739300494665E-4</v>
      </c>
      <c r="AP1776" s="13">
        <f t="shared" si="2215"/>
        <v>1.4823393414942657E-4</v>
      </c>
      <c r="AQ1776" s="13">
        <f t="shared" si="2216"/>
        <v>2.6015916156390498E-5</v>
      </c>
      <c r="AR1776" s="13">
        <f t="shared" si="2217"/>
        <v>2.2449691387086825E-4</v>
      </c>
      <c r="AS1776" s="13">
        <f t="shared" si="2218"/>
        <v>2.56642554549678E-4</v>
      </c>
      <c r="AT1776" s="13">
        <f t="shared" si="2219"/>
        <v>1.466955595738625E-4</v>
      </c>
      <c r="AU1776" s="13">
        <f t="shared" si="2220"/>
        <v>5.5900283142698418E-5</v>
      </c>
      <c r="AV1776" s="13">
        <f t="shared" si="2221"/>
        <v>1.5976156663387972E-5</v>
      </c>
      <c r="AW1776" s="13">
        <f t="shared" si="2222"/>
        <v>8.1430644979225517E-8</v>
      </c>
      <c r="AX1776" s="13">
        <f t="shared" si="2223"/>
        <v>4.8979177459886189E-4</v>
      </c>
      <c r="AY1776" s="13">
        <f t="shared" si="2224"/>
        <v>3.4384520157736088E-4</v>
      </c>
      <c r="AZ1776" s="13">
        <f t="shared" si="2225"/>
        <v>1.2069365879470476E-4</v>
      </c>
      <c r="BA1776" s="13">
        <f t="shared" si="2226"/>
        <v>2.8243250560480733E-5</v>
      </c>
      <c r="BB1776" s="13">
        <f t="shared" si="2227"/>
        <v>4.9568544664321602E-6</v>
      </c>
      <c r="BC1776" s="13">
        <f t="shared" si="2228"/>
        <v>6.9596539247556762E-7</v>
      </c>
      <c r="BD1776" s="13">
        <f t="shared" si="2229"/>
        <v>2.6267007943203449E-5</v>
      </c>
      <c r="BE1776" s="13">
        <f t="shared" si="2230"/>
        <v>3.0028172337362315E-5</v>
      </c>
      <c r="BF1776" s="13">
        <f t="shared" si="2231"/>
        <v>1.7163948323920976E-5</v>
      </c>
      <c r="BG1776" s="13">
        <f t="shared" si="2232"/>
        <v>6.5405495158885516E-6</v>
      </c>
      <c r="BH1776" s="13">
        <f t="shared" si="2233"/>
        <v>1.8692721728034843E-6</v>
      </c>
      <c r="BI1776" s="13">
        <f t="shared" si="2234"/>
        <v>4.2738653044723718E-7</v>
      </c>
      <c r="BJ1776" s="14">
        <f t="shared" si="2235"/>
        <v>0.46170735692753723</v>
      </c>
      <c r="BK1776" s="14">
        <f t="shared" si="2236"/>
        <v>0.31295682608180175</v>
      </c>
      <c r="BL1776" s="14">
        <f t="shared" si="2237"/>
        <v>0.21637236173383445</v>
      </c>
      <c r="BM1776" s="14">
        <f t="shared" si="2238"/>
        <v>0.28131733401047082</v>
      </c>
      <c r="BN1776" s="14">
        <f t="shared" si="2239"/>
        <v>0.71848584621015288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1.30322580645161</v>
      </c>
      <c r="F1777" s="10">
        <f>VLOOKUP(B1777,home!$B$2:$E$405,3,FALSE)</f>
        <v>1.1499999999999999</v>
      </c>
      <c r="G1777" s="10">
        <f>VLOOKUP(C1777,away!$B$2:$E$405,4,FALSE)</f>
        <v>0.9</v>
      </c>
      <c r="H1777" s="10">
        <f>VLOOKUP(A1777,away!$A$2:$E$405,3,FALSE)</f>
        <v>1.08387096774194</v>
      </c>
      <c r="I1777" s="10">
        <f>VLOOKUP(C1777,away!$B$2:$E$405,3,FALSE)</f>
        <v>0.51</v>
      </c>
      <c r="J1777" s="10">
        <f>VLOOKUP(B1777,home!$B$2:$E$405,4,FALSE)</f>
        <v>0.92</v>
      </c>
      <c r="K1777" s="12">
        <f t="shared" si="2184"/>
        <v>1.3488387096774161</v>
      </c>
      <c r="L1777" s="12">
        <f t="shared" si="2185"/>
        <v>0.50855225806451831</v>
      </c>
      <c r="M1777" s="13">
        <f t="shared" si="2186"/>
        <v>0.15607931557904878</v>
      </c>
      <c r="N1777" s="13">
        <f t="shared" si="2187"/>
        <v>0.21052582263297837</v>
      </c>
      <c r="O1777" s="13">
        <f t="shared" si="2188"/>
        <v>7.9374488374889793E-2</v>
      </c>
      <c r="P1777" s="13">
        <f t="shared" si="2189"/>
        <v>0.10706338248089142</v>
      </c>
      <c r="Q1777" s="13">
        <f t="shared" si="2190"/>
        <v>0.14198268947702158</v>
      </c>
      <c r="R1777" s="13">
        <f t="shared" si="2191"/>
        <v>2.0183037647883033E-2</v>
      </c>
      <c r="S1777" s="13">
        <f t="shared" si="2192"/>
        <v>1.8360164871501272E-2</v>
      </c>
      <c r="T1777" s="13">
        <f t="shared" si="2193"/>
        <v>7.2205617339612643E-2</v>
      </c>
      <c r="U1777" s="13">
        <f t="shared" si="2194"/>
        <v>2.722366245834126E-2</v>
      </c>
      <c r="V1777" s="13">
        <f t="shared" si="2195"/>
        <v>1.3993607080527439E-3</v>
      </c>
      <c r="W1777" s="13">
        <f t="shared" si="2196"/>
        <v>6.3837249223571702E-2</v>
      </c>
      <c r="X1777" s="13">
        <f t="shared" si="2197"/>
        <v>3.24645772412748E-2</v>
      </c>
      <c r="Y1777" s="13">
        <f t="shared" si="2198"/>
        <v>8.2549670315801363E-3</v>
      </c>
      <c r="Z1777" s="13">
        <f t="shared" si="2199"/>
        <v>3.4213764568107002E-3</v>
      </c>
      <c r="AA1777" s="13">
        <f t="shared" si="2200"/>
        <v>4.6148850053252342E-3</v>
      </c>
      <c r="AB1777" s="13">
        <f t="shared" si="2201"/>
        <v>3.112367767946273E-3</v>
      </c>
      <c r="AC1777" s="13">
        <f t="shared" si="2202"/>
        <v>5.9993652169392972E-5</v>
      </c>
      <c r="AD1777" s="13">
        <f t="shared" si="2203"/>
        <v>2.1526538218019517E-2</v>
      </c>
      <c r="AE1777" s="13">
        <f t="shared" si="2204"/>
        <v>1.0947369619085977E-2</v>
      </c>
      <c r="AF1777" s="13">
        <f t="shared" si="2205"/>
        <v>2.7836547698265397E-3</v>
      </c>
      <c r="AG1777" s="13">
        <f t="shared" si="2206"/>
        <v>4.7187797295578457E-4</v>
      </c>
      <c r="AH1777" s="13">
        <f t="shared" si="2207"/>
        <v>4.3498718069996553E-4</v>
      </c>
      <c r="AI1777" s="13">
        <f t="shared" si="2208"/>
        <v>5.8672754754155853E-4</v>
      </c>
      <c r="AJ1777" s="13">
        <f t="shared" si="2209"/>
        <v>3.9570041407907536E-4</v>
      </c>
      <c r="AK1777" s="13">
        <f t="shared" si="2210"/>
        <v>1.7791201198174647E-4</v>
      </c>
      <c r="AL1777" s="13">
        <f t="shared" si="2211"/>
        <v>1.6461177587325298E-6</v>
      </c>
      <c r="AM1777" s="13">
        <f t="shared" si="2212"/>
        <v>5.8071656067629988E-3</v>
      </c>
      <c r="AN1777" s="13">
        <f t="shared" si="2213"/>
        <v>2.9532471822739316E-3</v>
      </c>
      <c r="AO1777" s="13">
        <f t="shared" si="2214"/>
        <v>7.5094026158404193E-4</v>
      </c>
      <c r="AP1777" s="13">
        <f t="shared" si="2215"/>
        <v>1.2729745523337485E-4</v>
      </c>
      <c r="AQ1777" s="13">
        <f t="shared" si="2216"/>
        <v>1.6184352076199927E-5</v>
      </c>
      <c r="AR1777" s="13">
        <f t="shared" si="2217"/>
        <v>4.4242742594817236E-5</v>
      </c>
      <c r="AS1777" s="13">
        <f t="shared" si="2218"/>
        <v>5.9676323834183335E-5</v>
      </c>
      <c r="AT1777" s="13">
        <f t="shared" si="2219"/>
        <v>4.0246867819395745E-5</v>
      </c>
      <c r="AU1777" s="13">
        <f t="shared" si="2220"/>
        <v>1.8095511086023765E-5</v>
      </c>
      <c r="AV1777" s="13">
        <f t="shared" si="2221"/>
        <v>6.1019814560564182E-6</v>
      </c>
      <c r="AW1777" s="13">
        <f t="shared" si="2222"/>
        <v>3.1365629455398696E-8</v>
      </c>
      <c r="AX1777" s="13">
        <f t="shared" si="2223"/>
        <v>1.3054882939848786E-3</v>
      </c>
      <c r="AY1777" s="13">
        <f t="shared" si="2224"/>
        <v>6.6390901978280556E-4</v>
      </c>
      <c r="AZ1777" s="13">
        <f t="shared" si="2225"/>
        <v>1.6881621557997338E-4</v>
      </c>
      <c r="BA1777" s="13">
        <f t="shared" si="2226"/>
        <v>2.8617289210367325E-5</v>
      </c>
      <c r="BB1777" s="13">
        <f t="shared" si="2227"/>
        <v>3.6383467619044191E-6</v>
      </c>
      <c r="BC1777" s="13">
        <f t="shared" si="2228"/>
        <v>3.7005789227764421E-7</v>
      </c>
      <c r="BD1777" s="13">
        <f t="shared" si="2229"/>
        <v>3.7499577749269238E-6</v>
      </c>
      <c r="BE1777" s="13">
        <f t="shared" si="2230"/>
        <v>5.0580882064772257E-6</v>
      </c>
      <c r="BF1777" s="13">
        <f t="shared" si="2231"/>
        <v>3.4112725849296495E-6</v>
      </c>
      <c r="BG1777" s="13">
        <f t="shared" si="2232"/>
        <v>1.5337521706048177E-6</v>
      </c>
      <c r="BH1777" s="13">
        <f t="shared" si="2233"/>
        <v>5.1719607469088459E-7</v>
      </c>
      <c r="BI1777" s="13">
        <f t="shared" si="2234"/>
        <v>1.3952281720725527E-7</v>
      </c>
      <c r="BJ1777" s="14">
        <f t="shared" si="2235"/>
        <v>0.57682603760706985</v>
      </c>
      <c r="BK1777" s="14">
        <f t="shared" si="2236"/>
        <v>0.28362777242920512</v>
      </c>
      <c r="BL1777" s="14">
        <f t="shared" si="2237"/>
        <v>0.13628654162510725</v>
      </c>
      <c r="BM1777" s="14">
        <f t="shared" si="2238"/>
        <v>0.28428911427132647</v>
      </c>
      <c r="BN1777" s="14">
        <f t="shared" si="2239"/>
        <v>0.71520873619271297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1.30322580645161</v>
      </c>
      <c r="F1778" s="10">
        <f>VLOOKUP(B1778,home!$B$2:$E$405,3,FALSE)</f>
        <v>0.38</v>
      </c>
      <c r="G1778" s="10">
        <f>VLOOKUP(C1778,away!$B$2:$E$405,4,FALSE)</f>
        <v>1.28</v>
      </c>
      <c r="H1778" s="10">
        <f>VLOOKUP(A1778,away!$A$2:$E$405,3,FALSE)</f>
        <v>1.08387096774194</v>
      </c>
      <c r="I1778" s="10">
        <f>VLOOKUP(C1778,away!$B$2:$E$405,3,FALSE)</f>
        <v>0.77</v>
      </c>
      <c r="J1778" s="10">
        <f>VLOOKUP(B1778,home!$B$2:$E$405,4,FALSE)</f>
        <v>0.77</v>
      </c>
      <c r="K1778" s="12">
        <f t="shared" si="2184"/>
        <v>0.63388903225806315</v>
      </c>
      <c r="L1778" s="12">
        <f t="shared" si="2185"/>
        <v>0.64262709677419627</v>
      </c>
      <c r="M1778" s="13">
        <f t="shared" si="2186"/>
        <v>0.27900763581234328</v>
      </c>
      <c r="N1778" s="13">
        <f t="shared" si="2187"/>
        <v>0.17685988025769644</v>
      </c>
      <c r="O1778" s="13">
        <f t="shared" si="2188"/>
        <v>0.17929786697991845</v>
      </c>
      <c r="P1778" s="13">
        <f t="shared" si="2189"/>
        <v>0.11365495138583546</v>
      </c>
      <c r="Q1778" s="13">
        <f t="shared" si="2190"/>
        <v>5.6054769170914051E-2</v>
      </c>
      <c r="R1778" s="13">
        <f t="shared" si="2191"/>
        <v>5.7610833857555513E-2</v>
      </c>
      <c r="S1778" s="13">
        <f t="shared" si="2192"/>
        <v>1.157445739514161E-2</v>
      </c>
      <c r="T1778" s="13">
        <f t="shared" si="2193"/>
        <v>3.6022313572652225E-2</v>
      </c>
      <c r="U1778" s="13">
        <f t="shared" si="2194"/>
        <v>3.6518875721545926E-2</v>
      </c>
      <c r="V1778" s="13">
        <f t="shared" si="2195"/>
        <v>5.2387829169068449E-4</v>
      </c>
      <c r="W1778" s="13">
        <f t="shared" si="2196"/>
        <v>1.1844167794399941E-2</v>
      </c>
      <c r="X1778" s="13">
        <f t="shared" si="2197"/>
        <v>7.6113831634216705E-3</v>
      </c>
      <c r="Y1778" s="13">
        <f t="shared" si="2198"/>
        <v>2.4456405323728327E-3</v>
      </c>
      <c r="Z1778" s="13">
        <f t="shared" si="2199"/>
        <v>1.2340760968207158E-2</v>
      </c>
      <c r="AA1778" s="13">
        <f t="shared" si="2200"/>
        <v>7.8226730274649145E-3</v>
      </c>
      <c r="AB1778" s="13">
        <f t="shared" si="2201"/>
        <v>2.4793533175254934E-3</v>
      </c>
      <c r="AC1778" s="13">
        <f t="shared" si="2202"/>
        <v>1.3337753642665077E-5</v>
      </c>
      <c r="AD1778" s="13">
        <f t="shared" si="2203"/>
        <v>1.876972015273574E-3</v>
      </c>
      <c r="AE1778" s="13">
        <f t="shared" si="2204"/>
        <v>1.2061930769016694E-3</v>
      </c>
      <c r="AF1778" s="13">
        <f t="shared" si="2205"/>
        <v>3.8756617757922731E-4</v>
      </c>
      <c r="AG1778" s="13">
        <f t="shared" si="2206"/>
        <v>8.302017583520382E-5</v>
      </c>
      <c r="AH1778" s="13">
        <f t="shared" si="2207"/>
        <v>1.9826268482458212E-3</v>
      </c>
      <c r="AI1778" s="13">
        <f t="shared" si="2208"/>
        <v>1.2567654141633976E-3</v>
      </c>
      <c r="AJ1778" s="13">
        <f t="shared" si="2209"/>
        <v>3.9832490607971991E-4</v>
      </c>
      <c r="AK1778" s="13">
        <f t="shared" si="2210"/>
        <v>8.416459641305252E-5</v>
      </c>
      <c r="AL1778" s="13">
        <f t="shared" si="2211"/>
        <v>2.1732763512937322E-7</v>
      </c>
      <c r="AM1778" s="13">
        <f t="shared" si="2212"/>
        <v>2.3795839486744652E-4</v>
      </c>
      <c r="AN1778" s="13">
        <f t="shared" si="2213"/>
        <v>1.5291851244671499E-4</v>
      </c>
      <c r="AO1778" s="13">
        <f t="shared" si="2214"/>
        <v>4.9134789848330614E-5</v>
      </c>
      <c r="AP1778" s="13">
        <f t="shared" si="2215"/>
        <v>1.052511578361432E-5</v>
      </c>
      <c r="AQ1778" s="13">
        <f t="shared" si="2216"/>
        <v>1.6909311498090848E-6</v>
      </c>
      <c r="AR1778" s="13">
        <f t="shared" si="2217"/>
        <v>2.5481794709495748E-4</v>
      </c>
      <c r="AS1778" s="13">
        <f t="shared" si="2218"/>
        <v>1.6152630188600895E-4</v>
      </c>
      <c r="AT1778" s="13">
        <f t="shared" si="2219"/>
        <v>5.1194875593372978E-5</v>
      </c>
      <c r="AU1778" s="13">
        <f t="shared" si="2220"/>
        <v>1.0817290048818378E-5</v>
      </c>
      <c r="AV1778" s="13">
        <f t="shared" si="2221"/>
        <v>1.7142403801750645E-6</v>
      </c>
      <c r="AW1778" s="13">
        <f t="shared" si="2222"/>
        <v>2.4591483285545279E-9</v>
      </c>
      <c r="AX1778" s="13">
        <f t="shared" si="2223"/>
        <v>2.5139869440034614E-5</v>
      </c>
      <c r="AY1778" s="13">
        <f t="shared" si="2224"/>
        <v>1.6155561311531788E-5</v>
      </c>
      <c r="AZ1778" s="13">
        <f t="shared" si="2225"/>
        <v>5.1910007311935988E-6</v>
      </c>
      <c r="BA1778" s="13">
        <f t="shared" si="2226"/>
        <v>1.1119592430798908E-6</v>
      </c>
      <c r="BB1778" s="13">
        <f t="shared" si="2227"/>
        <v>1.7864378502791575E-7</v>
      </c>
      <c r="BC1778" s="13">
        <f t="shared" si="2228"/>
        <v>2.2960267385848631E-8</v>
      </c>
      <c r="BD1778" s="13">
        <f t="shared" si="2229"/>
        <v>2.7292152924598866E-5</v>
      </c>
      <c r="BE1778" s="13">
        <f t="shared" si="2230"/>
        <v>1.7300196405613046E-5</v>
      </c>
      <c r="BF1778" s="13">
        <f t="shared" si="2231"/>
        <v>5.483202378714237E-6</v>
      </c>
      <c r="BG1778" s="13">
        <f t="shared" si="2232"/>
        <v>1.1585806165060927E-6</v>
      </c>
      <c r="BH1778" s="13">
        <f t="shared" si="2233"/>
        <v>1.836028864474993E-7</v>
      </c>
      <c r="BI1778" s="13">
        <f t="shared" si="2234"/>
        <v>2.3276771201998482E-8</v>
      </c>
      <c r="BJ1778" s="14">
        <f t="shared" si="2235"/>
        <v>0.29489193367592109</v>
      </c>
      <c r="BK1778" s="14">
        <f t="shared" si="2236"/>
        <v>0.40479063352760036</v>
      </c>
      <c r="BL1778" s="14">
        <f t="shared" si="2237"/>
        <v>0.28798299633589858</v>
      </c>
      <c r="BM1778" s="14">
        <f t="shared" si="2238"/>
        <v>0.13750423394120087</v>
      </c>
      <c r="BN1778" s="14">
        <f t="shared" si="2239"/>
        <v>0.86248593746426316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1.30322580645161</v>
      </c>
      <c r="F1779" s="10">
        <f>VLOOKUP(B1779,home!$B$2:$E$405,3,FALSE)</f>
        <v>0.9</v>
      </c>
      <c r="G1779" s="10">
        <f>VLOOKUP(C1779,away!$B$2:$E$405,4,FALSE)</f>
        <v>0.88</v>
      </c>
      <c r="H1779" s="10">
        <f>VLOOKUP(A1779,away!$A$2:$E$405,3,FALSE)</f>
        <v>1.08387096774194</v>
      </c>
      <c r="I1779" s="10">
        <f>VLOOKUP(C1779,away!$B$2:$E$405,3,FALSE)</f>
        <v>1.21</v>
      </c>
      <c r="J1779" s="10">
        <f>VLOOKUP(B1779,home!$B$2:$E$405,4,FALSE)</f>
        <v>1.23</v>
      </c>
      <c r="K1779" s="12">
        <f t="shared" si="2184"/>
        <v>1.0321548387096753</v>
      </c>
      <c r="L1779" s="12">
        <f t="shared" si="2185"/>
        <v>1.6131251612903292</v>
      </c>
      <c r="M1779" s="13">
        <f t="shared" si="2186"/>
        <v>7.0985475023739669E-2</v>
      </c>
      <c r="N1779" s="13">
        <f t="shared" si="2187"/>
        <v>7.3268001523857693E-2</v>
      </c>
      <c r="O1779" s="13">
        <f t="shared" si="2188"/>
        <v>0.11450845584694068</v>
      </c>
      <c r="P1779" s="13">
        <f t="shared" si="2189"/>
        <v>0.11819045677559302</v>
      </c>
      <c r="Q1779" s="13">
        <f t="shared" si="2190"/>
        <v>3.781196114771878E-2</v>
      </c>
      <c r="R1779" s="13">
        <f t="shared" si="2191"/>
        <v>9.2358235653601378E-2</v>
      </c>
      <c r="S1779" s="13">
        <f t="shared" si="2192"/>
        <v>4.9196628141713779E-2</v>
      </c>
      <c r="T1779" s="13">
        <f t="shared" si="2193"/>
        <v>6.0995425925117523E-2</v>
      </c>
      <c r="U1779" s="13">
        <f t="shared" si="2194"/>
        <v>9.5327999824553103E-2</v>
      </c>
      <c r="V1779" s="13">
        <f t="shared" si="2195"/>
        <v>9.1013485504426242E-3</v>
      </c>
      <c r="W1779" s="13">
        <f t="shared" si="2196"/>
        <v>1.3009266219906732E-2</v>
      </c>
      <c r="X1779" s="13">
        <f t="shared" si="2197"/>
        <v>2.098557466925588E-2</v>
      </c>
      <c r="Y1779" s="13">
        <f t="shared" si="2198"/>
        <v>1.6926179261556821E-2</v>
      </c>
      <c r="Z1779" s="13">
        <f t="shared" si="2199"/>
        <v>4.9661797928401981E-2</v>
      </c>
      <c r="AA1779" s="13">
        <f t="shared" si="2200"/>
        <v>5.1258665030822229E-2</v>
      </c>
      <c r="AB1779" s="13">
        <f t="shared" si="2201"/>
        <v>2.6453439568680792E-2</v>
      </c>
      <c r="AC1779" s="13">
        <f t="shared" si="2202"/>
        <v>9.4710620561015409E-4</v>
      </c>
      <c r="AD1779" s="13">
        <f t="shared" si="2203"/>
        <v>3.3568942692347643E-3</v>
      </c>
      <c r="AE1779" s="13">
        <f t="shared" si="2204"/>
        <v>5.4150906094939111E-3</v>
      </c>
      <c r="AF1779" s="13">
        <f t="shared" si="2205"/>
        <v>4.3676094564208071E-3</v>
      </c>
      <c r="AG1779" s="13">
        <f t="shared" si="2206"/>
        <v>2.3485002362806603E-3</v>
      </c>
      <c r="AH1779" s="13">
        <f t="shared" si="2207"/>
        <v>2.0027673948305298E-2</v>
      </c>
      <c r="AI1779" s="13">
        <f t="shared" si="2208"/>
        <v>2.0671660573843016E-2</v>
      </c>
      <c r="AJ1779" s="13">
        <f t="shared" si="2209"/>
        <v>1.0668177242728045E-2</v>
      </c>
      <c r="AK1779" s="13">
        <f t="shared" si="2210"/>
        <v>3.6704035870980655E-3</v>
      </c>
      <c r="AL1779" s="13">
        <f t="shared" si="2211"/>
        <v>6.3077081624727938E-5</v>
      </c>
      <c r="AM1779" s="13">
        <f t="shared" si="2212"/>
        <v>6.9296693260548865E-4</v>
      </c>
      <c r="AN1779" s="13">
        <f t="shared" si="2213"/>
        <v>1.1178423949280937E-3</v>
      </c>
      <c r="AO1779" s="13">
        <f t="shared" si="2214"/>
        <v>9.0160984680777467E-4</v>
      </c>
      <c r="AP1779" s="13">
        <f t="shared" si="2215"/>
        <v>4.8480317651758013E-4</v>
      </c>
      <c r="AQ1779" s="13">
        <f t="shared" si="2216"/>
        <v>1.9551205057849634E-4</v>
      </c>
      <c r="AR1779" s="13">
        <f t="shared" si="2217"/>
        <v>6.4614289536260167E-3</v>
      </c>
      <c r="AS1779" s="13">
        <f t="shared" si="2218"/>
        <v>6.6691951594638867E-3</v>
      </c>
      <c r="AT1779" s="13">
        <f t="shared" si="2219"/>
        <v>3.441821027069897E-3</v>
      </c>
      <c r="AU1779" s="13">
        <f t="shared" si="2220"/>
        <v>1.1841640756876329E-3</v>
      </c>
      <c r="AV1779" s="13">
        <f t="shared" si="2221"/>
        <v>3.0556017013679004E-4</v>
      </c>
      <c r="AW1779" s="13">
        <f t="shared" si="2222"/>
        <v>2.9173061604835968E-6</v>
      </c>
      <c r="AX1779" s="13">
        <f t="shared" si="2223"/>
        <v>1.1920819542575938E-4</v>
      </c>
      <c r="AY1779" s="13">
        <f t="shared" si="2224"/>
        <v>1.9229773947330721E-4</v>
      </c>
      <c r="AZ1779" s="13">
        <f t="shared" si="2225"/>
        <v>1.5510016100182223E-4</v>
      </c>
      <c r="BA1779" s="13">
        <f t="shared" si="2226"/>
        <v>8.3398657410740161E-5</v>
      </c>
      <c r="BB1779" s="13">
        <f t="shared" si="2227"/>
        <v>3.3633118171774281E-5</v>
      </c>
      <c r="BC1779" s="13">
        <f t="shared" si="2228"/>
        <v>1.085088583510801E-5</v>
      </c>
      <c r="BD1779" s="13">
        <f t="shared" si="2229"/>
        <v>1.7371822704973308E-3</v>
      </c>
      <c r="BE1779" s="13">
        <f t="shared" si="2230"/>
        <v>1.7930410862144798E-3</v>
      </c>
      <c r="BF1779" s="13">
        <f t="shared" si="2231"/>
        <v>9.2534801657076352E-4</v>
      </c>
      <c r="BG1779" s="13">
        <f t="shared" si="2232"/>
        <v>3.1836747759797154E-4</v>
      </c>
      <c r="BH1779" s="13">
        <f t="shared" si="2233"/>
        <v>8.2151133122635087E-5</v>
      </c>
      <c r="BI1779" s="13">
        <f t="shared" si="2234"/>
        <v>1.6958537911602108E-5</v>
      </c>
      <c r="BJ1779" s="14">
        <f t="shared" si="2235"/>
        <v>0.24247172647759954</v>
      </c>
      <c r="BK1779" s="14">
        <f t="shared" si="2236"/>
        <v>0.24867638951819723</v>
      </c>
      <c r="BL1779" s="14">
        <f t="shared" si="2237"/>
        <v>0.45787992918447157</v>
      </c>
      <c r="BM1779" s="14">
        <f t="shared" si="2238"/>
        <v>0.49137787670390631</v>
      </c>
      <c r="BN1779" s="14">
        <f t="shared" si="2239"/>
        <v>0.50712258597145121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1.30322580645161</v>
      </c>
      <c r="F1780" s="10">
        <f>VLOOKUP(B1780,home!$B$2:$E$405,3,FALSE)</f>
        <v>1.66</v>
      </c>
      <c r="G1780" s="10">
        <f>VLOOKUP(C1780,away!$B$2:$E$405,4,FALSE)</f>
        <v>0.88</v>
      </c>
      <c r="H1780" s="10">
        <f>VLOOKUP(A1780,away!$A$2:$E$405,3,FALSE)</f>
        <v>1.08387096774194</v>
      </c>
      <c r="I1780" s="10">
        <f>VLOOKUP(C1780,away!$B$2:$E$405,3,FALSE)</f>
        <v>1.1000000000000001</v>
      </c>
      <c r="J1780" s="10">
        <f>VLOOKUP(B1780,home!$B$2:$E$405,4,FALSE)</f>
        <v>1.23</v>
      </c>
      <c r="K1780" s="12">
        <f t="shared" si="2184"/>
        <v>1.9037522580645116</v>
      </c>
      <c r="L1780" s="12">
        <f t="shared" si="2185"/>
        <v>1.4664774193548449</v>
      </c>
      <c r="M1780" s="13">
        <f t="shared" si="2186"/>
        <v>3.4381739727301831E-2</v>
      </c>
      <c r="N1780" s="13">
        <f t="shared" si="2187"/>
        <v>6.5454314642037173E-2</v>
      </c>
      <c r="O1780" s="13">
        <f t="shared" si="2188"/>
        <v>5.0420044948223539E-2</v>
      </c>
      <c r="P1780" s="13">
        <f t="shared" si="2189"/>
        <v>9.5987274421894739E-2</v>
      </c>
      <c r="Q1780" s="13">
        <f t="shared" si="2190"/>
        <v>6.2304399649921662E-2</v>
      </c>
      <c r="R1780" s="13">
        <f t="shared" si="2191"/>
        <v>3.6969928699713078E-2</v>
      </c>
      <c r="S1780" s="13">
        <f t="shared" si="2192"/>
        <v>6.6994550915844386E-2</v>
      </c>
      <c r="T1780" s="13">
        <f t="shared" si="2193"/>
        <v>9.1367995213070041E-2</v>
      </c>
      <c r="U1780" s="13">
        <f t="shared" si="2194"/>
        <v>7.0381585242562758E-2</v>
      </c>
      <c r="V1780" s="13">
        <f t="shared" si="2195"/>
        <v>2.0781781888148058E-2</v>
      </c>
      <c r="W1780" s="13">
        <f t="shared" si="2196"/>
        <v>3.9537380506964051E-2</v>
      </c>
      <c r="X1780" s="13">
        <f t="shared" si="2197"/>
        <v>5.7980675733903204E-2</v>
      </c>
      <c r="Y1780" s="13">
        <f t="shared" si="2198"/>
        <v>4.2513675861352226E-2</v>
      </c>
      <c r="Z1780" s="13">
        <f t="shared" si="2199"/>
        <v>1.8071855211095948E-2</v>
      </c>
      <c r="AA1780" s="13">
        <f t="shared" si="2200"/>
        <v>3.440433516553882E-2</v>
      </c>
      <c r="AB1780" s="13">
        <f t="shared" si="2201"/>
        <v>3.2748665379301413E-2</v>
      </c>
      <c r="AC1780" s="13">
        <f t="shared" si="2202"/>
        <v>3.6261737642118378E-3</v>
      </c>
      <c r="AD1780" s="13">
        <f t="shared" si="2203"/>
        <v>1.8817344354522154E-2</v>
      </c>
      <c r="AE1780" s="13">
        <f t="shared" si="2204"/>
        <v>2.7595210588131112E-2</v>
      </c>
      <c r="AF1780" s="13">
        <f t="shared" si="2205"/>
        <v>2.0233876604918002E-2</v>
      </c>
      <c r="AG1780" s="13">
        <f t="shared" si="2206"/>
        <v>9.8908410490415079E-3</v>
      </c>
      <c r="AH1780" s="13">
        <f t="shared" si="2207"/>
        <v>6.6254918982305948E-3</v>
      </c>
      <c r="AI1780" s="13">
        <f t="shared" si="2208"/>
        <v>1.2613295162044623E-2</v>
      </c>
      <c r="AJ1780" s="13">
        <f t="shared" si="2209"/>
        <v>1.2006294573188317E-2</v>
      </c>
      <c r="AK1780" s="13">
        <f t="shared" si="2210"/>
        <v>7.6190034682316514E-3</v>
      </c>
      <c r="AL1780" s="13">
        <f t="shared" si="2211"/>
        <v>4.049434833345376E-4</v>
      </c>
      <c r="AM1780" s="13">
        <f t="shared" si="2212"/>
        <v>7.1647123611398057E-3</v>
      </c>
      <c r="AN1780" s="13">
        <f t="shared" si="2213"/>
        <v>1.0506888893784061E-2</v>
      </c>
      <c r="AO1780" s="13">
        <f t="shared" si="2214"/>
        <v>7.7040576552022668E-3</v>
      </c>
      <c r="AP1780" s="13">
        <f t="shared" si="2215"/>
        <v>3.7659421962539857E-3</v>
      </c>
      <c r="AQ1780" s="13">
        <f t="shared" si="2216"/>
        <v>1.3806672983505148E-3</v>
      </c>
      <c r="AR1780" s="13">
        <f t="shared" si="2217"/>
        <v>1.9432268521747263E-3</v>
      </c>
      <c r="AS1780" s="13">
        <f t="shared" si="2218"/>
        <v>3.6994225077592283E-3</v>
      </c>
      <c r="AT1780" s="13">
        <f t="shared" si="2219"/>
        <v>3.521391976340655E-3</v>
      </c>
      <c r="AU1780" s="13">
        <f t="shared" si="2220"/>
        <v>2.2346193088295923E-3</v>
      </c>
      <c r="AV1780" s="13">
        <f t="shared" si="2221"/>
        <v>1.0635403887747235E-3</v>
      </c>
      <c r="AW1780" s="13">
        <f t="shared" si="2222"/>
        <v>3.1403476225463399E-5</v>
      </c>
      <c r="AX1780" s="13">
        <f t="shared" si="2223"/>
        <v>2.2733062226504368E-3</v>
      </c>
      <c r="AY1780" s="13">
        <f t="shared" si="2224"/>
        <v>3.3337522427957238E-3</v>
      </c>
      <c r="AZ1780" s="13">
        <f t="shared" si="2225"/>
        <v>2.4444361928917498E-3</v>
      </c>
      <c r="BA1780" s="13">
        <f t="shared" si="2226"/>
        <v>1.194903493309825E-3</v>
      </c>
      <c r="BB1780" s="13">
        <f t="shared" si="2227"/>
        <v>4.3807474781177013E-4</v>
      </c>
      <c r="BC1780" s="13">
        <f t="shared" si="2228"/>
        <v>1.2848534513110578E-4</v>
      </c>
      <c r="BD1780" s="13">
        <f t="shared" si="2229"/>
        <v>4.7494971656637135E-4</v>
      </c>
      <c r="BE1780" s="13">
        <f t="shared" si="2230"/>
        <v>9.041865953803292E-4</v>
      </c>
      <c r="BF1780" s="13">
        <f t="shared" si="2231"/>
        <v>8.6067363633348249E-4</v>
      </c>
      <c r="BG1780" s="13">
        <f t="shared" si="2232"/>
        <v>5.4616979287548727E-4</v>
      </c>
      <c r="BH1780" s="13">
        <f t="shared" si="2233"/>
        <v>2.5994299411833386E-4</v>
      </c>
      <c r="BI1780" s="13">
        <f t="shared" si="2234"/>
        <v>9.8973412404165602E-5</v>
      </c>
      <c r="BJ1780" s="14">
        <f t="shared" si="2235"/>
        <v>0.47603094085318237</v>
      </c>
      <c r="BK1780" s="14">
        <f t="shared" si="2236"/>
        <v>0.22551021644353111</v>
      </c>
      <c r="BL1780" s="14">
        <f t="shared" si="2237"/>
        <v>0.27939574171859183</v>
      </c>
      <c r="BM1780" s="14">
        <f t="shared" si="2238"/>
        <v>0.65018870337073886</v>
      </c>
      <c r="BN1780" s="14">
        <f t="shared" si="2239"/>
        <v>0.34551770208909205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1.30322580645161</v>
      </c>
      <c r="F1781" s="10">
        <f>VLOOKUP(B1781,home!$B$2:$E$405,3,FALSE)</f>
        <v>1.1499999999999999</v>
      </c>
      <c r="G1781" s="10">
        <f>VLOOKUP(C1781,away!$B$2:$E$405,4,FALSE)</f>
        <v>1.23</v>
      </c>
      <c r="H1781" s="10">
        <f>VLOOKUP(A1781,away!$A$2:$E$405,3,FALSE)</f>
        <v>1.08387096774194</v>
      </c>
      <c r="I1781" s="10">
        <f>VLOOKUP(C1781,away!$B$2:$E$405,3,FALSE)</f>
        <v>0.77</v>
      </c>
      <c r="J1781" s="10">
        <f>VLOOKUP(B1781,home!$B$2:$E$405,4,FALSE)</f>
        <v>1.23</v>
      </c>
      <c r="K1781" s="12">
        <f t="shared" si="2184"/>
        <v>1.8434129032258022</v>
      </c>
      <c r="L1781" s="12">
        <f t="shared" si="2185"/>
        <v>1.0265341935483914</v>
      </c>
      <c r="M1781" s="13">
        <f t="shared" si="2186"/>
        <v>5.6701926215307244E-2</v>
      </c>
      <c r="N1781" s="13">
        <f t="shared" si="2187"/>
        <v>0.10452506242305473</v>
      </c>
      <c r="O1781" s="13">
        <f t="shared" si="2188"/>
        <v>5.8206466100070825E-2</v>
      </c>
      <c r="P1781" s="13">
        <f t="shared" si="2189"/>
        <v>0.10729855066004579</v>
      </c>
      <c r="Q1781" s="13">
        <f t="shared" si="2190"/>
        <v>9.6341424390570793E-2</v>
      </c>
      <c r="R1781" s="13">
        <f t="shared" si="2191"/>
        <v>2.9875463868668982E-2</v>
      </c>
      <c r="S1781" s="13">
        <f t="shared" si="2192"/>
        <v>5.0760969433514443E-2</v>
      </c>
      <c r="T1781" s="13">
        <f t="shared" si="2193"/>
        <v>9.8897766392077924E-2</v>
      </c>
      <c r="U1781" s="13">
        <f t="shared" si="2194"/>
        <v>5.5072815585360639E-2</v>
      </c>
      <c r="V1781" s="13">
        <f t="shared" si="2195"/>
        <v>1.0672924603484787E-2</v>
      </c>
      <c r="W1781" s="13">
        <f t="shared" si="2196"/>
        <v>5.9199008278910406E-2</v>
      </c>
      <c r="X1781" s="13">
        <f t="shared" si="2197"/>
        <v>6.0769806222455848E-2</v>
      </c>
      <c r="Y1781" s="13">
        <f t="shared" si="2198"/>
        <v>3.1191142011330358E-2</v>
      </c>
      <c r="Z1781" s="13">
        <f t="shared" si="2199"/>
        <v>1.0222728403102741E-2</v>
      </c>
      <c r="AA1781" s="13">
        <f t="shared" si="2200"/>
        <v>1.884470944445249E-2</v>
      </c>
      <c r="AB1781" s="13">
        <f t="shared" si="2201"/>
        <v>1.7369290273722433E-2</v>
      </c>
      <c r="AC1781" s="13">
        <f t="shared" si="2202"/>
        <v>1.2622910473417764E-3</v>
      </c>
      <c r="AD1781" s="13">
        <f t="shared" si="2203"/>
        <v>2.7282053929878626E-2</v>
      </c>
      <c r="AE1781" s="13">
        <f t="shared" si="2204"/>
        <v>2.8005961229251683E-2</v>
      </c>
      <c r="AF1781" s="13">
        <f t="shared" si="2205"/>
        <v>1.4374538412508691E-2</v>
      </c>
      <c r="AG1781" s="13">
        <f t="shared" si="2206"/>
        <v>4.9186517323049949E-3</v>
      </c>
      <c r="AH1781" s="13">
        <f t="shared" si="2207"/>
        <v>2.6234950642858262E-3</v>
      </c>
      <c r="AI1781" s="13">
        <f t="shared" si="2208"/>
        <v>4.8361846530536965E-3</v>
      </c>
      <c r="AJ1781" s="13">
        <f t="shared" si="2209"/>
        <v>4.4575425959108936E-3</v>
      </c>
      <c r="AK1781" s="13">
        <f t="shared" si="2210"/>
        <v>2.7390305126602597E-3</v>
      </c>
      <c r="AL1781" s="13">
        <f t="shared" si="2211"/>
        <v>9.5546665823398365E-5</v>
      </c>
      <c r="AM1781" s="13">
        <f t="shared" si="2212"/>
        <v>1.0058418048168089E-2</v>
      </c>
      <c r="AN1781" s="13">
        <f t="shared" si="2213"/>
        <v>1.0325310059448815E-2</v>
      </c>
      <c r="AO1781" s="13">
        <f t="shared" si="2214"/>
        <v>5.2996419175066894E-3</v>
      </c>
      <c r="AP1781" s="13">
        <f t="shared" si="2215"/>
        <v>1.8134212139609934E-3</v>
      </c>
      <c r="AQ1781" s="13">
        <f t="shared" si="2216"/>
        <v>4.6538472085924827E-4</v>
      </c>
      <c r="AR1781" s="13">
        <f t="shared" si="2217"/>
        <v>5.3862147801896738E-4</v>
      </c>
      <c r="AS1781" s="13">
        <f t="shared" si="2218"/>
        <v>9.9290178253471717E-4</v>
      </c>
      <c r="AT1781" s="13">
        <f t="shared" si="2219"/>
        <v>9.151639787801988E-4</v>
      </c>
      <c r="AU1781" s="13">
        <f t="shared" si="2220"/>
        <v>5.6234169568362762E-4</v>
      </c>
      <c r="AV1781" s="13">
        <f t="shared" si="2221"/>
        <v>2.5915698446126904E-4</v>
      </c>
      <c r="AW1781" s="13">
        <f t="shared" si="2222"/>
        <v>5.0223743351826094E-6</v>
      </c>
      <c r="AX1781" s="13">
        <f t="shared" si="2223"/>
        <v>3.0903029360053913E-3</v>
      </c>
      <c r="AY1781" s="13">
        <f t="shared" si="2224"/>
        <v>3.1723016322325213E-3</v>
      </c>
      <c r="AZ1781" s="13">
        <f t="shared" si="2225"/>
        <v>1.6282380488680278E-3</v>
      </c>
      <c r="BA1781" s="13">
        <f t="shared" si="2226"/>
        <v>5.5714734413318248E-4</v>
      </c>
      <c r="BB1781" s="13">
        <f t="shared" si="2227"/>
        <v>1.429826998993461E-4</v>
      </c>
      <c r="BC1781" s="13">
        <f t="shared" si="2228"/>
        <v>2.9355326106509397E-5</v>
      </c>
      <c r="BD1781" s="13">
        <f t="shared" si="2229"/>
        <v>9.2152227427673856E-5</v>
      </c>
      <c r="BE1781" s="13">
        <f t="shared" si="2230"/>
        <v>1.6987460510117265E-4</v>
      </c>
      <c r="BF1781" s="13">
        <f t="shared" si="2231"/>
        <v>1.5657451948694471E-4</v>
      </c>
      <c r="BG1781" s="13">
        <f t="shared" si="2232"/>
        <v>9.6210496512871225E-5</v>
      </c>
      <c r="BH1781" s="13">
        <f t="shared" si="2233"/>
        <v>4.4338917674396956E-5</v>
      </c>
      <c r="BI1781" s="13">
        <f t="shared" si="2234"/>
        <v>1.6346986591209976E-5</v>
      </c>
      <c r="BJ1781" s="14">
        <f t="shared" si="2235"/>
        <v>0.5620879189695327</v>
      </c>
      <c r="BK1781" s="14">
        <f t="shared" si="2236"/>
        <v>0.22996451025774994</v>
      </c>
      <c r="BL1781" s="14">
        <f t="shared" si="2237"/>
        <v>0.19786868177045908</v>
      </c>
      <c r="BM1781" s="14">
        <f t="shared" si="2238"/>
        <v>0.54402766648522882</v>
      </c>
      <c r="BN1781" s="14">
        <f t="shared" si="2239"/>
        <v>0.45294889365771834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1.5546218487395</v>
      </c>
      <c r="F1782" s="10">
        <f>VLOOKUP(B1782,home!$B$2:$E$405,3,FALSE)</f>
        <v>1.54</v>
      </c>
      <c r="G1782" s="10">
        <f>VLOOKUP(C1782,away!$B$2:$E$405,4,FALSE)</f>
        <v>0.9</v>
      </c>
      <c r="H1782" s="10">
        <f>VLOOKUP(A1782,away!$A$2:$E$405,3,FALSE)</f>
        <v>1.3361344537815101</v>
      </c>
      <c r="I1782" s="10">
        <f>VLOOKUP(C1782,away!$B$2:$E$405,3,FALSE)</f>
        <v>0.39</v>
      </c>
      <c r="J1782" s="10">
        <f>VLOOKUP(B1782,home!$B$2:$E$405,4,FALSE)</f>
        <v>0.9</v>
      </c>
      <c r="K1782" s="12">
        <f t="shared" si="2184"/>
        <v>2.154705882352947</v>
      </c>
      <c r="L1782" s="12">
        <f t="shared" si="2185"/>
        <v>0.46898319327731003</v>
      </c>
      <c r="M1782" s="13">
        <f t="shared" si="2186"/>
        <v>7.2534782348977728E-2</v>
      </c>
      <c r="N1782" s="13">
        <f t="shared" si="2187"/>
        <v>0.15629112220253302</v>
      </c>
      <c r="O1782" s="13">
        <f t="shared" si="2188"/>
        <v>3.4017593849698234E-2</v>
      </c>
      <c r="P1782" s="13">
        <f t="shared" si="2189"/>
        <v>7.3297909571438224E-2</v>
      </c>
      <c r="Q1782" s="13">
        <f t="shared" si="2190"/>
        <v>0.16838070018467063</v>
      </c>
      <c r="R1782" s="13">
        <f t="shared" si="2191"/>
        <v>7.9768398956210299E-3</v>
      </c>
      <c r="S1782" s="13">
        <f t="shared" si="2192"/>
        <v>1.8517266384333663E-2</v>
      </c>
      <c r="T1782" s="13">
        <f t="shared" si="2193"/>
        <v>7.8967718458876179E-2</v>
      </c>
      <c r="U1782" s="13">
        <f t="shared" si="2194"/>
        <v>1.71877438456823E-2</v>
      </c>
      <c r="V1782" s="13">
        <f t="shared" si="2195"/>
        <v>2.0791204087731805E-3</v>
      </c>
      <c r="W1782" s="13">
        <f t="shared" si="2196"/>
        <v>0.12093696172087259</v>
      </c>
      <c r="X1782" s="13">
        <f t="shared" si="2197"/>
        <v>5.6717402493110636E-2</v>
      </c>
      <c r="Y1782" s="13">
        <f t="shared" si="2198"/>
        <v>1.3299754267806742E-2</v>
      </c>
      <c r="Z1782" s="13">
        <f t="shared" si="2199"/>
        <v>1.2470012821700655E-3</v>
      </c>
      <c r="AA1782" s="13">
        <f t="shared" si="2200"/>
        <v>2.686920997993507E-3</v>
      </c>
      <c r="AB1782" s="13">
        <f t="shared" si="2201"/>
        <v>2.8947622398971312E-3</v>
      </c>
      <c r="AC1782" s="13">
        <f t="shared" si="2202"/>
        <v>1.3131215705693088E-4</v>
      </c>
      <c r="AD1782" s="13">
        <f t="shared" si="2203"/>
        <v>6.5145895703464338E-2</v>
      </c>
      <c r="AE1782" s="13">
        <f t="shared" si="2204"/>
        <v>3.0552330195921296E-2</v>
      </c>
      <c r="AF1782" s="13">
        <f t="shared" si="2205"/>
        <v>7.1642646886729755E-3</v>
      </c>
      <c r="AG1782" s="13">
        <f t="shared" si="2206"/>
        <v>1.119973243725909E-3</v>
      </c>
      <c r="AH1782" s="13">
        <f t="shared" si="2207"/>
        <v>1.4620566083325425E-4</v>
      </c>
      <c r="AI1782" s="13">
        <f t="shared" si="2208"/>
        <v>3.1503019743071278E-4</v>
      </c>
      <c r="AJ1782" s="13">
        <f t="shared" si="2209"/>
        <v>3.3939870976138365E-4</v>
      </c>
      <c r="AK1782" s="13">
        <f t="shared" si="2210"/>
        <v>2.4376813212861797E-4</v>
      </c>
      <c r="AL1782" s="13">
        <f t="shared" si="2211"/>
        <v>5.3077468777846631E-6</v>
      </c>
      <c r="AM1782" s="13">
        <f t="shared" si="2212"/>
        <v>2.807404893668124E-2</v>
      </c>
      <c r="AN1782" s="13">
        <f t="shared" si="2213"/>
        <v>1.3166257118548238E-2</v>
      </c>
      <c r="AO1782" s="13">
        <f t="shared" si="2214"/>
        <v>3.0873766534834333E-3</v>
      </c>
      <c r="AP1782" s="13">
        <f t="shared" si="2215"/>
        <v>4.8264258726682542E-4</v>
      </c>
      <c r="AQ1782" s="13">
        <f t="shared" si="2216"/>
        <v>5.6587815447004611E-5</v>
      </c>
      <c r="AR1782" s="13">
        <f t="shared" si="2217"/>
        <v>1.3713599538559781E-5</v>
      </c>
      <c r="AS1782" s="13">
        <f t="shared" si="2218"/>
        <v>2.9548773593967421E-5</v>
      </c>
      <c r="AT1782" s="13">
        <f t="shared" si="2219"/>
        <v>3.1834458139618528E-5</v>
      </c>
      <c r="AU1782" s="13">
        <f t="shared" si="2220"/>
        <v>2.2864631404984896E-5</v>
      </c>
      <c r="AV1782" s="13">
        <f t="shared" si="2221"/>
        <v>1.2316638946538221E-5</v>
      </c>
      <c r="AW1782" s="13">
        <f t="shared" si="2222"/>
        <v>1.4898857948520746E-7</v>
      </c>
      <c r="AX1782" s="13">
        <f t="shared" si="2223"/>
        <v>1.0081886397555266E-2</v>
      </c>
      <c r="AY1782" s="13">
        <f t="shared" si="2224"/>
        <v>4.7282352769845446E-3</v>
      </c>
      <c r="AZ1782" s="13">
        <f t="shared" si="2225"/>
        <v>1.108731439383319E-3</v>
      </c>
      <c r="BA1782" s="13">
        <f t="shared" si="2226"/>
        <v>1.7332547030964583E-4</v>
      </c>
      <c r="BB1782" s="13">
        <f t="shared" si="2227"/>
        <v>2.032168313552731E-5</v>
      </c>
      <c r="BC1782" s="13">
        <f t="shared" si="2228"/>
        <v>1.9061055699338513E-6</v>
      </c>
      <c r="BD1782" s="13">
        <f t="shared" si="2229"/>
        <v>1.0719079504866688E-6</v>
      </c>
      <c r="BE1782" s="13">
        <f t="shared" si="2230"/>
        <v>2.3096463662545166E-6</v>
      </c>
      <c r="BF1782" s="13">
        <f t="shared" si="2231"/>
        <v>2.4883043057618589E-6</v>
      </c>
      <c r="BG1782" s="13">
        <f t="shared" si="2232"/>
        <v>1.7871879749030811E-6</v>
      </c>
      <c r="BH1782" s="13">
        <f t="shared" si="2233"/>
        <v>9.627161105985299E-7</v>
      </c>
      <c r="BI1782" s="13">
        <f t="shared" si="2234"/>
        <v>4.1487401330852064E-7</v>
      </c>
      <c r="BJ1782" s="14">
        <f t="shared" si="2235"/>
        <v>0.75955744264401914</v>
      </c>
      <c r="BK1782" s="14">
        <f t="shared" si="2236"/>
        <v>0.17129393389444203</v>
      </c>
      <c r="BL1782" s="14">
        <f t="shared" si="2237"/>
        <v>6.5927576267391139E-2</v>
      </c>
      <c r="BM1782" s="14">
        <f t="shared" si="2238"/>
        <v>0.48079891974667877</v>
      </c>
      <c r="BN1782" s="14">
        <f t="shared" si="2239"/>
        <v>0.51249894805293883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1.5546218487395</v>
      </c>
      <c r="F1783" s="10">
        <f>VLOOKUP(B1783,home!$B$2:$E$405,3,FALSE)</f>
        <v>0.96</v>
      </c>
      <c r="G1783" s="10">
        <f>VLOOKUP(C1783,away!$B$2:$E$405,4,FALSE)</f>
        <v>0.64</v>
      </c>
      <c r="H1783" s="10">
        <f>VLOOKUP(A1783,away!$A$2:$E$405,3,FALSE)</f>
        <v>1.3361344537815101</v>
      </c>
      <c r="I1783" s="10">
        <f>VLOOKUP(C1783,away!$B$2:$E$405,3,FALSE)</f>
        <v>0.75</v>
      </c>
      <c r="J1783" s="10">
        <f>VLOOKUP(B1783,home!$B$2:$E$405,4,FALSE)</f>
        <v>0.37</v>
      </c>
      <c r="K1783" s="12">
        <f t="shared" si="2184"/>
        <v>0.95515966386554885</v>
      </c>
      <c r="L1783" s="12">
        <f t="shared" si="2185"/>
        <v>0.37077731092436911</v>
      </c>
      <c r="M1783" s="13">
        <f t="shared" si="2186"/>
        <v>0.26555402505784248</v>
      </c>
      <c r="N1783" s="13">
        <f t="shared" si="2187"/>
        <v>0.25364649331239231</v>
      </c>
      <c r="O1783" s="13">
        <f t="shared" si="2188"/>
        <v>9.8461407316089364E-2</v>
      </c>
      <c r="P1783" s="13">
        <f t="shared" si="2189"/>
        <v>9.4046364715764788E-2</v>
      </c>
      <c r="Q1783" s="13">
        <f t="shared" si="2190"/>
        <v>0.12113644964646993</v>
      </c>
      <c r="R1783" s="13">
        <f t="shared" si="2191"/>
        <v>1.825362791724431E-2</v>
      </c>
      <c r="S1783" s="13">
        <f t="shared" si="2192"/>
        <v>8.3266660280559776E-3</v>
      </c>
      <c r="T1783" s="13">
        <f t="shared" si="2193"/>
        <v>4.4914647054843361E-2</v>
      </c>
      <c r="U1783" s="13">
        <f t="shared" si="2194"/>
        <v>1.7435129105761869E-2</v>
      </c>
      <c r="V1783" s="13">
        <f t="shared" si="2195"/>
        <v>3.2765572528366759E-4</v>
      </c>
      <c r="W1783" s="13">
        <f t="shared" si="2196"/>
        <v>3.8568216842062734E-2</v>
      </c>
      <c r="X1783" s="13">
        <f t="shared" si="2197"/>
        <v>1.4300219727847983E-2</v>
      </c>
      <c r="Y1783" s="13">
        <f t="shared" si="2198"/>
        <v>2.6510985081595441E-3</v>
      </c>
      <c r="Z1783" s="13">
        <f t="shared" si="2199"/>
        <v>2.2560103579232797E-3</v>
      </c>
      <c r="AA1783" s="13">
        <f t="shared" si="2200"/>
        <v>2.1548500951511962E-3</v>
      </c>
      <c r="AB1783" s="13">
        <f t="shared" si="2201"/>
        <v>1.0291129462826312E-3</v>
      </c>
      <c r="AC1783" s="13">
        <f t="shared" si="2202"/>
        <v>7.2524860606340358E-6</v>
      </c>
      <c r="AD1783" s="13">
        <f t="shared" si="2203"/>
        <v>9.20970125868956E-3</v>
      </c>
      <c r="AE1783" s="13">
        <f t="shared" si="2204"/>
        <v>3.4147482671136923E-3</v>
      </c>
      <c r="AF1783" s="13">
        <f t="shared" si="2205"/>
        <v>6.3305558998203208E-4</v>
      </c>
      <c r="AG1783" s="13">
        <f t="shared" si="2206"/>
        <v>7.8240883106392629E-5</v>
      </c>
      <c r="AH1783" s="13">
        <f t="shared" si="2207"/>
        <v>2.0911936348207917E-4</v>
      </c>
      <c r="AI1783" s="13">
        <f t="shared" si="2208"/>
        <v>1.9974238093132025E-4</v>
      </c>
      <c r="AJ1783" s="13">
        <f t="shared" si="2209"/>
        <v>9.5392932715032133E-5</v>
      </c>
      <c r="AK1783" s="13">
        <f t="shared" si="2210"/>
        <v>3.0371827182413004E-5</v>
      </c>
      <c r="AL1783" s="13">
        <f t="shared" si="2211"/>
        <v>1.0273916187198772E-7</v>
      </c>
      <c r="AM1783" s="13">
        <f t="shared" si="2212"/>
        <v>1.7593470317104085E-3</v>
      </c>
      <c r="AN1783" s="13">
        <f t="shared" si="2213"/>
        <v>6.5232596140035596E-4</v>
      </c>
      <c r="AO1783" s="13">
        <f t="shared" si="2214"/>
        <v>1.2093383290708891E-4</v>
      </c>
      <c r="AP1783" s="13">
        <f t="shared" si="2215"/>
        <v>1.494650712168914E-5</v>
      </c>
      <c r="AQ1783" s="13">
        <f t="shared" si="2216"/>
        <v>1.3854564295729569E-6</v>
      </c>
      <c r="AR1783" s="13">
        <f t="shared" si="2217"/>
        <v>1.5507343050820206E-5</v>
      </c>
      <c r="AS1783" s="13">
        <f t="shared" si="2218"/>
        <v>1.4811988575869182E-5</v>
      </c>
      <c r="AT1783" s="13">
        <f t="shared" si="2219"/>
        <v>7.0739070146537785E-6</v>
      </c>
      <c r="AU1783" s="13">
        <f t="shared" si="2220"/>
        <v>2.2522368821109507E-6</v>
      </c>
      <c r="AV1783" s="13">
        <f t="shared" si="2221"/>
        <v>5.3781145581567177E-7</v>
      </c>
      <c r="AW1783" s="13">
        <f t="shared" si="2222"/>
        <v>1.0107008761002736E-9</v>
      </c>
      <c r="AX1783" s="13">
        <f t="shared" si="2223"/>
        <v>2.8007621990522736E-4</v>
      </c>
      <c r="AY1783" s="13">
        <f t="shared" si="2224"/>
        <v>1.0384590767032245E-4</v>
      </c>
      <c r="AZ1783" s="13">
        <f t="shared" si="2225"/>
        <v>1.9251853198251239E-5</v>
      </c>
      <c r="BA1783" s="13">
        <f t="shared" si="2226"/>
        <v>2.3793834530527706E-6</v>
      </c>
      <c r="BB1783" s="13">
        <f t="shared" si="2227"/>
        <v>2.205553495952114E-7</v>
      </c>
      <c r="BC1783" s="13">
        <f t="shared" si="2228"/>
        <v>1.6355383886579327E-8</v>
      </c>
      <c r="BD1783" s="13">
        <f t="shared" si="2229"/>
        <v>9.5829515932747004E-7</v>
      </c>
      <c r="BE1783" s="13">
        <f t="shared" si="2230"/>
        <v>9.1532488226720882E-7</v>
      </c>
      <c r="BF1783" s="13">
        <f t="shared" si="2231"/>
        <v>4.3714070343706012E-7</v>
      </c>
      <c r="BG1783" s="13">
        <f t="shared" si="2232"/>
        <v>1.3917972245229731E-7</v>
      </c>
      <c r="BH1783" s="13">
        <f t="shared" si="2233"/>
        <v>3.3234714228609171E-8</v>
      </c>
      <c r="BI1783" s="13">
        <f t="shared" si="2234"/>
        <v>6.3488916942531822E-9</v>
      </c>
      <c r="BJ1783" s="14">
        <f t="shared" si="2235"/>
        <v>0.49150760015519701</v>
      </c>
      <c r="BK1783" s="14">
        <f t="shared" si="2236"/>
        <v>0.3683659126598397</v>
      </c>
      <c r="BL1783" s="14">
        <f t="shared" si="2237"/>
        <v>0.1379114266958929</v>
      </c>
      <c r="BM1783" s="14">
        <f t="shared" si="2238"/>
        <v>0.14883873700608025</v>
      </c>
      <c r="BN1783" s="14">
        <f t="shared" si="2239"/>
        <v>0.85109836796580318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1.5546218487395</v>
      </c>
      <c r="F1784" s="10">
        <f>VLOOKUP(B1784,home!$B$2:$E$405,3,FALSE)</f>
        <v>1.61</v>
      </c>
      <c r="G1784" s="10">
        <f>VLOOKUP(C1784,away!$B$2:$E$405,4,FALSE)</f>
        <v>1.29</v>
      </c>
      <c r="H1784" s="10">
        <f>VLOOKUP(A1784,away!$A$2:$E$405,3,FALSE)</f>
        <v>1.3361344537815101</v>
      </c>
      <c r="I1784" s="10">
        <f>VLOOKUP(C1784,away!$B$2:$E$405,3,FALSE)</f>
        <v>0.86</v>
      </c>
      <c r="J1784" s="10">
        <f>VLOOKUP(B1784,home!$B$2:$E$405,4,FALSE)</f>
        <v>0.5</v>
      </c>
      <c r="K1784" s="12">
        <f t="shared" si="2184"/>
        <v>3.2287941176470683</v>
      </c>
      <c r="L1784" s="12">
        <f t="shared" si="2185"/>
        <v>0.57453781512604929</v>
      </c>
      <c r="M1784" s="13">
        <f t="shared" si="2186"/>
        <v>2.2296357988104813E-2</v>
      </c>
      <c r="N1784" s="13">
        <f t="shared" si="2187"/>
        <v>7.1990349516946037E-2</v>
      </c>
      <c r="O1784" s="13">
        <f t="shared" si="2188"/>
        <v>1.2810100803753976E-2</v>
      </c>
      <c r="P1784" s="13">
        <f t="shared" si="2189"/>
        <v>4.1361178121626818E-2</v>
      </c>
      <c r="Q1784" s="13">
        <f t="shared" si="2190"/>
        <v>0.11622100852383592</v>
      </c>
      <c r="R1784" s="13">
        <f t="shared" si="2191"/>
        <v>3.6799436636666279E-3</v>
      </c>
      <c r="S1784" s="13">
        <f t="shared" si="2192"/>
        <v>1.9181911419363092E-2</v>
      </c>
      <c r="T1784" s="13">
        <f t="shared" si="2193"/>
        <v>6.677336430903065E-2</v>
      </c>
      <c r="U1784" s="13">
        <f t="shared" si="2194"/>
        <v>1.188178045451941E-2</v>
      </c>
      <c r="V1784" s="13">
        <f t="shared" si="2195"/>
        <v>3.9537421580133261E-3</v>
      </c>
      <c r="W1784" s="13">
        <f t="shared" si="2196"/>
        <v>0.12508456955625707</v>
      </c>
      <c r="X1784" s="13">
        <f t="shared" si="2197"/>
        <v>7.186581529883429E-2</v>
      </c>
      <c r="Y1784" s="13">
        <f t="shared" si="2198"/>
        <v>2.0644814252022227E-2</v>
      </c>
      <c r="Z1784" s="13">
        <f t="shared" si="2199"/>
        <v>7.0475559743665814E-4</v>
      </c>
      <c r="AA1784" s="13">
        <f t="shared" si="2200"/>
        <v>2.2755107273823268E-3</v>
      </c>
      <c r="AB1784" s="13">
        <f t="shared" si="2201"/>
        <v>3.6735778256074296E-3</v>
      </c>
      <c r="AC1784" s="13">
        <f t="shared" si="2202"/>
        <v>4.5840287495557274E-4</v>
      </c>
      <c r="AD1784" s="13">
        <f t="shared" si="2203"/>
        <v>0.10096808059791459</v>
      </c>
      <c r="AE1784" s="13">
        <f t="shared" si="2204"/>
        <v>5.8009980424196701E-2</v>
      </c>
      <c r="AF1784" s="13">
        <f t="shared" si="2205"/>
        <v>1.666446370421143E-2</v>
      </c>
      <c r="AG1784" s="13">
        <f t="shared" si="2206"/>
        <v>3.1914548556216627E-3</v>
      </c>
      <c r="AH1784" s="13">
        <f t="shared" si="2207"/>
        <v>1.0122718528727776E-4</v>
      </c>
      <c r="AI1784" s="13">
        <f t="shared" si="2208"/>
        <v>3.2684174040153226E-4</v>
      </c>
      <c r="AJ1784" s="13">
        <f t="shared" si="2209"/>
        <v>5.2765234440499886E-4</v>
      </c>
      <c r="AK1784" s="13">
        <f t="shared" si="2210"/>
        <v>5.6789359525918177E-4</v>
      </c>
      <c r="AL1784" s="13">
        <f t="shared" si="2211"/>
        <v>3.4014672661101939E-5</v>
      </c>
      <c r="AM1784" s="13">
        <f t="shared" si="2212"/>
        <v>6.5201028940932326E-2</v>
      </c>
      <c r="AN1784" s="13">
        <f t="shared" si="2213"/>
        <v>3.7460456711693568E-2</v>
      </c>
      <c r="AO1784" s="13">
        <f t="shared" si="2214"/>
        <v>1.0761224476380183E-2</v>
      </c>
      <c r="AP1784" s="13">
        <f t="shared" si="2215"/>
        <v>2.0609101329134788E-3</v>
      </c>
      <c r="AQ1784" s="13">
        <f t="shared" si="2216"/>
        <v>2.9601770123381145E-4</v>
      </c>
      <c r="AR1784" s="13">
        <f t="shared" si="2217"/>
        <v>1.1631769173262468E-5</v>
      </c>
      <c r="AS1784" s="13">
        <f t="shared" si="2218"/>
        <v>3.7556587884458356E-5</v>
      </c>
      <c r="AT1784" s="13">
        <f t="shared" si="2219"/>
        <v>6.0631245020117147E-5</v>
      </c>
      <c r="AU1784" s="13">
        <f t="shared" si="2220"/>
        <v>6.5255269088857463E-5</v>
      </c>
      <c r="AV1784" s="13">
        <f t="shared" si="2221"/>
        <v>5.2673957244894877E-5</v>
      </c>
      <c r="AW1784" s="13">
        <f t="shared" si="2222"/>
        <v>1.7527612649105783E-6</v>
      </c>
      <c r="AX1784" s="13">
        <f t="shared" si="2223"/>
        <v>3.5086783118169776E-2</v>
      </c>
      <c r="AY1784" s="13">
        <f t="shared" si="2224"/>
        <v>2.0158683712514815E-2</v>
      </c>
      <c r="AZ1784" s="13">
        <f t="shared" si="2225"/>
        <v>5.7909630480026675E-3</v>
      </c>
      <c r="BA1784" s="13">
        <f t="shared" si="2226"/>
        <v>1.1090424190250468E-3</v>
      </c>
      <c r="BB1784" s="13">
        <f t="shared" si="2227"/>
        <v>1.5929670207718969E-4</v>
      </c>
      <c r="BC1784" s="13">
        <f t="shared" si="2228"/>
        <v>1.8304395833642756E-5</v>
      </c>
      <c r="BD1784" s="13">
        <f t="shared" si="2229"/>
        <v>1.1138152078094584E-6</v>
      </c>
      <c r="BE1784" s="13">
        <f t="shared" si="2230"/>
        <v>3.5962799911210263E-6</v>
      </c>
      <c r="BF1784" s="13">
        <f t="shared" si="2231"/>
        <v>5.8058238403717107E-6</v>
      </c>
      <c r="BG1784" s="13">
        <f t="shared" si="2232"/>
        <v>6.2486032879624305E-6</v>
      </c>
      <c r="BH1784" s="13">
        <f t="shared" si="2233"/>
        <v>5.0438633849208064E-6</v>
      </c>
      <c r="BI1784" s="13">
        <f t="shared" si="2234"/>
        <v>3.2571192854895445E-6</v>
      </c>
      <c r="BJ1784" s="14">
        <f t="shared" si="2235"/>
        <v>0.82951661239764696</v>
      </c>
      <c r="BK1784" s="14">
        <f t="shared" si="2236"/>
        <v>0.10744429094723953</v>
      </c>
      <c r="BL1784" s="14">
        <f t="shared" si="2237"/>
        <v>3.609734267369203E-2</v>
      </c>
      <c r="BM1784" s="14">
        <f t="shared" si="2238"/>
        <v>0.68524713204683141</v>
      </c>
      <c r="BN1784" s="14">
        <f t="shared" si="2239"/>
        <v>0.2683589386179342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1.5546218487395</v>
      </c>
      <c r="F1785" s="10">
        <f>VLOOKUP(B1785,home!$B$2:$E$405,3,FALSE)</f>
        <v>0.21</v>
      </c>
      <c r="G1785" s="10">
        <f>VLOOKUP(C1785,away!$B$2:$E$405,4,FALSE)</f>
        <v>1.39</v>
      </c>
      <c r="H1785" s="10">
        <f>VLOOKUP(A1785,away!$A$2:$E$405,3,FALSE)</f>
        <v>1.3361344537815101</v>
      </c>
      <c r="I1785" s="10">
        <f>VLOOKUP(C1785,away!$B$2:$E$405,3,FALSE)</f>
        <v>0.96</v>
      </c>
      <c r="J1785" s="10">
        <f>VLOOKUP(B1785,home!$B$2:$E$405,4,FALSE)</f>
        <v>0.75</v>
      </c>
      <c r="K1785" s="12">
        <f t="shared" si="2184"/>
        <v>0.45379411764706001</v>
      </c>
      <c r="L1785" s="12">
        <f t="shared" si="2185"/>
        <v>0.96201680672268719</v>
      </c>
      <c r="M1785" s="13">
        <f t="shared" si="2186"/>
        <v>0.24272869900091423</v>
      </c>
      <c r="N1785" s="13">
        <f t="shared" si="2187"/>
        <v>0.11014885579073869</v>
      </c>
      <c r="O1785" s="13">
        <f t="shared" si="2188"/>
        <v>0.2335090879128118</v>
      </c>
      <c r="P1785" s="13">
        <f t="shared" si="2189"/>
        <v>0.1059650505119642</v>
      </c>
      <c r="Q1785" s="13">
        <f t="shared" si="2190"/>
        <v>2.4992451411695753E-2</v>
      </c>
      <c r="R1785" s="13">
        <f t="shared" si="2191"/>
        <v>0.11231983354730521</v>
      </c>
      <c r="S1785" s="13">
        <f t="shared" si="2192"/>
        <v>1.1564961185286982E-2</v>
      </c>
      <c r="T1785" s="13">
        <f t="shared" si="2193"/>
        <v>2.4043158299251462E-2</v>
      </c>
      <c r="U1785" s="13">
        <f t="shared" si="2194"/>
        <v>5.0970079758864015E-2</v>
      </c>
      <c r="V1785" s="13">
        <f t="shared" si="2195"/>
        <v>5.6097459207749055E-4</v>
      </c>
      <c r="W1785" s="13">
        <f t="shared" si="2196"/>
        <v>3.7804758120691647E-3</v>
      </c>
      <c r="X1785" s="13">
        <f t="shared" si="2197"/>
        <v>3.6368812686191354E-3</v>
      </c>
      <c r="Y1785" s="13">
        <f t="shared" si="2198"/>
        <v>1.7493704522332679E-3</v>
      </c>
      <c r="Z1785" s="13">
        <f t="shared" si="2199"/>
        <v>3.6017855866934109E-2</v>
      </c>
      <c r="AA1785" s="13">
        <f t="shared" si="2200"/>
        <v>1.6344691122674348E-2</v>
      </c>
      <c r="AB1785" s="13">
        <f t="shared" si="2201"/>
        <v>3.7085623431138692E-3</v>
      </c>
      <c r="AC1785" s="13">
        <f t="shared" si="2202"/>
        <v>1.5306106475587145E-5</v>
      </c>
      <c r="AD1785" s="13">
        <f t="shared" si="2203"/>
        <v>4.2888942135599475E-4</v>
      </c>
      <c r="AE1785" s="13">
        <f t="shared" si="2204"/>
        <v>4.1259883157003513E-4</v>
      </c>
      <c r="AF1785" s="13">
        <f t="shared" si="2205"/>
        <v>1.9846350520225851E-4</v>
      </c>
      <c r="AG1785" s="13">
        <f t="shared" si="2206"/>
        <v>6.364174250855606E-5</v>
      </c>
      <c r="AH1785" s="13">
        <f t="shared" si="2207"/>
        <v>8.6624456715264867E-3</v>
      </c>
      <c r="AI1785" s="13">
        <f t="shared" si="2208"/>
        <v>3.9309668901759565E-3</v>
      </c>
      <c r="AJ1785" s="13">
        <f t="shared" si="2209"/>
        <v>8.9192482571360263E-4</v>
      </c>
      <c r="AK1785" s="13">
        <f t="shared" si="2210"/>
        <v>1.3491674643073738E-4</v>
      </c>
      <c r="AL1785" s="13">
        <f t="shared" si="2211"/>
        <v>2.6727986472188635E-7</v>
      </c>
      <c r="AM1785" s="13">
        <f t="shared" si="2212"/>
        <v>3.8925499306480375E-5</v>
      </c>
      <c r="AN1785" s="13">
        <f t="shared" si="2213"/>
        <v>3.7446984542906423E-5</v>
      </c>
      <c r="AO1785" s="13">
        <f t="shared" si="2214"/>
        <v>1.8012314245680329E-5</v>
      </c>
      <c r="AP1785" s="13">
        <f t="shared" si="2215"/>
        <v>5.7760496774383209E-6</v>
      </c>
      <c r="AQ1785" s="13">
        <f t="shared" si="2216"/>
        <v>1.389164216540205E-6</v>
      </c>
      <c r="AR1785" s="13">
        <f t="shared" si="2217"/>
        <v>1.6666836646661355E-3</v>
      </c>
      <c r="AS1785" s="13">
        <f t="shared" si="2218"/>
        <v>7.5633124300393735E-4</v>
      </c>
      <c r="AT1785" s="13">
        <f t="shared" si="2219"/>
        <v>1.7160933453393791E-4</v>
      </c>
      <c r="AU1785" s="13">
        <f t="shared" si="2220"/>
        <v>2.5958435514942501E-5</v>
      </c>
      <c r="AV1785" s="13">
        <f t="shared" si="2221"/>
        <v>2.9449463350003592E-6</v>
      </c>
      <c r="AW1785" s="13">
        <f t="shared" si="2222"/>
        <v>3.2411957697194426E-9</v>
      </c>
      <c r="AX1785" s="13">
        <f t="shared" si="2223"/>
        <v>2.9440271019592492E-6</v>
      </c>
      <c r="AY1785" s="13">
        <f t="shared" si="2224"/>
        <v>2.8322035515318838E-6</v>
      </c>
      <c r="AZ1785" s="13">
        <f t="shared" si="2225"/>
        <v>1.3623137083166779E-6</v>
      </c>
      <c r="BA1785" s="13">
        <f t="shared" si="2226"/>
        <v>4.3685622780978434E-7</v>
      </c>
      <c r="BB1785" s="13">
        <f t="shared" si="2227"/>
        <v>1.0506575831862186E-7</v>
      </c>
      <c r="BC1785" s="13">
        <f t="shared" si="2228"/>
        <v>2.0215005062715647E-8</v>
      </c>
      <c r="BD1785" s="13">
        <f t="shared" si="2229"/>
        <v>2.6722961614983017E-4</v>
      </c>
      <c r="BE1785" s="13">
        <f t="shared" si="2230"/>
        <v>1.2126722786987472E-4</v>
      </c>
      <c r="BF1785" s="13">
        <f t="shared" si="2231"/>
        <v>2.7515177335357373E-5</v>
      </c>
      <c r="BG1785" s="13">
        <f t="shared" si="2232"/>
        <v>4.1620752069336281E-6</v>
      </c>
      <c r="BH1785" s="13">
        <f t="shared" si="2233"/>
        <v>4.7218131152778753E-7</v>
      </c>
      <c r="BI1785" s="13">
        <f t="shared" si="2234"/>
        <v>4.2854620326836808E-8</v>
      </c>
      <c r="BJ1785" s="14">
        <f t="shared" si="2235"/>
        <v>0.16956403722858637</v>
      </c>
      <c r="BK1785" s="14">
        <f t="shared" si="2236"/>
        <v>0.3608380908801348</v>
      </c>
      <c r="BL1785" s="14">
        <f t="shared" si="2237"/>
        <v>0.43351672557516391</v>
      </c>
      <c r="BM1785" s="14">
        <f t="shared" si="2238"/>
        <v>0.17026990241303336</v>
      </c>
      <c r="BN1785" s="14">
        <f t="shared" si="2239"/>
        <v>0.82966397817542981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1.5546218487395</v>
      </c>
      <c r="F1786" s="10">
        <f>VLOOKUP(B1786,home!$B$2:$E$405,3,FALSE)</f>
        <v>1.5</v>
      </c>
      <c r="G1786" s="10">
        <f>VLOOKUP(C1786,away!$B$2:$E$405,4,FALSE)</f>
        <v>1.72</v>
      </c>
      <c r="H1786" s="10">
        <f>VLOOKUP(A1786,away!$A$2:$E$405,3,FALSE)</f>
        <v>1.3361344537815101</v>
      </c>
      <c r="I1786" s="10">
        <f>VLOOKUP(C1786,away!$B$2:$E$405,3,FALSE)</f>
        <v>0.75</v>
      </c>
      <c r="J1786" s="10">
        <f>VLOOKUP(B1786,home!$B$2:$E$405,4,FALSE)</f>
        <v>0.62</v>
      </c>
      <c r="K1786" s="12">
        <f t="shared" si="2184"/>
        <v>4.0109243697479098</v>
      </c>
      <c r="L1786" s="12">
        <f t="shared" si="2185"/>
        <v>0.62130252100840222</v>
      </c>
      <c r="M1786" s="13">
        <f t="shared" si="2186"/>
        <v>9.7330604886559959E-3</v>
      </c>
      <c r="N1786" s="13">
        <f t="shared" si="2187"/>
        <v>3.9038569506180829E-2</v>
      </c>
      <c r="O1786" s="13">
        <f t="shared" si="2188"/>
        <v>6.0471750187292405E-3</v>
      </c>
      <c r="P1786" s="13">
        <f t="shared" si="2189"/>
        <v>2.4254761650751883E-2</v>
      </c>
      <c r="Q1786" s="13">
        <f t="shared" si="2190"/>
        <v>7.8290374896219164E-2</v>
      </c>
      <c r="R1786" s="13">
        <f t="shared" si="2191"/>
        <v>1.8785625420577542E-3</v>
      </c>
      <c r="S1786" s="13">
        <f t="shared" si="2192"/>
        <v>1.5110700879246763E-2</v>
      </c>
      <c r="T1786" s="13">
        <f t="shared" si="2193"/>
        <v>4.8642007293713888E-2</v>
      </c>
      <c r="U1786" s="13">
        <f t="shared" si="2194"/>
        <v>7.5347722800350285E-3</v>
      </c>
      <c r="V1786" s="13">
        <f t="shared" si="2195"/>
        <v>4.183980849247493E-3</v>
      </c>
      <c r="W1786" s="13">
        <f t="shared" si="2196"/>
        <v>0.10467225752931514</v>
      </c>
      <c r="X1786" s="13">
        <f t="shared" si="2197"/>
        <v>6.5033137482604197E-2</v>
      </c>
      <c r="Y1786" s="13">
        <f t="shared" si="2198"/>
        <v>2.0202626133514E-2</v>
      </c>
      <c r="Z1786" s="13">
        <f t="shared" si="2199"/>
        <v>3.8905188108414511E-4</v>
      </c>
      <c r="AA1786" s="13">
        <f t="shared" si="2200"/>
        <v>1.5604576709366633E-3</v>
      </c>
      <c r="AB1786" s="13">
        <f t="shared" si="2201"/>
        <v>3.1294388501599646E-3</v>
      </c>
      <c r="AC1786" s="13">
        <f t="shared" si="2202"/>
        <v>6.516543432567172E-4</v>
      </c>
      <c r="AD1786" s="13">
        <f t="shared" si="2203"/>
        <v>0.10495812714021482</v>
      </c>
      <c r="AE1786" s="13">
        <f t="shared" si="2204"/>
        <v>6.5210748992535858E-2</v>
      </c>
      <c r="AF1786" s="13">
        <f t="shared" si="2205"/>
        <v>2.0257801372954326E-2</v>
      </c>
      <c r="AG1786" s="13">
        <f t="shared" si="2206"/>
        <v>4.1954076877013316E-3</v>
      </c>
      <c r="AH1786" s="13">
        <f t="shared" si="2207"/>
        <v>6.0429728630160121E-5</v>
      </c>
      <c r="AI1786" s="13">
        <f t="shared" si="2208"/>
        <v>2.4237907121996217E-4</v>
      </c>
      <c r="AJ1786" s="13">
        <f t="shared" si="2209"/>
        <v>4.8608206173650538E-4</v>
      </c>
      <c r="AK1786" s="13">
        <f t="shared" si="2210"/>
        <v>6.4987946237208573E-4</v>
      </c>
      <c r="AL1786" s="13">
        <f t="shared" si="2211"/>
        <v>6.4956837750225425E-5</v>
      </c>
      <c r="AM1786" s="13">
        <f t="shared" si="2212"/>
        <v>8.4195821989957412E-2</v>
      </c>
      <c r="AN1786" s="13">
        <f t="shared" si="2213"/>
        <v>5.2311076460735205E-2</v>
      </c>
      <c r="AO1786" s="13">
        <f t="shared" si="2214"/>
        <v>1.6250501840859032E-2</v>
      </c>
      <c r="AP1786" s="13">
        <f t="shared" si="2215"/>
        <v>3.3654925871257992E-3</v>
      </c>
      <c r="AQ1786" s="13">
        <f t="shared" si="2216"/>
        <v>5.2274725720408719E-4</v>
      </c>
      <c r="AR1786" s="13">
        <f t="shared" si="2217"/>
        <v>7.5090285483544225E-6</v>
      </c>
      <c r="AS1786" s="13">
        <f t="shared" si="2218"/>
        <v>3.0118145597727521E-5</v>
      </c>
      <c r="AT1786" s="13">
        <f t="shared" si="2219"/>
        <v>6.0400802074770531E-5</v>
      </c>
      <c r="AU1786" s="13">
        <f t="shared" si="2220"/>
        <v>8.0754349664672413E-5</v>
      </c>
      <c r="AV1786" s="13">
        <f t="shared" si="2221"/>
        <v>8.0974897258294628E-5</v>
      </c>
      <c r="AW1786" s="13">
        <f t="shared" si="2222"/>
        <v>4.4964520068669245E-6</v>
      </c>
      <c r="AX1786" s="13">
        <f t="shared" si="2223"/>
        <v>5.6283845708412855E-2</v>
      </c>
      <c r="AY1786" s="13">
        <f t="shared" si="2224"/>
        <v>3.4969295230684844E-2</v>
      </c>
      <c r="AZ1786" s="13">
        <f t="shared" si="2225"/>
        <v>1.0863255642355794E-2</v>
      </c>
      <c r="BA1786" s="13">
        <f t="shared" si="2226"/>
        <v>2.2497893723181345E-3</v>
      </c>
      <c r="BB1786" s="13">
        <f t="shared" si="2227"/>
        <v>3.4944995218979201E-4</v>
      </c>
      <c r="BC1786" s="13">
        <f t="shared" si="2228"/>
        <v>4.342282725235669E-5</v>
      </c>
      <c r="BD1786" s="13">
        <f t="shared" si="2229"/>
        <v>7.7756306123611046E-7</v>
      </c>
      <c r="BE1786" s="13">
        <f t="shared" si="2230"/>
        <v>3.1187466313277015E-6</v>
      </c>
      <c r="BF1786" s="13">
        <f t="shared" si="2231"/>
        <v>6.2545284333307402E-6</v>
      </c>
      <c r="BG1786" s="13">
        <f t="shared" si="2232"/>
        <v>8.3621468381758269E-6</v>
      </c>
      <c r="BH1786" s="13">
        <f t="shared" si="2233"/>
        <v>8.3849846341624644E-6</v>
      </c>
      <c r="BI1786" s="13">
        <f t="shared" si="2234"/>
        <v>6.7263078418247969E-6</v>
      </c>
      <c r="BJ1786" s="14">
        <f t="shared" si="2235"/>
        <v>0.81190575690404887</v>
      </c>
      <c r="BK1786" s="14">
        <f t="shared" si="2236"/>
        <v>8.8968410279593929E-2</v>
      </c>
      <c r="BL1786" s="14">
        <f t="shared" si="2237"/>
        <v>2.1882558186461235E-2</v>
      </c>
      <c r="BM1786" s="14">
        <f t="shared" si="2238"/>
        <v>0.72893847436991543</v>
      </c>
      <c r="BN1786" s="14">
        <f t="shared" si="2239"/>
        <v>0.15924250410259488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1.5546218487395</v>
      </c>
      <c r="F1787" s="10">
        <f>VLOOKUP(B1787,home!$B$2:$E$405,3,FALSE)</f>
        <v>0.21</v>
      </c>
      <c r="G1787" s="10">
        <f>VLOOKUP(C1787,away!$B$2:$E$405,4,FALSE)</f>
        <v>0.77</v>
      </c>
      <c r="H1787" s="10">
        <f>VLOOKUP(A1787,away!$A$2:$E$405,3,FALSE)</f>
        <v>1.3361344537815101</v>
      </c>
      <c r="I1787" s="10">
        <f>VLOOKUP(C1787,away!$B$2:$E$405,3,FALSE)</f>
        <v>0.51</v>
      </c>
      <c r="J1787" s="10">
        <f>VLOOKUP(B1787,home!$B$2:$E$405,4,FALSE)</f>
        <v>1</v>
      </c>
      <c r="K1787" s="12">
        <f t="shared" si="2184"/>
        <v>0.25138235294117717</v>
      </c>
      <c r="L1787" s="12">
        <f t="shared" si="2185"/>
        <v>0.68142857142857016</v>
      </c>
      <c r="M1787" s="13">
        <f t="shared" si="2186"/>
        <v>0.39344620701525618</v>
      </c>
      <c r="N1787" s="13">
        <f t="shared" si="2187"/>
        <v>9.8905433275276594E-2</v>
      </c>
      <c r="O1787" s="13">
        <f t="shared" si="2188"/>
        <v>0.26810548678039547</v>
      </c>
      <c r="P1787" s="13">
        <f t="shared" si="2189"/>
        <v>6.7396988103295488E-2</v>
      </c>
      <c r="Q1787" s="13">
        <f t="shared" si="2190"/>
        <v>1.2431540267702814E-2</v>
      </c>
      <c r="R1787" s="13">
        <f t="shared" si="2191"/>
        <v>9.1347369424463143E-2</v>
      </c>
      <c r="S1787" s="13">
        <f t="shared" si="2192"/>
        <v>2.8862611485409619E-3</v>
      </c>
      <c r="T1787" s="13">
        <f t="shared" si="2193"/>
        <v>8.471206725277472E-3</v>
      </c>
      <c r="U1787" s="13">
        <f t="shared" si="2194"/>
        <v>2.296311666090849E-2</v>
      </c>
      <c r="V1787" s="13">
        <f t="shared" si="2195"/>
        <v>5.4934887560450428E-5</v>
      </c>
      <c r="W1787" s="13">
        <f t="shared" si="2196"/>
        <v>1.0416899477260419E-3</v>
      </c>
      <c r="X1787" s="13">
        <f t="shared" si="2197"/>
        <v>7.0983729295045854E-4</v>
      </c>
      <c r="Y1787" s="13">
        <f t="shared" si="2198"/>
        <v>2.4185170624097717E-4</v>
      </c>
      <c r="Z1787" s="13">
        <f t="shared" si="2199"/>
        <v>2.074890248355659E-2</v>
      </c>
      <c r="AA1787" s="13">
        <f t="shared" si="2200"/>
        <v>5.2159079272634905E-3</v>
      </c>
      <c r="AB1787" s="13">
        <f t="shared" si="2201"/>
        <v>6.5559360374001729E-4</v>
      </c>
      <c r="AC1787" s="13">
        <f t="shared" si="2202"/>
        <v>5.8814361044659689E-7</v>
      </c>
      <c r="AD1787" s="13">
        <f t="shared" si="2203"/>
        <v>6.5465617523636038E-5</v>
      </c>
      <c r="AE1787" s="13">
        <f t="shared" si="2204"/>
        <v>4.4610142226820471E-5</v>
      </c>
      <c r="AF1787" s="13">
        <f t="shared" si="2205"/>
        <v>1.5199312744423801E-5</v>
      </c>
      <c r="AG1787" s="13">
        <f t="shared" si="2206"/>
        <v>3.4524153233762571E-6</v>
      </c>
      <c r="AH1787" s="13">
        <f t="shared" si="2207"/>
        <v>3.5347237445201686E-3</v>
      </c>
      <c r="AI1787" s="13">
        <f t="shared" si="2208"/>
        <v>8.8856717189452839E-4</v>
      </c>
      <c r="AJ1787" s="13">
        <f t="shared" si="2209"/>
        <v>1.1168505320856699E-4</v>
      </c>
      <c r="AK1787" s="13">
        <f t="shared" si="2210"/>
        <v>9.3585504879767147E-6</v>
      </c>
      <c r="AL1787" s="13">
        <f t="shared" si="2211"/>
        <v>4.0299392607703085E-9</v>
      </c>
      <c r="AM1787" s="13">
        <f t="shared" si="2212"/>
        <v>3.2913801939677588E-6</v>
      </c>
      <c r="AN1787" s="13">
        <f t="shared" si="2213"/>
        <v>2.2428405036037401E-6</v>
      </c>
      <c r="AO1787" s="13">
        <f t="shared" si="2214"/>
        <v>7.6416780015641555E-7</v>
      </c>
      <c r="AP1787" s="13">
        <f t="shared" si="2215"/>
        <v>1.735752574640998E-7</v>
      </c>
      <c r="AQ1787" s="13">
        <f t="shared" si="2216"/>
        <v>2.9569784932276937E-8</v>
      </c>
      <c r="AR1787" s="13">
        <f t="shared" si="2217"/>
        <v>4.8173235032460512E-4</v>
      </c>
      <c r="AS1787" s="13">
        <f t="shared" si="2218"/>
        <v>1.210990117124827E-4</v>
      </c>
      <c r="AT1787" s="13">
        <f t="shared" si="2219"/>
        <v>1.5221077251567535E-5</v>
      </c>
      <c r="AU1787" s="13">
        <f t="shared" si="2220"/>
        <v>1.2754367379328245E-6</v>
      </c>
      <c r="AV1787" s="13">
        <f t="shared" si="2221"/>
        <v>8.0155572052293223E-8</v>
      </c>
      <c r="AW1787" s="13">
        <f t="shared" si="2222"/>
        <v>1.9175695542810954E-11</v>
      </c>
      <c r="AX1787" s="13">
        <f t="shared" si="2223"/>
        <v>1.3789914959726717E-7</v>
      </c>
      <c r="AY1787" s="13">
        <f t="shared" si="2224"/>
        <v>9.3968420511280442E-8</v>
      </c>
      <c r="AZ1787" s="13">
        <f t="shared" si="2225"/>
        <v>3.2016383274200487E-8</v>
      </c>
      <c r="BA1787" s="13">
        <f t="shared" si="2226"/>
        <v>7.2722927722826686E-9</v>
      </c>
      <c r="BB1787" s="13">
        <f t="shared" si="2227"/>
        <v>1.2388870187067234E-9</v>
      </c>
      <c r="BC1787" s="13">
        <f t="shared" si="2228"/>
        <v>1.6884260226374462E-10</v>
      </c>
      <c r="BD1787" s="13">
        <f t="shared" si="2229"/>
        <v>5.4711031215437175E-5</v>
      </c>
      <c r="BE1787" s="13">
        <f t="shared" si="2230"/>
        <v>1.375338775877479E-5</v>
      </c>
      <c r="BF1787" s="13">
        <f t="shared" si="2231"/>
        <v>1.7286794878565948E-6</v>
      </c>
      <c r="BG1787" s="13">
        <f t="shared" si="2232"/>
        <v>1.4485317237951332E-7</v>
      </c>
      <c r="BH1787" s="13">
        <f t="shared" si="2233"/>
        <v>9.1033828259389961E-9</v>
      </c>
      <c r="BI1787" s="13">
        <f t="shared" si="2234"/>
        <v>4.5768595890176972E-10</v>
      </c>
      <c r="BJ1787" s="14">
        <f t="shared" si="2235"/>
        <v>0.12193706080050852</v>
      </c>
      <c r="BK1787" s="14">
        <f t="shared" si="2236"/>
        <v>0.46378507729662327</v>
      </c>
      <c r="BL1787" s="14">
        <f t="shared" si="2237"/>
        <v>0.3935215644611838</v>
      </c>
      <c r="BM1787" s="14">
        <f t="shared" si="2238"/>
        <v>6.8359486226237581E-2</v>
      </c>
      <c r="BN1787" s="14">
        <f t="shared" si="2239"/>
        <v>0.93163302486638977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1.5546218487395</v>
      </c>
      <c r="F1788" s="10">
        <f>VLOOKUP(B1788,home!$B$2:$E$405,3,FALSE)</f>
        <v>0.64</v>
      </c>
      <c r="G1788" s="10">
        <f>VLOOKUP(C1788,away!$B$2:$E$405,4,FALSE)</f>
        <v>0.37</v>
      </c>
      <c r="H1788" s="10">
        <f>VLOOKUP(A1788,away!$A$2:$E$405,3,FALSE)</f>
        <v>1.3361344537815101</v>
      </c>
      <c r="I1788" s="10">
        <f>VLOOKUP(C1788,away!$B$2:$E$405,3,FALSE)</f>
        <v>1.1000000000000001</v>
      </c>
      <c r="J1788" s="10">
        <f>VLOOKUP(B1788,home!$B$2:$E$405,4,FALSE)</f>
        <v>1.5</v>
      </c>
      <c r="K1788" s="12">
        <f t="shared" si="2184"/>
        <v>0.36813445378151366</v>
      </c>
      <c r="L1788" s="12">
        <f t="shared" si="2185"/>
        <v>2.204621848739492</v>
      </c>
      <c r="M1788" s="13">
        <f t="shared" si="2186"/>
        <v>7.6324880768245618E-2</v>
      </c>
      <c r="N1788" s="13">
        <f t="shared" si="2187"/>
        <v>2.8097818291557258E-2</v>
      </c>
      <c r="O1788" s="13">
        <f t="shared" si="2188"/>
        <v>0.16826749974411093</v>
      </c>
      <c r="P1788" s="13">
        <f t="shared" si="2189"/>
        <v>6.194506410747927E-2</v>
      </c>
      <c r="Q1788" s="13">
        <f t="shared" si="2190"/>
        <v>5.1718874946073273E-3</v>
      </c>
      <c r="R1788" s="13">
        <f t="shared" si="2191"/>
        <v>0.18548310318431696</v>
      </c>
      <c r="S1788" s="13">
        <f t="shared" si="2192"/>
        <v>1.2568611076285336E-2</v>
      </c>
      <c r="T1788" s="13">
        <f t="shared" si="2193"/>
        <v>1.1402056169833865E-2</v>
      </c>
      <c r="U1788" s="13">
        <f t="shared" si="2194"/>
        <v>6.8282720876458675E-2</v>
      </c>
      <c r="V1788" s="13">
        <f t="shared" si="2195"/>
        <v>1.1334055902811834E-3</v>
      </c>
      <c r="W1788" s="13">
        <f t="shared" si="2196"/>
        <v>6.3464999261556997E-4</v>
      </c>
      <c r="X1788" s="13">
        <f t="shared" si="2197"/>
        <v>1.3991632400226427E-3</v>
      </c>
      <c r="Y1788" s="13">
        <f t="shared" si="2198"/>
        <v>1.5423129244535284E-3</v>
      </c>
      <c r="Z1788" s="13">
        <f t="shared" si="2199"/>
        <v>0.13630670061738229</v>
      </c>
      <c r="AA1788" s="13">
        <f t="shared" si="2200"/>
        <v>5.0179192778540334E-2</v>
      </c>
      <c r="AB1788" s="13">
        <f t="shared" si="2201"/>
        <v>9.2363448623626106E-3</v>
      </c>
      <c r="AC1788" s="13">
        <f t="shared" si="2202"/>
        <v>5.7491804477008408E-5</v>
      </c>
      <c r="AD1788" s="13">
        <f t="shared" si="2203"/>
        <v>5.8409132093493637E-5</v>
      </c>
      <c r="AE1788" s="13">
        <f t="shared" si="2204"/>
        <v>1.2877004877922711E-4</v>
      </c>
      <c r="AF1788" s="13">
        <f t="shared" si="2205"/>
        <v>1.4194463150096718E-4</v>
      </c>
      <c r="AG1788" s="13">
        <f t="shared" si="2206"/>
        <v>1.0431141197276939E-4</v>
      </c>
      <c r="AH1788" s="13">
        <f t="shared" si="2207"/>
        <v>7.5126182577668441E-2</v>
      </c>
      <c r="AI1788" s="13">
        <f t="shared" si="2208"/>
        <v>2.7656536187920241E-2</v>
      </c>
      <c r="AJ1788" s="13">
        <f t="shared" si="2209"/>
        <v>5.0906619215143429E-3</v>
      </c>
      <c r="AK1788" s="13">
        <f t="shared" si="2210"/>
        <v>6.2468268195434444E-4</v>
      </c>
      <c r="AL1788" s="13">
        <f t="shared" si="2211"/>
        <v>1.8664076396249622E-6</v>
      </c>
      <c r="AM1788" s="13">
        <f t="shared" si="2212"/>
        <v>4.3004827878181136E-6</v>
      </c>
      <c r="AN1788" s="13">
        <f t="shared" si="2213"/>
        <v>9.4809383141519332E-6</v>
      </c>
      <c r="AO1788" s="13">
        <f t="shared" si="2214"/>
        <v>1.0450941876965361E-5</v>
      </c>
      <c r="AP1788" s="13">
        <f t="shared" si="2215"/>
        <v>7.6801249339547841E-6</v>
      </c>
      <c r="AQ1788" s="13">
        <f t="shared" si="2216"/>
        <v>4.232942807611416E-6</v>
      </c>
      <c r="AR1788" s="13">
        <f t="shared" si="2217"/>
        <v>3.3124964704623984E-2</v>
      </c>
      <c r="AS1788" s="13">
        <f t="shared" si="2218"/>
        <v>1.219444078806867E-2</v>
      </c>
      <c r="AT1788" s="13">
        <f t="shared" si="2219"/>
        <v>2.2445968993433357E-3</v>
      </c>
      <c r="AU1788" s="13">
        <f t="shared" si="2220"/>
        <v>2.7543781783314605E-4</v>
      </c>
      <c r="AV1788" s="13">
        <f t="shared" si="2221"/>
        <v>2.5349537654694323E-5</v>
      </c>
      <c r="AW1788" s="13">
        <f t="shared" si="2222"/>
        <v>4.2076981292026067E-8</v>
      </c>
      <c r="AX1788" s="13">
        <f t="shared" si="2223"/>
        <v>2.6385931368170358E-7</v>
      </c>
      <c r="AY1788" s="13">
        <f t="shared" si="2224"/>
        <v>5.817100079360908E-7</v>
      </c>
      <c r="AZ1788" s="13">
        <f t="shared" si="2225"/>
        <v>6.4122529656316475E-7</v>
      </c>
      <c r="BA1788" s="13">
        <f t="shared" si="2226"/>
        <v>4.7121976625587103E-7</v>
      </c>
      <c r="BB1788" s="13">
        <f t="shared" si="2227"/>
        <v>2.5971534806140244E-7</v>
      </c>
      <c r="BC1788" s="13">
        <f t="shared" si="2228"/>
        <v>1.1451482615782988E-7</v>
      </c>
      <c r="BD1788" s="13">
        <f t="shared" si="2229"/>
        <v>1.2171336821089757E-2</v>
      </c>
      <c r="BE1788" s="13">
        <f t="shared" si="2230"/>
        <v>4.4806884324227027E-3</v>
      </c>
      <c r="BF1788" s="13">
        <f t="shared" si="2231"/>
        <v>8.2474789431753921E-4</v>
      </c>
      <c r="BG1788" s="13">
        <f t="shared" si="2232"/>
        <v>1.0120603852734696E-4</v>
      </c>
      <c r="BH1788" s="13">
        <f t="shared" si="2233"/>
        <v>9.3143574281639257E-6</v>
      </c>
      <c r="BI1788" s="13">
        <f t="shared" si="2234"/>
        <v>6.8578717682858248E-7</v>
      </c>
      <c r="BJ1788" s="14">
        <f t="shared" si="2235"/>
        <v>4.8719801012715801E-2</v>
      </c>
      <c r="BK1788" s="14">
        <f t="shared" si="2236"/>
        <v>0.152031901464416</v>
      </c>
      <c r="BL1788" s="14">
        <f t="shared" si="2237"/>
        <v>0.65539969389333275</v>
      </c>
      <c r="BM1788" s="14">
        <f t="shared" si="2238"/>
        <v>0.46716730376450322</v>
      </c>
      <c r="BN1788" s="14">
        <f t="shared" si="2239"/>
        <v>0.52529025359031745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1.5546218487395</v>
      </c>
      <c r="F1789" s="10">
        <f>VLOOKUP(B1789,home!$B$2:$E$405,3,FALSE)</f>
        <v>0.51</v>
      </c>
      <c r="G1789" s="10">
        <f>VLOOKUP(C1789,away!$B$2:$E$405,4,FALSE)</f>
        <v>1.07</v>
      </c>
      <c r="H1789" s="10">
        <f>VLOOKUP(A1789,away!$A$2:$E$405,3,FALSE)</f>
        <v>1.3361344537815101</v>
      </c>
      <c r="I1789" s="10">
        <f>VLOOKUP(C1789,away!$B$2:$E$405,3,FALSE)</f>
        <v>0.96</v>
      </c>
      <c r="J1789" s="10">
        <f>VLOOKUP(B1789,home!$B$2:$E$405,4,FALSE)</f>
        <v>1.05</v>
      </c>
      <c r="K1789" s="12">
        <f t="shared" si="2184"/>
        <v>0.84835714285714525</v>
      </c>
      <c r="L1789" s="12">
        <f t="shared" si="2185"/>
        <v>1.3468235294117621</v>
      </c>
      <c r="M1789" s="13">
        <f t="shared" si="2186"/>
        <v>0.11133844391834298</v>
      </c>
      <c r="N1789" s="13">
        <f t="shared" si="2187"/>
        <v>9.4454764172725941E-2</v>
      </c>
      <c r="O1789" s="13">
        <f t="shared" si="2188"/>
        <v>0.14995323599731622</v>
      </c>
      <c r="P1789" s="13">
        <f t="shared" si="2189"/>
        <v>0.12721389885286641</v>
      </c>
      <c r="Q1789" s="13">
        <f t="shared" si="2190"/>
        <v>4.0065686931409612E-2</v>
      </c>
      <c r="R1789" s="13">
        <f t="shared" si="2191"/>
        <v>0.10098027327631019</v>
      </c>
      <c r="S1789" s="13">
        <f t="shared" si="2192"/>
        <v>3.6338248254161931E-2</v>
      </c>
      <c r="T1789" s="13">
        <f t="shared" si="2193"/>
        <v>5.3961409881267804E-2</v>
      </c>
      <c r="U1789" s="13">
        <f t="shared" si="2194"/>
        <v>8.5667336121624249E-2</v>
      </c>
      <c r="V1789" s="13">
        <f t="shared" si="2195"/>
        <v>4.6132914654006298E-3</v>
      </c>
      <c r="W1789" s="13">
        <f t="shared" si="2196"/>
        <v>1.1330003897246508E-2</v>
      </c>
      <c r="X1789" s="13">
        <f t="shared" si="2197"/>
        <v>1.5259515837138561E-2</v>
      </c>
      <c r="Y1789" s="13">
        <f t="shared" si="2198"/>
        <v>1.027593748844482E-2</v>
      </c>
      <c r="Z1789" s="13">
        <f t="shared" si="2199"/>
        <v>4.5334202684988105E-2</v>
      </c>
      <c r="AA1789" s="13">
        <f t="shared" si="2200"/>
        <v>3.8459594663543227E-2</v>
      </c>
      <c r="AB1789" s="13">
        <f t="shared" si="2201"/>
        <v>1.6313735922103723E-2</v>
      </c>
      <c r="AC1789" s="13">
        <f t="shared" si="2202"/>
        <v>3.2944303266033668E-4</v>
      </c>
      <c r="AD1789" s="13">
        <f t="shared" si="2203"/>
        <v>2.4029724337070917E-3</v>
      </c>
      <c r="AE1789" s="13">
        <f t="shared" si="2204"/>
        <v>3.2363798142445569E-3</v>
      </c>
      <c r="AF1789" s="13">
        <f t="shared" si="2205"/>
        <v>2.1794162419689189E-3</v>
      </c>
      <c r="AG1789" s="13">
        <f t="shared" si="2206"/>
        <v>9.7842969168863265E-4</v>
      </c>
      <c r="AH1789" s="13">
        <f t="shared" si="2207"/>
        <v>1.5264292715815968E-2</v>
      </c>
      <c r="AI1789" s="13">
        <f t="shared" si="2208"/>
        <v>1.2949571756124767E-2</v>
      </c>
      <c r="AJ1789" s="13">
        <f t="shared" si="2209"/>
        <v>5.4929308481247961E-3</v>
      </c>
      <c r="AK1789" s="13">
        <f t="shared" si="2210"/>
        <v>1.5533223734090094E-3</v>
      </c>
      <c r="AL1789" s="13">
        <f t="shared" si="2211"/>
        <v>1.505669781602868E-5</v>
      </c>
      <c r="AM1789" s="13">
        <f t="shared" si="2212"/>
        <v>4.0771576564484598E-4</v>
      </c>
      <c r="AN1789" s="13">
        <f t="shared" si="2213"/>
        <v>5.4912118648261035E-4</v>
      </c>
      <c r="AO1789" s="13">
        <f t="shared" si="2214"/>
        <v>3.6978466722664189E-4</v>
      </c>
      <c r="AP1789" s="13">
        <f t="shared" si="2215"/>
        <v>1.6601156354551324E-4</v>
      </c>
      <c r="AQ1789" s="13">
        <f t="shared" si="2216"/>
        <v>5.5897069984383303E-5</v>
      </c>
      <c r="AR1789" s="13">
        <f t="shared" si="2217"/>
        <v>4.1116617178979034E-3</v>
      </c>
      <c r="AS1789" s="13">
        <f t="shared" si="2218"/>
        <v>3.4881575873909661E-3</v>
      </c>
      <c r="AT1789" s="13">
        <f t="shared" si="2219"/>
        <v>1.4796017023372364E-3</v>
      </c>
      <c r="AU1789" s="13">
        <f t="shared" si="2220"/>
        <v>4.1841022425379547E-4</v>
      </c>
      <c r="AV1789" s="13">
        <f t="shared" si="2221"/>
        <v>8.8740325597541815E-5</v>
      </c>
      <c r="AW1789" s="13">
        <f t="shared" si="2222"/>
        <v>4.7787757300495194E-7</v>
      </c>
      <c r="AX1789" s="13">
        <f t="shared" si="2223"/>
        <v>5.7648097006712465E-5</v>
      </c>
      <c r="AY1789" s="13">
        <f t="shared" si="2224"/>
        <v>7.7641813474452117E-5</v>
      </c>
      <c r="AZ1789" s="13">
        <f t="shared" si="2225"/>
        <v>5.2284910626795665E-5</v>
      </c>
      <c r="BA1789" s="13">
        <f t="shared" si="2226"/>
        <v>2.3472849288453158E-5</v>
      </c>
      <c r="BB1789" s="13">
        <f t="shared" si="2227"/>
        <v>7.9034464310062138E-6</v>
      </c>
      <c r="BC1789" s="13">
        <f t="shared" si="2228"/>
        <v>2.1289095233449173E-6</v>
      </c>
      <c r="BD1789" s="13">
        <f t="shared" si="2229"/>
        <v>9.2294712444107986E-4</v>
      </c>
      <c r="BE1789" s="13">
        <f t="shared" si="2230"/>
        <v>7.8298878549905261E-4</v>
      </c>
      <c r="BF1789" s="13">
        <f t="shared" si="2231"/>
        <v>3.3212706447758119E-4</v>
      </c>
      <c r="BG1789" s="13">
        <f t="shared" si="2232"/>
        <v>9.3920789161910551E-5</v>
      </c>
      <c r="BH1789" s="13">
        <f t="shared" si="2233"/>
        <v>1.9919593087071689E-5</v>
      </c>
      <c r="BI1789" s="13">
        <f t="shared" si="2234"/>
        <v>3.3797858156450174E-6</v>
      </c>
      <c r="BJ1789" s="14">
        <f t="shared" si="2235"/>
        <v>0.23591412666907713</v>
      </c>
      <c r="BK1789" s="14">
        <f t="shared" si="2236"/>
        <v>0.27992602403472283</v>
      </c>
      <c r="BL1789" s="14">
        <f t="shared" si="2237"/>
        <v>0.43837614837433192</v>
      </c>
      <c r="BM1789" s="14">
        <f t="shared" si="2238"/>
        <v>0.37546703467824721</v>
      </c>
      <c r="BN1789" s="14">
        <f t="shared" si="2239"/>
        <v>0.62400630314897143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1.5546218487395</v>
      </c>
      <c r="F1790" s="10">
        <f>VLOOKUP(B1790,home!$B$2:$E$405,3,FALSE)</f>
        <v>0.54</v>
      </c>
      <c r="G1790" s="10">
        <f>VLOOKUP(C1790,away!$B$2:$E$405,4,FALSE)</f>
        <v>1.03</v>
      </c>
      <c r="H1790" s="10">
        <f>VLOOKUP(A1790,away!$A$2:$E$405,3,FALSE)</f>
        <v>1.3361344537815101</v>
      </c>
      <c r="I1790" s="10">
        <f>VLOOKUP(C1790,away!$B$2:$E$405,3,FALSE)</f>
        <v>0.39</v>
      </c>
      <c r="J1790" s="10">
        <f>VLOOKUP(B1790,home!$B$2:$E$405,4,FALSE)</f>
        <v>0.75</v>
      </c>
      <c r="K1790" s="12">
        <f t="shared" si="2184"/>
        <v>0.86468067226890999</v>
      </c>
      <c r="L1790" s="12">
        <f t="shared" si="2185"/>
        <v>0.39081932773109168</v>
      </c>
      <c r="M1790" s="13">
        <f t="shared" si="2186"/>
        <v>0.28493334592888359</v>
      </c>
      <c r="N1790" s="13">
        <f t="shared" si="2187"/>
        <v>0.24637635710961692</v>
      </c>
      <c r="O1790" s="13">
        <f t="shared" si="2188"/>
        <v>0.11135745870409686</v>
      </c>
      <c r="P1790" s="13">
        <f t="shared" si="2189"/>
        <v>9.6288642254415843E-2</v>
      </c>
      <c r="Q1790" s="13">
        <f t="shared" si="2190"/>
        <v>0.1065184370483543</v>
      </c>
      <c r="R1790" s="13">
        <f t="shared" si="2191"/>
        <v>2.1760323574288976E-2</v>
      </c>
      <c r="S1790" s="13">
        <f t="shared" si="2192"/>
        <v>8.1347995589755862E-3</v>
      </c>
      <c r="T1790" s="13">
        <f t="shared" si="2193"/>
        <v>4.1629463958204431E-2</v>
      </c>
      <c r="U1790" s="13">
        <f t="shared" si="2194"/>
        <v>1.8815731217005197E-2</v>
      </c>
      <c r="V1790" s="13">
        <f t="shared" si="2195"/>
        <v>3.0544718839498584E-4</v>
      </c>
      <c r="W1790" s="13">
        <f t="shared" si="2196"/>
        <v>3.0701477918668191E-2</v>
      </c>
      <c r="X1790" s="13">
        <f t="shared" si="2197"/>
        <v>1.1998730960524857E-2</v>
      </c>
      <c r="Y1790" s="13">
        <f t="shared" si="2198"/>
        <v>2.3446679838092809E-3</v>
      </c>
      <c r="Z1790" s="13">
        <f t="shared" si="2199"/>
        <v>2.8347850101715488E-3</v>
      </c>
      <c r="AA1790" s="13">
        <f t="shared" si="2200"/>
        <v>2.4511838083329631E-3</v>
      </c>
      <c r="AB1790" s="13">
        <f t="shared" si="2201"/>
        <v>1.0597456316220068E-3</v>
      </c>
      <c r="AC1790" s="13">
        <f t="shared" si="2202"/>
        <v>6.4513103395948813E-6</v>
      </c>
      <c r="AD1790" s="13">
        <f t="shared" si="2203"/>
        <v>6.6367436415907758E-3</v>
      </c>
      <c r="AE1790" s="13">
        <f t="shared" si="2204"/>
        <v>2.5937676883301041E-3</v>
      </c>
      <c r="AF1790" s="13">
        <f t="shared" si="2205"/>
        <v>5.0684727212189961E-4</v>
      </c>
      <c r="AG1790" s="13">
        <f t="shared" si="2206"/>
        <v>6.6028570051006181E-5</v>
      </c>
      <c r="AH1790" s="13">
        <f t="shared" si="2207"/>
        <v>2.7697219298435506E-4</v>
      </c>
      <c r="AI1790" s="13">
        <f t="shared" si="2208"/>
        <v>2.394925020295064E-4</v>
      </c>
      <c r="AJ1790" s="13">
        <f t="shared" si="2209"/>
        <v>1.0354226882911844E-4</v>
      </c>
      <c r="AK1790" s="13">
        <f t="shared" si="2210"/>
        <v>2.9843666206470116E-5</v>
      </c>
      <c r="AL1790" s="13">
        <f t="shared" si="2211"/>
        <v>8.7204663439639389E-8</v>
      </c>
      <c r="AM1790" s="13">
        <f t="shared" si="2212"/>
        <v>1.1477327907374255E-3</v>
      </c>
      <c r="AN1790" s="13">
        <f t="shared" si="2213"/>
        <v>4.4855615769093027E-4</v>
      </c>
      <c r="AO1790" s="13">
        <f t="shared" si="2214"/>
        <v>8.7652207999205486E-5</v>
      </c>
      <c r="AP1790" s="13">
        <f t="shared" si="2215"/>
        <v>1.1418725668131772E-5</v>
      </c>
      <c r="AQ1790" s="13">
        <f t="shared" si="2216"/>
        <v>1.1156646722912547E-6</v>
      </c>
      <c r="AR1790" s="13">
        <f t="shared" si="2217"/>
        <v>2.164921725247037E-5</v>
      </c>
      <c r="AS1790" s="13">
        <f t="shared" si="2218"/>
        <v>1.8719659727961763E-5</v>
      </c>
      <c r="AT1790" s="13">
        <f t="shared" si="2219"/>
        <v>8.0932639791096086E-6</v>
      </c>
      <c r="AU1790" s="13">
        <f t="shared" si="2220"/>
        <v>2.33269631276875E-6</v>
      </c>
      <c r="AV1790" s="13">
        <f t="shared" si="2221"/>
        <v>5.0425935398102257E-7</v>
      </c>
      <c r="AW1790" s="13">
        <f t="shared" si="2222"/>
        <v>8.1859482429346932E-10</v>
      </c>
      <c r="AX1790" s="13">
        <f t="shared" si="2223"/>
        <v>1.6540372684665147E-4</v>
      </c>
      <c r="AY1790" s="13">
        <f t="shared" si="2224"/>
        <v>6.4642973330425449E-5</v>
      </c>
      <c r="AZ1790" s="13">
        <f t="shared" si="2225"/>
        <v>1.2631861689767882E-5</v>
      </c>
      <c r="BA1790" s="13">
        <f t="shared" si="2226"/>
        <v>1.6455918978624059E-6</v>
      </c>
      <c r="BB1790" s="13">
        <f t="shared" si="2227"/>
        <v>1.6078227981057916E-7</v>
      </c>
      <c r="BC1790" s="13">
        <f t="shared" si="2228"/>
        <v>1.2567364501328566E-8</v>
      </c>
      <c r="BD1790" s="13">
        <f t="shared" si="2229"/>
        <v>1.4101554220858035E-6</v>
      </c>
      <c r="BE1790" s="13">
        <f t="shared" si="2230"/>
        <v>1.2193341383728011E-6</v>
      </c>
      <c r="BF1790" s="13">
        <f t="shared" si="2231"/>
        <v>5.2716733124431287E-7</v>
      </c>
      <c r="BG1790" s="13">
        <f t="shared" si="2232"/>
        <v>1.5194380079284655E-7</v>
      </c>
      <c r="BH1790" s="13">
        <f t="shared" si="2233"/>
        <v>3.2845716954162965E-8</v>
      </c>
      <c r="BI1790" s="13">
        <f t="shared" si="2234"/>
        <v>5.6802113234159948E-9</v>
      </c>
      <c r="BJ1790" s="14">
        <f t="shared" si="2235"/>
        <v>0.4513134952014487</v>
      </c>
      <c r="BK1790" s="14">
        <f t="shared" si="2236"/>
        <v>0.38973341641900344</v>
      </c>
      <c r="BL1790" s="14">
        <f t="shared" si="2237"/>
        <v>0.15614893978864253</v>
      </c>
      <c r="BM1790" s="14">
        <f t="shared" si="2238"/>
        <v>0.13273142964487422</v>
      </c>
      <c r="BN1790" s="14">
        <f t="shared" si="2239"/>
        <v>0.86723456461965642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1.5546218487395</v>
      </c>
      <c r="F1791" s="10">
        <f>VLOOKUP(B1791,home!$B$2:$E$405,3,FALSE)</f>
        <v>0.96</v>
      </c>
      <c r="G1791" s="10">
        <f>VLOOKUP(C1791,away!$B$2:$E$405,4,FALSE)</f>
        <v>0.75</v>
      </c>
      <c r="H1791" s="10">
        <f>VLOOKUP(A1791,away!$A$2:$E$405,3,FALSE)</f>
        <v>1.3361344537815101</v>
      </c>
      <c r="I1791" s="10">
        <f>VLOOKUP(C1791,away!$B$2:$E$405,3,FALSE)</f>
        <v>0.96</v>
      </c>
      <c r="J1791" s="10">
        <f>VLOOKUP(B1791,home!$B$2:$E$405,4,FALSE)</f>
        <v>0.94</v>
      </c>
      <c r="K1791" s="12">
        <f t="shared" si="2184"/>
        <v>1.1193277310924401</v>
      </c>
      <c r="L1791" s="12">
        <f t="shared" si="2185"/>
        <v>1.2057277310924346</v>
      </c>
      <c r="M1791" s="13">
        <f t="shared" si="2186"/>
        <v>9.7778020918289202E-2</v>
      </c>
      <c r="N1791" s="13">
        <f t="shared" si="2187"/>
        <v>0.10944565030517778</v>
      </c>
      <c r="O1791" s="13">
        <f t="shared" si="2188"/>
        <v>0.11789367131251743</v>
      </c>
      <c r="P1791" s="13">
        <f t="shared" si="2189"/>
        <v>0.13196165562039802</v>
      </c>
      <c r="Q1791" s="13">
        <f t="shared" si="2190"/>
        <v>6.1252775717015664E-2</v>
      </c>
      <c r="R1791" s="13">
        <f t="shared" si="2191"/>
        <v>7.107383441089947E-2</v>
      </c>
      <c r="S1791" s="13">
        <f t="shared" si="2192"/>
        <v>4.452401058676804E-2</v>
      </c>
      <c r="T1791" s="13">
        <f t="shared" si="2193"/>
        <v>7.3854170288391058E-2</v>
      </c>
      <c r="U1791" s="13">
        <f t="shared" si="2194"/>
        <v>7.9554913811191882E-2</v>
      </c>
      <c r="V1791" s="13">
        <f t="shared" si="2195"/>
        <v>6.6766449336639359E-3</v>
      </c>
      <c r="W1791" s="13">
        <f t="shared" si="2196"/>
        <v>2.2853976822147078E-2</v>
      </c>
      <c r="X1791" s="13">
        <f t="shared" si="2197"/>
        <v>2.7555673620206483E-2</v>
      </c>
      <c r="Y1791" s="13">
        <f t="shared" si="2198"/>
        <v>1.661231991640761E-2</v>
      </c>
      <c r="Z1791" s="13">
        <f t="shared" si="2199"/>
        <v>2.85652310347644E-2</v>
      </c>
      <c r="AA1791" s="13">
        <f t="shared" si="2200"/>
        <v>3.1973855242274182E-2</v>
      </c>
      <c r="AB1791" s="13">
        <f t="shared" si="2201"/>
        <v>1.7894611421306453E-2</v>
      </c>
      <c r="AC1791" s="13">
        <f t="shared" si="2202"/>
        <v>5.631768719348225E-4</v>
      </c>
      <c r="AD1791" s="13">
        <f t="shared" si="2203"/>
        <v>6.3952725056932759E-3</v>
      </c>
      <c r="AE1791" s="13">
        <f t="shared" si="2204"/>
        <v>7.7109574080073823E-3</v>
      </c>
      <c r="AF1791" s="13">
        <f t="shared" si="2205"/>
        <v>4.6486575900535716E-3</v>
      </c>
      <c r="AG1791" s="13">
        <f t="shared" si="2206"/>
        <v>1.8683384562269722E-3</v>
      </c>
      <c r="AH1791" s="13">
        <f t="shared" si="2207"/>
        <v>8.610472800919422E-3</v>
      </c>
      <c r="AI1791" s="13">
        <f t="shared" si="2208"/>
        <v>9.6379409838863034E-3</v>
      </c>
      <c r="AJ1791" s="13">
        <f t="shared" si="2209"/>
        <v>5.3940073069481511E-3</v>
      </c>
      <c r="AK1791" s="13">
        <f t="shared" si="2210"/>
        <v>2.012553986794105E-3</v>
      </c>
      <c r="AL1791" s="13">
        <f t="shared" si="2211"/>
        <v>3.0402641301051323E-5</v>
      </c>
      <c r="AM1791" s="13">
        <f t="shared" si="2212"/>
        <v>1.4316811727031029E-3</v>
      </c>
      <c r="AN1791" s="13">
        <f t="shared" si="2213"/>
        <v>1.7262176920110682E-3</v>
      </c>
      <c r="AO1791" s="13">
        <f t="shared" si="2214"/>
        <v>1.0406742705800624E-3</v>
      </c>
      <c r="AP1791" s="13">
        <f t="shared" si="2215"/>
        <v>4.1825660902425755E-4</v>
      </c>
      <c r="AQ1791" s="13">
        <f t="shared" si="2216"/>
        <v>1.2607589805330844E-4</v>
      </c>
      <c r="AR1791" s="13">
        <f t="shared" si="2217"/>
        <v>2.076377166777138E-3</v>
      </c>
      <c r="AS1791" s="13">
        <f t="shared" si="2218"/>
        <v>2.3241465429808027E-3</v>
      </c>
      <c r="AT1791" s="13">
        <f t="shared" si="2219"/>
        <v>1.3007408383405208E-3</v>
      </c>
      <c r="AU1791" s="13">
        <f t="shared" si="2220"/>
        <v>4.853184304396577E-4</v>
      </c>
      <c r="AV1791" s="13">
        <f t="shared" si="2221"/>
        <v>1.3580759440034158E-4</v>
      </c>
      <c r="AW1791" s="13">
        <f t="shared" si="2222"/>
        <v>1.1397650297982788E-6</v>
      </c>
      <c r="AX1791" s="13">
        <f t="shared" si="2223"/>
        <v>2.6708673978158781E-4</v>
      </c>
      <c r="AY1791" s="13">
        <f t="shared" si="2224"/>
        <v>3.2203388876172936E-4</v>
      </c>
      <c r="AZ1791" s="13">
        <f t="shared" si="2225"/>
        <v>1.9414259501577676E-4</v>
      </c>
      <c r="BA1791" s="13">
        <f t="shared" si="2226"/>
        <v>7.8027703532256625E-5</v>
      </c>
      <c r="BB1791" s="13">
        <f t="shared" si="2227"/>
        <v>2.3520041485575241E-5</v>
      </c>
      <c r="BC1791" s="13">
        <f t="shared" si="2228"/>
        <v>5.6717532511205112E-6</v>
      </c>
      <c r="BD1791" s="13">
        <f t="shared" si="2229"/>
        <v>4.1725758836505609E-4</v>
      </c>
      <c r="BE1791" s="13">
        <f t="shared" si="2230"/>
        <v>4.6704798966576145E-4</v>
      </c>
      <c r="BF1791" s="13">
        <f t="shared" si="2231"/>
        <v>2.6138988329193124E-4</v>
      </c>
      <c r="BG1791" s="13">
        <f t="shared" si="2232"/>
        <v>9.7526981665225007E-5</v>
      </c>
      <c r="BH1791" s="13">
        <f t="shared" si="2233"/>
        <v>2.7291163776907577E-5</v>
      </c>
      <c r="BI1791" s="13">
        <f t="shared" si="2234"/>
        <v>6.1095512858556254E-6</v>
      </c>
      <c r="BJ1791" s="14">
        <f t="shared" si="2235"/>
        <v>0.33783118099352677</v>
      </c>
      <c r="BK1791" s="14">
        <f t="shared" si="2236"/>
        <v>0.28185594546111675</v>
      </c>
      <c r="BL1791" s="14">
        <f t="shared" si="2237"/>
        <v>0.35164487500772673</v>
      </c>
      <c r="BM1791" s="14">
        <f t="shared" si="2238"/>
        <v>0.4101707300891051</v>
      </c>
      <c r="BN1791" s="14">
        <f t="shared" si="2239"/>
        <v>0.58940560828429756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1.5546218487395</v>
      </c>
      <c r="F1792" s="10">
        <f>VLOOKUP(B1792,home!$B$2:$E$405,3,FALSE)</f>
        <v>0.32</v>
      </c>
      <c r="G1792" s="10">
        <f>VLOOKUP(C1792,away!$B$2:$E$405,4,FALSE)</f>
        <v>0.64</v>
      </c>
      <c r="H1792" s="10">
        <f>VLOOKUP(A1792,away!$A$2:$E$405,3,FALSE)</f>
        <v>1.3361344537815101</v>
      </c>
      <c r="I1792" s="10">
        <f>VLOOKUP(C1792,away!$B$2:$E$405,3,FALSE)</f>
        <v>1.18</v>
      </c>
      <c r="J1792" s="10">
        <f>VLOOKUP(B1792,home!$B$2:$E$405,4,FALSE)</f>
        <v>0.87</v>
      </c>
      <c r="K1792" s="12">
        <f t="shared" si="2184"/>
        <v>0.31838655462184962</v>
      </c>
      <c r="L1792" s="12">
        <f t="shared" si="2185"/>
        <v>1.3716756302520983</v>
      </c>
      <c r="M1792" s="13">
        <f t="shared" si="2186"/>
        <v>0.18450805002640613</v>
      </c>
      <c r="N1792" s="13">
        <f t="shared" si="2187"/>
        <v>5.8744882347903316E-2</v>
      </c>
      <c r="O1792" s="13">
        <f t="shared" si="2188"/>
        <v>0.25308519580655625</v>
      </c>
      <c r="P1792" s="13">
        <f t="shared" si="2189"/>
        <v>8.0578923518645637E-2</v>
      </c>
      <c r="Q1792" s="13">
        <f t="shared" si="2190"/>
        <v>9.3517903462074243E-3</v>
      </c>
      <c r="R1792" s="13">
        <f t="shared" si="2191"/>
        <v>0.17357539773271694</v>
      </c>
      <c r="S1792" s="13">
        <f t="shared" si="2192"/>
        <v>8.7976688747381151E-3</v>
      </c>
      <c r="T1792" s="13">
        <f t="shared" si="2193"/>
        <v>1.2827622917119556E-2</v>
      </c>
      <c r="U1792" s="13">
        <f t="shared" si="2194"/>
        <v>5.5264072851236953E-2</v>
      </c>
      <c r="V1792" s="13">
        <f t="shared" si="2195"/>
        <v>4.2690500333089111E-4</v>
      </c>
      <c r="W1792" s="13">
        <f t="shared" si="2196"/>
        <v>9.9249476929161849E-4</v>
      </c>
      <c r="X1792" s="13">
        <f t="shared" si="2197"/>
        <v>1.3613808881899915E-3</v>
      </c>
      <c r="Y1792" s="13">
        <f t="shared" si="2198"/>
        <v>9.3368649391058418E-4</v>
      </c>
      <c r="Z1792" s="13">
        <f t="shared" si="2199"/>
        <v>7.9363047693761096E-2</v>
      </c>
      <c r="AA1792" s="13">
        <f t="shared" si="2200"/>
        <v>2.5268127319506121E-2</v>
      </c>
      <c r="AB1792" s="13">
        <f t="shared" si="2201"/>
        <v>4.0225159995018935E-3</v>
      </c>
      <c r="AC1792" s="13">
        <f t="shared" si="2202"/>
        <v>1.1652454191092168E-5</v>
      </c>
      <c r="AD1792" s="13">
        <f t="shared" si="2203"/>
        <v>7.8999247518741486E-5</v>
      </c>
      <c r="AE1792" s="13">
        <f t="shared" si="2204"/>
        <v>1.0836134262971123E-4</v>
      </c>
      <c r="AF1792" s="13">
        <f t="shared" si="2205"/>
        <v>7.4318306473286381E-5</v>
      </c>
      <c r="AG1792" s="13">
        <f t="shared" si="2206"/>
        <v>3.3980203290337916E-5</v>
      </c>
      <c r="AH1792" s="13">
        <f t="shared" si="2207"/>
        <v>2.721508961601676E-2</v>
      </c>
      <c r="AI1792" s="13">
        <f t="shared" si="2208"/>
        <v>8.6649186165684532E-3</v>
      </c>
      <c r="AJ1792" s="13">
        <f t="shared" si="2209"/>
        <v>1.3793967922039766E-3</v>
      </c>
      <c r="AK1792" s="13">
        <f t="shared" si="2210"/>
        <v>1.4639379737541849E-4</v>
      </c>
      <c r="AL1792" s="13">
        <f t="shared" si="2211"/>
        <v>2.0355582641172784E-7</v>
      </c>
      <c r="AM1792" s="13">
        <f t="shared" si="2212"/>
        <v>5.0304596470421638E-6</v>
      </c>
      <c r="AN1792" s="13">
        <f t="shared" si="2213"/>
        <v>6.9001589068143081E-6</v>
      </c>
      <c r="AO1792" s="13">
        <f t="shared" si="2214"/>
        <v>4.7323899086720741E-6</v>
      </c>
      <c r="AP1792" s="13">
        <f t="shared" si="2215"/>
        <v>2.1637679701921469E-6</v>
      </c>
      <c r="AQ1792" s="13">
        <f t="shared" si="2216"/>
        <v>7.4199694855815384E-7</v>
      </c>
      <c r="AR1792" s="13">
        <f t="shared" si="2217"/>
        <v>7.4660550402834234E-3</v>
      </c>
      <c r="AS1792" s="13">
        <f t="shared" si="2218"/>
        <v>2.3770915408929342E-3</v>
      </c>
      <c r="AT1792" s="13">
        <f t="shared" si="2219"/>
        <v>3.7841699286282241E-4</v>
      </c>
      <c r="AU1792" s="13">
        <f t="shared" si="2220"/>
        <v>4.0160960855985016E-5</v>
      </c>
      <c r="AV1792" s="13">
        <f t="shared" si="2221"/>
        <v>3.19667748931001E-6</v>
      </c>
      <c r="AW1792" s="13">
        <f t="shared" si="2222"/>
        <v>2.4693757513949287E-9</v>
      </c>
      <c r="AX1792" s="13">
        <f t="shared" si="2223"/>
        <v>2.6693845253099974E-7</v>
      </c>
      <c r="AY1792" s="13">
        <f t="shared" si="2224"/>
        <v>3.6615297011397888E-7</v>
      </c>
      <c r="AZ1792" s="13">
        <f t="shared" si="2225"/>
        <v>2.5112155302488494E-7</v>
      </c>
      <c r="BA1792" s="13">
        <f t="shared" si="2226"/>
        <v>1.1481910483843164E-7</v>
      </c>
      <c r="BB1792" s="13">
        <f t="shared" si="2227"/>
        <v>3.9373641998559353E-8</v>
      </c>
      <c r="BC1792" s="13">
        <f t="shared" si="2228"/>
        <v>1.0801573040738876E-8</v>
      </c>
      <c r="BD1792" s="13">
        <f t="shared" si="2229"/>
        <v>1.70683429214627E-3</v>
      </c>
      <c r="BE1792" s="13">
        <f t="shared" si="2230"/>
        <v>5.4343308958687444E-4</v>
      </c>
      <c r="BF1792" s="13">
        <f t="shared" si="2231"/>
        <v>8.6510894530535945E-5</v>
      </c>
      <c r="BG1792" s="13">
        <f t="shared" si="2232"/>
        <v>9.1813018822771826E-6</v>
      </c>
      <c r="BH1792" s="13">
        <f t="shared" si="2233"/>
        <v>7.3080076831033391E-7</v>
      </c>
      <c r="BI1792" s="13">
        <f t="shared" si="2234"/>
        <v>4.6535427747465587E-8</v>
      </c>
      <c r="BJ1792" s="14">
        <f t="shared" si="2235"/>
        <v>8.4528134843211367E-2</v>
      </c>
      <c r="BK1792" s="14">
        <f t="shared" si="2236"/>
        <v>0.27432376958610838</v>
      </c>
      <c r="BL1792" s="14">
        <f t="shared" si="2237"/>
        <v>0.56123276665840927</v>
      </c>
      <c r="BM1792" s="14">
        <f t="shared" si="2238"/>
        <v>0.23960311531946005</v>
      </c>
      <c r="BN1792" s="14">
        <f t="shared" si="2239"/>
        <v>0.75984423977843574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1.26495726495726</v>
      </c>
      <c r="F1793" s="10">
        <f>VLOOKUP(B1793,home!$B$2:$E$405,3,FALSE)</f>
        <v>0.92</v>
      </c>
      <c r="G1793" s="10">
        <f>VLOOKUP(C1793,away!$B$2:$E$405,4,FALSE)</f>
        <v>0.99</v>
      </c>
      <c r="H1793" s="10">
        <f>VLOOKUP(A1793,away!$A$2:$E$405,3,FALSE)</f>
        <v>0.97435897435897401</v>
      </c>
      <c r="I1793" s="10">
        <f>VLOOKUP(C1793,away!$B$2:$E$405,3,FALSE)</f>
        <v>0.2</v>
      </c>
      <c r="J1793" s="10">
        <f>VLOOKUP(B1793,home!$B$2:$E$405,4,FALSE)</f>
        <v>0.86</v>
      </c>
      <c r="K1793" s="12">
        <f t="shared" si="2184"/>
        <v>1.1521230769230726</v>
      </c>
      <c r="L1793" s="12">
        <f t="shared" si="2185"/>
        <v>0.16758974358974355</v>
      </c>
      <c r="M1793" s="13">
        <f t="shared" si="2186"/>
        <v>0.26721202876153122</v>
      </c>
      <c r="N1793" s="13">
        <f t="shared" si="2187"/>
        <v>0.30786114476759191</v>
      </c>
      <c r="O1793" s="13">
        <f t="shared" si="2188"/>
        <v>4.47819953842402E-2</v>
      </c>
      <c r="P1793" s="13">
        <f t="shared" si="2189"/>
        <v>5.1594370312845646E-2</v>
      </c>
      <c r="Q1793" s="13">
        <f t="shared" si="2190"/>
        <v>0.17734696468734881</v>
      </c>
      <c r="R1793" s="13">
        <f t="shared" si="2191"/>
        <v>3.7525015619409461E-3</v>
      </c>
      <c r="S1793" s="13">
        <f t="shared" si="2192"/>
        <v>2.4905119918410242E-3</v>
      </c>
      <c r="T1793" s="13">
        <f t="shared" si="2193"/>
        <v>2.9721532338372093E-2</v>
      </c>
      <c r="U1793" s="13">
        <f t="shared" si="2194"/>
        <v>4.3233436457020382E-3</v>
      </c>
      <c r="V1793" s="13">
        <f t="shared" si="2195"/>
        <v>5.3430893882360433E-5</v>
      </c>
      <c r="W1793" s="13">
        <f t="shared" si="2196"/>
        <v>6.8108510212851914E-2</v>
      </c>
      <c r="X1793" s="13">
        <f t="shared" si="2197"/>
        <v>1.1414287762851283E-2</v>
      </c>
      <c r="Y1793" s="13">
        <f t="shared" si="2198"/>
        <v>9.5645877971789668E-4</v>
      </c>
      <c r="Z1793" s="13">
        <f t="shared" si="2199"/>
        <v>2.0962692486193178E-4</v>
      </c>
      <c r="AA1793" s="13">
        <f t="shared" si="2200"/>
        <v>2.4151601767785055E-4</v>
      </c>
      <c r="AB1793" s="13">
        <f t="shared" si="2201"/>
        <v>1.3912808870660624E-4</v>
      </c>
      <c r="AC1793" s="13">
        <f t="shared" si="2202"/>
        <v>6.4479070653408499E-7</v>
      </c>
      <c r="AD1793" s="13">
        <f t="shared" si="2203"/>
        <v>1.9617346587769365E-2</v>
      </c>
      <c r="AE1793" s="13">
        <f t="shared" si="2204"/>
        <v>3.2876660845553986E-3</v>
      </c>
      <c r="AF1793" s="13">
        <f t="shared" si="2205"/>
        <v>2.7548955805966761E-4</v>
      </c>
      <c r="AG1793" s="13">
        <f t="shared" si="2206"/>
        <v>1.5389741465623821E-5</v>
      </c>
      <c r="AH1793" s="13">
        <f t="shared" si="2207"/>
        <v>8.7828306467793952E-6</v>
      </c>
      <c r="AI1793" s="13">
        <f t="shared" si="2208"/>
        <v>1.0118901868861735E-5</v>
      </c>
      <c r="AJ1793" s="13">
        <f t="shared" si="2209"/>
        <v>5.8291101781178088E-6</v>
      </c>
      <c r="AK1793" s="13">
        <f t="shared" si="2210"/>
        <v>2.2386174513788956E-6</v>
      </c>
      <c r="AL1793" s="13">
        <f t="shared" si="2211"/>
        <v>4.9799510360950202E-9</v>
      </c>
      <c r="AM1793" s="13">
        <f t="shared" si="2212"/>
        <v>4.5203195423534365E-3</v>
      </c>
      <c r="AN1793" s="13">
        <f t="shared" si="2213"/>
        <v>7.5755919304671944E-4</v>
      </c>
      <c r="AO1793" s="13">
        <f t="shared" si="2214"/>
        <v>6.3479575458376365E-5</v>
      </c>
      <c r="AP1793" s="13">
        <f t="shared" si="2215"/>
        <v>3.5461752580850237E-6</v>
      </c>
      <c r="AQ1793" s="13">
        <f t="shared" si="2216"/>
        <v>1.4857565055669043E-7</v>
      </c>
      <c r="AR1793" s="13">
        <f t="shared" si="2217"/>
        <v>2.9438246721718022E-7</v>
      </c>
      <c r="AS1793" s="13">
        <f t="shared" si="2218"/>
        <v>3.3916483392246323E-7</v>
      </c>
      <c r="AT1793" s="13">
        <f t="shared" si="2219"/>
        <v>1.9537981602142569E-7</v>
      </c>
      <c r="AU1793" s="13">
        <f t="shared" si="2220"/>
        <v>7.5033864934422903E-8</v>
      </c>
      <c r="AV1793" s="13">
        <f t="shared" si="2221"/>
        <v>2.1612061835419389E-8</v>
      </c>
      <c r="AW1793" s="13">
        <f t="shared" si="2222"/>
        <v>2.6709692246076135E-11</v>
      </c>
      <c r="AX1793" s="13">
        <f t="shared" si="2223"/>
        <v>8.6799407663528825E-4</v>
      </c>
      <c r="AY1793" s="13">
        <f t="shared" si="2224"/>
        <v>1.4546690474072417E-4</v>
      </c>
      <c r="AZ1793" s="13">
        <f t="shared" si="2225"/>
        <v>1.2189380633145804E-5</v>
      </c>
      <c r="BA1793" s="13">
        <f t="shared" si="2226"/>
        <v>6.8093839160889709E-7</v>
      </c>
      <c r="BB1793" s="13">
        <f t="shared" si="2227"/>
        <v>2.8529572612536859E-8</v>
      </c>
      <c r="BC1793" s="13">
        <f t="shared" si="2228"/>
        <v>9.5625275177200485E-10</v>
      </c>
      <c r="BD1793" s="13">
        <f t="shared" si="2229"/>
        <v>8.2225803663738777E-9</v>
      </c>
      <c r="BE1793" s="13">
        <f t="shared" si="2230"/>
        <v>9.4734245919539161E-9</v>
      </c>
      <c r="BF1793" s="13">
        <f t="shared" si="2231"/>
        <v>5.4572755449403271E-9</v>
      </c>
      <c r="BG1793" s="13">
        <f t="shared" si="2232"/>
        <v>2.0958176974845615E-9</v>
      </c>
      <c r="BH1793" s="13">
        <f t="shared" si="2233"/>
        <v>6.0365998357393566E-10</v>
      </c>
      <c r="BI1793" s="13">
        <f t="shared" si="2234"/>
        <v>1.3909811953810689E-10</v>
      </c>
      <c r="BJ1793" s="14">
        <f t="shared" si="2235"/>
        <v>0.62497620436857737</v>
      </c>
      <c r="BK1793" s="14">
        <f t="shared" si="2236"/>
        <v>0.32149645863549858</v>
      </c>
      <c r="BL1793" s="14">
        <f t="shared" si="2237"/>
        <v>5.3266405723313009E-2</v>
      </c>
      <c r="BM1793" s="14">
        <f t="shared" si="2238"/>
        <v>0.14725422329872098</v>
      </c>
      <c r="BN1793" s="14">
        <f t="shared" si="2239"/>
        <v>0.85254900547549872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1.26495726495726</v>
      </c>
      <c r="F1794" s="10">
        <f>VLOOKUP(B1794,home!$B$2:$E$405,3,FALSE)</f>
        <v>1.74</v>
      </c>
      <c r="G1794" s="10">
        <f>VLOOKUP(C1794,away!$B$2:$E$405,4,FALSE)</f>
        <v>1.05</v>
      </c>
      <c r="H1794" s="10">
        <f>VLOOKUP(A1794,away!$A$2:$E$405,3,FALSE)</f>
        <v>0.97435897435897401</v>
      </c>
      <c r="I1794" s="10">
        <f>VLOOKUP(C1794,away!$B$2:$E$405,3,FALSE)</f>
        <v>1.19</v>
      </c>
      <c r="J1794" s="10">
        <f>VLOOKUP(B1794,home!$B$2:$E$405,4,FALSE)</f>
        <v>2.0499999999999998</v>
      </c>
      <c r="K1794" s="12">
        <f t="shared" si="2184"/>
        <v>2.3110769230769144</v>
      </c>
      <c r="L1794" s="12">
        <f t="shared" si="2185"/>
        <v>2.376948717948717</v>
      </c>
      <c r="M1794" s="13">
        <f t="shared" si="2186"/>
        <v>9.2048418895717445E-3</v>
      </c>
      <c r="N1794" s="13">
        <f t="shared" si="2187"/>
        <v>2.1273097671560954E-2</v>
      </c>
      <c r="O1794" s="13">
        <f t="shared" si="2188"/>
        <v>2.1879437128338203E-2</v>
      </c>
      <c r="P1794" s="13">
        <f t="shared" si="2189"/>
        <v>5.0565062237214645E-2</v>
      </c>
      <c r="Q1794" s="13">
        <f t="shared" si="2190"/>
        <v>2.4581882555552888E-2</v>
      </c>
      <c r="R1794" s="13">
        <f t="shared" si="2191"/>
        <v>2.6003150015821531E-2</v>
      </c>
      <c r="S1794" s="13">
        <f t="shared" si="2192"/>
        <v>6.944240731473196E-2</v>
      </c>
      <c r="T1794" s="13">
        <f t="shared" si="2193"/>
        <v>5.8429874225187368E-2</v>
      </c>
      <c r="U1794" s="13">
        <f t="shared" si="2194"/>
        <v>6.0095279928872224E-2</v>
      </c>
      <c r="V1794" s="13">
        <f t="shared" si="2195"/>
        <v>4.2385418093558946E-2</v>
      </c>
      <c r="W1794" s="13">
        <f t="shared" si="2196"/>
        <v>1.8936873833308412E-2</v>
      </c>
      <c r="X1794" s="13">
        <f t="shared" si="2197"/>
        <v>4.5011977980039031E-2</v>
      </c>
      <c r="Y1794" s="13">
        <f t="shared" si="2198"/>
        <v>5.3495581675994844E-2</v>
      </c>
      <c r="Z1794" s="13">
        <f t="shared" si="2199"/>
        <v>2.060271803091172E-2</v>
      </c>
      <c r="AA1794" s="13">
        <f t="shared" si="2200"/>
        <v>4.7614466193900709E-2</v>
      </c>
      <c r="AB1794" s="13">
        <f t="shared" si="2201"/>
        <v>5.5020347012674928E-2</v>
      </c>
      <c r="AC1794" s="13">
        <f t="shared" si="2202"/>
        <v>1.4552268588388583E-2</v>
      </c>
      <c r="AD1794" s="13">
        <f t="shared" si="2203"/>
        <v>1.0941143027844538E-2</v>
      </c>
      <c r="AE1794" s="13">
        <f t="shared" si="2204"/>
        <v>2.6006535892928617E-2</v>
      </c>
      <c r="AF1794" s="13">
        <f t="shared" si="2205"/>
        <v>3.0908101074491993E-2</v>
      </c>
      <c r="AG1794" s="13">
        <f t="shared" si="2206"/>
        <v>2.4488990407747706E-2</v>
      </c>
      <c r="AH1794" s="13">
        <f t="shared" si="2207"/>
        <v>1.224290105245863E-2</v>
      </c>
      <c r="AI1794" s="13">
        <f t="shared" si="2208"/>
        <v>2.8294286093851203E-2</v>
      </c>
      <c r="AJ1794" s="13">
        <f t="shared" si="2209"/>
        <v>3.2695135823217793E-2</v>
      </c>
      <c r="AK1794" s="13">
        <f t="shared" si="2210"/>
        <v>2.5186991299301319E-2</v>
      </c>
      <c r="AL1794" s="13">
        <f t="shared" si="2211"/>
        <v>3.1976056761959934E-3</v>
      </c>
      <c r="AM1794" s="13">
        <f t="shared" si="2212"/>
        <v>5.0571646327470738E-3</v>
      </c>
      <c r="AN1794" s="13">
        <f t="shared" si="2213"/>
        <v>1.202062099026375E-2</v>
      </c>
      <c r="AO1794" s="13">
        <f t="shared" si="2214"/>
        <v>1.4286199825877432E-2</v>
      </c>
      <c r="AP1794" s="13">
        <f t="shared" si="2215"/>
        <v>1.1319188120159517E-2</v>
      </c>
      <c r="AQ1794" s="13">
        <f t="shared" si="2216"/>
        <v>6.7262824226083772E-3</v>
      </c>
      <c r="AR1794" s="13">
        <f t="shared" si="2217"/>
        <v>5.8201495921229056E-3</v>
      </c>
      <c r="AS1794" s="13">
        <f t="shared" si="2218"/>
        <v>1.3450813411210761E-2</v>
      </c>
      <c r="AT1794" s="13">
        <f t="shared" si="2219"/>
        <v>1.5542932235631335E-2</v>
      </c>
      <c r="AU1794" s="13">
        <f t="shared" si="2220"/>
        <v>1.1973637335571947E-2</v>
      </c>
      <c r="AV1794" s="13">
        <f t="shared" si="2221"/>
        <v>6.9179992328831227E-3</v>
      </c>
      <c r="AW1794" s="13">
        <f t="shared" si="2222"/>
        <v>4.8792898577679314E-4</v>
      </c>
      <c r="AX1794" s="13">
        <f t="shared" si="2223"/>
        <v>1.947916079823751E-3</v>
      </c>
      <c r="AY1794" s="13">
        <f t="shared" si="2224"/>
        <v>4.6300966286087555E-3</v>
      </c>
      <c r="AZ1794" s="13">
        <f t="shared" si="2225"/>
        <v>5.5027511226751298E-3</v>
      </c>
      <c r="BA1794" s="13">
        <f t="shared" si="2226"/>
        <v>4.3599190754111715E-3</v>
      </c>
      <c r="BB1794" s="13">
        <f t="shared" si="2227"/>
        <v>2.5908260141646847E-3</v>
      </c>
      <c r="BC1794" s="13">
        <f t="shared" si="2228"/>
        <v>1.231652114559386E-3</v>
      </c>
      <c r="BD1794" s="13">
        <f t="shared" si="2229"/>
        <v>2.3056995185443815E-3</v>
      </c>
      <c r="BE1794" s="13">
        <f t="shared" si="2230"/>
        <v>5.328648948857471E-3</v>
      </c>
      <c r="BF1794" s="13">
        <f t="shared" si="2231"/>
        <v>6.1574588084412811E-3</v>
      </c>
      <c r="BG1794" s="13">
        <f t="shared" si="2232"/>
        <v>4.7434536523284394E-3</v>
      </c>
      <c r="BH1794" s="13">
        <f t="shared" si="2233"/>
        <v>2.7406215678952911E-3</v>
      </c>
      <c r="BI1794" s="13">
        <f t="shared" si="2234"/>
        <v>1.2667574520899346E-3</v>
      </c>
      <c r="BJ1794" s="14">
        <f t="shared" si="2235"/>
        <v>0.38374667537155532</v>
      </c>
      <c r="BK1794" s="14">
        <f t="shared" si="2236"/>
        <v>0.19397770042827062</v>
      </c>
      <c r="BL1794" s="14">
        <f t="shared" si="2237"/>
        <v>0.38528016630401335</v>
      </c>
      <c r="BM1794" s="14">
        <f t="shared" si="2238"/>
        <v>0.82595762099385961</v>
      </c>
      <c r="BN1794" s="14">
        <f t="shared" si="2239"/>
        <v>0.15350747149805996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1.26495726495726</v>
      </c>
      <c r="F1795" s="10">
        <f>VLOOKUP(B1795,home!$B$2:$E$405,3,FALSE)</f>
        <v>1.58</v>
      </c>
      <c r="G1795" s="10">
        <f>VLOOKUP(C1795,away!$B$2:$E$405,4,FALSE)</f>
        <v>1.1100000000000001</v>
      </c>
      <c r="H1795" s="10">
        <f>VLOOKUP(A1795,away!$A$2:$E$405,3,FALSE)</f>
        <v>0.97435897435897401</v>
      </c>
      <c r="I1795" s="10">
        <f>VLOOKUP(C1795,away!$B$2:$E$405,3,FALSE)</f>
        <v>0.47</v>
      </c>
      <c r="J1795" s="10">
        <f>VLOOKUP(B1795,home!$B$2:$E$405,4,FALSE)</f>
        <v>0.77</v>
      </c>
      <c r="K1795" s="12">
        <f t="shared" si="2184"/>
        <v>2.2184820512820429</v>
      </c>
      <c r="L1795" s="12">
        <f t="shared" si="2185"/>
        <v>0.35262051282051271</v>
      </c>
      <c r="M1795" s="13">
        <f t="shared" si="2186"/>
        <v>7.6451206581991227E-2</v>
      </c>
      <c r="N1795" s="13">
        <f t="shared" si="2187"/>
        <v>0.16960562960100312</v>
      </c>
      <c r="O1795" s="13">
        <f t="shared" si="2188"/>
        <v>2.6958263670688702E-2</v>
      </c>
      <c r="P1795" s="13">
        <f t="shared" si="2189"/>
        <v>5.9806424087151651E-2</v>
      </c>
      <c r="Q1795" s="13">
        <f t="shared" si="2190"/>
        <v>0.18813352253310792</v>
      </c>
      <c r="R1795" s="13">
        <f t="shared" si="2191"/>
        <v>4.7530183801544239E-3</v>
      </c>
      <c r="S1795" s="13">
        <f t="shared" si="2192"/>
        <v>1.1696376427546087E-2</v>
      </c>
      <c r="T1795" s="13">
        <f t="shared" si="2193"/>
        <v>6.6339739194354E-2</v>
      </c>
      <c r="U1795" s="13">
        <f t="shared" si="2194"/>
        <v>1.0544485965786238E-2</v>
      </c>
      <c r="V1795" s="13">
        <f t="shared" si="2195"/>
        <v>1.0166520003529252E-3</v>
      </c>
      <c r="W1795" s="13">
        <f t="shared" si="2196"/>
        <v>0.1391236143280552</v>
      </c>
      <c r="X1795" s="13">
        <f t="shared" si="2197"/>
        <v>4.9057840229802058E-2</v>
      </c>
      <c r="Y1795" s="13">
        <f t="shared" si="2198"/>
        <v>8.6494003898497894E-3</v>
      </c>
      <c r="Z1795" s="13">
        <f t="shared" si="2199"/>
        <v>5.5867059288512526E-4</v>
      </c>
      <c r="AA1795" s="13">
        <f t="shared" si="2200"/>
        <v>1.2394006828947478E-3</v>
      </c>
      <c r="AB1795" s="13">
        <f t="shared" si="2201"/>
        <v>1.3747940846743527E-3</v>
      </c>
      <c r="AC1795" s="13">
        <f t="shared" si="2202"/>
        <v>4.9706802711600906E-5</v>
      </c>
      <c r="AD1795" s="13">
        <f t="shared" si="2203"/>
        <v>7.7160810324068962E-2</v>
      </c>
      <c r="AE1795" s="13">
        <f t="shared" si="2204"/>
        <v>2.7208484506119512E-2</v>
      </c>
      <c r="AF1795" s="13">
        <f t="shared" si="2205"/>
        <v>4.7971348798084177E-3</v>
      </c>
      <c r="AG1795" s="13">
        <f t="shared" si="2206"/>
        <v>5.6385605379573778E-4</v>
      </c>
      <c r="AH1795" s="13">
        <f t="shared" si="2207"/>
        <v>4.9249677740223178E-5</v>
      </c>
      <c r="AI1795" s="13">
        <f t="shared" si="2208"/>
        <v>1.0925952609810988E-4</v>
      </c>
      <c r="AJ1795" s="13">
        <f t="shared" si="2209"/>
        <v>1.2119514879011938E-4</v>
      </c>
      <c r="AK1795" s="13">
        <f t="shared" si="2210"/>
        <v>8.9623087431112133E-5</v>
      </c>
      <c r="AL1795" s="13">
        <f t="shared" si="2211"/>
        <v>1.555390035498353E-6</v>
      </c>
      <c r="AM1795" s="13">
        <f t="shared" si="2212"/>
        <v>3.4235974553265013E-2</v>
      </c>
      <c r="AN1795" s="13">
        <f t="shared" si="2213"/>
        <v>1.2072306903882333E-2</v>
      </c>
      <c r="AO1795" s="13">
        <f t="shared" si="2214"/>
        <v>2.1284715256868021E-3</v>
      </c>
      <c r="AP1795" s="13">
        <f t="shared" si="2215"/>
        <v>2.5018090697051309E-4</v>
      </c>
      <c r="AQ1795" s="13">
        <f t="shared" si="2216"/>
        <v>2.2054729928460823E-5</v>
      </c>
      <c r="AR1795" s="13">
        <f t="shared" si="2217"/>
        <v>3.4732893242004974E-6</v>
      </c>
      <c r="AS1795" s="13">
        <f t="shared" si="2218"/>
        <v>7.7054300246483398E-6</v>
      </c>
      <c r="AT1795" s="13">
        <f t="shared" si="2219"/>
        <v>8.5471791035460468E-6</v>
      </c>
      <c r="AU1795" s="13">
        <f t="shared" si="2220"/>
        <v>6.320587810103281E-6</v>
      </c>
      <c r="AV1795" s="13">
        <f t="shared" si="2221"/>
        <v>3.5055276525665525E-6</v>
      </c>
      <c r="AW1795" s="13">
        <f t="shared" si="2222"/>
        <v>3.3798723919194263E-8</v>
      </c>
      <c r="AX1795" s="13">
        <f t="shared" si="2223"/>
        <v>1.2658649175761191E-2</v>
      </c>
      <c r="AY1795" s="13">
        <f t="shared" si="2224"/>
        <v>4.4636993639718715E-3</v>
      </c>
      <c r="AZ1795" s="13">
        <f t="shared" si="2225"/>
        <v>7.8699597940017887E-4</v>
      </c>
      <c r="BA1795" s="13">
        <f t="shared" si="2226"/>
        <v>9.2503641947924253E-5</v>
      </c>
      <c r="BB1795" s="13">
        <f t="shared" si="2227"/>
        <v>8.1546704153605336E-6</v>
      </c>
      <c r="BC1795" s="13">
        <f t="shared" si="2228"/>
        <v>5.7510081274933891E-7</v>
      </c>
      <c r="BD1795" s="13">
        <f t="shared" si="2229"/>
        <v>2.0412551044559858E-7</v>
      </c>
      <c r="BE1795" s="13">
        <f t="shared" si="2230"/>
        <v>4.5284878113234557E-7</v>
      </c>
      <c r="BF1795" s="13">
        <f t="shared" si="2231"/>
        <v>5.0231844644352957E-7</v>
      </c>
      <c r="BG1795" s="13">
        <f t="shared" si="2232"/>
        <v>3.7146148582095011E-7</v>
      </c>
      <c r="BH1795" s="13">
        <f t="shared" si="2233"/>
        <v>2.0602015975908431E-7</v>
      </c>
      <c r="BI1795" s="13">
        <f t="shared" si="2234"/>
        <v>9.1410405325557453E-8</v>
      </c>
      <c r="BJ1795" s="14">
        <f t="shared" si="2235"/>
        <v>0.79735959859200689</v>
      </c>
      <c r="BK1795" s="14">
        <f t="shared" si="2236"/>
        <v>0.15348562065376084</v>
      </c>
      <c r="BL1795" s="14">
        <f t="shared" si="2237"/>
        <v>4.5270670422962032E-2</v>
      </c>
      <c r="BM1795" s="14">
        <f t="shared" si="2238"/>
        <v>0.46650282984226998</v>
      </c>
      <c r="BN1795" s="14">
        <f t="shared" si="2239"/>
        <v>0.52570806485409705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1.26495726495726</v>
      </c>
      <c r="F1796" s="10">
        <f>VLOOKUP(B1796,home!$B$2:$E$405,3,FALSE)</f>
        <v>0.79</v>
      </c>
      <c r="G1796" s="10">
        <f>VLOOKUP(C1796,away!$B$2:$E$405,4,FALSE)</f>
        <v>0.92</v>
      </c>
      <c r="H1796" s="10">
        <f>VLOOKUP(A1796,away!$A$2:$E$405,3,FALSE)</f>
        <v>0.97435897435897401</v>
      </c>
      <c r="I1796" s="10">
        <f>VLOOKUP(C1796,away!$B$2:$E$405,3,FALSE)</f>
        <v>0.79</v>
      </c>
      <c r="J1796" s="10">
        <f>VLOOKUP(B1796,home!$B$2:$E$405,4,FALSE)</f>
        <v>0.62</v>
      </c>
      <c r="K1796" s="12">
        <f t="shared" si="2184"/>
        <v>0.91937094017093668</v>
      </c>
      <c r="L1796" s="12">
        <f t="shared" si="2185"/>
        <v>0.4772410256410255</v>
      </c>
      <c r="M1796" s="13">
        <f t="shared" si="2186"/>
        <v>0.24743385980145466</v>
      </c>
      <c r="N1796" s="13">
        <f t="shared" si="2187"/>
        <v>0.2274835003157871</v>
      </c>
      <c r="O1796" s="13">
        <f t="shared" si="2188"/>
        <v>0.11808558902996392</v>
      </c>
      <c r="P1796" s="13">
        <f t="shared" si="2189"/>
        <v>0.10856445900711678</v>
      </c>
      <c r="Q1796" s="13">
        <f t="shared" si="2190"/>
        <v>0.10457085977935036</v>
      </c>
      <c r="R1796" s="13">
        <f t="shared" si="2191"/>
        <v>2.8177643811042302E-2</v>
      </c>
      <c r="S1796" s="13">
        <f t="shared" si="2192"/>
        <v>1.1908477046113886E-2</v>
      </c>
      <c r="T1796" s="13">
        <f t="shared" si="2193"/>
        <v>4.990550437326103E-2</v>
      </c>
      <c r="U1796" s="13">
        <f t="shared" si="2194"/>
        <v>2.5905706882359734E-2</v>
      </c>
      <c r="V1796" s="13">
        <f t="shared" si="2195"/>
        <v>5.8055351265156425E-4</v>
      </c>
      <c r="W1796" s="13">
        <f t="shared" si="2196"/>
        <v>3.2046469889941517E-2</v>
      </c>
      <c r="X1796" s="13">
        <f t="shared" si="2197"/>
        <v>1.5293890158449931E-2</v>
      </c>
      <c r="Y1796" s="13">
        <f t="shared" si="2198"/>
        <v>3.6494359126299147E-3</v>
      </c>
      <c r="Z1796" s="13">
        <f t="shared" si="2199"/>
        <v>4.4825092108431086E-3</v>
      </c>
      <c r="AA1796" s="13">
        <f t="shared" si="2200"/>
        <v>4.1210887074977116E-3</v>
      </c>
      <c r="AB1796" s="13">
        <f t="shared" si="2201"/>
        <v>1.8944045997700005E-3</v>
      </c>
      <c r="AC1796" s="13">
        <f t="shared" si="2202"/>
        <v>1.592028423178237E-5</v>
      </c>
      <c r="AD1796" s="13">
        <f t="shared" si="2203"/>
        <v>7.365648287968784E-3</v>
      </c>
      <c r="AE1796" s="13">
        <f t="shared" si="2204"/>
        <v>3.5151895434612857E-3</v>
      </c>
      <c r="AF1796" s="13">
        <f t="shared" si="2205"/>
        <v>8.38796331522036E-4</v>
      </c>
      <c r="AG1796" s="13">
        <f t="shared" si="2206"/>
        <v>1.3343600718650206E-4</v>
      </c>
      <c r="AH1796" s="13">
        <f t="shared" si="2207"/>
        <v>5.3480932330702711E-4</v>
      </c>
      <c r="AI1796" s="13">
        <f t="shared" si="2208"/>
        <v>4.9168815038096397E-4</v>
      </c>
      <c r="AJ1796" s="13">
        <f t="shared" si="2209"/>
        <v>2.2602189854332785E-4</v>
      </c>
      <c r="AK1796" s="13">
        <f t="shared" si="2210"/>
        <v>6.9265988454333136E-5</v>
      </c>
      <c r="AL1796" s="13">
        <f t="shared" si="2211"/>
        <v>2.7940833097780019E-7</v>
      </c>
      <c r="AM1796" s="13">
        <f t="shared" si="2212"/>
        <v>1.3543525982956627E-3</v>
      </c>
      <c r="AN1796" s="13">
        <f t="shared" si="2213"/>
        <v>6.4635262309020985E-4</v>
      </c>
      <c r="AO1796" s="13">
        <f t="shared" si="2214"/>
        <v>1.5423299438466944E-4</v>
      </c>
      <c r="AP1796" s="13">
        <f t="shared" si="2215"/>
        <v>2.453543747594206E-5</v>
      </c>
      <c r="AQ1796" s="13">
        <f t="shared" si="2216"/>
        <v>2.9273293363924605E-6</v>
      </c>
      <c r="AR1796" s="13">
        <f t="shared" si="2217"/>
        <v>5.10465899954857E-5</v>
      </c>
      <c r="AS1796" s="13">
        <f t="shared" si="2218"/>
        <v>4.6930751436670015E-5</v>
      </c>
      <c r="AT1796" s="13">
        <f t="shared" si="2219"/>
        <v>2.1573384535629923E-5</v>
      </c>
      <c r="AU1796" s="13">
        <f t="shared" si="2220"/>
        <v>6.6113142743970776E-6</v>
      </c>
      <c r="AV1796" s="13">
        <f t="shared" si="2221"/>
        <v>1.5195625550544933E-6</v>
      </c>
      <c r="AW1796" s="13">
        <f t="shared" si="2222"/>
        <v>3.4053785254220925E-9</v>
      </c>
      <c r="AX1796" s="13">
        <f t="shared" si="2223"/>
        <v>2.0752540360300566E-4</v>
      </c>
      <c r="AY1796" s="13">
        <f t="shared" si="2224"/>
        <v>9.9039636462066181E-5</v>
      </c>
      <c r="AZ1796" s="13">
        <f t="shared" si="2225"/>
        <v>2.3632888842135382E-5</v>
      </c>
      <c r="BA1796" s="13">
        <f t="shared" si="2226"/>
        <v>3.759528036627013E-6</v>
      </c>
      <c r="BB1796" s="13">
        <f t="shared" si="2227"/>
        <v>4.4855025403151656E-7</v>
      </c>
      <c r="BC1796" s="13">
        <f t="shared" si="2228"/>
        <v>4.2813316657108714E-8</v>
      </c>
      <c r="BD1796" s="13">
        <f t="shared" si="2229"/>
        <v>4.0602544941537494E-6</v>
      </c>
      <c r="BE1796" s="13">
        <f t="shared" si="2230"/>
        <v>3.7328799916234034E-6</v>
      </c>
      <c r="BF1796" s="13">
        <f t="shared" si="2231"/>
        <v>1.7159506937220432E-6</v>
      </c>
      <c r="BG1796" s="13">
        <f t="shared" si="2232"/>
        <v>5.2586506752473536E-7</v>
      </c>
      <c r="BH1796" s="13">
        <f t="shared" si="2233"/>
        <v>1.2086626538331722E-7</v>
      </c>
      <c r="BI1796" s="13">
        <f t="shared" si="2234"/>
        <v>2.2224186408082068E-8</v>
      </c>
      <c r="BJ1796" s="14">
        <f t="shared" si="2235"/>
        <v>0.4473195804026559</v>
      </c>
      <c r="BK1796" s="14">
        <f t="shared" si="2236"/>
        <v>0.36860258869636175</v>
      </c>
      <c r="BL1796" s="14">
        <f t="shared" si="2237"/>
        <v>0.17964407803481539</v>
      </c>
      <c r="BM1796" s="14">
        <f t="shared" si="2238"/>
        <v>0.16563380836887739</v>
      </c>
      <c r="BN1796" s="14">
        <f t="shared" si="2239"/>
        <v>0.83431591174471498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1.26495726495726</v>
      </c>
      <c r="F1797" s="10">
        <f>VLOOKUP(B1797,home!$B$2:$E$405,3,FALSE)</f>
        <v>0.66</v>
      </c>
      <c r="G1797" s="10">
        <f>VLOOKUP(C1797,away!$B$2:$E$405,4,FALSE)</f>
        <v>0.99</v>
      </c>
      <c r="H1797" s="10">
        <f>VLOOKUP(A1797,away!$A$2:$E$405,3,FALSE)</f>
        <v>0.97435897435897401</v>
      </c>
      <c r="I1797" s="10">
        <f>VLOOKUP(C1797,away!$B$2:$E$405,3,FALSE)</f>
        <v>0.59</v>
      </c>
      <c r="J1797" s="10">
        <f>VLOOKUP(B1797,home!$B$2:$E$405,4,FALSE)</f>
        <v>1.2</v>
      </c>
      <c r="K1797" s="12">
        <f t="shared" si="2184"/>
        <v>0.8265230769230737</v>
      </c>
      <c r="L1797" s="12">
        <f t="shared" si="2185"/>
        <v>0.68984615384615355</v>
      </c>
      <c r="M1797" s="13">
        <f t="shared" si="2186"/>
        <v>0.21950742267114226</v>
      </c>
      <c r="N1797" s="13">
        <f t="shared" si="2187"/>
        <v>0.18142795039360615</v>
      </c>
      <c r="O1797" s="13">
        <f t="shared" si="2188"/>
        <v>0.15142635127036944</v>
      </c>
      <c r="P1797" s="13">
        <f t="shared" si="2189"/>
        <v>0.12515737377921993</v>
      </c>
      <c r="Q1797" s="13">
        <f t="shared" si="2190"/>
        <v>7.4977193899585057E-2</v>
      </c>
      <c r="R1797" s="13">
        <f t="shared" si="2191"/>
        <v>5.2230443007410483E-2</v>
      </c>
      <c r="S1797" s="13">
        <f t="shared" si="2192"/>
        <v>1.7840362777594012E-2</v>
      </c>
      <c r="T1797" s="13">
        <f t="shared" si="2193"/>
        <v>5.1722728837806035E-2</v>
      </c>
      <c r="U1797" s="13">
        <f t="shared" si="2194"/>
        <v>4.3169666463540153E-2</v>
      </c>
      <c r="V1797" s="13">
        <f t="shared" si="2195"/>
        <v>1.1302340917784981E-3</v>
      </c>
      <c r="W1797" s="13">
        <f t="shared" si="2196"/>
        <v>2.0656793666980984E-2</v>
      </c>
      <c r="X1797" s="13">
        <f t="shared" si="2197"/>
        <v>1.4250009661960415E-2</v>
      </c>
      <c r="Y1797" s="13">
        <f t="shared" si="2198"/>
        <v>4.9151571787869591E-3</v>
      </c>
      <c r="Z1797" s="13">
        <f t="shared" si="2199"/>
        <v>1.2010323407447615E-2</v>
      </c>
      <c r="AA1797" s="13">
        <f t="shared" si="2200"/>
        <v>9.9268094575648176E-3</v>
      </c>
      <c r="AB1797" s="13">
        <f t="shared" si="2201"/>
        <v>4.1023685484477702E-3</v>
      </c>
      <c r="AC1797" s="13">
        <f t="shared" si="2202"/>
        <v>4.0276864263112078E-5</v>
      </c>
      <c r="AD1797" s="13">
        <f t="shared" si="2203"/>
        <v>4.2683291652495462E-3</v>
      </c>
      <c r="AE1797" s="13">
        <f t="shared" si="2204"/>
        <v>2.9444904579967626E-3</v>
      </c>
      <c r="AF1797" s="13">
        <f t="shared" si="2205"/>
        <v>1.0156227087428828E-3</v>
      </c>
      <c r="AG1797" s="13">
        <f t="shared" si="2206"/>
        <v>2.3354113979503E-4</v>
      </c>
      <c r="AH1797" s="13">
        <f t="shared" si="2207"/>
        <v>2.0713188522690417E-3</v>
      </c>
      <c r="AI1797" s="13">
        <f t="shared" si="2208"/>
        <v>1.7119928310661778E-3</v>
      </c>
      <c r="AJ1797" s="13">
        <f t="shared" si="2209"/>
        <v>7.0750079120153052E-4</v>
      </c>
      <c r="AK1797" s="13">
        <f t="shared" si="2210"/>
        <v>1.9492191028979938E-4</v>
      </c>
      <c r="AL1797" s="13">
        <f t="shared" si="2211"/>
        <v>9.1859245466799245E-7</v>
      </c>
      <c r="AM1797" s="13">
        <f t="shared" si="2212"/>
        <v>7.0557451099651012E-4</v>
      </c>
      <c r="AN1797" s="13">
        <f t="shared" si="2213"/>
        <v>4.8673786266282306E-4</v>
      </c>
      <c r="AO1797" s="13">
        <f t="shared" si="2214"/>
        <v>1.678871212446229E-4</v>
      </c>
      <c r="AP1797" s="13">
        <f t="shared" si="2215"/>
        <v>3.8605428290301987E-5</v>
      </c>
      <c r="AQ1797" s="13">
        <f t="shared" si="2216"/>
        <v>6.6579515559120785E-6</v>
      </c>
      <c r="AR1797" s="13">
        <f t="shared" si="2217"/>
        <v>2.8577826872536557E-4</v>
      </c>
      <c r="AS1797" s="13">
        <f t="shared" si="2218"/>
        <v>2.3620233398463815E-4</v>
      </c>
      <c r="AT1797" s="13">
        <f t="shared" si="2219"/>
        <v>9.7613339930697294E-5</v>
      </c>
      <c r="AU1797" s="13">
        <f t="shared" si="2220"/>
        <v>2.6893226022752623E-5</v>
      </c>
      <c r="AV1797" s="13">
        <f t="shared" si="2221"/>
        <v>5.5569679801782935E-6</v>
      </c>
      <c r="AW1797" s="13">
        <f t="shared" si="2222"/>
        <v>1.454881441676989E-8</v>
      </c>
      <c r="AX1797" s="13">
        <f t="shared" si="2223"/>
        <v>9.7195602637888085E-5</v>
      </c>
      <c r="AY1797" s="13">
        <f t="shared" si="2224"/>
        <v>6.7050012650506148E-5</v>
      </c>
      <c r="AZ1797" s="13">
        <f t="shared" si="2225"/>
        <v>2.3127096671143805E-5</v>
      </c>
      <c r="BA1797" s="13">
        <f t="shared" si="2226"/>
        <v>5.3180462294055776E-6</v>
      </c>
      <c r="BB1797" s="13">
        <f t="shared" si="2227"/>
        <v>9.171584343328692E-7</v>
      </c>
      <c r="BC1797" s="13">
        <f t="shared" si="2228"/>
        <v>1.2653964367841801E-7</v>
      </c>
      <c r="BD1797" s="13">
        <f t="shared" si="2229"/>
        <v>3.285717325550097E-5</v>
      </c>
      <c r="BE1797" s="13">
        <f t="shared" si="2230"/>
        <v>2.7157211938131186E-5</v>
      </c>
      <c r="BF1797" s="13">
        <f t="shared" si="2231"/>
        <v>1.1223031185878108E-5</v>
      </c>
      <c r="BG1797" s="13">
        <f t="shared" si="2232"/>
        <v>3.0920314227185292E-6</v>
      </c>
      <c r="BH1797" s="13">
        <f t="shared" si="2233"/>
        <v>6.3890883136203691E-7</v>
      </c>
      <c r="BI1797" s="13">
        <f t="shared" si="2234"/>
        <v>1.0561457863413523E-7</v>
      </c>
      <c r="BJ1797" s="14">
        <f t="shared" si="2235"/>
        <v>0.35801101444152689</v>
      </c>
      <c r="BK1797" s="14">
        <f t="shared" si="2236"/>
        <v>0.36374363878910293</v>
      </c>
      <c r="BL1797" s="14">
        <f t="shared" si="2237"/>
        <v>0.266268491240015</v>
      </c>
      <c r="BM1797" s="14">
        <f t="shared" si="2238"/>
        <v>0.19523969739292327</v>
      </c>
      <c r="BN1797" s="14">
        <f t="shared" si="2239"/>
        <v>0.80472673502133329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1.26495726495726</v>
      </c>
      <c r="F1798" s="10">
        <f>VLOOKUP(B1798,home!$B$2:$E$405,3,FALSE)</f>
        <v>1.58</v>
      </c>
      <c r="G1798" s="10">
        <f>VLOOKUP(C1798,away!$B$2:$E$405,4,FALSE)</f>
        <v>1.45</v>
      </c>
      <c r="H1798" s="10">
        <f>VLOOKUP(A1798,away!$A$2:$E$405,3,FALSE)</f>
        <v>0.97435897435897401</v>
      </c>
      <c r="I1798" s="10">
        <f>VLOOKUP(C1798,away!$B$2:$E$405,3,FALSE)</f>
        <v>0.79</v>
      </c>
      <c r="J1798" s="10">
        <f>VLOOKUP(B1798,home!$B$2:$E$405,4,FALSE)</f>
        <v>1.03</v>
      </c>
      <c r="K1798" s="12">
        <f t="shared" si="2184"/>
        <v>2.8980170940170829</v>
      </c>
      <c r="L1798" s="12">
        <f t="shared" si="2185"/>
        <v>0.79283589743589722</v>
      </c>
      <c r="M1798" s="13">
        <f t="shared" si="2186"/>
        <v>2.4950710220132427E-2</v>
      </c>
      <c r="N1798" s="13">
        <f t="shared" si="2187"/>
        <v>7.2307584725810517E-2</v>
      </c>
      <c r="O1798" s="13">
        <f t="shared" si="2188"/>
        <v>1.9781818729041705E-2</v>
      </c>
      <c r="P1798" s="13">
        <f t="shared" si="2189"/>
        <v>5.7328048827510157E-2</v>
      </c>
      <c r="Q1798" s="13">
        <f t="shared" si="2190"/>
        <v>0.10477430828124371</v>
      </c>
      <c r="R1798" s="13">
        <f t="shared" si="2191"/>
        <v>7.84186800247701E-3</v>
      </c>
      <c r="S1798" s="13">
        <f t="shared" si="2192"/>
        <v>3.2929976274959367E-2</v>
      </c>
      <c r="T1798" s="13">
        <f t="shared" si="2193"/>
        <v>8.3068832734385215E-2</v>
      </c>
      <c r="U1798" s="13">
        <f t="shared" si="2194"/>
        <v>2.2725867520203974E-2</v>
      </c>
      <c r="V1798" s="13">
        <f t="shared" si="2195"/>
        <v>8.4068472561571028E-3</v>
      </c>
      <c r="W1798" s="13">
        <f t="shared" si="2196"/>
        <v>0.10121257880428662</v>
      </c>
      <c r="X1798" s="13">
        <f t="shared" si="2197"/>
        <v>8.0244965748098043E-2</v>
      </c>
      <c r="Y1798" s="13">
        <f t="shared" si="2198"/>
        <v>3.1810544716803071E-2</v>
      </c>
      <c r="Z1798" s="13">
        <f t="shared" si="2199"/>
        <v>2.0724381517725691E-3</v>
      </c>
      <c r="AA1798" s="13">
        <f t="shared" si="2200"/>
        <v>6.0059611901300764E-3</v>
      </c>
      <c r="AB1798" s="13">
        <f t="shared" si="2201"/>
        <v>8.7026890975000718E-3</v>
      </c>
      <c r="AC1798" s="13">
        <f t="shared" si="2202"/>
        <v>1.207250579578482E-3</v>
      </c>
      <c r="AD1798" s="13">
        <f t="shared" si="2203"/>
        <v>7.332894587609344E-2</v>
      </c>
      <c r="AE1798" s="13">
        <f t="shared" si="2204"/>
        <v>5.8137820611700877E-2</v>
      </c>
      <c r="AF1798" s="13">
        <f t="shared" si="2205"/>
        <v>2.3046875589822532E-2</v>
      </c>
      <c r="AG1798" s="13">
        <f t="shared" si="2206"/>
        <v>6.0907967637834747E-3</v>
      </c>
      <c r="AH1798" s="13">
        <f t="shared" si="2207"/>
        <v>4.1077584048524916E-4</v>
      </c>
      <c r="AI1798" s="13">
        <f t="shared" si="2208"/>
        <v>1.1904354075354868E-3</v>
      </c>
      <c r="AJ1798" s="13">
        <f t="shared" si="2209"/>
        <v>1.7249510801805165E-3</v>
      </c>
      <c r="AK1798" s="13">
        <f t="shared" si="2210"/>
        <v>1.6663125722354562E-3</v>
      </c>
      <c r="AL1798" s="13">
        <f t="shared" si="2211"/>
        <v>1.1095366755094766E-4</v>
      </c>
      <c r="AM1798" s="13">
        <f t="shared" si="2212"/>
        <v>4.2501707727034439E-2</v>
      </c>
      <c r="AN1798" s="13">
        <f t="shared" si="2213"/>
        <v>3.3696879588321557E-2</v>
      </c>
      <c r="AO1798" s="13">
        <f t="shared" si="2214"/>
        <v>1.3358047884598143E-2</v>
      </c>
      <c r="AP1798" s="13">
        <f t="shared" si="2215"/>
        <v>3.5302466275256863E-3</v>
      </c>
      <c r="AQ1798" s="13">
        <f t="shared" si="2216"/>
        <v>6.9972656327609408E-4</v>
      </c>
      <c r="AR1798" s="13">
        <f t="shared" si="2217"/>
        <v>6.5135566427221512E-5</v>
      </c>
      <c r="AS1798" s="13">
        <f t="shared" si="2218"/>
        <v>1.8876398493457319E-4</v>
      </c>
      <c r="AT1798" s="13">
        <f t="shared" si="2219"/>
        <v>2.7352062753758811E-4</v>
      </c>
      <c r="AU1798" s="13">
        <f t="shared" si="2220"/>
        <v>2.6422248472340333E-4</v>
      </c>
      <c r="AV1798" s="13">
        <f t="shared" si="2221"/>
        <v>1.9143031933802263E-4</v>
      </c>
      <c r="AW1798" s="13">
        <f t="shared" si="2222"/>
        <v>7.0814698424224852E-6</v>
      </c>
      <c r="AX1798" s="13">
        <f t="shared" si="2223"/>
        <v>2.0528445919643944E-2</v>
      </c>
      <c r="AY1798" s="13">
        <f t="shared" si="2224"/>
        <v>1.6275688843665186E-2</v>
      </c>
      <c r="AZ1798" s="13">
        <f t="shared" si="2225"/>
        <v>6.4519751853773545E-3</v>
      </c>
      <c r="BA1798" s="13">
        <f t="shared" si="2226"/>
        <v>1.7051191787775984E-3</v>
      </c>
      <c r="BB1798" s="13">
        <f t="shared" si="2227"/>
        <v>3.3796992358532419E-4</v>
      </c>
      <c r="BC1798" s="13">
        <f t="shared" si="2228"/>
        <v>5.3590937534422438E-5</v>
      </c>
      <c r="BD1798" s="13">
        <f t="shared" si="2229"/>
        <v>8.6069692105536079E-6</v>
      </c>
      <c r="BE1798" s="13">
        <f t="shared" si="2230"/>
        <v>2.4943143899863079E-5</v>
      </c>
      <c r="BF1798" s="13">
        <f t="shared" si="2231"/>
        <v>3.6142828700165565E-5</v>
      </c>
      <c r="BG1798" s="13">
        <f t="shared" si="2232"/>
        <v>3.4914178466403675E-5</v>
      </c>
      <c r="BH1798" s="13">
        <f t="shared" si="2233"/>
        <v>2.5295471504800252E-5</v>
      </c>
      <c r="BI1798" s="13">
        <f t="shared" si="2234"/>
        <v>1.4661341764426625E-5</v>
      </c>
      <c r="BJ1798" s="14">
        <f t="shared" si="2235"/>
        <v>0.77316265223136726</v>
      </c>
      <c r="BK1798" s="14">
        <f t="shared" si="2236"/>
        <v>0.14120947566955366</v>
      </c>
      <c r="BL1798" s="14">
        <f t="shared" si="2237"/>
        <v>7.1178316356296567E-2</v>
      </c>
      <c r="BM1798" s="14">
        <f t="shared" si="2238"/>
        <v>0.68436993624895159</v>
      </c>
      <c r="BN1798" s="14">
        <f t="shared" si="2239"/>
        <v>0.28698433878621554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1.26495726495726</v>
      </c>
      <c r="F1799" s="10">
        <f>VLOOKUP(B1799,home!$B$2:$E$405,3,FALSE)</f>
        <v>0.79</v>
      </c>
      <c r="G1799" s="10">
        <f>VLOOKUP(C1799,away!$B$2:$E$405,4,FALSE)</f>
        <v>0.95</v>
      </c>
      <c r="H1799" s="10">
        <f>VLOOKUP(A1799,away!$A$2:$E$405,3,FALSE)</f>
        <v>0.97435897435897401</v>
      </c>
      <c r="I1799" s="10">
        <f>VLOOKUP(C1799,away!$B$2:$E$405,3,FALSE)</f>
        <v>0.32</v>
      </c>
      <c r="J1799" s="10">
        <f>VLOOKUP(B1799,home!$B$2:$E$405,4,FALSE)</f>
        <v>2.57</v>
      </c>
      <c r="K1799" s="12">
        <f t="shared" si="2184"/>
        <v>0.94935042735042363</v>
      </c>
      <c r="L1799" s="12">
        <f t="shared" si="2185"/>
        <v>0.80131282051282027</v>
      </c>
      <c r="M1799" s="13">
        <f t="shared" si="2186"/>
        <v>0.17365872646669692</v>
      </c>
      <c r="N1799" s="13">
        <f t="shared" si="2187"/>
        <v>0.16486298618428905</v>
      </c>
      <c r="O1799" s="13">
        <f t="shared" si="2188"/>
        <v>0.13915496391169324</v>
      </c>
      <c r="P1799" s="13">
        <f t="shared" si="2189"/>
        <v>0.13210682445749877</v>
      </c>
      <c r="Q1799" s="13">
        <f t="shared" si="2190"/>
        <v>7.82563731941609E-2</v>
      </c>
      <c r="R1799" s="13">
        <f t="shared" si="2191"/>
        <v>5.575332831021932E-2</v>
      </c>
      <c r="S1799" s="13">
        <f t="shared" si="2192"/>
        <v>2.5124296117061618E-2</v>
      </c>
      <c r="T1799" s="13">
        <f t="shared" si="2193"/>
        <v>6.2707835127316924E-2</v>
      </c>
      <c r="U1799" s="13">
        <f t="shared" si="2194"/>
        <v>5.2929446057515185E-2</v>
      </c>
      <c r="V1799" s="13">
        <f t="shared" si="2195"/>
        <v>2.1236357873257875E-3</v>
      </c>
      <c r="W1799" s="13">
        <f t="shared" si="2196"/>
        <v>2.4764240444923629E-2</v>
      </c>
      <c r="X1799" s="13">
        <f t="shared" si="2197"/>
        <v>1.9843903358779409E-2</v>
      </c>
      <c r="Y1799" s="13">
        <f t="shared" si="2198"/>
        <v>7.9505870852036795E-3</v>
      </c>
      <c r="Z1799" s="13">
        <f t="shared" si="2199"/>
        <v>1.4891952253746371E-2</v>
      </c>
      <c r="AA1799" s="13">
        <f t="shared" si="2200"/>
        <v>1.4137681236176224E-2</v>
      </c>
      <c r="AB1799" s="13">
        <f t="shared" si="2201"/>
        <v>6.7108068616539805E-3</v>
      </c>
      <c r="AC1799" s="13">
        <f t="shared" si="2202"/>
        <v>1.0096914861262072E-4</v>
      </c>
      <c r="AD1799" s="13">
        <f t="shared" si="2203"/>
        <v>5.8774855623492227E-3</v>
      </c>
      <c r="AE1799" s="13">
        <f t="shared" si="2204"/>
        <v>4.7097045334894344E-3</v>
      </c>
      <c r="AF1799" s="13">
        <f t="shared" si="2205"/>
        <v>1.8869733117562178E-3</v>
      </c>
      <c r="AG1799" s="13">
        <f t="shared" si="2206"/>
        <v>5.0401863555859735E-4</v>
      </c>
      <c r="AH1799" s="13">
        <f t="shared" si="2207"/>
        <v>2.9832780658479384E-3</v>
      </c>
      <c r="AI1799" s="13">
        <f t="shared" si="2208"/>
        <v>2.8321763067178859E-3</v>
      </c>
      <c r="AJ1799" s="13">
        <f t="shared" si="2209"/>
        <v>1.3443638935571847E-3</v>
      </c>
      <c r="AK1799" s="13">
        <f t="shared" si="2210"/>
        <v>4.2542414562099756E-4</v>
      </c>
      <c r="AL1799" s="13">
        <f t="shared" si="2211"/>
        <v>3.0723969621989843E-6</v>
      </c>
      <c r="AM1799" s="13">
        <f t="shared" si="2212"/>
        <v>1.1159586860724363E-3</v>
      </c>
      <c r="AN1799" s="13">
        <f t="shared" si="2213"/>
        <v>8.9423200231248474E-4</v>
      </c>
      <c r="AO1799" s="13">
        <f t="shared" si="2214"/>
        <v>3.5827978398292201E-4</v>
      </c>
      <c r="AP1799" s="13">
        <f t="shared" si="2215"/>
        <v>9.5698061412026402E-5</v>
      </c>
      <c r="AQ1799" s="13">
        <f t="shared" si="2216"/>
        <v>1.9171020876919988E-5</v>
      </c>
      <c r="AR1799" s="13">
        <f t="shared" si="2217"/>
        <v>4.7810779226372871E-4</v>
      </c>
      <c r="AS1799" s="13">
        <f t="shared" si="2218"/>
        <v>4.5389183690513845E-4</v>
      </c>
      <c r="AT1799" s="13">
        <f t="shared" si="2219"/>
        <v>2.1545120466838095E-4</v>
      </c>
      <c r="AU1799" s="13">
        <f t="shared" si="2220"/>
        <v>6.8179564408363686E-5</v>
      </c>
      <c r="AV1799" s="13">
        <f t="shared" si="2221"/>
        <v>1.618157465191145E-5</v>
      </c>
      <c r="AW1799" s="13">
        <f t="shared" si="2222"/>
        <v>6.4923730712658416E-8</v>
      </c>
      <c r="AX1799" s="13">
        <f t="shared" si="2223"/>
        <v>1.7657264258804736E-4</v>
      </c>
      <c r="AY1799" s="13">
        <f t="shared" si="2224"/>
        <v>1.4148992225763033E-4</v>
      </c>
      <c r="AZ1799" s="13">
        <f t="shared" si="2225"/>
        <v>5.6688844339200726E-5</v>
      </c>
      <c r="BA1799" s="13">
        <f t="shared" si="2226"/>
        <v>1.5141832583019051E-5</v>
      </c>
      <c r="BB1799" s="13">
        <f t="shared" si="2227"/>
        <v>3.0333361437079795E-6</v>
      </c>
      <c r="BC1799" s="13">
        <f t="shared" si="2228"/>
        <v>4.8613022817562461E-7</v>
      </c>
      <c r="BD1799" s="13">
        <f t="shared" si="2229"/>
        <v>6.3852317254667644E-5</v>
      </c>
      <c r="BE1799" s="13">
        <f t="shared" si="2230"/>
        <v>6.0618224673033556E-5</v>
      </c>
      <c r="BF1799" s="13">
        <f t="shared" si="2231"/>
        <v>2.8773968749284198E-5</v>
      </c>
      <c r="BG1799" s="13">
        <f t="shared" si="2232"/>
        <v>9.1055265095668969E-6</v>
      </c>
      <c r="BH1799" s="13">
        <f t="shared" si="2233"/>
        <v>2.161083870776986E-6</v>
      </c>
      <c r="BI1799" s="13">
        <f t="shared" si="2234"/>
        <v>4.1032517925244798E-7</v>
      </c>
      <c r="BJ1799" s="14">
        <f t="shared" si="2235"/>
        <v>0.3742408597006236</v>
      </c>
      <c r="BK1799" s="14">
        <f t="shared" si="2236"/>
        <v>0.33325901429641552</v>
      </c>
      <c r="BL1799" s="14">
        <f t="shared" si="2237"/>
        <v>0.27766820220813598</v>
      </c>
      <c r="BM1799" s="14">
        <f t="shared" si="2238"/>
        <v>0.25612540093583641</v>
      </c>
      <c r="BN1799" s="14">
        <f t="shared" si="2239"/>
        <v>0.74379320252455816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1.26495726495726</v>
      </c>
      <c r="F1800" s="10">
        <f>VLOOKUP(B1800,home!$B$2:$E$405,3,FALSE)</f>
        <v>0.92</v>
      </c>
      <c r="G1800" s="10">
        <f>VLOOKUP(C1800,away!$B$2:$E$405,4,FALSE)</f>
        <v>1.32</v>
      </c>
      <c r="H1800" s="10">
        <f>VLOOKUP(A1800,away!$A$2:$E$405,3,FALSE)</f>
        <v>0.97435897435897401</v>
      </c>
      <c r="I1800" s="10">
        <f>VLOOKUP(C1800,away!$B$2:$E$405,3,FALSE)</f>
        <v>1.05</v>
      </c>
      <c r="J1800" s="10">
        <f>VLOOKUP(B1800,home!$B$2:$E$405,4,FALSE)</f>
        <v>1.03</v>
      </c>
      <c r="K1800" s="12">
        <f t="shared" si="2184"/>
        <v>1.5361641025640969</v>
      </c>
      <c r="L1800" s="12">
        <f t="shared" si="2185"/>
        <v>1.0537692307692306</v>
      </c>
      <c r="M1800" s="13">
        <f t="shared" si="2186"/>
        <v>7.5025041588048E-2</v>
      </c>
      <c r="N1800" s="13">
        <f t="shared" si="2187"/>
        <v>0.11525077568093781</v>
      </c>
      <c r="O1800" s="13">
        <f t="shared" si="2188"/>
        <v>7.9059080362666873E-2</v>
      </c>
      <c r="P1800" s="13">
        <f t="shared" si="2189"/>
        <v>0.12144772123485897</v>
      </c>
      <c r="Q1800" s="13">
        <f t="shared" si="2190"/>
        <v>8.8522052196861947E-2</v>
      </c>
      <c r="R1800" s="13">
        <f t="shared" si="2191"/>
        <v>4.1655013149545131E-2</v>
      </c>
      <c r="S1800" s="13">
        <f t="shared" si="2192"/>
        <v>4.9148753139410854E-2</v>
      </c>
      <c r="T1800" s="13">
        <f t="shared" si="2193"/>
        <v>9.328181484960088E-2</v>
      </c>
      <c r="U1800" s="13">
        <f t="shared" si="2194"/>
        <v>6.3988935892166643E-2</v>
      </c>
      <c r="V1800" s="13">
        <f t="shared" si="2195"/>
        <v>8.8400174187336852E-3</v>
      </c>
      <c r="W1800" s="13">
        <f t="shared" si="2196"/>
        <v>4.5328132956708199E-2</v>
      </c>
      <c r="X1800" s="13">
        <f t="shared" si="2197"/>
        <v>4.7765391797995806E-2</v>
      </c>
      <c r="Y1800" s="13">
        <f t="shared" si="2198"/>
        <v>2.5166850086182479E-2</v>
      </c>
      <c r="Z1800" s="13">
        <f t="shared" si="2199"/>
        <v>1.4631590388092787E-2</v>
      </c>
      <c r="AA1800" s="13">
        <f t="shared" si="2200"/>
        <v>2.2476523917610021E-2</v>
      </c>
      <c r="AB1800" s="13">
        <f t="shared" si="2201"/>
        <v>1.726381459632793E-2</v>
      </c>
      <c r="AC1800" s="13">
        <f t="shared" si="2202"/>
        <v>8.9436802404310235E-4</v>
      </c>
      <c r="AD1800" s="13">
        <f t="shared" si="2203"/>
        <v>1.7407862671086915E-2</v>
      </c>
      <c r="AE1800" s="13">
        <f t="shared" si="2204"/>
        <v>1.8343870056247661E-2</v>
      </c>
      <c r="AF1800" s="13">
        <f t="shared" si="2205"/>
        <v>9.6651029192514112E-3</v>
      </c>
      <c r="AG1800" s="13">
        <f t="shared" si="2206"/>
        <v>3.3949293561750019E-3</v>
      </c>
      <c r="AH1800" s="13">
        <f t="shared" si="2207"/>
        <v>3.8545799370477492E-3</v>
      </c>
      <c r="AI1800" s="13">
        <f t="shared" si="2208"/>
        <v>5.9212673297565285E-3</v>
      </c>
      <c r="AJ1800" s="13">
        <f t="shared" si="2209"/>
        <v>4.5480191568287726E-3</v>
      </c>
      <c r="AK1800" s="13">
        <f t="shared" si="2210"/>
        <v>2.3288345888313978E-3</v>
      </c>
      <c r="AL1800" s="13">
        <f t="shared" si="2211"/>
        <v>5.7910775477750346E-5</v>
      </c>
      <c r="AM1800" s="13">
        <f t="shared" si="2212"/>
        <v>5.3482667475378484E-3</v>
      </c>
      <c r="AN1800" s="13">
        <f t="shared" si="2213"/>
        <v>5.635838936501613E-3</v>
      </c>
      <c r="AO1800" s="13">
        <f t="shared" si="2214"/>
        <v>2.9694368304282914E-3</v>
      </c>
      <c r="AP1800" s="13">
        <f t="shared" si="2215"/>
        <v>1.0430337215394144E-3</v>
      </c>
      <c r="AQ1800" s="13">
        <f t="shared" si="2216"/>
        <v>2.7477921060323906E-4</v>
      </c>
      <c r="AR1800" s="13">
        <f t="shared" si="2217"/>
        <v>8.1236754704026349E-4</v>
      </c>
      <c r="AS1800" s="13">
        <f t="shared" si="2218"/>
        <v>1.247929863851303E-3</v>
      </c>
      <c r="AT1800" s="13">
        <f t="shared" si="2219"/>
        <v>9.5851252968303638E-4</v>
      </c>
      <c r="AU1800" s="13">
        <f t="shared" si="2220"/>
        <v>4.9081084665232816E-4</v>
      </c>
      <c r="AV1800" s="13">
        <f t="shared" si="2221"/>
        <v>1.884915009440994E-4</v>
      </c>
      <c r="AW1800" s="13">
        <f t="shared" si="2222"/>
        <v>2.6039941567977762E-6</v>
      </c>
      <c r="AX1800" s="13">
        <f t="shared" si="2223"/>
        <v>1.3693025647508151E-3</v>
      </c>
      <c r="AY1800" s="13">
        <f t="shared" si="2224"/>
        <v>1.4429289103478008E-3</v>
      </c>
      <c r="AZ1800" s="13">
        <f t="shared" si="2225"/>
        <v>7.6025704395594313E-4</v>
      </c>
      <c r="BA1800" s="13">
        <f t="shared" si="2226"/>
        <v>2.6704516013211448E-4</v>
      </c>
      <c r="BB1800" s="13">
        <f t="shared" si="2227"/>
        <v>7.0350993243266038E-5</v>
      </c>
      <c r="BC1800" s="13">
        <f t="shared" si="2228"/>
        <v>1.4826742406761564E-5</v>
      </c>
      <c r="BD1800" s="13">
        <f t="shared" si="2229"/>
        <v>1.4267465419108414E-4</v>
      </c>
      <c r="BE1800" s="13">
        <f t="shared" si="2230"/>
        <v>2.1917168211408962E-4</v>
      </c>
      <c r="BF1800" s="13">
        <f t="shared" si="2231"/>
        <v>1.6834183518112702E-4</v>
      </c>
      <c r="BG1800" s="13">
        <f t="shared" si="2232"/>
        <v>8.6200228055003072E-5</v>
      </c>
      <c r="BH1800" s="13">
        <f t="shared" si="2233"/>
        <v>3.3104423992733542E-5</v>
      </c>
      <c r="BI1800" s="13">
        <f t="shared" si="2234"/>
        <v>1.0170765554739763E-5</v>
      </c>
      <c r="BJ1800" s="14">
        <f t="shared" si="2235"/>
        <v>0.48332284943249526</v>
      </c>
      <c r="BK1800" s="14">
        <f t="shared" si="2236"/>
        <v>0.25685674109092016</v>
      </c>
      <c r="BL1800" s="14">
        <f t="shared" si="2237"/>
        <v>0.24545384480804083</v>
      </c>
      <c r="BM1800" s="14">
        <f t="shared" si="2238"/>
        <v>0.47786501659043928</v>
      </c>
      <c r="BN1800" s="14">
        <f t="shared" si="2239"/>
        <v>0.52095968421291872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1.26495726495726</v>
      </c>
      <c r="F1801" s="10">
        <f>VLOOKUP(B1801,home!$B$2:$E$405,3,FALSE)</f>
        <v>0.79</v>
      </c>
      <c r="G1801" s="10">
        <f>VLOOKUP(C1801,away!$B$2:$E$405,4,FALSE)</f>
        <v>1.05</v>
      </c>
      <c r="H1801" s="10">
        <f>VLOOKUP(A1801,away!$A$2:$E$405,3,FALSE)</f>
        <v>0.97435897435897401</v>
      </c>
      <c r="I1801" s="10">
        <f>VLOOKUP(C1801,away!$B$2:$E$405,3,FALSE)</f>
        <v>0.26</v>
      </c>
      <c r="J1801" s="10">
        <f>VLOOKUP(B1801,home!$B$2:$E$405,4,FALSE)</f>
        <v>0.82</v>
      </c>
      <c r="K1801" s="12">
        <f t="shared" si="2184"/>
        <v>1.0492820512820473</v>
      </c>
      <c r="L1801" s="12">
        <f t="shared" si="2185"/>
        <v>0.20773333333333324</v>
      </c>
      <c r="M1801" s="13">
        <f t="shared" si="2186"/>
        <v>0.2845018893139788</v>
      </c>
      <c r="N1801" s="13">
        <f t="shared" si="2187"/>
        <v>0.29852272601298963</v>
      </c>
      <c r="O1801" s="13">
        <f t="shared" si="2188"/>
        <v>5.9100525806823824E-2</v>
      </c>
      <c r="P1801" s="13">
        <f t="shared" si="2189"/>
        <v>6.2013120950431676E-2</v>
      </c>
      <c r="Q1801" s="13">
        <f t="shared" si="2190"/>
        <v>0.15661726915260915</v>
      </c>
      <c r="R1801" s="13">
        <f t="shared" si="2191"/>
        <v>6.1385746138020985E-3</v>
      </c>
      <c r="S1801" s="13">
        <f t="shared" si="2192"/>
        <v>3.3792632970609201E-3</v>
      </c>
      <c r="T1801" s="13">
        <f t="shared" si="2193"/>
        <v>3.2534627378635321E-2</v>
      </c>
      <c r="U1801" s="13">
        <f t="shared" si="2194"/>
        <v>6.4410961627181665E-3</v>
      </c>
      <c r="V1801" s="13">
        <f t="shared" si="2195"/>
        <v>8.1842324519181242E-5</v>
      </c>
      <c r="W1801" s="13">
        <f t="shared" si="2196"/>
        <v>5.4778563147547421E-2</v>
      </c>
      <c r="X1801" s="13">
        <f t="shared" si="2197"/>
        <v>1.1379333517850511E-2</v>
      </c>
      <c r="Y1801" s="13">
        <f t="shared" si="2198"/>
        <v>1.1819334413874056E-3</v>
      </c>
      <c r="Z1801" s="13">
        <f t="shared" si="2199"/>
        <v>4.2506218881349639E-4</v>
      </c>
      <c r="AA1801" s="13">
        <f t="shared" si="2200"/>
        <v>4.4601012540066234E-4</v>
      </c>
      <c r="AB1801" s="13">
        <f t="shared" si="2201"/>
        <v>2.3399520963648506E-4</v>
      </c>
      <c r="AC1801" s="13">
        <f t="shared" si="2202"/>
        <v>1.1149526066220866E-6</v>
      </c>
      <c r="AD1801" s="13">
        <f t="shared" si="2203"/>
        <v>1.436954077643543E-2</v>
      </c>
      <c r="AE1801" s="13">
        <f t="shared" si="2204"/>
        <v>2.985032603958185E-3</v>
      </c>
      <c r="AF1801" s="13">
        <f t="shared" si="2205"/>
        <v>3.1004538646445663E-4</v>
      </c>
      <c r="AG1801" s="13">
        <f t="shared" si="2206"/>
        <v>2.1468920538294376E-5</v>
      </c>
      <c r="AH1801" s="13">
        <f t="shared" si="2207"/>
        <v>2.2074896339047556E-5</v>
      </c>
      <c r="AI1801" s="13">
        <f t="shared" si="2208"/>
        <v>2.3162792512474374E-5</v>
      </c>
      <c r="AJ1801" s="13">
        <f t="shared" si="2209"/>
        <v>1.2152151220454778E-5</v>
      </c>
      <c r="AK1801" s="13">
        <f t="shared" si="2210"/>
        <v>4.2503447200294744E-6</v>
      </c>
      <c r="AL1801" s="13">
        <f t="shared" si="2211"/>
        <v>9.7210870571265897E-9</v>
      </c>
      <c r="AM1801" s="13">
        <f t="shared" si="2212"/>
        <v>3.0155402443758387E-3</v>
      </c>
      <c r="AN1801" s="13">
        <f t="shared" si="2213"/>
        <v>6.2642822676500722E-4</v>
      </c>
      <c r="AO1801" s="13">
        <f t="shared" si="2214"/>
        <v>6.5065011819992049E-5</v>
      </c>
      <c r="AP1801" s="13">
        <f t="shared" si="2215"/>
        <v>4.5053905962465597E-6</v>
      </c>
      <c r="AQ1801" s="13">
        <f t="shared" si="2216"/>
        <v>2.3397995163173778E-7</v>
      </c>
      <c r="AR1801" s="13">
        <f t="shared" si="2217"/>
        <v>9.1713835989962829E-7</v>
      </c>
      <c r="AS1801" s="13">
        <f t="shared" si="2218"/>
        <v>9.6233681958493441E-7</v>
      </c>
      <c r="AT1801" s="13">
        <f t="shared" si="2219"/>
        <v>5.0488137603916068E-7</v>
      </c>
      <c r="AU1801" s="13">
        <f t="shared" si="2220"/>
        <v>1.7658765530149109E-7</v>
      </c>
      <c r="AV1801" s="13">
        <f t="shared" si="2221"/>
        <v>4.6322564296458922E-8</v>
      </c>
      <c r="AW1801" s="13">
        <f t="shared" si="2222"/>
        <v>5.8858713547160489E-11</v>
      </c>
      <c r="AX1801" s="13">
        <f t="shared" si="2223"/>
        <v>5.2735870889037415E-4</v>
      </c>
      <c r="AY1801" s="13">
        <f t="shared" si="2224"/>
        <v>1.0954998246016032E-4</v>
      </c>
      <c r="AZ1801" s="13">
        <f t="shared" si="2225"/>
        <v>1.1378591511528647E-5</v>
      </c>
      <c r="BA1801" s="13">
        <f t="shared" si="2226"/>
        <v>7.8790424777607251E-7</v>
      </c>
      <c r="BB1801" s="13">
        <f t="shared" si="2227"/>
        <v>4.0918493934503986E-8</v>
      </c>
      <c r="BC1801" s="13">
        <f t="shared" si="2228"/>
        <v>1.7000270279988575E-9</v>
      </c>
      <c r="BD1801" s="13">
        <f t="shared" si="2229"/>
        <v>3.1753368104969377E-8</v>
      </c>
      <c r="BE1801" s="13">
        <f t="shared" si="2230"/>
        <v>3.3318239220296198E-8</v>
      </c>
      <c r="BF1801" s="13">
        <f t="shared" si="2231"/>
        <v>1.7480115197089177E-8</v>
      </c>
      <c r="BG1801" s="13">
        <f t="shared" si="2232"/>
        <v>6.1138570435494066E-9</v>
      </c>
      <c r="BH1801" s="13">
        <f t="shared" si="2233"/>
        <v>1.6037901149751787E-9</v>
      </c>
      <c r="BI1801" s="13">
        <f t="shared" si="2234"/>
        <v>3.3656563633340527E-10</v>
      </c>
      <c r="BJ1801" s="14">
        <f t="shared" si="2235"/>
        <v>0.57706143099755558</v>
      </c>
      <c r="BK1801" s="14">
        <f t="shared" si="2236"/>
        <v>0.35008679054214437</v>
      </c>
      <c r="BL1801" s="14">
        <f t="shared" si="2237"/>
        <v>7.2424539975883676E-2</v>
      </c>
      <c r="BM1801" s="14">
        <f t="shared" si="2238"/>
        <v>0.13299416793016028</v>
      </c>
      <c r="BN1801" s="14">
        <f t="shared" si="2239"/>
        <v>0.8668941058506352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1.26495726495726</v>
      </c>
      <c r="F1802" s="15">
        <f>VLOOKUP(B1802,home!$B$2:$E$405,3,FALSE)</f>
        <v>0.16</v>
      </c>
      <c r="G1802" s="15">
        <f>VLOOKUP(C1802,away!$B$2:$E$405,4,FALSE)</f>
        <v>0.95</v>
      </c>
      <c r="H1802" s="15">
        <f>VLOOKUP(A1802,away!$A$2:$E$405,3,FALSE)</f>
        <v>0.97435897435897401</v>
      </c>
      <c r="I1802" s="15">
        <f>VLOOKUP(C1802,away!$B$2:$E$405,3,FALSE)</f>
        <v>1.26</v>
      </c>
      <c r="J1802" s="15">
        <f>VLOOKUP(B1802,home!$B$2:$E$405,4,FALSE)</f>
        <v>0.41</v>
      </c>
      <c r="K1802" s="20">
        <f t="shared" si="2184"/>
        <v>0.19227350427350351</v>
      </c>
      <c r="L1802" s="20">
        <f t="shared" si="2185"/>
        <v>0.50335384615384593</v>
      </c>
      <c r="M1802" s="21">
        <f t="shared" si="2186"/>
        <v>0.4987614516063848</v>
      </c>
      <c r="N1802" s="21">
        <f t="shared" si="2187"/>
        <v>9.5898612096899025E-2</v>
      </c>
      <c r="O1802" s="21">
        <f t="shared" si="2188"/>
        <v>0.25105349497934909</v>
      </c>
      <c r="P1802" s="21">
        <f t="shared" si="2189"/>
        <v>4.8270935239789856E-2</v>
      </c>
      <c r="Q1802" s="21">
        <f t="shared" si="2190"/>
        <v>9.2193811014180845E-3</v>
      </c>
      <c r="R1802" s="21">
        <f t="shared" si="2191"/>
        <v>6.3184371144110296E-2</v>
      </c>
      <c r="S1802" s="21">
        <f t="shared" si="2192"/>
        <v>1.1679346817097514E-3</v>
      </c>
      <c r="T1802" s="21">
        <f t="shared" si="2193"/>
        <v>4.6406109365568727E-3</v>
      </c>
      <c r="U1802" s="21">
        <f t="shared" si="2194"/>
        <v>1.214868045519572E-2</v>
      </c>
      <c r="V1802" s="21">
        <f t="shared" si="2195"/>
        <v>1.2559399600648309E-5</v>
      </c>
      <c r="W1802" s="21">
        <f t="shared" si="2196"/>
        <v>5.9088090386752239E-4</v>
      </c>
      <c r="X1802" s="21">
        <f t="shared" si="2197"/>
        <v>2.9742217558057827E-4</v>
      </c>
      <c r="Y1802" s="21">
        <f t="shared" si="2198"/>
        <v>7.4854298004964264E-5</v>
      </c>
      <c r="Z1802" s="21">
        <f t="shared" si="2199"/>
        <v>1.0601365410733334E-2</v>
      </c>
      <c r="AA1802" s="21">
        <f t="shared" si="2200"/>
        <v>2.0383616776056077E-3</v>
      </c>
      <c r="AB1802" s="21">
        <f t="shared" si="2201"/>
        <v>1.9596147136502376E-4</v>
      </c>
      <c r="AC1802" s="21">
        <f t="shared" si="2202"/>
        <v>7.5969930467379025E-8</v>
      </c>
      <c r="AD1802" s="21">
        <f t="shared" si="2203"/>
        <v>2.8402685498725922E-5</v>
      </c>
      <c r="AE1802" s="21">
        <f t="shared" si="2204"/>
        <v>1.4296600986881759E-5</v>
      </c>
      <c r="AF1802" s="21">
        <f t="shared" si="2205"/>
        <v>3.5981245468369005E-6</v>
      </c>
      <c r="AG1802" s="21">
        <f t="shared" si="2206"/>
        <v>6.0370994319697275E-7</v>
      </c>
      <c r="AH1802" s="21">
        <f t="shared" si="2207"/>
        <v>1.3340595134937426E-3</v>
      </c>
      <c r="AI1802" s="21">
        <f t="shared" si="2208"/>
        <v>2.5650429756884707E-4</v>
      </c>
      <c r="AJ1802" s="21">
        <f t="shared" si="2209"/>
        <v>2.4659490077387867E-5</v>
      </c>
      <c r="AK1802" s="21">
        <f t="shared" si="2210"/>
        <v>1.580455523592351E-6</v>
      </c>
      <c r="AL1802" s="21">
        <f t="shared" si="2211"/>
        <v>2.9409968087559779E-10</v>
      </c>
      <c r="AM1802" s="21">
        <f t="shared" si="2212"/>
        <v>1.0922167743236504E-6</v>
      </c>
      <c r="AN1802" s="21">
        <f t="shared" si="2213"/>
        <v>5.4977151418955657E-7</v>
      </c>
      <c r="AO1802" s="21">
        <f t="shared" si="2214"/>
        <v>1.3836480308656847E-7</v>
      </c>
      <c r="AP1802" s="21">
        <f t="shared" si="2215"/>
        <v>2.321548526864793E-8</v>
      </c>
      <c r="AQ1802" s="21">
        <f t="shared" si="2216"/>
        <v>2.9214009500754717E-9</v>
      </c>
      <c r="AR1802" s="21">
        <f t="shared" si="2217"/>
        <v>1.3430079742304083E-4</v>
      </c>
      <c r="AS1802" s="21">
        <f t="shared" si="2218"/>
        <v>2.5822484947253965E-5</v>
      </c>
      <c r="AT1802" s="21">
        <f t="shared" si="2219"/>
        <v>2.4824898349291576E-6</v>
      </c>
      <c r="AU1802" s="21">
        <f t="shared" si="2220"/>
        <v>1.5910567329506009E-7</v>
      </c>
      <c r="AV1802" s="21">
        <f t="shared" si="2221"/>
        <v>7.6479513385590981E-9</v>
      </c>
      <c r="AW1802" s="21">
        <f t="shared" si="2222"/>
        <v>7.9065111097062989E-13</v>
      </c>
      <c r="AX1802" s="21">
        <f t="shared" si="2223"/>
        <v>3.5000724437585103E-8</v>
      </c>
      <c r="AY1802" s="21">
        <f t="shared" si="2224"/>
        <v>1.7617749263829364E-8</v>
      </c>
      <c r="AZ1802" s="21">
        <f t="shared" si="2225"/>
        <v>4.4339809262612986E-9</v>
      </c>
      <c r="BA1802" s="21">
        <f t="shared" si="2226"/>
        <v>7.4395378433547247E-10</v>
      </c>
      <c r="BB1802" s="21">
        <f t="shared" si="2227"/>
        <v>9.3617999676492226E-11</v>
      </c>
      <c r="BC1802" s="21">
        <f t="shared" si="2228"/>
        <v>9.4245960412783775E-12</v>
      </c>
      <c r="BD1802" s="21">
        <f t="shared" si="2229"/>
        <v>1.1266803820736015E-5</v>
      </c>
      <c r="BE1802" s="21">
        <f t="shared" si="2230"/>
        <v>2.1663078525750113E-6</v>
      </c>
      <c r="BF1802" s="21">
        <f t="shared" si="2231"/>
        <v>2.0826180107490281E-7</v>
      </c>
      <c r="BG1802" s="21">
        <f t="shared" si="2232"/>
        <v>1.3347742099660952E-8</v>
      </c>
      <c r="BH1802" s="21">
        <f t="shared" si="2233"/>
        <v>6.4160428691019578E-10</v>
      </c>
      <c r="BI1802" s="21">
        <f t="shared" si="2234"/>
        <v>2.4672700920225127E-11</v>
      </c>
      <c r="BJ1802" s="22">
        <f t="shared" si="2235"/>
        <v>0.11077052702273156</v>
      </c>
      <c r="BK1802" s="22">
        <f t="shared" si="2236"/>
        <v>0.54821297480926434</v>
      </c>
      <c r="BL1802" s="22">
        <f t="shared" si="2237"/>
        <v>0.33041410139761274</v>
      </c>
      <c r="BM1802" s="22">
        <f t="shared" si="2238"/>
        <v>3.3610704855432182E-2</v>
      </c>
      <c r="BN1802" s="22">
        <f t="shared" si="2239"/>
        <v>0.96638824616795116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1.60606060606061</v>
      </c>
      <c r="F1803" s="10">
        <f>VLOOKUP(B1803,home!$B$2:$E$405,3,FALSE)</f>
        <v>1.25</v>
      </c>
      <c r="G1803" s="10">
        <f>VLOOKUP(C1803,away!$B$2:$E$405,4,FALSE)</f>
        <v>0.83</v>
      </c>
      <c r="H1803" s="10">
        <f>VLOOKUP(A1803,away!$A$2:$E$405,3,FALSE)</f>
        <v>1.4242424242424201</v>
      </c>
      <c r="I1803" s="10">
        <f>VLOOKUP(C1803,away!$B$2:$E$405,3,FALSE)</f>
        <v>0.62</v>
      </c>
      <c r="J1803" s="10">
        <f>VLOOKUP(B1803,home!$B$2:$E$405,4,FALSE)</f>
        <v>0.7</v>
      </c>
      <c r="K1803" s="12">
        <f t="shared" ref="K1803:K1866" si="2240">E1803*F1803*G1803</f>
        <v>1.6662878787878825</v>
      </c>
      <c r="L1803" s="12">
        <f t="shared" ref="L1803:L1866" si="2241">H1803*I1803*J1803</f>
        <v>0.6181212121212103</v>
      </c>
      <c r="M1803" s="13">
        <f t="shared" ref="M1803:M1866" si="2242">_xlfn.POISSON.DIST(0,K1803,FALSE) * _xlfn.POISSON.DIST(0,L1803,FALSE)</f>
        <v>0.10183421909670673</v>
      </c>
      <c r="N1803" s="13">
        <f t="shared" ref="N1803:N1866" si="2243">_xlfn.POISSON.DIST(1,K1803,FALSE) * _xlfn.POISSON.DIST(0,L1803,FALSE)</f>
        <v>0.16968512492667193</v>
      </c>
      <c r="O1803" s="13">
        <f t="shared" ref="O1803:O1866" si="2244">_xlfn.POISSON.DIST(0,K1803,FALSE) * _xlfn.POISSON.DIST(1,L1803,FALSE)</f>
        <v>6.2945890943473248E-2</v>
      </c>
      <c r="P1803" s="13">
        <f t="shared" ref="P1803:P1866" si="2245">_xlfn.POISSON.DIST(1,K1803,FALSE) * _xlfn.POISSON.DIST(1,L1803,FALSE)</f>
        <v>0.10488597509861342</v>
      </c>
      <c r="Q1803" s="13">
        <f t="shared" ref="Q1803:Q1866" si="2246">_xlfn.POISSON.DIST(2,K1803,FALSE) * _xlfn.POISSON.DIST(0,L1803,FALSE)</f>
        <v>0.14137213343796054</v>
      </c>
      <c r="R1803" s="13">
        <f t="shared" ref="R1803:R1866" si="2247">_xlfn.POISSON.DIST(0,K1803,FALSE) * _xlfn.POISSON.DIST(2,L1803,FALSE)</f>
        <v>1.9454095204014598E-2</v>
      </c>
      <c r="S1803" s="13">
        <f t="shared" ref="S1803:S1866" si="2248">_xlfn.POISSON.DIST(2,K1803,FALSE) * _xlfn.POISSON.DIST(2,L1803,FALSE)</f>
        <v>2.7007296442121805E-2</v>
      </c>
      <c r="T1803" s="13">
        <f t="shared" ref="T1803:T1866" si="2249">_xlfn.POISSON.DIST(2,K1803,FALSE) * _xlfn.POISSON.DIST(1,L1803,FALSE)</f>
        <v>8.7385114480833637E-2</v>
      </c>
      <c r="U1803" s="13">
        <f t="shared" ref="U1803:U1866" si="2250">_xlfn.POISSON.DIST(1,K1803,FALSE) * _xlfn.POISSON.DIST(2,L1803,FALSE)</f>
        <v>3.2416123031234999E-2</v>
      </c>
      <c r="V1803" s="13">
        <f t="shared" ref="V1803:V1866" si="2251">_xlfn.POISSON.DIST(3,K1803,FALSE) * _xlfn.POISSON.DIST(3,L1803,FALSE)</f>
        <v>3.0907386613653384E-3</v>
      </c>
      <c r="W1803" s="13">
        <f t="shared" ref="W1803:W1866" si="2252">_xlfn.POISSON.DIST(3,K1803,FALSE) * _xlfn.POISSON.DIST(0,L1803,FALSE)</f>
        <v>7.8522224115352229E-2</v>
      </c>
      <c r="X1803" s="13">
        <f t="shared" ref="X1803:X1866" si="2253">_xlfn.POISSON.DIST(3,K1803,FALSE) * _xlfn.POISSON.DIST(1,L1803,FALSE)</f>
        <v>4.8536252348634845E-2</v>
      </c>
      <c r="Y1803" s="13">
        <f t="shared" ref="Y1803:Y1866" si="2254">_xlfn.POISSON.DIST(3,K1803,FALSE) * _xlfn.POISSON.DIST(2,L1803,FALSE)</f>
        <v>1.5000643566779553E-2</v>
      </c>
      <c r="Z1803" s="13">
        <f t="shared" ref="Z1803:Z1866" si="2255">_xlfn.POISSON.DIST(0,K1803,FALSE) * _xlfn.POISSON.DIST(3,L1803,FALSE)</f>
        <v>4.0083296360756433E-3</v>
      </c>
      <c r="AA1803" s="13">
        <f t="shared" ref="AA1803:AA1866" si="2256">_xlfn.POISSON.DIST(1,K1803,FALSE) * _xlfn.POISSON.DIST(3,L1803,FALSE)</f>
        <v>6.6790310867790885E-3</v>
      </c>
      <c r="AB1803" s="13">
        <f t="shared" ref="AB1803:AB1866" si="2257">_xlfn.POISSON.DIST(2,K1803,FALSE) * _xlfn.POISSON.DIST(3,L1803,FALSE)</f>
        <v>5.5645942709737278E-3</v>
      </c>
      <c r="AC1803" s="13">
        <f t="shared" ref="AC1803:AC1866" si="2258">_xlfn.POISSON.DIST(4,K1803,FALSE) * _xlfn.POISSON.DIST(4,L1803,FALSE)</f>
        <v>1.9896009732030389E-4</v>
      </c>
      <c r="AD1803" s="13">
        <f t="shared" ref="AD1803:AD1866" si="2259">_xlfn.POISSON.DIST(4,K1803,FALSE) * _xlfn.POISSON.DIST(0,L1803,FALSE)</f>
        <v>3.2710157564719254E-2</v>
      </c>
      <c r="AE1803" s="13">
        <f t="shared" ref="AE1803:AE1866" si="2260">_xlfn.POISSON.DIST(4,K1803,FALSE) * _xlfn.POISSON.DIST(1,L1803,FALSE)</f>
        <v>2.021884224258004E-2</v>
      </c>
      <c r="AF1803" s="13">
        <f t="shared" ref="AF1803:AF1866" si="2261">_xlfn.POISSON.DIST(4,K1803,FALSE) * _xlfn.POISSON.DIST(2,L1803,FALSE)</f>
        <v>6.2488476373355516E-3</v>
      </c>
      <c r="AG1803" s="13">
        <f t="shared" ref="AG1803:AG1866" si="2262">_xlfn.POISSON.DIST(4,K1803,FALSE) * _xlfn.POISSON.DIST(3,L1803,FALSE)</f>
        <v>1.2875150919835377E-3</v>
      </c>
      <c r="AH1803" s="13">
        <f t="shared" ref="AH1803:AH1866" si="2263">_xlfn.POISSON.DIST(0,K1803,FALSE) * _xlfn.POISSON.DIST(4,L1803,FALSE)</f>
        <v>6.1940839330811145E-4</v>
      </c>
      <c r="AI1803" s="13">
        <f t="shared" ref="AI1803:AI1866" si="2264">_xlfn.POISSON.DIST(1,K1803,FALSE) * _xlfn.POISSON.DIST(4,L1803,FALSE)</f>
        <v>1.0321126977887833E-3</v>
      </c>
      <c r="AJ1803" s="13">
        <f t="shared" ref="AJ1803:AJ1866" si="2265">_xlfn.POISSON.DIST(2,K1803,FALSE) * _xlfn.POISSON.DIST(4,L1803,FALSE)</f>
        <v>8.5989843893425548E-4</v>
      </c>
      <c r="AK1803" s="13">
        <f t="shared" ref="AK1803:AK1866" si="2266">_xlfn.POISSON.DIST(3,K1803,FALSE) * _xlfn.POISSON.DIST(4,L1803,FALSE)</f>
        <v>4.7761278192825731E-4</v>
      </c>
      <c r="AL1803" s="13">
        <f t="shared" ref="AL1803:AL1866" si="2267">_xlfn.POISSON.DIST(5,K1803,FALSE) * _xlfn.POISSON.DIST(5,L1803,FALSE)</f>
        <v>8.1969004125568967E-6</v>
      </c>
      <c r="AM1803" s="13">
        <f t="shared" ref="AM1803:AM1866" si="2268">_xlfn.POISSON.DIST(5,K1803,FALSE) * _xlfn.POISSON.DIST(0,L1803,FALSE)</f>
        <v>1.0900907812666694E-2</v>
      </c>
      <c r="AN1803" s="13">
        <f t="shared" ref="AN1803:AN1866" si="2269">_xlfn.POISSON.DIST(5,K1803,FALSE) * _xlfn.POISSON.DIST(1,L1803,FALSE)</f>
        <v>6.7380823503871068E-3</v>
      </c>
      <c r="AO1803" s="13">
        <f t="shared" ref="AO1803:AO1866" si="2270">_xlfn.POISSON.DIST(5,K1803,FALSE) * _xlfn.POISSON.DIST(2,L1803,FALSE)</f>
        <v>2.0824758148969059E-3</v>
      </c>
      <c r="AP1803" s="13">
        <f t="shared" ref="AP1803:AP1866" si="2271">_xlfn.POISSON.DIST(5,K1803,FALSE) * _xlfn.POISSON.DIST(3,L1803,FALSE)</f>
        <v>4.2907415830572697E-4</v>
      </c>
      <c r="AQ1803" s="13">
        <f t="shared" ref="AQ1803:AQ1866" si="2272">_xlfn.POISSON.DIST(5,K1803,FALSE) * _xlfn.POISSON.DIST(4,L1803,FALSE)</f>
        <v>6.6304959705455995E-5</v>
      </c>
      <c r="AR1803" s="13">
        <f t="shared" ref="AR1803:AR1866" si="2273">_xlfn.POISSON.DIST(0,K1803,FALSE) * _xlfn.POISSON.DIST(5,L1803,FALSE)</f>
        <v>7.6573893373932286E-5</v>
      </c>
      <c r="AS1803" s="13">
        <f t="shared" ref="AS1803:AS1866" si="2274">_xlfn.POISSON.DIST(1,K1803,FALSE) * _xlfn.POISSON.DIST(5,L1803,FALSE)</f>
        <v>1.275941503605791E-4</v>
      </c>
      <c r="AT1803" s="13">
        <f t="shared" ref="AT1803:AT1866" si="2275">_xlfn.POISSON.DIST(2,K1803,FALSE) * _xlfn.POISSON.DIST(5,L1803,FALSE)</f>
        <v>1.0630429307503576E-4</v>
      </c>
      <c r="AU1803" s="13">
        <f t="shared" ref="AU1803:AU1866" si="2276">_xlfn.POISSON.DIST(3,K1803,FALSE) * _xlfn.POISSON.DIST(5,L1803,FALSE)</f>
        <v>5.9044518338015568E-5</v>
      </c>
      <c r="AV1803" s="13">
        <f t="shared" ref="AV1803:AV1866" si="2277">_xlfn.POISSON.DIST(4,K1803,FALSE) * _xlfn.POISSON.DIST(5,L1803,FALSE)</f>
        <v>2.4596291303876057E-5</v>
      </c>
      <c r="AW1803" s="13">
        <f t="shared" ref="AW1803:AW1866" si="2278">_xlfn.POISSON.DIST(6,K1803,FALSE) * _xlfn.POISSON.DIST(6,L1803,FALSE)</f>
        <v>2.3451511578310258E-7</v>
      </c>
      <c r="AX1803" s="13">
        <f t="shared" ref="AX1803:AX1866" si="2279">_xlfn.POISSON.DIST(6,K1803,FALSE) * _xlfn.POISSON.DIST(0,L1803,FALSE)</f>
        <v>3.0273417593384409E-3</v>
      </c>
      <c r="AY1803" s="13">
        <f t="shared" ref="AY1803:AY1866" si="2280">_xlfn.POISSON.DIST(6,K1803,FALSE) * _xlfn.POISSON.DIST(1,L1803,FALSE)</f>
        <v>1.871264157787434E-3</v>
      </c>
      <c r="AZ1803" s="13">
        <f t="shared" ref="AZ1803:AZ1866" si="2281">_xlfn.POISSON.DIST(6,K1803,FALSE) * _xlfn.POISSON.DIST(2,L1803,FALSE)</f>
        <v>5.7833403470527219E-4</v>
      </c>
      <c r="BA1803" s="13">
        <f t="shared" ref="BA1803:BA1866" si="2282">_xlfn.POISSON.DIST(6,K1803,FALSE) * _xlfn.POISSON.DIST(3,L1803,FALSE)</f>
        <v>1.1916017818099102E-4</v>
      </c>
      <c r="BB1803" s="13">
        <f t="shared" ref="BB1803:BB1866" si="2283">_xlfn.POISSON.DIST(6,K1803,FALSE) * _xlfn.POISSON.DIST(4,L1803,FALSE)</f>
        <v>1.8413858443453385E-5</v>
      </c>
      <c r="BC1803" s="13">
        <f t="shared" ref="BC1803:BC1866" si="2284">_xlfn.POISSON.DIST(6,K1803,FALSE) * _xlfn.POISSON.DIST(5,L1803,FALSE)</f>
        <v>2.2763993001791588E-6</v>
      </c>
      <c r="BD1803" s="13">
        <f t="shared" ref="BD1803:BD1866" si="2285">_xlfn.POISSON.DIST(0,K1803,FALSE) * _xlfn.POISSON.DIST(6,L1803,FALSE)</f>
        <v>7.8886579648558827E-6</v>
      </c>
      <c r="BE1803" s="13">
        <f t="shared" ref="BE1803:BE1866" si="2286">_xlfn.POISSON.DIST(1,K1803,FALSE) * _xlfn.POISSON.DIST(6,L1803,FALSE)</f>
        <v>1.3144775146742842E-5</v>
      </c>
      <c r="BF1803" s="13">
        <f t="shared" ref="BF1803:BF1866" si="2287">_xlfn.POISSON.DIST(2,K1803,FALSE) * _xlfn.POISSON.DIST(6,L1803,FALSE)</f>
        <v>1.0951489748204907E-5</v>
      </c>
      <c r="BG1803" s="13">
        <f t="shared" ref="BG1803:BG1866" si="2288">_xlfn.POISSON.DIST(3,K1803,FALSE) * _xlfn.POISSON.DIST(6,L1803,FALSE)</f>
        <v>6.0827782073678646E-6</v>
      </c>
      <c r="BH1803" s="13">
        <f t="shared" ref="BH1803:BH1866" si="2289">_xlfn.POISSON.DIST(4,K1803,FALSE) * _xlfn.POISSON.DIST(6,L1803,FALSE)</f>
        <v>2.53391489907304E-6</v>
      </c>
      <c r="BI1803" s="13">
        <f t="shared" ref="BI1803:BI1866" si="2290">_xlfn.POISSON.DIST(5,K1803,FALSE) * _xlfn.POISSON.DIST(6,L1803,FALSE)</f>
        <v>8.444463364410857E-7</v>
      </c>
      <c r="BJ1803" s="14">
        <f t="shared" ref="BJ1803:BJ1866" si="2291">SUM(N1803,Q1803,T1803,W1803,X1803,Y1803,AD1803,AE1803,AF1803,AG1803,AM1803,AN1803,AO1803,AP1803,AQ1803,AX1803,AY1803,AZ1803,BA1803,BB1803,BC1803)</f>
        <v>0.6268004908965692</v>
      </c>
      <c r="BK1803" s="14">
        <f t="shared" ref="BK1803:BK1866" si="2292">SUM(M1803,P1803,S1803,V1803,AC1803,AL1803,AY1803)</f>
        <v>0.23889665045432759</v>
      </c>
      <c r="BL1803" s="14">
        <f t="shared" ref="BL1803:BL1866" si="2293">SUM(O1803,R1803,U1803,AA1803,AB1803,AH1803,AI1803,AJ1803,AK1803,AR1803,AS1803,AT1803,AU1803,AV1803,BD1803,BE1803,BF1803,BG1803,BH1803,BI1803)</f>
        <v>0.13048432605718918</v>
      </c>
      <c r="BM1803" s="14">
        <f t="shared" ref="BM1803:BM1866" si="2294">SUM(S1803:BI1803)</f>
        <v>0.39814132869404895</v>
      </c>
      <c r="BN1803" s="14">
        <f t="shared" ref="BN1803:BN1866" si="2295">SUM(M1803:R1803)</f>
        <v>0.60017743870744045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1.80555555555556</v>
      </c>
      <c r="F1804" s="10">
        <f>VLOOKUP(B1804,home!$B$2:$E$405,3,FALSE)</f>
        <v>1.38</v>
      </c>
      <c r="G1804" s="10">
        <f>VLOOKUP(C1804,away!$B$2:$E$405,4,FALSE)</f>
        <v>1.38</v>
      </c>
      <c r="H1804" s="10">
        <f>VLOOKUP(A1804,away!$A$2:$E$405,3,FALSE)</f>
        <v>1.2361111111111101</v>
      </c>
      <c r="I1804" s="10">
        <f>VLOOKUP(C1804,away!$B$2:$E$405,3,FALSE)</f>
        <v>0.55000000000000004</v>
      </c>
      <c r="J1804" s="10">
        <f>VLOOKUP(B1804,home!$B$2:$E$405,4,FALSE)</f>
        <v>1.01</v>
      </c>
      <c r="K1804" s="12">
        <f t="shared" si="2240"/>
        <v>3.4385000000000079</v>
      </c>
      <c r="L1804" s="12">
        <f t="shared" si="2241"/>
        <v>0.68665972222222171</v>
      </c>
      <c r="M1804" s="13">
        <f t="shared" si="2242"/>
        <v>1.616091312505526E-2</v>
      </c>
      <c r="N1804" s="13">
        <f t="shared" si="2243"/>
        <v>5.5569299780502637E-2</v>
      </c>
      <c r="O1804" s="13">
        <f t="shared" si="2244"/>
        <v>1.1097048117307901E-2</v>
      </c>
      <c r="P1804" s="13">
        <f t="shared" si="2245"/>
        <v>3.8157199951363303E-2</v>
      </c>
      <c r="Q1804" s="13">
        <f t="shared" si="2246"/>
        <v>9.5537518647629383E-2</v>
      </c>
      <c r="R1804" s="13">
        <f t="shared" si="2247"/>
        <v>3.8099479888586353E-3</v>
      </c>
      <c r="S1804" s="13">
        <f t="shared" si="2248"/>
        <v>2.2523045215047853E-2</v>
      </c>
      <c r="T1804" s="13">
        <f t="shared" si="2249"/>
        <v>6.5601766016381513E-2</v>
      </c>
      <c r="U1804" s="13">
        <f t="shared" si="2250"/>
        <v>1.3100506159690448E-2</v>
      </c>
      <c r="V1804" s="13">
        <f t="shared" si="2251"/>
        <v>5.9087443686841601E-3</v>
      </c>
      <c r="W1804" s="13">
        <f t="shared" si="2252"/>
        <v>0.10950191928995812</v>
      </c>
      <c r="X1804" s="13">
        <f t="shared" si="2253"/>
        <v>7.5190557482442785E-2</v>
      </c>
      <c r="Y1804" s="13">
        <f t="shared" si="2254"/>
        <v>2.5815163657314073E-2</v>
      </c>
      <c r="Z1804" s="13">
        <f t="shared" si="2255"/>
        <v>8.7204594257026121E-4</v>
      </c>
      <c r="AA1804" s="13">
        <f t="shared" si="2256"/>
        <v>2.9985299735278501E-3</v>
      </c>
      <c r="AB1804" s="13">
        <f t="shared" si="2257"/>
        <v>5.1552226569877681E-3</v>
      </c>
      <c r="AC1804" s="13">
        <f t="shared" si="2258"/>
        <v>8.719384333079048E-4</v>
      </c>
      <c r="AD1804" s="13">
        <f t="shared" si="2259"/>
        <v>9.4130587369630481E-2</v>
      </c>
      <c r="AE1804" s="13">
        <f t="shared" si="2260"/>
        <v>6.463568297584503E-2</v>
      </c>
      <c r="AF1804" s="13">
        <f t="shared" si="2261"/>
        <v>2.2191360058918665E-2</v>
      </c>
      <c r="AG1804" s="13">
        <f t="shared" si="2262"/>
        <v>5.0793043779301331E-3</v>
      </c>
      <c r="AH1804" s="13">
        <f t="shared" si="2263"/>
        <v>1.4969970617257773E-4</v>
      </c>
      <c r="AI1804" s="13">
        <f t="shared" si="2264"/>
        <v>5.1474243967440973E-4</v>
      </c>
      <c r="AJ1804" s="13">
        <f t="shared" si="2265"/>
        <v>8.8497093941023093E-4</v>
      </c>
      <c r="AK1804" s="13">
        <f t="shared" si="2266"/>
        <v>1.0143241917206954E-3</v>
      </c>
      <c r="AL1804" s="13">
        <f t="shared" si="2267"/>
        <v>8.2348636831483264E-5</v>
      </c>
      <c r="AM1804" s="13">
        <f t="shared" si="2268"/>
        <v>6.4733604934094996E-2</v>
      </c>
      <c r="AN1804" s="13">
        <f t="shared" si="2269"/>
        <v>4.4449959182488709E-2</v>
      </c>
      <c r="AO1804" s="13">
        <f t="shared" si="2270"/>
        <v>1.5260998312518393E-2</v>
      </c>
      <c r="AP1804" s="13">
        <f t="shared" si="2271"/>
        <v>3.4930376207025588E-3</v>
      </c>
      <c r="AQ1804" s="13">
        <f t="shared" si="2272"/>
        <v>5.9963206058584722E-4</v>
      </c>
      <c r="AR1804" s="13">
        <f t="shared" si="2273"/>
        <v>2.0558551731442091E-5</v>
      </c>
      <c r="AS1804" s="13">
        <f t="shared" si="2274"/>
        <v>7.0690580128563788E-5</v>
      </c>
      <c r="AT1804" s="13">
        <f t="shared" si="2275"/>
        <v>1.2153477988603357E-4</v>
      </c>
      <c r="AU1804" s="13">
        <f t="shared" si="2276"/>
        <v>1.3929911354604245E-4</v>
      </c>
      <c r="AV1804" s="13">
        <f t="shared" si="2277"/>
        <v>1.1974500048201704E-4</v>
      </c>
      <c r="AW1804" s="13">
        <f t="shared" si="2278"/>
        <v>5.4008798488509564E-6</v>
      </c>
      <c r="AX1804" s="13">
        <f t="shared" si="2279"/>
        <v>3.7097750094314361E-2</v>
      </c>
      <c r="AY1804" s="13">
        <f t="shared" si="2280"/>
        <v>2.5473530774831298E-2</v>
      </c>
      <c r="AZ1804" s="13">
        <f t="shared" si="2281"/>
        <v>8.7458237829324357E-3</v>
      </c>
      <c r="BA1804" s="13">
        <f t="shared" si="2282"/>
        <v>2.0018016431309631E-3</v>
      </c>
      <c r="BB1804" s="13">
        <f t="shared" si="2283"/>
        <v>3.4363914005407345E-4</v>
      </c>
      <c r="BC1804" s="13">
        <f t="shared" si="2284"/>
        <v>4.7192631290842651E-5</v>
      </c>
      <c r="BD1804" s="13">
        <f t="shared" si="2285"/>
        <v>2.3527882368671998E-6</v>
      </c>
      <c r="BE1804" s="13">
        <f t="shared" si="2286"/>
        <v>8.0900623524678854E-6</v>
      </c>
      <c r="BF1804" s="13">
        <f t="shared" si="2287"/>
        <v>1.3908839699480443E-5</v>
      </c>
      <c r="BG1804" s="13">
        <f t="shared" si="2288"/>
        <v>1.5941848435554538E-5</v>
      </c>
      <c r="BH1804" s="13">
        <f t="shared" si="2289"/>
        <v>1.3704011461413603E-5</v>
      </c>
      <c r="BI1804" s="13">
        <f t="shared" si="2290"/>
        <v>9.4242486820141511E-6</v>
      </c>
      <c r="BJ1804" s="14">
        <f t="shared" si="2291"/>
        <v>0.81550012983349718</v>
      </c>
      <c r="BK1804" s="14">
        <f t="shared" si="2292"/>
        <v>0.10917772050512128</v>
      </c>
      <c r="BL1804" s="14">
        <f t="shared" si="2293"/>
        <v>3.9260241997992405E-2</v>
      </c>
      <c r="BM1804" s="14">
        <f t="shared" si="2294"/>
        <v>0.71901008077348172</v>
      </c>
      <c r="BN1804" s="14">
        <f t="shared" si="2295"/>
        <v>0.22033192761071713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1.43333333333333</v>
      </c>
      <c r="F1805" s="10">
        <f>VLOOKUP(B1805,home!$B$2:$E$405,3,FALSE)</f>
        <v>0.42</v>
      </c>
      <c r="G1805" s="10">
        <f>VLOOKUP(C1805,away!$B$2:$E$405,4,FALSE)</f>
        <v>0.56000000000000005</v>
      </c>
      <c r="H1805" s="10">
        <f>VLOOKUP(A1805,away!$A$2:$E$405,3,FALSE)</f>
        <v>1.3888888888888899</v>
      </c>
      <c r="I1805" s="10">
        <f>VLOOKUP(C1805,away!$B$2:$E$405,3,FALSE)</f>
        <v>1.1200000000000001</v>
      </c>
      <c r="J1805" s="10">
        <f>VLOOKUP(B1805,home!$B$2:$E$405,4,FALSE)</f>
        <v>0.86</v>
      </c>
      <c r="K1805" s="12">
        <f t="shared" si="2240"/>
        <v>0.3371199999999992</v>
      </c>
      <c r="L1805" s="12">
        <f t="shared" si="2241"/>
        <v>1.3377777777777788</v>
      </c>
      <c r="M1805" s="13">
        <f t="shared" si="2242"/>
        <v>0.18732732751896478</v>
      </c>
      <c r="N1805" s="13">
        <f t="shared" si="2243"/>
        <v>6.315178865319325E-2</v>
      </c>
      <c r="O1805" s="13">
        <f t="shared" si="2244"/>
        <v>0.2506023359253709</v>
      </c>
      <c r="P1805" s="13">
        <f t="shared" si="2245"/>
        <v>8.4483059487160825E-2</v>
      </c>
      <c r="Q1805" s="13">
        <f t="shared" si="2246"/>
        <v>1.0644865495382228E-2</v>
      </c>
      <c r="R1805" s="13">
        <f t="shared" si="2247"/>
        <v>0.16762511803008157</v>
      </c>
      <c r="S1805" s="13">
        <f t="shared" si="2248"/>
        <v>9.5252884814531064E-3</v>
      </c>
      <c r="T1805" s="13">
        <f t="shared" si="2249"/>
        <v>1.4240464507155793E-2</v>
      </c>
      <c r="U1805" s="13">
        <f t="shared" si="2250"/>
        <v>5.650977979030096E-2</v>
      </c>
      <c r="V1805" s="13">
        <f t="shared" si="2251"/>
        <v>4.7731394622869505E-4</v>
      </c>
      <c r="W1805" s="13">
        <f t="shared" si="2252"/>
        <v>1.1961990186010829E-3</v>
      </c>
      <c r="X1805" s="13">
        <f t="shared" si="2253"/>
        <v>1.6002484648841167E-3</v>
      </c>
      <c r="Y1805" s="13">
        <f t="shared" si="2254"/>
        <v>1.0703884176224878E-3</v>
      </c>
      <c r="Z1805" s="13">
        <f t="shared" si="2255"/>
        <v>7.4748385966006817E-2</v>
      </c>
      <c r="AA1805" s="13">
        <f t="shared" si="2256"/>
        <v>2.5199175876860155E-2</v>
      </c>
      <c r="AB1805" s="13">
        <f t="shared" si="2257"/>
        <v>4.2475730858035372E-3</v>
      </c>
      <c r="AC1805" s="13">
        <f t="shared" si="2258"/>
        <v>1.3454037595371615E-5</v>
      </c>
      <c r="AD1805" s="13">
        <f t="shared" si="2259"/>
        <v>1.0081565328769898E-4</v>
      </c>
      <c r="AE1805" s="13">
        <f t="shared" si="2260"/>
        <v>1.3486894062043298E-4</v>
      </c>
      <c r="AF1805" s="13">
        <f t="shared" si="2261"/>
        <v>9.0212335837223031E-5</v>
      </c>
      <c r="AG1805" s="13">
        <f t="shared" si="2262"/>
        <v>4.0228019388154305E-5</v>
      </c>
      <c r="AH1805" s="13">
        <f t="shared" si="2263"/>
        <v>2.4999182417520072E-2</v>
      </c>
      <c r="AI1805" s="13">
        <f t="shared" si="2264"/>
        <v>8.427724376594347E-3</v>
      </c>
      <c r="AJ1805" s="13">
        <f t="shared" si="2265"/>
        <v>1.4205772209187394E-3</v>
      </c>
      <c r="AK1805" s="13">
        <f t="shared" si="2266"/>
        <v>1.5963499757204146E-4</v>
      </c>
      <c r="AL1805" s="13">
        <f t="shared" si="2267"/>
        <v>2.4270634158216071E-7</v>
      </c>
      <c r="AM1805" s="13">
        <f t="shared" si="2268"/>
        <v>6.7973946072697994E-6</v>
      </c>
      <c r="AN1805" s="13">
        <f t="shared" si="2269"/>
        <v>9.093403452392052E-6</v>
      </c>
      <c r="AO1805" s="13">
        <f t="shared" si="2270"/>
        <v>6.0824765314889111E-6</v>
      </c>
      <c r="AP1805" s="13">
        <f t="shared" si="2271"/>
        <v>2.7123339792269095E-6</v>
      </c>
      <c r="AQ1805" s="13">
        <f t="shared" si="2272"/>
        <v>9.0712503083033371E-7</v>
      </c>
      <c r="AR1805" s="13">
        <f t="shared" si="2273"/>
        <v>6.6886701401542683E-3</v>
      </c>
      <c r="AS1805" s="13">
        <f t="shared" si="2274"/>
        <v>2.2548844776488011E-3</v>
      </c>
      <c r="AT1805" s="13">
        <f t="shared" si="2275"/>
        <v>3.8008332755248099E-4</v>
      </c>
      <c r="AU1805" s="13">
        <f t="shared" si="2276"/>
        <v>4.2711230461497364E-5</v>
      </c>
      <c r="AV1805" s="13">
        <f t="shared" si="2277"/>
        <v>3.599702503294988E-6</v>
      </c>
      <c r="AW1805" s="13">
        <f t="shared" si="2278"/>
        <v>3.0405147807564828E-9</v>
      </c>
      <c r="AX1805" s="13">
        <f t="shared" si="2279"/>
        <v>3.8192294500046498E-7</v>
      </c>
      <c r="AY1805" s="13">
        <f t="shared" si="2280"/>
        <v>5.1092802864506692E-7</v>
      </c>
      <c r="AZ1805" s="13">
        <f t="shared" si="2281"/>
        <v>3.4175408138258952E-7</v>
      </c>
      <c r="BA1805" s="13">
        <f t="shared" si="2282"/>
        <v>1.5239700517949563E-7</v>
      </c>
      <c r="BB1805" s="13">
        <f t="shared" si="2283"/>
        <v>5.096833173225357E-8</v>
      </c>
      <c r="BC1805" s="13">
        <f t="shared" si="2284"/>
        <v>1.3636860312362972E-8</v>
      </c>
      <c r="BD1805" s="13">
        <f t="shared" si="2285"/>
        <v>1.4913257127306915E-3</v>
      </c>
      <c r="BE1805" s="13">
        <f t="shared" si="2286"/>
        <v>5.0275572427576948E-4</v>
      </c>
      <c r="BF1805" s="13">
        <f t="shared" si="2287"/>
        <v>8.4744504883923474E-5</v>
      </c>
      <c r="BG1805" s="13">
        <f t="shared" si="2288"/>
        <v>9.5230224954894073E-6</v>
      </c>
      <c r="BH1805" s="13">
        <f t="shared" si="2289"/>
        <v>8.0260033591984485E-7</v>
      </c>
      <c r="BI1805" s="13">
        <f t="shared" si="2290"/>
        <v>5.4114525049059496E-8</v>
      </c>
      <c r="BJ1805" s="14">
        <f t="shared" si="2291"/>
        <v>9.2297123846825951E-2</v>
      </c>
      <c r="BK1805" s="14">
        <f t="shared" si="2292"/>
        <v>0.28182719710577303</v>
      </c>
      <c r="BL1805" s="14">
        <f t="shared" si="2293"/>
        <v>0.55065025627858943</v>
      </c>
      <c r="BM1805" s="14">
        <f t="shared" si="2294"/>
        <v>0.23568796019952781</v>
      </c>
      <c r="BN1805" s="14">
        <f t="shared" si="2295"/>
        <v>0.76383449511015344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1.43333333333333</v>
      </c>
      <c r="F1806" s="10">
        <f>VLOOKUP(B1806,home!$B$2:$E$405,3,FALSE)</f>
        <v>0.98</v>
      </c>
      <c r="G1806" s="10">
        <f>VLOOKUP(C1806,away!$B$2:$E$405,4,FALSE)</f>
        <v>0.56000000000000005</v>
      </c>
      <c r="H1806" s="10">
        <f>VLOOKUP(A1806,away!$A$2:$E$405,3,FALSE)</f>
        <v>1.3888888888888899</v>
      </c>
      <c r="I1806" s="10">
        <f>VLOOKUP(C1806,away!$B$2:$E$405,3,FALSE)</f>
        <v>0.98</v>
      </c>
      <c r="J1806" s="10">
        <f>VLOOKUP(B1806,home!$B$2:$E$405,4,FALSE)</f>
        <v>1.01</v>
      </c>
      <c r="K1806" s="12">
        <f t="shared" si="2240"/>
        <v>0.78661333333333161</v>
      </c>
      <c r="L1806" s="12">
        <f t="shared" si="2241"/>
        <v>1.3747222222222233</v>
      </c>
      <c r="M1806" s="13">
        <f t="shared" si="2242"/>
        <v>0.11517120073939918</v>
      </c>
      <c r="N1806" s="13">
        <f t="shared" si="2243"/>
        <v>9.0595202117621065E-2</v>
      </c>
      <c r="O1806" s="13">
        <f t="shared" si="2244"/>
        <v>0.15832840901646861</v>
      </c>
      <c r="P1806" s="13">
        <f t="shared" si="2245"/>
        <v>0.12454323757780748</v>
      </c>
      <c r="Q1806" s="13">
        <f t="shared" si="2246"/>
        <v>3.5631696960874398E-2</v>
      </c>
      <c r="R1806" s="13">
        <f t="shared" si="2247"/>
        <v>0.10882879114201442</v>
      </c>
      <c r="S1806" s="13">
        <f t="shared" si="2248"/>
        <v>3.3669480579305973E-2</v>
      </c>
      <c r="T1806" s="13">
        <f t="shared" si="2249"/>
        <v>4.8983685627602087E-2</v>
      </c>
      <c r="U1806" s="13">
        <f t="shared" si="2250"/>
        <v>8.5606178162856927E-2</v>
      </c>
      <c r="V1806" s="13">
        <f t="shared" si="2251"/>
        <v>4.0454809805738961E-3</v>
      </c>
      <c r="W1806" s="13">
        <f t="shared" si="2252"/>
        <v>9.3427893062388526E-3</v>
      </c>
      <c r="X1806" s="13">
        <f t="shared" si="2253"/>
        <v>1.2843740076826699E-2</v>
      </c>
      <c r="Y1806" s="13">
        <f t="shared" si="2254"/>
        <v>8.828287450029915E-3</v>
      </c>
      <c r="Z1806" s="13">
        <f t="shared" si="2255"/>
        <v>4.9869785866836082E-2</v>
      </c>
      <c r="AA1806" s="13">
        <f t="shared" si="2256"/>
        <v>3.9228238493331402E-2</v>
      </c>
      <c r="AB1806" s="13">
        <f t="shared" si="2257"/>
        <v>1.5428727721017161E-2</v>
      </c>
      <c r="AC1806" s="13">
        <f t="shared" si="2258"/>
        <v>2.7341758163362508E-4</v>
      </c>
      <c r="AD1806" s="13">
        <f t="shared" si="2259"/>
        <v>1.8372906597028866E-3</v>
      </c>
      <c r="AE1806" s="13">
        <f t="shared" si="2260"/>
        <v>2.5257642985748868E-3</v>
      </c>
      <c r="AF1806" s="13">
        <f t="shared" si="2261"/>
        <v>1.7361121546732121E-3</v>
      </c>
      <c r="AG1806" s="13">
        <f t="shared" si="2262"/>
        <v>7.955573197664566E-4</v>
      </c>
      <c r="AH1806" s="13">
        <f t="shared" si="2263"/>
        <v>1.7139275712150848E-2</v>
      </c>
      <c r="AI1806" s="13">
        <f t="shared" si="2264"/>
        <v>1.348198279885399E-2</v>
      </c>
      <c r="AJ1806" s="13">
        <f t="shared" si="2265"/>
        <v>5.3025537146745875E-3</v>
      </c>
      <c r="AK1806" s="13">
        <f t="shared" si="2266"/>
        <v>1.3903531508930728E-3</v>
      </c>
      <c r="AL1806" s="13">
        <f t="shared" si="2267"/>
        <v>1.1826675630272242E-5</v>
      </c>
      <c r="AM1806" s="13">
        <f t="shared" si="2268"/>
        <v>2.8904746602621682E-4</v>
      </c>
      <c r="AN1806" s="13">
        <f t="shared" si="2269"/>
        <v>3.973599748232633E-4</v>
      </c>
      <c r="AO1806" s="13">
        <f t="shared" si="2270"/>
        <v>2.731297938056017E-4</v>
      </c>
      <c r="AP1806" s="13">
        <f t="shared" si="2271"/>
        <v>1.2515919903184476E-4</v>
      </c>
      <c r="AQ1806" s="13">
        <f t="shared" si="2272"/>
        <v>4.3014783056152837E-5</v>
      </c>
      <c r="AR1806" s="13">
        <f t="shared" si="2273"/>
        <v>4.7123486388574738E-3</v>
      </c>
      <c r="AS1806" s="13">
        <f t="shared" si="2274"/>
        <v>3.7067962706404658E-3</v>
      </c>
      <c r="AT1806" s="13">
        <f t="shared" si="2275"/>
        <v>1.4579076852180295E-3</v>
      </c>
      <c r="AU1806" s="13">
        <f t="shared" si="2276"/>
        <v>3.8226987465387864E-4</v>
      </c>
      <c r="AV1806" s="13">
        <f t="shared" si="2277"/>
        <v>7.5174645083600559E-5</v>
      </c>
      <c r="AW1806" s="13">
        <f t="shared" si="2278"/>
        <v>3.5525192624362574E-7</v>
      </c>
      <c r="AX1806" s="13">
        <f t="shared" si="2279"/>
        <v>3.78947651237392E-5</v>
      </c>
      <c r="AY1806" s="13">
        <f t="shared" si="2280"/>
        <v>5.2094775721495956E-5</v>
      </c>
      <c r="AZ1806" s="13">
        <f t="shared" si="2281"/>
        <v>3.5807922923011626E-5</v>
      </c>
      <c r="BA1806" s="13">
        <f t="shared" si="2282"/>
        <v>1.6408649124628208E-5</v>
      </c>
      <c r="BB1806" s="13">
        <f t="shared" si="2283"/>
        <v>5.6393336470684133E-6</v>
      </c>
      <c r="BC1806" s="13">
        <f t="shared" si="2284"/>
        <v>1.5505034566300873E-6</v>
      </c>
      <c r="BD1806" s="13">
        <f t="shared" si="2285"/>
        <v>1.079695065449337E-3</v>
      </c>
      <c r="BE1806" s="13">
        <f t="shared" si="2286"/>
        <v>8.4930253441665266E-4</v>
      </c>
      <c r="BF1806" s="13">
        <f t="shared" si="2287"/>
        <v>3.3403634880296482E-4</v>
      </c>
      <c r="BG1806" s="13">
        <f t="shared" si="2288"/>
        <v>8.7585815262131888E-5</v>
      </c>
      <c r="BH1806" s="13">
        <f t="shared" si="2289"/>
        <v>1.7224042524015735E-5</v>
      </c>
      <c r="BI1806" s="13">
        <f t="shared" si="2290"/>
        <v>2.7097323006582144E-6</v>
      </c>
      <c r="BJ1806" s="14">
        <f t="shared" si="2291"/>
        <v>0.21439723313865014</v>
      </c>
      <c r="BK1806" s="14">
        <f t="shared" si="2292"/>
        <v>0.27776673891007192</v>
      </c>
      <c r="BL1806" s="14">
        <f t="shared" si="2293"/>
        <v>0.45743956056547036</v>
      </c>
      <c r="BM1806" s="14">
        <f t="shared" si="2294"/>
        <v>0.366323041403048</v>
      </c>
      <c r="BN1806" s="14">
        <f t="shared" si="2295"/>
        <v>0.6330985375541851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1.40384615384615</v>
      </c>
      <c r="F1807" s="10">
        <f>VLOOKUP(B1807,home!$B$2:$E$405,3,FALSE)</f>
        <v>1.31</v>
      </c>
      <c r="G1807" s="10">
        <f>VLOOKUP(C1807,away!$B$2:$E$405,4,FALSE)</f>
        <v>0.71</v>
      </c>
      <c r="H1807" s="10">
        <f>VLOOKUP(A1807,away!$A$2:$E$405,3,FALSE)</f>
        <v>1.12179487179487</v>
      </c>
      <c r="I1807" s="10">
        <f>VLOOKUP(C1807,away!$B$2:$E$405,3,FALSE)</f>
        <v>0.71</v>
      </c>
      <c r="J1807" s="10">
        <f>VLOOKUP(B1807,home!$B$2:$E$405,4,FALSE)</f>
        <v>0.59</v>
      </c>
      <c r="K1807" s="12">
        <f t="shared" si="2240"/>
        <v>1.3057173076923041</v>
      </c>
      <c r="L1807" s="12">
        <f t="shared" si="2241"/>
        <v>0.46991987179487099</v>
      </c>
      <c r="M1807" s="13">
        <f t="shared" si="2242"/>
        <v>0.16937549251967238</v>
      </c>
      <c r="N1807" s="13">
        <f t="shared" si="2243"/>
        <v>0.22115651208184459</v>
      </c>
      <c r="O1807" s="13">
        <f t="shared" si="2244"/>
        <v>7.9592909730037575E-2</v>
      </c>
      <c r="P1807" s="13">
        <f t="shared" si="2245"/>
        <v>0.10392583980410125</v>
      </c>
      <c r="Q1807" s="13">
        <f t="shared" si="2246"/>
        <v>0.14438394276706337</v>
      </c>
      <c r="R1807" s="13">
        <f t="shared" si="2247"/>
        <v>1.870114496806E-2</v>
      </c>
      <c r="S1807" s="13">
        <f t="shared" si="2248"/>
        <v>1.5941769405826627E-2</v>
      </c>
      <c r="T1807" s="13">
        <f t="shared" si="2249"/>
        <v>6.7848883874336408E-2</v>
      </c>
      <c r="U1807" s="13">
        <f t="shared" si="2250"/>
        <v>2.441840865845878E-2</v>
      </c>
      <c r="V1807" s="13">
        <f t="shared" si="2251"/>
        <v>1.0868434314639925E-3</v>
      </c>
      <c r="W1807" s="13">
        <f t="shared" si="2252"/>
        <v>6.2841537674603237E-2</v>
      </c>
      <c r="X1807" s="13">
        <f t="shared" si="2253"/>
        <v>2.9530487327442106E-2</v>
      </c>
      <c r="Y1807" s="13">
        <f t="shared" si="2254"/>
        <v>6.9384814094758289E-3</v>
      </c>
      <c r="Z1807" s="13">
        <f t="shared" si="2255"/>
        <v>2.9293465486026843E-3</v>
      </c>
      <c r="AA1807" s="13">
        <f t="shared" si="2256"/>
        <v>3.8248984887392398E-3</v>
      </c>
      <c r="AB1807" s="13">
        <f t="shared" si="2257"/>
        <v>2.4971180784564826E-3</v>
      </c>
      <c r="AC1807" s="13">
        <f t="shared" si="2258"/>
        <v>4.167925752944588E-5</v>
      </c>
      <c r="AD1807" s="13">
        <f t="shared" si="2259"/>
        <v>2.051332084593185E-2</v>
      </c>
      <c r="AE1807" s="13">
        <f t="shared" si="2260"/>
        <v>9.6396171020073501E-3</v>
      </c>
      <c r="AF1807" s="13">
        <f t="shared" si="2261"/>
        <v>2.2649238163634697E-3</v>
      </c>
      <c r="AG1807" s="13">
        <f t="shared" si="2262"/>
        <v>3.5477756980355728E-4</v>
      </c>
      <c r="AH1807" s="13">
        <f t="shared" si="2263"/>
        <v>3.4413953864053027E-4</v>
      </c>
      <c r="AI1807" s="13">
        <f t="shared" si="2264"/>
        <v>4.4934895186418477E-4</v>
      </c>
      <c r="AJ1807" s="13">
        <f t="shared" si="2265"/>
        <v>2.9336135182123118E-4</v>
      </c>
      <c r="AK1807" s="13">
        <f t="shared" si="2266"/>
        <v>1.2768233149366425E-4</v>
      </c>
      <c r="AL1807" s="13">
        <f t="shared" si="2267"/>
        <v>1.0229465377125865E-6</v>
      </c>
      <c r="AM1807" s="13">
        <f t="shared" si="2268"/>
        <v>5.356919613355709E-3</v>
      </c>
      <c r="AN1807" s="13">
        <f t="shared" si="2269"/>
        <v>2.5173229779235444E-3</v>
      </c>
      <c r="AO1807" s="13">
        <f t="shared" si="2270"/>
        <v>5.9147004552605751E-4</v>
      </c>
      <c r="AP1807" s="13">
        <f t="shared" si="2271"/>
        <v>9.2647842654703836E-5</v>
      </c>
      <c r="AQ1807" s="13">
        <f t="shared" si="2272"/>
        <v>1.088426558559245E-5</v>
      </c>
      <c r="AR1807" s="13">
        <f t="shared" si="2273"/>
        <v>3.2343601575500824E-5</v>
      </c>
      <c r="AS1807" s="13">
        <f t="shared" si="2274"/>
        <v>4.2231600370235496E-5</v>
      </c>
      <c r="AT1807" s="13">
        <f t="shared" si="2275"/>
        <v>2.7571265767480611E-5</v>
      </c>
      <c r="AU1807" s="13">
        <f t="shared" si="2276"/>
        <v>1.200009296919459E-5</v>
      </c>
      <c r="AV1807" s="13">
        <f t="shared" si="2277"/>
        <v>3.9171822709485259E-6</v>
      </c>
      <c r="AW1807" s="13">
        <f t="shared" si="2278"/>
        <v>1.7435058445353743E-8</v>
      </c>
      <c r="AX1807" s="13">
        <f t="shared" si="2279"/>
        <v>1.1657704425124865E-3</v>
      </c>
      <c r="AY1807" s="13">
        <f t="shared" si="2280"/>
        <v>5.4781869688771761E-4</v>
      </c>
      <c r="AZ1807" s="13">
        <f t="shared" si="2281"/>
        <v>1.2871544590415478E-4</v>
      </c>
      <c r="BA1807" s="13">
        <f t="shared" si="2282"/>
        <v>2.0161981945766691E-5</v>
      </c>
      <c r="BB1807" s="13">
        <f t="shared" si="2283"/>
        <v>2.3686289927712966E-6</v>
      </c>
      <c r="BC1807" s="13">
        <f t="shared" si="2284"/>
        <v>2.2261316652254053E-7</v>
      </c>
      <c r="BD1807" s="13">
        <f t="shared" si="2285"/>
        <v>2.5331501842906207E-6</v>
      </c>
      <c r="BE1807" s="13">
        <f t="shared" si="2286"/>
        <v>3.307578038612213E-6</v>
      </c>
      <c r="BF1807" s="13">
        <f t="shared" si="2287"/>
        <v>2.1593809457794662E-6</v>
      </c>
      <c r="BG1807" s="13">
        <f t="shared" si="2288"/>
        <v>9.3984702493507513E-7</v>
      </c>
      <c r="BH1807" s="13">
        <f t="shared" si="2289"/>
        <v>3.0679363176021196E-7</v>
      </c>
      <c r="BI1807" s="13">
        <f t="shared" si="2290"/>
        <v>8.01171509758176E-8</v>
      </c>
      <c r="BJ1807" s="14">
        <f t="shared" si="2291"/>
        <v>0.57590678702332676</v>
      </c>
      <c r="BK1807" s="14">
        <f t="shared" si="2292"/>
        <v>0.2909204660620191</v>
      </c>
      <c r="BL1807" s="14">
        <f t="shared" si="2293"/>
        <v>0.13037640270750137</v>
      </c>
      <c r="BM1807" s="14">
        <f t="shared" si="2294"/>
        <v>0.2624493592088416</v>
      </c>
      <c r="BN1807" s="14">
        <f t="shared" si="2295"/>
        <v>0.73713584187077907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</v>
      </c>
      <c r="F1808" s="10">
        <f>VLOOKUP(B1808,home!$B$2:$E$405,3,FALSE)</f>
        <v>1.05</v>
      </c>
      <c r="G1808" s="10">
        <f>VLOOKUP(C1808,away!$B$2:$E$405,4,FALSE)</f>
        <v>1.52</v>
      </c>
      <c r="H1808" s="10">
        <f>VLOOKUP(A1808,away!$A$2:$E$405,3,FALSE)</f>
        <v>1.2307692307692299</v>
      </c>
      <c r="I1808" s="10">
        <f>VLOOKUP(C1808,away!$B$2:$E$405,3,FALSE)</f>
        <v>1.1399999999999999</v>
      </c>
      <c r="J1808" s="10">
        <f>VLOOKUP(B1808,home!$B$2:$E$405,4,FALSE)</f>
        <v>0.93</v>
      </c>
      <c r="K1808" s="12">
        <f t="shared" si="2240"/>
        <v>2.3940000000000001</v>
      </c>
      <c r="L1808" s="12">
        <f t="shared" si="2241"/>
        <v>1.3048615384615376</v>
      </c>
      <c r="M1808" s="13">
        <f t="shared" si="2242"/>
        <v>2.4751689282418401E-2</v>
      </c>
      <c r="N1808" s="13">
        <f t="shared" si="2243"/>
        <v>5.9255544142109658E-2</v>
      </c>
      <c r="O1808" s="13">
        <f t="shared" si="2244"/>
        <v>3.2297527356578426E-2</v>
      </c>
      <c r="P1808" s="13">
        <f t="shared" si="2245"/>
        <v>7.7320280491648755E-2</v>
      </c>
      <c r="Q1808" s="13">
        <f t="shared" si="2246"/>
        <v>7.0928886338105276E-2</v>
      </c>
      <c r="R1808" s="13">
        <f t="shared" si="2247"/>
        <v>2.1071900617504264E-2</v>
      </c>
      <c r="S1808" s="13">
        <f t="shared" si="2248"/>
        <v>6.0384017703731349E-2</v>
      </c>
      <c r="T1808" s="13">
        <f t="shared" si="2249"/>
        <v>9.2552375748503585E-2</v>
      </c>
      <c r="U1808" s="13">
        <f t="shared" si="2250"/>
        <v>5.0446130078305215E-2</v>
      </c>
      <c r="V1808" s="13">
        <f t="shared" si="2251"/>
        <v>2.0958880075674986E-2</v>
      </c>
      <c r="W1808" s="13">
        <f t="shared" si="2252"/>
        <v>5.6601251297808013E-2</v>
      </c>
      <c r="X1808" s="13">
        <f t="shared" si="2253"/>
        <v>7.3856795847305867E-2</v>
      </c>
      <c r="Y1808" s="13">
        <f t="shared" si="2254"/>
        <v>4.8186446127577623E-2</v>
      </c>
      <c r="Z1808" s="13">
        <f t="shared" si="2255"/>
        <v>9.1653042193550836E-3</v>
      </c>
      <c r="AA1808" s="13">
        <f t="shared" si="2256"/>
        <v>2.194173830113607E-2</v>
      </c>
      <c r="AB1808" s="13">
        <f t="shared" si="2257"/>
        <v>2.6264260746459881E-2</v>
      </c>
      <c r="AC1808" s="13">
        <f t="shared" si="2258"/>
        <v>4.0920098113089295E-3</v>
      </c>
      <c r="AD1808" s="13">
        <f t="shared" si="2259"/>
        <v>3.3875848901738101E-2</v>
      </c>
      <c r="AE1808" s="13">
        <f t="shared" si="2260"/>
        <v>4.4203292314612563E-2</v>
      </c>
      <c r="AF1808" s="13">
        <f t="shared" si="2261"/>
        <v>2.883958800735521E-2</v>
      </c>
      <c r="AG1808" s="13">
        <f t="shared" si="2262"/>
        <v>1.254388972529148E-2</v>
      </c>
      <c r="AH1808" s="13">
        <f t="shared" si="2263"/>
        <v>2.9898632410339243E-3</v>
      </c>
      <c r="AI1808" s="13">
        <f t="shared" si="2264"/>
        <v>7.1577325990352155E-3</v>
      </c>
      <c r="AJ1808" s="13">
        <f t="shared" si="2265"/>
        <v>8.5678059210451546E-3</v>
      </c>
      <c r="AK1808" s="13">
        <f t="shared" si="2266"/>
        <v>6.8371091249940334E-3</v>
      </c>
      <c r="AL1808" s="13">
        <f t="shared" si="2267"/>
        <v>5.1131111541502213E-4</v>
      </c>
      <c r="AM1808" s="13">
        <f t="shared" si="2268"/>
        <v>1.6219756454152197E-2</v>
      </c>
      <c r="AN1808" s="13">
        <f t="shared" si="2269"/>
        <v>2.1164536360236488E-2</v>
      </c>
      <c r="AO1808" s="13">
        <f t="shared" si="2270"/>
        <v>1.380839473792167E-2</v>
      </c>
      <c r="AP1808" s="13">
        <f t="shared" si="2271"/>
        <v>6.0060144004695582E-3</v>
      </c>
      <c r="AQ1808" s="13">
        <f t="shared" si="2272"/>
        <v>1.9592542976547148E-3</v>
      </c>
      <c r="AR1808" s="13">
        <f t="shared" si="2273"/>
        <v>7.8027150969702517E-4</v>
      </c>
      <c r="AS1808" s="13">
        <f t="shared" si="2274"/>
        <v>1.8679699942146782E-3</v>
      </c>
      <c r="AT1808" s="13">
        <f t="shared" si="2275"/>
        <v>2.2359600830749705E-3</v>
      </c>
      <c r="AU1808" s="13">
        <f t="shared" si="2276"/>
        <v>1.7842961462938265E-3</v>
      </c>
      <c r="AV1808" s="13">
        <f t="shared" si="2277"/>
        <v>1.0679012435568552E-3</v>
      </c>
      <c r="AW1808" s="13">
        <f t="shared" si="2278"/>
        <v>4.4368148878079894E-5</v>
      </c>
      <c r="AX1808" s="13">
        <f t="shared" si="2279"/>
        <v>6.4716828252067279E-3</v>
      </c>
      <c r="AY1808" s="13">
        <f t="shared" si="2280"/>
        <v>8.4446500077343615E-3</v>
      </c>
      <c r="AZ1808" s="13">
        <f t="shared" si="2281"/>
        <v>5.5095495004307471E-3</v>
      </c>
      <c r="BA1808" s="13">
        <f t="shared" si="2282"/>
        <v>2.3963997457873546E-3</v>
      </c>
      <c r="BB1808" s="13">
        <f t="shared" si="2283"/>
        <v>7.8174246476423142E-4</v>
      </c>
      <c r="BC1808" s="13">
        <f t="shared" si="2284"/>
        <v>2.0401313505059388E-4</v>
      </c>
      <c r="BD1808" s="13">
        <f t="shared" si="2285"/>
        <v>1.6969104709349447E-4</v>
      </c>
      <c r="BE1808" s="13">
        <f t="shared" si="2286"/>
        <v>4.0624036674182575E-4</v>
      </c>
      <c r="BF1808" s="13">
        <f t="shared" si="2287"/>
        <v>4.8626971898996555E-4</v>
      </c>
      <c r="BG1808" s="13">
        <f t="shared" si="2288"/>
        <v>3.8804323575399252E-4</v>
      </c>
      <c r="BH1808" s="13">
        <f t="shared" si="2289"/>
        <v>2.3224387659876456E-4</v>
      </c>
      <c r="BI1808" s="13">
        <f t="shared" si="2290"/>
        <v>1.1119836811548842E-4</v>
      </c>
      <c r="BJ1808" s="14">
        <f t="shared" si="2291"/>
        <v>0.60380991237981596</v>
      </c>
      <c r="BK1808" s="14">
        <f t="shared" si="2292"/>
        <v>0.19646283848793178</v>
      </c>
      <c r="BL1808" s="14">
        <f t="shared" si="2293"/>
        <v>0.18710415357622306</v>
      </c>
      <c r="BM1808" s="14">
        <f t="shared" si="2294"/>
        <v>0.70251609857610486</v>
      </c>
      <c r="BN1808" s="14">
        <f t="shared" si="2295"/>
        <v>0.2856258282283648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1.63636363636364</v>
      </c>
      <c r="F1809" s="10">
        <f>VLOOKUP(B1809,home!$B$2:$E$405,3,FALSE)</f>
        <v>1.71</v>
      </c>
      <c r="G1809" s="10">
        <f>VLOOKUP(C1809,away!$B$2:$E$405,4,FALSE)</f>
        <v>0.61</v>
      </c>
      <c r="H1809" s="10">
        <f>VLOOKUP(A1809,away!$A$2:$E$405,3,FALSE)</f>
        <v>1.23232323232323</v>
      </c>
      <c r="I1809" s="10">
        <f>VLOOKUP(C1809,away!$B$2:$E$405,3,FALSE)</f>
        <v>0.73</v>
      </c>
      <c r="J1809" s="10">
        <f>VLOOKUP(B1809,home!$B$2:$E$405,4,FALSE)</f>
        <v>0.65</v>
      </c>
      <c r="K1809" s="12">
        <f t="shared" si="2240"/>
        <v>1.706890909090913</v>
      </c>
      <c r="L1809" s="12">
        <f t="shared" si="2241"/>
        <v>0.58473737373737267</v>
      </c>
      <c r="M1809" s="13">
        <f t="shared" si="2242"/>
        <v>0.1011017055842694</v>
      </c>
      <c r="N1809" s="13">
        <f t="shared" si="2243"/>
        <v>0.17256958215537541</v>
      </c>
      <c r="O1809" s="13">
        <f t="shared" si="2244"/>
        <v>5.9117945803714753E-2</v>
      </c>
      <c r="P1809" s="13">
        <f t="shared" si="2245"/>
        <v>0.10090788425648999</v>
      </c>
      <c r="Q1809" s="13">
        <f t="shared" si="2246"/>
        <v>0.14727872548331392</v>
      </c>
      <c r="R1809" s="13">
        <f t="shared" si="2247"/>
        <v>1.7284236185006248E-2</v>
      </c>
      <c r="S1809" s="13">
        <f t="shared" si="2248"/>
        <v>2.5178608625534116E-2</v>
      </c>
      <c r="T1809" s="13">
        <f t="shared" si="2249"/>
        <v>8.6119375146500449E-2</v>
      </c>
      <c r="U1809" s="13">
        <f t="shared" si="2250"/>
        <v>2.9502305614767362E-2</v>
      </c>
      <c r="V1809" s="13">
        <f t="shared" si="2251"/>
        <v>2.7922598780241144E-3</v>
      </c>
      <c r="W1809" s="13">
        <f t="shared" si="2252"/>
        <v>8.3796239209988244E-2</v>
      </c>
      <c r="X1809" s="13">
        <f t="shared" si="2253"/>
        <v>4.8998792844717171E-2</v>
      </c>
      <c r="Y1809" s="13">
        <f t="shared" si="2254"/>
        <v>1.4325712722160742E-2</v>
      </c>
      <c r="Z1809" s="13">
        <f t="shared" si="2255"/>
        <v>3.3689129579590072E-3</v>
      </c>
      <c r="AA1809" s="13">
        <f t="shared" si="2256"/>
        <v>5.7503669014588059E-3</v>
      </c>
      <c r="AB1809" s="13">
        <f t="shared" si="2257"/>
        <v>4.9076244940186604E-3</v>
      </c>
      <c r="AC1809" s="13">
        <f t="shared" si="2258"/>
        <v>1.7418167858630185E-4</v>
      </c>
      <c r="AD1809" s="13">
        <f t="shared" si="2259"/>
        <v>3.5757759730884103E-2</v>
      </c>
      <c r="AE1809" s="13">
        <f t="shared" si="2260"/>
        <v>2.0908898515769152E-2</v>
      </c>
      <c r="AF1809" s="13">
        <f t="shared" si="2261"/>
        <v>6.1131072029260514E-3</v>
      </c>
      <c r="AG1809" s="13">
        <f t="shared" si="2262"/>
        <v>1.1915207504046654E-3</v>
      </c>
      <c r="AH1809" s="13">
        <f t="shared" si="2263"/>
        <v>4.9248232884668819E-4</v>
      </c>
      <c r="AI1809" s="13">
        <f t="shared" si="2264"/>
        <v>8.4061360999633354E-4</v>
      </c>
      <c r="AJ1809" s="13">
        <f t="shared" si="2265"/>
        <v>7.1741786448041827E-4</v>
      </c>
      <c r="AK1809" s="13">
        <f t="shared" si="2266"/>
        <v>4.0818467696701415E-4</v>
      </c>
      <c r="AL1809" s="13">
        <f t="shared" si="2267"/>
        <v>6.9539102474340104E-6</v>
      </c>
      <c r="AM1809" s="13">
        <f t="shared" si="2268"/>
        <v>1.2206919002820634E-2</v>
      </c>
      <c r="AN1809" s="13">
        <f t="shared" si="2269"/>
        <v>7.1378417591341651E-3</v>
      </c>
      <c r="AO1809" s="13">
        <f t="shared" si="2270"/>
        <v>2.0868814221945298E-3</v>
      </c>
      <c r="AP1809" s="13">
        <f t="shared" si="2271"/>
        <v>4.0675918737178099E-4</v>
      </c>
      <c r="AQ1809" s="13">
        <f t="shared" si="2272"/>
        <v>5.9461824741830757E-5</v>
      </c>
      <c r="AR1809" s="13">
        <f t="shared" si="2273"/>
        <v>5.7594564716375534E-5</v>
      </c>
      <c r="AS1809" s="13">
        <f t="shared" si="2274"/>
        <v>9.8307638927429646E-5</v>
      </c>
      <c r="AT1809" s="13">
        <f t="shared" si="2275"/>
        <v>8.3900207589710836E-5</v>
      </c>
      <c r="AU1809" s="13">
        <f t="shared" si="2276"/>
        <v>4.7736167201905951E-5</v>
      </c>
      <c r="AV1809" s="13">
        <f t="shared" si="2277"/>
        <v>2.0370107457944266E-5</v>
      </c>
      <c r="AW1809" s="13">
        <f t="shared" si="2278"/>
        <v>1.9279385993949884E-7</v>
      </c>
      <c r="AX1809" s="13">
        <f t="shared" si="2279"/>
        <v>3.4726465123206089E-3</v>
      </c>
      <c r="AY1809" s="13">
        <f t="shared" si="2280"/>
        <v>2.0305862015325997E-3</v>
      </c>
      <c r="AZ1809" s="13">
        <f t="shared" si="2281"/>
        <v>5.9367982131575982E-4</v>
      </c>
      <c r="BA1809" s="13">
        <f t="shared" si="2282"/>
        <v>1.1571559318568339E-4</v>
      </c>
      <c r="BB1809" s="13">
        <f t="shared" si="2283"/>
        <v>1.6915808014964673E-5</v>
      </c>
      <c r="BC1809" s="13">
        <f t="shared" si="2284"/>
        <v>1.9782610306632091E-6</v>
      </c>
      <c r="BD1809" s="13">
        <f t="shared" si="2285"/>
        <v>5.61294908563343E-6</v>
      </c>
      <c r="BE1809" s="13">
        <f t="shared" si="2286"/>
        <v>9.5806917674578526E-6</v>
      </c>
      <c r="BF1809" s="13">
        <f t="shared" si="2287"/>
        <v>8.1765978403379827E-6</v>
      </c>
      <c r="BG1809" s="13">
        <f t="shared" si="2288"/>
        <v>4.6521868403217656E-6</v>
      </c>
      <c r="BH1809" s="13">
        <f t="shared" si="2289"/>
        <v>1.9851938562843996E-6</v>
      </c>
      <c r="BI1809" s="13">
        <f t="shared" si="2290"/>
        <v>6.7770186921499442E-7</v>
      </c>
      <c r="BJ1809" s="14">
        <f t="shared" si="2291"/>
        <v>0.64518909915570311</v>
      </c>
      <c r="BK1809" s="14">
        <f t="shared" si="2292"/>
        <v>0.23219218013468396</v>
      </c>
      <c r="BL1809" s="14">
        <f t="shared" si="2293"/>
        <v>0.1193597714864089</v>
      </c>
      <c r="BM1809" s="14">
        <f t="shared" si="2294"/>
        <v>0.39981949085891255</v>
      </c>
      <c r="BN1809" s="14">
        <f t="shared" si="2295"/>
        <v>0.59826007946816973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1.3333333333333299</v>
      </c>
      <c r="F1810" s="10">
        <f>VLOOKUP(B1810,home!$B$2:$E$405,3,FALSE)</f>
        <v>0.45</v>
      </c>
      <c r="G1810" s="10">
        <f>VLOOKUP(C1810,away!$B$2:$E$405,4,FALSE)</f>
        <v>1.5</v>
      </c>
      <c r="H1810" s="10">
        <f>VLOOKUP(A1810,away!$A$2:$E$405,3,FALSE)</f>
        <v>1.3333333333333299</v>
      </c>
      <c r="I1810" s="10">
        <f>VLOOKUP(C1810,away!$B$2:$E$405,3,FALSE)</f>
        <v>1.95</v>
      </c>
      <c r="J1810" s="10">
        <f>VLOOKUP(B1810,home!$B$2:$E$405,4,FALSE)</f>
        <v>1.8</v>
      </c>
      <c r="K1810" s="12">
        <f t="shared" si="2240"/>
        <v>0.8999999999999978</v>
      </c>
      <c r="L1810" s="12">
        <f t="shared" si="2241"/>
        <v>4.6799999999999882</v>
      </c>
      <c r="M1810" s="13">
        <f t="shared" si="2242"/>
        <v>3.7725655187922581E-3</v>
      </c>
      <c r="N1810" s="13">
        <f t="shared" si="2243"/>
        <v>3.3953089669130237E-3</v>
      </c>
      <c r="O1810" s="13">
        <f t="shared" si="2244"/>
        <v>1.7655606627947722E-2</v>
      </c>
      <c r="P1810" s="13">
        <f t="shared" si="2245"/>
        <v>1.5890045965152911E-2</v>
      </c>
      <c r="Q1810" s="13">
        <f t="shared" si="2246"/>
        <v>1.5278890351108571E-3</v>
      </c>
      <c r="R1810" s="13">
        <f t="shared" si="2247"/>
        <v>4.1314119509397569E-2</v>
      </c>
      <c r="S1810" s="13">
        <f t="shared" si="2248"/>
        <v>1.6732218401305933E-2</v>
      </c>
      <c r="T1810" s="13">
        <f t="shared" si="2249"/>
        <v>7.1505206843187922E-3</v>
      </c>
      <c r="U1810" s="13">
        <f t="shared" si="2250"/>
        <v>3.718270755845772E-2</v>
      </c>
      <c r="V1810" s="13">
        <f t="shared" si="2251"/>
        <v>7.8306782118111404E-3</v>
      </c>
      <c r="W1810" s="13">
        <f t="shared" si="2252"/>
        <v>4.5836671053325597E-4</v>
      </c>
      <c r="X1810" s="13">
        <f t="shared" si="2253"/>
        <v>2.1451562052956325E-3</v>
      </c>
      <c r="Y1810" s="13">
        <f t="shared" si="2254"/>
        <v>5.0196655203917674E-3</v>
      </c>
      <c r="Z1810" s="13">
        <f t="shared" si="2255"/>
        <v>6.4450026434660065E-2</v>
      </c>
      <c r="AA1810" s="13">
        <f t="shared" si="2256"/>
        <v>5.8005023791193912E-2</v>
      </c>
      <c r="AB1810" s="13">
        <f t="shared" si="2257"/>
        <v>2.61022607060372E-2</v>
      </c>
      <c r="AC1810" s="13">
        <f t="shared" si="2258"/>
        <v>2.0614260392592719E-3</v>
      </c>
      <c r="AD1810" s="13">
        <f t="shared" si="2259"/>
        <v>1.0313250986998232E-4</v>
      </c>
      <c r="AE1810" s="13">
        <f t="shared" si="2260"/>
        <v>4.8266014619151608E-4</v>
      </c>
      <c r="AF1810" s="13">
        <f t="shared" si="2261"/>
        <v>1.1294247420881448E-3</v>
      </c>
      <c r="AG1810" s="13">
        <f t="shared" si="2262"/>
        <v>1.7619025976575021E-3</v>
      </c>
      <c r="AH1810" s="13">
        <f t="shared" si="2263"/>
        <v>7.5406530928552082E-2</v>
      </c>
      <c r="AI1810" s="13">
        <f t="shared" si="2264"/>
        <v>6.7865877835696711E-2</v>
      </c>
      <c r="AJ1810" s="13">
        <f t="shared" si="2265"/>
        <v>3.0539645026063444E-2</v>
      </c>
      <c r="AK1810" s="13">
        <f t="shared" si="2266"/>
        <v>9.1618935078190116E-3</v>
      </c>
      <c r="AL1810" s="13">
        <f t="shared" si="2267"/>
        <v>3.473090590944004E-4</v>
      </c>
      <c r="AM1810" s="13">
        <f t="shared" si="2268"/>
        <v>1.856385177659678E-5</v>
      </c>
      <c r="AN1810" s="13">
        <f t="shared" si="2269"/>
        <v>8.6878826314472701E-5</v>
      </c>
      <c r="AO1810" s="13">
        <f t="shared" si="2270"/>
        <v>2.0329645357586561E-4</v>
      </c>
      <c r="AP1810" s="13">
        <f t="shared" si="2271"/>
        <v>3.171424675783497E-4</v>
      </c>
      <c r="AQ1810" s="13">
        <f t="shared" si="2272"/>
        <v>3.7105668706666819E-4</v>
      </c>
      <c r="AR1810" s="13">
        <f t="shared" si="2273"/>
        <v>7.0580512949124555E-2</v>
      </c>
      <c r="AS1810" s="13">
        <f t="shared" si="2274"/>
        <v>6.3522461654211937E-2</v>
      </c>
      <c r="AT1810" s="13">
        <f t="shared" si="2275"/>
        <v>2.8585107744395301E-2</v>
      </c>
      <c r="AU1810" s="13">
        <f t="shared" si="2276"/>
        <v>8.5755323233185701E-3</v>
      </c>
      <c r="AV1810" s="13">
        <f t="shared" si="2277"/>
        <v>1.929494772746673E-3</v>
      </c>
      <c r="AW1810" s="13">
        <f t="shared" si="2278"/>
        <v>4.0635159914044632E-5</v>
      </c>
      <c r="AX1810" s="13">
        <f t="shared" si="2279"/>
        <v>2.7845777664895092E-6</v>
      </c>
      <c r="AY1810" s="13">
        <f t="shared" si="2280"/>
        <v>1.303182394717087E-5</v>
      </c>
      <c r="AZ1810" s="13">
        <f t="shared" si="2281"/>
        <v>3.049446803637976E-5</v>
      </c>
      <c r="BA1810" s="13">
        <f t="shared" si="2282"/>
        <v>4.7571370136752325E-5</v>
      </c>
      <c r="BB1810" s="13">
        <f t="shared" si="2283"/>
        <v>5.5658503060000078E-5</v>
      </c>
      <c r="BC1810" s="13">
        <f t="shared" si="2284"/>
        <v>5.2096358864159916E-5</v>
      </c>
      <c r="BD1810" s="13">
        <f t="shared" si="2285"/>
        <v>5.5052800100317011E-2</v>
      </c>
      <c r="BE1810" s="13">
        <f t="shared" si="2286"/>
        <v>4.954752009028518E-2</v>
      </c>
      <c r="BF1810" s="13">
        <f t="shared" si="2287"/>
        <v>2.2296384040628277E-2</v>
      </c>
      <c r="BG1810" s="13">
        <f t="shared" si="2288"/>
        <v>6.6889152121884675E-3</v>
      </c>
      <c r="BH1810" s="13">
        <f t="shared" si="2289"/>
        <v>1.5050059227424012E-3</v>
      </c>
      <c r="BI1810" s="13">
        <f t="shared" si="2290"/>
        <v>2.7090106609363164E-4</v>
      </c>
      <c r="BJ1810" s="14">
        <f t="shared" si="2291"/>
        <v>2.4372602506493382E-2</v>
      </c>
      <c r="BK1810" s="14">
        <f t="shared" si="2292"/>
        <v>4.6647275019363083E-2</v>
      </c>
      <c r="BL1810" s="14">
        <f t="shared" si="2293"/>
        <v>0.67178830136721723</v>
      </c>
      <c r="BM1810" s="14">
        <f t="shared" si="2294"/>
        <v>0.72373027304038628</v>
      </c>
      <c r="BN1810" s="14">
        <f t="shared" si="2295"/>
        <v>8.3555535623314345E-2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</v>
      </c>
      <c r="F1811" s="10">
        <f>VLOOKUP(B1811,home!$B$2:$E$405,3,FALSE)</f>
        <v>1.23</v>
      </c>
      <c r="G1811" s="10">
        <f>VLOOKUP(C1811,away!$B$2:$E$405,4,FALSE)</f>
        <v>0.92</v>
      </c>
      <c r="H1811" s="10">
        <f>VLOOKUP(A1811,away!$A$2:$E$405,3,FALSE)</f>
        <v>1.26</v>
      </c>
      <c r="I1811" s="10">
        <f>VLOOKUP(C1811,away!$B$2:$E$405,3,FALSE)</f>
        <v>2.31</v>
      </c>
      <c r="J1811" s="10">
        <f>VLOOKUP(B1811,home!$B$2:$E$405,4,FALSE)</f>
        <v>0.95</v>
      </c>
      <c r="K1811" s="12">
        <f t="shared" si="2240"/>
        <v>1.4710799999999999</v>
      </c>
      <c r="L1811" s="12">
        <f t="shared" si="2241"/>
        <v>2.7650700000000001</v>
      </c>
      <c r="M1811" s="13">
        <f t="shared" si="2242"/>
        <v>1.4463167987137484E-2</v>
      </c>
      <c r="N1811" s="13">
        <f t="shared" si="2243"/>
        <v>2.1276477162518209E-2</v>
      </c>
      <c r="O1811" s="13">
        <f t="shared" si="2244"/>
        <v>3.9991671906194251E-2</v>
      </c>
      <c r="P1811" s="13">
        <f t="shared" si="2245"/>
        <v>5.8830948707764237E-2</v>
      </c>
      <c r="Q1811" s="13">
        <f t="shared" si="2246"/>
        <v>1.5649700012118645E-2</v>
      </c>
      <c r="R1811" s="13">
        <f t="shared" si="2247"/>
        <v>5.5289886118830275E-2</v>
      </c>
      <c r="S1811" s="13">
        <f t="shared" si="2248"/>
        <v>5.9825767925354018E-2</v>
      </c>
      <c r="T1811" s="13">
        <f t="shared" si="2249"/>
        <v>4.3272516012508908E-2</v>
      </c>
      <c r="U1811" s="13">
        <f t="shared" si="2250"/>
        <v>8.1335845671688847E-2</v>
      </c>
      <c r="V1811" s="13">
        <f t="shared" si="2251"/>
        <v>2.7038848591502657E-2</v>
      </c>
      <c r="W1811" s="13">
        <f t="shared" si="2252"/>
        <v>7.6739868979424988E-3</v>
      </c>
      <c r="X1811" s="13">
        <f t="shared" si="2253"/>
        <v>2.1219110951893869E-2</v>
      </c>
      <c r="Y1811" s="13">
        <f t="shared" si="2254"/>
        <v>2.9336163559876595E-2</v>
      </c>
      <c r="Z1811" s="13">
        <f t="shared" si="2255"/>
        <v>5.0960135136864676E-2</v>
      </c>
      <c r="AA1811" s="13">
        <f t="shared" si="2256"/>
        <v>7.4966435597138892E-2</v>
      </c>
      <c r="AB1811" s="13">
        <f t="shared" si="2257"/>
        <v>5.5140812039119538E-2</v>
      </c>
      <c r="AC1811" s="13">
        <f t="shared" si="2258"/>
        <v>6.8740174871195709E-3</v>
      </c>
      <c r="AD1811" s="13">
        <f t="shared" si="2259"/>
        <v>2.8222621614563139E-3</v>
      </c>
      <c r="AE1811" s="13">
        <f t="shared" si="2260"/>
        <v>7.8037524347780111E-3</v>
      </c>
      <c r="AF1811" s="13">
        <f t="shared" si="2261"/>
        <v>1.078896087241582E-2</v>
      </c>
      <c r="AG1811" s="13">
        <f t="shared" si="2262"/>
        <v>9.9440773464969361E-3</v>
      </c>
      <c r="AH1811" s="13">
        <f t="shared" si="2263"/>
        <v>3.5227085215722605E-2</v>
      </c>
      <c r="AI1811" s="13">
        <f t="shared" si="2264"/>
        <v>5.1821860519145203E-2</v>
      </c>
      <c r="AJ1811" s="13">
        <f t="shared" si="2265"/>
        <v>3.811705128625207E-2</v>
      </c>
      <c r="AK1811" s="13">
        <f t="shared" si="2266"/>
        <v>1.8691077268726566E-2</v>
      </c>
      <c r="AL1811" s="13">
        <f t="shared" si="2267"/>
        <v>1.1184409129746801E-3</v>
      </c>
      <c r="AM1811" s="13">
        <f t="shared" si="2268"/>
        <v>8.3035468409502992E-4</v>
      </c>
      <c r="AN1811" s="13">
        <f t="shared" si="2269"/>
        <v>2.2959888263506447E-3</v>
      </c>
      <c r="AO1811" s="13">
        <f t="shared" si="2270"/>
        <v>3.1742849120386892E-3</v>
      </c>
      <c r="AP1811" s="13">
        <f t="shared" si="2271"/>
        <v>2.9257066605769392E-3</v>
      </c>
      <c r="AQ1811" s="13">
        <f t="shared" si="2272"/>
        <v>2.0224459289903693E-3</v>
      </c>
      <c r="AR1811" s="13">
        <f t="shared" si="2273"/>
        <v>1.9481071303487616E-2</v>
      </c>
      <c r="AS1811" s="13">
        <f t="shared" si="2274"/>
        <v>2.8658214373134563E-2</v>
      </c>
      <c r="AT1811" s="13">
        <f t="shared" si="2275"/>
        <v>2.1079263000015398E-2</v>
      </c>
      <c r="AU1811" s="13">
        <f t="shared" si="2276"/>
        <v>1.0336427404687551E-2</v>
      </c>
      <c r="AV1811" s="13">
        <f t="shared" si="2277"/>
        <v>3.801427906621942E-3</v>
      </c>
      <c r="AW1811" s="13">
        <f t="shared" si="2278"/>
        <v>1.2637261314471217E-4</v>
      </c>
      <c r="AX1811" s="13">
        <f t="shared" si="2279"/>
        <v>2.0358636144641946E-4</v>
      </c>
      <c r="AY1811" s="13">
        <f t="shared" si="2280"/>
        <v>5.6293054044465117E-4</v>
      </c>
      <c r="AZ1811" s="13">
        <f t="shared" si="2281"/>
        <v>7.7827117473364593E-4</v>
      </c>
      <c r="BA1811" s="13">
        <f t="shared" si="2282"/>
        <v>7.1732475904025402E-4</v>
      </c>
      <c r="BB1811" s="13">
        <f t="shared" si="2283"/>
        <v>4.9586329286985882E-4</v>
      </c>
      <c r="BC1811" s="13">
        <f t="shared" si="2284"/>
        <v>2.7421934304313207E-4</v>
      </c>
      <c r="BD1811" s="13">
        <f t="shared" si="2285"/>
        <v>8.9777543048557493E-3</v>
      </c>
      <c r="BE1811" s="13">
        <f t="shared" si="2286"/>
        <v>1.3206994802787196E-2</v>
      </c>
      <c r="BF1811" s="13">
        <f t="shared" si="2287"/>
        <v>9.7142729572420941E-3</v>
      </c>
      <c r="BG1811" s="13">
        <f t="shared" si="2288"/>
        <v>4.7634908873132337E-3</v>
      </c>
      <c r="BH1811" s="13">
        <f t="shared" si="2289"/>
        <v>1.7518690436271885E-3</v>
      </c>
      <c r="BI1811" s="13">
        <f t="shared" si="2290"/>
        <v>5.1542790253981626E-4</v>
      </c>
      <c r="BJ1811" s="14">
        <f t="shared" si="2291"/>
        <v>0.18406798389563545</v>
      </c>
      <c r="BK1811" s="14">
        <f t="shared" si="2292"/>
        <v>0.16871412215229731</v>
      </c>
      <c r="BL1811" s="14">
        <f t="shared" si="2293"/>
        <v>0.57286793950913062</v>
      </c>
      <c r="BM1811" s="14">
        <f t="shared" si="2294"/>
        <v>0.77067177087206484</v>
      </c>
      <c r="BN1811" s="14">
        <f t="shared" si="2295"/>
        <v>0.2055018518945631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1.26495726495726</v>
      </c>
      <c r="F1812" s="10">
        <f>VLOOKUP(B1812,home!$B$2:$E$405,3,FALSE)</f>
        <v>1.26</v>
      </c>
      <c r="G1812" s="10">
        <f>VLOOKUP(C1812,away!$B$2:$E$405,4,FALSE)</f>
        <v>0.79</v>
      </c>
      <c r="H1812" s="10">
        <f>VLOOKUP(A1812,away!$A$2:$E$405,3,FALSE)</f>
        <v>0.97435897435897401</v>
      </c>
      <c r="I1812" s="10">
        <f>VLOOKUP(C1812,away!$B$2:$E$405,3,FALSE)</f>
        <v>1.32</v>
      </c>
      <c r="J1812" s="10">
        <f>VLOOKUP(B1812,home!$B$2:$E$405,4,FALSE)</f>
        <v>1.03</v>
      </c>
      <c r="K1812" s="12">
        <f t="shared" si="2240"/>
        <v>1.2591384615384567</v>
      </c>
      <c r="L1812" s="12">
        <f t="shared" si="2241"/>
        <v>1.3247384615384612</v>
      </c>
      <c r="M1812" s="13">
        <f t="shared" si="2242"/>
        <v>7.548080276462843E-2</v>
      </c>
      <c r="N1812" s="13">
        <f t="shared" si="2243"/>
        <v>9.5040781868741916E-2</v>
      </c>
      <c r="O1812" s="13">
        <f t="shared" si="2244"/>
        <v>9.9992322530101888E-2</v>
      </c>
      <c r="P1812" s="13">
        <f t="shared" si="2245"/>
        <v>0.12590417915620963</v>
      </c>
      <c r="Q1812" s="13">
        <f t="shared" si="2246"/>
        <v>5.9834751932809883E-2</v>
      </c>
      <c r="R1812" s="13">
        <f t="shared" si="2247"/>
        <v>6.6231837757092404E-2</v>
      </c>
      <c r="S1812" s="13">
        <f t="shared" si="2248"/>
        <v>5.2502960184557655E-2</v>
      </c>
      <c r="T1812" s="13">
        <f t="shared" si="2249"/>
        <v>7.9265397222006026E-2</v>
      </c>
      <c r="U1812" s="13">
        <f t="shared" si="2250"/>
        <v>8.3395054298329996E-2</v>
      </c>
      <c r="V1812" s="13">
        <f t="shared" si="2251"/>
        <v>9.7307186628056395E-3</v>
      </c>
      <c r="W1812" s="13">
        <f t="shared" si="2252"/>
        <v>2.5113412498404483E-2</v>
      </c>
      <c r="X1812" s="13">
        <f t="shared" si="2253"/>
        <v>3.3268703437117117E-2</v>
      </c>
      <c r="Y1812" s="13">
        <f t="shared" si="2254"/>
        <v>2.203616550433293E-2</v>
      </c>
      <c r="Z1812" s="13">
        <f t="shared" si="2255"/>
        <v>2.9246620951731861E-2</v>
      </c>
      <c r="AA1812" s="13">
        <f t="shared" si="2256"/>
        <v>3.682554531036205E-2</v>
      </c>
      <c r="AB1812" s="13">
        <f t="shared" si="2257"/>
        <v>2.3184230233702002E-2</v>
      </c>
      <c r="AC1812" s="13">
        <f t="shared" si="2258"/>
        <v>1.0144451477789149E-3</v>
      </c>
      <c r="AD1812" s="13">
        <f t="shared" si="2259"/>
        <v>7.9053158943054192E-3</v>
      </c>
      <c r="AE1812" s="13">
        <f t="shared" si="2260"/>
        <v>1.0472476015797707E-2</v>
      </c>
      <c r="AF1812" s="13">
        <f t="shared" si="2261"/>
        <v>6.9366458828331451E-3</v>
      </c>
      <c r="AG1812" s="13">
        <f t="shared" si="2262"/>
        <v>3.0630805316871615E-3</v>
      </c>
      <c r="AH1812" s="13">
        <f t="shared" si="2263"/>
        <v>9.6860309111989427E-3</v>
      </c>
      <c r="AI1812" s="13">
        <f t="shared" si="2264"/>
        <v>1.2196054059940972E-2</v>
      </c>
      <c r="AJ1812" s="13">
        <f t="shared" si="2265"/>
        <v>7.6782603729369635E-3</v>
      </c>
      <c r="AK1812" s="13">
        <f t="shared" si="2266"/>
        <v>3.2226643177571822E-3</v>
      </c>
      <c r="AL1812" s="13">
        <f t="shared" si="2267"/>
        <v>6.7684963038022684E-5</v>
      </c>
      <c r="AM1812" s="13">
        <f t="shared" si="2268"/>
        <v>1.9907774586262442E-3</v>
      </c>
      <c r="AN1812" s="13">
        <f t="shared" si="2269"/>
        <v>2.6372594678059783E-3</v>
      </c>
      <c r="AO1812" s="13">
        <f t="shared" si="2270"/>
        <v>1.7468395250295166E-3</v>
      </c>
      <c r="AP1812" s="13">
        <f t="shared" si="2271"/>
        <v>7.7136850164739293E-4</v>
      </c>
      <c r="AQ1812" s="13">
        <f t="shared" si="2272"/>
        <v>2.5546538053789869E-4</v>
      </c>
      <c r="AR1812" s="13">
        <f t="shared" si="2273"/>
        <v>2.5662915375431329E-3</v>
      </c>
      <c r="AS1812" s="13">
        <f t="shared" si="2274"/>
        <v>3.2313163784412212E-3</v>
      </c>
      <c r="AT1812" s="13">
        <f t="shared" si="2275"/>
        <v>2.0343373667472487E-3</v>
      </c>
      <c r="AU1812" s="13">
        <f t="shared" si="2276"/>
        <v>8.5383747407210869E-4</v>
      </c>
      <c r="AV1812" s="13">
        <f t="shared" si="2277"/>
        <v>2.6877490087675931E-4</v>
      </c>
      <c r="AW1812" s="13">
        <f t="shared" si="2278"/>
        <v>3.1361247571099519E-6</v>
      </c>
      <c r="AX1812" s="13">
        <f t="shared" si="2279"/>
        <v>4.1777741108668144E-4</v>
      </c>
      <c r="AY1812" s="13">
        <f t="shared" si="2280"/>
        <v>5.5344580482849157E-4</v>
      </c>
      <c r="AZ1812" s="13">
        <f t="shared" si="2281"/>
        <v>3.6658547201670583E-4</v>
      </c>
      <c r="BA1812" s="13">
        <f t="shared" si="2282"/>
        <v>1.618766247405872E-4</v>
      </c>
      <c r="BB1812" s="13">
        <f t="shared" si="2283"/>
        <v>5.3611047704471048E-5</v>
      </c>
      <c r="BC1812" s="13">
        <f t="shared" si="2284"/>
        <v>1.4204123371497204E-5</v>
      </c>
      <c r="BD1812" s="13">
        <f t="shared" si="2285"/>
        <v>5.6661085055067725E-4</v>
      </c>
      <c r="BE1812" s="13">
        <f t="shared" si="2286"/>
        <v>7.1344151465337611E-4</v>
      </c>
      <c r="BF1812" s="13">
        <f t="shared" si="2287"/>
        <v>4.4916082557915917E-4</v>
      </c>
      <c r="BG1812" s="13">
        <f t="shared" si="2288"/>
        <v>1.8851855696769523E-4</v>
      </c>
      <c r="BH1812" s="13">
        <f t="shared" si="2289"/>
        <v>5.9342741447938442E-5</v>
      </c>
      <c r="BI1812" s="13">
        <f t="shared" si="2290"/>
        <v>1.49441456340463E-5</v>
      </c>
      <c r="BJ1812" s="14">
        <f t="shared" si="2291"/>
        <v>0.35190594160543115</v>
      </c>
      <c r="BK1812" s="14">
        <f t="shared" si="2292"/>
        <v>0.26525423668384673</v>
      </c>
      <c r="BL1812" s="14">
        <f t="shared" si="2293"/>
        <v>0.35335857608393562</v>
      </c>
      <c r="BM1812" s="14">
        <f t="shared" si="2294"/>
        <v>0.47673038963528985</v>
      </c>
      <c r="BN1812" s="14">
        <f t="shared" si="2295"/>
        <v>0.52248467600958426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1.62222222222222</v>
      </c>
      <c r="F1813" s="10">
        <f>VLOOKUP(B1813,home!$B$2:$E$405,3,FALSE)</f>
        <v>0.99</v>
      </c>
      <c r="G1813" s="10">
        <f>VLOOKUP(C1813,away!$B$2:$E$405,4,FALSE)</f>
        <v>1.08</v>
      </c>
      <c r="H1813" s="10">
        <f>VLOOKUP(A1813,away!$A$2:$E$405,3,FALSE)</f>
        <v>1.13333333333333</v>
      </c>
      <c r="I1813" s="10">
        <f>VLOOKUP(C1813,away!$B$2:$E$405,3,FALSE)</f>
        <v>0.92</v>
      </c>
      <c r="J1813" s="10">
        <f>VLOOKUP(B1813,home!$B$2:$E$405,4,FALSE)</f>
        <v>0.71</v>
      </c>
      <c r="K1813" s="12">
        <f t="shared" si="2240"/>
        <v>1.7344799999999978</v>
      </c>
      <c r="L1813" s="12">
        <f t="shared" si="2241"/>
        <v>0.74029333333333103</v>
      </c>
      <c r="M1813" s="13">
        <f t="shared" si="2242"/>
        <v>8.4182069363986131E-2</v>
      </c>
      <c r="N1813" s="13">
        <f t="shared" si="2243"/>
        <v>0.1460121156704465</v>
      </c>
      <c r="O1813" s="13">
        <f t="shared" si="2244"/>
        <v>6.2319424736362976E-2</v>
      </c>
      <c r="P1813" s="13">
        <f t="shared" si="2245"/>
        <v>0.10809179581672672</v>
      </c>
      <c r="Q1813" s="13">
        <f t="shared" si="2246"/>
        <v>0.12662754719403788</v>
      </c>
      <c r="R1813" s="13">
        <f t="shared" si="2247"/>
        <v>2.3067327334748894E-2</v>
      </c>
      <c r="S1813" s="13">
        <f t="shared" si="2248"/>
        <v>3.4698114489103413E-2</v>
      </c>
      <c r="T1813" s="13">
        <f t="shared" si="2249"/>
        <v>9.3741529004097976E-2</v>
      </c>
      <c r="U1813" s="13">
        <f t="shared" si="2250"/>
        <v>4.0009817915575216E-2</v>
      </c>
      <c r="V1813" s="13">
        <f t="shared" si="2251"/>
        <v>4.9503567880613908E-3</v>
      </c>
      <c r="W1813" s="13">
        <f t="shared" si="2252"/>
        <v>7.3210982685704834E-2</v>
      </c>
      <c r="X1813" s="13">
        <f t="shared" si="2253"/>
        <v>5.4197602409009206E-2</v>
      </c>
      <c r="Y1813" s="13">
        <f t="shared" si="2254"/>
        <v>2.0061061873019998E-2</v>
      </c>
      <c r="Z1813" s="13">
        <f t="shared" si="2255"/>
        <v>5.6921962145774409E-3</v>
      </c>
      <c r="AA1813" s="13">
        <f t="shared" si="2256"/>
        <v>9.873000490260268E-3</v>
      </c>
      <c r="AB1813" s="13">
        <f t="shared" si="2257"/>
        <v>8.5622609451733046E-3</v>
      </c>
      <c r="AC1813" s="13">
        <f t="shared" si="2258"/>
        <v>3.9727355183667896E-4</v>
      </c>
      <c r="AD1813" s="13">
        <f t="shared" si="2259"/>
        <v>3.1745746312175305E-2</v>
      </c>
      <c r="AE1813" s="13">
        <f t="shared" si="2260"/>
        <v>2.3501164356594554E-2</v>
      </c>
      <c r="AF1813" s="13">
        <f t="shared" si="2261"/>
        <v>8.6988776493789246E-3</v>
      </c>
      <c r="AG1813" s="13">
        <f t="shared" si="2262"/>
        <v>2.1465737104391786E-3</v>
      </c>
      <c r="AH1813" s="13">
        <f t="shared" si="2263"/>
        <v>1.0534737274192254E-3</v>
      </c>
      <c r="AI1813" s="13">
        <f t="shared" si="2264"/>
        <v>1.827229110734096E-3</v>
      </c>
      <c r="AJ1813" s="13">
        <f t="shared" si="2265"/>
        <v>1.5846461739930356E-3</v>
      </c>
      <c r="AK1813" s="13">
        <f t="shared" si="2266"/>
        <v>9.1617903195581217E-4</v>
      </c>
      <c r="AL1813" s="13">
        <f t="shared" si="2267"/>
        <v>2.040435069983541E-5</v>
      </c>
      <c r="AM1813" s="13">
        <f t="shared" si="2268"/>
        <v>1.1012472412708344E-2</v>
      </c>
      <c r="AN1813" s="13">
        <f t="shared" si="2269"/>
        <v>8.1524599106452076E-3</v>
      </c>
      <c r="AO1813" s="13">
        <f t="shared" si="2270"/>
        <v>3.0176058610589455E-3</v>
      </c>
      <c r="AP1813" s="13">
        <f t="shared" si="2271"/>
        <v>7.4463783385650786E-4</v>
      </c>
      <c r="AQ1813" s="13">
        <f t="shared" si="2272"/>
        <v>1.3781260603793632E-4</v>
      </c>
      <c r="AR1813" s="13">
        <f t="shared" si="2273"/>
        <v>1.5597591545005353E-4</v>
      </c>
      <c r="AS1813" s="13">
        <f t="shared" si="2274"/>
        <v>2.7053710582980851E-4</v>
      </c>
      <c r="AT1813" s="13">
        <f t="shared" si="2275"/>
        <v>2.3462059965984286E-4</v>
      </c>
      <c r="AU1813" s="13">
        <f t="shared" si="2276"/>
        <v>1.3564824589933454E-4</v>
      </c>
      <c r="AV1813" s="13">
        <f t="shared" si="2277"/>
        <v>5.8819792386869404E-5</v>
      </c>
      <c r="AW1813" s="13">
        <f t="shared" si="2278"/>
        <v>7.2776876697893941E-7</v>
      </c>
      <c r="AX1813" s="13">
        <f t="shared" si="2279"/>
        <v>3.1834855250657255E-3</v>
      </c>
      <c r="AY1813" s="13">
        <f t="shared" si="2280"/>
        <v>2.3567131109693152E-3</v>
      </c>
      <c r="AZ1813" s="13">
        <f t="shared" si="2281"/>
        <v>8.723295023149194E-4</v>
      </c>
      <c r="BA1813" s="13">
        <f t="shared" si="2282"/>
        <v>2.1525990501123913E-4</v>
      </c>
      <c r="BB1813" s="13">
        <f t="shared" si="2283"/>
        <v>3.98388681534466E-5</v>
      </c>
      <c r="BC1813" s="13">
        <f t="shared" si="2284"/>
        <v>5.8984897003084156E-6</v>
      </c>
      <c r="BD1813" s="13">
        <f t="shared" si="2285"/>
        <v>1.9244655061372981E-5</v>
      </c>
      <c r="BE1813" s="13">
        <f t="shared" si="2286"/>
        <v>3.3379469310850171E-5</v>
      </c>
      <c r="BF1813" s="13">
        <f t="shared" si="2287"/>
        <v>2.8948010965141668E-5</v>
      </c>
      <c r="BG1813" s="13">
        <f t="shared" si="2288"/>
        <v>1.6736582019606284E-5</v>
      </c>
      <c r="BH1813" s="13">
        <f t="shared" si="2289"/>
        <v>7.2573166953416711E-6</v>
      </c>
      <c r="BI1813" s="13">
        <f t="shared" si="2290"/>
        <v>2.5175341323472392E-6</v>
      </c>
      <c r="BJ1813" s="14">
        <f t="shared" si="2291"/>
        <v>0.60968171489042622</v>
      </c>
      <c r="BK1813" s="14">
        <f t="shared" si="2292"/>
        <v>0.23469672747138348</v>
      </c>
      <c r="BL1813" s="14">
        <f t="shared" si="2293"/>
        <v>0.15017704469363344</v>
      </c>
      <c r="BM1813" s="14">
        <f t="shared" si="2294"/>
        <v>0.44759141781150902</v>
      </c>
      <c r="BN1813" s="14">
        <f t="shared" si="2295"/>
        <v>0.55030028011630916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1.60606060606061</v>
      </c>
      <c r="F1814" s="10">
        <f>VLOOKUP(B1814,home!$B$2:$E$405,3,FALSE)</f>
        <v>1.35</v>
      </c>
      <c r="G1814" s="10">
        <f>VLOOKUP(C1814,away!$B$2:$E$405,4,FALSE)</f>
        <v>1.56</v>
      </c>
      <c r="H1814" s="10">
        <f>VLOOKUP(A1814,away!$A$2:$E$405,3,FALSE)</f>
        <v>1.4242424242424201</v>
      </c>
      <c r="I1814" s="10">
        <f>VLOOKUP(C1814,away!$B$2:$E$405,3,FALSE)</f>
        <v>0.52</v>
      </c>
      <c r="J1814" s="10">
        <f>VLOOKUP(B1814,home!$B$2:$E$405,4,FALSE)</f>
        <v>0.7</v>
      </c>
      <c r="K1814" s="12">
        <f t="shared" si="2240"/>
        <v>3.3823636363636451</v>
      </c>
      <c r="L1814" s="12">
        <f t="shared" si="2241"/>
        <v>0.5184242424242409</v>
      </c>
      <c r="M1814" s="13">
        <f t="shared" si="2242"/>
        <v>2.0225969554113786E-2</v>
      </c>
      <c r="N1814" s="13">
        <f t="shared" si="2243"/>
        <v>6.8411583930032688E-2</v>
      </c>
      <c r="O1814" s="13">
        <f t="shared" si="2244"/>
        <v>1.0485632943387202E-2</v>
      </c>
      <c r="P1814" s="13">
        <f t="shared" si="2245"/>
        <v>3.5466223571969567E-2</v>
      </c>
      <c r="Q1814" s="13">
        <f t="shared" si="2246"/>
        <v>0.11569642689549103</v>
      </c>
      <c r="R1814" s="13">
        <f t="shared" si="2247"/>
        <v>2.7180031575070865E-3</v>
      </c>
      <c r="S1814" s="13">
        <f t="shared" si="2248"/>
        <v>1.5547499603067155E-2</v>
      </c>
      <c r="T1814" s="13">
        <f t="shared" si="2249"/>
        <v>5.9979832464486509E-2</v>
      </c>
      <c r="U1814" s="13">
        <f t="shared" si="2250"/>
        <v>9.1932750434735398E-3</v>
      </c>
      <c r="V1814" s="13">
        <f t="shared" si="2251"/>
        <v>3.0291699734080828E-3</v>
      </c>
      <c r="W1814" s="13">
        <f t="shared" si="2252"/>
        <v>0.13044246239617124</v>
      </c>
      <c r="X1814" s="13">
        <f t="shared" si="2253"/>
        <v>6.7624534747687606E-2</v>
      </c>
      <c r="Y1814" s="13">
        <f t="shared" si="2254"/>
        <v>1.7529099097930854E-2</v>
      </c>
      <c r="Z1814" s="13">
        <f t="shared" si="2255"/>
        <v>4.6969290927910211E-4</v>
      </c>
      <c r="AA1814" s="13">
        <f t="shared" si="2256"/>
        <v>1.5886722166034838E-3</v>
      </c>
      <c r="AB1814" s="13">
        <f t="shared" si="2257"/>
        <v>2.6867335677704259E-3</v>
      </c>
      <c r="AC1814" s="13">
        <f t="shared" si="2258"/>
        <v>3.3197796534226328E-4</v>
      </c>
      <c r="AD1814" s="13">
        <f t="shared" si="2259"/>
        <v>0.11030096036163546</v>
      </c>
      <c r="AE1814" s="13">
        <f t="shared" si="2260"/>
        <v>5.7182691814147091E-2</v>
      </c>
      <c r="AF1814" s="13">
        <f t="shared" si="2261"/>
        <v>1.4822446841764024E-2</v>
      </c>
      <c r="AG1814" s="13">
        <f t="shared" si="2262"/>
        <v>2.5614385916050324E-3</v>
      </c>
      <c r="AH1814" s="13">
        <f t="shared" si="2263"/>
        <v>6.0875047666264039E-5</v>
      </c>
      <c r="AI1814" s="13">
        <f t="shared" si="2264"/>
        <v>2.0590154758827508E-4</v>
      </c>
      <c r="AJ1814" s="13">
        <f t="shared" si="2265"/>
        <v>3.4821695361679012E-4</v>
      </c>
      <c r="AK1814" s="13">
        <f t="shared" si="2266"/>
        <v>3.9259878715958569E-4</v>
      </c>
      <c r="AL1814" s="13">
        <f t="shared" si="2267"/>
        <v>2.3284925270544651E-5</v>
      </c>
      <c r="AM1814" s="13">
        <f t="shared" si="2268"/>
        <v>7.4615591476636683E-2</v>
      </c>
      <c r="AN1814" s="13">
        <f t="shared" si="2269"/>
        <v>3.868253148431202E-2</v>
      </c>
      <c r="AO1814" s="13">
        <f t="shared" si="2270"/>
        <v>1.0026981039903153E-2</v>
      </c>
      <c r="AP1814" s="13">
        <f t="shared" si="2271"/>
        <v>1.7327433498046734E-3</v>
      </c>
      <c r="AQ1814" s="13">
        <f t="shared" si="2272"/>
        <v>2.2457403960953227E-4</v>
      </c>
      <c r="AR1814" s="13">
        <f t="shared" si="2273"/>
        <v>6.3118200937844984E-6</v>
      </c>
      <c r="AS1814" s="13">
        <f t="shared" si="2274"/>
        <v>2.1348870764486062E-5</v>
      </c>
      <c r="AT1814" s="13">
        <f t="shared" si="2275"/>
        <v>3.6104822075612294E-5</v>
      </c>
      <c r="AU1814" s="13">
        <f t="shared" si="2276"/>
        <v>4.070654576197681E-5</v>
      </c>
      <c r="AV1814" s="13">
        <f t="shared" si="2277"/>
        <v>3.4421085036820753E-5</v>
      </c>
      <c r="AW1814" s="13">
        <f t="shared" si="2278"/>
        <v>1.1341694526988475E-6</v>
      </c>
      <c r="AX1814" s="13">
        <f t="shared" si="2279"/>
        <v>4.2062843886056835E-2</v>
      </c>
      <c r="AY1814" s="13">
        <f t="shared" si="2280"/>
        <v>2.1806397975838127E-2</v>
      </c>
      <c r="AZ1814" s="13">
        <f t="shared" si="2281"/>
        <v>5.6524826753126915E-3</v>
      </c>
      <c r="BA1814" s="13">
        <f t="shared" si="2282"/>
        <v>9.7679468292170965E-4</v>
      </c>
      <c r="BB1814" s="13">
        <f t="shared" si="2283"/>
        <v>1.2659851087442844E-4</v>
      </c>
      <c r="BC1814" s="13">
        <f t="shared" si="2284"/>
        <v>1.3126347418422519E-5</v>
      </c>
      <c r="BD1814" s="13">
        <f t="shared" si="2285"/>
        <v>5.4536675840638821E-7</v>
      </c>
      <c r="BE1814" s="13">
        <f t="shared" si="2286"/>
        <v>1.8446286921152852E-6</v>
      </c>
      <c r="BF1814" s="13">
        <f t="shared" si="2287"/>
        <v>3.1196025054018852E-6</v>
      </c>
      <c r="BG1814" s="13">
        <f t="shared" si="2288"/>
        <v>3.5172100247267533E-6</v>
      </c>
      <c r="BH1814" s="13">
        <f t="shared" si="2289"/>
        <v>2.9741208222723621E-6</v>
      </c>
      <c r="BI1814" s="13">
        <f t="shared" si="2290"/>
        <v>2.0119116238811951E-6</v>
      </c>
      <c r="BJ1814" s="14">
        <f t="shared" si="2291"/>
        <v>0.84047214260963987</v>
      </c>
      <c r="BK1814" s="14">
        <f t="shared" si="2292"/>
        <v>9.6430523569009524E-2</v>
      </c>
      <c r="BL1814" s="14">
        <f t="shared" si="2293"/>
        <v>2.7832815248932136E-2</v>
      </c>
      <c r="BM1814" s="14">
        <f t="shared" si="2294"/>
        <v>0.6903960704779738</v>
      </c>
      <c r="BN1814" s="14">
        <f t="shared" si="2295"/>
        <v>0.25300384005250137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1.60606060606061</v>
      </c>
      <c r="F1815" s="10">
        <f>VLOOKUP(B1815,home!$B$2:$E$405,3,FALSE)</f>
        <v>0.83</v>
      </c>
      <c r="G1815" s="10">
        <f>VLOOKUP(C1815,away!$B$2:$E$405,4,FALSE)</f>
        <v>0.93</v>
      </c>
      <c r="H1815" s="10">
        <f>VLOOKUP(A1815,away!$A$2:$E$405,3,FALSE)</f>
        <v>1.4242424242424201</v>
      </c>
      <c r="I1815" s="10">
        <f>VLOOKUP(C1815,away!$B$2:$E$405,3,FALSE)</f>
        <v>0.93</v>
      </c>
      <c r="J1815" s="10">
        <f>VLOOKUP(B1815,home!$B$2:$E$405,4,FALSE)</f>
        <v>1.05</v>
      </c>
      <c r="K1815" s="12">
        <f t="shared" si="2240"/>
        <v>1.2397181818181848</v>
      </c>
      <c r="L1815" s="12">
        <f t="shared" si="2241"/>
        <v>1.3907727272727233</v>
      </c>
      <c r="M1815" s="13">
        <f t="shared" si="2242"/>
        <v>7.2043086950130231E-2</v>
      </c>
      <c r="N1815" s="13">
        <f t="shared" si="2243"/>
        <v>8.9313124766384838E-2</v>
      </c>
      <c r="O1815" s="13">
        <f t="shared" si="2244"/>
        <v>0.10019556051877854</v>
      </c>
      <c r="P1815" s="13">
        <f t="shared" si="2245"/>
        <v>0.12421425811259403</v>
      </c>
      <c r="Q1815" s="13">
        <f t="shared" si="2246"/>
        <v>5.5361552323941667E-2</v>
      </c>
      <c r="R1815" s="13">
        <f t="shared" si="2247"/>
        <v>6.9674626481660437E-2</v>
      </c>
      <c r="S1815" s="13">
        <f t="shared" si="2248"/>
        <v>5.354150749100519E-2</v>
      </c>
      <c r="T1815" s="13">
        <f t="shared" si="2249"/>
        <v>7.6995337111619919E-2</v>
      </c>
      <c r="U1815" s="13">
        <f t="shared" si="2250"/>
        <v>8.6376901260705227E-2</v>
      </c>
      <c r="V1815" s="13">
        <f t="shared" si="2251"/>
        <v>1.0257162164680709E-2</v>
      </c>
      <c r="W1815" s="13">
        <f t="shared" si="2252"/>
        <v>2.2877574329889749E-2</v>
      </c>
      <c r="X1815" s="13">
        <f t="shared" si="2253"/>
        <v>3.18175064441652E-2</v>
      </c>
      <c r="Y1815" s="13">
        <f t="shared" si="2254"/>
        <v>2.212546010618455E-2</v>
      </c>
      <c r="Z1815" s="13">
        <f t="shared" si="2255"/>
        <v>3.2300523431202398E-2</v>
      </c>
      <c r="AA1815" s="13">
        <f t="shared" si="2256"/>
        <v>4.0043546179905909E-2</v>
      </c>
      <c r="AB1815" s="13">
        <f t="shared" si="2257"/>
        <v>2.4821356131852743E-2</v>
      </c>
      <c r="AC1815" s="13">
        <f t="shared" si="2258"/>
        <v>1.1053157930929714E-3</v>
      </c>
      <c r="AD1815" s="13">
        <f t="shared" si="2259"/>
        <v>7.0904362131653286E-3</v>
      </c>
      <c r="AE1815" s="13">
        <f t="shared" si="2260"/>
        <v>9.8611853097372217E-3</v>
      </c>
      <c r="AF1815" s="13">
        <f t="shared" si="2261"/>
        <v>6.8573337936824784E-3</v>
      </c>
      <c r="AG1815" s="13">
        <f t="shared" si="2262"/>
        <v>3.1789976073530631E-3</v>
      </c>
      <c r="AH1815" s="13">
        <f t="shared" si="2263"/>
        <v>1.1230671766187476E-2</v>
      </c>
      <c r="AI1815" s="13">
        <f t="shared" si="2264"/>
        <v>1.392286798257476E-2</v>
      </c>
      <c r="AJ1815" s="13">
        <f t="shared" si="2265"/>
        <v>8.630216290526101E-3</v>
      </c>
      <c r="AK1815" s="13">
        <f t="shared" si="2266"/>
        <v>3.5663453494628981E-3</v>
      </c>
      <c r="AL1815" s="13">
        <f t="shared" si="2267"/>
        <v>7.6229926857085363E-5</v>
      </c>
      <c r="AM1815" s="13">
        <f t="shared" si="2268"/>
        <v>1.758028538096627E-3</v>
      </c>
      <c r="AN1815" s="13">
        <f t="shared" si="2269"/>
        <v>2.445018144551924E-3</v>
      </c>
      <c r="AO1815" s="13">
        <f t="shared" si="2270"/>
        <v>1.7002322765648872E-3</v>
      </c>
      <c r="AP1815" s="13">
        <f t="shared" si="2271"/>
        <v>7.8821222675841971E-4</v>
      </c>
      <c r="AQ1815" s="13">
        <f t="shared" si="2272"/>
        <v>2.7405601706962865E-4</v>
      </c>
      <c r="AR1815" s="13">
        <f t="shared" si="2273"/>
        <v>3.1238624002730606E-3</v>
      </c>
      <c r="AS1815" s="13">
        <f t="shared" si="2274"/>
        <v>3.8727090151167089E-3</v>
      </c>
      <c r="AT1815" s="13">
        <f t="shared" si="2275"/>
        <v>2.4005338894656906E-3</v>
      </c>
      <c r="AU1815" s="13">
        <f t="shared" si="2276"/>
        <v>9.9199516961378013E-4</v>
      </c>
      <c r="AV1815" s="13">
        <f t="shared" si="2277"/>
        <v>3.0744861201150451E-4</v>
      </c>
      <c r="AW1815" s="13">
        <f t="shared" si="2278"/>
        <v>3.6509185033043317E-6</v>
      </c>
      <c r="AX1815" s="13">
        <f t="shared" si="2279"/>
        <v>3.6324332380560512E-4</v>
      </c>
      <c r="AY1815" s="13">
        <f t="shared" si="2280"/>
        <v>5.0518890811273025E-4</v>
      </c>
      <c r="AZ1815" s="13">
        <f t="shared" si="2281"/>
        <v>3.5130147776193569E-4</v>
      </c>
      <c r="BA1815" s="13">
        <f t="shared" si="2282"/>
        <v>1.6286017144063507E-4</v>
      </c>
      <c r="BB1815" s="13">
        <f t="shared" si="2283"/>
        <v>5.662537119964888E-5</v>
      </c>
      <c r="BC1815" s="13">
        <f t="shared" si="2284"/>
        <v>1.5750604387233172E-5</v>
      </c>
      <c r="BD1815" s="13">
        <f t="shared" si="2285"/>
        <v>7.2409710500874632E-4</v>
      </c>
      <c r="BE1815" s="13">
        <f t="shared" si="2286"/>
        <v>8.9767634648125409E-4</v>
      </c>
      <c r="BF1815" s="13">
        <f t="shared" si="2287"/>
        <v>5.5643284406046577E-4</v>
      </c>
      <c r="BG1815" s="13">
        <f t="shared" si="2288"/>
        <v>2.2993997124752064E-4</v>
      </c>
      <c r="BH1815" s="13">
        <f t="shared" si="2289"/>
        <v>7.1265190770575541E-5</v>
      </c>
      <c r="BI1815" s="13">
        <f t="shared" si="2290"/>
        <v>1.7669750545804797E-5</v>
      </c>
      <c r="BJ1815" s="14">
        <f t="shared" si="2291"/>
        <v>0.33389902506587338</v>
      </c>
      <c r="BK1815" s="14">
        <f t="shared" si="2292"/>
        <v>0.26174274934647296</v>
      </c>
      <c r="BL1815" s="14">
        <f t="shared" si="2293"/>
        <v>0.37165572225624927</v>
      </c>
      <c r="BM1815" s="14">
        <f t="shared" si="2294"/>
        <v>0.48829427295669875</v>
      </c>
      <c r="BN1815" s="14">
        <f t="shared" si="2295"/>
        <v>0.51080220915348973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1.60606060606061</v>
      </c>
      <c r="F1816" s="10">
        <f>VLOOKUP(B1816,home!$B$2:$E$405,3,FALSE)</f>
        <v>0.93</v>
      </c>
      <c r="G1816" s="10">
        <f>VLOOKUP(C1816,away!$B$2:$E$405,4,FALSE)</f>
        <v>0.93</v>
      </c>
      <c r="H1816" s="10">
        <f>VLOOKUP(A1816,away!$A$2:$E$405,3,FALSE)</f>
        <v>1.4242424242424201</v>
      </c>
      <c r="I1816" s="10">
        <f>VLOOKUP(C1816,away!$B$2:$E$405,3,FALSE)</f>
        <v>1.25</v>
      </c>
      <c r="J1816" s="10">
        <f>VLOOKUP(B1816,home!$B$2:$E$405,4,FALSE)</f>
        <v>1.76</v>
      </c>
      <c r="K1816" s="12">
        <f t="shared" si="2240"/>
        <v>1.3890818181818219</v>
      </c>
      <c r="L1816" s="12">
        <f t="shared" si="2241"/>
        <v>3.1333333333333244</v>
      </c>
      <c r="M1816" s="13">
        <f t="shared" si="2242"/>
        <v>1.0862756758594379E-2</v>
      </c>
      <c r="N1816" s="13">
        <f t="shared" si="2243"/>
        <v>1.5089257908695154E-2</v>
      </c>
      <c r="O1816" s="13">
        <f t="shared" si="2244"/>
        <v>3.4036637843595619E-2</v>
      </c>
      <c r="P1816" s="13">
        <f t="shared" si="2245"/>
        <v>4.7279674780578006E-2</v>
      </c>
      <c r="Q1816" s="13">
        <f t="shared" si="2246"/>
        <v>1.0480106905412352E-2</v>
      </c>
      <c r="R1816" s="13">
        <f t="shared" si="2247"/>
        <v>5.3324065954966332E-2</v>
      </c>
      <c r="S1816" s="13">
        <f t="shared" si="2248"/>
        <v>5.1445680342346124E-2</v>
      </c>
      <c r="T1816" s="13">
        <f t="shared" si="2249"/>
        <v>3.2837668303625271E-2</v>
      </c>
      <c r="U1816" s="13">
        <f t="shared" si="2250"/>
        <v>7.4071490489572012E-2</v>
      </c>
      <c r="V1816" s="13">
        <f t="shared" si="2251"/>
        <v>2.4879453198627395E-2</v>
      </c>
      <c r="W1816" s="13">
        <f t="shared" si="2252"/>
        <v>4.8525753183033529E-3</v>
      </c>
      <c r="X1816" s="13">
        <f t="shared" si="2253"/>
        <v>1.5204735997350461E-2</v>
      </c>
      <c r="Y1816" s="13">
        <f t="shared" si="2254"/>
        <v>2.3820753062515659E-2</v>
      </c>
      <c r="Z1816" s="13">
        <f t="shared" si="2255"/>
        <v>5.5694024441853562E-2</v>
      </c>
      <c r="AA1816" s="13">
        <f t="shared" si="2256"/>
        <v>7.7363556733552774E-2</v>
      </c>
      <c r="AB1816" s="13">
        <f t="shared" si="2257"/>
        <v>5.3732155024228019E-2</v>
      </c>
      <c r="AC1816" s="13">
        <f t="shared" si="2258"/>
        <v>6.7679208998849289E-3</v>
      </c>
      <c r="AD1816" s="13">
        <f t="shared" si="2259"/>
        <v>1.6851560365032635E-3</v>
      </c>
      <c r="AE1816" s="13">
        <f t="shared" si="2260"/>
        <v>5.2801555810435431E-3</v>
      </c>
      <c r="AF1816" s="13">
        <f t="shared" si="2261"/>
        <v>8.2722437436348623E-3</v>
      </c>
      <c r="AG1816" s="13">
        <f t="shared" si="2262"/>
        <v>8.6398990211297207E-3</v>
      </c>
      <c r="AH1816" s="13">
        <f t="shared" si="2263"/>
        <v>4.3626985812785173E-2</v>
      </c>
      <c r="AI1816" s="13">
        <f t="shared" si="2264"/>
        <v>6.060145277461617E-2</v>
      </c>
      <c r="AJ1816" s="13">
        <f t="shared" si="2265"/>
        <v>4.2090188102311833E-2</v>
      </c>
      <c r="AK1816" s="13">
        <f t="shared" si="2266"/>
        <v>1.9488905005591407E-2</v>
      </c>
      <c r="AL1816" s="13">
        <f t="shared" si="2267"/>
        <v>1.1782832155716671E-3</v>
      </c>
      <c r="AM1816" s="13">
        <f t="shared" si="2268"/>
        <v>4.6816392222120496E-4</v>
      </c>
      <c r="AN1816" s="13">
        <f t="shared" si="2269"/>
        <v>1.4669136229597713E-3</v>
      </c>
      <c r="AO1816" s="13">
        <f t="shared" si="2270"/>
        <v>2.298164675970302E-3</v>
      </c>
      <c r="AP1816" s="13">
        <f t="shared" si="2271"/>
        <v>2.4003053282356419E-3</v>
      </c>
      <c r="AQ1816" s="13">
        <f t="shared" si="2272"/>
        <v>1.880239173784581E-3</v>
      </c>
      <c r="AR1816" s="13">
        <f t="shared" si="2273"/>
        <v>2.7339577776011956E-2</v>
      </c>
      <c r="AS1816" s="13">
        <f t="shared" si="2274"/>
        <v>3.7976910405426015E-2</v>
      </c>
      <c r="AT1816" s="13">
        <f t="shared" si="2275"/>
        <v>2.6376517877448664E-2</v>
      </c>
      <c r="AU1816" s="13">
        <f t="shared" si="2276"/>
        <v>1.2213047136837244E-2</v>
      </c>
      <c r="AV1816" s="13">
        <f t="shared" si="2277"/>
        <v>4.2412304305945421E-3</v>
      </c>
      <c r="AW1816" s="13">
        <f t="shared" si="2278"/>
        <v>1.42456285549467E-4</v>
      </c>
      <c r="AX1816" s="13">
        <f t="shared" si="2279"/>
        <v>1.0838633204769396E-4</v>
      </c>
      <c r="AY1816" s="13">
        <f t="shared" si="2280"/>
        <v>3.396105070827734E-4</v>
      </c>
      <c r="AZ1816" s="13">
        <f t="shared" si="2281"/>
        <v>5.3205646109634355E-4</v>
      </c>
      <c r="BA1816" s="13">
        <f t="shared" si="2282"/>
        <v>5.5570341492284614E-4</v>
      </c>
      <c r="BB1816" s="13">
        <f t="shared" si="2283"/>
        <v>4.3530100835622828E-4</v>
      </c>
      <c r="BC1816" s="13">
        <f t="shared" si="2284"/>
        <v>2.7278863190323557E-4</v>
      </c>
      <c r="BD1816" s="13">
        <f t="shared" si="2285"/>
        <v>1.4277335060806197E-2</v>
      </c>
      <c r="BE1816" s="13">
        <f t="shared" si="2286"/>
        <v>1.9832386545055744E-2</v>
      </c>
      <c r="BF1816" s="13">
        <f t="shared" si="2287"/>
        <v>1.3774403780445369E-2</v>
      </c>
      <c r="BG1816" s="13">
        <f t="shared" si="2288"/>
        <v>6.3779246159038731E-3</v>
      </c>
      <c r="BH1816" s="13">
        <f t="shared" si="2289"/>
        <v>2.2148647804215871E-3</v>
      </c>
      <c r="BI1816" s="13">
        <f t="shared" si="2290"/>
        <v>6.153256792429798E-4</v>
      </c>
      <c r="BJ1816" s="14">
        <f t="shared" si="2291"/>
        <v>0.13692018495679428</v>
      </c>
      <c r="BK1816" s="14">
        <f t="shared" si="2292"/>
        <v>0.14275337970268528</v>
      </c>
      <c r="BL1816" s="14">
        <f t="shared" si="2293"/>
        <v>0.62357496182941352</v>
      </c>
      <c r="BM1816" s="14">
        <f t="shared" si="2294"/>
        <v>0.78767289655737127</v>
      </c>
      <c r="BN1816" s="14">
        <f t="shared" si="2295"/>
        <v>0.17107250015184183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1.60606060606061</v>
      </c>
      <c r="F1817" s="10">
        <f>VLOOKUP(B1817,home!$B$2:$E$405,3,FALSE)</f>
        <v>0.73</v>
      </c>
      <c r="G1817" s="10">
        <f>VLOOKUP(C1817,away!$B$2:$E$405,4,FALSE)</f>
        <v>1.25</v>
      </c>
      <c r="H1817" s="10">
        <f>VLOOKUP(A1817,away!$A$2:$E$405,3,FALSE)</f>
        <v>1.4242424242424201</v>
      </c>
      <c r="I1817" s="10">
        <f>VLOOKUP(C1817,away!$B$2:$E$405,3,FALSE)</f>
        <v>0.62</v>
      </c>
      <c r="J1817" s="10">
        <f>VLOOKUP(B1817,home!$B$2:$E$405,4,FALSE)</f>
        <v>1.29</v>
      </c>
      <c r="K1817" s="12">
        <f t="shared" si="2240"/>
        <v>1.4655303030303066</v>
      </c>
      <c r="L1817" s="12">
        <f t="shared" si="2241"/>
        <v>1.1391090909090877</v>
      </c>
      <c r="M1817" s="13">
        <f t="shared" si="2242"/>
        <v>7.392979192236597E-2</v>
      </c>
      <c r="N1817" s="13">
        <f t="shared" si="2243"/>
        <v>0.10834635035895251</v>
      </c>
      <c r="O1817" s="13">
        <f t="shared" si="2244"/>
        <v>8.4214098067784321E-2</v>
      </c>
      <c r="P1817" s="13">
        <f t="shared" si="2245"/>
        <v>0.1234183126607039</v>
      </c>
      <c r="Q1817" s="13">
        <f t="shared" si="2246"/>
        <v>7.9392429836891751E-2</v>
      </c>
      <c r="R1817" s="13">
        <f t="shared" si="2247"/>
        <v>4.796452234586128E-2</v>
      </c>
      <c r="S1817" s="13">
        <f t="shared" si="2248"/>
        <v>5.150859857691252E-2</v>
      </c>
      <c r="T1817" s="13">
        <f t="shared" si="2249"/>
        <v>9.0436638576565295E-2</v>
      </c>
      <c r="U1817" s="13">
        <f t="shared" si="2250"/>
        <v>7.0293460968233995E-2</v>
      </c>
      <c r="V1817" s="13">
        <f t="shared" si="2251"/>
        <v>9.5542663723076626E-3</v>
      </c>
      <c r="W1817" s="13">
        <f t="shared" si="2252"/>
        <v>3.8784003919057439E-2</v>
      </c>
      <c r="X1817" s="13">
        <f t="shared" si="2253"/>
        <v>4.4179211446052011E-2</v>
      </c>
      <c r="Y1817" s="13">
        <f t="shared" si="2254"/>
        <v>2.5162470693696339E-2</v>
      </c>
      <c r="Z1817" s="13">
        <f t="shared" si="2255"/>
        <v>1.8212274481760882E-2</v>
      </c>
      <c r="AA1817" s="13">
        <f t="shared" si="2256"/>
        <v>2.6690640140126148E-2</v>
      </c>
      <c r="AB1817" s="13">
        <f t="shared" si="2257"/>
        <v>1.9557970966315976E-2</v>
      </c>
      <c r="AC1817" s="13">
        <f t="shared" si="2258"/>
        <v>9.9686760550077888E-4</v>
      </c>
      <c r="AD1817" s="13">
        <f t="shared" si="2259"/>
        <v>1.4209783254056207E-2</v>
      </c>
      <c r="AE1817" s="13">
        <f t="shared" si="2260"/>
        <v>1.6186493284543142E-2</v>
      </c>
      <c r="AF1817" s="13">
        <f t="shared" si="2261"/>
        <v>9.2190908251809974E-3</v>
      </c>
      <c r="AG1817" s="13">
        <f t="shared" si="2262"/>
        <v>3.500516722960078E-3</v>
      </c>
      <c r="AH1817" s="13">
        <f t="shared" si="2263"/>
        <v>5.1864418570763569E-3</v>
      </c>
      <c r="AI1817" s="13">
        <f t="shared" si="2264"/>
        <v>7.6008877064501785E-3</v>
      </c>
      <c r="AJ1817" s="13">
        <f t="shared" si="2265"/>
        <v>5.5696656318666334E-3</v>
      </c>
      <c r="AK1817" s="13">
        <f t="shared" si="2266"/>
        <v>2.7208379204156636E-3</v>
      </c>
      <c r="AL1817" s="13">
        <f t="shared" si="2267"/>
        <v>6.6566787011232767E-5</v>
      </c>
      <c r="AM1817" s="13">
        <f t="shared" si="2268"/>
        <v>4.1649735916623916E-3</v>
      </c>
      <c r="AN1817" s="13">
        <f t="shared" si="2269"/>
        <v>4.7443592816589046E-3</v>
      </c>
      <c r="AO1817" s="13">
        <f t="shared" si="2270"/>
        <v>2.7021713941382842E-3</v>
      </c>
      <c r="AP1817" s="13">
        <f t="shared" si="2271"/>
        <v>1.0260226667524674E-3</v>
      </c>
      <c r="AQ1817" s="13">
        <f t="shared" si="2272"/>
        <v>2.9218793679413035E-4</v>
      </c>
      <c r="AR1817" s="13">
        <f t="shared" si="2273"/>
        <v>1.181584613773418E-3</v>
      </c>
      <c r="AS1817" s="13">
        <f t="shared" si="2274"/>
        <v>1.731648057079305E-3</v>
      </c>
      <c r="AT1817" s="13">
        <f t="shared" si="2275"/>
        <v>1.2688913509166383E-3</v>
      </c>
      <c r="AU1817" s="13">
        <f t="shared" si="2276"/>
        <v>6.1986624200713195E-4</v>
      </c>
      <c r="AV1817" s="13">
        <f t="shared" si="2277"/>
        <v>2.2710819037174228E-4</v>
      </c>
      <c r="AW1817" s="13">
        <f t="shared" si="2278"/>
        <v>3.0868477896186524E-6</v>
      </c>
      <c r="AX1817" s="13">
        <f t="shared" si="2279"/>
        <v>1.0173158349837015E-3</v>
      </c>
      <c r="AY1817" s="13">
        <f t="shared" si="2280"/>
        <v>1.1588337159557035E-3</v>
      </c>
      <c r="AZ1817" s="13">
        <f t="shared" si="2281"/>
        <v>6.6001901034855087E-4</v>
      </c>
      <c r="BA1817" s="13">
        <f t="shared" si="2282"/>
        <v>2.506112182869511E-4</v>
      </c>
      <c r="BB1817" s="13">
        <f t="shared" si="2283"/>
        <v>7.1368379258616982E-5</v>
      </c>
      <c r="BC1817" s="13">
        <f t="shared" si="2284"/>
        <v>1.6259273923387639E-5</v>
      </c>
      <c r="BD1817" s="13">
        <f t="shared" si="2285"/>
        <v>2.2432562920460044E-4</v>
      </c>
      <c r="BE1817" s="13">
        <f t="shared" si="2286"/>
        <v>3.2875600734568226E-4</v>
      </c>
      <c r="BF1817" s="13">
        <f t="shared" si="2287"/>
        <v>2.409009455341758E-4</v>
      </c>
      <c r="BG1817" s="13">
        <f t="shared" si="2288"/>
        <v>1.1768254523632934E-4</v>
      </c>
      <c r="BH1817" s="13">
        <f t="shared" si="2289"/>
        <v>4.3116834045393864E-5</v>
      </c>
      <c r="BI1817" s="13">
        <f t="shared" si="2290"/>
        <v>1.2637805372850695E-5</v>
      </c>
      <c r="BJ1817" s="14">
        <f t="shared" si="2291"/>
        <v>0.445521111221719</v>
      </c>
      <c r="BK1817" s="14">
        <f t="shared" si="2292"/>
        <v>0.26063323764075774</v>
      </c>
      <c r="BL1817" s="14">
        <f t="shared" si="2293"/>
        <v>0.27579504382501779</v>
      </c>
      <c r="BM1817" s="14">
        <f t="shared" si="2294"/>
        <v>0.48174041510852955</v>
      </c>
      <c r="BN1817" s="14">
        <f t="shared" si="2295"/>
        <v>0.51726550519255976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1.80555555555556</v>
      </c>
      <c r="F1818" s="10">
        <f>VLOOKUP(B1818,home!$B$2:$E$405,3,FALSE)</f>
        <v>1.88</v>
      </c>
      <c r="G1818" s="10">
        <f>VLOOKUP(C1818,away!$B$2:$E$405,4,FALSE)</f>
        <v>0.83</v>
      </c>
      <c r="H1818" s="10">
        <f>VLOOKUP(A1818,away!$A$2:$E$405,3,FALSE)</f>
        <v>1.2361111111111101</v>
      </c>
      <c r="I1818" s="10">
        <f>VLOOKUP(C1818,away!$B$2:$E$405,3,FALSE)</f>
        <v>0.42</v>
      </c>
      <c r="J1818" s="10">
        <f>VLOOKUP(B1818,home!$B$2:$E$405,4,FALSE)</f>
        <v>1.29</v>
      </c>
      <c r="K1818" s="12">
        <f t="shared" si="2240"/>
        <v>2.8173888888888956</v>
      </c>
      <c r="L1818" s="12">
        <f t="shared" si="2241"/>
        <v>0.66972499999999946</v>
      </c>
      <c r="M1818" s="13">
        <f t="shared" si="2242"/>
        <v>3.0589028230187557E-2</v>
      </c>
      <c r="N1818" s="13">
        <f t="shared" si="2243"/>
        <v>8.618118825763918E-2</v>
      </c>
      <c r="O1818" s="13">
        <f t="shared" si="2244"/>
        <v>2.0486236931462346E-2</v>
      </c>
      <c r="P1818" s="13">
        <f t="shared" si="2245"/>
        <v>5.7717696305847353E-2</v>
      </c>
      <c r="Q1818" s="13">
        <f t="shared" si="2246"/>
        <v>0.12140296111415742</v>
      </c>
      <c r="R1818" s="13">
        <f t="shared" si="2247"/>
        <v>6.8600725144618039E-3</v>
      </c>
      <c r="S1818" s="13">
        <f t="shared" si="2248"/>
        <v>2.7226530717036772E-2</v>
      </c>
      <c r="T1818" s="13">
        <f t="shared" si="2249"/>
        <v>8.1306598132179012E-2</v>
      </c>
      <c r="U1818" s="13">
        <f t="shared" si="2250"/>
        <v>1.9327492079216791E-2</v>
      </c>
      <c r="V1818" s="13">
        <f t="shared" si="2251"/>
        <v>5.7081201343839464E-3</v>
      </c>
      <c r="W1818" s="13">
        <f t="shared" si="2252"/>
        <v>0.11401311790707926</v>
      </c>
      <c r="X1818" s="13">
        <f t="shared" si="2253"/>
        <v>7.6357435390318584E-2</v>
      </c>
      <c r="Y1818" s="13">
        <f t="shared" si="2254"/>
        <v>2.5569241708390537E-2</v>
      </c>
      <c r="Z1818" s="13">
        <f t="shared" si="2255"/>
        <v>1.5314540215826428E-3</v>
      </c>
      <c r="AA1818" s="13">
        <f t="shared" si="2256"/>
        <v>4.3147015442511526E-3</v>
      </c>
      <c r="AB1818" s="13">
        <f t="shared" si="2257"/>
        <v>6.0780960948224796E-3</v>
      </c>
      <c r="AC1818" s="13">
        <f t="shared" si="2258"/>
        <v>6.7315709965193044E-4</v>
      </c>
      <c r="AD1818" s="13">
        <f t="shared" si="2259"/>
        <v>8.0304822894746178E-2</v>
      </c>
      <c r="AE1818" s="13">
        <f t="shared" si="2260"/>
        <v>5.3782147513183838E-2</v>
      </c>
      <c r="AF1818" s="13">
        <f t="shared" si="2261"/>
        <v>1.8009624371633507E-2</v>
      </c>
      <c r="AG1818" s="13">
        <f t="shared" si="2262"/>
        <v>4.020498560764081E-3</v>
      </c>
      <c r="AH1818" s="13">
        <f t="shared" si="2263"/>
        <v>2.5641326115110865E-4</v>
      </c>
      <c r="AI1818" s="13">
        <f t="shared" si="2264"/>
        <v>7.224158729309001E-4</v>
      </c>
      <c r="AJ1818" s="13">
        <f t="shared" si="2265"/>
        <v>1.0176632267762454E-3</v>
      </c>
      <c r="AK1818" s="13">
        <f t="shared" si="2266"/>
        <v>9.5571768925007132E-4</v>
      </c>
      <c r="AL1818" s="13">
        <f t="shared" si="2267"/>
        <v>5.0806552926702045E-5</v>
      </c>
      <c r="AM1818" s="13">
        <f t="shared" si="2268"/>
        <v>4.5249983149569711E-2</v>
      </c>
      <c r="AN1818" s="13">
        <f t="shared" si="2269"/>
        <v>3.030504496484555E-2</v>
      </c>
      <c r="AO1818" s="13">
        <f t="shared" si="2270"/>
        <v>1.0148023119540585E-2</v>
      </c>
      <c r="AP1818" s="13">
        <f t="shared" si="2271"/>
        <v>2.2654615945781045E-3</v>
      </c>
      <c r="AQ1818" s="13">
        <f t="shared" si="2272"/>
        <v>3.7930906660720492E-4</v>
      </c>
      <c r="AR1818" s="13">
        <f t="shared" si="2273"/>
        <v>3.4345274264885234E-5</v>
      </c>
      <c r="AS1818" s="13">
        <f t="shared" si="2274"/>
        <v>9.6763994099729382E-5</v>
      </c>
      <c r="AT1818" s="13">
        <f t="shared" si="2275"/>
        <v>1.3631090091054414E-4</v>
      </c>
      <c r="AU1818" s="13">
        <f t="shared" si="2276"/>
        <v>1.2801360588660075E-4</v>
      </c>
      <c r="AV1818" s="13">
        <f t="shared" si="2277"/>
        <v>9.0166027712877786E-5</v>
      </c>
      <c r="AW1818" s="13">
        <f t="shared" si="2278"/>
        <v>2.6629348293912428E-6</v>
      </c>
      <c r="AX1818" s="13">
        <f t="shared" si="2279"/>
        <v>2.1247799958001214E-2</v>
      </c>
      <c r="AY1818" s="13">
        <f t="shared" si="2280"/>
        <v>1.4230182826872353E-2</v>
      </c>
      <c r="AZ1818" s="13">
        <f t="shared" si="2281"/>
        <v>4.7651545968635392E-3</v>
      </c>
      <c r="BA1818" s="13">
        <f t="shared" si="2282"/>
        <v>1.0637810541281438E-3</v>
      </c>
      <c r="BB1818" s="13">
        <f t="shared" si="2283"/>
        <v>1.7811019161899263E-4</v>
      </c>
      <c r="BC1818" s="13">
        <f t="shared" si="2284"/>
        <v>2.3856969616405958E-5</v>
      </c>
      <c r="BD1818" s="13">
        <f t="shared" si="2285"/>
        <v>3.8336481345083717E-6</v>
      </c>
      <c r="BE1818" s="13">
        <f t="shared" si="2286"/>
        <v>1.0800877658073526E-5</v>
      </c>
      <c r="BF1818" s="13">
        <f t="shared" si="2287"/>
        <v>1.5215136352052339E-5</v>
      </c>
      <c r="BG1818" s="13">
        <f t="shared" si="2288"/>
        <v>1.4288985367067261E-5</v>
      </c>
      <c r="BH1818" s="13">
        <f t="shared" si="2289"/>
        <v>1.006440715166783E-5</v>
      </c>
      <c r="BI1818" s="13">
        <f t="shared" si="2290"/>
        <v>5.6710697764725786E-6</v>
      </c>
      <c r="BJ1818" s="14">
        <f t="shared" si="2291"/>
        <v>0.7908043433423334</v>
      </c>
      <c r="BK1818" s="14">
        <f t="shared" si="2292"/>
        <v>0.13619552186690662</v>
      </c>
      <c r="BL1818" s="14">
        <f t="shared" si="2293"/>
        <v>6.0564283141637393E-2</v>
      </c>
      <c r="BM1818" s="14">
        <f t="shared" si="2294"/>
        <v>0.65163089912666128</v>
      </c>
      <c r="BN1818" s="14">
        <f t="shared" si="2295"/>
        <v>0.32323718335375567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1.80555555555556</v>
      </c>
      <c r="F1819" s="10">
        <f>VLOOKUP(B1819,home!$B$2:$E$405,3,FALSE)</f>
        <v>0.42</v>
      </c>
      <c r="G1819" s="10">
        <f>VLOOKUP(C1819,away!$B$2:$E$405,4,FALSE)</f>
        <v>1.77</v>
      </c>
      <c r="H1819" s="10">
        <f>VLOOKUP(A1819,away!$A$2:$E$405,3,FALSE)</f>
        <v>1.2361111111111101</v>
      </c>
      <c r="I1819" s="10">
        <f>VLOOKUP(C1819,away!$B$2:$E$405,3,FALSE)</f>
        <v>0.66</v>
      </c>
      <c r="J1819" s="10">
        <f>VLOOKUP(B1819,home!$B$2:$E$405,4,FALSE)</f>
        <v>0.81</v>
      </c>
      <c r="K1819" s="12">
        <f t="shared" si="2240"/>
        <v>1.3422500000000033</v>
      </c>
      <c r="L1819" s="12">
        <f t="shared" si="2241"/>
        <v>0.66082499999999944</v>
      </c>
      <c r="M1819" s="13">
        <f t="shared" si="2242"/>
        <v>0.13491976642517156</v>
      </c>
      <c r="N1819" s="13">
        <f t="shared" si="2243"/>
        <v>0.18109605648418695</v>
      </c>
      <c r="O1819" s="13">
        <f t="shared" si="2244"/>
        <v>8.9158354647913898E-2</v>
      </c>
      <c r="P1819" s="13">
        <f t="shared" si="2245"/>
        <v>0.11967280152616272</v>
      </c>
      <c r="Q1819" s="13">
        <f t="shared" si="2246"/>
        <v>0.12153809090795029</v>
      </c>
      <c r="R1819" s="13">
        <f t="shared" si="2247"/>
        <v>2.9459034855103827E-2</v>
      </c>
      <c r="S1819" s="13">
        <f t="shared" si="2248"/>
        <v>2.6537215051182464E-2</v>
      </c>
      <c r="T1819" s="13">
        <f t="shared" si="2249"/>
        <v>8.0315408924246171E-2</v>
      </c>
      <c r="U1819" s="13">
        <f t="shared" si="2250"/>
        <v>3.9541389534263206E-2</v>
      </c>
      <c r="V1819" s="13">
        <f t="shared" si="2251"/>
        <v>2.6153674340623702E-3</v>
      </c>
      <c r="W1819" s="13">
        <f t="shared" si="2252"/>
        <v>5.437816750706554E-2</v>
      </c>
      <c r="X1819" s="13">
        <f t="shared" si="2253"/>
        <v>3.593445254285655E-2</v>
      </c>
      <c r="Y1819" s="13">
        <f t="shared" si="2254"/>
        <v>1.1873192300816579E-2</v>
      </c>
      <c r="Z1819" s="13">
        <f t="shared" si="2255"/>
        <v>6.4890889027079913E-3</v>
      </c>
      <c r="AA1819" s="13">
        <f t="shared" si="2256"/>
        <v>8.7099795796598233E-3</v>
      </c>
      <c r="AB1819" s="13">
        <f t="shared" si="2257"/>
        <v>5.845485045399214E-3</v>
      </c>
      <c r="AC1819" s="13">
        <f t="shared" si="2258"/>
        <v>1.4498818267490626E-4</v>
      </c>
      <c r="AD1819" s="13">
        <f t="shared" si="2259"/>
        <v>1.8247273834089719E-2</v>
      </c>
      <c r="AE1819" s="13">
        <f t="shared" si="2260"/>
        <v>1.2058254731412326E-2</v>
      </c>
      <c r="AF1819" s="13">
        <f t="shared" si="2261"/>
        <v>3.9841980914427713E-3</v>
      </c>
      <c r="AG1819" s="13">
        <f t="shared" si="2262"/>
        <v>8.7761923459255605E-4</v>
      </c>
      <c r="AH1819" s="13">
        <f t="shared" si="2263"/>
        <v>1.0720380435330008E-3</v>
      </c>
      <c r="AI1819" s="13">
        <f t="shared" si="2264"/>
        <v>1.4389430639321738E-3</v>
      </c>
      <c r="AJ1819" s="13">
        <f t="shared" si="2265"/>
        <v>9.6571066378148263E-4</v>
      </c>
      <c r="AK1819" s="13">
        <f t="shared" si="2266"/>
        <v>4.3207504615356591E-4</v>
      </c>
      <c r="AL1819" s="13">
        <f t="shared" si="2267"/>
        <v>5.1441363911688357E-6</v>
      </c>
      <c r="AM1819" s="13">
        <f t="shared" si="2268"/>
        <v>4.8984806607614007E-3</v>
      </c>
      <c r="AN1819" s="13">
        <f t="shared" si="2269"/>
        <v>3.2370384826476495E-3</v>
      </c>
      <c r="AO1819" s="13">
        <f t="shared" si="2270"/>
        <v>1.0695579776478156E-3</v>
      </c>
      <c r="AP1819" s="13">
        <f t="shared" si="2271"/>
        <v>2.3559688352637242E-4</v>
      </c>
      <c r="AQ1819" s="13">
        <f t="shared" si="2272"/>
        <v>3.8922077639078717E-5</v>
      </c>
      <c r="AR1819" s="13">
        <f t="shared" si="2273"/>
        <v>1.4168590802353896E-4</v>
      </c>
      <c r="AS1819" s="13">
        <f t="shared" si="2274"/>
        <v>1.9017791004459562E-4</v>
      </c>
      <c r="AT1819" s="13">
        <f t="shared" si="2275"/>
        <v>1.2763314987867958E-4</v>
      </c>
      <c r="AU1819" s="13">
        <f t="shared" si="2276"/>
        <v>5.7105198474886011E-5</v>
      </c>
      <c r="AV1819" s="13">
        <f t="shared" si="2277"/>
        <v>1.9162363163228975E-5</v>
      </c>
      <c r="AW1819" s="13">
        <f t="shared" si="2278"/>
        <v>1.2674471273539507E-7</v>
      </c>
      <c r="AX1819" s="13">
        <f t="shared" si="2279"/>
        <v>1.0958309444845009E-3</v>
      </c>
      <c r="AY1819" s="13">
        <f t="shared" si="2280"/>
        <v>7.2415248388896963E-4</v>
      </c>
      <c r="AZ1819" s="13">
        <f t="shared" si="2281"/>
        <v>2.3926903258296396E-4</v>
      </c>
      <c r="BA1819" s="13">
        <f t="shared" si="2282"/>
        <v>5.2704986152212355E-5</v>
      </c>
      <c r="BB1819" s="13">
        <f t="shared" si="2283"/>
        <v>8.7071931185089212E-6</v>
      </c>
      <c r="BC1819" s="13">
        <f t="shared" si="2284"/>
        <v>1.1507861785077309E-6</v>
      </c>
      <c r="BD1819" s="13">
        <f t="shared" si="2285"/>
        <v>1.5604931694942505E-5</v>
      </c>
      <c r="BE1819" s="13">
        <f t="shared" si="2286"/>
        <v>2.0945719567536625E-5</v>
      </c>
      <c r="BF1819" s="13">
        <f t="shared" si="2287"/>
        <v>1.4057196044763056E-5</v>
      </c>
      <c r="BG1819" s="13">
        <f t="shared" si="2288"/>
        <v>6.2894237970277506E-6</v>
      </c>
      <c r="BH1819" s="13">
        <f t="shared" si="2289"/>
        <v>2.1104947728901288E-6</v>
      </c>
      <c r="BI1819" s="13">
        <f t="shared" si="2290"/>
        <v>5.6656232178235702E-7</v>
      </c>
      <c r="BJ1819" s="14">
        <f t="shared" si="2291"/>
        <v>0.53190412606728743</v>
      </c>
      <c r="BK1819" s="14">
        <f t="shared" si="2292"/>
        <v>0.28461943523953415</v>
      </c>
      <c r="BL1819" s="14">
        <f t="shared" si="2293"/>
        <v>0.17721834933752409</v>
      </c>
      <c r="BM1819" s="14">
        <f t="shared" si="2294"/>
        <v>0.32366286896138818</v>
      </c>
      <c r="BN1819" s="14">
        <f t="shared" si="2295"/>
        <v>0.67584410484648927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1.80555555555556</v>
      </c>
      <c r="F1820" s="10">
        <f>VLOOKUP(B1820,home!$B$2:$E$405,3,FALSE)</f>
        <v>0.97</v>
      </c>
      <c r="G1820" s="10">
        <f>VLOOKUP(C1820,away!$B$2:$E$405,4,FALSE)</f>
        <v>0.55000000000000004</v>
      </c>
      <c r="H1820" s="10">
        <f>VLOOKUP(A1820,away!$A$2:$E$405,3,FALSE)</f>
        <v>1.2361111111111101</v>
      </c>
      <c r="I1820" s="10">
        <f>VLOOKUP(C1820,away!$B$2:$E$405,3,FALSE)</f>
        <v>0.28000000000000003</v>
      </c>
      <c r="J1820" s="10">
        <f>VLOOKUP(B1820,home!$B$2:$E$405,4,FALSE)</f>
        <v>0.61</v>
      </c>
      <c r="K1820" s="12">
        <f t="shared" si="2240"/>
        <v>0.96326388888889125</v>
      </c>
      <c r="L1820" s="12">
        <f t="shared" si="2241"/>
        <v>0.21112777777777764</v>
      </c>
      <c r="M1820" s="13">
        <f t="shared" si="2242"/>
        <v>0.30900690172115247</v>
      </c>
      <c r="N1820" s="13">
        <f t="shared" si="2243"/>
        <v>0.29765518984542472</v>
      </c>
      <c r="O1820" s="13">
        <f t="shared" si="2244"/>
        <v>6.5239940478383052E-2</v>
      </c>
      <c r="P1820" s="13">
        <f t="shared" si="2245"/>
        <v>6.2843278776087044E-2</v>
      </c>
      <c r="Q1820" s="13">
        <f t="shared" si="2246"/>
        <v>0.14336024785923249</v>
      </c>
      <c r="R1820" s="13">
        <f t="shared" si="2247"/>
        <v>6.8869818277777486E-3</v>
      </c>
      <c r="S1820" s="13">
        <f t="shared" si="2248"/>
        <v>3.1951371193747777E-3</v>
      </c>
      <c r="T1820" s="13">
        <f t="shared" si="2249"/>
        <v>3.0267330552191163E-2</v>
      </c>
      <c r="U1820" s="13">
        <f t="shared" si="2250"/>
        <v>6.6339808981323179E-3</v>
      </c>
      <c r="V1820" s="13">
        <f t="shared" si="2251"/>
        <v>7.2200074785200554E-5</v>
      </c>
      <c r="W1820" s="13">
        <f t="shared" si="2252"/>
        <v>4.6031249954986558E-2</v>
      </c>
      <c r="X1820" s="13">
        <f t="shared" si="2253"/>
        <v>9.7184755113297397E-3</v>
      </c>
      <c r="Y1820" s="13">
        <f t="shared" si="2254"/>
        <v>1.0259200690473996E-3</v>
      </c>
      <c r="Z1820" s="13">
        <f t="shared" si="2255"/>
        <v>4.8467772296488445E-4</v>
      </c>
      <c r="AA1820" s="13">
        <f t="shared" si="2256"/>
        <v>4.6687254828096724E-4</v>
      </c>
      <c r="AB1820" s="13">
        <f t="shared" si="2257"/>
        <v>2.2486073323629553E-4</v>
      </c>
      <c r="AC1820" s="13">
        <f t="shared" si="2258"/>
        <v>9.1771603686443234E-7</v>
      </c>
      <c r="AD1820" s="13">
        <f t="shared" si="2259"/>
        <v>1.1085060210514235E-2</v>
      </c>
      <c r="AE1820" s="13">
        <f t="shared" si="2260"/>
        <v>2.3403641287787348E-3</v>
      </c>
      <c r="AF1820" s="13">
        <f t="shared" si="2261"/>
        <v>2.4705793884993943E-4</v>
      </c>
      <c r="AG1820" s="13">
        <f t="shared" si="2262"/>
        <v>1.7386931203915263E-5</v>
      </c>
      <c r="AH1820" s="13">
        <f t="shared" si="2263"/>
        <v>2.5582232646992349E-5</v>
      </c>
      <c r="AI1820" s="13">
        <f t="shared" si="2264"/>
        <v>2.4642440906002205E-5</v>
      </c>
      <c r="AJ1820" s="13">
        <f t="shared" si="2265"/>
        <v>1.1868586729415186E-5</v>
      </c>
      <c r="AK1820" s="13">
        <f t="shared" si="2266"/>
        <v>3.8108603361971871E-6</v>
      </c>
      <c r="AL1820" s="13">
        <f t="shared" si="2267"/>
        <v>7.4655011808119098E-9</v>
      </c>
      <c r="AM1820" s="13">
        <f t="shared" si="2268"/>
        <v>2.1355676413894915E-3</v>
      </c>
      <c r="AN1820" s="13">
        <f t="shared" si="2269"/>
        <v>4.508776504206933E-4</v>
      </c>
      <c r="AO1820" s="13">
        <f t="shared" si="2270"/>
        <v>4.7596398191493324E-5</v>
      </c>
      <c r="AP1820" s="13">
        <f t="shared" si="2271"/>
        <v>3.3496405934654063E-6</v>
      </c>
      <c r="AQ1820" s="13">
        <f t="shared" si="2272"/>
        <v>1.7680054371314688E-7</v>
      </c>
      <c r="AR1820" s="13">
        <f t="shared" si="2273"/>
        <v>1.080223985870722E-6</v>
      </c>
      <c r="AS1820" s="13">
        <f t="shared" si="2274"/>
        <v>1.0405407575008904E-6</v>
      </c>
      <c r="AT1820" s="13">
        <f t="shared" si="2275"/>
        <v>5.0115766830885016E-7</v>
      </c>
      <c r="AU1820" s="13">
        <f t="shared" si="2276"/>
        <v>1.6091569484055739E-7</v>
      </c>
      <c r="AV1820" s="13">
        <f t="shared" si="2277"/>
        <v>3.8751069498843345E-8</v>
      </c>
      <c r="AW1820" s="13">
        <f t="shared" si="2278"/>
        <v>4.2174226287125317E-11</v>
      </c>
      <c r="AX1820" s="13">
        <f t="shared" si="2279"/>
        <v>3.4285253187168633E-4</v>
      </c>
      <c r="AY1820" s="13">
        <f t="shared" si="2280"/>
        <v>7.2385693159553809E-5</v>
      </c>
      <c r="AZ1820" s="13">
        <f t="shared" si="2281"/>
        <v>7.6413152698403382E-6</v>
      </c>
      <c r="BA1820" s="13">
        <f t="shared" si="2282"/>
        <v>5.3776463740692999E-7</v>
      </c>
      <c r="BB1820" s="13">
        <f t="shared" si="2283"/>
        <v>2.8384263215799371E-8</v>
      </c>
      <c r="BC1820" s="13">
        <f t="shared" si="2284"/>
        <v>1.1985412833222477E-9</v>
      </c>
      <c r="BD1820" s="13">
        <f t="shared" si="2285"/>
        <v>3.8010881606523164E-8</v>
      </c>
      <c r="BE1820" s="13">
        <f t="shared" si="2286"/>
        <v>3.6614509636394726E-8</v>
      </c>
      <c r="BF1820" s="13">
        <f t="shared" si="2287"/>
        <v>1.7634717471056679E-8</v>
      </c>
      <c r="BG1820" s="13">
        <f t="shared" si="2288"/>
        <v>5.6622955102089783E-9</v>
      </c>
      <c r="BH1820" s="13">
        <f t="shared" si="2289"/>
        <v>1.3635711983005021E-9</v>
      </c>
      <c r="BI1820" s="13">
        <f t="shared" si="2290"/>
        <v>2.6269577905036548E-10</v>
      </c>
      <c r="BJ1820" s="14">
        <f t="shared" si="2291"/>
        <v>0.54480929802044087</v>
      </c>
      <c r="BK1820" s="14">
        <f t="shared" si="2292"/>
        <v>0.37519082856609709</v>
      </c>
      <c r="BL1820" s="14">
        <f t="shared" si="2293"/>
        <v>7.9521461744276212E-2</v>
      </c>
      <c r="BM1820" s="14">
        <f t="shared" si="2294"/>
        <v>0.11494133989473607</v>
      </c>
      <c r="BN1820" s="14">
        <f t="shared" si="2295"/>
        <v>0.88499254050805753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1.80555555555556</v>
      </c>
      <c r="F1821" s="10">
        <f>VLOOKUP(B1821,home!$B$2:$E$405,3,FALSE)</f>
        <v>0.28000000000000003</v>
      </c>
      <c r="G1821" s="10">
        <f>VLOOKUP(C1821,away!$B$2:$E$405,4,FALSE)</f>
        <v>1.44</v>
      </c>
      <c r="H1821" s="10">
        <f>VLOOKUP(A1821,away!$A$2:$E$405,3,FALSE)</f>
        <v>1.2361111111111101</v>
      </c>
      <c r="I1821" s="10">
        <f>VLOOKUP(C1821,away!$B$2:$E$405,3,FALSE)</f>
        <v>0.22</v>
      </c>
      <c r="J1821" s="10">
        <f>VLOOKUP(B1821,home!$B$2:$E$405,4,FALSE)</f>
        <v>1.42</v>
      </c>
      <c r="K1821" s="12">
        <f t="shared" si="2240"/>
        <v>0.72800000000000187</v>
      </c>
      <c r="L1821" s="12">
        <f t="shared" si="2241"/>
        <v>0.38616111111111073</v>
      </c>
      <c r="M1821" s="13">
        <f t="shared" si="2242"/>
        <v>0.32819047879848356</v>
      </c>
      <c r="N1821" s="13">
        <f t="shared" si="2243"/>
        <v>0.23892266856529665</v>
      </c>
      <c r="O1821" s="13">
        <f t="shared" si="2244"/>
        <v>0.12673439994890984</v>
      </c>
      <c r="P1821" s="13">
        <f t="shared" si="2245"/>
        <v>9.2262643162806593E-2</v>
      </c>
      <c r="Q1821" s="13">
        <f t="shared" si="2246"/>
        <v>8.6967851357768189E-2</v>
      </c>
      <c r="R1821" s="13">
        <f t="shared" si="2247"/>
        <v>2.4469948350135457E-2</v>
      </c>
      <c r="S1821" s="13">
        <f t="shared" si="2248"/>
        <v>6.484340553199127E-3</v>
      </c>
      <c r="T1821" s="13">
        <f t="shared" si="2249"/>
        <v>3.3583602111261684E-2</v>
      </c>
      <c r="U1821" s="13">
        <f t="shared" si="2250"/>
        <v>1.7814122398898659E-2</v>
      </c>
      <c r="V1821" s="13">
        <f t="shared" si="2251"/>
        <v>2.0254579014133836E-4</v>
      </c>
      <c r="W1821" s="13">
        <f t="shared" si="2252"/>
        <v>2.1104198596151806E-2</v>
      </c>
      <c r="X1821" s="13">
        <f t="shared" si="2253"/>
        <v>8.1496207789995244E-3</v>
      </c>
      <c r="Y1821" s="13">
        <f t="shared" si="2254"/>
        <v>1.5735333075763257E-3</v>
      </c>
      <c r="Z1821" s="13">
        <f t="shared" si="2255"/>
        <v>3.1497808145732665E-3</v>
      </c>
      <c r="AA1821" s="13">
        <f t="shared" si="2256"/>
        <v>2.2930404330093438E-3</v>
      </c>
      <c r="AB1821" s="13">
        <f t="shared" si="2257"/>
        <v>8.3466671761540305E-4</v>
      </c>
      <c r="AC1821" s="13">
        <f t="shared" si="2258"/>
        <v>3.5587964854195058E-6</v>
      </c>
      <c r="AD1821" s="13">
        <f t="shared" si="2259"/>
        <v>3.8409641444996372E-3</v>
      </c>
      <c r="AE1821" s="13">
        <f t="shared" si="2260"/>
        <v>1.4832309817779167E-3</v>
      </c>
      <c r="AF1821" s="13">
        <f t="shared" si="2261"/>
        <v>2.8638306197889193E-4</v>
      </c>
      <c r="AG1821" s="13">
        <f t="shared" si="2262"/>
        <v>3.6863333805723666E-5</v>
      </c>
      <c r="AH1821" s="13">
        <f t="shared" si="2263"/>
        <v>3.04080714778018E-4</v>
      </c>
      <c r="AI1821" s="13">
        <f t="shared" si="2264"/>
        <v>2.2137076035839767E-4</v>
      </c>
      <c r="AJ1821" s="13">
        <f t="shared" si="2265"/>
        <v>8.0578956770456942E-5</v>
      </c>
      <c r="AK1821" s="13">
        <f t="shared" si="2266"/>
        <v>1.9553826842964272E-5</v>
      </c>
      <c r="AL1821" s="13">
        <f t="shared" si="2267"/>
        <v>4.0018707602412941E-8</v>
      </c>
      <c r="AM1821" s="13">
        <f t="shared" si="2268"/>
        <v>5.5924437943914869E-4</v>
      </c>
      <c r="AN1821" s="13">
        <f t="shared" si="2269"/>
        <v>2.1595843094686528E-4</v>
      </c>
      <c r="AO1821" s="13">
        <f t="shared" si="2270"/>
        <v>4.1697373824126782E-5</v>
      </c>
      <c r="AP1821" s="13">
        <f t="shared" si="2271"/>
        <v>5.3673014021133813E-6</v>
      </c>
      <c r="AQ1821" s="13">
        <f t="shared" si="2272"/>
        <v>5.1816076827708148E-7</v>
      </c>
      <c r="AR1821" s="13">
        <f t="shared" si="2273"/>
        <v>2.3484829337228053E-5</v>
      </c>
      <c r="AS1821" s="13">
        <f t="shared" si="2274"/>
        <v>1.7096955757502066E-5</v>
      </c>
      <c r="AT1821" s="13">
        <f t="shared" si="2275"/>
        <v>6.2232918957307668E-6</v>
      </c>
      <c r="AU1821" s="13">
        <f t="shared" si="2276"/>
        <v>1.5101855000306703E-6</v>
      </c>
      <c r="AV1821" s="13">
        <f t="shared" si="2277"/>
        <v>2.7485376100558262E-7</v>
      </c>
      <c r="AW1821" s="13">
        <f t="shared" si="2278"/>
        <v>3.1250752043578657E-10</v>
      </c>
      <c r="AX1821" s="13">
        <f t="shared" si="2279"/>
        <v>6.7854984705283545E-5</v>
      </c>
      <c r="AY1821" s="13">
        <f t="shared" si="2280"/>
        <v>2.6202956288219717E-5</v>
      </c>
      <c r="AZ1821" s="13">
        <f t="shared" si="2281"/>
        <v>5.0592813573273952E-6</v>
      </c>
      <c r="BA1821" s="13">
        <f t="shared" si="2282"/>
        <v>6.5123257012309177E-7</v>
      </c>
      <c r="BB1821" s="13">
        <f t="shared" si="2283"/>
        <v>6.2870173217619359E-8</v>
      </c>
      <c r="BC1821" s="13">
        <f t="shared" si="2284"/>
        <v>4.8556031890927814E-9</v>
      </c>
      <c r="BD1821" s="13">
        <f t="shared" si="2285"/>
        <v>1.5114879651864643E-6</v>
      </c>
      <c r="BE1821" s="13">
        <f t="shared" si="2286"/>
        <v>1.1003632386557489E-6</v>
      </c>
      <c r="BF1821" s="13">
        <f t="shared" si="2287"/>
        <v>4.0053221887069354E-7</v>
      </c>
      <c r="BG1821" s="13">
        <f t="shared" si="2288"/>
        <v>9.7195818445955231E-8</v>
      </c>
      <c r="BH1821" s="13">
        <f t="shared" si="2289"/>
        <v>1.7689638957163892E-8</v>
      </c>
      <c r="BI1821" s="13">
        <f t="shared" si="2290"/>
        <v>2.5756114321630698E-9</v>
      </c>
      <c r="BJ1821" s="14">
        <f t="shared" si="2291"/>
        <v>0.39687153806619424</v>
      </c>
      <c r="BK1821" s="14">
        <f t="shared" si="2292"/>
        <v>0.42716981007611188</v>
      </c>
      <c r="BL1821" s="14">
        <f t="shared" si="2293"/>
        <v>0.17282348206806156</v>
      </c>
      <c r="BM1821" s="14">
        <f t="shared" si="2294"/>
        <v>0.10244041819775994</v>
      </c>
      <c r="BN1821" s="14">
        <f t="shared" si="2295"/>
        <v>0.89754799018340048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1.80555555555556</v>
      </c>
      <c r="F1822" s="10">
        <f>VLOOKUP(B1822,home!$B$2:$E$405,3,FALSE)</f>
        <v>0.66</v>
      </c>
      <c r="G1822" s="10">
        <f>VLOOKUP(C1822,away!$B$2:$E$405,4,FALSE)</f>
        <v>0.83</v>
      </c>
      <c r="H1822" s="10">
        <f>VLOOKUP(A1822,away!$A$2:$E$405,3,FALSE)</f>
        <v>1.2361111111111101</v>
      </c>
      <c r="I1822" s="10">
        <f>VLOOKUP(C1822,away!$B$2:$E$405,3,FALSE)</f>
        <v>0.69</v>
      </c>
      <c r="J1822" s="10">
        <f>VLOOKUP(B1822,home!$B$2:$E$405,4,FALSE)</f>
        <v>0.32</v>
      </c>
      <c r="K1822" s="12">
        <f t="shared" si="2240"/>
        <v>0.98908333333333587</v>
      </c>
      <c r="L1822" s="12">
        <f t="shared" si="2241"/>
        <v>0.27293333333333308</v>
      </c>
      <c r="M1822" s="13">
        <f t="shared" si="2242"/>
        <v>0.28308256729470138</v>
      </c>
      <c r="N1822" s="13">
        <f t="shared" si="2243"/>
        <v>0.27999224926840155</v>
      </c>
      <c r="O1822" s="13">
        <f t="shared" si="2244"/>
        <v>7.7262668700300421E-2</v>
      </c>
      <c r="P1822" s="13">
        <f t="shared" si="2245"/>
        <v>7.6419217900322328E-2</v>
      </c>
      <c r="Q1822" s="13">
        <f t="shared" si="2246"/>
        <v>0.13846783360694442</v>
      </c>
      <c r="R1822" s="13">
        <f t="shared" si="2247"/>
        <v>1.0543778855300986E-2</v>
      </c>
      <c r="S1822" s="13">
        <f t="shared" si="2248"/>
        <v>5.1574147785806209E-3</v>
      </c>
      <c r="T1822" s="13">
        <f t="shared" si="2249"/>
        <v>3.7792487385788665E-2</v>
      </c>
      <c r="U1822" s="13">
        <f t="shared" si="2250"/>
        <v>1.0428675936130644E-2</v>
      </c>
      <c r="V1822" s="13">
        <f t="shared" si="2251"/>
        <v>1.5469597499540098E-4</v>
      </c>
      <c r="W1822" s="13">
        <f t="shared" si="2252"/>
        <v>4.5652075474467438E-2</v>
      </c>
      <c r="X1822" s="13">
        <f t="shared" si="2253"/>
        <v>1.2459973132831302E-2</v>
      </c>
      <c r="Y1822" s="13">
        <f t="shared" si="2254"/>
        <v>1.7003710001937098E-3</v>
      </c>
      <c r="Z1822" s="13">
        <f t="shared" si="2255"/>
        <v>9.5924956963560476E-4</v>
      </c>
      <c r="AA1822" s="13">
        <f t="shared" si="2256"/>
        <v>9.4877776183375183E-4</v>
      </c>
      <c r="AB1822" s="13">
        <f t="shared" si="2257"/>
        <v>4.6921013563353442E-4</v>
      </c>
      <c r="AC1822" s="13">
        <f t="shared" si="2258"/>
        <v>2.6100480008473553E-6</v>
      </c>
      <c r="AD1822" s="13">
        <f t="shared" si="2259"/>
        <v>1.1288426745967821E-2</v>
      </c>
      <c r="AE1822" s="13">
        <f t="shared" si="2260"/>
        <v>3.0809879398661479E-3</v>
      </c>
      <c r="AF1822" s="13">
        <f t="shared" si="2261"/>
        <v>4.2045215419373317E-4</v>
      </c>
      <c r="AG1822" s="13">
        <f t="shared" si="2262"/>
        <v>3.8251802650425396E-5</v>
      </c>
      <c r="AH1822" s="13">
        <f t="shared" si="2263"/>
        <v>6.5452795634802667E-5</v>
      </c>
      <c r="AI1822" s="13">
        <f t="shared" si="2264"/>
        <v>6.4738269282456226E-5</v>
      </c>
      <c r="AJ1822" s="13">
        <f t="shared" si="2265"/>
        <v>3.2015771588061453E-5</v>
      </c>
      <c r="AK1822" s="13">
        <f t="shared" si="2266"/>
        <v>1.0555422027186177E-5</v>
      </c>
      <c r="AL1822" s="13">
        <f t="shared" si="2267"/>
        <v>2.818369620046726E-8</v>
      </c>
      <c r="AM1822" s="13">
        <f t="shared" si="2268"/>
        <v>2.2330389507982072E-3</v>
      </c>
      <c r="AN1822" s="13">
        <f t="shared" si="2269"/>
        <v>6.094707643045234E-4</v>
      </c>
      <c r="AO1822" s="13">
        <f t="shared" si="2270"/>
        <v>8.3172443635423884E-5</v>
      </c>
      <c r="AP1822" s="13">
        <f t="shared" si="2271"/>
        <v>7.5668440942983371E-6</v>
      </c>
      <c r="AQ1822" s="13">
        <f t="shared" si="2272"/>
        <v>5.1631099536762247E-7</v>
      </c>
      <c r="AR1822" s="13">
        <f t="shared" si="2273"/>
        <v>3.5728499377184251E-6</v>
      </c>
      <c r="AS1822" s="13">
        <f t="shared" si="2274"/>
        <v>3.5338463258983413E-6</v>
      </c>
      <c r="AT1822" s="13">
        <f t="shared" si="2275"/>
        <v>1.7476342517536463E-6</v>
      </c>
      <c r="AU1822" s="13">
        <f t="shared" si="2276"/>
        <v>5.761853037240024E-7</v>
      </c>
      <c r="AV1822" s="13">
        <f t="shared" si="2277"/>
        <v>1.4247382020625418E-7</v>
      </c>
      <c r="AW1822" s="13">
        <f t="shared" si="2278"/>
        <v>2.1134156112538583E-10</v>
      </c>
      <c r="AX1822" s="13">
        <f t="shared" si="2279"/>
        <v>3.6811026815311088E-4</v>
      </c>
      <c r="AY1822" s="13">
        <f t="shared" si="2280"/>
        <v>1.0046956252125563E-4</v>
      </c>
      <c r="AZ1822" s="13">
        <f t="shared" si="2281"/>
        <v>1.3710746298734004E-5</v>
      </c>
      <c r="BA1822" s="13">
        <f t="shared" si="2282"/>
        <v>1.2473732299337108E-6</v>
      </c>
      <c r="BB1822" s="13">
        <f t="shared" si="2283"/>
        <v>8.5112433389143397E-8</v>
      </c>
      <c r="BC1822" s="13">
        <f t="shared" si="2284"/>
        <v>4.6460040306020376E-9</v>
      </c>
      <c r="BD1822" s="13">
        <f t="shared" si="2285"/>
        <v>1.625249738335469E-7</v>
      </c>
      <c r="BE1822" s="13">
        <f t="shared" si="2286"/>
        <v>1.6075074286919776E-7</v>
      </c>
      <c r="BF1822" s="13">
        <f t="shared" si="2287"/>
        <v>7.9497940296438022E-8</v>
      </c>
      <c r="BG1822" s="13">
        <f t="shared" si="2288"/>
        <v>2.6210029260511819E-8</v>
      </c>
      <c r="BH1822" s="13">
        <f t="shared" si="2289"/>
        <v>6.480975776937824E-9</v>
      </c>
      <c r="BI1822" s="13">
        <f t="shared" si="2290"/>
        <v>1.282045024941254E-9</v>
      </c>
      <c r="BJ1822" s="14">
        <f t="shared" si="2291"/>
        <v>0.53431050153377357</v>
      </c>
      <c r="BK1822" s="14">
        <f t="shared" si="2292"/>
        <v>0.36491700374281805</v>
      </c>
      <c r="BL1822" s="14">
        <f t="shared" si="2293"/>
        <v>9.9835883384078214E-2</v>
      </c>
      <c r="BM1822" s="14">
        <f t="shared" si="2294"/>
        <v>0.13415385325315457</v>
      </c>
      <c r="BN1822" s="14">
        <f t="shared" si="2295"/>
        <v>0.86576831562597112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1.80555555555556</v>
      </c>
      <c r="F1823" s="10">
        <f>VLOOKUP(B1823,home!$B$2:$E$405,3,FALSE)</f>
        <v>0.83</v>
      </c>
      <c r="G1823" s="10">
        <f>VLOOKUP(C1823,away!$B$2:$E$405,4,FALSE)</f>
        <v>0.83</v>
      </c>
      <c r="H1823" s="10">
        <f>VLOOKUP(A1823,away!$A$2:$E$405,3,FALSE)</f>
        <v>1.2361111111111101</v>
      </c>
      <c r="I1823" s="10">
        <f>VLOOKUP(C1823,away!$B$2:$E$405,3,FALSE)</f>
        <v>0.28000000000000003</v>
      </c>
      <c r="J1823" s="10">
        <f>VLOOKUP(B1823,home!$B$2:$E$405,4,FALSE)</f>
        <v>0.61</v>
      </c>
      <c r="K1823" s="12">
        <f t="shared" si="2240"/>
        <v>1.2438472222222252</v>
      </c>
      <c r="L1823" s="12">
        <f t="shared" si="2241"/>
        <v>0.21112777777777764</v>
      </c>
      <c r="M1823" s="13">
        <f t="shared" si="2242"/>
        <v>0.23340619898318643</v>
      </c>
      <c r="N1823" s="13">
        <f t="shared" si="2243"/>
        <v>0.29032165225468443</v>
      </c>
      <c r="O1823" s="13">
        <f t="shared" si="2244"/>
        <v>4.9278532110877939E-2</v>
      </c>
      <c r="P1823" s="13">
        <f t="shared" si="2245"/>
        <v>6.1294965281304251E-2</v>
      </c>
      <c r="Q1823" s="13">
        <f t="shared" si="2246"/>
        <v>0.18055789035397807</v>
      </c>
      <c r="R1823" s="13">
        <f t="shared" si="2247"/>
        <v>5.2020334883602585E-3</v>
      </c>
      <c r="S1823" s="13">
        <f t="shared" si="2248"/>
        <v>4.0241784335673719E-3</v>
      </c>
      <c r="T1823" s="13">
        <f t="shared" si="2249"/>
        <v>3.8120786150679022E-2</v>
      </c>
      <c r="U1823" s="13">
        <f t="shared" si="2250"/>
        <v>6.470534904403899E-3</v>
      </c>
      <c r="V1823" s="13">
        <f t="shared" si="2251"/>
        <v>1.1742136833928061E-4</v>
      </c>
      <c r="W1823" s="13">
        <f t="shared" si="2252"/>
        <v>7.4862143455700261E-2</v>
      </c>
      <c r="X1823" s="13">
        <f t="shared" si="2253"/>
        <v>1.5805477987483194E-2</v>
      </c>
      <c r="Y1823" s="13">
        <f t="shared" si="2254"/>
        <v>1.668487722106454E-3</v>
      </c>
      <c r="Z1823" s="13">
        <f t="shared" si="2255"/>
        <v>3.6609792344102733E-4</v>
      </c>
      <c r="AA1823" s="13">
        <f t="shared" si="2256"/>
        <v>4.5536988513344669E-4</v>
      </c>
      <c r="AB1823" s="13">
        <f t="shared" si="2257"/>
        <v>2.8320528335344582E-4</v>
      </c>
      <c r="AC1823" s="13">
        <f t="shared" si="2258"/>
        <v>1.9272567328422556E-6</v>
      </c>
      <c r="AD1823" s="13">
        <f t="shared" si="2259"/>
        <v>2.3279267296743629E-2</v>
      </c>
      <c r="AE1823" s="13">
        <f t="shared" si="2260"/>
        <v>4.9148999726563759E-3</v>
      </c>
      <c r="AF1823" s="13">
        <f t="shared" si="2261"/>
        <v>5.1883595461350027E-4</v>
      </c>
      <c r="AG1823" s="13">
        <f t="shared" si="2262"/>
        <v>3.651356070958674E-5</v>
      </c>
      <c r="AH1823" s="13">
        <f t="shared" si="2263"/>
        <v>1.9323360256290766E-5</v>
      </c>
      <c r="AI1823" s="13">
        <f t="shared" si="2264"/>
        <v>2.4035307978786617E-5</v>
      </c>
      <c r="AJ1823" s="13">
        <f t="shared" si="2265"/>
        <v>1.4948125532334713E-5</v>
      </c>
      <c r="AK1823" s="13">
        <f t="shared" si="2266"/>
        <v>6.197728140274553E-6</v>
      </c>
      <c r="AL1823" s="13">
        <f t="shared" si="2267"/>
        <v>2.0244729581708416E-8</v>
      </c>
      <c r="AM1823" s="13">
        <f t="shared" si="2268"/>
        <v>5.7911703924846481E-3</v>
      </c>
      <c r="AN1823" s="13">
        <f t="shared" si="2269"/>
        <v>1.2226769356977441E-3</v>
      </c>
      <c r="AO1823" s="13">
        <f t="shared" si="2270"/>
        <v>1.2907053218700373E-4</v>
      </c>
      <c r="AP1823" s="13">
        <f t="shared" si="2271"/>
        <v>9.0834582124124059E-6</v>
      </c>
      <c r="AQ1823" s="13">
        <f t="shared" si="2272"/>
        <v>4.7944258673098395E-7</v>
      </c>
      <c r="AR1823" s="13">
        <f t="shared" si="2273"/>
        <v>8.1593962202201972E-7</v>
      </c>
      <c r="AS1823" s="13">
        <f t="shared" si="2274"/>
        <v>1.0149042323531415E-6</v>
      </c>
      <c r="AT1823" s="13">
        <f t="shared" si="2275"/>
        <v>6.3119290511701769E-7</v>
      </c>
      <c r="AU1823" s="13">
        <f t="shared" si="2276"/>
        <v>2.6170251390539307E-7</v>
      </c>
      <c r="AV1823" s="13">
        <f t="shared" si="2277"/>
        <v>8.1379486242449119E-8</v>
      </c>
      <c r="AW1823" s="13">
        <f t="shared" si="2278"/>
        <v>1.4768007236669632E-10</v>
      </c>
      <c r="AX1823" s="13">
        <f t="shared" si="2279"/>
        <v>1.2005552010179367E-3</v>
      </c>
      <c r="AY1823" s="13">
        <f t="shared" si="2280"/>
        <v>2.5347055169047011E-4</v>
      </c>
      <c r="AZ1823" s="13">
        <f t="shared" si="2281"/>
        <v>2.6757337155258137E-5</v>
      </c>
      <c r="BA1823" s="13">
        <f t="shared" si="2282"/>
        <v>1.8830723776134709E-6</v>
      </c>
      <c r="BB1823" s="13">
        <f t="shared" si="2283"/>
        <v>9.9392221620062067E-8</v>
      </c>
      <c r="BC1823" s="13">
        <f t="shared" si="2284"/>
        <v>4.1968917758080191E-9</v>
      </c>
      <c r="BD1823" s="13">
        <f t="shared" si="2285"/>
        <v>2.8711253199724803E-8</v>
      </c>
      <c r="BE1823" s="13">
        <f t="shared" si="2286"/>
        <v>3.5712412538996672E-8</v>
      </c>
      <c r="BF1823" s="13">
        <f t="shared" si="2287"/>
        <v>2.2210392567742594E-8</v>
      </c>
      <c r="BG1823" s="13">
        <f t="shared" si="2288"/>
        <v>9.2087783666172624E-9</v>
      </c>
      <c r="BH1823" s="13">
        <f t="shared" si="2289"/>
        <v>2.8635783478442507E-9</v>
      </c>
      <c r="BI1823" s="13">
        <f t="shared" si="2290"/>
        <v>7.1237079471635575E-10</v>
      </c>
      <c r="BJ1823" s="14">
        <f t="shared" si="2291"/>
        <v>0.63872120522187792</v>
      </c>
      <c r="BK1823" s="14">
        <f t="shared" si="2292"/>
        <v>0.29909818211955019</v>
      </c>
      <c r="BL1823" s="14">
        <f t="shared" si="2293"/>
        <v>6.1757084731582132E-2</v>
      </c>
      <c r="BM1823" s="14">
        <f t="shared" si="2294"/>
        <v>0.17962782712004935</v>
      </c>
      <c r="BN1823" s="14">
        <f t="shared" si="2295"/>
        <v>0.82006127247239147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1.43333333333333</v>
      </c>
      <c r="F1824" s="10">
        <f>VLOOKUP(B1824,home!$B$2:$E$405,3,FALSE)</f>
        <v>0.81</v>
      </c>
      <c r="G1824" s="10">
        <f>VLOOKUP(C1824,away!$B$2:$E$405,4,FALSE)</f>
        <v>0.98</v>
      </c>
      <c r="H1824" s="10">
        <f>VLOOKUP(A1824,away!$A$2:$E$405,3,FALSE)</f>
        <v>1.3888888888888899</v>
      </c>
      <c r="I1824" s="10">
        <f>VLOOKUP(C1824,away!$B$2:$E$405,3,FALSE)</f>
        <v>1.1200000000000001</v>
      </c>
      <c r="J1824" s="10">
        <f>VLOOKUP(B1824,home!$B$2:$E$405,4,FALSE)</f>
        <v>0.84</v>
      </c>
      <c r="K1824" s="12">
        <f t="shared" si="2240"/>
        <v>1.1377799999999973</v>
      </c>
      <c r="L1824" s="12">
        <f t="shared" si="2241"/>
        <v>1.3066666666666678</v>
      </c>
      <c r="M1824" s="13">
        <f t="shared" si="2242"/>
        <v>8.6774136642300354E-2</v>
      </c>
      <c r="N1824" s="13">
        <f t="shared" si="2243"/>
        <v>9.8729877188876256E-2</v>
      </c>
      <c r="O1824" s="13">
        <f t="shared" si="2244"/>
        <v>0.11338487187927254</v>
      </c>
      <c r="P1824" s="13">
        <f t="shared" si="2245"/>
        <v>0.1290070395267984</v>
      </c>
      <c r="Q1824" s="13">
        <f t="shared" si="2246"/>
        <v>5.6166439833979703E-2</v>
      </c>
      <c r="R1824" s="13">
        <f t="shared" si="2247"/>
        <v>7.4078116294458138E-2</v>
      </c>
      <c r="S1824" s="13">
        <f t="shared" si="2248"/>
        <v>4.794866561471485E-2</v>
      </c>
      <c r="T1824" s="13">
        <f t="shared" si="2249"/>
        <v>7.3390814716400202E-2</v>
      </c>
      <c r="U1824" s="13">
        <f t="shared" si="2250"/>
        <v>8.4284599157508383E-2</v>
      </c>
      <c r="V1824" s="13">
        <f t="shared" si="2251"/>
        <v>7.920582534495995E-3</v>
      </c>
      <c r="W1824" s="13">
        <f t="shared" si="2252"/>
        <v>2.1301683971435087E-2</v>
      </c>
      <c r="X1824" s="13">
        <f t="shared" si="2253"/>
        <v>2.7834200389341871E-2</v>
      </c>
      <c r="Y1824" s="13">
        <f t="shared" si="2254"/>
        <v>1.8185010921036707E-2</v>
      </c>
      <c r="Z1824" s="13">
        <f t="shared" si="2255"/>
        <v>3.2265135097141795E-2</v>
      </c>
      <c r="AA1824" s="13">
        <f t="shared" si="2256"/>
        <v>3.6710625410825905E-2</v>
      </c>
      <c r="AB1824" s="13">
        <f t="shared" si="2257"/>
        <v>2.0884307689964708E-2</v>
      </c>
      <c r="AC1824" s="13">
        <f t="shared" si="2258"/>
        <v>7.3597023234807163E-4</v>
      </c>
      <c r="AD1824" s="13">
        <f t="shared" si="2259"/>
        <v>6.059157497254837E-3</v>
      </c>
      <c r="AE1824" s="13">
        <f t="shared" si="2260"/>
        <v>7.9172991297463274E-3</v>
      </c>
      <c r="AF1824" s="13">
        <f t="shared" si="2261"/>
        <v>5.1726354314342721E-3</v>
      </c>
      <c r="AG1824" s="13">
        <f t="shared" si="2262"/>
        <v>2.2529700990247072E-3</v>
      </c>
      <c r="AH1824" s="13">
        <f t="shared" si="2263"/>
        <v>1.0539944131732997E-2</v>
      </c>
      <c r="AI1824" s="13">
        <f t="shared" si="2264"/>
        <v>1.199213763420314E-2</v>
      </c>
      <c r="AJ1824" s="13">
        <f t="shared" si="2265"/>
        <v>6.8222071787218102E-3</v>
      </c>
      <c r="AK1824" s="13">
        <f t="shared" si="2266"/>
        <v>2.5873902946020274E-3</v>
      </c>
      <c r="AL1824" s="13">
        <f t="shared" si="2267"/>
        <v>4.3766654226227602E-5</v>
      </c>
      <c r="AM1824" s="13">
        <f t="shared" si="2268"/>
        <v>1.3787976434453185E-3</v>
      </c>
      <c r="AN1824" s="13">
        <f t="shared" si="2269"/>
        <v>1.801628920768551E-3</v>
      </c>
      <c r="AO1824" s="13">
        <f t="shared" si="2270"/>
        <v>1.1770642282354544E-3</v>
      </c>
      <c r="AP1824" s="13">
        <f t="shared" si="2271"/>
        <v>5.1267686385366514E-4</v>
      </c>
      <c r="AQ1824" s="13">
        <f t="shared" si="2272"/>
        <v>1.6747444219219741E-4</v>
      </c>
      <c r="AR1824" s="13">
        <f t="shared" si="2273"/>
        <v>2.7544387330928903E-3</v>
      </c>
      <c r="AS1824" s="13">
        <f t="shared" si="2274"/>
        <v>3.1339453017384211E-3</v>
      </c>
      <c r="AT1824" s="13">
        <f t="shared" si="2275"/>
        <v>1.7828701427059668E-3</v>
      </c>
      <c r="AU1824" s="13">
        <f t="shared" si="2276"/>
        <v>6.7617133032266336E-4</v>
      </c>
      <c r="AV1824" s="13">
        <f t="shared" si="2277"/>
        <v>1.9233355405362944E-4</v>
      </c>
      <c r="AW1824" s="13">
        <f t="shared" si="2278"/>
        <v>1.8074402729113632E-6</v>
      </c>
      <c r="AX1824" s="13">
        <f t="shared" si="2279"/>
        <v>2.6146139712653494E-4</v>
      </c>
      <c r="AY1824" s="13">
        <f t="shared" si="2280"/>
        <v>3.4164289224533921E-4</v>
      </c>
      <c r="AZ1824" s="13">
        <f t="shared" si="2281"/>
        <v>2.2320668960028854E-4</v>
      </c>
      <c r="BA1824" s="13">
        <f t="shared" si="2282"/>
        <v>9.7218913692570202E-5</v>
      </c>
      <c r="BB1824" s="13">
        <f t="shared" si="2283"/>
        <v>3.1758178472906291E-5</v>
      </c>
      <c r="BC1824" s="13">
        <f t="shared" si="2284"/>
        <v>8.2994706409195128E-6</v>
      </c>
      <c r="BD1824" s="13">
        <f t="shared" si="2285"/>
        <v>5.9985554631800813E-4</v>
      </c>
      <c r="BE1824" s="13">
        <f t="shared" si="2286"/>
        <v>6.8250364348970162E-4</v>
      </c>
      <c r="BF1824" s="13">
        <f t="shared" si="2287"/>
        <v>3.8826949774485559E-4</v>
      </c>
      <c r="BG1824" s="13">
        <f t="shared" si="2288"/>
        <v>1.4725508971471355E-4</v>
      </c>
      <c r="BH1824" s="13">
        <f t="shared" si="2289"/>
        <v>4.188597399390158E-5</v>
      </c>
      <c r="BI1824" s="13">
        <f t="shared" si="2290"/>
        <v>9.5314046981562469E-6</v>
      </c>
      <c r="BJ1824" s="14">
        <f t="shared" si="2291"/>
        <v>0.32301131881880363</v>
      </c>
      <c r="BK1824" s="14">
        <f t="shared" si="2292"/>
        <v>0.27277180409712926</v>
      </c>
      <c r="BL1824" s="14">
        <f t="shared" si="2293"/>
        <v>0.37169325988916252</v>
      </c>
      <c r="BM1824" s="14">
        <f t="shared" si="2294"/>
        <v>0.44126120108457934</v>
      </c>
      <c r="BN1824" s="14">
        <f t="shared" si="2295"/>
        <v>0.55814048136568539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1.43333333333333</v>
      </c>
      <c r="F1825" s="10">
        <f>VLOOKUP(B1825,home!$B$2:$E$405,3,FALSE)</f>
        <v>0.42</v>
      </c>
      <c r="G1825" s="10">
        <f>VLOOKUP(C1825,away!$B$2:$E$405,4,FALSE)</f>
        <v>1.26</v>
      </c>
      <c r="H1825" s="10">
        <f>VLOOKUP(A1825,away!$A$2:$E$405,3,FALSE)</f>
        <v>1.3888888888888899</v>
      </c>
      <c r="I1825" s="10">
        <f>VLOOKUP(C1825,away!$B$2:$E$405,3,FALSE)</f>
        <v>0.98</v>
      </c>
      <c r="J1825" s="10">
        <f>VLOOKUP(B1825,home!$B$2:$E$405,4,FALSE)</f>
        <v>1.1499999999999999</v>
      </c>
      <c r="K1825" s="12">
        <f t="shared" si="2240"/>
        <v>0.7585199999999982</v>
      </c>
      <c r="L1825" s="12">
        <f t="shared" si="2241"/>
        <v>1.5652777777777787</v>
      </c>
      <c r="M1825" s="13">
        <f t="shared" si="2242"/>
        <v>9.7901072174157999E-2</v>
      </c>
      <c r="N1825" s="13">
        <f t="shared" si="2243"/>
        <v>7.425992126554215E-2</v>
      </c>
      <c r="O1825" s="13">
        <f t="shared" si="2244"/>
        <v>0.15324237269482796</v>
      </c>
      <c r="P1825" s="13">
        <f t="shared" si="2245"/>
        <v>0.11623740453648063</v>
      </c>
      <c r="Q1825" s="13">
        <f t="shared" si="2246"/>
        <v>2.8163817739169442E-2</v>
      </c>
      <c r="R1825" s="13">
        <f t="shared" si="2247"/>
        <v>0.11993344029657727</v>
      </c>
      <c r="S1825" s="13">
        <f t="shared" si="2248"/>
        <v>3.4502007775109568E-2</v>
      </c>
      <c r="T1825" s="13">
        <f t="shared" si="2249"/>
        <v>4.4084198044505529E-2</v>
      </c>
      <c r="U1825" s="13">
        <f t="shared" si="2250"/>
        <v>9.0971913133759574E-2</v>
      </c>
      <c r="V1825" s="13">
        <f t="shared" si="2251"/>
        <v>4.5515604522605281E-3</v>
      </c>
      <c r="W1825" s="13">
        <f t="shared" si="2252"/>
        <v>7.1209396771715876E-3</v>
      </c>
      <c r="X1825" s="13">
        <f t="shared" si="2253"/>
        <v>1.1146248633572756E-2</v>
      </c>
      <c r="Y1825" s="13">
        <f t="shared" si="2254"/>
        <v>8.7234876458586845E-3</v>
      </c>
      <c r="Z1825" s="13">
        <f t="shared" si="2255"/>
        <v>6.2576382969556768E-2</v>
      </c>
      <c r="AA1825" s="13">
        <f t="shared" si="2256"/>
        <v>4.7465438010068084E-2</v>
      </c>
      <c r="AB1825" s="13">
        <f t="shared" si="2257"/>
        <v>1.8001742019698376E-2</v>
      </c>
      <c r="AC1825" s="13">
        <f t="shared" si="2258"/>
        <v>3.3775266821165195E-4</v>
      </c>
      <c r="AD1825" s="13">
        <f t="shared" si="2259"/>
        <v>1.3503437909820446E-3</v>
      </c>
      <c r="AE1825" s="13">
        <f t="shared" si="2260"/>
        <v>2.113663128384396E-3</v>
      </c>
      <c r="AF1825" s="13">
        <f t="shared" si="2261"/>
        <v>1.6542349622841782E-3</v>
      </c>
      <c r="AG1825" s="13">
        <f t="shared" si="2262"/>
        <v>8.6311240856216161E-4</v>
      </c>
      <c r="AH1825" s="13">
        <f t="shared" si="2263"/>
        <v>2.4487355418989783E-2</v>
      </c>
      <c r="AI1825" s="13">
        <f t="shared" si="2264"/>
        <v>1.8574148832412086E-2</v>
      </c>
      <c r="AJ1825" s="13">
        <f t="shared" si="2265"/>
        <v>7.0444316861805892E-3</v>
      </c>
      <c r="AK1825" s="13">
        <f t="shared" si="2266"/>
        <v>1.7811141075338966E-3</v>
      </c>
      <c r="AL1825" s="13">
        <f t="shared" si="2267"/>
        <v>1.6040475413120738E-5</v>
      </c>
      <c r="AM1825" s="13">
        <f t="shared" si="2268"/>
        <v>2.0485255446713971E-4</v>
      </c>
      <c r="AN1825" s="13">
        <f t="shared" si="2269"/>
        <v>3.2065115122842581E-4</v>
      </c>
      <c r="AO1825" s="13">
        <f t="shared" si="2270"/>
        <v>2.5095406071835847E-4</v>
      </c>
      <c r="AP1825" s="13">
        <f t="shared" si="2271"/>
        <v>1.3093760482851393E-4</v>
      </c>
      <c r="AQ1825" s="13">
        <f t="shared" si="2272"/>
        <v>5.1238430778380347E-5</v>
      </c>
      <c r="AR1825" s="13">
        <f t="shared" si="2273"/>
        <v>7.6659026547781913E-3</v>
      </c>
      <c r="AS1825" s="13">
        <f t="shared" si="2274"/>
        <v>5.81474048170234E-3</v>
      </c>
      <c r="AT1825" s="13">
        <f t="shared" si="2275"/>
        <v>2.2052984750904237E-3</v>
      </c>
      <c r="AU1825" s="13">
        <f t="shared" si="2276"/>
        <v>5.5758766644186156E-4</v>
      </c>
      <c r="AV1825" s="13">
        <f t="shared" si="2277"/>
        <v>1.0573534918736994E-4</v>
      </c>
      <c r="AW1825" s="13">
        <f t="shared" si="2278"/>
        <v>5.2902133987176223E-7</v>
      </c>
      <c r="AX1825" s="13">
        <f t="shared" si="2279"/>
        <v>2.5897459935735727E-5</v>
      </c>
      <c r="AY1825" s="13">
        <f t="shared" si="2280"/>
        <v>4.0536718538297471E-5</v>
      </c>
      <c r="AZ1825" s="13">
        <f t="shared" si="2281"/>
        <v>3.1725612356014784E-5</v>
      </c>
      <c r="BA1825" s="13">
        <f t="shared" si="2282"/>
        <v>1.6553132002420681E-5</v>
      </c>
      <c r="BB1825" s="13">
        <f t="shared" si="2283"/>
        <v>6.4775624190028246E-6</v>
      </c>
      <c r="BC1825" s="13">
        <f t="shared" si="2284"/>
        <v>2.0278369017267181E-6</v>
      </c>
      <c r="BD1825" s="13">
        <f t="shared" si="2285"/>
        <v>1.9998778453553306E-3</v>
      </c>
      <c r="BE1825" s="13">
        <f t="shared" si="2286"/>
        <v>1.5169473432589218E-3</v>
      </c>
      <c r="BF1825" s="13">
        <f t="shared" si="2287"/>
        <v>5.753174494043771E-4</v>
      </c>
      <c r="BG1825" s="13">
        <f t="shared" si="2288"/>
        <v>1.4546326390740241E-4</v>
      </c>
      <c r="BH1825" s="13">
        <f t="shared" si="2289"/>
        <v>2.7584198734760648E-5</v>
      </c>
      <c r="BI1825" s="13">
        <f t="shared" si="2290"/>
        <v>4.1846332848581212E-6</v>
      </c>
      <c r="BJ1825" s="14">
        <f t="shared" si="2291"/>
        <v>0.18056181942020688</v>
      </c>
      <c r="BK1825" s="14">
        <f t="shared" si="2292"/>
        <v>0.25358637480017188</v>
      </c>
      <c r="BL1825" s="14">
        <f t="shared" si="2293"/>
        <v>0.50212059556119359</v>
      </c>
      <c r="BM1825" s="14">
        <f t="shared" si="2294"/>
        <v>0.40906713634717512</v>
      </c>
      <c r="BN1825" s="14">
        <f t="shared" si="2295"/>
        <v>0.58973802870675551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1.43333333333333</v>
      </c>
      <c r="F1826" s="10">
        <f>VLOOKUP(B1826,home!$B$2:$E$405,3,FALSE)</f>
        <v>1.1200000000000001</v>
      </c>
      <c r="G1826" s="10">
        <f>VLOOKUP(C1826,away!$B$2:$E$405,4,FALSE)</f>
        <v>1.26</v>
      </c>
      <c r="H1826" s="10">
        <f>VLOOKUP(A1826,away!$A$2:$E$405,3,FALSE)</f>
        <v>1.3888888888888899</v>
      </c>
      <c r="I1826" s="10">
        <f>VLOOKUP(C1826,away!$B$2:$E$405,3,FALSE)</f>
        <v>0.56000000000000005</v>
      </c>
      <c r="J1826" s="10">
        <f>VLOOKUP(B1826,home!$B$2:$E$405,4,FALSE)</f>
        <v>0.86</v>
      </c>
      <c r="K1826" s="12">
        <f t="shared" si="2240"/>
        <v>2.0227199999999956</v>
      </c>
      <c r="L1826" s="12">
        <f t="shared" si="2241"/>
        <v>0.66888888888888942</v>
      </c>
      <c r="M1826" s="13">
        <f t="shared" si="2242"/>
        <v>6.7771814291243307E-2</v>
      </c>
      <c r="N1826" s="13">
        <f t="shared" si="2243"/>
        <v>0.13708340420318335</v>
      </c>
      <c r="O1826" s="13">
        <f t="shared" si="2244"/>
        <v>4.5331813559253885E-2</v>
      </c>
      <c r="P1826" s="13">
        <f t="shared" si="2245"/>
        <v>9.1693565922573814E-2</v>
      </c>
      <c r="Q1826" s="13">
        <f t="shared" si="2246"/>
        <v>0.13864067167493127</v>
      </c>
      <c r="R1826" s="13">
        <f t="shared" si="2247"/>
        <v>1.5160973201483812E-2</v>
      </c>
      <c r="S1826" s="13">
        <f t="shared" si="2248"/>
        <v>3.1014774060297449E-2</v>
      </c>
      <c r="T1826" s="13">
        <f t="shared" si="2249"/>
        <v>9.2735204831454088E-2</v>
      </c>
      <c r="U1826" s="13">
        <f t="shared" si="2250"/>
        <v>3.0666403714105266E-2</v>
      </c>
      <c r="V1826" s="13">
        <f t="shared" si="2251"/>
        <v>4.6624679851754742E-3</v>
      </c>
      <c r="W1826" s="13">
        <f t="shared" si="2252"/>
        <v>9.3477086470105442E-2</v>
      </c>
      <c r="X1826" s="13">
        <f t="shared" si="2253"/>
        <v>6.2525784505559456E-2</v>
      </c>
      <c r="Y1826" s="13">
        <f t="shared" si="2254"/>
        <v>2.0911401262414902E-2</v>
      </c>
      <c r="Z1826" s="13">
        <f t="shared" si="2255"/>
        <v>3.3803355064049114E-3</v>
      </c>
      <c r="AA1826" s="13">
        <f t="shared" si="2256"/>
        <v>6.8374722355153267E-3</v>
      </c>
      <c r="AB1826" s="13">
        <f t="shared" si="2257"/>
        <v>6.9151459201107698E-3</v>
      </c>
      <c r="AC1826" s="13">
        <f t="shared" si="2258"/>
        <v>3.9426264446322371E-4</v>
      </c>
      <c r="AD1826" s="13">
        <f t="shared" si="2259"/>
        <v>4.7269493086202825E-2</v>
      </c>
      <c r="AE1826" s="13">
        <f t="shared" si="2260"/>
        <v>3.1618038708771244E-2</v>
      </c>
      <c r="AF1826" s="13">
        <f t="shared" si="2261"/>
        <v>1.0574477390377946E-2</v>
      </c>
      <c r="AG1826" s="13">
        <f t="shared" si="2262"/>
        <v>2.3577168107435289E-3</v>
      </c>
      <c r="AH1826" s="13">
        <f t="shared" si="2263"/>
        <v>5.6526721523771062E-4</v>
      </c>
      <c r="AI1826" s="13">
        <f t="shared" si="2264"/>
        <v>1.1433773016056193E-3</v>
      </c>
      <c r="AJ1826" s="13">
        <f t="shared" si="2265"/>
        <v>1.1563660677518571E-3</v>
      </c>
      <c r="AK1826" s="13">
        <f t="shared" si="2266"/>
        <v>7.7966825752101034E-4</v>
      </c>
      <c r="AL1826" s="13">
        <f t="shared" si="2267"/>
        <v>2.1337099004338123E-5</v>
      </c>
      <c r="AM1826" s="13">
        <f t="shared" si="2268"/>
        <v>1.9122589811064784E-2</v>
      </c>
      <c r="AN1826" s="13">
        <f t="shared" si="2269"/>
        <v>1.2790887851401121E-2</v>
      </c>
      <c r="AO1826" s="13">
        <f t="shared" si="2270"/>
        <v>4.2778413814130445E-3</v>
      </c>
      <c r="AP1826" s="13">
        <f t="shared" si="2271"/>
        <v>9.5380018948542766E-4</v>
      </c>
      <c r="AQ1826" s="13">
        <f t="shared" si="2272"/>
        <v>1.5949658724172995E-4</v>
      </c>
      <c r="AR1826" s="13">
        <f t="shared" si="2273"/>
        <v>7.5620191905133817E-5</v>
      </c>
      <c r="AS1826" s="13">
        <f t="shared" si="2274"/>
        <v>1.5295847457035192E-4</v>
      </c>
      <c r="AT1826" s="13">
        <f t="shared" si="2275"/>
        <v>1.5469608284147086E-4</v>
      </c>
      <c r="AU1826" s="13">
        <f t="shared" si="2276"/>
        <v>1.0430228689503307E-4</v>
      </c>
      <c r="AV1826" s="13">
        <f t="shared" si="2277"/>
        <v>5.2743580437080215E-5</v>
      </c>
      <c r="AW1826" s="13">
        <f t="shared" si="2278"/>
        <v>8.0190444730336277E-7</v>
      </c>
      <c r="AX1826" s="13">
        <f t="shared" si="2279"/>
        <v>6.4466074771061506E-3</v>
      </c>
      <c r="AY1826" s="13">
        <f t="shared" si="2280"/>
        <v>4.3120641124643391E-3</v>
      </c>
      <c r="AZ1826" s="13">
        <f t="shared" si="2281"/>
        <v>1.4421458865019633E-3</v>
      </c>
      <c r="BA1826" s="13">
        <f t="shared" si="2282"/>
        <v>3.2154511987932691E-4</v>
      </c>
      <c r="BB1826" s="13">
        <f t="shared" si="2283"/>
        <v>5.3769489490931925E-5</v>
      </c>
      <c r="BC1826" s="13">
        <f t="shared" si="2284"/>
        <v>7.1931628163424569E-6</v>
      </c>
      <c r="BD1826" s="13">
        <f t="shared" si="2285"/>
        <v>8.4302510234982513E-6</v>
      </c>
      <c r="BE1826" s="13">
        <f t="shared" si="2286"/>
        <v>1.7052037350250343E-5</v>
      </c>
      <c r="BF1826" s="13">
        <f t="shared" si="2287"/>
        <v>1.7245748494549159E-5</v>
      </c>
      <c r="BG1826" s="13">
        <f t="shared" si="2288"/>
        <v>1.1627773464964798E-5</v>
      </c>
      <c r="BH1826" s="13">
        <f t="shared" si="2289"/>
        <v>5.879932485763387E-6</v>
      </c>
      <c r="BI1826" s="13">
        <f t="shared" si="2290"/>
        <v>2.3786914075206572E-6</v>
      </c>
      <c r="BJ1826" s="14">
        <f t="shared" si="2291"/>
        <v>0.6870812200126093</v>
      </c>
      <c r="BK1826" s="14">
        <f t="shared" si="2292"/>
        <v>0.19987028611522195</v>
      </c>
      <c r="BL1826" s="14">
        <f t="shared" si="2293"/>
        <v>0.10915942252346086</v>
      </c>
      <c r="BM1826" s="14">
        <f t="shared" si="2294"/>
        <v>0.49949775909701044</v>
      </c>
      <c r="BN1826" s="14">
        <f t="shared" si="2295"/>
        <v>0.49568224285266943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1.43333333333333</v>
      </c>
      <c r="F1827" s="10">
        <f>VLOOKUP(B1827,home!$B$2:$E$405,3,FALSE)</f>
        <v>1.1200000000000001</v>
      </c>
      <c r="G1827" s="10">
        <f>VLOOKUP(C1827,away!$B$2:$E$405,4,FALSE)</f>
        <v>0.81</v>
      </c>
      <c r="H1827" s="10">
        <f>VLOOKUP(A1827,away!$A$2:$E$405,3,FALSE)</f>
        <v>1.3888888888888899</v>
      </c>
      <c r="I1827" s="10">
        <f>VLOOKUP(C1827,away!$B$2:$E$405,3,FALSE)</f>
        <v>0.81</v>
      </c>
      <c r="J1827" s="10">
        <f>VLOOKUP(B1827,home!$B$2:$E$405,4,FALSE)</f>
        <v>1.01</v>
      </c>
      <c r="K1827" s="12">
        <f t="shared" si="2240"/>
        <v>1.3003199999999973</v>
      </c>
      <c r="L1827" s="12">
        <f t="shared" si="2241"/>
        <v>1.1362500000000009</v>
      </c>
      <c r="M1827" s="13">
        <f t="shared" si="2242"/>
        <v>8.7460326488558879E-2</v>
      </c>
      <c r="N1827" s="13">
        <f t="shared" si="2243"/>
        <v>0.11372641173960266</v>
      </c>
      <c r="O1827" s="13">
        <f t="shared" si="2244"/>
        <v>9.9376795972625095E-2</v>
      </c>
      <c r="P1827" s="13">
        <f t="shared" si="2245"/>
        <v>0.12922163533912359</v>
      </c>
      <c r="Q1827" s="13">
        <f t="shared" si="2246"/>
        <v>7.3940363856619923E-2</v>
      </c>
      <c r="R1827" s="13">
        <f t="shared" si="2247"/>
        <v>5.6458442211947686E-2</v>
      </c>
      <c r="S1827" s="13">
        <f t="shared" si="2248"/>
        <v>4.7730873271728022E-2</v>
      </c>
      <c r="T1827" s="13">
        <f t="shared" si="2249"/>
        <v>8.4014738432084443E-2</v>
      </c>
      <c r="U1827" s="13">
        <f t="shared" si="2250"/>
        <v>7.3414041577039665E-2</v>
      </c>
      <c r="V1827" s="13">
        <f t="shared" si="2251"/>
        <v>7.8357579030025309E-3</v>
      </c>
      <c r="W1827" s="13">
        <f t="shared" si="2252"/>
        <v>3.2048711310013273E-2</v>
      </c>
      <c r="X1827" s="13">
        <f t="shared" si="2253"/>
        <v>3.6415348226002606E-2</v>
      </c>
      <c r="Y1827" s="13">
        <f t="shared" si="2254"/>
        <v>2.0688469710897748E-2</v>
      </c>
      <c r="Z1827" s="13">
        <f t="shared" si="2255"/>
        <v>2.1383634987775207E-2</v>
      </c>
      <c r="AA1827" s="13">
        <f t="shared" si="2256"/>
        <v>2.7805568247303802E-2</v>
      </c>
      <c r="AB1827" s="13">
        <f t="shared" si="2257"/>
        <v>1.8078068251667006E-2</v>
      </c>
      <c r="AC1827" s="13">
        <f t="shared" si="2258"/>
        <v>7.2357768587788258E-4</v>
      </c>
      <c r="AD1827" s="13">
        <f t="shared" si="2259"/>
        <v>1.0418395072659091E-2</v>
      </c>
      <c r="AE1827" s="13">
        <f t="shared" si="2260"/>
        <v>1.1837901401308901E-2</v>
      </c>
      <c r="AF1827" s="13">
        <f t="shared" si="2261"/>
        <v>6.7254077336186251E-3</v>
      </c>
      <c r="AG1827" s="13">
        <f t="shared" si="2262"/>
        <v>2.5472481791080572E-3</v>
      </c>
      <c r="AH1827" s="13">
        <f t="shared" si="2263"/>
        <v>6.0742888137148955E-3</v>
      </c>
      <c r="AI1827" s="13">
        <f t="shared" si="2264"/>
        <v>7.8985192302497374E-3</v>
      </c>
      <c r="AJ1827" s="13">
        <f t="shared" si="2265"/>
        <v>5.1353012627391595E-3</v>
      </c>
      <c r="AK1827" s="13">
        <f t="shared" si="2266"/>
        <v>2.2258449793216566E-3</v>
      </c>
      <c r="AL1827" s="13">
        <f t="shared" si="2267"/>
        <v>4.2763111283958038E-5</v>
      </c>
      <c r="AM1827" s="13">
        <f t="shared" si="2268"/>
        <v>2.7094494961760083E-3</v>
      </c>
      <c r="AN1827" s="13">
        <f t="shared" si="2269"/>
        <v>3.0786119900299913E-3</v>
      </c>
      <c r="AO1827" s="13">
        <f t="shared" si="2270"/>
        <v>1.7490364368357905E-3</v>
      </c>
      <c r="AP1827" s="13">
        <f t="shared" si="2271"/>
        <v>6.6244755045155633E-4</v>
      </c>
      <c r="AQ1827" s="13">
        <f t="shared" si="2272"/>
        <v>1.8817650730014525E-4</v>
      </c>
      <c r="AR1827" s="13">
        <f t="shared" si="2273"/>
        <v>1.3803821329167112E-3</v>
      </c>
      <c r="AS1827" s="13">
        <f t="shared" si="2274"/>
        <v>1.7949384950742542E-3</v>
      </c>
      <c r="AT1827" s="13">
        <f t="shared" si="2275"/>
        <v>1.1669972119574749E-3</v>
      </c>
      <c r="AU1827" s="13">
        <f t="shared" si="2276"/>
        <v>5.0582327155084688E-4</v>
      </c>
      <c r="AV1827" s="13">
        <f t="shared" si="2277"/>
        <v>1.6443302911574894E-4</v>
      </c>
      <c r="AW1827" s="13">
        <f t="shared" si="2278"/>
        <v>1.7550558172938712E-6</v>
      </c>
      <c r="AX1827" s="13">
        <f t="shared" si="2279"/>
        <v>5.8719189481126321E-4</v>
      </c>
      <c r="AY1827" s="13">
        <f t="shared" si="2280"/>
        <v>6.6719679047929834E-4</v>
      </c>
      <c r="AZ1827" s="13">
        <f t="shared" si="2281"/>
        <v>3.7905117659105166E-4</v>
      </c>
      <c r="BA1827" s="13">
        <f t="shared" si="2282"/>
        <v>1.4356563313386097E-4</v>
      </c>
      <c r="BB1827" s="13">
        <f t="shared" si="2283"/>
        <v>4.0781612662087385E-5</v>
      </c>
      <c r="BC1827" s="13">
        <f t="shared" si="2284"/>
        <v>9.2676214774593653E-6</v>
      </c>
      <c r="BD1827" s="13">
        <f t="shared" si="2285"/>
        <v>2.6140986642110271E-4</v>
      </c>
      <c r="BE1827" s="13">
        <f t="shared" si="2286"/>
        <v>3.3991647750468759E-4</v>
      </c>
      <c r="BF1827" s="13">
        <f t="shared" si="2287"/>
        <v>2.2100009701444729E-4</v>
      </c>
      <c r="BG1827" s="13">
        <f t="shared" si="2288"/>
        <v>9.5790282049941836E-5</v>
      </c>
      <c r="BH1827" s="13">
        <f t="shared" si="2289"/>
        <v>3.1139504888795019E-5</v>
      </c>
      <c r="BI1827" s="13">
        <f t="shared" si="2290"/>
        <v>8.098264199399572E-6</v>
      </c>
      <c r="BJ1827" s="14">
        <f t="shared" si="2291"/>
        <v>0.40257777237186382</v>
      </c>
      <c r="BK1827" s="14">
        <f t="shared" si="2292"/>
        <v>0.27368213059005414</v>
      </c>
      <c r="BL1827" s="14">
        <f t="shared" si="2293"/>
        <v>0.30243679917930205</v>
      </c>
      <c r="BM1827" s="14">
        <f t="shared" si="2294"/>
        <v>0.43923091978585538</v>
      </c>
      <c r="BN1827" s="14">
        <f t="shared" si="2295"/>
        <v>0.56018397560847788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1.4750000000000001</v>
      </c>
      <c r="F1828" s="10">
        <f>VLOOKUP(B1828,home!$B$2:$E$405,3,FALSE)</f>
        <v>0.68</v>
      </c>
      <c r="G1828" s="10">
        <f>VLOOKUP(C1828,away!$B$2:$E$405,4,FALSE)</f>
        <v>0.51</v>
      </c>
      <c r="H1828" s="10">
        <f>VLOOKUP(A1828,away!$A$2:$E$405,3,FALSE)</f>
        <v>1.175</v>
      </c>
      <c r="I1828" s="10">
        <f>VLOOKUP(C1828,away!$B$2:$E$405,3,FALSE)</f>
        <v>2.37</v>
      </c>
      <c r="J1828" s="10">
        <f>VLOOKUP(B1828,home!$B$2:$E$405,4,FALSE)</f>
        <v>2.13</v>
      </c>
      <c r="K1828" s="12">
        <f t="shared" si="2240"/>
        <v>0.51153000000000004</v>
      </c>
      <c r="L1828" s="12">
        <f t="shared" si="2241"/>
        <v>5.9315175</v>
      </c>
      <c r="M1828" s="13">
        <f t="shared" si="2242"/>
        <v>1.5915490368472835E-3</v>
      </c>
      <c r="N1828" s="13">
        <f t="shared" si="2243"/>
        <v>8.1412507881849108E-4</v>
      </c>
      <c r="O1828" s="13">
        <f t="shared" si="2244"/>
        <v>9.4403009641678068E-3</v>
      </c>
      <c r="P1828" s="13">
        <f t="shared" si="2245"/>
        <v>4.8289971522007587E-3</v>
      </c>
      <c r="Q1828" s="13">
        <f t="shared" si="2246"/>
        <v>2.0822470078401135E-4</v>
      </c>
      <c r="R1828" s="13">
        <f t="shared" si="2247"/>
        <v>2.7997655187114123E-2</v>
      </c>
      <c r="S1828" s="13">
        <f t="shared" si="2248"/>
        <v>3.6629743972822104E-3</v>
      </c>
      <c r="T1828" s="13">
        <f t="shared" si="2249"/>
        <v>1.235088456632627E-3</v>
      </c>
      <c r="U1828" s="13">
        <f t="shared" si="2250"/>
        <v>1.4321640557864489E-2</v>
      </c>
      <c r="V1828" s="13">
        <f t="shared" si="2251"/>
        <v>1.2348900713524994E-3</v>
      </c>
      <c r="W1828" s="13">
        <f t="shared" si="2252"/>
        <v>3.5504393730681784E-5</v>
      </c>
      <c r="X1828" s="13">
        <f t="shared" si="2253"/>
        <v>2.1059493274042928E-4</v>
      </c>
      <c r="Y1828" s="13">
        <f t="shared" si="2254"/>
        <v>6.2457376448058985E-4</v>
      </c>
      <c r="Z1828" s="13">
        <f t="shared" si="2255"/>
        <v>5.5356193900444411E-2</v>
      </c>
      <c r="AA1828" s="13">
        <f t="shared" si="2256"/>
        <v>2.8316353865894331E-2</v>
      </c>
      <c r="AB1828" s="13">
        <f t="shared" si="2257"/>
        <v>7.2423322465104628E-3</v>
      </c>
      <c r="AC1828" s="13">
        <f t="shared" si="2258"/>
        <v>2.3417754102219394E-4</v>
      </c>
      <c r="AD1828" s="13">
        <f t="shared" si="2259"/>
        <v>4.5403906312639128E-6</v>
      </c>
      <c r="AE1828" s="13">
        <f t="shared" si="2260"/>
        <v>2.6931406486177946E-5</v>
      </c>
      <c r="AF1828" s="13">
        <f t="shared" si="2261"/>
        <v>7.987205443618902E-5</v>
      </c>
      <c r="AG1828" s="13">
        <f t="shared" si="2262"/>
        <v>1.5792082954973598E-4</v>
      </c>
      <c r="AH1828" s="13">
        <f t="shared" si="2263"/>
        <v>8.2086558213469787E-2</v>
      </c>
      <c r="AI1828" s="13">
        <f t="shared" si="2264"/>
        <v>4.1989737122936209E-2</v>
      </c>
      <c r="AJ1828" s="13">
        <f t="shared" si="2265"/>
        <v>1.0739505115247778E-2</v>
      </c>
      <c r="AK1828" s="13">
        <f t="shared" si="2266"/>
        <v>1.831193017200899E-3</v>
      </c>
      <c r="AL1828" s="13">
        <f t="shared" si="2267"/>
        <v>2.8421183451454302E-5</v>
      </c>
      <c r="AM1828" s="13">
        <f t="shared" si="2268"/>
        <v>4.6450920392208609E-7</v>
      </c>
      <c r="AN1828" s="13">
        <f t="shared" si="2269"/>
        <v>2.7552444719749222E-6</v>
      </c>
      <c r="AO1828" s="13">
        <f t="shared" si="2270"/>
        <v>8.1713904011487581E-6</v>
      </c>
      <c r="AP1828" s="13">
        <f t="shared" si="2271"/>
        <v>1.6156248387915297E-5</v>
      </c>
      <c r="AQ1828" s="13">
        <f t="shared" si="2272"/>
        <v>2.3957767511816585E-5</v>
      </c>
      <c r="AR1828" s="13">
        <f t="shared" si="2273"/>
        <v>9.7379571311592944E-2</v>
      </c>
      <c r="AS1828" s="13">
        <f t="shared" si="2274"/>
        <v>4.9812572113019142E-2</v>
      </c>
      <c r="AT1828" s="13">
        <f t="shared" si="2275"/>
        <v>1.2740312506486339E-2</v>
      </c>
      <c r="AU1828" s="13">
        <f t="shared" si="2276"/>
        <v>2.1723506854809862E-3</v>
      </c>
      <c r="AV1828" s="13">
        <f t="shared" si="2277"/>
        <v>2.7780563653602219E-4</v>
      </c>
      <c r="AW1828" s="13">
        <f t="shared" si="2278"/>
        <v>2.3953919310990495E-6</v>
      </c>
      <c r="AX1828" s="13">
        <f t="shared" si="2279"/>
        <v>3.9601732180377433E-8</v>
      </c>
      <c r="AY1828" s="13">
        <f t="shared" si="2280"/>
        <v>2.348983674582219E-7</v>
      </c>
      <c r="AZ1828" s="13">
        <f t="shared" si="2281"/>
        <v>6.9665188864993717E-7</v>
      </c>
      <c r="BA1828" s="13">
        <f t="shared" si="2282"/>
        <v>1.3774009563117181E-6</v>
      </c>
      <c r="BB1828" s="13">
        <f t="shared" si="2283"/>
        <v>2.0425194692199225E-6</v>
      </c>
      <c r="BC1828" s="13">
        <f t="shared" si="2284"/>
        <v>2.4230479951537357E-6</v>
      </c>
      <c r="BD1828" s="13">
        <f t="shared" si="2285"/>
        <v>9.6268105229535231E-2</v>
      </c>
      <c r="BE1828" s="13">
        <f t="shared" si="2286"/>
        <v>4.9244023868064167E-2</v>
      </c>
      <c r="BF1828" s="13">
        <f t="shared" si="2287"/>
        <v>1.2594897764615431E-2</v>
      </c>
      <c r="BG1828" s="13">
        <f t="shared" si="2288"/>
        <v>2.1475560178445775E-3</v>
      </c>
      <c r="BH1828" s="13">
        <f t="shared" si="2289"/>
        <v>2.7463483245200918E-4</v>
      </c>
      <c r="BI1828" s="13">
        <f t="shared" si="2290"/>
        <v>2.8096791168835263E-5</v>
      </c>
      <c r="BJ1828" s="14">
        <f t="shared" si="2291"/>
        <v>3.4556952886759485E-3</v>
      </c>
      <c r="BK1828" s="14">
        <f t="shared" si="2292"/>
        <v>1.1581244280523859E-2</v>
      </c>
      <c r="BL1828" s="14">
        <f t="shared" si="2293"/>
        <v>0.54690520304720158</v>
      </c>
      <c r="BM1828" s="14">
        <f t="shared" si="2294"/>
        <v>0.57241964489047703</v>
      </c>
      <c r="BN1828" s="14">
        <f t="shared" si="2295"/>
        <v>4.4880852119932473E-2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1.4750000000000001</v>
      </c>
      <c r="F1829" s="10">
        <f>VLOOKUP(B1829,home!$B$2:$E$405,3,FALSE)</f>
        <v>1.36</v>
      </c>
      <c r="G1829" s="10">
        <f>VLOOKUP(C1829,away!$B$2:$E$405,4,FALSE)</f>
        <v>0.51</v>
      </c>
      <c r="H1829" s="10">
        <f>VLOOKUP(A1829,away!$A$2:$E$405,3,FALSE)</f>
        <v>1.175</v>
      </c>
      <c r="I1829" s="10">
        <f>VLOOKUP(C1829,away!$B$2:$E$405,3,FALSE)</f>
        <v>1.02</v>
      </c>
      <c r="J1829" s="10">
        <f>VLOOKUP(B1829,home!$B$2:$E$405,4,FALSE)</f>
        <v>0.85</v>
      </c>
      <c r="K1829" s="12">
        <f t="shared" si="2240"/>
        <v>1.0230600000000001</v>
      </c>
      <c r="L1829" s="12">
        <f t="shared" si="2241"/>
        <v>1.0187250000000001</v>
      </c>
      <c r="M1829" s="13">
        <f t="shared" si="2242"/>
        <v>0.12979681665667309</v>
      </c>
      <c r="N1829" s="13">
        <f t="shared" si="2243"/>
        <v>0.13278993124877597</v>
      </c>
      <c r="O1829" s="13">
        <f t="shared" si="2244"/>
        <v>0.13222726204856927</v>
      </c>
      <c r="P1829" s="13">
        <f t="shared" si="2245"/>
        <v>0.1352764227114093</v>
      </c>
      <c r="Q1829" s="13">
        <f t="shared" si="2246"/>
        <v>6.7926033531686372E-2</v>
      </c>
      <c r="R1829" s="13">
        <f t="shared" si="2247"/>
        <v>6.7351608765214371E-2</v>
      </c>
      <c r="S1829" s="13">
        <f t="shared" si="2248"/>
        <v>3.5246840047704425E-2</v>
      </c>
      <c r="T1829" s="13">
        <f t="shared" si="2249"/>
        <v>6.9197948509567189E-2</v>
      </c>
      <c r="U1829" s="13">
        <f t="shared" si="2250"/>
        <v>6.8904736863340213E-2</v>
      </c>
      <c r="V1829" s="13">
        <f t="shared" si="2251"/>
        <v>4.0816498657511233E-3</v>
      </c>
      <c r="W1829" s="13">
        <f t="shared" si="2252"/>
        <v>2.3164135954975688E-2</v>
      </c>
      <c r="X1829" s="13">
        <f t="shared" si="2253"/>
        <v>2.3597884400732606E-2</v>
      </c>
      <c r="Y1829" s="13">
        <f t="shared" si="2254"/>
        <v>1.2019877393068165E-2</v>
      </c>
      <c r="Z1829" s="13">
        <f t="shared" si="2255"/>
        <v>2.2870922546447677E-2</v>
      </c>
      <c r="AA1829" s="13">
        <f t="shared" si="2256"/>
        <v>2.3398326020368763E-2</v>
      </c>
      <c r="AB1829" s="13">
        <f t="shared" si="2257"/>
        <v>1.1968945709199234E-2</v>
      </c>
      <c r="AC1829" s="13">
        <f t="shared" si="2258"/>
        <v>2.6587275348006817E-4</v>
      </c>
      <c r="AD1829" s="13">
        <f t="shared" si="2259"/>
        <v>5.924575232524357E-3</v>
      </c>
      <c r="AE1829" s="13">
        <f t="shared" si="2260"/>
        <v>6.0355129037533758E-3</v>
      </c>
      <c r="AF1829" s="13">
        <f t="shared" si="2261"/>
        <v>3.0742639414380788E-3</v>
      </c>
      <c r="AG1829" s="13">
        <f t="shared" si="2262"/>
        <v>1.0439431779138359E-3</v>
      </c>
      <c r="AH1829" s="13">
        <f t="shared" si="2263"/>
        <v>5.8247951427824775E-3</v>
      </c>
      <c r="AI1829" s="13">
        <f t="shared" si="2264"/>
        <v>5.9591149187750419E-3</v>
      </c>
      <c r="AJ1829" s="13">
        <f t="shared" si="2265"/>
        <v>3.0482660544009976E-3</v>
      </c>
      <c r="AK1829" s="13">
        <f t="shared" si="2266"/>
        <v>1.0395196898718283E-3</v>
      </c>
      <c r="AL1829" s="13">
        <f t="shared" si="2267"/>
        <v>1.1083881997615063E-5</v>
      </c>
      <c r="AM1829" s="13">
        <f t="shared" si="2268"/>
        <v>1.2122391874772743E-3</v>
      </c>
      <c r="AN1829" s="13">
        <f t="shared" si="2269"/>
        <v>1.234938366262786E-3</v>
      </c>
      <c r="AO1829" s="13">
        <f t="shared" si="2270"/>
        <v>6.2903129358552845E-4</v>
      </c>
      <c r="AP1829" s="13">
        <f t="shared" si="2271"/>
        <v>2.136033015193059E-4</v>
      </c>
      <c r="AQ1829" s="13">
        <f t="shared" si="2272"/>
        <v>5.4400755835063727E-5</v>
      </c>
      <c r="AR1829" s="13">
        <f t="shared" si="2273"/>
        <v>1.1867728863662163E-3</v>
      </c>
      <c r="AS1829" s="13">
        <f t="shared" si="2274"/>
        <v>1.2141398691258214E-3</v>
      </c>
      <c r="AT1829" s="13">
        <f t="shared" si="2275"/>
        <v>6.2106896725393147E-4</v>
      </c>
      <c r="AU1829" s="13">
        <f t="shared" si="2276"/>
        <v>2.1179693921293574E-4</v>
      </c>
      <c r="AV1829" s="13">
        <f t="shared" si="2277"/>
        <v>5.4170244157796504E-5</v>
      </c>
      <c r="AW1829" s="13">
        <f t="shared" si="2278"/>
        <v>3.2088355584739291E-7</v>
      </c>
      <c r="AX1829" s="13">
        <f t="shared" si="2279"/>
        <v>2.0669890385674995E-4</v>
      </c>
      <c r="AY1829" s="13">
        <f t="shared" si="2280"/>
        <v>2.1056934083146756E-4</v>
      </c>
      <c r="AZ1829" s="13">
        <f t="shared" si="2281"/>
        <v>1.0725612586926841E-4</v>
      </c>
      <c r="BA1829" s="13">
        <f t="shared" si="2282"/>
        <v>3.6421498942056835E-5</v>
      </c>
      <c r="BB1829" s="13">
        <f t="shared" si="2283"/>
        <v>9.2758728774367126E-6</v>
      </c>
      <c r="BC1829" s="13">
        <f t="shared" si="2284"/>
        <v>1.8899127194133436E-6</v>
      </c>
      <c r="BD1829" s="13">
        <f t="shared" si="2285"/>
        <v>2.0149920144390385E-4</v>
      </c>
      <c r="BE1829" s="13">
        <f t="shared" si="2286"/>
        <v>2.0614577302920028E-4</v>
      </c>
      <c r="BF1829" s="13">
        <f t="shared" si="2287"/>
        <v>1.0544974727762682E-4</v>
      </c>
      <c r="BG1829" s="13">
        <f t="shared" si="2288"/>
        <v>3.5960472816616305E-5</v>
      </c>
      <c r="BH1829" s="13">
        <f t="shared" si="2289"/>
        <v>9.1974303299418689E-6</v>
      </c>
      <c r="BI1829" s="13">
        <f t="shared" si="2290"/>
        <v>1.8819046146700665E-6</v>
      </c>
      <c r="BJ1829" s="14">
        <f t="shared" si="2291"/>
        <v>0.34869043085421197</v>
      </c>
      <c r="BK1829" s="14">
        <f t="shared" si="2292"/>
        <v>0.30488925525784699</v>
      </c>
      <c r="BL1829" s="14">
        <f t="shared" si="2293"/>
        <v>0.32357065864815082</v>
      </c>
      <c r="BM1829" s="14">
        <f t="shared" si="2294"/>
        <v>0.33444294388705353</v>
      </c>
      <c r="BN1829" s="14">
        <f t="shared" si="2295"/>
        <v>0.66536807496232842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1.4750000000000001</v>
      </c>
      <c r="F1830" s="10">
        <f>VLOOKUP(B1830,home!$B$2:$E$405,3,FALSE)</f>
        <v>1.19</v>
      </c>
      <c r="G1830" s="10">
        <f>VLOOKUP(C1830,away!$B$2:$E$405,4,FALSE)</f>
        <v>1.02</v>
      </c>
      <c r="H1830" s="10">
        <f>VLOOKUP(A1830,away!$A$2:$E$405,3,FALSE)</f>
        <v>1.175</v>
      </c>
      <c r="I1830" s="10">
        <f>VLOOKUP(C1830,away!$B$2:$E$405,3,FALSE)</f>
        <v>1.02</v>
      </c>
      <c r="J1830" s="10">
        <f>VLOOKUP(B1830,home!$B$2:$E$405,4,FALSE)</f>
        <v>1.06</v>
      </c>
      <c r="K1830" s="12">
        <f t="shared" si="2240"/>
        <v>1.7903549999999999</v>
      </c>
      <c r="L1830" s="12">
        <f t="shared" si="2241"/>
        <v>1.2704100000000003</v>
      </c>
      <c r="M1830" s="13">
        <f t="shared" si="2242"/>
        <v>4.6851839849572995E-2</v>
      </c>
      <c r="N1830" s="13">
        <f t="shared" si="2243"/>
        <v>8.3881425733882242E-2</v>
      </c>
      <c r="O1830" s="13">
        <f t="shared" si="2244"/>
        <v>5.952104586329604E-2</v>
      </c>
      <c r="P1830" s="13">
        <f t="shared" si="2245"/>
        <v>0.10656380206658136</v>
      </c>
      <c r="Q1830" s="13">
        <f t="shared" si="2246"/>
        <v>7.5088764984892392E-2</v>
      </c>
      <c r="R1830" s="13">
        <f t="shared" si="2247"/>
        <v>3.780806593759499E-2</v>
      </c>
      <c r="S1830" s="13">
        <f t="shared" si="2248"/>
        <v>6.059443955320485E-2</v>
      </c>
      <c r="T1830" s="13">
        <f t="shared" si="2249"/>
        <v>9.5393517924457147E-2</v>
      </c>
      <c r="U1830" s="13">
        <f t="shared" si="2250"/>
        <v>6.7689859891702855E-2</v>
      </c>
      <c r="V1830" s="13">
        <f t="shared" si="2251"/>
        <v>1.5313459724231326E-2</v>
      </c>
      <c r="W1830" s="13">
        <f t="shared" si="2252"/>
        <v>4.4811848611509011E-2</v>
      </c>
      <c r="X1830" s="13">
        <f t="shared" si="2253"/>
        <v>5.692942059454717E-2</v>
      </c>
      <c r="Y1830" s="13">
        <f t="shared" si="2254"/>
        <v>3.6161852608759364E-2</v>
      </c>
      <c r="Z1830" s="13">
        <f t="shared" si="2255"/>
        <v>1.6010581682593349E-2</v>
      </c>
      <c r="AA1830" s="13">
        <f t="shared" si="2256"/>
        <v>2.8664624968339408E-2</v>
      </c>
      <c r="AB1830" s="13">
        <f t="shared" si="2257"/>
        <v>2.5659927317595657E-2</v>
      </c>
      <c r="AC1830" s="13">
        <f t="shared" si="2258"/>
        <v>2.176889552586091E-3</v>
      </c>
      <c r="AD1830" s="13">
        <f t="shared" si="2259"/>
        <v>2.0057279305214563E-2</v>
      </c>
      <c r="AE1830" s="13">
        <f t="shared" si="2260"/>
        <v>2.5480968202137636E-2</v>
      </c>
      <c r="AF1830" s="13">
        <f t="shared" si="2261"/>
        <v>1.618563840683885E-2</v>
      </c>
      <c r="AG1830" s="13">
        <f t="shared" si="2262"/>
        <v>6.8541322961440474E-3</v>
      </c>
      <c r="AH1830" s="13">
        <f t="shared" si="2263"/>
        <v>5.0850007688458569E-3</v>
      </c>
      <c r="AI1830" s="13">
        <f t="shared" si="2264"/>
        <v>9.1039565515070222E-3</v>
      </c>
      <c r="AJ1830" s="13">
        <f t="shared" si="2265"/>
        <v>8.1496570658866792E-3</v>
      </c>
      <c r="AK1830" s="13">
        <f t="shared" si="2266"/>
        <v>4.863593092065183E-3</v>
      </c>
      <c r="AL1830" s="13">
        <f t="shared" si="2267"/>
        <v>1.9805209626550633E-4</v>
      </c>
      <c r="AM1830" s="13">
        <f t="shared" si="2268"/>
        <v>7.1819300580974769E-3</v>
      </c>
      <c r="AN1830" s="13">
        <f t="shared" si="2269"/>
        <v>9.1239957651076172E-3</v>
      </c>
      <c r="AO1830" s="13">
        <f t="shared" si="2270"/>
        <v>5.7956077299751883E-3</v>
      </c>
      <c r="AP1830" s="13">
        <f t="shared" si="2271"/>
        <v>2.4542660054125928E-3</v>
      </c>
      <c r="AQ1830" s="13">
        <f t="shared" si="2272"/>
        <v>7.7948101898405353E-4</v>
      </c>
      <c r="AR1830" s="13">
        <f t="shared" si="2273"/>
        <v>1.2920071653498935E-3</v>
      </c>
      <c r="AS1830" s="13">
        <f t="shared" si="2274"/>
        <v>2.3131514885200081E-3</v>
      </c>
      <c r="AT1830" s="13">
        <f t="shared" si="2275"/>
        <v>2.0706811666146201E-3</v>
      </c>
      <c r="AU1830" s="13">
        <f t="shared" si="2276"/>
        <v>1.2357514600181061E-3</v>
      </c>
      <c r="AV1830" s="13">
        <f t="shared" si="2277"/>
        <v>5.5310845130017937E-4</v>
      </c>
      <c r="AW1830" s="13">
        <f t="shared" si="2278"/>
        <v>1.2512958374664122E-5</v>
      </c>
      <c r="AX1830" s="13">
        <f t="shared" si="2279"/>
        <v>2.1430340648608509E-3</v>
      </c>
      <c r="AY1830" s="13">
        <f t="shared" si="2280"/>
        <v>2.7225319063398741E-3</v>
      </c>
      <c r="AZ1830" s="13">
        <f t="shared" si="2281"/>
        <v>1.7293658795666208E-3</v>
      </c>
      <c r="BA1830" s="13">
        <f t="shared" si="2282"/>
        <v>7.3233456902007689E-4</v>
      </c>
      <c r="BB1830" s="13">
        <f t="shared" si="2283"/>
        <v>2.325912899571991E-4</v>
      </c>
      <c r="BC1830" s="13">
        <f t="shared" si="2284"/>
        <v>5.9097260134905086E-5</v>
      </c>
      <c r="BD1830" s="13">
        <f t="shared" si="2285"/>
        <v>2.7356313715535955E-4</v>
      </c>
      <c r="BE1830" s="13">
        <f t="shared" si="2286"/>
        <v>4.8977513042178364E-4</v>
      </c>
      <c r="BF1830" s="13">
        <f t="shared" si="2287"/>
        <v>4.3843567681314631E-4</v>
      </c>
      <c r="BG1830" s="13">
        <f t="shared" si="2288"/>
        <v>2.6165183538693357E-4</v>
      </c>
      <c r="BH1830" s="13">
        <f t="shared" si="2289"/>
        <v>1.1711241793604343E-4</v>
      </c>
      <c r="BI1830" s="13">
        <f t="shared" si="2290"/>
        <v>4.1934560602776964E-5</v>
      </c>
      <c r="BJ1830" s="14">
        <f t="shared" si="2291"/>
        <v>0.49379908421583885</v>
      </c>
      <c r="BK1830" s="14">
        <f t="shared" si="2292"/>
        <v>0.23442101474878199</v>
      </c>
      <c r="BL1830" s="14">
        <f t="shared" si="2293"/>
        <v>0.25563290394695259</v>
      </c>
      <c r="BM1830" s="14">
        <f t="shared" si="2294"/>
        <v>0.58743862121038137</v>
      </c>
      <c r="BN1830" s="14">
        <f t="shared" si="2295"/>
        <v>0.40971494443582002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1.4750000000000001</v>
      </c>
      <c r="F1831" s="10">
        <f>VLOOKUP(B1831,home!$B$2:$E$405,3,FALSE)</f>
        <v>2.0299999999999998</v>
      </c>
      <c r="G1831" s="10">
        <f>VLOOKUP(C1831,away!$B$2:$E$405,4,FALSE)</f>
        <v>1.53</v>
      </c>
      <c r="H1831" s="10">
        <f>VLOOKUP(A1831,away!$A$2:$E$405,3,FALSE)</f>
        <v>1.175</v>
      </c>
      <c r="I1831" s="10">
        <f>VLOOKUP(C1831,away!$B$2:$E$405,3,FALSE)</f>
        <v>0.51</v>
      </c>
      <c r="J1831" s="10">
        <f>VLOOKUP(B1831,home!$B$2:$E$405,4,FALSE)</f>
        <v>0</v>
      </c>
      <c r="K1831" s="12">
        <f t="shared" si="2240"/>
        <v>4.5812024999999998</v>
      </c>
      <c r="L1831" s="12">
        <f t="shared" si="2241"/>
        <v>0</v>
      </c>
      <c r="M1831" s="13">
        <f t="shared" si="2242"/>
        <v>1.0242572194958654E-2</v>
      </c>
      <c r="N1831" s="13">
        <f t="shared" si="2243"/>
        <v>4.6923297345975071E-2</v>
      </c>
      <c r="O1831" s="13">
        <f t="shared" si="2244"/>
        <v>0</v>
      </c>
      <c r="P1831" s="13">
        <f t="shared" si="2245"/>
        <v>0</v>
      </c>
      <c r="Q1831" s="13">
        <f t="shared" si="2246"/>
        <v>0.10748256355481217</v>
      </c>
      <c r="R1831" s="13">
        <f t="shared" si="2247"/>
        <v>0</v>
      </c>
      <c r="S1831" s="13">
        <f t="shared" si="2248"/>
        <v>0</v>
      </c>
      <c r="T1831" s="13">
        <f t="shared" si="2249"/>
        <v>0</v>
      </c>
      <c r="U1831" s="13">
        <f t="shared" si="2250"/>
        <v>0</v>
      </c>
      <c r="V1831" s="13">
        <f t="shared" si="2251"/>
        <v>0</v>
      </c>
      <c r="W1831" s="13">
        <f t="shared" si="2252"/>
        <v>0.16413312962123819</v>
      </c>
      <c r="X1831" s="13">
        <f t="shared" si="2253"/>
        <v>0</v>
      </c>
      <c r="Y1831" s="13">
        <f t="shared" si="2254"/>
        <v>0</v>
      </c>
      <c r="Z1831" s="13">
        <f t="shared" si="2255"/>
        <v>0</v>
      </c>
      <c r="AA1831" s="13">
        <f t="shared" si="2256"/>
        <v>0</v>
      </c>
      <c r="AB1831" s="13">
        <f t="shared" si="2257"/>
        <v>0</v>
      </c>
      <c r="AC1831" s="13">
        <f t="shared" si="2258"/>
        <v>0</v>
      </c>
      <c r="AD1831" s="13">
        <f t="shared" si="2259"/>
        <v>0.18798177593841006</v>
      </c>
      <c r="AE1831" s="13">
        <f t="shared" si="2260"/>
        <v>0</v>
      </c>
      <c r="AF1831" s="13">
        <f t="shared" si="2261"/>
        <v>0</v>
      </c>
      <c r="AG1831" s="13">
        <f t="shared" si="2262"/>
        <v>0</v>
      </c>
      <c r="AH1831" s="13">
        <f t="shared" si="2263"/>
        <v>0</v>
      </c>
      <c r="AI1831" s="13">
        <f t="shared" si="2264"/>
        <v>0</v>
      </c>
      <c r="AJ1831" s="13">
        <f t="shared" si="2265"/>
        <v>0</v>
      </c>
      <c r="AK1831" s="13">
        <f t="shared" si="2266"/>
        <v>0</v>
      </c>
      <c r="AL1831" s="13">
        <f t="shared" si="2267"/>
        <v>0</v>
      </c>
      <c r="AM1831" s="13">
        <f t="shared" si="2268"/>
        <v>0.17223651637669676</v>
      </c>
      <c r="AN1831" s="13">
        <f t="shared" si="2269"/>
        <v>0</v>
      </c>
      <c r="AO1831" s="13">
        <f t="shared" si="2270"/>
        <v>0</v>
      </c>
      <c r="AP1831" s="13">
        <f t="shared" si="2271"/>
        <v>0</v>
      </c>
      <c r="AQ1831" s="13">
        <f t="shared" si="2272"/>
        <v>0</v>
      </c>
      <c r="AR1831" s="13">
        <f t="shared" si="2273"/>
        <v>0</v>
      </c>
      <c r="AS1831" s="13">
        <f t="shared" si="2274"/>
        <v>0</v>
      </c>
      <c r="AT1831" s="13">
        <f t="shared" si="2275"/>
        <v>0</v>
      </c>
      <c r="AU1831" s="13">
        <f t="shared" si="2276"/>
        <v>0</v>
      </c>
      <c r="AV1831" s="13">
        <f t="shared" si="2277"/>
        <v>0</v>
      </c>
      <c r="AW1831" s="13">
        <f t="shared" si="2278"/>
        <v>0</v>
      </c>
      <c r="AX1831" s="13">
        <f t="shared" si="2279"/>
        <v>0.13150839323603566</v>
      </c>
      <c r="AY1831" s="13">
        <f t="shared" si="2280"/>
        <v>0</v>
      </c>
      <c r="AZ1831" s="13">
        <f t="shared" si="2281"/>
        <v>0</v>
      </c>
      <c r="BA1831" s="13">
        <f t="shared" si="2282"/>
        <v>0</v>
      </c>
      <c r="BB1831" s="13">
        <f t="shared" si="2283"/>
        <v>0</v>
      </c>
      <c r="BC1831" s="13">
        <f t="shared" si="2284"/>
        <v>0</v>
      </c>
      <c r="BD1831" s="13">
        <f t="shared" si="2285"/>
        <v>0</v>
      </c>
      <c r="BE1831" s="13">
        <f t="shared" si="2286"/>
        <v>0</v>
      </c>
      <c r="BF1831" s="13">
        <f t="shared" si="2287"/>
        <v>0</v>
      </c>
      <c r="BG1831" s="13">
        <f t="shared" si="2288"/>
        <v>0</v>
      </c>
      <c r="BH1831" s="13">
        <f t="shared" si="2289"/>
        <v>0</v>
      </c>
      <c r="BI1831" s="13">
        <f t="shared" si="2290"/>
        <v>0</v>
      </c>
      <c r="BJ1831" s="14">
        <f t="shared" si="2291"/>
        <v>0.81026567607316791</v>
      </c>
      <c r="BK1831" s="14">
        <f t="shared" si="2292"/>
        <v>1.0242572194958654E-2</v>
      </c>
      <c r="BL1831" s="14">
        <f t="shared" si="2293"/>
        <v>0</v>
      </c>
      <c r="BM1831" s="14">
        <f t="shared" si="2294"/>
        <v>0.65585981517238068</v>
      </c>
      <c r="BN1831" s="14">
        <f t="shared" si="2295"/>
        <v>0.16464843309574589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1.4750000000000001</v>
      </c>
      <c r="F1832" s="10">
        <f>VLOOKUP(B1832,home!$B$2:$E$405,3,FALSE)</f>
        <v>0.34</v>
      </c>
      <c r="G1832" s="10">
        <f>VLOOKUP(C1832,away!$B$2:$E$405,4,FALSE)</f>
        <v>0.34</v>
      </c>
      <c r="H1832" s="10">
        <f>VLOOKUP(A1832,away!$A$2:$E$405,3,FALSE)</f>
        <v>1.175</v>
      </c>
      <c r="I1832" s="10">
        <f>VLOOKUP(C1832,away!$B$2:$E$405,3,FALSE)</f>
        <v>0.68</v>
      </c>
      <c r="J1832" s="10">
        <f>VLOOKUP(B1832,home!$B$2:$E$405,4,FALSE)</f>
        <v>1.7</v>
      </c>
      <c r="K1832" s="12">
        <f t="shared" si="2240"/>
        <v>0.17051000000000002</v>
      </c>
      <c r="L1832" s="12">
        <f t="shared" si="2241"/>
        <v>1.3583000000000001</v>
      </c>
      <c r="M1832" s="13">
        <f t="shared" si="2242"/>
        <v>0.21679349813902662</v>
      </c>
      <c r="N1832" s="13">
        <f t="shared" si="2243"/>
        <v>3.6965459367685437E-2</v>
      </c>
      <c r="O1832" s="13">
        <f t="shared" si="2244"/>
        <v>0.29447060852223989</v>
      </c>
      <c r="P1832" s="13">
        <f t="shared" si="2245"/>
        <v>5.0210183459127124E-2</v>
      </c>
      <c r="Q1832" s="13">
        <f t="shared" si="2246"/>
        <v>3.151490238392023E-3</v>
      </c>
      <c r="R1832" s="13">
        <f t="shared" si="2247"/>
        <v>0.19998971377787925</v>
      </c>
      <c r="S1832" s="13">
        <f t="shared" si="2248"/>
        <v>2.9072164809371757E-3</v>
      </c>
      <c r="T1832" s="13">
        <f t="shared" si="2249"/>
        <v>4.2806691908078851E-3</v>
      </c>
      <c r="U1832" s="13">
        <f t="shared" si="2250"/>
        <v>3.4100246096266197E-2</v>
      </c>
      <c r="V1832" s="13">
        <f t="shared" si="2251"/>
        <v>7.4813576624908171E-5</v>
      </c>
      <c r="W1832" s="13">
        <f t="shared" si="2252"/>
        <v>1.7912020018274132E-4</v>
      </c>
      <c r="X1832" s="13">
        <f t="shared" si="2253"/>
        <v>2.4329896790821752E-4</v>
      </c>
      <c r="Y1832" s="13">
        <f t="shared" si="2254"/>
        <v>1.6523649405486598E-4</v>
      </c>
      <c r="Z1832" s="13">
        <f t="shared" si="2255"/>
        <v>9.0548676074831164E-2</v>
      </c>
      <c r="AA1832" s="13">
        <f t="shared" si="2256"/>
        <v>1.5439454757519462E-2</v>
      </c>
      <c r="AB1832" s="13">
        <f t="shared" si="2257"/>
        <v>1.3162907153523224E-3</v>
      </c>
      <c r="AC1832" s="13">
        <f t="shared" si="2258"/>
        <v>1.0829439765881423E-6</v>
      </c>
      <c r="AD1832" s="13">
        <f t="shared" si="2259"/>
        <v>7.6354463332898064E-6</v>
      </c>
      <c r="AE1832" s="13">
        <f t="shared" si="2260"/>
        <v>1.0371226754507543E-5</v>
      </c>
      <c r="AF1832" s="13">
        <f t="shared" si="2261"/>
        <v>7.0436186503237998E-6</v>
      </c>
      <c r="AG1832" s="13">
        <f t="shared" si="2262"/>
        <v>3.1891157375782735E-6</v>
      </c>
      <c r="AH1832" s="13">
        <f t="shared" si="2263"/>
        <v>3.0748066678110791E-2</v>
      </c>
      <c r="AI1832" s="13">
        <f t="shared" si="2264"/>
        <v>5.2428528492846722E-3</v>
      </c>
      <c r="AJ1832" s="13">
        <f t="shared" si="2265"/>
        <v>4.4697941966576488E-4</v>
      </c>
      <c r="AK1832" s="13">
        <f t="shared" si="2266"/>
        <v>2.5404820282403193E-5</v>
      </c>
      <c r="AL1832" s="13">
        <f t="shared" si="2267"/>
        <v>1.0032554704307129E-8</v>
      </c>
      <c r="AM1832" s="13">
        <f t="shared" si="2268"/>
        <v>2.603839908578489E-7</v>
      </c>
      <c r="AN1832" s="13">
        <f t="shared" si="2269"/>
        <v>3.5367957478221615E-7</v>
      </c>
      <c r="AO1832" s="13">
        <f t="shared" si="2270"/>
        <v>2.4020148321334216E-7</v>
      </c>
      <c r="AP1832" s="13">
        <f t="shared" si="2271"/>
        <v>1.0875522488289425E-7</v>
      </c>
      <c r="AQ1832" s="13">
        <f t="shared" si="2272"/>
        <v>3.6930555489608815E-8</v>
      </c>
      <c r="AR1832" s="13">
        <f t="shared" si="2273"/>
        <v>8.3530197937755762E-3</v>
      </c>
      <c r="AS1832" s="13">
        <f t="shared" si="2274"/>
        <v>1.4242734050366737E-3</v>
      </c>
      <c r="AT1832" s="13">
        <f t="shared" si="2275"/>
        <v>1.2142642914640167E-4</v>
      </c>
      <c r="AU1832" s="13">
        <f t="shared" si="2276"/>
        <v>6.9014734779176511E-6</v>
      </c>
      <c r="AV1832" s="13">
        <f t="shared" si="2277"/>
        <v>2.9419256067993467E-7</v>
      </c>
      <c r="AW1832" s="13">
        <f t="shared" si="2278"/>
        <v>6.4543808917895603E-11</v>
      </c>
      <c r="AX1832" s="13">
        <f t="shared" si="2279"/>
        <v>7.3996790468619741E-9</v>
      </c>
      <c r="AY1832" s="13">
        <f t="shared" si="2280"/>
        <v>1.005098404935262E-8</v>
      </c>
      <c r="AZ1832" s="13">
        <f t="shared" si="2281"/>
        <v>6.8261258171178334E-9</v>
      </c>
      <c r="BA1832" s="13">
        <f t="shared" si="2282"/>
        <v>3.0906422324637188E-9</v>
      </c>
      <c r="BB1832" s="13">
        <f t="shared" si="2283"/>
        <v>1.0495048360888673E-9</v>
      </c>
      <c r="BC1832" s="13">
        <f t="shared" si="2284"/>
        <v>2.8510848377190163E-10</v>
      </c>
      <c r="BD1832" s="13">
        <f t="shared" si="2285"/>
        <v>1.8909844643142256E-3</v>
      </c>
      <c r="BE1832" s="13">
        <f t="shared" si="2286"/>
        <v>3.2243176101021863E-4</v>
      </c>
      <c r="BF1832" s="13">
        <f t="shared" si="2287"/>
        <v>2.7488919784926204E-5</v>
      </c>
      <c r="BG1832" s="13">
        <f t="shared" si="2288"/>
        <v>1.5623785708425892E-6</v>
      </c>
      <c r="BH1832" s="13">
        <f t="shared" si="2289"/>
        <v>6.6600292528592474E-8</v>
      </c>
      <c r="BI1832" s="13">
        <f t="shared" si="2290"/>
        <v>2.27120317581006E-9</v>
      </c>
      <c r="BJ1832" s="14">
        <f t="shared" si="2291"/>
        <v>4.5014542519380557E-2</v>
      </c>
      <c r="BK1832" s="14">
        <f t="shared" si="2292"/>
        <v>0.26998681468323121</v>
      </c>
      <c r="BL1832" s="14">
        <f t="shared" si="2293"/>
        <v>0.59392806932577391</v>
      </c>
      <c r="BM1832" s="14">
        <f t="shared" si="2294"/>
        <v>0.19789713911242623</v>
      </c>
      <c r="BN1832" s="14">
        <f t="shared" si="2295"/>
        <v>0.80158095350435032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1.4750000000000001</v>
      </c>
      <c r="F1833" s="10">
        <f>VLOOKUP(B1833,home!$B$2:$E$405,3,FALSE)</f>
        <v>0.34</v>
      </c>
      <c r="G1833" s="10">
        <f>VLOOKUP(C1833,away!$B$2:$E$405,4,FALSE)</f>
        <v>1.36</v>
      </c>
      <c r="H1833" s="10">
        <f>VLOOKUP(A1833,away!$A$2:$E$405,3,FALSE)</f>
        <v>1.175</v>
      </c>
      <c r="I1833" s="10">
        <f>VLOOKUP(C1833,away!$B$2:$E$405,3,FALSE)</f>
        <v>0.51</v>
      </c>
      <c r="J1833" s="10">
        <f>VLOOKUP(B1833,home!$B$2:$E$405,4,FALSE)</f>
        <v>0.43</v>
      </c>
      <c r="K1833" s="12">
        <f t="shared" si="2240"/>
        <v>0.68204000000000009</v>
      </c>
      <c r="L1833" s="12">
        <f t="shared" si="2241"/>
        <v>0.2576775</v>
      </c>
      <c r="M1833" s="13">
        <f t="shared" si="2242"/>
        <v>0.3907382033107491</v>
      </c>
      <c r="N1833" s="13">
        <f t="shared" si="2243"/>
        <v>0.26649908418606333</v>
      </c>
      <c r="O1833" s="13">
        <f t="shared" si="2244"/>
        <v>0.10068444338360555</v>
      </c>
      <c r="P1833" s="13">
        <f t="shared" si="2245"/>
        <v>6.8670817765354331E-2</v>
      </c>
      <c r="Q1833" s="13">
        <f t="shared" si="2246"/>
        <v>9.088151768913133E-2</v>
      </c>
      <c r="R1833" s="13">
        <f t="shared" si="2247"/>
        <v>1.2972057829989512E-2</v>
      </c>
      <c r="S1833" s="13">
        <f t="shared" si="2248"/>
        <v>3.0171616011732696E-3</v>
      </c>
      <c r="T1833" s="13">
        <f t="shared" si="2249"/>
        <v>2.3418122274341136E-2</v>
      </c>
      <c r="U1833" s="13">
        <f t="shared" si="2250"/>
        <v>8.8474623223660474E-3</v>
      </c>
      <c r="V1833" s="13">
        <f t="shared" si="2251"/>
        <v>5.8917241697112572E-5</v>
      </c>
      <c r="W1833" s="13">
        <f t="shared" si="2252"/>
        <v>2.0661610108231712E-2</v>
      </c>
      <c r="X1833" s="13">
        <f t="shared" si="2253"/>
        <v>5.324032038663877E-3</v>
      </c>
      <c r="Y1833" s="13">
        <f t="shared" si="2254"/>
        <v>6.8594163282140565E-4</v>
      </c>
      <c r="Z1833" s="13">
        <f t="shared" si="2255"/>
        <v>1.114202477162374E-3</v>
      </c>
      <c r="AA1833" s="13">
        <f t="shared" si="2256"/>
        <v>7.5993065752382556E-4</v>
      </c>
      <c r="AB1833" s="13">
        <f t="shared" si="2257"/>
        <v>2.59151552828775E-4</v>
      </c>
      <c r="AC1833" s="13">
        <f t="shared" si="2258"/>
        <v>6.4715568082712289E-7</v>
      </c>
      <c r="AD1833" s="13">
        <f t="shared" si="2259"/>
        <v>3.5230111395545892E-3</v>
      </c>
      <c r="AE1833" s="13">
        <f t="shared" si="2260"/>
        <v>9.078007029125777E-4</v>
      </c>
      <c r="AF1833" s="13">
        <f t="shared" si="2261"/>
        <v>1.1695990781237789E-4</v>
      </c>
      <c r="AG1833" s="13">
        <f t="shared" si="2262"/>
        <v>1.0045978881774666E-5</v>
      </c>
      <c r="AH1833" s="13">
        <f t="shared" si="2263"/>
        <v>7.1776227202251911E-5</v>
      </c>
      <c r="AI1833" s="13">
        <f t="shared" si="2264"/>
        <v>4.8954258001023892E-5</v>
      </c>
      <c r="AJ1833" s="13">
        <f t="shared" si="2265"/>
        <v>1.669438106350917E-5</v>
      </c>
      <c r="AK1833" s="13">
        <f t="shared" si="2266"/>
        <v>3.7954118868519316E-6</v>
      </c>
      <c r="AL1833" s="13">
        <f t="shared" si="2267"/>
        <v>4.5494102647086279E-9</v>
      </c>
      <c r="AM1833" s="13">
        <f t="shared" si="2268"/>
        <v>4.8056690352436267E-4</v>
      </c>
      <c r="AN1833" s="13">
        <f t="shared" si="2269"/>
        <v>1.2383127828289898E-4</v>
      </c>
      <c r="AO1833" s="13">
        <f t="shared" si="2270"/>
        <v>1.5954267104870851E-5</v>
      </c>
      <c r="AP1833" s="13">
        <f t="shared" si="2271"/>
        <v>1.3703518873051192E-6</v>
      </c>
      <c r="AQ1833" s="13">
        <f t="shared" si="2272"/>
        <v>8.8277212110266225E-8</v>
      </c>
      <c r="AR1833" s="13">
        <f t="shared" si="2273"/>
        <v>3.6990237569816556E-6</v>
      </c>
      <c r="AS1833" s="13">
        <f t="shared" si="2274"/>
        <v>2.5228821632117682E-6</v>
      </c>
      <c r="AT1833" s="13">
        <f t="shared" si="2275"/>
        <v>8.6035327529847733E-7</v>
      </c>
      <c r="AU1833" s="13">
        <f t="shared" si="2276"/>
        <v>1.9559844929485785E-7</v>
      </c>
      <c r="AV1833" s="13">
        <f t="shared" si="2277"/>
        <v>3.3351491589266216E-8</v>
      </c>
      <c r="AW1833" s="13">
        <f t="shared" si="2278"/>
        <v>2.2209508436748281E-11</v>
      </c>
      <c r="AX1833" s="13">
        <f t="shared" si="2279"/>
        <v>5.4627641813292695E-5</v>
      </c>
      <c r="AY1833" s="13">
        <f t="shared" si="2280"/>
        <v>1.4076314173344728E-5</v>
      </c>
      <c r="AZ1833" s="13">
        <f t="shared" si="2281"/>
        <v>1.8135747227010183E-6</v>
      </c>
      <c r="BA1833" s="13">
        <f t="shared" si="2282"/>
        <v>1.5577246686959719E-7</v>
      </c>
      <c r="BB1833" s="13">
        <f t="shared" si="2283"/>
        <v>1.0034764957947658E-8</v>
      </c>
      <c r="BC1833" s="13">
        <f t="shared" si="2284"/>
        <v>5.1714662949031188E-10</v>
      </c>
      <c r="BD1833" s="13">
        <f t="shared" si="2285"/>
        <v>1.5885919902327325E-7</v>
      </c>
      <c r="BE1833" s="13">
        <f t="shared" si="2286"/>
        <v>1.0834832810183329E-7</v>
      </c>
      <c r="BF1833" s="13">
        <f t="shared" si="2287"/>
        <v>3.6948946849287191E-8</v>
      </c>
      <c r="BG1833" s="13">
        <f t="shared" si="2288"/>
        <v>8.4002199030292791E-9</v>
      </c>
      <c r="BH1833" s="13">
        <f t="shared" si="2289"/>
        <v>1.4323214956655227E-9</v>
      </c>
      <c r="BI1833" s="13">
        <f t="shared" si="2290"/>
        <v>1.953801105807427E-10</v>
      </c>
      <c r="BJ1833" s="14">
        <f t="shared" si="2291"/>
        <v>0.41272062059151343</v>
      </c>
      <c r="BK1833" s="14">
        <f t="shared" si="2292"/>
        <v>0.46249982793823818</v>
      </c>
      <c r="BL1833" s="14">
        <f t="shared" si="2293"/>
        <v>0.12367189141799922</v>
      </c>
      <c r="BM1833" s="14">
        <f t="shared" si="2294"/>
        <v>6.9546341968056327E-2</v>
      </c>
      <c r="BN1833" s="14">
        <f t="shared" si="2295"/>
        <v>0.93044612416489325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1.4750000000000001</v>
      </c>
      <c r="F1834" s="10">
        <f>VLOOKUP(B1834,home!$B$2:$E$405,3,FALSE)</f>
        <v>0.85</v>
      </c>
      <c r="G1834" s="10">
        <f>VLOOKUP(C1834,away!$B$2:$E$405,4,FALSE)</f>
        <v>0.17</v>
      </c>
      <c r="H1834" s="10">
        <f>VLOOKUP(A1834,away!$A$2:$E$405,3,FALSE)</f>
        <v>1.175</v>
      </c>
      <c r="I1834" s="10">
        <f>VLOOKUP(C1834,away!$B$2:$E$405,3,FALSE)</f>
        <v>1.19</v>
      </c>
      <c r="J1834" s="10">
        <f>VLOOKUP(B1834,home!$B$2:$E$405,4,FALSE)</f>
        <v>1.06</v>
      </c>
      <c r="K1834" s="12">
        <f t="shared" si="2240"/>
        <v>0.21313750000000004</v>
      </c>
      <c r="L1834" s="12">
        <f t="shared" si="2241"/>
        <v>1.482145</v>
      </c>
      <c r="M1834" s="13">
        <f t="shared" si="2242"/>
        <v>0.18354736957101067</v>
      </c>
      <c r="N1834" s="13">
        <f t="shared" si="2243"/>
        <v>3.9120827481941303E-2</v>
      </c>
      <c r="O1834" s="13">
        <f t="shared" si="2244"/>
        <v>0.27204381607282563</v>
      </c>
      <c r="P1834" s="13">
        <f t="shared" si="2245"/>
        <v>5.7982738848221888E-2</v>
      </c>
      <c r="Q1834" s="13">
        <f t="shared" si="2246"/>
        <v>4.1690576837161318E-3</v>
      </c>
      <c r="R1834" s="13">
        <f t="shared" si="2247"/>
        <v>0.20160419088662912</v>
      </c>
      <c r="S1834" s="13">
        <f t="shared" si="2248"/>
        <v>4.5791966566979484E-3</v>
      </c>
      <c r="T1834" s="13">
        <f t="shared" si="2249"/>
        <v>6.179148000631446E-3</v>
      </c>
      <c r="U1834" s="13">
        <f t="shared" si="2250"/>
        <v>4.2969413235098924E-2</v>
      </c>
      <c r="V1834" s="13">
        <f t="shared" si="2251"/>
        <v>1.607301486020454E-4</v>
      </c>
      <c r="W1834" s="13">
        <f t="shared" si="2252"/>
        <v>2.9619417735434909E-4</v>
      </c>
      <c r="X1834" s="13">
        <f t="shared" si="2253"/>
        <v>4.3900271899486172E-4</v>
      </c>
      <c r="Y1834" s="13">
        <f t="shared" si="2254"/>
        <v>3.2533284247231973E-4</v>
      </c>
      <c r="Z1834" s="13">
        <f t="shared" si="2255"/>
        <v>9.9602214500554259E-2</v>
      </c>
      <c r="AA1834" s="13">
        <f t="shared" si="2256"/>
        <v>2.1228966993111893E-2</v>
      </c>
      <c r="AB1834" s="13">
        <f t="shared" si="2257"/>
        <v>2.2623444762471931E-3</v>
      </c>
      <c r="AC1834" s="13">
        <f t="shared" si="2258"/>
        <v>3.1734227018650998E-6</v>
      </c>
      <c r="AD1834" s="13">
        <f t="shared" si="2259"/>
        <v>1.5782521618965648E-5</v>
      </c>
      <c r="AE1834" s="13">
        <f t="shared" si="2260"/>
        <v>2.3391985504941837E-5</v>
      </c>
      <c r="AF1834" s="13">
        <f t="shared" si="2261"/>
        <v>1.7335157178111014E-5</v>
      </c>
      <c r="AG1834" s="13">
        <f t="shared" si="2262"/>
        <v>8.5644055119171138E-6</v>
      </c>
      <c r="AH1834" s="13">
        <f t="shared" si="2263"/>
        <v>3.6906231052731026E-2</v>
      </c>
      <c r="AI1834" s="13">
        <f t="shared" si="2264"/>
        <v>7.8661018210014616E-3</v>
      </c>
      <c r="AJ1834" s="13">
        <f t="shared" si="2265"/>
        <v>8.3828063843684956E-4</v>
      </c>
      <c r="AK1834" s="13">
        <f t="shared" si="2266"/>
        <v>5.9556346524944681E-5</v>
      </c>
      <c r="AL1834" s="13">
        <f t="shared" si="2267"/>
        <v>4.009945556993135E-8</v>
      </c>
      <c r="AM1834" s="13">
        <f t="shared" si="2268"/>
        <v>6.7276944031245853E-7</v>
      </c>
      <c r="AN1834" s="13">
        <f t="shared" si="2269"/>
        <v>9.9714186211190891E-7</v>
      </c>
      <c r="AO1834" s="13">
        <f t="shared" si="2270"/>
        <v>7.3895441260992773E-7</v>
      </c>
      <c r="AP1834" s="13">
        <f t="shared" si="2271"/>
        <v>3.65079195959247E-7</v>
      </c>
      <c r="AQ1834" s="13">
        <f t="shared" si="2272"/>
        <v>1.3527507622375464E-7</v>
      </c>
      <c r="AR1834" s="13">
        <f t="shared" si="2273"/>
        <v>1.0940077164730002E-2</v>
      </c>
      <c r="AS1834" s="13">
        <f t="shared" si="2274"/>
        <v>2.3317406966976415E-3</v>
      </c>
      <c r="AT1834" s="13">
        <f t="shared" si="2275"/>
        <v>2.4849069137119681E-4</v>
      </c>
      <c r="AU1834" s="13">
        <f t="shared" si="2276"/>
        <v>1.7654228244042821E-5</v>
      </c>
      <c r="AV1834" s="13">
        <f t="shared" si="2277"/>
        <v>9.406945180911694E-7</v>
      </c>
      <c r="AW1834" s="13">
        <f t="shared" si="2278"/>
        <v>3.51873479990691E-10</v>
      </c>
      <c r="AX1834" s="13">
        <f t="shared" si="2279"/>
        <v>2.389873276409943E-8</v>
      </c>
      <c r="AY1834" s="13">
        <f t="shared" si="2280"/>
        <v>3.5421387272646146E-8</v>
      </c>
      <c r="AZ1834" s="13">
        <f t="shared" si="2281"/>
        <v>2.6249816019608069E-8</v>
      </c>
      <c r="BA1834" s="13">
        <f t="shared" si="2282"/>
        <v>1.2968677854793996E-8</v>
      </c>
      <c r="BB1834" s="13">
        <f t="shared" si="2283"/>
        <v>4.8053652597734149E-9</v>
      </c>
      <c r="BC1834" s="13">
        <f t="shared" si="2284"/>
        <v>1.4244496185893733E-9</v>
      </c>
      <c r="BD1834" s="13">
        <f t="shared" si="2285"/>
        <v>2.7024634448864571E-3</v>
      </c>
      <c r="BE1834" s="13">
        <f t="shared" si="2286"/>
        <v>5.759963024844875E-4</v>
      </c>
      <c r="BF1834" s="13">
        <f t="shared" si="2287"/>
        <v>6.1383205960393724E-5</v>
      </c>
      <c r="BG1834" s="13">
        <f t="shared" si="2288"/>
        <v>4.3610210201278061E-6</v>
      </c>
      <c r="BH1834" s="13">
        <f t="shared" si="2289"/>
        <v>2.3237427941937262E-7</v>
      </c>
      <c r="BI1834" s="13">
        <f t="shared" si="2290"/>
        <v>9.9055345959493131E-9</v>
      </c>
      <c r="BJ1834" s="14">
        <f t="shared" si="2291"/>
        <v>5.0597650963340353E-2</v>
      </c>
      <c r="BK1834" s="14">
        <f t="shared" si="2292"/>
        <v>0.24627328416807726</v>
      </c>
      <c r="BL1834" s="14">
        <f t="shared" si="2293"/>
        <v>0.60266225125233353</v>
      </c>
      <c r="BM1834" s="14">
        <f t="shared" si="2294"/>
        <v>0.2406673652704468</v>
      </c>
      <c r="BN1834" s="14">
        <f t="shared" si="2295"/>
        <v>0.75846800054434471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1.40384615384615</v>
      </c>
      <c r="F1835" s="10">
        <f>VLOOKUP(B1835,home!$B$2:$E$405,3,FALSE)</f>
        <v>1.63</v>
      </c>
      <c r="G1835" s="10">
        <f>VLOOKUP(C1835,away!$B$2:$E$405,4,FALSE)</f>
        <v>1.54</v>
      </c>
      <c r="H1835" s="10">
        <f>VLOOKUP(A1835,away!$A$2:$E$405,3,FALSE)</f>
        <v>1.12179487179487</v>
      </c>
      <c r="I1835" s="10">
        <f>VLOOKUP(C1835,away!$B$2:$E$405,3,FALSE)</f>
        <v>1.42</v>
      </c>
      <c r="J1835" s="10">
        <f>VLOOKUP(B1835,home!$B$2:$E$405,4,FALSE)</f>
        <v>0.64</v>
      </c>
      <c r="K1835" s="12">
        <f t="shared" si="2240"/>
        <v>3.5239346153846056</v>
      </c>
      <c r="L1835" s="12">
        <f t="shared" si="2241"/>
        <v>1.0194871794871778</v>
      </c>
      <c r="M1835" s="13">
        <f t="shared" si="2242"/>
        <v>1.06369467602551E-2</v>
      </c>
      <c r="N1835" s="13">
        <f t="shared" si="2243"/>
        <v>3.7483904890466074E-2</v>
      </c>
      <c r="O1835" s="13">
        <f t="shared" si="2244"/>
        <v>1.0844230850967746E-2</v>
      </c>
      <c r="P1835" s="13">
        <f t="shared" si="2245"/>
        <v>3.8214360472946893E-2</v>
      </c>
      <c r="Q1835" s="13">
        <f t="shared" si="2246"/>
        <v>6.6045414981648884E-2</v>
      </c>
      <c r="R1835" s="13">
        <f t="shared" si="2247"/>
        <v>5.5277771619804726E-3</v>
      </c>
      <c r="S1835" s="13">
        <f t="shared" si="2248"/>
        <v>3.432228672547441E-2</v>
      </c>
      <c r="T1835" s="13">
        <f t="shared" si="2249"/>
        <v>6.7332453837701423E-2</v>
      </c>
      <c r="U1835" s="13">
        <f t="shared" si="2250"/>
        <v>1.9479525287235459E-2</v>
      </c>
      <c r="V1835" s="13">
        <f t="shared" si="2251"/>
        <v>1.3700717641644249E-2</v>
      </c>
      <c r="W1835" s="13">
        <f t="shared" si="2252"/>
        <v>7.7579908013757831E-2</v>
      </c>
      <c r="X1835" s="13">
        <f t="shared" si="2253"/>
        <v>7.9091721605820675E-2</v>
      </c>
      <c r="Y1835" s="13">
        <f t="shared" si="2254"/>
        <v>4.03164980903516E-2</v>
      </c>
      <c r="Z1835" s="13">
        <f t="shared" si="2255"/>
        <v>1.8784993159003697E-3</v>
      </c>
      <c r="AA1835" s="13">
        <f t="shared" si="2256"/>
        <v>6.6197087642776127E-3</v>
      </c>
      <c r="AB1835" s="13">
        <f t="shared" si="2257"/>
        <v>1.1663710429101371E-2</v>
      </c>
      <c r="AC1835" s="13">
        <f t="shared" si="2258"/>
        <v>3.0763301637232454E-3</v>
      </c>
      <c r="AD1835" s="13">
        <f t="shared" si="2259"/>
        <v>6.8346630827008717E-2</v>
      </c>
      <c r="AE1835" s="13">
        <f t="shared" si="2260"/>
        <v>6.9678513889278509E-2</v>
      </c>
      <c r="AF1835" s="13">
        <f t="shared" si="2261"/>
        <v>3.5518175797919341E-2</v>
      </c>
      <c r="AG1835" s="13">
        <f t="shared" si="2262"/>
        <v>1.207010828825018E-2</v>
      </c>
      <c r="AH1835" s="13">
        <f t="shared" si="2263"/>
        <v>4.7877649230896512E-4</v>
      </c>
      <c r="AI1835" s="13">
        <f t="shared" si="2264"/>
        <v>1.6871770542799833E-3</v>
      </c>
      <c r="AJ1835" s="13">
        <f t="shared" si="2265"/>
        <v>2.9727508119299336E-3</v>
      </c>
      <c r="AK1835" s="13">
        <f t="shared" si="2266"/>
        <v>3.4919264963575278E-3</v>
      </c>
      <c r="AL1835" s="13">
        <f t="shared" si="2267"/>
        <v>4.420817080690192E-4</v>
      </c>
      <c r="AM1835" s="13">
        <f t="shared" si="2268"/>
        <v>4.816981164324171E-2</v>
      </c>
      <c r="AN1835" s="13">
        <f t="shared" si="2269"/>
        <v>4.9108505408597111E-2</v>
      </c>
      <c r="AO1835" s="13">
        <f t="shared" si="2270"/>
        <v>2.503274583392074E-2</v>
      </c>
      <c r="AP1835" s="13">
        <f t="shared" si="2271"/>
        <v>8.5068544816810868E-3</v>
      </c>
      <c r="AQ1835" s="13">
        <f t="shared" si="2272"/>
        <v>2.1681572704592266E-3</v>
      </c>
      <c r="AR1835" s="13">
        <f t="shared" si="2273"/>
        <v>9.7621299149766298E-5</v>
      </c>
      <c r="AS1835" s="13">
        <f t="shared" si="2274"/>
        <v>3.4401107527267717E-4</v>
      </c>
      <c r="AT1835" s="13">
        <f t="shared" si="2275"/>
        <v>6.0613626811453335E-4</v>
      </c>
      <c r="AU1835" s="13">
        <f t="shared" si="2276"/>
        <v>7.1199485894961605E-4</v>
      </c>
      <c r="AV1835" s="13">
        <f t="shared" si="2277"/>
        <v>6.27255832357108E-4</v>
      </c>
      <c r="AW1835" s="13">
        <f t="shared" si="2278"/>
        <v>4.4117374122205388E-5</v>
      </c>
      <c r="AX1835" s="13">
        <f t="shared" si="2279"/>
        <v>2.8291211111029314E-2</v>
      </c>
      <c r="AY1835" s="13">
        <f t="shared" si="2280"/>
        <v>2.8842527019859579E-2</v>
      </c>
      <c r="AZ1835" s="13">
        <f t="shared" si="2281"/>
        <v>1.4702293260379678E-2</v>
      </c>
      <c r="BA1835" s="13">
        <f t="shared" si="2282"/>
        <v>4.9962664960059413E-3</v>
      </c>
      <c r="BB1835" s="13">
        <f t="shared" si="2283"/>
        <v>1.2734074094948452E-3</v>
      </c>
      <c r="BC1835" s="13">
        <f t="shared" si="2284"/>
        <v>2.5964450564879476E-4</v>
      </c>
      <c r="BD1835" s="13">
        <f t="shared" si="2285"/>
        <v>1.6587277154678208E-5</v>
      </c>
      <c r="BE1835" s="13">
        <f t="shared" si="2286"/>
        <v>5.8452480140348794E-5</v>
      </c>
      <c r="BF1835" s="13">
        <f t="shared" si="2287"/>
        <v>1.0299135906082821E-4</v>
      </c>
      <c r="BG1835" s="13">
        <f t="shared" si="2288"/>
        <v>1.209782717599858E-4</v>
      </c>
      <c r="BH1835" s="13">
        <f t="shared" si="2289"/>
        <v>1.0657987989110499E-4</v>
      </c>
      <c r="BI1835" s="13">
        <f t="shared" si="2290"/>
        <v>7.5116105610359695E-5</v>
      </c>
      <c r="BJ1835" s="14">
        <f t="shared" si="2291"/>
        <v>0.76481475466252125</v>
      </c>
      <c r="BK1835" s="14">
        <f t="shared" si="2292"/>
        <v>0.12923525049197249</v>
      </c>
      <c r="BL1835" s="14">
        <f t="shared" si="2293"/>
        <v>6.5633308055900064E-2</v>
      </c>
      <c r="BM1835" s="14">
        <f t="shared" si="2294"/>
        <v>0.76401076776229193</v>
      </c>
      <c r="BN1835" s="14">
        <f t="shared" si="2295"/>
        <v>0.16875263511826519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1.40384615384615</v>
      </c>
      <c r="F1836" s="10">
        <f>VLOOKUP(B1836,home!$B$2:$E$405,3,FALSE)</f>
        <v>1.66</v>
      </c>
      <c r="G1836" s="10">
        <f>VLOOKUP(C1836,away!$B$2:$E$405,4,FALSE)</f>
        <v>1.32</v>
      </c>
      <c r="H1836" s="10">
        <f>VLOOKUP(A1836,away!$A$2:$E$405,3,FALSE)</f>
        <v>1.12179487179487</v>
      </c>
      <c r="I1836" s="10">
        <f>VLOOKUP(C1836,away!$B$2:$E$405,3,FALSE)</f>
        <v>0.51</v>
      </c>
      <c r="J1836" s="10">
        <f>VLOOKUP(B1836,home!$B$2:$E$405,4,FALSE)</f>
        <v>1.19</v>
      </c>
      <c r="K1836" s="12">
        <f t="shared" si="2240"/>
        <v>3.0761076923076835</v>
      </c>
      <c r="L1836" s="12">
        <f t="shared" si="2241"/>
        <v>0.68081730769230653</v>
      </c>
      <c r="M1836" s="13">
        <f t="shared" si="2242"/>
        <v>2.3355448070628813E-2</v>
      </c>
      <c r="N1836" s="13">
        <f t="shared" si="2243"/>
        <v>7.1843873467353936E-2</v>
      </c>
      <c r="O1836" s="13">
        <f t="shared" si="2244"/>
        <v>1.5900793275392986E-2</v>
      </c>
      <c r="P1836" s="13">
        <f t="shared" si="2245"/>
        <v>4.8912552508230657E-2</v>
      </c>
      <c r="Q1836" s="13">
        <f t="shared" si="2246"/>
        <v>0.1104997459090537</v>
      </c>
      <c r="R1836" s="13">
        <f t="shared" si="2247"/>
        <v>5.4127676339624916E-3</v>
      </c>
      <c r="S1836" s="13">
        <f t="shared" si="2248"/>
        <v>2.5608990519422812E-2</v>
      </c>
      <c r="T1836" s="13">
        <f t="shared" si="2249"/>
        <v>7.5230139510485919E-2</v>
      </c>
      <c r="U1836" s="13">
        <f t="shared" si="2250"/>
        <v>1.6650256155506082E-2</v>
      </c>
      <c r="V1836" s="13">
        <f t="shared" si="2251"/>
        <v>5.9591192107681995E-3</v>
      </c>
      <c r="W1836" s="13">
        <f t="shared" si="2252"/>
        <v>0.11330303946296152</v>
      </c>
      <c r="X1836" s="13">
        <f t="shared" si="2253"/>
        <v>7.7138670280528635E-2</v>
      </c>
      <c r="Y1836" s="13">
        <f t="shared" si="2254"/>
        <v>2.6258670909677019E-2</v>
      </c>
      <c r="Z1836" s="13">
        <f t="shared" si="2255"/>
        <v>1.2283686292394668E-3</v>
      </c>
      <c r="AA1836" s="13">
        <f t="shared" si="2256"/>
        <v>3.7785941893929689E-3</v>
      </c>
      <c r="AB1836" s="13">
        <f t="shared" si="2257"/>
        <v>5.8116813260504149E-3</v>
      </c>
      <c r="AC1836" s="13">
        <f t="shared" si="2258"/>
        <v>7.7999930256652194E-4</v>
      </c>
      <c r="AD1836" s="13">
        <f t="shared" si="2259"/>
        <v>8.7133087813464252E-2</v>
      </c>
      <c r="AE1836" s="13">
        <f t="shared" si="2260"/>
        <v>5.9321714256080058E-2</v>
      </c>
      <c r="AF1836" s="13">
        <f t="shared" si="2261"/>
        <v>2.019362489375837E-2</v>
      </c>
      <c r="AG1836" s="13">
        <f t="shared" si="2262"/>
        <v>4.5827231109056383E-3</v>
      </c>
      <c r="AH1836" s="13">
        <f t="shared" si="2263"/>
        <v>2.0907365575312568E-4</v>
      </c>
      <c r="AI1836" s="13">
        <f t="shared" si="2264"/>
        <v>6.4313308072107853E-4</v>
      </c>
      <c r="AJ1836" s="13">
        <f t="shared" si="2265"/>
        <v>9.8917330839182432E-4</v>
      </c>
      <c r="AK1836" s="13">
        <f t="shared" si="2266"/>
        <v>1.0142678743231769E-3</v>
      </c>
      <c r="AL1836" s="13">
        <f t="shared" si="2267"/>
        <v>6.5341083121666895E-5</v>
      </c>
      <c r="AM1836" s="13">
        <f t="shared" si="2268"/>
        <v>5.3606152335503657E-2</v>
      </c>
      <c r="AN1836" s="13">
        <f t="shared" si="2269"/>
        <v>3.6495996308801251E-2</v>
      </c>
      <c r="AO1836" s="13">
        <f t="shared" si="2270"/>
        <v>1.2423552974253212E-2</v>
      </c>
      <c r="AP1836" s="13">
        <f t="shared" si="2271"/>
        <v>2.8193899626346064E-3</v>
      </c>
      <c r="AQ1836" s="13">
        <f t="shared" si="2272"/>
        <v>4.7987237092390135E-4</v>
      </c>
      <c r="AR1836" s="13">
        <f t="shared" si="2273"/>
        <v>2.8468192683846237E-5</v>
      </c>
      <c r="AS1836" s="13">
        <f t="shared" si="2274"/>
        <v>8.7571226500876735E-5</v>
      </c>
      <c r="AT1836" s="13">
        <f t="shared" si="2275"/>
        <v>1.3468926173208271E-4</v>
      </c>
      <c r="AU1836" s="13">
        <f t="shared" si="2276"/>
        <v>1.3810622469510086E-4</v>
      </c>
      <c r="AV1836" s="13">
        <f t="shared" si="2277"/>
        <v>1.0620740503504329E-4</v>
      </c>
      <c r="AW1836" s="13">
        <f t="shared" si="2278"/>
        <v>3.8011582630269014E-6</v>
      </c>
      <c r="AX1836" s="13">
        <f t="shared" si="2279"/>
        <v>2.7483049592376692E-2</v>
      </c>
      <c r="AY1836" s="13">
        <f t="shared" si="2280"/>
        <v>1.8710935830656045E-2</v>
      </c>
      <c r="AZ1836" s="13">
        <f t="shared" si="2281"/>
        <v>6.3693644783153784E-3</v>
      </c>
      <c r="BA1836" s="13">
        <f t="shared" si="2282"/>
        <v>1.445457858612563E-3</v>
      </c>
      <c r="BB1836" s="13">
        <f t="shared" si="2283"/>
        <v>2.4602318192082291E-4</v>
      </c>
      <c r="BC1836" s="13">
        <f t="shared" si="2284"/>
        <v>3.3499368069045849E-5</v>
      </c>
      <c r="BD1836" s="13">
        <f t="shared" si="2285"/>
        <v>3.2302730496470008E-6</v>
      </c>
      <c r="BE1836" s="13">
        <f t="shared" si="2286"/>
        <v>9.9366677762733385E-6</v>
      </c>
      <c r="BF1836" s="13">
        <f t="shared" si="2287"/>
        <v>1.5283130091250156E-5</v>
      </c>
      <c r="BG1836" s="13">
        <f t="shared" si="2288"/>
        <v>1.5670851345411208E-5</v>
      </c>
      <c r="BH1836" s="13">
        <f t="shared" si="2289"/>
        <v>1.2051306592157409E-5</v>
      </c>
      <c r="BI1836" s="13">
        <f t="shared" si="2290"/>
        <v>7.4142233820987407E-6</v>
      </c>
      <c r="BJ1836" s="14">
        <f t="shared" si="2291"/>
        <v>0.80561858387633656</v>
      </c>
      <c r="BK1836" s="14">
        <f t="shared" si="2292"/>
        <v>0.12339238652539471</v>
      </c>
      <c r="BL1836" s="14">
        <f t="shared" si="2293"/>
        <v>5.0968369262377931E-2</v>
      </c>
      <c r="BM1836" s="14">
        <f t="shared" si="2294"/>
        <v>0.68657539275633317</v>
      </c>
      <c r="BN1836" s="14">
        <f t="shared" si="2295"/>
        <v>0.27592518086462259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1.40384615384615</v>
      </c>
      <c r="F1837" s="10">
        <f>VLOOKUP(B1837,home!$B$2:$E$405,3,FALSE)</f>
        <v>0.41</v>
      </c>
      <c r="G1837" s="10">
        <f>VLOOKUP(C1837,away!$B$2:$E$405,4,FALSE)</f>
        <v>0.1</v>
      </c>
      <c r="H1837" s="10">
        <f>VLOOKUP(A1837,away!$A$2:$E$405,3,FALSE)</f>
        <v>1.12179487179487</v>
      </c>
      <c r="I1837" s="10">
        <f>VLOOKUP(C1837,away!$B$2:$E$405,3,FALSE)</f>
        <v>0.81</v>
      </c>
      <c r="J1837" s="10">
        <f>VLOOKUP(B1837,home!$B$2:$E$405,4,FALSE)</f>
        <v>1.02</v>
      </c>
      <c r="K1837" s="12">
        <f t="shared" si="2240"/>
        <v>5.7557692307692143E-2</v>
      </c>
      <c r="L1837" s="12">
        <f t="shared" si="2241"/>
        <v>0.92682692307692172</v>
      </c>
      <c r="M1837" s="13">
        <f t="shared" si="2242"/>
        <v>0.37366910641659257</v>
      </c>
      <c r="N1837" s="13">
        <f t="shared" si="2243"/>
        <v>2.1507531452016511E-2</v>
      </c>
      <c r="O1837" s="13">
        <f t="shared" si="2244"/>
        <v>0.34632658814899325</v>
      </c>
      <c r="P1837" s="13">
        <f t="shared" si="2245"/>
        <v>1.9933759198652579E-2</v>
      </c>
      <c r="Q1837" s="13">
        <f t="shared" si="2246"/>
        <v>6.189619388065888E-4</v>
      </c>
      <c r="R1837" s="13">
        <f t="shared" si="2247"/>
        <v>0.16049240303692985</v>
      </c>
      <c r="S1837" s="13">
        <f t="shared" si="2248"/>
        <v>2.6584667354522169E-4</v>
      </c>
      <c r="T1837" s="13">
        <f t="shared" si="2249"/>
        <v>5.7367058924583656E-4</v>
      </c>
      <c r="U1837" s="13">
        <f t="shared" si="2250"/>
        <v>9.2375723517217276E-3</v>
      </c>
      <c r="V1837" s="13">
        <f t="shared" si="2251"/>
        <v>1.5757624067848095E-6</v>
      </c>
      <c r="W1837" s="13">
        <f t="shared" si="2252"/>
        <v>1.1875340274667403E-5</v>
      </c>
      <c r="X1837" s="13">
        <f t="shared" si="2253"/>
        <v>1.1006385087261435E-5</v>
      </c>
      <c r="Y1837" s="13">
        <f t="shared" si="2254"/>
        <v>5.100507012313116E-6</v>
      </c>
      <c r="Z1837" s="13">
        <f t="shared" si="2255"/>
        <v>4.9582893361312975E-2</v>
      </c>
      <c r="AA1837" s="13">
        <f t="shared" si="2256"/>
        <v>2.8538769198155644E-3</v>
      </c>
      <c r="AB1837" s="13">
        <f t="shared" si="2257"/>
        <v>8.2131284817384226E-5</v>
      </c>
      <c r="AC1837" s="13">
        <f t="shared" si="2258"/>
        <v>5.2537906920445596E-9</v>
      </c>
      <c r="AD1837" s="13">
        <f t="shared" si="2259"/>
        <v>1.7087929539461276E-7</v>
      </c>
      <c r="AE1837" s="13">
        <f t="shared" si="2260"/>
        <v>1.5837553156814135E-7</v>
      </c>
      <c r="AF1837" s="13">
        <f t="shared" si="2261"/>
        <v>7.3393353306986165E-8</v>
      </c>
      <c r="AG1837" s="13">
        <f t="shared" si="2262"/>
        <v>2.2674311939937134E-8</v>
      </c>
      <c r="AH1837" s="13">
        <f t="shared" si="2263"/>
        <v>1.1488690122829206E-2</v>
      </c>
      <c r="AI1837" s="13">
        <f t="shared" si="2264"/>
        <v>6.612624911082254E-4</v>
      </c>
      <c r="AJ1837" s="13">
        <f t="shared" si="2265"/>
        <v>1.9030371498912629E-5</v>
      </c>
      <c r="AK1837" s="13">
        <f t="shared" si="2266"/>
        <v>3.6511475574516232E-7</v>
      </c>
      <c r="AL1837" s="13">
        <f t="shared" si="2267"/>
        <v>1.1210752693970988E-11</v>
      </c>
      <c r="AM1837" s="13">
        <f t="shared" si="2268"/>
        <v>1.9670835812156735E-9</v>
      </c>
      <c r="AN1837" s="13">
        <f t="shared" si="2269"/>
        <v>1.8231460230132545E-9</v>
      </c>
      <c r="AO1837" s="13">
        <f t="shared" si="2270"/>
        <v>8.4487040941465067E-10</v>
      </c>
      <c r="AP1837" s="13">
        <f t="shared" si="2271"/>
        <v>2.610162139855066E-10</v>
      </c>
      <c r="AQ1837" s="13">
        <f t="shared" si="2272"/>
        <v>6.0479213620343608E-11</v>
      </c>
      <c r="AR1837" s="13">
        <f t="shared" si="2273"/>
        <v>2.1296054633452035E-3</v>
      </c>
      <c r="AS1837" s="13">
        <f t="shared" si="2274"/>
        <v>1.2257517599600343E-4</v>
      </c>
      <c r="AT1837" s="13">
        <f t="shared" si="2275"/>
        <v>3.5275721322695886E-6</v>
      </c>
      <c r="AU1837" s="13">
        <f t="shared" si="2276"/>
        <v>6.7679637127454147E-8</v>
      </c>
      <c r="AV1837" s="13">
        <f t="shared" si="2277"/>
        <v>9.738709323195663E-10</v>
      </c>
      <c r="AW1837" s="13">
        <f t="shared" si="2278"/>
        <v>1.6612472907166171E-14</v>
      </c>
      <c r="AX1837" s="13">
        <f t="shared" si="2279"/>
        <v>1.8870131918520784E-11</v>
      </c>
      <c r="AY1837" s="13">
        <f t="shared" si="2280"/>
        <v>1.7489346304098227E-11</v>
      </c>
      <c r="AZ1837" s="13">
        <f t="shared" si="2281"/>
        <v>8.1047985108270469E-12</v>
      </c>
      <c r="BA1837" s="13">
        <f t="shared" si="2282"/>
        <v>2.5039151553160831E-12</v>
      </c>
      <c r="BB1837" s="13">
        <f t="shared" si="2283"/>
        <v>5.8017399476181932E-13</v>
      </c>
      <c r="BC1837" s="13">
        <f t="shared" si="2284"/>
        <v>1.0754417568286866E-13</v>
      </c>
      <c r="BD1837" s="13">
        <f t="shared" si="2285"/>
        <v>3.2896261316000608E-4</v>
      </c>
      <c r="BE1837" s="13">
        <f t="shared" si="2286"/>
        <v>1.8934328868997995E-5</v>
      </c>
      <c r="BF1837" s="13">
        <f t="shared" si="2287"/>
        <v>5.4490813754721954E-7</v>
      </c>
      <c r="BG1837" s="13">
        <f t="shared" si="2288"/>
        <v>1.0454551638966817E-8</v>
      </c>
      <c r="BH1837" s="13">
        <f t="shared" si="2289"/>
        <v>1.5043496661263274E-10</v>
      </c>
      <c r="BI1837" s="13">
        <f t="shared" si="2290"/>
        <v>1.7317379041215729E-12</v>
      </c>
      <c r="BJ1837" s="14">
        <f t="shared" si="2291"/>
        <v>2.2728576539186737E-2</v>
      </c>
      <c r="BK1837" s="14">
        <f t="shared" si="2292"/>
        <v>0.39387029333368795</v>
      </c>
      <c r="BL1837" s="14">
        <f t="shared" si="2293"/>
        <v>0.53376614916433618</v>
      </c>
      <c r="BM1837" s="14">
        <f t="shared" si="2294"/>
        <v>7.7399562189059884E-2</v>
      </c>
      <c r="BN1837" s="14">
        <f t="shared" si="2295"/>
        <v>0.92254835019199133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1.40384615384615</v>
      </c>
      <c r="F1838" s="10">
        <f>VLOOKUP(B1838,home!$B$2:$E$405,3,FALSE)</f>
        <v>1.1200000000000001</v>
      </c>
      <c r="G1838" s="10">
        <f>VLOOKUP(C1838,away!$B$2:$E$405,4,FALSE)</f>
        <v>1.07</v>
      </c>
      <c r="H1838" s="10">
        <f>VLOOKUP(A1838,away!$A$2:$E$405,3,FALSE)</f>
        <v>1.12179487179487</v>
      </c>
      <c r="I1838" s="10">
        <f>VLOOKUP(C1838,away!$B$2:$E$405,3,FALSE)</f>
        <v>0.47</v>
      </c>
      <c r="J1838" s="10">
        <f>VLOOKUP(B1838,home!$B$2:$E$405,4,FALSE)</f>
        <v>1.1499999999999999</v>
      </c>
      <c r="K1838" s="12">
        <f t="shared" si="2240"/>
        <v>1.6823692307692264</v>
      </c>
      <c r="L1838" s="12">
        <f t="shared" si="2241"/>
        <v>0.60633012820512711</v>
      </c>
      <c r="M1838" s="13">
        <f t="shared" si="2242"/>
        <v>0.10139825886040979</v>
      </c>
      <c r="N1838" s="13">
        <f t="shared" si="2243"/>
        <v>0.17058931076032649</v>
      </c>
      <c r="O1838" s="13">
        <f t="shared" si="2244"/>
        <v>6.1480819294608927E-2</v>
      </c>
      <c r="P1838" s="13">
        <f t="shared" si="2245"/>
        <v>0.10343343866373302</v>
      </c>
      <c r="Q1838" s="13">
        <f t="shared" si="2246"/>
        <v>0.14349710376065156</v>
      </c>
      <c r="R1838" s="13">
        <f t="shared" si="2247"/>
        <v>1.8638836522528242E-2</v>
      </c>
      <c r="S1838" s="13">
        <f t="shared" si="2248"/>
        <v>2.637736671724392E-2</v>
      </c>
      <c r="T1838" s="13">
        <f t="shared" si="2249"/>
        <v>8.7006617320260271E-2</v>
      </c>
      <c r="U1838" s="13">
        <f t="shared" si="2250"/>
        <v>3.1357405062839197E-2</v>
      </c>
      <c r="V1838" s="13">
        <f t="shared" si="2251"/>
        <v>2.9896434264054528E-3</v>
      </c>
      <c r="W1838" s="13">
        <f t="shared" si="2252"/>
        <v>8.0471704023806406E-2</v>
      </c>
      <c r="X1838" s="13">
        <f t="shared" si="2253"/>
        <v>4.8792418617639575E-2</v>
      </c>
      <c r="Y1838" s="13">
        <f t="shared" si="2254"/>
        <v>1.4792156717935817E-2</v>
      </c>
      <c r="Z1838" s="13">
        <f t="shared" si="2255"/>
        <v>3.7670960460996525E-3</v>
      </c>
      <c r="AA1838" s="13">
        <f t="shared" si="2256"/>
        <v>6.3376464773104652E-3</v>
      </c>
      <c r="AB1838" s="13">
        <f t="shared" si="2257"/>
        <v>5.3311307144600544E-3</v>
      </c>
      <c r="AC1838" s="13">
        <f t="shared" si="2258"/>
        <v>1.9060306326194063E-4</v>
      </c>
      <c r="AD1838" s="13">
        <f t="shared" si="2259"/>
        <v>3.3845779699305023E-2</v>
      </c>
      <c r="AE1838" s="13">
        <f t="shared" si="2260"/>
        <v>2.05217159442821E-2</v>
      </c>
      <c r="AF1838" s="13">
        <f t="shared" si="2261"/>
        <v>6.2214673297428837E-3</v>
      </c>
      <c r="AG1838" s="13">
        <f t="shared" si="2262"/>
        <v>1.2574210278890044E-3</v>
      </c>
      <c r="AH1838" s="13">
        <f t="shared" si="2263"/>
        <v>5.7102595714815724E-4</v>
      </c>
      <c r="AI1838" s="13">
        <f t="shared" si="2264"/>
        <v>9.6067650027660643E-4</v>
      </c>
      <c r="AJ1838" s="13">
        <f t="shared" si="2265"/>
        <v>8.0810629239421361E-4</v>
      </c>
      <c r="AK1838" s="13">
        <f t="shared" si="2266"/>
        <v>4.5317772050500828E-4</v>
      </c>
      <c r="AL1838" s="13">
        <f t="shared" si="2267"/>
        <v>7.7771474479315858E-6</v>
      </c>
      <c r="AM1838" s="13">
        <f t="shared" si="2268"/>
        <v>1.1388219671500889E-2</v>
      </c>
      <c r="AN1838" s="13">
        <f t="shared" si="2269"/>
        <v>6.9050206934492837E-3</v>
      </c>
      <c r="AO1838" s="13">
        <f t="shared" si="2270"/>
        <v>2.0933610411590802E-3</v>
      </c>
      <c r="AP1838" s="13">
        <f t="shared" si="2271"/>
        <v>4.2308928948853457E-4</v>
      </c>
      <c r="AQ1838" s="13">
        <f t="shared" si="2272"/>
        <v>6.413294578444981E-5</v>
      </c>
      <c r="AR1838" s="13">
        <f t="shared" si="2273"/>
        <v>6.9246048361219537E-5</v>
      </c>
      <c r="AS1838" s="13">
        <f t="shared" si="2274"/>
        <v>1.1649742111527355E-4</v>
      </c>
      <c r="AT1838" s="13">
        <f t="shared" si="2275"/>
        <v>9.7995838374150728E-5</v>
      </c>
      <c r="AU1838" s="13">
        <f t="shared" si="2276"/>
        <v>5.4955061074701806E-5</v>
      </c>
      <c r="AV1838" s="13">
        <f t="shared" si="2277"/>
        <v>2.3113675956780489E-5</v>
      </c>
      <c r="AW1838" s="13">
        <f t="shared" si="2278"/>
        <v>2.2036788199079961E-7</v>
      </c>
      <c r="AX1838" s="13">
        <f t="shared" si="2279"/>
        <v>3.1931983947623222E-3</v>
      </c>
      <c r="AY1838" s="13">
        <f t="shared" si="2280"/>
        <v>1.9361323920806448E-3</v>
      </c>
      <c r="AZ1838" s="13">
        <f t="shared" si="2281"/>
        <v>5.8696770075617832E-4</v>
      </c>
      <c r="BA1838" s="13">
        <f t="shared" si="2282"/>
        <v>1.186320670839208E-4</v>
      </c>
      <c r="BB1838" s="13">
        <f t="shared" si="2283"/>
        <v>1.798254911105823E-5</v>
      </c>
      <c r="BC1838" s="13">
        <f t="shared" si="2284"/>
        <v>2.1806722615925866E-6</v>
      </c>
      <c r="BD1838" s="13">
        <f t="shared" si="2285"/>
        <v>6.9976608967594459E-6</v>
      </c>
      <c r="BE1838" s="13">
        <f t="shared" si="2286"/>
        <v>1.1772649380065081E-5</v>
      </c>
      <c r="BF1838" s="13">
        <f t="shared" si="2287"/>
        <v>9.9029715408279539E-6</v>
      </c>
      <c r="BG1838" s="13">
        <f t="shared" si="2288"/>
        <v>5.5534848711574221E-6</v>
      </c>
      <c r="BH1838" s="13">
        <f t="shared" si="2289"/>
        <v>2.3357530176944131E-6</v>
      </c>
      <c r="BI1838" s="13">
        <f t="shared" si="2290"/>
        <v>7.8591980152908918E-7</v>
      </c>
      <c r="BJ1838" s="14">
        <f t="shared" si="2291"/>
        <v>0.63372461261927715</v>
      </c>
      <c r="BK1838" s="14">
        <f t="shared" si="2292"/>
        <v>0.23633322027058271</v>
      </c>
      <c r="BL1838" s="14">
        <f t="shared" si="2293"/>
        <v>0.12633798102646104</v>
      </c>
      <c r="BM1838" s="14">
        <f t="shared" si="2294"/>
        <v>0.39918923007596369</v>
      </c>
      <c r="BN1838" s="14">
        <f t="shared" si="2295"/>
        <v>0.59903776786225804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1.40384615384615</v>
      </c>
      <c r="F1839" s="10">
        <f>VLOOKUP(B1839,home!$B$2:$E$405,3,FALSE)</f>
        <v>1.22</v>
      </c>
      <c r="G1839" s="10">
        <f>VLOOKUP(C1839,away!$B$2:$E$405,4,FALSE)</f>
        <v>1.93</v>
      </c>
      <c r="H1839" s="10">
        <f>VLOOKUP(A1839,away!$A$2:$E$405,3,FALSE)</f>
        <v>1.12179487179487</v>
      </c>
      <c r="I1839" s="10">
        <f>VLOOKUP(C1839,away!$B$2:$E$405,3,FALSE)</f>
        <v>0.51</v>
      </c>
      <c r="J1839" s="10">
        <f>VLOOKUP(B1839,home!$B$2:$E$405,4,FALSE)</f>
        <v>0.89</v>
      </c>
      <c r="K1839" s="12">
        <f t="shared" si="2240"/>
        <v>3.3054961538461445</v>
      </c>
      <c r="L1839" s="12">
        <f t="shared" si="2241"/>
        <v>0.50918269230769153</v>
      </c>
      <c r="M1839" s="13">
        <f t="shared" si="2242"/>
        <v>2.2044793087006673E-2</v>
      </c>
      <c r="N1839" s="13">
        <f t="shared" si="2243"/>
        <v>7.2868978761434625E-2</v>
      </c>
      <c r="O1839" s="13">
        <f t="shared" si="2244"/>
        <v>1.1224827095408046E-2</v>
      </c>
      <c r="P1839" s="13">
        <f t="shared" si="2245"/>
        <v>3.7103622791459283E-2</v>
      </c>
      <c r="Q1839" s="13">
        <f t="shared" si="2246"/>
        <v>0.1204340645153093</v>
      </c>
      <c r="R1839" s="13">
        <f t="shared" si="2247"/>
        <v>2.857743840564096E-3</v>
      </c>
      <c r="S1839" s="13">
        <f t="shared" si="2248"/>
        <v>1.5612290154157977E-2</v>
      </c>
      <c r="T1839" s="13">
        <f t="shared" si="2249"/>
        <v>6.132294121546341E-2</v>
      </c>
      <c r="U1839" s="13">
        <f t="shared" si="2250"/>
        <v>9.4462612736621286E-3</v>
      </c>
      <c r="V1839" s="13">
        <f t="shared" si="2251"/>
        <v>2.9196742111210218E-3</v>
      </c>
      <c r="W1839" s="13">
        <f t="shared" si="2252"/>
        <v>0.13269811234913775</v>
      </c>
      <c r="X1839" s="13">
        <f t="shared" si="2253"/>
        <v>6.75675821100825E-2</v>
      </c>
      <c r="Y1839" s="13">
        <f t="shared" si="2254"/>
        <v>1.7202121685766406E-2</v>
      </c>
      <c r="Z1839" s="13">
        <f t="shared" si="2255"/>
        <v>4.8503790088804966E-4</v>
      </c>
      <c r="AA1839" s="13">
        <f t="shared" si="2256"/>
        <v>1.6032909158550557E-3</v>
      </c>
      <c r="AB1839" s="13">
        <f t="shared" si="2257"/>
        <v>2.6498359779276747E-3</v>
      </c>
      <c r="AC1839" s="13">
        <f t="shared" si="2258"/>
        <v>3.0713174017960173E-4</v>
      </c>
      <c r="AD1839" s="13">
        <f t="shared" si="2259"/>
        <v>0.10965827499817962</v>
      </c>
      <c r="AE1839" s="13">
        <f t="shared" si="2260"/>
        <v>5.5836095697390321E-2</v>
      </c>
      <c r="AF1839" s="13">
        <f t="shared" si="2261"/>
        <v>1.4215386767573555E-2</v>
      </c>
      <c r="AG1839" s="13">
        <f t="shared" si="2262"/>
        <v>2.4127429688360785E-3</v>
      </c>
      <c r="AH1839" s="13">
        <f t="shared" si="2263"/>
        <v>6.1743226061362089E-5</v>
      </c>
      <c r="AI1839" s="13">
        <f t="shared" si="2264"/>
        <v>2.0409199627188541E-4</v>
      </c>
      <c r="AJ1839" s="13">
        <f t="shared" si="2265"/>
        <v>3.3731265435374945E-4</v>
      </c>
      <c r="AK1839" s="13">
        <f t="shared" si="2266"/>
        <v>3.7166189386998423E-4</v>
      </c>
      <c r="AL1839" s="13">
        <f t="shared" si="2267"/>
        <v>2.0677354856417524E-5</v>
      </c>
      <c r="AM1839" s="13">
        <f t="shared" si="2268"/>
        <v>7.2495001248777113E-2</v>
      </c>
      <c r="AN1839" s="13">
        <f t="shared" si="2269"/>
        <v>3.6913199914701794E-2</v>
      </c>
      <c r="AO1839" s="13">
        <f t="shared" si="2270"/>
        <v>9.3977812571299519E-3</v>
      </c>
      <c r="AP1839" s="13">
        <f t="shared" si="2271"/>
        <v>1.5950625207413972E-3</v>
      </c>
      <c r="AQ1839" s="13">
        <f t="shared" si="2272"/>
        <v>2.0304455717754937E-4</v>
      </c>
      <c r="AR1839" s="13">
        <f t="shared" si="2273"/>
        <v>6.2877164155373551E-6</v>
      </c>
      <c r="AS1839" s="13">
        <f t="shared" si="2274"/>
        <v>2.0784022428033995E-5</v>
      </c>
      <c r="AT1839" s="13">
        <f t="shared" si="2275"/>
        <v>3.4350753098659194E-5</v>
      </c>
      <c r="AU1839" s="13">
        <f t="shared" si="2276"/>
        <v>3.7848760749778826E-5</v>
      </c>
      <c r="AV1839" s="13">
        <f t="shared" si="2277"/>
        <v>3.1277233271559213E-5</v>
      </c>
      <c r="AW1839" s="13">
        <f t="shared" si="2278"/>
        <v>9.6672459857533725E-7</v>
      </c>
      <c r="AX1839" s="13">
        <f t="shared" si="2279"/>
        <v>3.9938657966817351E-2</v>
      </c>
      <c r="AY1839" s="13">
        <f t="shared" si="2280"/>
        <v>2.0336073390700093E-2</v>
      </c>
      <c r="AZ1839" s="13">
        <f t="shared" si="2281"/>
        <v>5.177388300021739E-3</v>
      </c>
      <c r="BA1839" s="13">
        <f t="shared" si="2282"/>
        <v>8.7874550457580378E-4</v>
      </c>
      <c r="BB1839" s="13">
        <f t="shared" si="2283"/>
        <v>1.1186050046829714E-4</v>
      </c>
      <c r="BC1839" s="13">
        <f t="shared" si="2284"/>
        <v>1.1391486158266667E-5</v>
      </c>
      <c r="BD1839" s="13">
        <f t="shared" si="2285"/>
        <v>5.3359939548842968E-7</v>
      </c>
      <c r="BE1839" s="13">
        <f t="shared" si="2286"/>
        <v>1.7638107494816321E-6</v>
      </c>
      <c r="BF1839" s="13">
        <f t="shared" si="2287"/>
        <v>2.9151348242620105E-6</v>
      </c>
      <c r="BG1839" s="13">
        <f t="shared" si="2288"/>
        <v>3.2119889831803442E-6</v>
      </c>
      <c r="BH1839" s="13">
        <f t="shared" si="2289"/>
        <v>2.6543043075247041E-6</v>
      </c>
      <c r="BI1839" s="13">
        <f t="shared" si="2290"/>
        <v>1.7547585359320327E-6</v>
      </c>
      <c r="BJ1839" s="14">
        <f t="shared" si="2291"/>
        <v>0.84127450771644285</v>
      </c>
      <c r="BK1839" s="14">
        <f t="shared" si="2292"/>
        <v>9.8344262729481061E-2</v>
      </c>
      <c r="BL1839" s="14">
        <f t="shared" si="2293"/>
        <v>2.8900150956733425E-2</v>
      </c>
      <c r="BM1839" s="14">
        <f t="shared" si="2294"/>
        <v>0.6821348225462619</v>
      </c>
      <c r="BN1839" s="14">
        <f t="shared" si="2295"/>
        <v>0.26653403009118198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1.40384615384615</v>
      </c>
      <c r="F1840" s="10">
        <f>VLOOKUP(B1840,home!$B$2:$E$405,3,FALSE)</f>
        <v>0.71</v>
      </c>
      <c r="G1840" s="10">
        <f>VLOOKUP(C1840,away!$B$2:$E$405,4,FALSE)</f>
        <v>1.02</v>
      </c>
      <c r="H1840" s="10">
        <f>VLOOKUP(A1840,away!$A$2:$E$405,3,FALSE)</f>
        <v>1.12179487179487</v>
      </c>
      <c r="I1840" s="10">
        <f>VLOOKUP(C1840,away!$B$2:$E$405,3,FALSE)</f>
        <v>1.1200000000000001</v>
      </c>
      <c r="J1840" s="10">
        <f>VLOOKUP(B1840,home!$B$2:$E$405,4,FALSE)</f>
        <v>1.04</v>
      </c>
      <c r="K1840" s="12">
        <f t="shared" si="2240"/>
        <v>1.0166653846153817</v>
      </c>
      <c r="L1840" s="12">
        <f t="shared" si="2241"/>
        <v>1.3066666666666649</v>
      </c>
      <c r="M1840" s="13">
        <f t="shared" si="2242"/>
        <v>9.7946677916506852E-2</v>
      </c>
      <c r="N1840" s="13">
        <f t="shared" si="2243"/>
        <v>9.9578996975784359E-2</v>
      </c>
      <c r="O1840" s="13">
        <f t="shared" si="2244"/>
        <v>0.12798365914423548</v>
      </c>
      <c r="P1840" s="13">
        <f t="shared" si="2245"/>
        <v>0.13011655604835806</v>
      </c>
      <c r="Q1840" s="13">
        <f t="shared" si="2246"/>
        <v>5.0619259629999865E-2</v>
      </c>
      <c r="R1840" s="13">
        <f t="shared" si="2247"/>
        <v>8.3615990640900403E-2</v>
      </c>
      <c r="S1840" s="13">
        <f t="shared" si="2248"/>
        <v>4.3213099509912666E-2</v>
      </c>
      <c r="T1840" s="13">
        <f t="shared" si="2249"/>
        <v>6.6142499249866413E-2</v>
      </c>
      <c r="U1840" s="13">
        <f t="shared" si="2250"/>
        <v>8.5009483284927162E-2</v>
      </c>
      <c r="V1840" s="13">
        <f t="shared" si="2251"/>
        <v>6.378458842221435E-3</v>
      </c>
      <c r="W1840" s="13">
        <f t="shared" si="2252"/>
        <v>1.7154283020226559E-2</v>
      </c>
      <c r="X1840" s="13">
        <f t="shared" si="2253"/>
        <v>2.2414929813096011E-2</v>
      </c>
      <c r="Y1840" s="13">
        <f t="shared" si="2254"/>
        <v>1.4644420811222707E-2</v>
      </c>
      <c r="Z1840" s="13">
        <f t="shared" si="2255"/>
        <v>3.6419409256925439E-2</v>
      </c>
      <c r="AA1840" s="13">
        <f t="shared" si="2256"/>
        <v>3.7026352719657096E-2</v>
      </c>
      <c r="AB1840" s="13">
        <f t="shared" si="2257"/>
        <v>1.8821705564317483E-2</v>
      </c>
      <c r="AC1840" s="13">
        <f t="shared" si="2258"/>
        <v>5.2958859548656837E-4</v>
      </c>
      <c r="AD1840" s="13">
        <f t="shared" si="2259"/>
        <v>4.3600414361399361E-3</v>
      </c>
      <c r="AE1840" s="13">
        <f t="shared" si="2260"/>
        <v>5.6971208098895096E-3</v>
      </c>
      <c r="AF1840" s="13">
        <f t="shared" si="2261"/>
        <v>3.7221189291278081E-3</v>
      </c>
      <c r="AG1840" s="13">
        <f t="shared" si="2262"/>
        <v>1.6211895780201091E-3</v>
      </c>
      <c r="AH1840" s="13">
        <f t="shared" si="2263"/>
        <v>1.1897007023928964E-2</v>
      </c>
      <c r="AI1840" s="13">
        <f t="shared" si="2264"/>
        <v>1.2095275221754638E-2</v>
      </c>
      <c r="AJ1840" s="13">
        <f t="shared" si="2265"/>
        <v>6.1484238176770373E-3</v>
      </c>
      <c r="AK1840" s="13">
        <f t="shared" si="2266"/>
        <v>2.0836298884589995E-3</v>
      </c>
      <c r="AL1840" s="13">
        <f t="shared" si="2267"/>
        <v>2.8141125613648308E-5</v>
      </c>
      <c r="AM1840" s="13">
        <f t="shared" si="2268"/>
        <v>8.8654064072244212E-4</v>
      </c>
      <c r="AN1840" s="13">
        <f t="shared" si="2269"/>
        <v>1.158413103877323E-3</v>
      </c>
      <c r="AO1840" s="13">
        <f t="shared" si="2270"/>
        <v>7.5682989453318341E-4</v>
      </c>
      <c r="AP1840" s="13">
        <f t="shared" si="2271"/>
        <v>3.296414651744526E-4</v>
      </c>
      <c r="AQ1840" s="13">
        <f t="shared" si="2272"/>
        <v>1.076828786236544E-4</v>
      </c>
      <c r="AR1840" s="13">
        <f t="shared" si="2273"/>
        <v>3.1090845022534314E-3</v>
      </c>
      <c r="AS1840" s="13">
        <f t="shared" si="2274"/>
        <v>3.1608985912852075E-3</v>
      </c>
      <c r="AT1840" s="13">
        <f t="shared" si="2275"/>
        <v>1.6067880910195966E-3</v>
      </c>
      <c r="AU1840" s="13">
        <f t="shared" si="2276"/>
        <v>5.4452194418395103E-4</v>
      </c>
      <c r="AV1840" s="13">
        <f t="shared" si="2277"/>
        <v>1.3839915295382299E-4</v>
      </c>
      <c r="AW1840" s="13">
        <f t="shared" si="2278"/>
        <v>1.0384409677629356E-6</v>
      </c>
      <c r="AX1840" s="13">
        <f t="shared" si="2279"/>
        <v>1.502191969128747E-4</v>
      </c>
      <c r="AY1840" s="13">
        <f t="shared" si="2280"/>
        <v>1.9628641729948939E-4</v>
      </c>
      <c r="AZ1840" s="13">
        <f t="shared" si="2281"/>
        <v>1.2824045930233291E-4</v>
      </c>
      <c r="BA1840" s="13">
        <f t="shared" si="2282"/>
        <v>5.5855844496127114E-5</v>
      </c>
      <c r="BB1840" s="13">
        <f t="shared" si="2283"/>
        <v>1.8246242535401506E-5</v>
      </c>
      <c r="BC1840" s="13">
        <f t="shared" si="2284"/>
        <v>4.7683513825849194E-6</v>
      </c>
      <c r="BD1840" s="13">
        <f t="shared" si="2285"/>
        <v>6.7708951382407917E-4</v>
      </c>
      <c r="BE1840" s="13">
        <f t="shared" si="2286"/>
        <v>6.8837347099099918E-4</v>
      </c>
      <c r="BF1840" s="13">
        <f t="shared" si="2287"/>
        <v>3.4992273982204473E-4</v>
      </c>
      <c r="BG1840" s="13">
        <f t="shared" si="2288"/>
        <v>1.1858477895561575E-4</v>
      </c>
      <c r="BH1840" s="13">
        <f t="shared" si="2289"/>
        <v>3.0140259976610273E-5</v>
      </c>
      <c r="BI1840" s="13">
        <f t="shared" si="2290"/>
        <v>6.1285118003056183E-6</v>
      </c>
      <c r="BJ1840" s="14">
        <f t="shared" si="2291"/>
        <v>0.28974758474823314</v>
      </c>
      <c r="BK1840" s="14">
        <f t="shared" si="2292"/>
        <v>0.27840880845539873</v>
      </c>
      <c r="BL1840" s="14">
        <f t="shared" si="2293"/>
        <v>0.39511145886292304</v>
      </c>
      <c r="BM1840" s="14">
        <f t="shared" si="2294"/>
        <v>0.40963087299136353</v>
      </c>
      <c r="BN1840" s="14">
        <f t="shared" si="2295"/>
        <v>0.58986114035578507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1.40384615384615</v>
      </c>
      <c r="F1841" s="10">
        <f>VLOOKUP(B1841,home!$B$2:$E$405,3,FALSE)</f>
        <v>0.71</v>
      </c>
      <c r="G1841" s="10">
        <f>VLOOKUP(C1841,away!$B$2:$E$405,4,FALSE)</f>
        <v>1.1200000000000001</v>
      </c>
      <c r="H1841" s="10">
        <f>VLOOKUP(A1841,away!$A$2:$E$405,3,FALSE)</f>
        <v>1.12179487179487</v>
      </c>
      <c r="I1841" s="10">
        <f>VLOOKUP(C1841,away!$B$2:$E$405,3,FALSE)</f>
        <v>1.1200000000000001</v>
      </c>
      <c r="J1841" s="10">
        <f>VLOOKUP(B1841,home!$B$2:$E$405,4,FALSE)</f>
        <v>1.49</v>
      </c>
      <c r="K1841" s="12">
        <f t="shared" si="2240"/>
        <v>1.1163384615384584</v>
      </c>
      <c r="L1841" s="12">
        <f t="shared" si="2241"/>
        <v>1.8720512820512794</v>
      </c>
      <c r="M1841" s="13">
        <f t="shared" si="2242"/>
        <v>5.0368477621733472E-2</v>
      </c>
      <c r="N1841" s="13">
        <f t="shared" si="2243"/>
        <v>5.6228268818280205E-2</v>
      </c>
      <c r="O1841" s="13">
        <f t="shared" si="2244"/>
        <v>9.4292373106737312E-2</v>
      </c>
      <c r="P1841" s="13">
        <f t="shared" si="2245"/>
        <v>0.10526220272878542</v>
      </c>
      <c r="Q1841" s="13">
        <f t="shared" si="2246"/>
        <v>3.1384889553784906E-2</v>
      </c>
      <c r="R1841" s="13">
        <f t="shared" si="2247"/>
        <v>8.8260078981062612E-2</v>
      </c>
      <c r="S1841" s="13">
        <f t="shared" si="2248"/>
        <v>5.4995365387691265E-2</v>
      </c>
      <c r="T1841" s="13">
        <f t="shared" si="2249"/>
        <v>5.8754122726200834E-2</v>
      </c>
      <c r="U1841" s="13">
        <f t="shared" si="2250"/>
        <v>9.8528120784982257E-2</v>
      </c>
      <c r="V1841" s="13">
        <f t="shared" si="2251"/>
        <v>1.277018567061723E-2</v>
      </c>
      <c r="W1841" s="13">
        <f t="shared" si="2252"/>
        <v>1.1678719773342226E-2</v>
      </c>
      <c r="X1841" s="13">
        <f t="shared" si="2253"/>
        <v>2.186316232440294E-2</v>
      </c>
      <c r="Y1841" s="13">
        <f t="shared" si="2254"/>
        <v>2.0464480529546886E-2</v>
      </c>
      <c r="Z1841" s="13">
        <f t="shared" si="2255"/>
        <v>5.5075798003481814E-2</v>
      </c>
      <c r="AA1841" s="13">
        <f t="shared" si="2256"/>
        <v>6.1483231611209777E-2</v>
      </c>
      <c r="AB1841" s="13">
        <f t="shared" si="2257"/>
        <v>3.4318048093635325E-2</v>
      </c>
      <c r="AC1841" s="13">
        <f t="shared" si="2258"/>
        <v>1.6679800745614617E-3</v>
      </c>
      <c r="AD1841" s="13">
        <f t="shared" si="2259"/>
        <v>3.2593510161279082E-3</v>
      </c>
      <c r="AE1841" s="13">
        <f t="shared" si="2260"/>
        <v>6.1016722483973902E-3</v>
      </c>
      <c r="AF1841" s="13">
        <f t="shared" si="2261"/>
        <v>5.711321677634525E-3</v>
      </c>
      <c r="AG1841" s="13">
        <f t="shared" si="2262"/>
        <v>3.5639623562743255E-3</v>
      </c>
      <c r="AH1841" s="13">
        <f t="shared" si="2263"/>
        <v>2.5776179565603848E-2</v>
      </c>
      <c r="AI1841" s="13">
        <f t="shared" si="2264"/>
        <v>2.8774940640605241E-2</v>
      </c>
      <c r="AJ1841" s="13">
        <f t="shared" si="2265"/>
        <v>1.6061286482796863E-2</v>
      </c>
      <c r="AK1841" s="13">
        <f t="shared" si="2266"/>
        <v>5.9766106141779631E-3</v>
      </c>
      <c r="AL1841" s="13">
        <f t="shared" si="2267"/>
        <v>1.3943264918557264E-4</v>
      </c>
      <c r="AM1841" s="13">
        <f t="shared" si="2268"/>
        <v>7.2770777979160766E-4</v>
      </c>
      <c r="AN1841" s="13">
        <f t="shared" si="2269"/>
        <v>1.3623062821175691E-3</v>
      </c>
      <c r="AO1841" s="13">
        <f t="shared" si="2270"/>
        <v>1.2751536109923542E-3</v>
      </c>
      <c r="AP1841" s="13">
        <f t="shared" si="2271"/>
        <v>7.9571765075685155E-4</v>
      </c>
      <c r="AQ1841" s="13">
        <f t="shared" si="2272"/>
        <v>3.7240606206254893E-4</v>
      </c>
      <c r="AR1841" s="13">
        <f t="shared" si="2273"/>
        <v>9.6508660004345354E-3</v>
      </c>
      <c r="AS1841" s="13">
        <f t="shared" si="2274"/>
        <v>1.0773632903438902E-2</v>
      </c>
      <c r="AT1841" s="13">
        <f t="shared" si="2275"/>
        <v>6.0135103903025513E-3</v>
      </c>
      <c r="AU1841" s="13">
        <f t="shared" si="2276"/>
        <v>2.2377043125186282E-3</v>
      </c>
      <c r="AV1841" s="13">
        <f t="shared" si="2277"/>
        <v>6.2450884740375477E-4</v>
      </c>
      <c r="AW1841" s="13">
        <f t="shared" si="2278"/>
        <v>8.0942312415489287E-6</v>
      </c>
      <c r="AX1841" s="13">
        <f t="shared" si="2279"/>
        <v>1.3539469722368834E-4</v>
      </c>
      <c r="AY1841" s="13">
        <f t="shared" si="2280"/>
        <v>2.5346581652055053E-4</v>
      </c>
      <c r="AZ1841" s="13">
        <f t="shared" si="2281"/>
        <v>2.3725050338673555E-4</v>
      </c>
      <c r="BA1841" s="13">
        <f t="shared" si="2282"/>
        <v>1.4804836967748322E-4</v>
      </c>
      <c r="BB1841" s="13">
        <f t="shared" si="2283"/>
        <v>6.928853506508354E-5</v>
      </c>
      <c r="BC1841" s="13">
        <f t="shared" si="2284"/>
        <v>2.5942338180008936E-5</v>
      </c>
      <c r="BD1841" s="13">
        <f t="shared" si="2285"/>
        <v>3.0111526781697621E-3</v>
      </c>
      <c r="BE1841" s="13">
        <f t="shared" si="2286"/>
        <v>3.3614655482054399E-3</v>
      </c>
      <c r="BF1841" s="13">
        <f t="shared" si="2287"/>
        <v>1.8762666392990964E-3</v>
      </c>
      <c r="BG1841" s="13">
        <f t="shared" si="2288"/>
        <v>6.981828711836957E-4</v>
      </c>
      <c r="BH1841" s="13">
        <f t="shared" si="2289"/>
        <v>1.9485209807242759E-4</v>
      </c>
      <c r="BI1841" s="13">
        <f t="shared" si="2290"/>
        <v>4.3504178277942907E-5</v>
      </c>
      <c r="BJ1841" s="14">
        <f t="shared" si="2291"/>
        <v>0.22441263266976658</v>
      </c>
      <c r="BK1841" s="14">
        <f t="shared" si="2292"/>
        <v>0.22545710994909493</v>
      </c>
      <c r="BL1841" s="14">
        <f t="shared" si="2293"/>
        <v>0.49195651634811788</v>
      </c>
      <c r="BM1841" s="14">
        <f t="shared" si="2294"/>
        <v>0.57086039457479831</v>
      </c>
      <c r="BN1841" s="14">
        <f t="shared" si="2295"/>
        <v>0.42579629081038395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1.40384615384615</v>
      </c>
      <c r="F1842" s="10">
        <f>VLOOKUP(B1842,home!$B$2:$E$405,3,FALSE)</f>
        <v>0.92</v>
      </c>
      <c r="G1842" s="10">
        <f>VLOOKUP(C1842,away!$B$2:$E$405,4,FALSE)</f>
        <v>0.59</v>
      </c>
      <c r="H1842" s="10">
        <f>VLOOKUP(A1842,away!$A$2:$E$405,3,FALSE)</f>
        <v>1.12179487179487</v>
      </c>
      <c r="I1842" s="10">
        <f>VLOOKUP(C1842,away!$B$2:$E$405,3,FALSE)</f>
        <v>0.24</v>
      </c>
      <c r="J1842" s="10">
        <f>VLOOKUP(B1842,home!$B$2:$E$405,4,FALSE)</f>
        <v>1.02</v>
      </c>
      <c r="K1842" s="12">
        <f t="shared" si="2240"/>
        <v>0.76200769230769017</v>
      </c>
      <c r="L1842" s="12">
        <f t="shared" si="2241"/>
        <v>0.27461538461538415</v>
      </c>
      <c r="M1842" s="13">
        <f t="shared" si="2242"/>
        <v>0.35465028883096705</v>
      </c>
      <c r="N1842" s="13">
        <f t="shared" si="2243"/>
        <v>0.27024624816834097</v>
      </c>
      <c r="O1842" s="13">
        <f t="shared" si="2244"/>
        <v>9.7392425471273081E-2</v>
      </c>
      <c r="P1842" s="13">
        <f t="shared" si="2245"/>
        <v>7.4213777381613499E-2</v>
      </c>
      <c r="Q1842" s="13">
        <f t="shared" si="2246"/>
        <v>0.10296485996078442</v>
      </c>
      <c r="R1842" s="13">
        <f t="shared" si="2247"/>
        <v>1.3372729189709397E-2</v>
      </c>
      <c r="S1842" s="13">
        <f t="shared" si="2248"/>
        <v>3.8824758689769132E-3</v>
      </c>
      <c r="T1842" s="13">
        <f t="shared" si="2249"/>
        <v>2.8275734619999979E-2</v>
      </c>
      <c r="U1842" s="13">
        <f t="shared" si="2250"/>
        <v>1.0190122509706145E-2</v>
      </c>
      <c r="V1842" s="13">
        <f t="shared" si="2251"/>
        <v>9.0271461745068495E-5</v>
      </c>
      <c r="W1842" s="13">
        <f t="shared" si="2252"/>
        <v>2.6153338442500611E-2</v>
      </c>
      <c r="X1842" s="13">
        <f t="shared" si="2253"/>
        <v>7.1821090953636162E-3</v>
      </c>
      <c r="Y1842" s="13">
        <f t="shared" si="2254"/>
        <v>9.8615882578646417E-4</v>
      </c>
      <c r="Z1842" s="13">
        <f t="shared" si="2255"/>
        <v>1.2241190565964735E-3</v>
      </c>
      <c r="AA1842" s="13">
        <f t="shared" si="2256"/>
        <v>9.3278813742694552E-4</v>
      </c>
      <c r="AB1842" s="13">
        <f t="shared" si="2257"/>
        <v>3.5539586800634762E-4</v>
      </c>
      <c r="AC1842" s="13">
        <f t="shared" si="2258"/>
        <v>1.1806324386384478E-6</v>
      </c>
      <c r="AD1842" s="13">
        <f t="shared" si="2259"/>
        <v>4.982261268177972E-3</v>
      </c>
      <c r="AE1842" s="13">
        <f t="shared" si="2260"/>
        <v>1.3682055944150252E-3</v>
      </c>
      <c r="AF1842" s="13">
        <f t="shared" si="2261"/>
        <v>1.878651527716012E-4</v>
      </c>
      <c r="AG1842" s="13">
        <f t="shared" si="2262"/>
        <v>1.7196887061400391E-5</v>
      </c>
      <c r="AH1842" s="13">
        <f t="shared" si="2263"/>
        <v>8.4040481385565444E-5</v>
      </c>
      <c r="AI1842" s="13">
        <f t="shared" si="2264"/>
        <v>6.4039493281042113E-5</v>
      </c>
      <c r="AJ1842" s="13">
        <f t="shared" si="2265"/>
        <v>2.4399293245820365E-5</v>
      </c>
      <c r="AK1842" s="13">
        <f t="shared" si="2266"/>
        <v>6.1974830467287305E-6</v>
      </c>
      <c r="AL1842" s="13">
        <f t="shared" si="2267"/>
        <v>9.882320215719469E-9</v>
      </c>
      <c r="AM1842" s="13">
        <f t="shared" si="2268"/>
        <v>7.5930428228765661E-4</v>
      </c>
      <c r="AN1842" s="13">
        <f t="shared" si="2269"/>
        <v>2.0851663752053301E-4</v>
      </c>
      <c r="AO1842" s="13">
        <f t="shared" si="2270"/>
        <v>2.8630938305703906E-5</v>
      </c>
      <c r="AP1842" s="13">
        <f t="shared" si="2271"/>
        <v>2.6208320449067379E-6</v>
      </c>
      <c r="AQ1842" s="13">
        <f t="shared" si="2272"/>
        <v>1.799302000060969E-7</v>
      </c>
      <c r="AR1842" s="13">
        <f t="shared" si="2273"/>
        <v>4.6157618237918217E-6</v>
      </c>
      <c r="AS1842" s="13">
        <f t="shared" si="2274"/>
        <v>3.517246015589541E-6</v>
      </c>
      <c r="AT1842" s="13">
        <f t="shared" si="2275"/>
        <v>1.3400842598089021E-6</v>
      </c>
      <c r="AU1842" s="13">
        <f t="shared" si="2276"/>
        <v>3.4038483810494691E-7</v>
      </c>
      <c r="AV1842" s="13">
        <f t="shared" si="2277"/>
        <v>6.4843966245219311E-8</v>
      </c>
      <c r="AW1842" s="13">
        <f t="shared" si="2278"/>
        <v>5.7443466579800936E-11</v>
      </c>
      <c r="AX1842" s="13">
        <f t="shared" si="2279"/>
        <v>9.6432617317560664E-5</v>
      </c>
      <c r="AY1842" s="13">
        <f t="shared" si="2280"/>
        <v>2.6481880294130073E-5</v>
      </c>
      <c r="AZ1842" s="13">
        <f t="shared" si="2281"/>
        <v>3.6361658711555462E-6</v>
      </c>
      <c r="BA1842" s="13">
        <f t="shared" si="2282"/>
        <v>3.3284902974423792E-7</v>
      </c>
      <c r="BB1842" s="13">
        <f t="shared" si="2283"/>
        <v>2.2851366080517835E-8</v>
      </c>
      <c r="BC1842" s="13">
        <f t="shared" si="2284"/>
        <v>1.2550673370376708E-9</v>
      </c>
      <c r="BD1842" s="13">
        <f t="shared" si="2285"/>
        <v>2.1125986808893282E-7</v>
      </c>
      <c r="BE1842" s="13">
        <f t="shared" si="2286"/>
        <v>1.6098164455967473E-7</v>
      </c>
      <c r="BF1842" s="13">
        <f t="shared" si="2287"/>
        <v>6.1334625737407272E-8</v>
      </c>
      <c r="BG1842" s="13">
        <f t="shared" si="2288"/>
        <v>1.5579152205572529E-8</v>
      </c>
      <c r="BH1842" s="13">
        <f t="shared" si="2289"/>
        <v>2.9678584550696453E-9</v>
      </c>
      <c r="BI1842" s="13">
        <f t="shared" si="2290"/>
        <v>4.523061944886975E-10</v>
      </c>
      <c r="BJ1842" s="14">
        <f t="shared" si="2291"/>
        <v>0.44349013825450684</v>
      </c>
      <c r="BK1842" s="14">
        <f t="shared" si="2292"/>
        <v>0.43286448593835553</v>
      </c>
      <c r="BL1842" s="14">
        <f t="shared" si="2293"/>
        <v>0.12243246882343987</v>
      </c>
      <c r="BM1842" s="14">
        <f t="shared" si="2294"/>
        <v>8.7144401247359601E-2</v>
      </c>
      <c r="BN1842" s="14">
        <f t="shared" si="2295"/>
        <v>0.91284032900268841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1.40384615384615</v>
      </c>
      <c r="F1843" s="10">
        <f>VLOOKUP(B1843,home!$B$2:$E$405,3,FALSE)</f>
        <v>1.42</v>
      </c>
      <c r="G1843" s="10">
        <f>VLOOKUP(C1843,away!$B$2:$E$405,4,FALSE)</f>
        <v>1.1200000000000001</v>
      </c>
      <c r="H1843" s="10">
        <f>VLOOKUP(A1843,away!$A$2:$E$405,3,FALSE)</f>
        <v>1.12179487179487</v>
      </c>
      <c r="I1843" s="10">
        <f>VLOOKUP(C1843,away!$B$2:$E$405,3,FALSE)</f>
        <v>0.41</v>
      </c>
      <c r="J1843" s="10">
        <f>VLOOKUP(B1843,home!$B$2:$E$405,4,FALSE)</f>
        <v>1.4</v>
      </c>
      <c r="K1843" s="12">
        <f t="shared" si="2240"/>
        <v>2.2326769230769168</v>
      </c>
      <c r="L1843" s="12">
        <f t="shared" si="2241"/>
        <v>0.64391025641025534</v>
      </c>
      <c r="M1843" s="13">
        <f t="shared" si="2242"/>
        <v>5.6326667986872268E-2</v>
      </c>
      <c r="N1843" s="13">
        <f t="shared" si="2243"/>
        <v>0.12575925176810504</v>
      </c>
      <c r="O1843" s="13">
        <f t="shared" si="2244"/>
        <v>3.626931922616225E-2</v>
      </c>
      <c r="P1843" s="13">
        <f t="shared" si="2245"/>
        <v>8.0977672051962379E-2</v>
      </c>
      <c r="Q1843" s="13">
        <f t="shared" si="2246"/>
        <v>0.14038988964303406</v>
      </c>
      <c r="R1843" s="13">
        <f t="shared" si="2247"/>
        <v>1.1677093321371767E-2</v>
      </c>
      <c r="S1843" s="13">
        <f t="shared" si="2248"/>
        <v>2.9104257385167278E-2</v>
      </c>
      <c r="T1843" s="13">
        <f t="shared" si="2249"/>
        <v>9.0398489837453522E-2</v>
      </c>
      <c r="U1843" s="13">
        <f t="shared" si="2250"/>
        <v>2.6071176787242332E-2</v>
      </c>
      <c r="V1843" s="13">
        <f t="shared" si="2251"/>
        <v>4.6490609433316238E-3</v>
      </c>
      <c r="W1843" s="13">
        <f t="shared" si="2252"/>
        <v>0.10448175561310573</v>
      </c>
      <c r="X1843" s="13">
        <f t="shared" si="2253"/>
        <v>6.7276874047028548E-2</v>
      </c>
      <c r="Y1843" s="13">
        <f t="shared" si="2254"/>
        <v>2.16601346090513E-2</v>
      </c>
      <c r="Z1843" s="13">
        <f t="shared" si="2255"/>
        <v>2.5063333848969918E-3</v>
      </c>
      <c r="AA1843" s="13">
        <f t="shared" si="2256"/>
        <v>5.5958327099967691E-3</v>
      </c>
      <c r="AB1843" s="13">
        <f t="shared" si="2257"/>
        <v>6.2468432785043769E-3</v>
      </c>
      <c r="AC1843" s="13">
        <f t="shared" si="2258"/>
        <v>4.1773078573815667E-4</v>
      </c>
      <c r="AD1843" s="13">
        <f t="shared" si="2259"/>
        <v>5.8318501159985804E-2</v>
      </c>
      <c r="AE1843" s="13">
        <f t="shared" si="2260"/>
        <v>3.7551881035388236E-2</v>
      </c>
      <c r="AF1843" s="13">
        <f t="shared" si="2261"/>
        <v>1.209002067309212E-2</v>
      </c>
      <c r="AG1843" s="13">
        <f t="shared" si="2262"/>
        <v>2.5949627705386786E-3</v>
      </c>
      <c r="AH1843" s="13">
        <f t="shared" si="2263"/>
        <v>4.034634431296512E-4</v>
      </c>
      <c r="AI1843" s="13">
        <f t="shared" si="2264"/>
        <v>9.0080351878072816E-4</v>
      </c>
      <c r="AJ1843" s="13">
        <f t="shared" si="2265"/>
        <v>1.0056016143041081E-3</v>
      </c>
      <c r="AK1843" s="13">
        <f t="shared" si="2266"/>
        <v>7.4839450602189213E-4</v>
      </c>
      <c r="AL1843" s="13">
        <f t="shared" si="2267"/>
        <v>2.4021919124629832E-5</v>
      </c>
      <c r="AM1843" s="13">
        <f t="shared" si="2268"/>
        <v>2.604127434566695E-2</v>
      </c>
      <c r="AN1843" s="13">
        <f t="shared" si="2269"/>
        <v>1.6768243641168211E-2</v>
      </c>
      <c r="AO1843" s="13">
        <f t="shared" si="2270"/>
        <v>5.3986220312671283E-3</v>
      </c>
      <c r="AP1843" s="13">
        <f t="shared" si="2271"/>
        <v>1.1587426988050901E-3</v>
      </c>
      <c r="AQ1843" s="13">
        <f t="shared" si="2272"/>
        <v>1.8653157707527416E-4</v>
      </c>
      <c r="AR1843" s="13">
        <f t="shared" si="2273"/>
        <v>5.1958849823555669E-5</v>
      </c>
      <c r="AS1843" s="13">
        <f t="shared" si="2274"/>
        <v>1.1600732495067186E-4</v>
      </c>
      <c r="AT1843" s="13">
        <f t="shared" si="2275"/>
        <v>1.2950343866262507E-4</v>
      </c>
      <c r="AU1843" s="13">
        <f t="shared" si="2276"/>
        <v>9.6379779653716648E-5</v>
      </c>
      <c r="AV1843" s="13">
        <f t="shared" si="2277"/>
        <v>5.3796227471022817E-5</v>
      </c>
      <c r="AW1843" s="13">
        <f t="shared" si="2278"/>
        <v>9.5930437691827081E-7</v>
      </c>
      <c r="AX1843" s="13">
        <f t="shared" si="2279"/>
        <v>9.6902920465142574E-3</v>
      </c>
      <c r="AY1843" s="13">
        <f t="shared" si="2280"/>
        <v>6.2396784363612538E-3</v>
      </c>
      <c r="AZ1843" s="13">
        <f t="shared" si="2281"/>
        <v>2.0088964709374579E-3</v>
      </c>
      <c r="BA1843" s="13">
        <f t="shared" si="2282"/>
        <v>4.3118301390099854E-4</v>
      </c>
      <c r="BB1843" s="13">
        <f t="shared" si="2283"/>
        <v>6.941079126018464E-5</v>
      </c>
      <c r="BC1843" s="13">
        <f t="shared" si="2284"/>
        <v>8.9388640795968464E-6</v>
      </c>
      <c r="BD1843" s="13">
        <f t="shared" si="2285"/>
        <v>5.5761393854446109E-6</v>
      </c>
      <c r="BE1843" s="13">
        <f t="shared" si="2286"/>
        <v>1.2449717725742483E-5</v>
      </c>
      <c r="BF1843" s="13">
        <f t="shared" si="2287"/>
        <v>1.3898098732543442E-5</v>
      </c>
      <c r="BG1843" s="13">
        <f t="shared" si="2288"/>
        <v>1.0343321438264761E-5</v>
      </c>
      <c r="BH1843" s="13">
        <f t="shared" si="2289"/>
        <v>5.7733237707951182E-6</v>
      </c>
      <c r="BI1843" s="13">
        <f t="shared" si="2290"/>
        <v>2.5779933505011343E-6</v>
      </c>
      <c r="BJ1843" s="14">
        <f t="shared" si="2291"/>
        <v>0.72852357507381971</v>
      </c>
      <c r="BK1843" s="14">
        <f t="shared" si="2292"/>
        <v>0.17773908950855757</v>
      </c>
      <c r="BL1843" s="14">
        <f t="shared" si="2293"/>
        <v>8.9416792620478733E-2</v>
      </c>
      <c r="BM1843" s="14">
        <f t="shared" si="2294"/>
        <v>0.54054717745826086</v>
      </c>
      <c r="BN1843" s="14">
        <f t="shared" si="2295"/>
        <v>0.4513998939975078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1.40384615384615</v>
      </c>
      <c r="F1844" s="10">
        <f>VLOOKUP(B1844,home!$B$2:$E$405,3,FALSE)</f>
        <v>1.32</v>
      </c>
      <c r="G1844" s="10">
        <f>VLOOKUP(C1844,away!$B$2:$E$405,4,FALSE)</f>
        <v>1.07</v>
      </c>
      <c r="H1844" s="10">
        <f>VLOOKUP(A1844,away!$A$2:$E$405,3,FALSE)</f>
        <v>1.12179487179487</v>
      </c>
      <c r="I1844" s="10">
        <f>VLOOKUP(C1844,away!$B$2:$E$405,3,FALSE)</f>
        <v>0.71</v>
      </c>
      <c r="J1844" s="10">
        <f>VLOOKUP(B1844,home!$B$2:$E$405,4,FALSE)</f>
        <v>1.27</v>
      </c>
      <c r="K1844" s="12">
        <f t="shared" si="2240"/>
        <v>1.9827923076923024</v>
      </c>
      <c r="L1844" s="12">
        <f t="shared" si="2241"/>
        <v>1.0115224358974344</v>
      </c>
      <c r="M1844" s="13">
        <f t="shared" si="2242"/>
        <v>5.0070926756737542E-2</v>
      </c>
      <c r="N1844" s="13">
        <f t="shared" si="2243"/>
        <v>9.9280248412283861E-2</v>
      </c>
      <c r="O1844" s="13">
        <f t="shared" si="2244"/>
        <v>5.0647865800617191E-2</v>
      </c>
      <c r="P1844" s="13">
        <f t="shared" si="2245"/>
        <v>0.10042419871049578</v>
      </c>
      <c r="Q1844" s="13">
        <f t="shared" si="2246"/>
        <v>9.842605642882872E-2</v>
      </c>
      <c r="R1844" s="13">
        <f t="shared" si="2247"/>
        <v>2.5615726293823322E-2</v>
      </c>
      <c r="S1844" s="13">
        <f t="shared" si="2248"/>
        <v>5.0353669983190921E-2</v>
      </c>
      <c r="T1844" s="13">
        <f t="shared" si="2249"/>
        <v>9.9560164354667177E-2</v>
      </c>
      <c r="U1844" s="13">
        <f t="shared" si="2250"/>
        <v>5.079066505134433E-2</v>
      </c>
      <c r="V1844" s="13">
        <f t="shared" si="2251"/>
        <v>1.1221253280620376E-2</v>
      </c>
      <c r="W1844" s="13">
        <f t="shared" si="2252"/>
        <v>6.5052809187856706E-2</v>
      </c>
      <c r="X1844" s="13">
        <f t="shared" si="2253"/>
        <v>6.5802376011671826E-2</v>
      </c>
      <c r="Y1844" s="13">
        <f t="shared" si="2254"/>
        <v>3.3280289835582587E-2</v>
      </c>
      <c r="Z1844" s="13">
        <f t="shared" si="2255"/>
        <v>8.6369606193367095E-3</v>
      </c>
      <c r="AA1844" s="13">
        <f t="shared" si="2256"/>
        <v>1.7125299077862168E-2</v>
      </c>
      <c r="AB1844" s="13">
        <f t="shared" si="2257"/>
        <v>1.6977955639257601E-2</v>
      </c>
      <c r="AC1844" s="13">
        <f t="shared" si="2258"/>
        <v>1.4066113838733134E-3</v>
      </c>
      <c r="AD1844" s="13">
        <f t="shared" si="2259"/>
        <v>3.2246552412864331E-2</v>
      </c>
      <c r="AE1844" s="13">
        <f t="shared" si="2260"/>
        <v>3.2618111245954824E-2</v>
      </c>
      <c r="AF1844" s="13">
        <f t="shared" si="2261"/>
        <v>1.6496975670940855E-2</v>
      </c>
      <c r="AG1844" s="13">
        <f t="shared" si="2262"/>
        <v>5.5623536718702694E-3</v>
      </c>
      <c r="AH1844" s="13">
        <f t="shared" si="2263"/>
        <v>2.1841198611054205E-3</v>
      </c>
      <c r="AI1844" s="13">
        <f t="shared" si="2264"/>
        <v>4.3306560596778074E-3</v>
      </c>
      <c r="AJ1844" s="13">
        <f t="shared" si="2265"/>
        <v>4.293395761195108E-3</v>
      </c>
      <c r="AK1844" s="13">
        <f t="shared" si="2266"/>
        <v>2.8376373630588001E-3</v>
      </c>
      <c r="AL1844" s="13">
        <f t="shared" si="2267"/>
        <v>1.1284618062599093E-4</v>
      </c>
      <c r="AM1844" s="13">
        <f t="shared" si="2268"/>
        <v>1.2787643214764811E-2</v>
      </c>
      <c r="AN1844" s="13">
        <f t="shared" si="2269"/>
        <v>1.2934988013986203E-2</v>
      </c>
      <c r="AO1844" s="13">
        <f t="shared" si="2270"/>
        <v>6.5420152921057189E-3</v>
      </c>
      <c r="AP1844" s="13">
        <f t="shared" si="2271"/>
        <v>2.205798414649681E-3</v>
      </c>
      <c r="AQ1844" s="13">
        <f t="shared" si="2272"/>
        <v>5.5780364637128608E-4</v>
      </c>
      <c r="AR1844" s="13">
        <f t="shared" si="2273"/>
        <v>4.418572484394644E-4</v>
      </c>
      <c r="AS1844" s="13">
        <f t="shared" si="2274"/>
        <v>8.7611115330385654E-4</v>
      </c>
      <c r="AT1844" s="13">
        <f t="shared" si="2275"/>
        <v>8.6857322772715938E-4</v>
      </c>
      <c r="AU1844" s="13">
        <f t="shared" si="2276"/>
        <v>5.7406677153496214E-4</v>
      </c>
      <c r="AV1844" s="13">
        <f t="shared" si="2277"/>
        <v>2.8456379467531914E-4</v>
      </c>
      <c r="AW1844" s="13">
        <f t="shared" si="2278"/>
        <v>6.286908059420443E-6</v>
      </c>
      <c r="AX1844" s="13">
        <f t="shared" si="2279"/>
        <v>4.2258734332915613E-3</v>
      </c>
      <c r="AY1844" s="13">
        <f t="shared" si="2280"/>
        <v>4.2745657890373347E-3</v>
      </c>
      <c r="AZ1844" s="13">
        <f t="shared" si="2281"/>
        <v>2.1619095996654411E-3</v>
      </c>
      <c r="BA1844" s="13">
        <f t="shared" si="2282"/>
        <v>7.2894002148121153E-4</v>
      </c>
      <c r="BB1844" s="13">
        <f t="shared" si="2283"/>
        <v>1.8433479653795081E-4</v>
      </c>
      <c r="BC1844" s="13">
        <f t="shared" si="2284"/>
        <v>3.7291756482945207E-5</v>
      </c>
      <c r="BD1844" s="13">
        <f t="shared" si="2285"/>
        <v>7.4491420043404114E-5</v>
      </c>
      <c r="BE1844" s="13">
        <f t="shared" si="2286"/>
        <v>1.4770101465113783E-4</v>
      </c>
      <c r="BF1844" s="13">
        <f t="shared" si="2287"/>
        <v>1.4643021784431213E-4</v>
      </c>
      <c r="BG1844" s="13">
        <f t="shared" si="2288"/>
        <v>9.6780236518470098E-5</v>
      </c>
      <c r="BH1844" s="13">
        <f t="shared" si="2289"/>
        <v>4.7973777126366008E-5</v>
      </c>
      <c r="BI1844" s="13">
        <f t="shared" si="2290"/>
        <v>1.9024407251420693E-5</v>
      </c>
      <c r="BJ1844" s="14">
        <f t="shared" si="2291"/>
        <v>0.59496710121089513</v>
      </c>
      <c r="BK1844" s="14">
        <f t="shared" si="2292"/>
        <v>0.21786407208458125</v>
      </c>
      <c r="BL1844" s="14">
        <f t="shared" si="2293"/>
        <v>0.1783808941770576</v>
      </c>
      <c r="BM1844" s="14">
        <f t="shared" si="2294"/>
        <v>0.57111572680810652</v>
      </c>
      <c r="BN1844" s="14">
        <f t="shared" si="2295"/>
        <v>0.42446502240278644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</v>
      </c>
      <c r="F1845" s="10">
        <f>VLOOKUP(B1845,home!$B$2:$E$405,3,FALSE)</f>
        <v>1.1100000000000001</v>
      </c>
      <c r="G1845" s="10">
        <f>VLOOKUP(C1845,away!$B$2:$E$405,4,FALSE)</f>
        <v>0.75</v>
      </c>
      <c r="H1845" s="10">
        <f>VLOOKUP(A1845,away!$A$2:$E$405,3,FALSE)</f>
        <v>1.2307692307692299</v>
      </c>
      <c r="I1845" s="10">
        <f>VLOOKUP(C1845,away!$B$2:$E$405,3,FALSE)</f>
        <v>0.67</v>
      </c>
      <c r="J1845" s="10">
        <f>VLOOKUP(B1845,home!$B$2:$E$405,4,FALSE)</f>
        <v>1.22</v>
      </c>
      <c r="K1845" s="12">
        <f t="shared" si="2240"/>
        <v>1.24875</v>
      </c>
      <c r="L1845" s="12">
        <f t="shared" si="2241"/>
        <v>1.0060307692307686</v>
      </c>
      <c r="M1845" s="13">
        <f t="shared" si="2242"/>
        <v>0.10489653776435934</v>
      </c>
      <c r="N1845" s="13">
        <f t="shared" si="2243"/>
        <v>0.13098955153324374</v>
      </c>
      <c r="O1845" s="13">
        <f t="shared" si="2244"/>
        <v>0.10552914457672279</v>
      </c>
      <c r="P1845" s="13">
        <f t="shared" si="2245"/>
        <v>0.13177951929018258</v>
      </c>
      <c r="Q1845" s="13">
        <f t="shared" si="2246"/>
        <v>8.1786601238569082E-2</v>
      </c>
      <c r="R1845" s="13">
        <f t="shared" si="2247"/>
        <v>5.3082783247392712E-2</v>
      </c>
      <c r="S1845" s="13">
        <f t="shared" si="2248"/>
        <v>4.1388024034125934E-2</v>
      </c>
      <c r="T1845" s="13">
        <f t="shared" si="2249"/>
        <v>8.2279837356807786E-2</v>
      </c>
      <c r="U1845" s="13">
        <f t="shared" si="2250"/>
        <v>6.6287125580181655E-2</v>
      </c>
      <c r="V1845" s="13">
        <f t="shared" si="2251"/>
        <v>5.7772205597690623E-3</v>
      </c>
      <c r="W1845" s="13">
        <f t="shared" si="2252"/>
        <v>3.4043672765554367E-2</v>
      </c>
      <c r="X1845" s="13">
        <f t="shared" si="2253"/>
        <v>3.4248982299771226E-2</v>
      </c>
      <c r="Y1845" s="13">
        <f t="shared" si="2254"/>
        <v>1.7227765004204913E-2</v>
      </c>
      <c r="Z1845" s="13">
        <f t="shared" si="2255"/>
        <v>1.780097108776155E-2</v>
      </c>
      <c r="AA1845" s="13">
        <f t="shared" si="2256"/>
        <v>2.2228962645842239E-2</v>
      </c>
      <c r="AB1845" s="13">
        <f t="shared" si="2257"/>
        <v>1.3879208551997752E-2</v>
      </c>
      <c r="AC1845" s="13">
        <f t="shared" si="2258"/>
        <v>4.536132486028531E-4</v>
      </c>
      <c r="AD1845" s="13">
        <f t="shared" si="2259"/>
        <v>1.0628009091496504E-2</v>
      </c>
      <c r="AE1845" s="13">
        <f t="shared" si="2260"/>
        <v>1.0692104161709829E-2</v>
      </c>
      <c r="AF1845" s="13">
        <f t="shared" si="2261"/>
        <v>5.3782928872502201E-3</v>
      </c>
      <c r="AG1845" s="13">
        <f t="shared" si="2262"/>
        <v>1.8035760435029038E-3</v>
      </c>
      <c r="AH1845" s="13">
        <f t="shared" si="2263"/>
        <v>4.4770811591188561E-3</v>
      </c>
      <c r="AI1845" s="13">
        <f t="shared" si="2264"/>
        <v>5.5907550974496718E-3</v>
      </c>
      <c r="AJ1845" s="13">
        <f t="shared" si="2265"/>
        <v>3.4907277139701398E-3</v>
      </c>
      <c r="AK1845" s="13">
        <f t="shared" si="2266"/>
        <v>1.4530154109400702E-3</v>
      </c>
      <c r="AL1845" s="13">
        <f t="shared" si="2267"/>
        <v>2.2794626826988544E-5</v>
      </c>
      <c r="AM1845" s="13">
        <f t="shared" si="2268"/>
        <v>2.6543452706012504E-3</v>
      </c>
      <c r="AN1845" s="13">
        <f t="shared" si="2269"/>
        <v>2.6703530143870283E-3</v>
      </c>
      <c r="AO1845" s="13">
        <f t="shared" si="2270"/>
        <v>1.343228648590742E-3</v>
      </c>
      <c r="AP1845" s="13">
        <f t="shared" si="2271"/>
        <v>4.5044311686485002E-4</v>
      </c>
      <c r="AQ1845" s="13">
        <f t="shared" si="2272"/>
        <v>1.1328990883856251E-4</v>
      </c>
      <c r="AR1845" s="13">
        <f t="shared" si="2273"/>
        <v>9.0081628048338503E-4</v>
      </c>
      <c r="AS1845" s="13">
        <f t="shared" si="2274"/>
        <v>1.1248943302536272E-3</v>
      </c>
      <c r="AT1845" s="13">
        <f t="shared" si="2275"/>
        <v>7.0235589745210861E-4</v>
      </c>
      <c r="AU1845" s="13">
        <f t="shared" si="2276"/>
        <v>2.9235564231444014E-4</v>
      </c>
      <c r="AV1845" s="13">
        <f t="shared" si="2277"/>
        <v>9.1269777085039257E-5</v>
      </c>
      <c r="AW1845" s="13">
        <f t="shared" si="2278"/>
        <v>7.9545707865008666E-7</v>
      </c>
      <c r="AX1845" s="13">
        <f t="shared" si="2279"/>
        <v>5.52435609443885E-4</v>
      </c>
      <c r="AY1845" s="13">
        <f t="shared" si="2280"/>
        <v>5.5576722111929993E-4</v>
      </c>
      <c r="AZ1845" s="13">
        <f t="shared" si="2281"/>
        <v>2.7955946248794803E-4</v>
      </c>
      <c r="BA1845" s="13">
        <f t="shared" si="2282"/>
        <v>9.3748473697496861E-5</v>
      </c>
      <c r="BB1845" s="13">
        <f t="shared" si="2283"/>
        <v>2.3578462277025809E-5</v>
      </c>
      <c r="BC1845" s="13">
        <f t="shared" si="2284"/>
        <v>4.7441317083669883E-6</v>
      </c>
      <c r="BD1845" s="13">
        <f t="shared" si="2285"/>
        <v>1.5104148259838322E-4</v>
      </c>
      <c r="BE1845" s="13">
        <f t="shared" si="2286"/>
        <v>1.8861305139473105E-4</v>
      </c>
      <c r="BF1845" s="13">
        <f t="shared" si="2287"/>
        <v>1.1776527396458524E-4</v>
      </c>
      <c r="BG1845" s="13">
        <f t="shared" si="2288"/>
        <v>4.9019795287758587E-5</v>
      </c>
      <c r="BH1845" s="13">
        <f t="shared" si="2289"/>
        <v>1.530336734139713E-5</v>
      </c>
      <c r="BI1845" s="13">
        <f t="shared" si="2290"/>
        <v>3.822015993513932E-6</v>
      </c>
      <c r="BJ1845" s="14">
        <f t="shared" si="2291"/>
        <v>0.41781988570212708</v>
      </c>
      <c r="BK1845" s="14">
        <f t="shared" si="2292"/>
        <v>0.28487347674498603</v>
      </c>
      <c r="BL1845" s="14">
        <f t="shared" si="2293"/>
        <v>0.27965606089778478</v>
      </c>
      <c r="BM1845" s="14">
        <f t="shared" si="2294"/>
        <v>0.39153128501814866</v>
      </c>
      <c r="BN1845" s="14">
        <f t="shared" si="2295"/>
        <v>0.60806413765047018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</v>
      </c>
      <c r="F1846" s="10">
        <f>VLOOKUP(B1846,home!$B$2:$E$405,3,FALSE)</f>
        <v>0.78</v>
      </c>
      <c r="G1846" s="10">
        <f>VLOOKUP(C1846,away!$B$2:$E$405,4,FALSE)</f>
        <v>0.4</v>
      </c>
      <c r="H1846" s="10">
        <f>VLOOKUP(A1846,away!$A$2:$E$405,3,FALSE)</f>
        <v>1.2307692307692299</v>
      </c>
      <c r="I1846" s="10">
        <f>VLOOKUP(C1846,away!$B$2:$E$405,3,FALSE)</f>
        <v>1.73</v>
      </c>
      <c r="J1846" s="10">
        <f>VLOOKUP(B1846,home!$B$2:$E$405,4,FALSE)</f>
        <v>1.49</v>
      </c>
      <c r="K1846" s="12">
        <f t="shared" si="2240"/>
        <v>0.46799999999999997</v>
      </c>
      <c r="L1846" s="12">
        <f t="shared" si="2241"/>
        <v>3.1725538461538441</v>
      </c>
      <c r="M1846" s="13">
        <f t="shared" si="2242"/>
        <v>2.6237808231604948E-2</v>
      </c>
      <c r="N1846" s="13">
        <f t="shared" si="2243"/>
        <v>1.2279294252391115E-2</v>
      </c>
      <c r="O1846" s="13">
        <f t="shared" si="2244"/>
        <v>8.3240859419825272E-2</v>
      </c>
      <c r="P1846" s="13">
        <f t="shared" si="2245"/>
        <v>3.8956722208478227E-2</v>
      </c>
      <c r="Q1846" s="13">
        <f t="shared" si="2246"/>
        <v>2.8733548550595209E-3</v>
      </c>
      <c r="R1846" s="13">
        <f t="shared" si="2247"/>
        <v>0.13204305435475908</v>
      </c>
      <c r="S1846" s="13">
        <f t="shared" si="2248"/>
        <v>1.4460298968498373E-2</v>
      </c>
      <c r="T1846" s="13">
        <f t="shared" si="2249"/>
        <v>9.1158729967839042E-3</v>
      </c>
      <c r="U1846" s="13">
        <f t="shared" si="2250"/>
        <v>6.1796149438027234E-2</v>
      </c>
      <c r="V1846" s="13">
        <f t="shared" si="2251"/>
        <v>2.3855560096702872E-3</v>
      </c>
      <c r="W1846" s="13">
        <f t="shared" si="2252"/>
        <v>4.4824335738928529E-4</v>
      </c>
      <c r="X1846" s="13">
        <f t="shared" si="2253"/>
        <v>1.4220761874982894E-3</v>
      </c>
      <c r="Y1846" s="13">
        <f t="shared" si="2254"/>
        <v>2.2558066390857465E-3</v>
      </c>
      <c r="Z1846" s="13">
        <f t="shared" si="2255"/>
        <v>0.13963789998369733</v>
      </c>
      <c r="AA1846" s="13">
        <f t="shared" si="2256"/>
        <v>6.5350537192370342E-2</v>
      </c>
      <c r="AB1846" s="13">
        <f t="shared" si="2257"/>
        <v>1.5292025703014659E-2</v>
      </c>
      <c r="AC1846" s="13">
        <f t="shared" si="2258"/>
        <v>2.2137291814057535E-4</v>
      </c>
      <c r="AD1846" s="13">
        <f t="shared" si="2259"/>
        <v>5.244447281454636E-5</v>
      </c>
      <c r="AE1846" s="13">
        <f t="shared" si="2260"/>
        <v>1.663829139372998E-4</v>
      </c>
      <c r="AF1846" s="13">
        <f t="shared" si="2261"/>
        <v>2.6392937677303225E-4</v>
      </c>
      <c r="AG1846" s="13">
        <f t="shared" si="2262"/>
        <v>2.7911005313142353E-4</v>
      </c>
      <c r="AH1846" s="13">
        <f t="shared" si="2263"/>
        <v>0.11075218916553119</v>
      </c>
      <c r="AI1846" s="13">
        <f t="shared" si="2264"/>
        <v>5.1832024529468591E-2</v>
      </c>
      <c r="AJ1846" s="13">
        <f t="shared" si="2265"/>
        <v>1.2128693739895649E-2</v>
      </c>
      <c r="AK1846" s="13">
        <f t="shared" si="2266"/>
        <v>1.8920762234237217E-3</v>
      </c>
      <c r="AL1846" s="13">
        <f t="shared" si="2267"/>
        <v>1.3147383653935731E-5</v>
      </c>
      <c r="AM1846" s="13">
        <f t="shared" si="2268"/>
        <v>4.9088026554415391E-6</v>
      </c>
      <c r="AN1846" s="13">
        <f t="shared" si="2269"/>
        <v>1.5573440744531259E-5</v>
      </c>
      <c r="AO1846" s="13">
        <f t="shared" si="2270"/>
        <v>2.4703789665955818E-5</v>
      </c>
      <c r="AP1846" s="13">
        <f t="shared" si="2271"/>
        <v>2.6124700973101239E-5</v>
      </c>
      <c r="AQ1846" s="13">
        <f t="shared" si="2272"/>
        <v>2.0720505137957852E-5</v>
      </c>
      <c r="AR1846" s="13">
        <f t="shared" si="2273"/>
        <v>7.027345674141279E-2</v>
      </c>
      <c r="AS1846" s="13">
        <f t="shared" si="2274"/>
        <v>3.2887977754981187E-2</v>
      </c>
      <c r="AT1846" s="13">
        <f t="shared" si="2275"/>
        <v>7.6957867946655977E-3</v>
      </c>
      <c r="AU1846" s="13">
        <f t="shared" si="2276"/>
        <v>1.2005427399678333E-3</v>
      </c>
      <c r="AV1846" s="13">
        <f t="shared" si="2277"/>
        <v>1.4046350057623645E-4</v>
      </c>
      <c r="AW1846" s="13">
        <f t="shared" si="2278"/>
        <v>5.4224017351600168E-7</v>
      </c>
      <c r="AX1846" s="13">
        <f t="shared" si="2279"/>
        <v>3.8288660712444019E-7</v>
      </c>
      <c r="AY1846" s="13">
        <f t="shared" si="2280"/>
        <v>1.2147283780734386E-6</v>
      </c>
      <c r="AZ1846" s="13">
        <f t="shared" si="2281"/>
        <v>1.9268955939445541E-6</v>
      </c>
      <c r="BA1846" s="13">
        <f t="shared" si="2282"/>
        <v>2.0377266759018973E-6</v>
      </c>
      <c r="BB1846" s="13">
        <f t="shared" si="2283"/>
        <v>1.6161994007607129E-6</v>
      </c>
      <c r="BC1846" s="13">
        <f t="shared" si="2284"/>
        <v>1.0254959250069873E-6</v>
      </c>
      <c r="BD1846" s="13">
        <f t="shared" si="2285"/>
        <v>3.7157720911249137E-2</v>
      </c>
      <c r="BE1846" s="13">
        <f t="shared" si="2286"/>
        <v>1.7389813386464597E-2</v>
      </c>
      <c r="BF1846" s="13">
        <f t="shared" si="2287"/>
        <v>4.0692163324327155E-3</v>
      </c>
      <c r="BG1846" s="13">
        <f t="shared" si="2288"/>
        <v>6.347977478595037E-4</v>
      </c>
      <c r="BH1846" s="13">
        <f t="shared" si="2289"/>
        <v>7.4271336499561906E-5</v>
      </c>
      <c r="BI1846" s="13">
        <f t="shared" si="2290"/>
        <v>6.9517970963589943E-6</v>
      </c>
      <c r="BJ1846" s="14">
        <f t="shared" si="2291"/>
        <v>2.9256750276621959E-2</v>
      </c>
      <c r="BK1846" s="14">
        <f t="shared" si="2292"/>
        <v>8.2276120448424431E-2</v>
      </c>
      <c r="BL1846" s="14">
        <f t="shared" si="2293"/>
        <v>0.70585860880952123</v>
      </c>
      <c r="BM1846" s="14">
        <f t="shared" si="2294"/>
        <v>0.66139761370794237</v>
      </c>
      <c r="BN1846" s="14">
        <f t="shared" si="2295"/>
        <v>0.29563109332211812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</v>
      </c>
      <c r="F1847" s="10">
        <f>VLOOKUP(B1847,home!$B$2:$E$405,3,FALSE)</f>
        <v>0.92</v>
      </c>
      <c r="G1847" s="10">
        <f>VLOOKUP(C1847,away!$B$2:$E$405,4,FALSE)</f>
        <v>0.89</v>
      </c>
      <c r="H1847" s="10">
        <f>VLOOKUP(A1847,away!$A$2:$E$405,3,FALSE)</f>
        <v>1.2307692307692299</v>
      </c>
      <c r="I1847" s="10">
        <f>VLOOKUP(C1847,away!$B$2:$E$405,3,FALSE)</f>
        <v>1.1100000000000001</v>
      </c>
      <c r="J1847" s="10">
        <f>VLOOKUP(B1847,home!$B$2:$E$405,4,FALSE)</f>
        <v>1.32</v>
      </c>
      <c r="K1847" s="12">
        <f t="shared" si="2240"/>
        <v>1.2282000000000002</v>
      </c>
      <c r="L1847" s="12">
        <f t="shared" si="2241"/>
        <v>1.8033230769230759</v>
      </c>
      <c r="M1847" s="13">
        <f t="shared" si="2242"/>
        <v>4.8242105704596208E-2</v>
      </c>
      <c r="N1847" s="13">
        <f t="shared" si="2243"/>
        <v>5.9250954226385079E-2</v>
      </c>
      <c r="O1847" s="13">
        <f t="shared" si="2244"/>
        <v>8.6996102496460712E-2</v>
      </c>
      <c r="P1847" s="13">
        <f t="shared" si="2245"/>
        <v>0.10684861308615307</v>
      </c>
      <c r="Q1847" s="13">
        <f t="shared" si="2246"/>
        <v>3.6386010990423087E-2</v>
      </c>
      <c r="R1847" s="13">
        <f t="shared" si="2247"/>
        <v>7.8441039617116418E-2</v>
      </c>
      <c r="S1847" s="13">
        <f t="shared" si="2248"/>
        <v>5.916318303113962E-2</v>
      </c>
      <c r="T1847" s="13">
        <f t="shared" si="2249"/>
        <v>6.561573329620661E-2</v>
      </c>
      <c r="U1847" s="13">
        <f t="shared" si="2250"/>
        <v>9.6341284857742404E-2</v>
      </c>
      <c r="V1847" s="13">
        <f t="shared" si="2251"/>
        <v>1.4559674146131782E-2</v>
      </c>
      <c r="W1847" s="13">
        <f t="shared" si="2252"/>
        <v>1.4896432899479216E-2</v>
      </c>
      <c r="X1847" s="13">
        <f t="shared" si="2253"/>
        <v>2.6863081211466997E-2</v>
      </c>
      <c r="Y1847" s="13">
        <f t="shared" si="2254"/>
        <v>2.4221407132948569E-2</v>
      </c>
      <c r="Z1847" s="13">
        <f t="shared" si="2255"/>
        <v>4.7151512306461085E-2</v>
      </c>
      <c r="AA1847" s="13">
        <f t="shared" si="2256"/>
        <v>5.7911487414795515E-2</v>
      </c>
      <c r="AB1847" s="13">
        <f t="shared" si="2257"/>
        <v>3.5563444421425935E-2</v>
      </c>
      <c r="AC1847" s="13">
        <f t="shared" si="2258"/>
        <v>2.0154605696350815E-3</v>
      </c>
      <c r="AD1847" s="13">
        <f t="shared" si="2259"/>
        <v>4.5739497217850908E-3</v>
      </c>
      <c r="AE1847" s="13">
        <f t="shared" si="2260"/>
        <v>8.2483090859809365E-3</v>
      </c>
      <c r="AF1847" s="13">
        <f t="shared" si="2261"/>
        <v>7.4371830601718545E-3</v>
      </c>
      <c r="AG1847" s="13">
        <f t="shared" si="2262"/>
        <v>4.4705479465697619E-3</v>
      </c>
      <c r="AH1847" s="13">
        <f t="shared" si="2263"/>
        <v>2.1257352563515932E-2</v>
      </c>
      <c r="AI1847" s="13">
        <f t="shared" si="2264"/>
        <v>2.6108280418510273E-2</v>
      </c>
      <c r="AJ1847" s="13">
        <f t="shared" si="2265"/>
        <v>1.6033095005007162E-2</v>
      </c>
      <c r="AK1847" s="13">
        <f t="shared" si="2266"/>
        <v>6.5639490950499344E-3</v>
      </c>
      <c r="AL1847" s="13">
        <f t="shared" si="2267"/>
        <v>1.7855702063587087E-4</v>
      </c>
      <c r="AM1847" s="13">
        <f t="shared" si="2268"/>
        <v>1.1235450096592897E-3</v>
      </c>
      <c r="AN1847" s="13">
        <f t="shared" si="2269"/>
        <v>2.0261146438803573E-3</v>
      </c>
      <c r="AO1847" s="13">
        <f t="shared" si="2270"/>
        <v>1.8268696469006143E-3</v>
      </c>
      <c r="AP1847" s="13">
        <f t="shared" si="2271"/>
        <v>1.0981453975953963E-3</v>
      </c>
      <c r="AQ1847" s="13">
        <f t="shared" si="2272"/>
        <v>4.9507773432516135E-4</v>
      </c>
      <c r="AR1847" s="13">
        <f t="shared" si="2273"/>
        <v>7.6667748864156305E-3</v>
      </c>
      <c r="AS1847" s="13">
        <f t="shared" si="2274"/>
        <v>9.4163329154956787E-3</v>
      </c>
      <c r="AT1847" s="13">
        <f t="shared" si="2275"/>
        <v>5.7825700434058977E-3</v>
      </c>
      <c r="AU1847" s="13">
        <f t="shared" si="2276"/>
        <v>2.3673841757703754E-3</v>
      </c>
      <c r="AV1847" s="13">
        <f t="shared" si="2277"/>
        <v>7.2690531117029344E-4</v>
      </c>
      <c r="AW1847" s="13">
        <f t="shared" si="2278"/>
        <v>1.0985430058732985E-5</v>
      </c>
      <c r="AX1847" s="13">
        <f t="shared" si="2279"/>
        <v>2.2998966347725661E-4</v>
      </c>
      <c r="AY1847" s="13">
        <f t="shared" si="2280"/>
        <v>4.1474566760230916E-4</v>
      </c>
      <c r="AZ1847" s="13">
        <f t="shared" si="2281"/>
        <v>3.7396021672055573E-4</v>
      </c>
      <c r="BA1847" s="13">
        <f t="shared" si="2282"/>
        <v>2.247903628877776E-4</v>
      </c>
      <c r="BB1847" s="13">
        <f t="shared" si="2283"/>
        <v>1.0134241221636054E-4</v>
      </c>
      <c r="BC1847" s="13">
        <f t="shared" si="2284"/>
        <v>3.6550622124162767E-5</v>
      </c>
      <c r="BD1847" s="13">
        <f t="shared" si="2285"/>
        <v>2.3042786797079352E-3</v>
      </c>
      <c r="BE1847" s="13">
        <f t="shared" si="2286"/>
        <v>2.8301150744172868E-3</v>
      </c>
      <c r="BF1847" s="13">
        <f t="shared" si="2287"/>
        <v>1.7379736671996563E-3</v>
      </c>
      <c r="BG1847" s="13">
        <f t="shared" si="2288"/>
        <v>7.1152641935153947E-4</v>
      </c>
      <c r="BH1847" s="13">
        <f t="shared" si="2289"/>
        <v>2.1847418706189009E-4</v>
      </c>
      <c r="BI1847" s="13">
        <f t="shared" si="2290"/>
        <v>5.3665999309882682E-5</v>
      </c>
      <c r="BJ1847" s="14">
        <f t="shared" si="2291"/>
        <v>0.2599147409488064</v>
      </c>
      <c r="BK1847" s="14">
        <f t="shared" si="2292"/>
        <v>0.23142233922589392</v>
      </c>
      <c r="BL1847" s="14">
        <f t="shared" si="2293"/>
        <v>0.45903203724893027</v>
      </c>
      <c r="BM1847" s="14">
        <f t="shared" si="2294"/>
        <v>0.58095204337141393</v>
      </c>
      <c r="BN1847" s="14">
        <f t="shared" si="2295"/>
        <v>0.41616482612113459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</v>
      </c>
      <c r="F1848" s="10">
        <f>VLOOKUP(B1848,home!$B$2:$E$405,3,FALSE)</f>
        <v>0.86</v>
      </c>
      <c r="G1848" s="10">
        <f>VLOOKUP(C1848,away!$B$2:$E$405,4,FALSE)</f>
        <v>1.42</v>
      </c>
      <c r="H1848" s="10">
        <f>VLOOKUP(A1848,away!$A$2:$E$405,3,FALSE)</f>
        <v>1.2307692307692299</v>
      </c>
      <c r="I1848" s="10">
        <f>VLOOKUP(C1848,away!$B$2:$E$405,3,FALSE)</f>
        <v>0.83</v>
      </c>
      <c r="J1848" s="10">
        <f>VLOOKUP(B1848,home!$B$2:$E$405,4,FALSE)</f>
        <v>0.93</v>
      </c>
      <c r="K1848" s="12">
        <f t="shared" si="2240"/>
        <v>1.8317999999999999</v>
      </c>
      <c r="L1848" s="12">
        <f t="shared" si="2241"/>
        <v>0.95003076923076868</v>
      </c>
      <c r="M1848" s="13">
        <f t="shared" si="2242"/>
        <v>6.192503309123925E-2</v>
      </c>
      <c r="N1848" s="13">
        <f t="shared" si="2243"/>
        <v>0.11343427561653205</v>
      </c>
      <c r="O1848" s="13">
        <f t="shared" si="2244"/>
        <v>5.8830686822310824E-2</v>
      </c>
      <c r="P1848" s="13">
        <f t="shared" si="2245"/>
        <v>0.10776605212110897</v>
      </c>
      <c r="Q1848" s="13">
        <f t="shared" si="2246"/>
        <v>0.10389445303718173</v>
      </c>
      <c r="R1848" s="13">
        <f t="shared" si="2247"/>
        <v>2.7945481328087197E-2</v>
      </c>
      <c r="S1848" s="13">
        <f t="shared" si="2248"/>
        <v>4.688540889699009E-2</v>
      </c>
      <c r="T1848" s="13">
        <f t="shared" si="2249"/>
        <v>9.8702927137723717E-2</v>
      </c>
      <c r="U1848" s="13">
        <f t="shared" si="2250"/>
        <v>5.1190532696790129E-2</v>
      </c>
      <c r="V1848" s="13">
        <f t="shared" si="2251"/>
        <v>9.0659000025043682E-3</v>
      </c>
      <c r="W1848" s="13">
        <f t="shared" si="2252"/>
        <v>6.3437953024503155E-2</v>
      </c>
      <c r="X1848" s="13">
        <f t="shared" si="2253"/>
        <v>6.0268007310294101E-2</v>
      </c>
      <c r="Y1848" s="13">
        <f t="shared" si="2254"/>
        <v>2.8628230672502145E-2</v>
      </c>
      <c r="Z1848" s="13">
        <f t="shared" si="2255"/>
        <v>8.849689040882255E-3</v>
      </c>
      <c r="AA1848" s="13">
        <f t="shared" si="2256"/>
        <v>1.6210860385088115E-2</v>
      </c>
      <c r="AB1848" s="13">
        <f t="shared" si="2257"/>
        <v>1.4847527026702207E-2</v>
      </c>
      <c r="AC1848" s="13">
        <f t="shared" si="2258"/>
        <v>9.8606755158608343E-4</v>
      </c>
      <c r="AD1848" s="13">
        <f t="shared" si="2259"/>
        <v>2.9051410587571224E-2</v>
      </c>
      <c r="AE1848" s="13">
        <f t="shared" si="2260"/>
        <v>2.7599733947749186E-2</v>
      </c>
      <c r="AF1848" s="13">
        <f t="shared" si="2261"/>
        <v>1.311029823647236E-2</v>
      </c>
      <c r="AG1848" s="13">
        <f t="shared" si="2262"/>
        <v>4.1517289061468758E-3</v>
      </c>
      <c r="AH1848" s="13">
        <f t="shared" si="2263"/>
        <v>2.1018692217406178E-3</v>
      </c>
      <c r="AI1848" s="13">
        <f t="shared" si="2264"/>
        <v>3.8502040403844634E-3</v>
      </c>
      <c r="AJ1848" s="13">
        <f t="shared" si="2265"/>
        <v>3.5264018805881308E-3</v>
      </c>
      <c r="AK1848" s="13">
        <f t="shared" si="2266"/>
        <v>2.1532209882871127E-3</v>
      </c>
      <c r="AL1848" s="13">
        <f t="shared" si="2267"/>
        <v>6.8640807669875106E-5</v>
      </c>
      <c r="AM1848" s="13">
        <f t="shared" si="2268"/>
        <v>1.0643274782862585E-2</v>
      </c>
      <c r="AN1848" s="13">
        <f t="shared" si="2269"/>
        <v>1.0111438529097384E-2</v>
      </c>
      <c r="AO1848" s="13">
        <f t="shared" si="2270"/>
        <v>4.8030888619140094E-3</v>
      </c>
      <c r="AP1848" s="13">
        <f t="shared" si="2271"/>
        <v>1.521027402055968E-3</v>
      </c>
      <c r="AQ1848" s="13">
        <f t="shared" si="2272"/>
        <v>3.6125570819907718E-4</v>
      </c>
      <c r="AR1848" s="13">
        <f t="shared" si="2273"/>
        <v>3.9936808671054341E-4</v>
      </c>
      <c r="AS1848" s="13">
        <f t="shared" si="2274"/>
        <v>7.3156246123637337E-4</v>
      </c>
      <c r="AT1848" s="13">
        <f t="shared" si="2275"/>
        <v>6.7003805824639455E-4</v>
      </c>
      <c r="AU1848" s="13">
        <f t="shared" si="2276"/>
        <v>4.0912523836524848E-4</v>
      </c>
      <c r="AV1848" s="13">
        <f t="shared" si="2277"/>
        <v>1.8735890290936556E-4</v>
      </c>
      <c r="AW1848" s="13">
        <f t="shared" si="2278"/>
        <v>3.3181469089532258E-6</v>
      </c>
      <c r="AX1848" s="13">
        <f t="shared" si="2279"/>
        <v>3.2493917912079511E-3</v>
      </c>
      <c r="AY1848" s="13">
        <f t="shared" si="2280"/>
        <v>3.0870221829334349E-3</v>
      </c>
      <c r="AZ1848" s="13">
        <f t="shared" si="2281"/>
        <v>1.466383029542349E-3</v>
      </c>
      <c r="BA1848" s="13">
        <f t="shared" si="2282"/>
        <v>4.643696658476876E-4</v>
      </c>
      <c r="BB1848" s="13">
        <f t="shared" si="2283"/>
        <v>1.1029136771317841E-4</v>
      </c>
      <c r="BC1848" s="13">
        <f t="shared" si="2284"/>
        <v>2.0956038581612898E-5</v>
      </c>
      <c r="BD1848" s="13">
        <f t="shared" si="2285"/>
        <v>6.3235328437306283E-5</v>
      </c>
      <c r="BE1848" s="13">
        <f t="shared" si="2286"/>
        <v>1.1583447463145763E-4</v>
      </c>
      <c r="BF1848" s="13">
        <f t="shared" si="2287"/>
        <v>1.0609279531495207E-4</v>
      </c>
      <c r="BG1848" s="13">
        <f t="shared" si="2288"/>
        <v>6.478026081930974E-5</v>
      </c>
      <c r="BH1848" s="13">
        <f t="shared" si="2289"/>
        <v>2.9666120442202896E-5</v>
      </c>
      <c r="BI1848" s="13">
        <f t="shared" si="2290"/>
        <v>1.0868479885205444E-5</v>
      </c>
      <c r="BJ1848" s="14">
        <f t="shared" si="2291"/>
        <v>0.57811751783663201</v>
      </c>
      <c r="BK1848" s="14">
        <f t="shared" si="2292"/>
        <v>0.22978412465403208</v>
      </c>
      <c r="BL1848" s="14">
        <f t="shared" si="2293"/>
        <v>0.18344471459697712</v>
      </c>
      <c r="BM1848" s="14">
        <f t="shared" si="2294"/>
        <v>0.52331636007603899</v>
      </c>
      <c r="BN1848" s="14">
        <f t="shared" si="2295"/>
        <v>0.47379598201646006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</v>
      </c>
      <c r="F1849" s="10">
        <f>VLOOKUP(B1849,home!$B$2:$E$405,3,FALSE)</f>
        <v>0.53</v>
      </c>
      <c r="G1849" s="10">
        <f>VLOOKUP(C1849,away!$B$2:$E$405,4,FALSE)</f>
        <v>0.57999999999999996</v>
      </c>
      <c r="H1849" s="10">
        <f>VLOOKUP(A1849,away!$A$2:$E$405,3,FALSE)</f>
        <v>1.2307692307692299</v>
      </c>
      <c r="I1849" s="10">
        <f>VLOOKUP(C1849,away!$B$2:$E$405,3,FALSE)</f>
        <v>0.75</v>
      </c>
      <c r="J1849" s="10">
        <f>VLOOKUP(B1849,home!$B$2:$E$405,4,FALSE)</f>
        <v>0.81</v>
      </c>
      <c r="K1849" s="12">
        <f t="shared" si="2240"/>
        <v>0.46110000000000001</v>
      </c>
      <c r="L1849" s="12">
        <f t="shared" si="2241"/>
        <v>0.74769230769230721</v>
      </c>
      <c r="M1849" s="13">
        <f t="shared" si="2242"/>
        <v>0.29855762754145304</v>
      </c>
      <c r="N1849" s="13">
        <f t="shared" si="2243"/>
        <v>0.13766492205936404</v>
      </c>
      <c r="O1849" s="13">
        <f t="shared" si="2244"/>
        <v>0.22322924151560933</v>
      </c>
      <c r="P1849" s="13">
        <f t="shared" si="2245"/>
        <v>0.10293100326284749</v>
      </c>
      <c r="Q1849" s="13">
        <f t="shared" si="2246"/>
        <v>3.1738647780786368E-2</v>
      </c>
      <c r="R1849" s="13">
        <f t="shared" si="2247"/>
        <v>8.345339336660465E-2</v>
      </c>
      <c r="S1849" s="13">
        <f t="shared" si="2248"/>
        <v>8.8716469245332611E-3</v>
      </c>
      <c r="T1849" s="13">
        <f t="shared" si="2249"/>
        <v>2.3730742802249481E-2</v>
      </c>
      <c r="U1849" s="13">
        <f t="shared" si="2250"/>
        <v>3.8480359681341413E-2</v>
      </c>
      <c r="V1849" s="13">
        <f t="shared" si="2251"/>
        <v>3.3984413143495912E-4</v>
      </c>
      <c r="W1849" s="13">
        <f t="shared" si="2252"/>
        <v>4.8782301639068654E-3</v>
      </c>
      <c r="X1849" s="13">
        <f t="shared" si="2253"/>
        <v>3.6474151687057458E-3</v>
      </c>
      <c r="Y1849" s="13">
        <f t="shared" si="2254"/>
        <v>1.3635721323007623E-3</v>
      </c>
      <c r="Z1849" s="13">
        <f t="shared" si="2255"/>
        <v>2.0799153423676844E-2</v>
      </c>
      <c r="AA1849" s="13">
        <f t="shared" si="2256"/>
        <v>9.5904896436573954E-3</v>
      </c>
      <c r="AB1849" s="13">
        <f t="shared" si="2257"/>
        <v>2.2110873873452119E-3</v>
      </c>
      <c r="AC1849" s="13">
        <f t="shared" si="2258"/>
        <v>7.322811028486973E-6</v>
      </c>
      <c r="AD1849" s="13">
        <f t="shared" si="2259"/>
        <v>5.6233798214436388E-4</v>
      </c>
      <c r="AE1849" s="13">
        <f t="shared" si="2260"/>
        <v>4.2045578357255479E-4</v>
      </c>
      <c r="AF1849" s="13">
        <f t="shared" si="2261"/>
        <v>1.5718577755097037E-4</v>
      </c>
      <c r="AG1849" s="13">
        <f t="shared" si="2262"/>
        <v>3.9175532251164905E-5</v>
      </c>
      <c r="AH1849" s="13">
        <f t="shared" si="2263"/>
        <v>3.8878417553488225E-3</v>
      </c>
      <c r="AI1849" s="13">
        <f t="shared" si="2264"/>
        <v>1.7926838333913423E-3</v>
      </c>
      <c r="AJ1849" s="13">
        <f t="shared" si="2265"/>
        <v>4.1330325778837388E-4</v>
      </c>
      <c r="AK1849" s="13">
        <f t="shared" si="2266"/>
        <v>6.3524710722073069E-5</v>
      </c>
      <c r="AL1849" s="13">
        <f t="shared" si="2267"/>
        <v>1.0098476358796166E-7</v>
      </c>
      <c r="AM1849" s="13">
        <f t="shared" si="2268"/>
        <v>5.185880871335326E-5</v>
      </c>
      <c r="AN1849" s="13">
        <f t="shared" si="2269"/>
        <v>3.8774432361061021E-5</v>
      </c>
      <c r="AO1849" s="13">
        <f t="shared" si="2270"/>
        <v>1.4495672405750494E-5</v>
      </c>
      <c r="AP1849" s="13">
        <f t="shared" si="2271"/>
        <v>3.6127675842024295E-6</v>
      </c>
      <c r="AQ1849" s="13">
        <f t="shared" si="2272"/>
        <v>6.753096330470689E-7</v>
      </c>
      <c r="AR1849" s="13">
        <f t="shared" si="2273"/>
        <v>5.8138187479985447E-4</v>
      </c>
      <c r="AS1849" s="13">
        <f t="shared" si="2274"/>
        <v>2.6807518247021293E-4</v>
      </c>
      <c r="AT1849" s="13">
        <f t="shared" si="2275"/>
        <v>6.1804733318507582E-5</v>
      </c>
      <c r="AU1849" s="13">
        <f t="shared" si="2276"/>
        <v>9.4993875110546169E-6</v>
      </c>
      <c r="AV1849" s="13">
        <f t="shared" si="2277"/>
        <v>1.0950418953368209E-6</v>
      </c>
      <c r="AW1849" s="13">
        <f t="shared" si="2278"/>
        <v>9.6710000864695725E-10</v>
      </c>
      <c r="AX1849" s="13">
        <f t="shared" si="2279"/>
        <v>3.9853494496211952E-6</v>
      </c>
      <c r="AY1849" s="13">
        <f t="shared" si="2280"/>
        <v>2.9798151269475375E-6</v>
      </c>
      <c r="AZ1849" s="13">
        <f t="shared" si="2281"/>
        <v>1.1139924243819247E-6</v>
      </c>
      <c r="BA1849" s="13">
        <f t="shared" si="2282"/>
        <v>2.7764118884595654E-7</v>
      </c>
      <c r="BB1849" s="13">
        <f t="shared" si="2283"/>
        <v>5.1897545299667217E-8</v>
      </c>
      <c r="BC1849" s="13">
        <f t="shared" si="2284"/>
        <v>7.760679081734849E-9</v>
      </c>
      <c r="BD1849" s="13">
        <f t="shared" si="2285"/>
        <v>7.244912593659718E-5</v>
      </c>
      <c r="BE1849" s="13">
        <f t="shared" si="2286"/>
        <v>3.340629196936497E-5</v>
      </c>
      <c r="BF1849" s="13">
        <f t="shared" si="2287"/>
        <v>7.7018206135370915E-6</v>
      </c>
      <c r="BG1849" s="13">
        <f t="shared" si="2288"/>
        <v>1.1837698283006512E-6</v>
      </c>
      <c r="BH1849" s="13">
        <f t="shared" si="2289"/>
        <v>1.3645906695735755E-7</v>
      </c>
      <c r="BI1849" s="13">
        <f t="shared" si="2290"/>
        <v>1.2584255154807519E-8</v>
      </c>
      <c r="BJ1849" s="14">
        <f t="shared" si="2291"/>
        <v>0.20432051862994391</v>
      </c>
      <c r="BK1849" s="14">
        <f t="shared" si="2292"/>
        <v>0.41071052547118775</v>
      </c>
      <c r="BL1849" s="14">
        <f t="shared" si="2293"/>
        <v>0.36415867142347347</v>
      </c>
      <c r="BM1849" s="14">
        <f t="shared" si="2294"/>
        <v>0.12241105457359017</v>
      </c>
      <c r="BN1849" s="14">
        <f t="shared" si="2295"/>
        <v>0.87757483552666482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</v>
      </c>
      <c r="F1850" s="10">
        <f>VLOOKUP(B1850,home!$B$2:$E$405,3,FALSE)</f>
        <v>1</v>
      </c>
      <c r="G1850" s="10">
        <f>VLOOKUP(C1850,away!$B$2:$E$405,4,FALSE)</f>
        <v>1.05</v>
      </c>
      <c r="H1850" s="10">
        <f>VLOOKUP(A1850,away!$A$2:$E$405,3,FALSE)</f>
        <v>1.2307692307692299</v>
      </c>
      <c r="I1850" s="10">
        <f>VLOOKUP(C1850,away!$B$2:$E$405,3,FALSE)</f>
        <v>0.28999999999999998</v>
      </c>
      <c r="J1850" s="10">
        <f>VLOOKUP(B1850,home!$B$2:$E$405,4,FALSE)</f>
        <v>1.08</v>
      </c>
      <c r="K1850" s="12">
        <f t="shared" si="2240"/>
        <v>1.5750000000000002</v>
      </c>
      <c r="L1850" s="12">
        <f t="shared" si="2241"/>
        <v>0.38547692307692283</v>
      </c>
      <c r="M1850" s="13">
        <f t="shared" si="2242"/>
        <v>0.14079125830650227</v>
      </c>
      <c r="N1850" s="13">
        <f t="shared" si="2243"/>
        <v>0.22174623183274111</v>
      </c>
      <c r="O1850" s="13">
        <f t="shared" si="2244"/>
        <v>5.4271781048118736E-2</v>
      </c>
      <c r="P1850" s="13">
        <f t="shared" si="2245"/>
        <v>8.5478055150787033E-2</v>
      </c>
      <c r="Q1850" s="13">
        <f t="shared" si="2246"/>
        <v>0.17462515756828365</v>
      </c>
      <c r="R1850" s="13">
        <f t="shared" si="2247"/>
        <v>1.0460259584166633E-2</v>
      </c>
      <c r="S1850" s="13">
        <f t="shared" si="2248"/>
        <v>1.2973990715486682E-2</v>
      </c>
      <c r="T1850" s="13">
        <f t="shared" si="2249"/>
        <v>6.7313968431244806E-2</v>
      </c>
      <c r="U1850" s="13">
        <f t="shared" si="2250"/>
        <v>1.647490884506245E-2</v>
      </c>
      <c r="V1850" s="13">
        <f t="shared" si="2251"/>
        <v>8.7520545368101495E-4</v>
      </c>
      <c r="W1850" s="13">
        <f t="shared" si="2252"/>
        <v>9.167820772334892E-2</v>
      </c>
      <c r="X1850" s="13">
        <f t="shared" si="2253"/>
        <v>3.5339833426403525E-2</v>
      </c>
      <c r="Y1850" s="13">
        <f t="shared" si="2254"/>
        <v>6.8113451256305085E-3</v>
      </c>
      <c r="Z1850" s="13">
        <f t="shared" si="2255"/>
        <v>1.3440628930301486E-3</v>
      </c>
      <c r="AA1850" s="13">
        <f t="shared" si="2256"/>
        <v>2.1168990565224844E-3</v>
      </c>
      <c r="AB1850" s="13">
        <f t="shared" si="2257"/>
        <v>1.6670580070114569E-3</v>
      </c>
      <c r="AC1850" s="13">
        <f t="shared" si="2258"/>
        <v>3.3210007557408281E-5</v>
      </c>
      <c r="AD1850" s="13">
        <f t="shared" si="2259"/>
        <v>3.6098294291068644E-2</v>
      </c>
      <c r="AE1850" s="13">
        <f t="shared" si="2260"/>
        <v>1.3915059411646389E-2</v>
      </c>
      <c r="AF1850" s="13">
        <f t="shared" si="2261"/>
        <v>2.6819671432170133E-3</v>
      </c>
      <c r="AG1850" s="13">
        <f t="shared" si="2262"/>
        <v>3.4461214738689967E-4</v>
      </c>
      <c r="AH1850" s="13">
        <f t="shared" si="2263"/>
        <v>1.2952630710678223E-4</v>
      </c>
      <c r="AI1850" s="13">
        <f t="shared" si="2264"/>
        <v>2.0400393369318203E-4</v>
      </c>
      <c r="AJ1850" s="13">
        <f t="shared" si="2265"/>
        <v>1.6065309778338089E-4</v>
      </c>
      <c r="AK1850" s="13">
        <f t="shared" si="2266"/>
        <v>8.4342876336274976E-5</v>
      </c>
      <c r="AL1850" s="13">
        <f t="shared" si="2267"/>
        <v>8.0650656630123872E-7</v>
      </c>
      <c r="AM1850" s="13">
        <f t="shared" si="2268"/>
        <v>1.1370962701686619E-2</v>
      </c>
      <c r="AN1850" s="13">
        <f t="shared" si="2269"/>
        <v>4.383243714668611E-3</v>
      </c>
      <c r="AO1850" s="13">
        <f t="shared" si="2270"/>
        <v>8.4481965011335889E-4</v>
      </c>
      <c r="AP1850" s="13">
        <f t="shared" si="2271"/>
        <v>1.0855282642687336E-4</v>
      </c>
      <c r="AQ1850" s="13">
        <f t="shared" si="2272"/>
        <v>1.0461152380583604E-5</v>
      </c>
      <c r="AR1850" s="13">
        <f t="shared" si="2273"/>
        <v>9.9858804642077948E-6</v>
      </c>
      <c r="AS1850" s="13">
        <f t="shared" si="2274"/>
        <v>1.5727761731127278E-5</v>
      </c>
      <c r="AT1850" s="13">
        <f t="shared" si="2275"/>
        <v>1.2385612363262736E-5</v>
      </c>
      <c r="AU1850" s="13">
        <f t="shared" si="2276"/>
        <v>6.5024464907129363E-6</v>
      </c>
      <c r="AV1850" s="13">
        <f t="shared" si="2277"/>
        <v>2.5603383057182194E-6</v>
      </c>
      <c r="AW1850" s="13">
        <f t="shared" si="2278"/>
        <v>1.3601423045837188E-8</v>
      </c>
      <c r="AX1850" s="13">
        <f t="shared" si="2279"/>
        <v>2.9848777091927366E-3</v>
      </c>
      <c r="AY1850" s="13">
        <f t="shared" si="2280"/>
        <v>1.1506014751005102E-3</v>
      </c>
      <c r="AZ1850" s="13">
        <f t="shared" si="2281"/>
        <v>2.2176515815475664E-4</v>
      </c>
      <c r="BA1850" s="13">
        <f t="shared" si="2282"/>
        <v>2.8495116937054252E-5</v>
      </c>
      <c r="BB1850" s="13">
        <f t="shared" si="2283"/>
        <v>2.7460524999031951E-6</v>
      </c>
      <c r="BC1850" s="13">
        <f t="shared" si="2284"/>
        <v>2.1170797365407512E-7</v>
      </c>
      <c r="BD1850" s="13">
        <f t="shared" si="2285"/>
        <v>6.4155441259279584E-7</v>
      </c>
      <c r="BE1850" s="13">
        <f t="shared" si="2286"/>
        <v>1.0104481998336536E-6</v>
      </c>
      <c r="BF1850" s="13">
        <f t="shared" si="2287"/>
        <v>7.9572795736900243E-7</v>
      </c>
      <c r="BG1850" s="13">
        <f t="shared" si="2288"/>
        <v>4.1775717761872626E-7</v>
      </c>
      <c r="BH1850" s="13">
        <f t="shared" si="2289"/>
        <v>1.6449188868737349E-7</v>
      </c>
      <c r="BI1850" s="13">
        <f t="shared" si="2290"/>
        <v>5.1814944936522633E-8</v>
      </c>
      <c r="BJ1850" s="14">
        <f t="shared" si="2291"/>
        <v>0.67166141436610627</v>
      </c>
      <c r="BK1850" s="14">
        <f t="shared" si="2292"/>
        <v>0.24130312761568123</v>
      </c>
      <c r="BL1850" s="14">
        <f t="shared" si="2293"/>
        <v>8.5619676589737431E-2</v>
      </c>
      <c r="BM1850" s="14">
        <f t="shared" si="2294"/>
        <v>0.31140495010027791</v>
      </c>
      <c r="BN1850" s="14">
        <f t="shared" si="2295"/>
        <v>0.68737274349059951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</v>
      </c>
      <c r="F1851" s="10">
        <f>VLOOKUP(B1851,home!$B$2:$E$405,3,FALSE)</f>
        <v>0.67</v>
      </c>
      <c r="G1851" s="10">
        <f>VLOOKUP(C1851,away!$B$2:$E$405,4,FALSE)</f>
        <v>1</v>
      </c>
      <c r="H1851" s="10">
        <f>VLOOKUP(A1851,away!$A$2:$E$405,3,FALSE)</f>
        <v>1.2307692307692299</v>
      </c>
      <c r="I1851" s="10">
        <f>VLOOKUP(C1851,away!$B$2:$E$405,3,FALSE)</f>
        <v>1.1100000000000001</v>
      </c>
      <c r="J1851" s="10">
        <f>VLOOKUP(B1851,home!$B$2:$E$405,4,FALSE)</f>
        <v>1.28</v>
      </c>
      <c r="K1851" s="12">
        <f t="shared" si="2240"/>
        <v>1.0050000000000001</v>
      </c>
      <c r="L1851" s="12">
        <f t="shared" si="2241"/>
        <v>1.7486769230769221</v>
      </c>
      <c r="M1851" s="13">
        <f t="shared" si="2242"/>
        <v>6.3693234994186831E-2</v>
      </c>
      <c r="N1851" s="13">
        <f t="shared" si="2243"/>
        <v>6.4011701169157775E-2</v>
      </c>
      <c r="O1851" s="13">
        <f t="shared" si="2244"/>
        <v>0.11137889019044996</v>
      </c>
      <c r="P1851" s="13">
        <f t="shared" si="2245"/>
        <v>0.11193578464140222</v>
      </c>
      <c r="Q1851" s="13">
        <f t="shared" si="2246"/>
        <v>3.2165879837501778E-2</v>
      </c>
      <c r="R1851" s="13">
        <f t="shared" si="2247"/>
        <v>9.7382847496979244E-2</v>
      </c>
      <c r="S1851" s="13">
        <f t="shared" si="2248"/>
        <v>4.9179555271568233E-2</v>
      </c>
      <c r="T1851" s="13">
        <f t="shared" si="2249"/>
        <v>5.6247731782304612E-2</v>
      </c>
      <c r="U1851" s="13">
        <f t="shared" si="2250"/>
        <v>9.7869761734464142E-2</v>
      </c>
      <c r="V1851" s="13">
        <f t="shared" si="2251"/>
        <v>9.6032387952811396E-3</v>
      </c>
      <c r="W1851" s="13">
        <f t="shared" si="2252"/>
        <v>1.07755697455631E-2</v>
      </c>
      <c r="X1851" s="13">
        <f t="shared" si="2253"/>
        <v>1.8842990147072053E-2</v>
      </c>
      <c r="Y1851" s="13">
        <f t="shared" si="2254"/>
        <v>1.6475151015975364E-2</v>
      </c>
      <c r="Z1851" s="13">
        <f t="shared" si="2255"/>
        <v>5.6763712707162253E-2</v>
      </c>
      <c r="AA1851" s="13">
        <f t="shared" si="2256"/>
        <v>5.7047531270698067E-2</v>
      </c>
      <c r="AB1851" s="13">
        <f t="shared" si="2257"/>
        <v>2.866638446352578E-2</v>
      </c>
      <c r="AC1851" s="13">
        <f t="shared" si="2258"/>
        <v>1.0548079299028546E-3</v>
      </c>
      <c r="AD1851" s="13">
        <f t="shared" si="2259"/>
        <v>2.7073618985727285E-3</v>
      </c>
      <c r="AE1851" s="13">
        <f t="shared" si="2260"/>
        <v>4.7343012744518525E-3</v>
      </c>
      <c r="AF1851" s="13">
        <f t="shared" si="2261"/>
        <v>4.1393816927638091E-3</v>
      </c>
      <c r="AG1851" s="13">
        <f t="shared" si="2262"/>
        <v>2.4128137473143859E-3</v>
      </c>
      <c r="AH1851" s="13">
        <f t="shared" si="2263"/>
        <v>2.4815348619795716E-2</v>
      </c>
      <c r="AI1851" s="13">
        <f t="shared" si="2264"/>
        <v>2.4939425362894698E-2</v>
      </c>
      <c r="AJ1851" s="13">
        <f t="shared" si="2265"/>
        <v>1.2532061244854585E-2</v>
      </c>
      <c r="AK1851" s="13">
        <f t="shared" si="2266"/>
        <v>4.198240517026287E-3</v>
      </c>
      <c r="AL1851" s="13">
        <f t="shared" si="2267"/>
        <v>7.4149635069046434E-5</v>
      </c>
      <c r="AM1851" s="13">
        <f t="shared" si="2268"/>
        <v>5.4417974161311868E-4</v>
      </c>
      <c r="AN1851" s="13">
        <f t="shared" si="2269"/>
        <v>9.515945561648228E-4</v>
      </c>
      <c r="AO1851" s="13">
        <f t="shared" si="2270"/>
        <v>8.3201572024552617E-4</v>
      </c>
      <c r="AP1851" s="13">
        <f t="shared" si="2271"/>
        <v>4.8497556321019182E-4</v>
      </c>
      <c r="AQ1851" s="13">
        <f t="shared" si="2272"/>
        <v>2.1201639391047386E-4</v>
      </c>
      <c r="AR1851" s="13">
        <f t="shared" si="2273"/>
        <v>8.6788054939091058E-3</v>
      </c>
      <c r="AS1851" s="13">
        <f t="shared" si="2274"/>
        <v>8.7221995213786502E-3</v>
      </c>
      <c r="AT1851" s="13">
        <f t="shared" si="2275"/>
        <v>4.3829052594927722E-3</v>
      </c>
      <c r="AU1851" s="13">
        <f t="shared" si="2276"/>
        <v>1.4682732619300792E-3</v>
      </c>
      <c r="AV1851" s="13">
        <f t="shared" si="2277"/>
        <v>3.6890365705993236E-4</v>
      </c>
      <c r="AW1851" s="13">
        <f t="shared" si="2278"/>
        <v>3.6197798466198841E-6</v>
      </c>
      <c r="AX1851" s="13">
        <f t="shared" si="2279"/>
        <v>9.1150106720197342E-5</v>
      </c>
      <c r="AY1851" s="13">
        <f t="shared" si="2280"/>
        <v>1.5939208815760777E-4</v>
      </c>
      <c r="AZ1851" s="13">
        <f t="shared" si="2281"/>
        <v>1.3936263314112557E-4</v>
      </c>
      <c r="BA1851" s="13">
        <f t="shared" si="2282"/>
        <v>8.1233406837707105E-5</v>
      </c>
      <c r="BB1851" s="13">
        <f t="shared" si="2283"/>
        <v>3.551274598000436E-5</v>
      </c>
      <c r="BC1851" s="13">
        <f t="shared" si="2284"/>
        <v>1.2420063874065274E-5</v>
      </c>
      <c r="BD1851" s="13">
        <f t="shared" si="2285"/>
        <v>2.5294044811786775E-3</v>
      </c>
      <c r="BE1851" s="13">
        <f t="shared" si="2286"/>
        <v>2.5420515035845708E-3</v>
      </c>
      <c r="BF1851" s="13">
        <f t="shared" si="2287"/>
        <v>1.277380880551247E-3</v>
      </c>
      <c r="BG1851" s="13">
        <f t="shared" si="2288"/>
        <v>4.2792259498466783E-4</v>
      </c>
      <c r="BH1851" s="13">
        <f t="shared" si="2289"/>
        <v>1.0751555198989779E-4</v>
      </c>
      <c r="BI1851" s="13">
        <f t="shared" si="2290"/>
        <v>2.1610625949969464E-5</v>
      </c>
      <c r="BJ1851" s="14">
        <f t="shared" si="2291"/>
        <v>0.2160567353305323</v>
      </c>
      <c r="BK1851" s="14">
        <f t="shared" si="2292"/>
        <v>0.23570016335556793</v>
      </c>
      <c r="BL1851" s="14">
        <f t="shared" si="2293"/>
        <v>0.48935746373269784</v>
      </c>
      <c r="BM1851" s="14">
        <f t="shared" si="2294"/>
        <v>0.5171539644879718</v>
      </c>
      <c r="BN1851" s="14">
        <f t="shared" si="2295"/>
        <v>0.48056833832967777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</v>
      </c>
      <c r="F1852" s="10">
        <f>VLOOKUP(B1852,home!$B$2:$E$405,3,FALSE)</f>
        <v>0.67</v>
      </c>
      <c r="G1852" s="10">
        <f>VLOOKUP(C1852,away!$B$2:$E$405,4,FALSE)</f>
        <v>1.1100000000000001</v>
      </c>
      <c r="H1852" s="10">
        <f>VLOOKUP(A1852,away!$A$2:$E$405,3,FALSE)</f>
        <v>1.2307692307692299</v>
      </c>
      <c r="I1852" s="10">
        <f>VLOOKUP(C1852,away!$B$2:$E$405,3,FALSE)</f>
        <v>0.78</v>
      </c>
      <c r="J1852" s="10">
        <f>VLOOKUP(B1852,home!$B$2:$E$405,4,FALSE)</f>
        <v>0.93</v>
      </c>
      <c r="K1852" s="12">
        <f t="shared" si="2240"/>
        <v>1.1155500000000003</v>
      </c>
      <c r="L1852" s="12">
        <f t="shared" si="2241"/>
        <v>0.89279999999999948</v>
      </c>
      <c r="M1852" s="13">
        <f t="shared" si="2242"/>
        <v>0.13420993847444895</v>
      </c>
      <c r="N1852" s="13">
        <f t="shared" si="2243"/>
        <v>0.14971789686517156</v>
      </c>
      <c r="O1852" s="13">
        <f t="shared" si="2244"/>
        <v>0.11982263306998796</v>
      </c>
      <c r="P1852" s="13">
        <f t="shared" si="2245"/>
        <v>0.13366813832122509</v>
      </c>
      <c r="Q1852" s="13">
        <f t="shared" si="2246"/>
        <v>8.3508899923971119E-2</v>
      </c>
      <c r="R1852" s="13">
        <f t="shared" si="2247"/>
        <v>5.3488823402442584E-2</v>
      </c>
      <c r="S1852" s="13">
        <f t="shared" si="2248"/>
        <v>3.3282131348386958E-2</v>
      </c>
      <c r="T1852" s="13">
        <f t="shared" si="2249"/>
        <v>7.4556745852121367E-2</v>
      </c>
      <c r="U1852" s="13">
        <f t="shared" si="2250"/>
        <v>5.9669456946594833E-2</v>
      </c>
      <c r="V1852" s="13">
        <f t="shared" si="2251"/>
        <v>3.6830858572687508E-3</v>
      </c>
      <c r="W1852" s="13">
        <f t="shared" si="2252"/>
        <v>3.1052784436728664E-2</v>
      </c>
      <c r="X1852" s="13">
        <f t="shared" si="2253"/>
        <v>2.7723925945111333E-2</v>
      </c>
      <c r="Y1852" s="13">
        <f t="shared" si="2254"/>
        <v>1.2375960541897688E-2</v>
      </c>
      <c r="Z1852" s="13">
        <f t="shared" si="2255"/>
        <v>1.5918273844566906E-2</v>
      </c>
      <c r="AA1852" s="13">
        <f t="shared" si="2256"/>
        <v>1.7757630387306614E-2</v>
      </c>
      <c r="AB1852" s="13">
        <f t="shared" si="2257"/>
        <v>9.9047622892799534E-3</v>
      </c>
      <c r="AC1852" s="13">
        <f t="shared" si="2258"/>
        <v>2.2926358668664933E-4</v>
      </c>
      <c r="AD1852" s="13">
        <f t="shared" si="2259"/>
        <v>8.6602334195981651E-3</v>
      </c>
      <c r="AE1852" s="13">
        <f t="shared" si="2260"/>
        <v>7.7318563970172373E-3</v>
      </c>
      <c r="AF1852" s="13">
        <f t="shared" si="2261"/>
        <v>3.451500695628492E-3</v>
      </c>
      <c r="AG1852" s="13">
        <f t="shared" si="2262"/>
        <v>1.0271666070190389E-3</v>
      </c>
      <c r="AH1852" s="13">
        <f t="shared" si="2263"/>
        <v>3.5529587221073311E-3</v>
      </c>
      <c r="AI1852" s="13">
        <f t="shared" si="2264"/>
        <v>3.9635031024468342E-3</v>
      </c>
      <c r="AJ1852" s="13">
        <f t="shared" si="2265"/>
        <v>2.2107429429672845E-3</v>
      </c>
      <c r="AK1852" s="13">
        <f t="shared" si="2266"/>
        <v>8.220647633423847E-4</v>
      </c>
      <c r="AL1852" s="13">
        <f t="shared" si="2267"/>
        <v>9.1335223503095607E-6</v>
      </c>
      <c r="AM1852" s="13">
        <f t="shared" si="2268"/>
        <v>1.9321846782465492E-3</v>
      </c>
      <c r="AN1852" s="13">
        <f t="shared" si="2269"/>
        <v>1.725054480738518E-3</v>
      </c>
      <c r="AO1852" s="13">
        <f t="shared" si="2270"/>
        <v>7.7006432020167376E-4</v>
      </c>
      <c r="AP1852" s="13">
        <f t="shared" si="2271"/>
        <v>2.2917114169201803E-4</v>
      </c>
      <c r="AQ1852" s="13">
        <f t="shared" si="2272"/>
        <v>5.1150998825658396E-5</v>
      </c>
      <c r="AR1852" s="13">
        <f t="shared" si="2273"/>
        <v>6.3441630941948489E-4</v>
      </c>
      <c r="AS1852" s="13">
        <f t="shared" si="2274"/>
        <v>7.0772311397290647E-4</v>
      </c>
      <c r="AT1852" s="13">
        <f t="shared" si="2275"/>
        <v>3.9475025989623818E-4</v>
      </c>
      <c r="AU1852" s="13">
        <f t="shared" si="2276"/>
        <v>1.4678788414241616E-4</v>
      </c>
      <c r="AV1852" s="13">
        <f t="shared" si="2277"/>
        <v>4.093730603876809E-5</v>
      </c>
      <c r="AW1852" s="13">
        <f t="shared" si="2278"/>
        <v>2.5268474127561785E-7</v>
      </c>
      <c r="AX1852" s="13">
        <f t="shared" si="2279"/>
        <v>3.5924143630298961E-4</v>
      </c>
      <c r="AY1852" s="13">
        <f t="shared" si="2280"/>
        <v>3.2073075433130892E-4</v>
      </c>
      <c r="AZ1852" s="13">
        <f t="shared" si="2281"/>
        <v>1.4317420873349618E-4</v>
      </c>
      <c r="BA1852" s="13">
        <f t="shared" si="2282"/>
        <v>4.2608644519088446E-5</v>
      </c>
      <c r="BB1852" s="13">
        <f t="shared" si="2283"/>
        <v>9.5102494566605356E-6</v>
      </c>
      <c r="BC1852" s="13">
        <f t="shared" si="2284"/>
        <v>1.6981501429813047E-6</v>
      </c>
      <c r="BD1852" s="13">
        <f t="shared" si="2285"/>
        <v>9.4401146841619233E-5</v>
      </c>
      <c r="BE1852" s="13">
        <f t="shared" si="2286"/>
        <v>1.0530919935916835E-4</v>
      </c>
      <c r="BF1852" s="13">
        <f t="shared" si="2287"/>
        <v>5.873883867256017E-5</v>
      </c>
      <c r="BG1852" s="13">
        <f t="shared" si="2288"/>
        <v>2.1842037160391499E-5</v>
      </c>
      <c r="BH1852" s="13">
        <f t="shared" si="2289"/>
        <v>6.0914711385686845E-6</v>
      </c>
      <c r="BI1852" s="13">
        <f t="shared" si="2290"/>
        <v>1.3590681257260609E-6</v>
      </c>
      <c r="BJ1852" s="14">
        <f t="shared" si="2291"/>
        <v>0.40539155974745561</v>
      </c>
      <c r="BK1852" s="14">
        <f t="shared" si="2292"/>
        <v>0.30540242186469801</v>
      </c>
      <c r="BL1852" s="14">
        <f t="shared" si="2293"/>
        <v>0.27340493226124352</v>
      </c>
      <c r="BM1852" s="14">
        <f t="shared" si="2294"/>
        <v>0.32538037959112676</v>
      </c>
      <c r="BN1852" s="14">
        <f t="shared" si="2295"/>
        <v>0.67441633005724722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</v>
      </c>
      <c r="F1853" s="10">
        <f>VLOOKUP(B1853,home!$B$2:$E$405,3,FALSE)</f>
        <v>1.25</v>
      </c>
      <c r="G1853" s="10">
        <f>VLOOKUP(C1853,away!$B$2:$E$405,4,FALSE)</f>
        <v>0.78</v>
      </c>
      <c r="H1853" s="10">
        <f>VLOOKUP(A1853,away!$A$2:$E$405,3,FALSE)</f>
        <v>1.2307692307692299</v>
      </c>
      <c r="I1853" s="10">
        <f>VLOOKUP(C1853,away!$B$2:$E$405,3,FALSE)</f>
        <v>1.22</v>
      </c>
      <c r="J1853" s="10">
        <f>VLOOKUP(B1853,home!$B$2:$E$405,4,FALSE)</f>
        <v>0.71</v>
      </c>
      <c r="K1853" s="12">
        <f t="shared" si="2240"/>
        <v>1.4625000000000001</v>
      </c>
      <c r="L1853" s="12">
        <f t="shared" si="2241"/>
        <v>1.066092307692307</v>
      </c>
      <c r="M1853" s="13">
        <f t="shared" si="2242"/>
        <v>7.9771234639103433E-2</v>
      </c>
      <c r="N1853" s="13">
        <f t="shared" si="2243"/>
        <v>0.11666543065968879</v>
      </c>
      <c r="O1853" s="13">
        <f t="shared" si="2244"/>
        <v>8.5043499623866273E-2</v>
      </c>
      <c r="P1853" s="13">
        <f t="shared" si="2245"/>
        <v>0.12437611819990445</v>
      </c>
      <c r="Q1853" s="13">
        <f t="shared" si="2246"/>
        <v>8.5311596169897447E-2</v>
      </c>
      <c r="R1853" s="13">
        <f t="shared" si="2247"/>
        <v>4.5332110384118725E-2</v>
      </c>
      <c r="S1853" s="13">
        <f t="shared" si="2248"/>
        <v>4.8480567113140735E-2</v>
      </c>
      <c r="T1853" s="13">
        <f t="shared" si="2249"/>
        <v>9.0950036433680145E-2</v>
      </c>
      <c r="U1853" s="13">
        <f t="shared" si="2250"/>
        <v>6.6298211436773641E-2</v>
      </c>
      <c r="V1853" s="13">
        <f t="shared" si="2251"/>
        <v>8.3987734466804929E-3</v>
      </c>
      <c r="W1853" s="13">
        <f t="shared" si="2252"/>
        <v>4.1589403132824998E-2</v>
      </c>
      <c r="X1853" s="13">
        <f t="shared" si="2253"/>
        <v>4.4338142761419064E-2</v>
      </c>
      <c r="Y1853" s="13">
        <f t="shared" si="2254"/>
        <v>2.3634276467656104E-2</v>
      </c>
      <c r="Z1853" s="13">
        <f t="shared" si="2255"/>
        <v>1.6109404723989175E-2</v>
      </c>
      <c r="AA1853" s="13">
        <f t="shared" si="2256"/>
        <v>2.356000440883417E-2</v>
      </c>
      <c r="AB1853" s="13">
        <f t="shared" si="2257"/>
        <v>1.7228253223959988E-2</v>
      </c>
      <c r="AC1853" s="13">
        <f t="shared" si="2258"/>
        <v>8.1843947544539737E-4</v>
      </c>
      <c r="AD1853" s="13">
        <f t="shared" si="2259"/>
        <v>1.5206125520439149E-2</v>
      </c>
      <c r="AE1853" s="13">
        <f t="shared" si="2260"/>
        <v>1.6211133447143856E-2</v>
      </c>
      <c r="AF1853" s="13">
        <f t="shared" si="2261"/>
        <v>8.6412823334867678E-3</v>
      </c>
      <c r="AG1853" s="13">
        <f t="shared" si="2262"/>
        <v>3.0708015414425572E-3</v>
      </c>
      <c r="AH1853" s="13">
        <f t="shared" si="2263"/>
        <v>4.2935281144367426E-3</v>
      </c>
      <c r="AI1853" s="13">
        <f t="shared" si="2264"/>
        <v>6.2792848673637368E-3</v>
      </c>
      <c r="AJ1853" s="13">
        <f t="shared" si="2265"/>
        <v>4.5917270592597328E-3</v>
      </c>
      <c r="AK1853" s="13">
        <f t="shared" si="2266"/>
        <v>2.2384669413891196E-3</v>
      </c>
      <c r="AL1853" s="13">
        <f t="shared" si="2267"/>
        <v>5.1043123701417733E-5</v>
      </c>
      <c r="AM1853" s="13">
        <f t="shared" si="2268"/>
        <v>4.4477917147284444E-3</v>
      </c>
      <c r="AN1853" s="13">
        <f t="shared" si="2269"/>
        <v>4.7417565332895702E-3</v>
      </c>
      <c r="AO1853" s="13">
        <f t="shared" si="2270"/>
        <v>2.5275750825448757E-3</v>
      </c>
      <c r="AP1853" s="13">
        <f t="shared" si="2271"/>
        <v>8.9820945087194662E-4</v>
      </c>
      <c r="AQ1853" s="13">
        <f t="shared" si="2272"/>
        <v>2.3939354656777836E-4</v>
      </c>
      <c r="AR1853" s="13">
        <f t="shared" si="2273"/>
        <v>9.1545945913233358E-4</v>
      </c>
      <c r="AS1853" s="13">
        <f t="shared" si="2274"/>
        <v>1.338859458981038E-3</v>
      </c>
      <c r="AT1853" s="13">
        <f t="shared" si="2275"/>
        <v>9.7904097937988408E-4</v>
      </c>
      <c r="AU1853" s="13">
        <f t="shared" si="2276"/>
        <v>4.7728247744769346E-4</v>
      </c>
      <c r="AV1853" s="13">
        <f t="shared" si="2277"/>
        <v>1.7450640581681304E-4</v>
      </c>
      <c r="AW1853" s="13">
        <f t="shared" si="2278"/>
        <v>2.2106776875084035E-6</v>
      </c>
      <c r="AX1853" s="13">
        <f t="shared" si="2279"/>
        <v>1.0841492304650602E-3</v>
      </c>
      <c r="AY1853" s="13">
        <f t="shared" si="2280"/>
        <v>1.1558031549893349E-3</v>
      </c>
      <c r="AZ1853" s="13">
        <f t="shared" si="2281"/>
        <v>6.160964263703146E-4</v>
      </c>
      <c r="BA1853" s="13">
        <f t="shared" si="2282"/>
        <v>2.1893855365003739E-4</v>
      </c>
      <c r="BB1853" s="13">
        <f t="shared" si="2283"/>
        <v>5.8352176975896082E-5</v>
      </c>
      <c r="BC1853" s="13">
        <f t="shared" si="2284"/>
        <v>1.2441761402220595E-5</v>
      </c>
      <c r="BD1853" s="13">
        <f t="shared" si="2285"/>
        <v>1.6266071456419004E-4</v>
      </c>
      <c r="BE1853" s="13">
        <f t="shared" si="2286"/>
        <v>2.3789129505012797E-4</v>
      </c>
      <c r="BF1853" s="13">
        <f t="shared" si="2287"/>
        <v>1.7395800950540608E-4</v>
      </c>
      <c r="BG1853" s="13">
        <f t="shared" si="2288"/>
        <v>8.4804529633885451E-5</v>
      </c>
      <c r="BH1853" s="13">
        <f t="shared" si="2289"/>
        <v>3.1006656147389393E-5</v>
      </c>
      <c r="BI1853" s="13">
        <f t="shared" si="2290"/>
        <v>9.0694469231113823E-6</v>
      </c>
      <c r="BJ1853" s="14">
        <f t="shared" si="2291"/>
        <v>0.4616187360995343</v>
      </c>
      <c r="BK1853" s="14">
        <f t="shared" si="2292"/>
        <v>0.26305197915296524</v>
      </c>
      <c r="BL1853" s="14">
        <f t="shared" si="2293"/>
        <v>0.2594496254925841</v>
      </c>
      <c r="BM1853" s="14">
        <f t="shared" si="2294"/>
        <v>0.46257616331519191</v>
      </c>
      <c r="BN1853" s="14">
        <f t="shared" si="2295"/>
        <v>0.53649998967657919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</v>
      </c>
      <c r="F1854" s="10">
        <f>VLOOKUP(B1854,home!$B$2:$E$405,3,FALSE)</f>
        <v>1.17</v>
      </c>
      <c r="G1854" s="10">
        <f>VLOOKUP(C1854,away!$B$2:$E$405,4,FALSE)</f>
        <v>0.95</v>
      </c>
      <c r="H1854" s="10">
        <f>VLOOKUP(A1854,away!$A$2:$E$405,3,FALSE)</f>
        <v>1.2307692307692299</v>
      </c>
      <c r="I1854" s="10">
        <f>VLOOKUP(C1854,away!$B$2:$E$405,3,FALSE)</f>
        <v>0.48</v>
      </c>
      <c r="J1854" s="10">
        <f>VLOOKUP(B1854,home!$B$2:$E$405,4,FALSE)</f>
        <v>0.81</v>
      </c>
      <c r="K1854" s="12">
        <f t="shared" si="2240"/>
        <v>1.6672499999999999</v>
      </c>
      <c r="L1854" s="12">
        <f t="shared" si="2241"/>
        <v>0.47852307692307666</v>
      </c>
      <c r="M1854" s="13">
        <f t="shared" si="2242"/>
        <v>0.1169775694199796</v>
      </c>
      <c r="N1854" s="13">
        <f t="shared" si="2243"/>
        <v>0.19503085261546096</v>
      </c>
      <c r="O1854" s="13">
        <f t="shared" si="2244"/>
        <v>5.5976466449831438E-2</v>
      </c>
      <c r="P1854" s="13">
        <f t="shared" si="2245"/>
        <v>9.3326763688481459E-2</v>
      </c>
      <c r="Q1854" s="13">
        <f t="shared" si="2246"/>
        <v>0.16258259451156368</v>
      </c>
      <c r="R1854" s="13">
        <f t="shared" si="2247"/>
        <v>1.3393015480427355E-2</v>
      </c>
      <c r="S1854" s="13">
        <f t="shared" si="2248"/>
        <v>1.8614433655427851E-2</v>
      </c>
      <c r="T1854" s="13">
        <f t="shared" si="2249"/>
        <v>7.7799523379810359E-2</v>
      </c>
      <c r="U1854" s="13">
        <f t="shared" si="2250"/>
        <v>2.2329505059742509E-2</v>
      </c>
      <c r="V1854" s="13">
        <f t="shared" si="2251"/>
        <v>1.6501025315925179E-3</v>
      </c>
      <c r="W1854" s="13">
        <f t="shared" si="2252"/>
        <v>9.0355276899801482E-2</v>
      </c>
      <c r="X1854" s="13">
        <f t="shared" si="2253"/>
        <v>4.3237085118329598E-2</v>
      </c>
      <c r="Y1854" s="13">
        <f t="shared" si="2254"/>
        <v>1.0344971504004024E-2</v>
      </c>
      <c r="Z1854" s="13">
        <f t="shared" si="2255"/>
        <v>2.1362889923241652E-3</v>
      </c>
      <c r="AA1854" s="13">
        <f t="shared" si="2256"/>
        <v>3.5617278224524644E-3</v>
      </c>
      <c r="AB1854" s="13">
        <f t="shared" si="2257"/>
        <v>2.9691453559919359E-3</v>
      </c>
      <c r="AC1854" s="13">
        <f t="shared" si="2258"/>
        <v>8.2280052594316643E-5</v>
      </c>
      <c r="AD1854" s="13">
        <f t="shared" si="2259"/>
        <v>3.7661208852798507E-2</v>
      </c>
      <c r="AE1854" s="13">
        <f t="shared" si="2260"/>
        <v>1.8021757540883757E-2</v>
      </c>
      <c r="AF1854" s="13">
        <f t="shared" si="2261"/>
        <v>4.3119134350126775E-3</v>
      </c>
      <c r="AG1854" s="13">
        <f t="shared" si="2262"/>
        <v>6.877833614494064E-4</v>
      </c>
      <c r="AH1854" s="13">
        <f t="shared" si="2263"/>
        <v>2.555658954509646E-4</v>
      </c>
      <c r="AI1854" s="13">
        <f t="shared" si="2264"/>
        <v>4.2609223919062075E-4</v>
      </c>
      <c r="AJ1854" s="13">
        <f t="shared" si="2265"/>
        <v>3.5520114289528125E-4</v>
      </c>
      <c r="AK1854" s="13">
        <f t="shared" si="2266"/>
        <v>1.9740303516405249E-4</v>
      </c>
      <c r="AL1854" s="13">
        <f t="shared" si="2267"/>
        <v>2.6257789635468597E-6</v>
      </c>
      <c r="AM1854" s="13">
        <f t="shared" si="2268"/>
        <v>1.2558130091965665E-2</v>
      </c>
      <c r="AN1854" s="13">
        <f t="shared" si="2269"/>
        <v>6.009355052007689E-3</v>
      </c>
      <c r="AO1854" s="13">
        <f t="shared" si="2270"/>
        <v>1.4378075349049777E-3</v>
      </c>
      <c r="AP1854" s="13">
        <f t="shared" si="2271"/>
        <v>2.2934136187530461E-4</v>
      </c>
      <c r="AQ1854" s="13">
        <f t="shared" si="2272"/>
        <v>2.7436283537574888E-5</v>
      </c>
      <c r="AR1854" s="13">
        <f t="shared" si="2273"/>
        <v>2.4458835729559397E-5</v>
      </c>
      <c r="AS1854" s="13">
        <f t="shared" si="2274"/>
        <v>4.0778993870107905E-5</v>
      </c>
      <c r="AT1854" s="13">
        <f t="shared" si="2275"/>
        <v>3.3994388764968704E-5</v>
      </c>
      <c r="AU1854" s="13">
        <f t="shared" si="2276"/>
        <v>1.8892381556131354E-5</v>
      </c>
      <c r="AV1854" s="13">
        <f t="shared" si="2277"/>
        <v>7.8745807873649999E-6</v>
      </c>
      <c r="AW1854" s="13">
        <f t="shared" si="2278"/>
        <v>5.8191463078539979E-8</v>
      </c>
      <c r="AX1854" s="13">
        <f t="shared" si="2279"/>
        <v>3.489590399304957E-3</v>
      </c>
      <c r="AY1854" s="13">
        <f t="shared" si="2280"/>
        <v>1.6698495350766359E-3</v>
      </c>
      <c r="AZ1854" s="13">
        <f t="shared" si="2281"/>
        <v>3.9953076876172045E-4</v>
      </c>
      <c r="BA1854" s="13">
        <f t="shared" si="2282"/>
        <v>6.3728230931100235E-5</v>
      </c>
      <c r="BB1854" s="13">
        <f t="shared" si="2283"/>
        <v>7.6238572880036177E-6</v>
      </c>
      <c r="BC1854" s="13">
        <f t="shared" si="2284"/>
        <v>7.2963832949558329E-7</v>
      </c>
      <c r="BD1854" s="13">
        <f t="shared" si="2285"/>
        <v>1.9506862218774729E-6</v>
      </c>
      <c r="BE1854" s="13">
        <f t="shared" si="2286"/>
        <v>3.2522816034252169E-6</v>
      </c>
      <c r="BF1854" s="13">
        <f t="shared" si="2287"/>
        <v>2.7111832516553467E-6</v>
      </c>
      <c r="BG1854" s="13">
        <f t="shared" si="2288"/>
        <v>1.5067400921074585E-6</v>
      </c>
      <c r="BH1854" s="13">
        <f t="shared" si="2289"/>
        <v>6.2802810464154005E-7</v>
      </c>
      <c r="BI1854" s="13">
        <f t="shared" si="2290"/>
        <v>2.0941597149272158E-7</v>
      </c>
      <c r="BJ1854" s="14">
        <f t="shared" si="2291"/>
        <v>0.66592608997309799</v>
      </c>
      <c r="BK1854" s="14">
        <f t="shared" si="2292"/>
        <v>0.23232362466211587</v>
      </c>
      <c r="BL1854" s="14">
        <f t="shared" si="2293"/>
        <v>9.9600379997099961E-2</v>
      </c>
      <c r="BM1854" s="14">
        <f t="shared" si="2294"/>
        <v>0.36102933011527949</v>
      </c>
      <c r="BN1854" s="14">
        <f t="shared" si="2295"/>
        <v>0.63728726216574449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</v>
      </c>
      <c r="F1855" s="10">
        <f>VLOOKUP(B1855,home!$B$2:$E$405,3,FALSE)</f>
        <v>0.67</v>
      </c>
      <c r="G1855" s="10">
        <f>VLOOKUP(C1855,away!$B$2:$E$405,4,FALSE)</f>
        <v>1.05</v>
      </c>
      <c r="H1855" s="10">
        <f>VLOOKUP(A1855,away!$A$2:$E$405,3,FALSE)</f>
        <v>1.2307692307692299</v>
      </c>
      <c r="I1855" s="10">
        <f>VLOOKUP(C1855,away!$B$2:$E$405,3,FALSE)</f>
        <v>1.24</v>
      </c>
      <c r="J1855" s="10">
        <f>VLOOKUP(B1855,home!$B$2:$E$405,4,FALSE)</f>
        <v>1.04</v>
      </c>
      <c r="K1855" s="12">
        <f t="shared" si="2240"/>
        <v>1.0552500000000002</v>
      </c>
      <c r="L1855" s="12">
        <f t="shared" si="2241"/>
        <v>1.5871999999999988</v>
      </c>
      <c r="M1855" s="13">
        <f t="shared" si="2242"/>
        <v>7.1186648444182349E-2</v>
      </c>
      <c r="N1855" s="13">
        <f t="shared" si="2243"/>
        <v>7.511971077072345E-2</v>
      </c>
      <c r="O1855" s="13">
        <f t="shared" si="2244"/>
        <v>0.11298744841060615</v>
      </c>
      <c r="P1855" s="13">
        <f t="shared" si="2245"/>
        <v>0.11923000493529218</v>
      </c>
      <c r="Q1855" s="13">
        <f t="shared" si="2246"/>
        <v>3.9635037395402958E-2</v>
      </c>
      <c r="R1855" s="13">
        <f t="shared" si="2247"/>
        <v>8.9666839058656994E-2</v>
      </c>
      <c r="S1855" s="13">
        <f t="shared" si="2248"/>
        <v>4.9924369202521302E-2</v>
      </c>
      <c r="T1855" s="13">
        <f t="shared" si="2249"/>
        <v>6.2908731353983532E-2</v>
      </c>
      <c r="U1855" s="13">
        <f t="shared" si="2250"/>
        <v>9.4620931916647819E-2</v>
      </c>
      <c r="V1855" s="13">
        <f t="shared" si="2251"/>
        <v>9.2908851690938505E-3</v>
      </c>
      <c r="W1855" s="13">
        <f t="shared" si="2252"/>
        <v>1.3941624403832996E-2</v>
      </c>
      <c r="X1855" s="13">
        <f t="shared" si="2253"/>
        <v>2.2128146253763716E-2</v>
      </c>
      <c r="Y1855" s="13">
        <f t="shared" si="2254"/>
        <v>1.7560896866986874E-2</v>
      </c>
      <c r="Z1855" s="13">
        <f t="shared" si="2255"/>
        <v>4.7439735651300094E-2</v>
      </c>
      <c r="AA1855" s="13">
        <f t="shared" si="2256"/>
        <v>5.0060781046034439E-2</v>
      </c>
      <c r="AB1855" s="13">
        <f t="shared" si="2257"/>
        <v>2.6413319599413919E-2</v>
      </c>
      <c r="AC1855" s="13">
        <f t="shared" si="2258"/>
        <v>9.7257729220887913E-4</v>
      </c>
      <c r="AD1855" s="13">
        <f t="shared" si="2259"/>
        <v>3.6779747880361928E-3</v>
      </c>
      <c r="AE1855" s="13">
        <f t="shared" si="2260"/>
        <v>5.8376815835710413E-3</v>
      </c>
      <c r="AF1855" s="13">
        <f t="shared" si="2261"/>
        <v>4.6327841047219759E-3</v>
      </c>
      <c r="AG1855" s="13">
        <f t="shared" si="2262"/>
        <v>2.4510516436715719E-3</v>
      </c>
      <c r="AH1855" s="13">
        <f t="shared" si="2263"/>
        <v>1.8824087106435867E-2</v>
      </c>
      <c r="AI1855" s="13">
        <f t="shared" si="2264"/>
        <v>1.9864117919066455E-2</v>
      </c>
      <c r="AJ1855" s="13">
        <f t="shared" si="2265"/>
        <v>1.0480805217047438E-2</v>
      </c>
      <c r="AK1855" s="13">
        <f t="shared" si="2266"/>
        <v>3.686623235096438E-3</v>
      </c>
      <c r="AL1855" s="13">
        <f t="shared" si="2267"/>
        <v>6.5158508166565822E-5</v>
      </c>
      <c r="AM1855" s="13">
        <f t="shared" si="2268"/>
        <v>7.7623657901503907E-4</v>
      </c>
      <c r="AN1855" s="13">
        <f t="shared" si="2269"/>
        <v>1.2320426982126691E-3</v>
      </c>
      <c r="AO1855" s="13">
        <f t="shared" si="2270"/>
        <v>9.7774908530157373E-4</v>
      </c>
      <c r="AP1855" s="13">
        <f t="shared" si="2271"/>
        <v>5.1729444939688555E-4</v>
      </c>
      <c r="AQ1855" s="13">
        <f t="shared" si="2272"/>
        <v>2.0526243752068407E-4</v>
      </c>
      <c r="AR1855" s="13">
        <f t="shared" si="2273"/>
        <v>5.9755182110669894E-3</v>
      </c>
      <c r="AS1855" s="13">
        <f t="shared" si="2274"/>
        <v>6.3056655922284427E-3</v>
      </c>
      <c r="AT1855" s="13">
        <f t="shared" si="2275"/>
        <v>3.327026808099532E-3</v>
      </c>
      <c r="AU1855" s="13">
        <f t="shared" si="2276"/>
        <v>1.1702816797490108E-3</v>
      </c>
      <c r="AV1855" s="13">
        <f t="shared" si="2277"/>
        <v>3.0873493563878597E-4</v>
      </c>
      <c r="AW1855" s="13">
        <f t="shared" si="2278"/>
        <v>3.0314865607478391E-6</v>
      </c>
      <c r="AX1855" s="13">
        <f t="shared" si="2279"/>
        <v>1.3652060833426995E-4</v>
      </c>
      <c r="AY1855" s="13">
        <f t="shared" si="2280"/>
        <v>2.1668550954815312E-4</v>
      </c>
      <c r="AZ1855" s="13">
        <f t="shared" si="2281"/>
        <v>1.7196162037741422E-4</v>
      </c>
      <c r="BA1855" s="13">
        <f t="shared" si="2282"/>
        <v>9.0979161287677222E-5</v>
      </c>
      <c r="BB1855" s="13">
        <f t="shared" si="2283"/>
        <v>3.6100531198950302E-5</v>
      </c>
      <c r="BC1855" s="13">
        <f t="shared" si="2284"/>
        <v>1.145975262379476E-5</v>
      </c>
      <c r="BD1855" s="13">
        <f t="shared" si="2285"/>
        <v>1.5807237507675868E-3</v>
      </c>
      <c r="BE1855" s="13">
        <f t="shared" si="2286"/>
        <v>1.6680587379974965E-3</v>
      </c>
      <c r="BF1855" s="13">
        <f t="shared" si="2287"/>
        <v>8.8010949163592914E-4</v>
      </c>
      <c r="BG1855" s="13">
        <f t="shared" si="2288"/>
        <v>3.0957851368293817E-4</v>
      </c>
      <c r="BH1855" s="13">
        <f t="shared" si="2289"/>
        <v>8.1670681640980147E-5</v>
      </c>
      <c r="BI1855" s="13">
        <f t="shared" si="2290"/>
        <v>1.7236597360328872E-5</v>
      </c>
      <c r="BJ1855" s="14">
        <f t="shared" si="2291"/>
        <v>0.25226593159751148</v>
      </c>
      <c r="BK1855" s="14">
        <f t="shared" si="2292"/>
        <v>0.25088632906101332</v>
      </c>
      <c r="BL1855" s="14">
        <f t="shared" si="2293"/>
        <v>0.44822955850887353</v>
      </c>
      <c r="BM1855" s="14">
        <f t="shared" si="2294"/>
        <v>0.49078221178084686</v>
      </c>
      <c r="BN1855" s="14">
        <f t="shared" si="2295"/>
        <v>0.50782568901486413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1.30322580645161</v>
      </c>
      <c r="F1856" s="10">
        <f>VLOOKUP(B1856,home!$B$2:$E$405,3,FALSE)</f>
        <v>1.43</v>
      </c>
      <c r="G1856" s="10">
        <f>VLOOKUP(C1856,away!$B$2:$E$405,4,FALSE)</f>
        <v>1.32</v>
      </c>
      <c r="H1856" s="10">
        <f>VLOOKUP(A1856,away!$A$2:$E$405,3,FALSE)</f>
        <v>1.08387096774194</v>
      </c>
      <c r="I1856" s="10">
        <f>VLOOKUP(C1856,away!$B$2:$E$405,3,FALSE)</f>
        <v>0.88</v>
      </c>
      <c r="J1856" s="10">
        <f>VLOOKUP(B1856,home!$B$2:$E$405,4,FALSE)</f>
        <v>1.19</v>
      </c>
      <c r="K1856" s="12">
        <f t="shared" si="2240"/>
        <v>2.459969032258059</v>
      </c>
      <c r="L1856" s="12">
        <f t="shared" si="2241"/>
        <v>1.1350296774193596</v>
      </c>
      <c r="M1856" s="13">
        <f t="shared" si="2242"/>
        <v>2.7460718609178564E-2</v>
      </c>
      <c r="N1856" s="13">
        <f t="shared" si="2243"/>
        <v>6.755251738213186E-2</v>
      </c>
      <c r="O1856" s="13">
        <f t="shared" si="2244"/>
        <v>3.1168730584679744E-2</v>
      </c>
      <c r="P1856" s="13">
        <f t="shared" si="2245"/>
        <v>7.6674112013106796E-2</v>
      </c>
      <c r="Q1856" s="13">
        <f t="shared" si="2246"/>
        <v>8.3088550405559333E-2</v>
      </c>
      <c r="R1856" s="13">
        <f t="shared" si="2247"/>
        <v>1.7688717110549996E-2</v>
      </c>
      <c r="S1856" s="13">
        <f t="shared" si="2248"/>
        <v>5.3521172703702137E-2</v>
      </c>
      <c r="T1856" s="13">
        <f t="shared" si="2249"/>
        <v>9.4307970564064189E-2</v>
      </c>
      <c r="U1856" s="13">
        <f t="shared" si="2250"/>
        <v>4.3513696312326239E-2</v>
      </c>
      <c r="V1856" s="13">
        <f t="shared" si="2251"/>
        <v>1.6604276940536435E-2</v>
      </c>
      <c r="W1856" s="13">
        <f t="shared" si="2252"/>
        <v>6.8131753644296245E-2</v>
      </c>
      <c r="X1856" s="13">
        <f t="shared" si="2253"/>
        <v>7.733156236090083E-2</v>
      </c>
      <c r="Y1856" s="13">
        <f t="shared" si="2254"/>
        <v>4.3886809140414193E-2</v>
      </c>
      <c r="Z1856" s="13">
        <f t="shared" si="2255"/>
        <v>6.6924062919832871E-3</v>
      </c>
      <c r="AA1856" s="13">
        <f t="shared" si="2256"/>
        <v>1.646311222956787E-2</v>
      </c>
      <c r="AB1856" s="13">
        <f t="shared" si="2257"/>
        <v>2.0249373129662948E-2</v>
      </c>
      <c r="AC1856" s="13">
        <f t="shared" si="2258"/>
        <v>2.8975893897624687E-3</v>
      </c>
      <c r="AD1856" s="13">
        <f t="shared" si="2259"/>
        <v>4.1900501019600973E-2</v>
      </c>
      <c r="AE1856" s="13">
        <f t="shared" si="2260"/>
        <v>4.7558312155987228E-2</v>
      </c>
      <c r="AF1856" s="13">
        <f t="shared" si="2261"/>
        <v>2.6990047852509708E-2</v>
      </c>
      <c r="AG1856" s="13">
        <f t="shared" si="2262"/>
        <v>1.0211501769189054E-2</v>
      </c>
      <c r="AH1856" s="13">
        <f t="shared" si="2263"/>
        <v>1.8990199386872712E-3</v>
      </c>
      <c r="AI1856" s="13">
        <f t="shared" si="2264"/>
        <v>4.6715302408112851E-3</v>
      </c>
      <c r="AJ1856" s="13">
        <f t="shared" si="2265"/>
        <v>5.7459098628263984E-3</v>
      </c>
      <c r="AK1856" s="13">
        <f t="shared" si="2266"/>
        <v>4.7115867748996967E-3</v>
      </c>
      <c r="AL1856" s="13">
        <f t="shared" si="2267"/>
        <v>3.2361876118475419E-4</v>
      </c>
      <c r="AM1856" s="13">
        <f t="shared" si="2268"/>
        <v>2.0614786988863119E-2</v>
      </c>
      <c r="AN1856" s="13">
        <f t="shared" si="2269"/>
        <v>2.3398395026038115E-2</v>
      </c>
      <c r="AO1856" s="13">
        <f t="shared" si="2270"/>
        <v>1.3278936379267399E-2</v>
      </c>
      <c r="AP1856" s="13">
        <f t="shared" si="2271"/>
        <v>5.0239956250106898E-3</v>
      </c>
      <c r="AQ1856" s="13">
        <f t="shared" si="2272"/>
        <v>1.4255960334030398E-3</v>
      </c>
      <c r="AR1856" s="13">
        <f t="shared" si="2273"/>
        <v>4.3108879768422915E-4</v>
      </c>
      <c r="AS1856" s="13">
        <f t="shared" si="2274"/>
        <v>1.0604650924565635E-3</v>
      </c>
      <c r="AT1856" s="13">
        <f t="shared" si="2275"/>
        <v>1.3043556436169129E-3</v>
      </c>
      <c r="AU1856" s="13">
        <f t="shared" si="2276"/>
        <v>1.0695581634495449E-3</v>
      </c>
      <c r="AV1856" s="13">
        <f t="shared" si="2277"/>
        <v>6.5776999007117088E-4</v>
      </c>
      <c r="AW1856" s="13">
        <f t="shared" si="2278"/>
        <v>2.5099672066290946E-5</v>
      </c>
      <c r="AX1856" s="13">
        <f t="shared" si="2279"/>
        <v>8.4519562665332799E-3</v>
      </c>
      <c r="AY1856" s="13">
        <f t="shared" si="2280"/>
        <v>9.5932211947658014E-3</v>
      </c>
      <c r="AZ1856" s="13">
        <f t="shared" si="2281"/>
        <v>5.4442953790537979E-3</v>
      </c>
      <c r="BA1856" s="13">
        <f t="shared" si="2282"/>
        <v>2.0598122759543798E-3</v>
      </c>
      <c r="BB1856" s="13">
        <f t="shared" si="2283"/>
        <v>5.8448701578023439E-4</v>
      </c>
      <c r="BC1856" s="13">
        <f t="shared" si="2284"/>
        <v>1.3268202179536875E-4</v>
      </c>
      <c r="BD1856" s="13">
        <f t="shared" si="2285"/>
        <v>8.1549763162438288E-5</v>
      </c>
      <c r="BE1856" s="13">
        <f t="shared" si="2286"/>
        <v>2.0060989196757722E-4</v>
      </c>
      <c r="BF1856" s="13">
        <f t="shared" si="2287"/>
        <v>2.467470609024374E-4</v>
      </c>
      <c r="BG1856" s="13">
        <f t="shared" si="2288"/>
        <v>2.0233004287356309E-4</v>
      </c>
      <c r="BH1856" s="13">
        <f t="shared" si="2289"/>
        <v>1.2443140994110262E-4</v>
      </c>
      <c r="BI1856" s="13">
        <f t="shared" si="2290"/>
        <v>6.1219483019063993E-5</v>
      </c>
      <c r="BJ1856" s="14">
        <f t="shared" si="2291"/>
        <v>0.65096769050111891</v>
      </c>
      <c r="BK1856" s="14">
        <f t="shared" si="2292"/>
        <v>0.18707470961223696</v>
      </c>
      <c r="BL1856" s="14">
        <f t="shared" si="2293"/>
        <v>0.15155180152315603</v>
      </c>
      <c r="BM1856" s="14">
        <f t="shared" si="2294"/>
        <v>0.68308514030058953</v>
      </c>
      <c r="BN1856" s="14">
        <f t="shared" si="2295"/>
        <v>0.30363334610520631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1.30322580645161</v>
      </c>
      <c r="F1857" s="10">
        <f>VLOOKUP(B1857,home!$B$2:$E$405,3,FALSE)</f>
        <v>0.64</v>
      </c>
      <c r="G1857" s="10">
        <f>VLOOKUP(C1857,away!$B$2:$E$405,4,FALSE)</f>
        <v>0.44</v>
      </c>
      <c r="H1857" s="10">
        <f>VLOOKUP(A1857,away!$A$2:$E$405,3,FALSE)</f>
        <v>1.08387096774194</v>
      </c>
      <c r="I1857" s="10">
        <f>VLOOKUP(C1857,away!$B$2:$E$405,3,FALSE)</f>
        <v>0.33</v>
      </c>
      <c r="J1857" s="10">
        <f>VLOOKUP(B1857,home!$B$2:$E$405,4,FALSE)</f>
        <v>1.08</v>
      </c>
      <c r="K1857" s="12">
        <f t="shared" si="2240"/>
        <v>0.36698838709677339</v>
      </c>
      <c r="L1857" s="12">
        <f t="shared" si="2241"/>
        <v>0.38629161290322744</v>
      </c>
      <c r="M1857" s="13">
        <f t="shared" si="2242"/>
        <v>0.47081972862635091</v>
      </c>
      <c r="N1857" s="13">
        <f t="shared" si="2243"/>
        <v>0.1727853728219251</v>
      </c>
      <c r="O1857" s="13">
        <f t="shared" si="2244"/>
        <v>0.18187371235773295</v>
      </c>
      <c r="P1857" s="13">
        <f t="shared" si="2245"/>
        <v>6.6745540353466928E-2</v>
      </c>
      <c r="Q1857" s="13">
        <f t="shared" si="2246"/>
        <v>3.1705112642916478E-2</v>
      </c>
      <c r="R1857" s="13">
        <f t="shared" si="2247"/>
        <v>3.5128144845683155E-2</v>
      </c>
      <c r="S1857" s="13">
        <f t="shared" si="2248"/>
        <v>2.3655376390417809E-3</v>
      </c>
      <c r="T1857" s="13">
        <f t="shared" si="2249"/>
        <v>1.2247419100110714E-2</v>
      </c>
      <c r="U1857" s="13">
        <f t="shared" si="2250"/>
        <v>1.2891621218619096E-2</v>
      </c>
      <c r="V1857" s="13">
        <f t="shared" si="2251"/>
        <v>3.7261038412718184E-5</v>
      </c>
      <c r="W1857" s="13">
        <f t="shared" si="2252"/>
        <v>3.8784693838484798E-3</v>
      </c>
      <c r="X1857" s="13">
        <f t="shared" si="2253"/>
        <v>1.4982201938826159E-3</v>
      </c>
      <c r="Y1857" s="13">
        <f t="shared" si="2254"/>
        <v>2.8937494758955089E-4</v>
      </c>
      <c r="Z1857" s="13">
        <f t="shared" si="2255"/>
        <v>4.5232359102457143E-3</v>
      </c>
      <c r="AA1857" s="13">
        <f t="shared" si="2256"/>
        <v>1.6599750511592805E-3</v>
      </c>
      <c r="AB1857" s="13">
        <f t="shared" si="2257"/>
        <v>3.0459578332291414E-4</v>
      </c>
      <c r="AC1857" s="13">
        <f t="shared" si="2258"/>
        <v>3.3014336376740464E-7</v>
      </c>
      <c r="AD1857" s="13">
        <f t="shared" si="2259"/>
        <v>3.5583830589569243E-4</v>
      </c>
      <c r="AE1857" s="13">
        <f t="shared" si="2260"/>
        <v>1.3745735311719906E-4</v>
      </c>
      <c r="AF1857" s="13">
        <f t="shared" si="2261"/>
        <v>2.654931132052565E-5</v>
      </c>
      <c r="AG1857" s="13">
        <f t="shared" si="2262"/>
        <v>3.4185920971585906E-6</v>
      </c>
      <c r="AH1857" s="13">
        <f t="shared" si="2263"/>
        <v>4.3682202382765373E-4</v>
      </c>
      <c r="AI1857" s="13">
        <f t="shared" si="2264"/>
        <v>1.6030860997285899E-4</v>
      </c>
      <c r="AJ1857" s="13">
        <f t="shared" si="2265"/>
        <v>2.9415699105832621E-5</v>
      </c>
      <c r="AK1857" s="13">
        <f t="shared" si="2266"/>
        <v>3.5984066567245047E-6</v>
      </c>
      <c r="AL1857" s="13">
        <f t="shared" si="2267"/>
        <v>1.8721048307008714E-9</v>
      </c>
      <c r="AM1857" s="13">
        <f t="shared" si="2268"/>
        <v>2.6117705189581687E-5</v>
      </c>
      <c r="AN1857" s="13">
        <f t="shared" si="2269"/>
        <v>1.0089050463014504E-5</v>
      </c>
      <c r="AO1857" s="13">
        <f t="shared" si="2270"/>
        <v>1.9486577880099631E-6</v>
      </c>
      <c r="AP1857" s="13">
        <f t="shared" si="2271"/>
        <v>2.5091671997560141E-7</v>
      </c>
      <c r="AQ1857" s="13">
        <f t="shared" si="2272"/>
        <v>2.4231756115940632E-8</v>
      </c>
      <c r="AR1857" s="13">
        <f t="shared" si="2273"/>
        <v>3.3748136827207296E-5</v>
      </c>
      <c r="AS1857" s="13">
        <f t="shared" si="2274"/>
        <v>1.2385174301738027E-5</v>
      </c>
      <c r="AT1857" s="13">
        <f t="shared" si="2275"/>
        <v>2.2726075704536228E-6</v>
      </c>
      <c r="AU1857" s="13">
        <f t="shared" si="2276"/>
        <v>2.7800686226156397E-7</v>
      </c>
      <c r="AV1857" s="13">
        <f t="shared" si="2277"/>
        <v>2.5506322495801544E-8</v>
      </c>
      <c r="AW1857" s="13">
        <f t="shared" si="2278"/>
        <v>7.3721686835679547E-12</v>
      </c>
      <c r="AX1857" s="13">
        <f t="shared" si="2279"/>
        <v>1.597482417032269E-6</v>
      </c>
      <c r="AY1857" s="13">
        <f t="shared" si="2280"/>
        <v>6.1709405945994136E-7</v>
      </c>
      <c r="AZ1857" s="13">
        <f t="shared" si="2281"/>
        <v>1.1918912977089044E-7</v>
      </c>
      <c r="BA1857" s="13">
        <f t="shared" si="2282"/>
        <v>1.5347253726576454E-8</v>
      </c>
      <c r="BB1857" s="13">
        <f t="shared" si="2283"/>
        <v>1.4821288489185713E-9</v>
      </c>
      <c r="BC1857" s="13">
        <f t="shared" si="2284"/>
        <v>1.1450678871583182E-10</v>
      </c>
      <c r="BD1857" s="13">
        <f t="shared" si="2285"/>
        <v>2.1727703679101178E-6</v>
      </c>
      <c r="BE1857" s="13">
        <f t="shared" si="2286"/>
        <v>7.9738149285099714E-7</v>
      </c>
      <c r="BF1857" s="13">
        <f t="shared" si="2287"/>
        <v>1.4631487398110239E-7</v>
      </c>
      <c r="BG1857" s="13">
        <f t="shared" si="2288"/>
        <v>1.7898619870197477E-8</v>
      </c>
      <c r="BH1857" s="13">
        <f t="shared" si="2289"/>
        <v>1.6421464093555077E-9</v>
      </c>
      <c r="BI1857" s="13">
        <f t="shared" si="2290"/>
        <v>1.2052973242922712E-10</v>
      </c>
      <c r="BJ1857" s="14">
        <f t="shared" si="2291"/>
        <v>0.22296801392411589</v>
      </c>
      <c r="BK1857" s="14">
        <f t="shared" si="2292"/>
        <v>0.53996901676680031</v>
      </c>
      <c r="BL1857" s="14">
        <f t="shared" si="2293"/>
        <v>0.23254003955599542</v>
      </c>
      <c r="BM1857" s="14">
        <f t="shared" si="2294"/>
        <v>4.0942077422394509E-2</v>
      </c>
      <c r="BN1857" s="14">
        <f t="shared" si="2295"/>
        <v>0.95905761164807546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1.30322580645161</v>
      </c>
      <c r="F1858" s="10">
        <f>VLOOKUP(B1858,home!$B$2:$E$405,3,FALSE)</f>
        <v>0.38</v>
      </c>
      <c r="G1858" s="10">
        <f>VLOOKUP(C1858,away!$B$2:$E$405,4,FALSE)</f>
        <v>0.9</v>
      </c>
      <c r="H1858" s="10">
        <f>VLOOKUP(A1858,away!$A$2:$E$405,3,FALSE)</f>
        <v>1.08387096774194</v>
      </c>
      <c r="I1858" s="10">
        <f>VLOOKUP(C1858,away!$B$2:$E$405,3,FALSE)</f>
        <v>1.1499999999999999</v>
      </c>
      <c r="J1858" s="10">
        <f>VLOOKUP(B1858,home!$B$2:$E$405,4,FALSE)</f>
        <v>0.92</v>
      </c>
      <c r="K1858" s="12">
        <f t="shared" si="2240"/>
        <v>0.44570322580645061</v>
      </c>
      <c r="L1858" s="12">
        <f t="shared" si="2241"/>
        <v>1.1467354838709727</v>
      </c>
      <c r="M1858" s="13">
        <f t="shared" si="2242"/>
        <v>0.20342890228264945</v>
      </c>
      <c r="N1858" s="13">
        <f t="shared" si="2243"/>
        <v>9.0668917969642077E-2</v>
      </c>
      <c r="O1858" s="13">
        <f t="shared" si="2244"/>
        <v>0.23327914069243483</v>
      </c>
      <c r="P1858" s="13">
        <f t="shared" si="2245"/>
        <v>0.10397326551997503</v>
      </c>
      <c r="Q1858" s="13">
        <f t="shared" si="2246"/>
        <v>2.0205714609724965E-2</v>
      </c>
      <c r="R1858" s="13">
        <f t="shared" si="2247"/>
        <v>0.13375473413947198</v>
      </c>
      <c r="S1858" s="13">
        <f t="shared" si="2248"/>
        <v>1.3285280289064975E-2</v>
      </c>
      <c r="T1858" s="13">
        <f t="shared" si="2249"/>
        <v>2.3170609919941739E-2</v>
      </c>
      <c r="U1858" s="13">
        <f t="shared" si="2250"/>
        <v>5.9614916472846849E-2</v>
      </c>
      <c r="V1858" s="13">
        <f t="shared" si="2251"/>
        <v>7.5446177427903867E-4</v>
      </c>
      <c r="W1858" s="13">
        <f t="shared" si="2252"/>
        <v>3.0019173937596479E-3</v>
      </c>
      <c r="X1858" s="13">
        <f t="shared" si="2253"/>
        <v>3.442405195073659E-3</v>
      </c>
      <c r="Y1858" s="13">
        <f t="shared" si="2254"/>
        <v>1.9737640935263714E-3</v>
      </c>
      <c r="Z1858" s="13">
        <f t="shared" si="2255"/>
        <v>5.112709992448692E-2</v>
      </c>
      <c r="AA1858" s="13">
        <f t="shared" si="2256"/>
        <v>2.2787513362472558E-2</v>
      </c>
      <c r="AB1858" s="13">
        <f t="shared" si="2257"/>
        <v>5.0782341068808081E-3</v>
      </c>
      <c r="AC1858" s="13">
        <f t="shared" si="2258"/>
        <v>2.4100512974550803E-5</v>
      </c>
      <c r="AD1858" s="13">
        <f t="shared" si="2259"/>
        <v>3.3449106650079198E-4</v>
      </c>
      <c r="AE1858" s="13">
        <f t="shared" si="2260"/>
        <v>3.8357277499430337E-4</v>
      </c>
      <c r="AF1858" s="13">
        <f t="shared" si="2261"/>
        <v>2.1992825586641211E-4</v>
      </c>
      <c r="AG1858" s="13">
        <f t="shared" si="2262"/>
        <v>8.4066511635956425E-5</v>
      </c>
      <c r="AH1858" s="13">
        <f t="shared" si="2263"/>
        <v>1.4657314917706516E-2</v>
      </c>
      <c r="AI1858" s="13">
        <f t="shared" si="2264"/>
        <v>6.5328125404828042E-3</v>
      </c>
      <c r="AJ1858" s="13">
        <f t="shared" si="2265"/>
        <v>1.4558478114410098E-3</v>
      </c>
      <c r="AK1858" s="13">
        <f t="shared" si="2266"/>
        <v>2.1629202194750643E-4</v>
      </c>
      <c r="AL1858" s="13">
        <f t="shared" si="2267"/>
        <v>4.9271445828065039E-7</v>
      </c>
      <c r="AM1858" s="13">
        <f t="shared" si="2268"/>
        <v>2.9816749468568607E-5</v>
      </c>
      <c r="AN1858" s="13">
        <f t="shared" si="2269"/>
        <v>3.4191924629298587E-5</v>
      </c>
      <c r="AO1858" s="13">
        <f t="shared" si="2270"/>
        <v>1.9604546617129273E-5</v>
      </c>
      <c r="AP1858" s="13">
        <f t="shared" si="2271"/>
        <v>7.4937430836882613E-6</v>
      </c>
      <c r="AQ1858" s="13">
        <f t="shared" si="2272"/>
        <v>2.1483352752695026E-6</v>
      </c>
      <c r="AR1858" s="13">
        <f t="shared" si="2273"/>
        <v>3.3616126228810808E-3</v>
      </c>
      <c r="AS1858" s="13">
        <f t="shared" si="2274"/>
        <v>1.498281589929781E-3</v>
      </c>
      <c r="AT1858" s="13">
        <f t="shared" si="2275"/>
        <v>3.3389446889906047E-4</v>
      </c>
      <c r="AU1858" s="13">
        <f t="shared" si="2276"/>
        <v>4.9605947289080948E-5</v>
      </c>
      <c r="AV1858" s="13">
        <f t="shared" si="2277"/>
        <v>5.5273826814820329E-6</v>
      </c>
      <c r="AW1858" s="13">
        <f t="shared" si="2278"/>
        <v>6.995227355371019E-9</v>
      </c>
      <c r="AX1858" s="13">
        <f t="shared" si="2279"/>
        <v>2.2149035702006314E-6</v>
      </c>
      <c r="AY1858" s="13">
        <f t="shared" si="2280"/>
        <v>2.5399085173015657E-6</v>
      </c>
      <c r="AZ1858" s="13">
        <f t="shared" si="2281"/>
        <v>1.4563016112879079E-6</v>
      </c>
      <c r="BA1858" s="13">
        <f t="shared" si="2282"/>
        <v>5.5666424429410561E-7</v>
      </c>
      <c r="BB1858" s="13">
        <f t="shared" si="2283"/>
        <v>1.5958666038356759E-7</v>
      </c>
      <c r="BC1858" s="13">
        <f t="shared" si="2284"/>
        <v>3.6600737242860582E-8</v>
      </c>
      <c r="BD1858" s="13">
        <f t="shared" si="2285"/>
        <v>6.4248007961438503E-4</v>
      </c>
      <c r="BE1858" s="13">
        <f t="shared" si="2286"/>
        <v>2.863554440005166E-4</v>
      </c>
      <c r="BF1858" s="13">
        <f t="shared" si="2287"/>
        <v>6.3814772559134337E-5</v>
      </c>
      <c r="BG1858" s="13">
        <f t="shared" si="2288"/>
        <v>9.4808166612370474E-6</v>
      </c>
      <c r="BH1858" s="13">
        <f t="shared" si="2289"/>
        <v>1.0564076422982235E-6</v>
      </c>
      <c r="BI1858" s="13">
        <f t="shared" si="2290"/>
        <v>9.4168858787781076E-8</v>
      </c>
      <c r="BJ1858" s="14">
        <f t="shared" si="2291"/>
        <v>0.14358560705508053</v>
      </c>
      <c r="BK1858" s="14">
        <f t="shared" si="2292"/>
        <v>0.32146904300191853</v>
      </c>
      <c r="BL1858" s="14">
        <f t="shared" si="2293"/>
        <v>0.4836290097667017</v>
      </c>
      <c r="BM1858" s="14">
        <f t="shared" si="2294"/>
        <v>0.21449755162099951</v>
      </c>
      <c r="BN1858" s="14">
        <f t="shared" si="2295"/>
        <v>0.7853106752138983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1.30322580645161</v>
      </c>
      <c r="F1859" s="10">
        <f>VLOOKUP(B1859,home!$B$2:$E$405,3,FALSE)</f>
        <v>0.99</v>
      </c>
      <c r="G1859" s="10">
        <f>VLOOKUP(C1859,away!$B$2:$E$405,4,FALSE)</f>
        <v>0.64</v>
      </c>
      <c r="H1859" s="10">
        <f>VLOOKUP(A1859,away!$A$2:$E$405,3,FALSE)</f>
        <v>1.08387096774194</v>
      </c>
      <c r="I1859" s="10">
        <f>VLOOKUP(C1859,away!$B$2:$E$405,3,FALSE)</f>
        <v>0.64</v>
      </c>
      <c r="J1859" s="10">
        <f>VLOOKUP(B1859,home!$B$2:$E$405,4,FALSE)</f>
        <v>1.19</v>
      </c>
      <c r="K1859" s="12">
        <f t="shared" si="2240"/>
        <v>0.82572387096774014</v>
      </c>
      <c r="L1859" s="12">
        <f t="shared" si="2241"/>
        <v>0.82547612903226153</v>
      </c>
      <c r="M1859" s="13">
        <f t="shared" si="2242"/>
        <v>0.19181958695104931</v>
      </c>
      <c r="N1859" s="13">
        <f t="shared" si="2243"/>
        <v>0.15839001186465343</v>
      </c>
      <c r="O1859" s="13">
        <f t="shared" si="2244"/>
        <v>0.15834249010891949</v>
      </c>
      <c r="P1859" s="13">
        <f t="shared" si="2245"/>
        <v>0.13074717387140808</v>
      </c>
      <c r="Q1859" s="13">
        <f t="shared" si="2246"/>
        <v>6.5393206859753958E-2</v>
      </c>
      <c r="R1859" s="13">
        <f t="shared" si="2247"/>
        <v>6.5353972898220009E-2</v>
      </c>
      <c r="S1859" s="13">
        <f t="shared" si="2248"/>
        <v>2.2279819995288944E-2</v>
      </c>
      <c r="T1859" s="13">
        <f t="shared" si="2249"/>
        <v>5.3980531263595623E-2</v>
      </c>
      <c r="U1859" s="13">
        <f t="shared" si="2250"/>
        <v>5.3964335484638998E-2</v>
      </c>
      <c r="V1859" s="13">
        <f t="shared" si="2251"/>
        <v>1.6873630205513533E-3</v>
      </c>
      <c r="W1859" s="13">
        <f t="shared" si="2252"/>
        <v>1.7998910634410076E-2</v>
      </c>
      <c r="X1859" s="13">
        <f t="shared" si="2253"/>
        <v>1.4857671077290436E-2</v>
      </c>
      <c r="Y1859" s="13">
        <f t="shared" si="2254"/>
        <v>6.1323264036581499E-3</v>
      </c>
      <c r="Z1859" s="13">
        <f t="shared" si="2255"/>
        <v>1.798271485496733E-2</v>
      </c>
      <c r="AA1859" s="13">
        <f t="shared" si="2256"/>
        <v>1.4848756920552705E-2</v>
      </c>
      <c r="AB1859" s="13">
        <f t="shared" si="2257"/>
        <v>6.1304865217488994E-3</v>
      </c>
      <c r="AC1859" s="13">
        <f t="shared" si="2258"/>
        <v>7.1883282925804613E-5</v>
      </c>
      <c r="AD1859" s="13">
        <f t="shared" si="2259"/>
        <v>3.7155325405618771E-3</v>
      </c>
      <c r="AE1859" s="13">
        <f t="shared" si="2260"/>
        <v>3.0670834188764227E-3</v>
      </c>
      <c r="AF1859" s="13">
        <f t="shared" si="2261"/>
        <v>1.2659020740165717E-3</v>
      </c>
      <c r="AG1859" s="13">
        <f t="shared" si="2262"/>
        <v>3.4832398126437037E-4</v>
      </c>
      <c r="AH1859" s="13">
        <f t="shared" si="2263"/>
        <v>3.711075461992344E-3</v>
      </c>
      <c r="AI1859" s="13">
        <f t="shared" si="2264"/>
        <v>3.0643235959297126E-3</v>
      </c>
      <c r="AJ1859" s="13">
        <f t="shared" si="2265"/>
        <v>1.2651425707644337E-3</v>
      </c>
      <c r="AK1859" s="13">
        <f t="shared" si="2266"/>
        <v>3.4821947361922883E-4</v>
      </c>
      <c r="AL1859" s="13">
        <f t="shared" si="2267"/>
        <v>1.95986994665904E-6</v>
      </c>
      <c r="AM1859" s="13">
        <f t="shared" si="2268"/>
        <v>6.1360078241987125E-4</v>
      </c>
      <c r="AN1859" s="13">
        <f t="shared" si="2269"/>
        <v>5.0651279864312221E-4</v>
      </c>
      <c r="AO1859" s="13">
        <f t="shared" si="2270"/>
        <v>2.0905711216461092E-4</v>
      </c>
      <c r="AP1859" s="13">
        <f t="shared" si="2271"/>
        <v>5.7523885232102117E-5</v>
      </c>
      <c r="AQ1859" s="13">
        <f t="shared" si="2272"/>
        <v>1.1871148527072933E-5</v>
      </c>
      <c r="AR1859" s="13">
        <f t="shared" si="2273"/>
        <v>6.1268084138241046E-4</v>
      </c>
      <c r="AS1859" s="13">
        <f t="shared" si="2274"/>
        <v>5.0590519601405597E-4</v>
      </c>
      <c r="AT1859" s="13">
        <f t="shared" si="2275"/>
        <v>2.088689983977098E-4</v>
      </c>
      <c r="AU1859" s="13">
        <f t="shared" si="2276"/>
        <v>5.748937262737056E-5</v>
      </c>
      <c r="AV1859" s="13">
        <f t="shared" si="2277"/>
        <v>1.1867586826344813E-5</v>
      </c>
      <c r="AW1859" s="13">
        <f t="shared" si="2278"/>
        <v>3.710770636591408E-8</v>
      </c>
      <c r="AX1859" s="13">
        <f t="shared" si="2279"/>
        <v>8.4444135548094999E-5</v>
      </c>
      <c r="AY1859" s="13">
        <f t="shared" si="2280"/>
        <v>6.9706618131717049E-5</v>
      </c>
      <c r="AZ1859" s="13">
        <f t="shared" si="2281"/>
        <v>2.8770574651649918E-5</v>
      </c>
      <c r="BA1859" s="13">
        <f t="shared" si="2282"/>
        <v>7.9164741978258951E-6</v>
      </c>
      <c r="BB1859" s="13">
        <f t="shared" si="2283"/>
        <v>1.6337151191012742E-6</v>
      </c>
      <c r="BC1859" s="13">
        <f t="shared" si="2284"/>
        <v>2.6971856649144009E-7</v>
      </c>
      <c r="BD1859" s="13">
        <f t="shared" si="2285"/>
        <v>8.4292234879430167E-5</v>
      </c>
      <c r="BE1859" s="13">
        <f t="shared" si="2286"/>
        <v>6.960211047716503E-5</v>
      </c>
      <c r="BF1859" s="13">
        <f t="shared" si="2287"/>
        <v>2.8736062045364503E-5</v>
      </c>
      <c r="BG1859" s="13">
        <f t="shared" si="2288"/>
        <v>7.9093507961558463E-6</v>
      </c>
      <c r="BH1859" s="13">
        <f t="shared" si="2289"/>
        <v>1.6327349390608954E-6</v>
      </c>
      <c r="BI1859" s="13">
        <f t="shared" si="2290"/>
        <v>2.6963764282912809E-7</v>
      </c>
      <c r="BJ1859" s="14">
        <f t="shared" si="2291"/>
        <v>0.32674080708128256</v>
      </c>
      <c r="BK1859" s="14">
        <f t="shared" si="2292"/>
        <v>0.34667749360930183</v>
      </c>
      <c r="BL1859" s="14">
        <f t="shared" si="2293"/>
        <v>0.30861805716241381</v>
      </c>
      <c r="BM1859" s="14">
        <f t="shared" si="2294"/>
        <v>0.22990296064353585</v>
      </c>
      <c r="BN1859" s="14">
        <f t="shared" si="2295"/>
        <v>0.77004644255400423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1.30322580645161</v>
      </c>
      <c r="F1860" s="10">
        <f>VLOOKUP(B1860,home!$B$2:$E$405,3,FALSE)</f>
        <v>1.28</v>
      </c>
      <c r="G1860" s="10">
        <f>VLOOKUP(C1860,away!$B$2:$E$405,4,FALSE)</f>
        <v>1.21</v>
      </c>
      <c r="H1860" s="10">
        <f>VLOOKUP(A1860,away!$A$2:$E$405,3,FALSE)</f>
        <v>1.08387096774194</v>
      </c>
      <c r="I1860" s="10">
        <f>VLOOKUP(C1860,away!$B$2:$E$405,3,FALSE)</f>
        <v>0.88</v>
      </c>
      <c r="J1860" s="10">
        <f>VLOOKUP(B1860,home!$B$2:$E$405,4,FALSE)</f>
        <v>0.77</v>
      </c>
      <c r="K1860" s="12">
        <f t="shared" si="2240"/>
        <v>2.0184361290322537</v>
      </c>
      <c r="L1860" s="12">
        <f t="shared" si="2241"/>
        <v>0.73443096774193861</v>
      </c>
      <c r="M1860" s="13">
        <f t="shared" si="2242"/>
        <v>6.3744836342435524E-2</v>
      </c>
      <c r="N1860" s="13">
        <f t="shared" si="2243"/>
        <v>0.12866488071282006</v>
      </c>
      <c r="O1860" s="13">
        <f t="shared" si="2244"/>
        <v>4.6816181843526414E-2</v>
      </c>
      <c r="P1860" s="13">
        <f t="shared" si="2245"/>
        <v>9.4495472856317542E-2</v>
      </c>
      <c r="Q1860" s="13">
        <f t="shared" si="2246"/>
        <v>0.12985092188419065</v>
      </c>
      <c r="R1860" s="13">
        <f t="shared" si="2247"/>
        <v>1.7191626868661835E-2</v>
      </c>
      <c r="S1860" s="13">
        <f t="shared" si="2248"/>
        <v>3.5020069478140091E-2</v>
      </c>
      <c r="T1860" s="13">
        <f t="shared" si="2249"/>
        <v>9.5366538221589012E-2</v>
      </c>
      <c r="U1860" s="13">
        <f t="shared" si="2250"/>
        <v>3.4700200788548678E-2</v>
      </c>
      <c r="V1860" s="13">
        <f t="shared" si="2251"/>
        <v>5.7682023354989984E-3</v>
      </c>
      <c r="W1860" s="13">
        <f t="shared" si="2252"/>
        <v>8.7365264039731785E-2</v>
      </c>
      <c r="X1860" s="13">
        <f t="shared" si="2253"/>
        <v>6.4163755415730203E-2</v>
      </c>
      <c r="Y1860" s="13">
        <f t="shared" si="2254"/>
        <v>2.3561924491965886E-2</v>
      </c>
      <c r="Z1860" s="13">
        <f t="shared" si="2255"/>
        <v>4.2086877194032098E-3</v>
      </c>
      <c r="AA1860" s="13">
        <f t="shared" si="2256"/>
        <v>8.4949673486577979E-3</v>
      </c>
      <c r="AB1860" s="13">
        <f t="shared" si="2257"/>
        <v>8.5732745057401204E-3</v>
      </c>
      <c r="AC1860" s="13">
        <f t="shared" si="2258"/>
        <v>5.3442466725441581E-4</v>
      </c>
      <c r="AD1860" s="13">
        <f t="shared" si="2259"/>
        <v>4.4085301340059224E-2</v>
      </c>
      <c r="AE1860" s="13">
        <f t="shared" si="2260"/>
        <v>3.2377610526374681E-2</v>
      </c>
      <c r="AF1860" s="13">
        <f t="shared" si="2261"/>
        <v>1.1889559916028464E-2</v>
      </c>
      <c r="AG1860" s="13">
        <f t="shared" si="2262"/>
        <v>2.9106869983848501E-3</v>
      </c>
      <c r="AH1860" s="13">
        <f t="shared" si="2263"/>
        <v>7.727476486712278E-4</v>
      </c>
      <c r="AI1860" s="13">
        <f t="shared" si="2264"/>
        <v>1.559741772702729E-3</v>
      </c>
      <c r="AJ1860" s="13">
        <f t="shared" si="2265"/>
        <v>1.5741195729920012E-3</v>
      </c>
      <c r="AK1860" s="13">
        <f t="shared" si="2266"/>
        <v>1.0590866058479598E-3</v>
      </c>
      <c r="AL1860" s="13">
        <f t="shared" si="2267"/>
        <v>3.1689287814308777E-5</v>
      </c>
      <c r="AM1860" s="13">
        <f t="shared" si="2268"/>
        <v>1.7796672996809922E-2</v>
      </c>
      <c r="AN1860" s="13">
        <f t="shared" si="2269"/>
        <v>1.3070427771633938E-2</v>
      </c>
      <c r="AO1860" s="13">
        <f t="shared" si="2270"/>
        <v>4.7996634585611101E-3</v>
      </c>
      <c r="AP1860" s="13">
        <f t="shared" si="2271"/>
        <v>1.1750071595688857E-3</v>
      </c>
      <c r="AQ1860" s="13">
        <f t="shared" si="2272"/>
        <v>2.1574041132647076E-4</v>
      </c>
      <c r="AR1860" s="13">
        <f t="shared" si="2273"/>
        <v>1.1350596068678353E-4</v>
      </c>
      <c r="AS1860" s="13">
        <f t="shared" si="2274"/>
        <v>2.2910453191071851E-4</v>
      </c>
      <c r="AT1860" s="13">
        <f t="shared" si="2275"/>
        <v>2.3121643226680863E-4</v>
      </c>
      <c r="AU1860" s="13">
        <f t="shared" si="2276"/>
        <v>1.555652001710885E-4</v>
      </c>
      <c r="AV1860" s="13">
        <f t="shared" si="2277"/>
        <v>7.849960511136486E-5</v>
      </c>
      <c r="AW1860" s="13">
        <f t="shared" si="2278"/>
        <v>1.3048962116915212E-6</v>
      </c>
      <c r="AX1860" s="13">
        <f t="shared" si="2279"/>
        <v>5.9869079588889679E-3</v>
      </c>
      <c r="AY1860" s="13">
        <f t="shared" si="2280"/>
        <v>4.3969706060287394E-3</v>
      </c>
      <c r="AZ1860" s="13">
        <f t="shared" si="2281"/>
        <v>1.6146356886592723E-3</v>
      </c>
      <c r="BA1860" s="13">
        <f t="shared" si="2282"/>
        <v>3.9527948379090036E-4</v>
      </c>
      <c r="BB1860" s="13">
        <f t="shared" si="2283"/>
        <v>7.2576373452271201E-5</v>
      </c>
      <c r="BC1860" s="13">
        <f t="shared" si="2284"/>
        <v>1.0660467237950381E-5</v>
      </c>
      <c r="BD1860" s="13">
        <f t="shared" si="2285"/>
        <v>1.3893715425278807E-5</v>
      </c>
      <c r="BE1860" s="13">
        <f t="shared" si="2286"/>
        <v>2.8043577180875467E-5</v>
      </c>
      <c r="BF1860" s="13">
        <f t="shared" si="2287"/>
        <v>2.8302084684591768E-5</v>
      </c>
      <c r="BG1860" s="13">
        <f t="shared" si="2288"/>
        <v>1.9041983418103481E-5</v>
      </c>
      <c r="BH1860" s="13">
        <f t="shared" si="2289"/>
        <v>9.6087568248832846E-6</v>
      </c>
      <c r="BI1860" s="13">
        <f t="shared" si="2290"/>
        <v>3.8789323860859347E-6</v>
      </c>
      <c r="BJ1860" s="14">
        <f t="shared" si="2291"/>
        <v>0.66977098592283313</v>
      </c>
      <c r="BK1860" s="14">
        <f t="shared" si="2292"/>
        <v>0.20399166557348961</v>
      </c>
      <c r="BL1860" s="14">
        <f t="shared" si="2293"/>
        <v>0.12165260773541535</v>
      </c>
      <c r="BM1860" s="14">
        <f t="shared" si="2294"/>
        <v>0.51446436073337243</v>
      </c>
      <c r="BN1860" s="14">
        <f t="shared" si="2295"/>
        <v>0.48076392050795203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1.30322580645161</v>
      </c>
      <c r="F1861" s="10">
        <f>VLOOKUP(B1861,home!$B$2:$E$405,3,FALSE)</f>
        <v>1.1000000000000001</v>
      </c>
      <c r="G1861" s="10">
        <f>VLOOKUP(C1861,away!$B$2:$E$405,4,FALSE)</f>
        <v>0.99</v>
      </c>
      <c r="H1861" s="10">
        <f>VLOOKUP(A1861,away!$A$2:$E$405,3,FALSE)</f>
        <v>1.08387096774194</v>
      </c>
      <c r="I1861" s="10">
        <f>VLOOKUP(C1861,away!$B$2:$E$405,3,FALSE)</f>
        <v>0.77</v>
      </c>
      <c r="J1861" s="10">
        <f>VLOOKUP(B1861,home!$B$2:$E$405,4,FALSE)</f>
        <v>0.4</v>
      </c>
      <c r="K1861" s="12">
        <f t="shared" si="2240"/>
        <v>1.4192129032258034</v>
      </c>
      <c r="L1861" s="12">
        <f t="shared" si="2241"/>
        <v>0.33383225806451755</v>
      </c>
      <c r="M1861" s="13">
        <f t="shared" si="2242"/>
        <v>0.17324557865089493</v>
      </c>
      <c r="N1861" s="13">
        <f t="shared" si="2243"/>
        <v>0.24587236064817083</v>
      </c>
      <c r="O1861" s="13">
        <f t="shared" si="2244"/>
        <v>5.7834962720722236E-2</v>
      </c>
      <c r="P1861" s="13">
        <f t="shared" si="2245"/>
        <v>8.2080125350832298E-2</v>
      </c>
      <c r="Q1861" s="13">
        <f t="shared" si="2246"/>
        <v>0.1744726133892362</v>
      </c>
      <c r="R1861" s="13">
        <f t="shared" si="2247"/>
        <v>9.6535881000679481E-3</v>
      </c>
      <c r="S1861" s="13">
        <f t="shared" si="2248"/>
        <v>9.7219609153551458E-3</v>
      </c>
      <c r="T1861" s="13">
        <f t="shared" si="2249"/>
        <v>5.824458649814631E-2</v>
      </c>
      <c r="U1861" s="13">
        <f t="shared" si="2250"/>
        <v>1.3700496794043499E-2</v>
      </c>
      <c r="V1861" s="13">
        <f t="shared" si="2251"/>
        <v>5.1178459874532106E-4</v>
      </c>
      <c r="W1861" s="13">
        <f t="shared" si="2252"/>
        <v>8.2537928060510371E-2</v>
      </c>
      <c r="X1861" s="13">
        <f t="shared" si="2253"/>
        <v>2.7553822900406887E-2</v>
      </c>
      <c r="Y1861" s="13">
        <f t="shared" si="2254"/>
        <v>4.5991774585763222E-3</v>
      </c>
      <c r="Z1861" s="13">
        <f t="shared" si="2255"/>
        <v>1.0742263712901466E-3</v>
      </c>
      <c r="AA1861" s="13">
        <f t="shared" si="2256"/>
        <v>1.5245559271204086E-3</v>
      </c>
      <c r="AB1861" s="13">
        <f t="shared" si="2257"/>
        <v>1.0818347217293311E-3</v>
      </c>
      <c r="AC1861" s="13">
        <f t="shared" si="2258"/>
        <v>1.5154551253473052E-5</v>
      </c>
      <c r="AD1861" s="13">
        <f t="shared" si="2259"/>
        <v>2.9284723127249845E-2</v>
      </c>
      <c r="AE1861" s="13">
        <f t="shared" si="2260"/>
        <v>9.7761852483640166E-3</v>
      </c>
      <c r="AF1861" s="13">
        <f t="shared" si="2261"/>
        <v>1.631802998359193E-3</v>
      </c>
      <c r="AG1861" s="13">
        <f t="shared" si="2262"/>
        <v>1.8158282655289992E-4</v>
      </c>
      <c r="AH1861" s="13">
        <f t="shared" si="2263"/>
        <v>8.9652853800060615E-5</v>
      </c>
      <c r="AI1861" s="13">
        <f t="shared" si="2264"/>
        <v>1.2723648692406251E-4</v>
      </c>
      <c r="AJ1861" s="13">
        <f t="shared" si="2265"/>
        <v>9.0287832001875393E-5</v>
      </c>
      <c r="AK1861" s="13">
        <f t="shared" si="2266"/>
        <v>4.2712552060448395E-5</v>
      </c>
      <c r="AL1861" s="13">
        <f t="shared" si="2267"/>
        <v>2.8719635472538624E-7</v>
      </c>
      <c r="AM1861" s="13">
        <f t="shared" si="2268"/>
        <v>8.3122513859176118E-3</v>
      </c>
      <c r="AN1861" s="13">
        <f t="shared" si="2269"/>
        <v>2.7748976497607922E-3</v>
      </c>
      <c r="AO1861" s="13">
        <f t="shared" si="2270"/>
        <v>4.6317517415878404E-4</v>
      </c>
      <c r="AP1861" s="13">
        <f t="shared" si="2271"/>
        <v>5.1540938089617696E-5</v>
      </c>
      <c r="AQ1861" s="13">
        <f t="shared" si="2272"/>
        <v>4.3015069363051436E-6</v>
      </c>
      <c r="AR1861" s="13">
        <f t="shared" si="2273"/>
        <v>5.9858029252004595E-6</v>
      </c>
      <c r="AS1861" s="13">
        <f t="shared" si="2274"/>
        <v>8.4951287476112499E-6</v>
      </c>
      <c r="AT1861" s="13">
        <f t="shared" si="2275"/>
        <v>6.0281981665871747E-6</v>
      </c>
      <c r="AU1861" s="13">
        <f t="shared" si="2276"/>
        <v>2.8517655404075502E-6</v>
      </c>
      <c r="AV1861" s="13">
        <f t="shared" si="2277"/>
        <v>1.0118156129802749E-6</v>
      </c>
      <c r="AW1861" s="13">
        <f t="shared" si="2278"/>
        <v>3.7796559882302664E-9</v>
      </c>
      <c r="AX1861" s="13">
        <f t="shared" si="2279"/>
        <v>1.9661424036251417E-3</v>
      </c>
      <c r="AY1861" s="13">
        <f t="shared" si="2280"/>
        <v>6.563617582785792E-4</v>
      </c>
      <c r="AZ1861" s="13">
        <f t="shared" si="2281"/>
        <v>1.0955736393666757E-4</v>
      </c>
      <c r="BA1861" s="13">
        <f t="shared" si="2282"/>
        <v>1.2191260730191295E-5</v>
      </c>
      <c r="BB1861" s="13">
        <f t="shared" si="2283"/>
        <v>1.0174590245532597E-6</v>
      </c>
      <c r="BC1861" s="13">
        <f t="shared" si="2284"/>
        <v>6.7932128730947218E-8</v>
      </c>
      <c r="BD1861" s="13">
        <f t="shared" si="2285"/>
        <v>3.3304235114147735E-7</v>
      </c>
      <c r="BE1861" s="13">
        <f t="shared" si="2286"/>
        <v>4.7265800206064343E-7</v>
      </c>
      <c r="BF1861" s="13">
        <f t="shared" si="2287"/>
        <v>3.3540116766869688E-7</v>
      </c>
      <c r="BG1861" s="13">
        <f t="shared" si="2288"/>
        <v>1.5866855497080527E-7</v>
      </c>
      <c r="BH1861" s="13">
        <f t="shared" si="2289"/>
        <v>5.6296115137689861E-8</v>
      </c>
      <c r="BI1861" s="13">
        <f t="shared" si="2290"/>
        <v>1.5979234600978977E-8</v>
      </c>
      <c r="BJ1861" s="14">
        <f t="shared" si="2291"/>
        <v>0.64850628798815968</v>
      </c>
      <c r="BK1861" s="14">
        <f t="shared" si="2292"/>
        <v>0.26623125302171446</v>
      </c>
      <c r="BL1861" s="14">
        <f t="shared" si="2293"/>
        <v>8.4171072744888234E-2</v>
      </c>
      <c r="BM1861" s="14">
        <f t="shared" si="2294"/>
        <v>0.25616725328750573</v>
      </c>
      <c r="BN1861" s="14">
        <f t="shared" si="2295"/>
        <v>0.74315922885992458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1.30322580645161</v>
      </c>
      <c r="F1862" s="10">
        <f>VLOOKUP(B1862,home!$B$2:$E$405,3,FALSE)</f>
        <v>1.1000000000000001</v>
      </c>
      <c r="G1862" s="10">
        <f>VLOOKUP(C1862,away!$B$2:$E$405,4,FALSE)</f>
        <v>1.07</v>
      </c>
      <c r="H1862" s="10">
        <f>VLOOKUP(A1862,away!$A$2:$E$405,3,FALSE)</f>
        <v>1.08387096774194</v>
      </c>
      <c r="I1862" s="10">
        <f>VLOOKUP(C1862,away!$B$2:$E$405,3,FALSE)</f>
        <v>0.31</v>
      </c>
      <c r="J1862" s="10">
        <f>VLOOKUP(B1862,home!$B$2:$E$405,4,FALSE)</f>
        <v>0.79</v>
      </c>
      <c r="K1862" s="12">
        <f t="shared" si="2240"/>
        <v>1.5338967741935452</v>
      </c>
      <c r="L1862" s="12">
        <f t="shared" si="2241"/>
        <v>0.26544000000000112</v>
      </c>
      <c r="M1862" s="13">
        <f t="shared" si="2242"/>
        <v>0.16540855507295624</v>
      </c>
      <c r="N1862" s="13">
        <f t="shared" si="2243"/>
        <v>0.25371964905042299</v>
      </c>
      <c r="O1862" s="13">
        <f t="shared" si="2244"/>
        <v>4.3906046858565688E-2</v>
      </c>
      <c r="P1862" s="13">
        <f t="shared" si="2245"/>
        <v>6.7347343643944554E-2</v>
      </c>
      <c r="Q1862" s="13">
        <f t="shared" si="2246"/>
        <v>0.19458987561398111</v>
      </c>
      <c r="R1862" s="13">
        <f t="shared" si="2247"/>
        <v>5.8272105390688618E-3</v>
      </c>
      <c r="S1862" s="13">
        <f t="shared" si="2248"/>
        <v>6.8552450232925183E-3</v>
      </c>
      <c r="T1862" s="13">
        <f t="shared" si="2249"/>
        <v>5.1651936582975365E-2</v>
      </c>
      <c r="U1862" s="13">
        <f t="shared" si="2250"/>
        <v>8.9383394484243567E-3</v>
      </c>
      <c r="V1862" s="13">
        <f t="shared" si="2251"/>
        <v>3.101294261240928E-4</v>
      </c>
      <c r="W1862" s="13">
        <f t="shared" si="2252"/>
        <v>9.9493594165002947E-2</v>
      </c>
      <c r="X1862" s="13">
        <f t="shared" si="2253"/>
        <v>2.6409579635158491E-2</v>
      </c>
      <c r="Y1862" s="13">
        <f t="shared" si="2254"/>
        <v>3.5050794091782489E-3</v>
      </c>
      <c r="Z1862" s="13">
        <f t="shared" si="2255"/>
        <v>5.1559158849681511E-4</v>
      </c>
      <c r="AA1862" s="13">
        <f t="shared" si="2256"/>
        <v>7.9086427439659047E-4</v>
      </c>
      <c r="AB1862" s="13">
        <f t="shared" si="2257"/>
        <v>6.0655207966092456E-4</v>
      </c>
      <c r="AC1862" s="13">
        <f t="shared" si="2258"/>
        <v>7.8919712715532951E-6</v>
      </c>
      <c r="AD1862" s="13">
        <f t="shared" si="2259"/>
        <v>3.8153225785654922E-2</v>
      </c>
      <c r="AE1862" s="13">
        <f t="shared" si="2260"/>
        <v>1.0127392252544285E-2</v>
      </c>
      <c r="AF1862" s="13">
        <f t="shared" si="2261"/>
        <v>1.3441074997576829E-3</v>
      </c>
      <c r="AG1862" s="13">
        <f t="shared" si="2262"/>
        <v>1.1892663157856029E-4</v>
      </c>
      <c r="AH1862" s="13">
        <f t="shared" si="2263"/>
        <v>3.4214657812648795E-5</v>
      </c>
      <c r="AI1862" s="13">
        <f t="shared" si="2264"/>
        <v>5.2481753248957967E-5</v>
      </c>
      <c r="AJ1862" s="13">
        <f t="shared" si="2265"/>
        <v>4.0250796006299127E-5</v>
      </c>
      <c r="AK1862" s="13">
        <f t="shared" si="2266"/>
        <v>2.0580188717594885E-5</v>
      </c>
      <c r="AL1862" s="13">
        <f t="shared" si="2267"/>
        <v>1.285310305791641E-7</v>
      </c>
      <c r="AM1862" s="13">
        <f t="shared" si="2268"/>
        <v>1.1704621991538803E-2</v>
      </c>
      <c r="AN1862" s="13">
        <f t="shared" si="2269"/>
        <v>3.1068748614340724E-3</v>
      </c>
      <c r="AO1862" s="13">
        <f t="shared" si="2270"/>
        <v>4.1234443160953179E-4</v>
      </c>
      <c r="AP1862" s="13">
        <f t="shared" si="2271"/>
        <v>3.6484235308811524E-5</v>
      </c>
      <c r="AQ1862" s="13">
        <f t="shared" si="2272"/>
        <v>2.4210938550927432E-6</v>
      </c>
      <c r="AR1862" s="13">
        <f t="shared" si="2273"/>
        <v>1.8163877539579068E-6</v>
      </c>
      <c r="AS1862" s="13">
        <f t="shared" si="2274"/>
        <v>2.7861513164806922E-6</v>
      </c>
      <c r="AT1862" s="13">
        <f t="shared" si="2275"/>
        <v>2.1368342583824172E-6</v>
      </c>
      <c r="AU1862" s="13">
        <f t="shared" si="2276"/>
        <v>1.0925610586396819E-6</v>
      </c>
      <c r="AV1862" s="13">
        <f t="shared" si="2277"/>
        <v>4.1896897086422308E-7</v>
      </c>
      <c r="AW1862" s="13">
        <f t="shared" si="2278"/>
        <v>1.453677243381353E-9</v>
      </c>
      <c r="AX1862" s="13">
        <f t="shared" si="2279"/>
        <v>2.992280319329371E-3</v>
      </c>
      <c r="AY1862" s="13">
        <f t="shared" si="2280"/>
        <v>7.9427088796279154E-4</v>
      </c>
      <c r="AZ1862" s="13">
        <f t="shared" si="2281"/>
        <v>1.0541563225042212E-4</v>
      </c>
      <c r="BA1862" s="13">
        <f t="shared" si="2282"/>
        <v>9.3271751415173886E-6</v>
      </c>
      <c r="BB1862" s="13">
        <f t="shared" si="2283"/>
        <v>6.1895134239109652E-7</v>
      </c>
      <c r="BC1862" s="13">
        <f t="shared" si="2284"/>
        <v>3.285888886485867E-8</v>
      </c>
      <c r="BD1862" s="13">
        <f t="shared" si="2285"/>
        <v>8.0356994235098098E-8</v>
      </c>
      <c r="BE1862" s="13">
        <f t="shared" si="2286"/>
        <v>1.2325933424110629E-7</v>
      </c>
      <c r="BF1862" s="13">
        <f t="shared" si="2287"/>
        <v>9.4533547590838478E-8</v>
      </c>
      <c r="BG1862" s="13">
        <f t="shared" si="2288"/>
        <v>4.8334901234219705E-8</v>
      </c>
      <c r="BH1862" s="13">
        <f t="shared" si="2289"/>
        <v>1.8535187271033298E-8</v>
      </c>
      <c r="BI1862" s="13">
        <f t="shared" si="2290"/>
        <v>5.6862127928222408E-9</v>
      </c>
      <c r="BJ1862" s="14">
        <f t="shared" si="2291"/>
        <v>0.69827805906491625</v>
      </c>
      <c r="BK1862" s="14">
        <f t="shared" si="2292"/>
        <v>0.24072356455658231</v>
      </c>
      <c r="BL1862" s="14">
        <f t="shared" si="2293"/>
        <v>6.0225162205437617E-2</v>
      </c>
      <c r="BM1862" s="14">
        <f t="shared" si="2294"/>
        <v>0.26814942720220797</v>
      </c>
      <c r="BN1862" s="14">
        <f t="shared" si="2295"/>
        <v>0.7307986807789395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1.30322580645161</v>
      </c>
      <c r="F1863" s="10">
        <f>VLOOKUP(B1863,home!$B$2:$E$405,3,FALSE)</f>
        <v>0.66</v>
      </c>
      <c r="G1863" s="10">
        <f>VLOOKUP(C1863,away!$B$2:$E$405,4,FALSE)</f>
        <v>1.43</v>
      </c>
      <c r="H1863" s="10">
        <f>VLOOKUP(A1863,away!$A$2:$E$405,3,FALSE)</f>
        <v>1.08387096774194</v>
      </c>
      <c r="I1863" s="10">
        <f>VLOOKUP(C1863,away!$B$2:$E$405,3,FALSE)</f>
        <v>0.44</v>
      </c>
      <c r="J1863" s="10">
        <f>VLOOKUP(B1863,home!$B$2:$E$405,4,FALSE)</f>
        <v>1.45</v>
      </c>
      <c r="K1863" s="12">
        <f t="shared" si="2240"/>
        <v>1.2299845161290297</v>
      </c>
      <c r="L1863" s="12">
        <f t="shared" si="2241"/>
        <v>0.69150967741935776</v>
      </c>
      <c r="M1863" s="13">
        <f t="shared" si="2242"/>
        <v>0.14638806653030875</v>
      </c>
      <c r="N1863" s="13">
        <f t="shared" si="2243"/>
        <v>0.18005505517834602</v>
      </c>
      <c r="O1863" s="13">
        <f t="shared" si="2244"/>
        <v>0.10122876466441727</v>
      </c>
      <c r="P1863" s="13">
        <f t="shared" si="2245"/>
        <v>0.1245098131241027</v>
      </c>
      <c r="Q1863" s="13">
        <f t="shared" si="2246"/>
        <v>0.11073246496006188</v>
      </c>
      <c r="R1863" s="13">
        <f t="shared" si="2247"/>
        <v>3.5000335199325633E-2</v>
      </c>
      <c r="S1863" s="13">
        <f t="shared" si="2248"/>
        <v>2.6475336978696355E-2</v>
      </c>
      <c r="T1863" s="13">
        <f t="shared" si="2249"/>
        <v>7.6572571124382705E-2</v>
      </c>
      <c r="U1863" s="13">
        <f t="shared" si="2250"/>
        <v>4.3049870354496381E-2</v>
      </c>
      <c r="V1863" s="13">
        <f t="shared" si="2251"/>
        <v>2.5020552393885975E-3</v>
      </c>
      <c r="W1863" s="13">
        <f t="shared" si="2252"/>
        <v>4.5399739111225482E-2</v>
      </c>
      <c r="X1863" s="13">
        <f t="shared" si="2253"/>
        <v>3.1394358947726526E-2</v>
      </c>
      <c r="Y1863" s="13">
        <f t="shared" si="2254"/>
        <v>1.0854751514364949E-2</v>
      </c>
      <c r="Z1863" s="13">
        <f t="shared" si="2255"/>
        <v>8.0676901677516899E-3</v>
      </c>
      <c r="AA1863" s="13">
        <f t="shared" si="2256"/>
        <v>9.9231339872609906E-3</v>
      </c>
      <c r="AB1863" s="13">
        <f t="shared" si="2257"/>
        <v>6.1026505779023721E-3</v>
      </c>
      <c r="AC1863" s="13">
        <f t="shared" si="2258"/>
        <v>1.3300709787448587E-4</v>
      </c>
      <c r="AD1863" s="13">
        <f t="shared" si="2259"/>
        <v>1.3960244035776215E-2</v>
      </c>
      <c r="AE1863" s="13">
        <f t="shared" si="2260"/>
        <v>9.6536438498751233E-3</v>
      </c>
      <c r="AF1863" s="13">
        <f t="shared" si="2261"/>
        <v>3.3377940722742563E-3</v>
      </c>
      <c r="AG1863" s="13">
        <f t="shared" si="2262"/>
        <v>7.6937230073687198E-4</v>
      </c>
      <c r="AH1863" s="13">
        <f t="shared" si="2263"/>
        <v>1.3947214563553236E-3</v>
      </c>
      <c r="AI1863" s="13">
        <f t="shared" si="2264"/>
        <v>1.7154857956299782E-3</v>
      </c>
      <c r="AJ1863" s="13">
        <f t="shared" si="2265"/>
        <v>1.0550104831320815E-3</v>
      </c>
      <c r="AK1863" s="13">
        <f t="shared" si="2266"/>
        <v>4.325488528687557E-4</v>
      </c>
      <c r="AL1863" s="13">
        <f t="shared" si="2267"/>
        <v>4.5251472454150329E-6</v>
      </c>
      <c r="AM1863" s="13">
        <f t="shared" si="2268"/>
        <v>3.4341768010774775E-3</v>
      </c>
      <c r="AN1863" s="13">
        <f t="shared" si="2269"/>
        <v>2.3747664919141279E-3</v>
      </c>
      <c r="AO1863" s="13">
        <f t="shared" si="2270"/>
        <v>8.2108700538491926E-4</v>
      </c>
      <c r="AP1863" s="13">
        <f t="shared" si="2271"/>
        <v>1.8926320340898403E-4</v>
      </c>
      <c r="AQ1863" s="13">
        <f t="shared" si="2272"/>
        <v>3.2719334184175209E-5</v>
      </c>
      <c r="AR1863" s="13">
        <f t="shared" si="2273"/>
        <v>1.9289267687482538E-4</v>
      </c>
      <c r="AS1863" s="13">
        <f t="shared" si="2274"/>
        <v>2.3725500583071535E-4</v>
      </c>
      <c r="AT1863" s="13">
        <f t="shared" si="2275"/>
        <v>1.4590999177294131E-4</v>
      </c>
      <c r="AU1863" s="13">
        <f t="shared" si="2276"/>
        <v>5.9822343543077311E-5</v>
      </c>
      <c r="AV1863" s="13">
        <f t="shared" si="2277"/>
        <v>1.8395139069134134E-5</v>
      </c>
      <c r="AW1863" s="13">
        <f t="shared" si="2278"/>
        <v>1.0691241043981842E-7</v>
      </c>
      <c r="AX1863" s="13">
        <f t="shared" si="2279"/>
        <v>7.0399738182913606E-4</v>
      </c>
      <c r="AY1863" s="13">
        <f t="shared" si="2280"/>
        <v>4.8682100241273827E-4</v>
      </c>
      <c r="AZ1863" s="13">
        <f t="shared" si="2281"/>
        <v>1.6832071716970049E-4</v>
      </c>
      <c r="BA1863" s="13">
        <f t="shared" si="2282"/>
        <v>3.8798468277671526E-5</v>
      </c>
      <c r="BB1863" s="13">
        <f t="shared" si="2283"/>
        <v>6.7073790707644549E-6</v>
      </c>
      <c r="BC1863" s="13">
        <f t="shared" si="2284"/>
        <v>9.2764350751073607E-7</v>
      </c>
      <c r="BD1863" s="13">
        <f t="shared" si="2285"/>
        <v>2.2231192127044479E-5</v>
      </c>
      <c r="BE1863" s="13">
        <f t="shared" si="2286"/>
        <v>2.7344022091354297E-5</v>
      </c>
      <c r="BF1863" s="13">
        <f t="shared" si="2287"/>
        <v>1.6816361890527961E-5</v>
      </c>
      <c r="BG1863" s="13">
        <f t="shared" si="2288"/>
        <v>6.8946215809905635E-6</v>
      </c>
      <c r="BH1863" s="13">
        <f t="shared" si="2289"/>
        <v>2.1200694472968614E-6</v>
      </c>
      <c r="BI1863" s="13">
        <f t="shared" si="2290"/>
        <v>5.2153051865867406E-7</v>
      </c>
      <c r="BJ1863" s="14">
        <f t="shared" si="2291"/>
        <v>0.49098758052300728</v>
      </c>
      <c r="BK1863" s="14">
        <f t="shared" si="2292"/>
        <v>0.30049962512002915</v>
      </c>
      <c r="BL1863" s="14">
        <f t="shared" si="2293"/>
        <v>0.20063272432613535</v>
      </c>
      <c r="BM1863" s="14">
        <f t="shared" si="2294"/>
        <v>0.30178640639035881</v>
      </c>
      <c r="BN1863" s="14">
        <f t="shared" si="2295"/>
        <v>0.69791449965656216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1.30322580645161</v>
      </c>
      <c r="F1864" s="10">
        <f>VLOOKUP(B1864,home!$B$2:$E$405,3,FALSE)</f>
        <v>1.28</v>
      </c>
      <c r="G1864" s="10">
        <f>VLOOKUP(C1864,away!$B$2:$E$405,4,FALSE)</f>
        <v>0.9</v>
      </c>
      <c r="H1864" s="10">
        <f>VLOOKUP(A1864,away!$A$2:$E$405,3,FALSE)</f>
        <v>1.08387096774194</v>
      </c>
      <c r="I1864" s="10">
        <f>VLOOKUP(C1864,away!$B$2:$E$405,3,FALSE)</f>
        <v>0.9</v>
      </c>
      <c r="J1864" s="10">
        <f>VLOOKUP(B1864,home!$B$2:$E$405,4,FALSE)</f>
        <v>0.92</v>
      </c>
      <c r="K1864" s="12">
        <f t="shared" si="2240"/>
        <v>1.5013161290322548</v>
      </c>
      <c r="L1864" s="12">
        <f t="shared" si="2241"/>
        <v>0.89744516129032637</v>
      </c>
      <c r="M1864" s="13">
        <f t="shared" si="2242"/>
        <v>9.0830396123703527E-2</v>
      </c>
      <c r="N1864" s="13">
        <f t="shared" si="2243"/>
        <v>0.13636513870690489</v>
      </c>
      <c r="O1864" s="13">
        <f t="shared" si="2244"/>
        <v>8.1515299499301336E-2</v>
      </c>
      <c r="P1864" s="13">
        <f t="shared" si="2245"/>
        <v>0.12238023390119597</v>
      </c>
      <c r="Q1864" s="13">
        <f t="shared" si="2246"/>
        <v>0.10236359108919849</v>
      </c>
      <c r="R1864" s="13">
        <f t="shared" si="2247"/>
        <v>3.6577755553389872E-2</v>
      </c>
      <c r="S1864" s="13">
        <f t="shared" si="2248"/>
        <v>4.1222218246505571E-2</v>
      </c>
      <c r="T1864" s="13">
        <f t="shared" si="2249"/>
        <v>9.1865709515302749E-2</v>
      </c>
      <c r="U1864" s="13">
        <f t="shared" si="2250"/>
        <v>5.4914774376103342E-2</v>
      </c>
      <c r="V1864" s="13">
        <f t="shared" si="2251"/>
        <v>6.1711900252506757E-3</v>
      </c>
      <c r="W1864" s="13">
        <f t="shared" si="2252"/>
        <v>5.1226703442625351E-2</v>
      </c>
      <c r="X1864" s="13">
        <f t="shared" si="2253"/>
        <v>4.5973157133438622E-2</v>
      </c>
      <c r="Y1864" s="13">
        <f t="shared" si="2254"/>
        <v>2.0629193709322171E-2</v>
      </c>
      <c r="Z1864" s="13">
        <f t="shared" si="2255"/>
        <v>1.0942176577416706E-2</v>
      </c>
      <c r="AA1864" s="13">
        <f t="shared" si="2256"/>
        <v>1.6427666182394655E-2</v>
      </c>
      <c r="AB1864" s="13">
        <f t="shared" si="2257"/>
        <v>1.2331560100993413E-2</v>
      </c>
      <c r="AC1864" s="13">
        <f t="shared" si="2258"/>
        <v>5.1967162905352041E-4</v>
      </c>
      <c r="AD1864" s="13">
        <f t="shared" si="2259"/>
        <v>1.9226869028891397E-2</v>
      </c>
      <c r="AE1864" s="13">
        <f t="shared" si="2260"/>
        <v>1.7255060576741418E-2</v>
      </c>
      <c r="AF1864" s="13">
        <f t="shared" si="2261"/>
        <v>7.7427353111840271E-3</v>
      </c>
      <c r="AG1864" s="13">
        <f t="shared" si="2262"/>
        <v>2.316226780057952E-3</v>
      </c>
      <c r="AH1864" s="13">
        <f t="shared" si="2263"/>
        <v>2.4550008558467409E-3</v>
      </c>
      <c r="AI1864" s="13">
        <f t="shared" si="2264"/>
        <v>3.6857323816707013E-3</v>
      </c>
      <c r="AJ1864" s="13">
        <f t="shared" si="2265"/>
        <v>2.7667247359493457E-3</v>
      </c>
      <c r="AK1864" s="13">
        <f t="shared" si="2266"/>
        <v>1.3845761568910861E-3</v>
      </c>
      <c r="AL1864" s="13">
        <f t="shared" si="2267"/>
        <v>2.8007159818513073E-5</v>
      </c>
      <c r="AM1864" s="13">
        <f t="shared" si="2268"/>
        <v>5.7731217167730732E-3</v>
      </c>
      <c r="AN1864" s="13">
        <f t="shared" si="2269"/>
        <v>5.1810601502580962E-3</v>
      </c>
      <c r="AO1864" s="13">
        <f t="shared" si="2270"/>
        <v>2.3248586811016299E-3</v>
      </c>
      <c r="AP1864" s="13">
        <f t="shared" si="2271"/>
        <v>6.9547772467948939E-4</v>
      </c>
      <c r="AQ1864" s="13">
        <f t="shared" si="2272"/>
        <v>1.5603827969970334E-4</v>
      </c>
      <c r="AR1864" s="13">
        <f t="shared" si="2273"/>
        <v>4.4064572780865366E-4</v>
      </c>
      <c r="AS1864" s="13">
        <f t="shared" si="2274"/>
        <v>6.6154853834828845E-4</v>
      </c>
      <c r="AT1864" s="13">
        <f t="shared" si="2275"/>
        <v>4.9659674537999934E-4</v>
      </c>
      <c r="AU1864" s="13">
        <f t="shared" si="2276"/>
        <v>2.4851623448797228E-4</v>
      </c>
      <c r="AV1864" s="13">
        <f t="shared" si="2277"/>
        <v>9.3275357790788686E-5</v>
      </c>
      <c r="AW1864" s="13">
        <f t="shared" si="2278"/>
        <v>1.0482059958179279E-6</v>
      </c>
      <c r="AX1864" s="13">
        <f t="shared" si="2279"/>
        <v>1.4445467913762995E-3</v>
      </c>
      <c r="AY1864" s="13">
        <f t="shared" si="2280"/>
        <v>1.2964015281781264E-3</v>
      </c>
      <c r="AZ1864" s="13">
        <f t="shared" si="2281"/>
        <v>5.817246392764221E-4</v>
      </c>
      <c r="BA1864" s="13">
        <f t="shared" si="2282"/>
        <v>1.7402198757399522E-4</v>
      </c>
      <c r="BB1864" s="13">
        <f t="shared" si="2283"/>
        <v>3.9043797676601813E-5</v>
      </c>
      <c r="BC1864" s="13">
        <f t="shared" si="2284"/>
        <v>7.0079334606529592E-6</v>
      </c>
      <c r="BD1864" s="13">
        <f t="shared" si="2285"/>
        <v>6.5909229377521705E-5</v>
      </c>
      <c r="BE1864" s="13">
        <f t="shared" si="2286"/>
        <v>9.8950589116559849E-5</v>
      </c>
      <c r="BF1864" s="13">
        <f t="shared" si="2287"/>
        <v>7.4278057708967416E-5</v>
      </c>
      <c r="BG1864" s="13">
        <f t="shared" si="2288"/>
        <v>3.7171615357220454E-5</v>
      </c>
      <c r="BH1864" s="13">
        <f t="shared" si="2289"/>
        <v>1.3951586419494535E-5</v>
      </c>
      <c r="BI1864" s="13">
        <f t="shared" si="2290"/>
        <v>4.1891483434349006E-6</v>
      </c>
      <c r="BJ1864" s="14">
        <f t="shared" si="2291"/>
        <v>0.51263768852372116</v>
      </c>
      <c r="BK1864" s="14">
        <f t="shared" si="2292"/>
        <v>0.26244811861370587</v>
      </c>
      <c r="BL1864" s="14">
        <f t="shared" si="2293"/>
        <v>0.21429412267267939</v>
      </c>
      <c r="BM1864" s="14">
        <f t="shared" si="2294"/>
        <v>0.42899433819164667</v>
      </c>
      <c r="BN1864" s="14">
        <f t="shared" si="2295"/>
        <v>0.57003241487369405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1.30322580645161</v>
      </c>
      <c r="F1865" s="10">
        <f>VLOOKUP(B1865,home!$B$2:$E$405,3,FALSE)</f>
        <v>0.86</v>
      </c>
      <c r="G1865" s="10">
        <f>VLOOKUP(C1865,away!$B$2:$E$405,4,FALSE)</f>
        <v>1.1000000000000001</v>
      </c>
      <c r="H1865" s="10">
        <f>VLOOKUP(A1865,away!$A$2:$E$405,3,FALSE)</f>
        <v>1.08387096774194</v>
      </c>
      <c r="I1865" s="10">
        <f>VLOOKUP(C1865,away!$B$2:$E$405,3,FALSE)</f>
        <v>0.55000000000000004</v>
      </c>
      <c r="J1865" s="10">
        <f>VLOOKUP(B1865,home!$B$2:$E$405,4,FALSE)</f>
        <v>0.46</v>
      </c>
      <c r="K1865" s="12">
        <f t="shared" si="2240"/>
        <v>1.2328516129032232</v>
      </c>
      <c r="L1865" s="12">
        <f t="shared" si="2241"/>
        <v>0.27421935483871085</v>
      </c>
      <c r="M1865" s="13">
        <f t="shared" si="2242"/>
        <v>0.22155797895558138</v>
      </c>
      <c r="N1865" s="13">
        <f t="shared" si="2243"/>
        <v>0.2731481117069669</v>
      </c>
      <c r="O1865" s="13">
        <f t="shared" si="2244"/>
        <v>6.0755486048568196E-2</v>
      </c>
      <c r="P1865" s="13">
        <f t="shared" si="2245"/>
        <v>7.4902498967696574E-2</v>
      </c>
      <c r="Q1865" s="13">
        <f t="shared" si="2246"/>
        <v>0.16837554503970198</v>
      </c>
      <c r="R1865" s="13">
        <f t="shared" si="2247"/>
        <v>8.3301650935753337E-3</v>
      </c>
      <c r="S1865" s="13">
        <f t="shared" si="2248"/>
        <v>6.3306051739289585E-3</v>
      </c>
      <c r="T1865" s="13">
        <f t="shared" si="2249"/>
        <v>4.6171833331403372E-2</v>
      </c>
      <c r="U1865" s="13">
        <f t="shared" si="2250"/>
        <v>1.0269857471364479E-2</v>
      </c>
      <c r="V1865" s="13">
        <f t="shared" si="2251"/>
        <v>2.3779988011383548E-4</v>
      </c>
      <c r="W1865" s="13">
        <f t="shared" si="2252"/>
        <v>6.9194020758551966E-2</v>
      </c>
      <c r="X1865" s="13">
        <f t="shared" si="2253"/>
        <v>1.8974339731106481E-2</v>
      </c>
      <c r="Y1865" s="13">
        <f t="shared" si="2254"/>
        <v>2.6015655997772688E-3</v>
      </c>
      <c r="Z1865" s="13">
        <f t="shared" si="2255"/>
        <v>7.6143083255339244E-4</v>
      </c>
      <c r="AA1865" s="13">
        <f t="shared" si="2256"/>
        <v>9.3873123002769388E-4</v>
      </c>
      <c r="AB1865" s="13">
        <f t="shared" si="2257"/>
        <v>5.7865815551113458E-4</v>
      </c>
      <c r="AC1865" s="13">
        <f t="shared" si="2258"/>
        <v>5.0245892064882206E-6</v>
      </c>
      <c r="AD1865" s="13">
        <f t="shared" si="2259"/>
        <v>2.132649002385998E-2</v>
      </c>
      <c r="AE1865" s="13">
        <f t="shared" si="2260"/>
        <v>5.848136335317086E-3</v>
      </c>
      <c r="AF1865" s="13">
        <f t="shared" si="2261"/>
        <v>8.0183608643973688E-4</v>
      </c>
      <c r="AG1865" s="13">
        <f t="shared" si="2262"/>
        <v>7.3292991436633815E-5</v>
      </c>
      <c r="AH1865" s="13">
        <f t="shared" si="2263"/>
        <v>5.2199767914273429E-5</v>
      </c>
      <c r="AI1865" s="13">
        <f t="shared" si="2264"/>
        <v>6.435456806628592E-5</v>
      </c>
      <c r="AJ1865" s="13">
        <f t="shared" si="2265"/>
        <v>3.9669816519105437E-5</v>
      </c>
      <c r="AK1865" s="13">
        <f t="shared" si="2266"/>
        <v>1.6302332426384685E-5</v>
      </c>
      <c r="AL1865" s="13">
        <f t="shared" si="2267"/>
        <v>6.7946871446690026E-8</v>
      </c>
      <c r="AM1865" s="13">
        <f t="shared" si="2268"/>
        <v>5.2584795246960548E-3</v>
      </c>
      <c r="AN1865" s="13">
        <f t="shared" si="2269"/>
        <v>1.4419768626947229E-3</v>
      </c>
      <c r="AO1865" s="13">
        <f t="shared" si="2270"/>
        <v>1.977089824902476E-4</v>
      </c>
      <c r="AP1865" s="13">
        <f t="shared" si="2271"/>
        <v>1.8071876541431225E-5</v>
      </c>
      <c r="AQ1865" s="13">
        <f t="shared" si="2272"/>
        <v>1.2389145814790259E-6</v>
      </c>
      <c r="AR1865" s="13">
        <f t="shared" si="2273"/>
        <v>2.8628373360365015E-6</v>
      </c>
      <c r="AS1865" s="13">
        <f t="shared" si="2274"/>
        <v>3.5294536272121676E-6</v>
      </c>
      <c r="AT1865" s="13">
        <f t="shared" si="2275"/>
        <v>2.1756462984878266E-6</v>
      </c>
      <c r="AU1865" s="13">
        <f t="shared" si="2276"/>
        <v>8.9408301606588143E-7</v>
      </c>
      <c r="AV1865" s="13">
        <f t="shared" si="2277"/>
        <v>2.7556792210655013E-7</v>
      </c>
      <c r="AW1865" s="13">
        <f t="shared" si="2278"/>
        <v>6.3808109336350676E-10</v>
      </c>
      <c r="AX1865" s="13">
        <f t="shared" si="2279"/>
        <v>1.0804874939066835E-3</v>
      </c>
      <c r="AY1865" s="13">
        <f t="shared" si="2280"/>
        <v>2.9629058349038627E-4</v>
      </c>
      <c r="AZ1865" s="13">
        <f t="shared" si="2281"/>
        <v>4.0624306324759452E-5</v>
      </c>
      <c r="BA1865" s="13">
        <f t="shared" si="2282"/>
        <v>3.7133236903818995E-6</v>
      </c>
      <c r="BB1865" s="13">
        <f t="shared" si="2283"/>
        <v>2.5456630667095632E-7</v>
      </c>
      <c r="BC1865" s="13">
        <f t="shared" si="2284"/>
        <v>1.3961401675796618E-8</v>
      </c>
      <c r="BD1865" s="13">
        <f t="shared" si="2285"/>
        <v>1.3084090121601702E-7</v>
      </c>
      <c r="BE1865" s="13">
        <f t="shared" si="2286"/>
        <v>1.6130741609787789E-7</v>
      </c>
      <c r="BF1865" s="13">
        <f t="shared" si="2287"/>
        <v>9.9434054054760071E-8</v>
      </c>
      <c r="BG1865" s="13">
        <f t="shared" si="2288"/>
        <v>4.0862477972972409E-8</v>
      </c>
      <c r="BH1865" s="13">
        <f t="shared" si="2289"/>
        <v>1.2594342969050369E-8</v>
      </c>
      <c r="BI1865" s="13">
        <f t="shared" si="2290"/>
        <v>3.1053912085700235E-9</v>
      </c>
      <c r="BJ1865" s="14">
        <f t="shared" si="2291"/>
        <v>0.61485403200068611</v>
      </c>
      <c r="BK1865" s="14">
        <f t="shared" si="2292"/>
        <v>0.30333026609688912</v>
      </c>
      <c r="BL1865" s="14">
        <f t="shared" si="2293"/>
        <v>8.1055610216756335E-2</v>
      </c>
      <c r="BM1865" s="14">
        <f t="shared" si="2294"/>
        <v>0.192635263389385</v>
      </c>
      <c r="BN1865" s="14">
        <f t="shared" si="2295"/>
        <v>0.80706978581209043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1.30322580645161</v>
      </c>
      <c r="F1866" s="10">
        <f>VLOOKUP(B1866,home!$B$2:$E$405,3,FALSE)</f>
        <v>0.38</v>
      </c>
      <c r="G1866" s="10">
        <f>VLOOKUP(C1866,away!$B$2:$E$405,4,FALSE)</f>
        <v>0.33</v>
      </c>
      <c r="H1866" s="10">
        <f>VLOOKUP(A1866,away!$A$2:$E$405,3,FALSE)</f>
        <v>1.08387096774194</v>
      </c>
      <c r="I1866" s="10">
        <f>VLOOKUP(C1866,away!$B$2:$E$405,3,FALSE)</f>
        <v>1.53</v>
      </c>
      <c r="J1866" s="10">
        <f>VLOOKUP(B1866,home!$B$2:$E$405,4,FALSE)</f>
        <v>1.69</v>
      </c>
      <c r="K1866" s="12">
        <f t="shared" si="2240"/>
        <v>0.16342451612903189</v>
      </c>
      <c r="L1866" s="12">
        <f t="shared" si="2241"/>
        <v>2.8025651612903344</v>
      </c>
      <c r="M1866" s="13">
        <f t="shared" si="2242"/>
        <v>5.1509466255386951E-2</v>
      </c>
      <c r="N1866" s="13">
        <f t="shared" si="2243"/>
        <v>8.41790959885131E-3</v>
      </c>
      <c r="O1866" s="13">
        <f t="shared" si="2244"/>
        <v>0.14435863560400758</v>
      </c>
      <c r="P1866" s="13">
        <f t="shared" si="2245"/>
        <v>2.3591740172632176E-2</v>
      </c>
      <c r="Q1866" s="13">
        <f t="shared" si="2246"/>
        <v>6.8784640150510411E-4</v>
      </c>
      <c r="R1866" s="13">
        <f t="shared" si="2247"/>
        <v>0.2022872414375991</v>
      </c>
      <c r="S1866" s="13">
        <f t="shared" si="2248"/>
        <v>2.7013005804286494E-3</v>
      </c>
      <c r="T1866" s="13">
        <f t="shared" si="2249"/>
        <v>1.9277343611771283E-3</v>
      </c>
      <c r="U1866" s="13">
        <f t="shared" si="2250"/>
        <v>3.3058694551016281E-2</v>
      </c>
      <c r="V1866" s="13">
        <f t="shared" si="2251"/>
        <v>1.3746854284928722E-4</v>
      </c>
      <c r="W1866" s="13">
        <f t="shared" si="2252"/>
        <v>3.747032177902248E-5</v>
      </c>
      <c r="X1866" s="13">
        <f t="shared" si="2253"/>
        <v>1.0501301840022688E-4</v>
      </c>
      <c r="Y1866" s="13">
        <f t="shared" si="2254"/>
        <v>1.4715291342520836E-4</v>
      </c>
      <c r="Z1866" s="13">
        <f t="shared" si="2255"/>
        <v>0.18897439180884723</v>
      </c>
      <c r="AA1866" s="13">
        <f t="shared" si="2256"/>
        <v>3.0883048542138948E-2</v>
      </c>
      <c r="AB1866" s="13">
        <f t="shared" si="2257"/>
        <v>2.5235236322942306E-3</v>
      </c>
      <c r="AC1866" s="13">
        <f t="shared" si="2258"/>
        <v>3.9351045309942972E-6</v>
      </c>
      <c r="AD1866" s="13">
        <f t="shared" si="2259"/>
        <v>1.5308923014839687E-6</v>
      </c>
      <c r="AE1866" s="13">
        <f t="shared" si="2260"/>
        <v>4.2904254298265503E-6</v>
      </c>
      <c r="AF1866" s="13">
        <f t="shared" si="2261"/>
        <v>6.0120984183729998E-6</v>
      </c>
      <c r="AG1866" s="13">
        <f t="shared" si="2262"/>
        <v>5.6164325245269637E-6</v>
      </c>
      <c r="AH1866" s="13">
        <f t="shared" si="2263"/>
        <v>0.13240326171487618</v>
      </c>
      <c r="AI1866" s="13">
        <f t="shared" si="2264"/>
        <v>2.1637938979659214E-2</v>
      </c>
      <c r="AJ1866" s="13">
        <f t="shared" si="2265"/>
        <v>1.7680848538901626E-3</v>
      </c>
      <c r="AK1866" s="13">
        <f t="shared" si="2266"/>
        <v>9.6316137240689967E-5</v>
      </c>
      <c r="AL1866" s="13">
        <f t="shared" si="2267"/>
        <v>7.2092351481243421E-8</v>
      </c>
      <c r="AM1866" s="13">
        <f t="shared" si="2268"/>
        <v>5.0037066723135533E-8</v>
      </c>
      <c r="AN1866" s="13">
        <f t="shared" si="2269"/>
        <v>1.4023213997141956E-7</v>
      </c>
      <c r="AO1866" s="13">
        <f t="shared" si="2270"/>
        <v>1.9650485498854515E-7</v>
      </c>
      <c r="AP1866" s="13">
        <f t="shared" si="2271"/>
        <v>1.8357255353843525E-7</v>
      </c>
      <c r="AQ1866" s="13">
        <f t="shared" si="2272"/>
        <v>1.2861851077898083E-7</v>
      </c>
      <c r="AR1866" s="13">
        <f t="shared" si="2273"/>
        <v>7.4213753704663682E-2</v>
      </c>
      <c r="AS1866" s="13">
        <f t="shared" si="2274"/>
        <v>1.2128346789303811E-2</v>
      </c>
      <c r="AT1866" s="13">
        <f t="shared" si="2275"/>
        <v>9.910346027435363E-4</v>
      </c>
      <c r="AU1866" s="13">
        <f t="shared" si="2276"/>
        <v>5.3986450140163264E-5</v>
      </c>
      <c r="AV1866" s="13">
        <f t="shared" si="2277"/>
        <v>2.2056773729200722E-6</v>
      </c>
      <c r="AW1866" s="13">
        <f t="shared" si="2278"/>
        <v>9.1719064702645684E-10</v>
      </c>
      <c r="AX1866" s="13">
        <f t="shared" si="2279"/>
        <v>1.3628805696240843E-9</v>
      </c>
      <c r="AY1866" s="13">
        <f t="shared" si="2280"/>
        <v>3.819561603427985E-9</v>
      </c>
      <c r="AZ1866" s="13">
        <f t="shared" si="2281"/>
        <v>5.3522851405847602E-9</v>
      </c>
      <c r="BA1866" s="13">
        <f t="shared" si="2282"/>
        <v>5.0000426227649299E-9</v>
      </c>
      <c r="BB1866" s="13">
        <f t="shared" si="2283"/>
        <v>3.5032363148819351E-9</v>
      </c>
      <c r="BC1866" s="13">
        <f t="shared" si="2284"/>
        <v>1.9636096095710499E-9</v>
      </c>
      <c r="BD1866" s="13">
        <f t="shared" si="2285"/>
        <v>3.4664813436878661E-2</v>
      </c>
      <c r="BE1866" s="13">
        <f t="shared" si="2286"/>
        <v>5.6650803626250587E-3</v>
      </c>
      <c r="BF1866" s="13">
        <f t="shared" si="2287"/>
        <v>4.6290650854704038E-4</v>
      </c>
      <c r="BG1866" s="13">
        <f t="shared" si="2288"/>
        <v>2.5216757390759881E-5</v>
      </c>
      <c r="BH1866" s="13">
        <f t="shared" si="2289"/>
        <v>1.0302590937320307E-6</v>
      </c>
      <c r="BI1866" s="13">
        <f t="shared" si="2290"/>
        <v>3.3673918776138415E-8</v>
      </c>
      <c r="BJ1866" s="14">
        <f t="shared" si="2291"/>
        <v>1.1341296430554074E-2</v>
      </c>
      <c r="BK1866" s="14">
        <f t="shared" si="2292"/>
        <v>7.7943986567741125E-2</v>
      </c>
      <c r="BL1866" s="14">
        <f t="shared" si="2293"/>
        <v>0.69722515367540061</v>
      </c>
      <c r="BM1866" s="14">
        <f t="shared" si="2294"/>
        <v>0.54463198611019004</v>
      </c>
      <c r="BN1866" s="14">
        <f t="shared" si="2295"/>
        <v>0.43085283946998221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1.30322580645161</v>
      </c>
      <c r="F1867" s="10">
        <f>VLOOKUP(B1867,home!$B$2:$E$405,3,FALSE)</f>
        <v>0.64</v>
      </c>
      <c r="G1867" s="10">
        <f>VLOOKUP(C1867,away!$B$2:$E$405,4,FALSE)</f>
        <v>1.21</v>
      </c>
      <c r="H1867" s="10">
        <f>VLOOKUP(A1867,away!$A$2:$E$405,3,FALSE)</f>
        <v>1.08387096774194</v>
      </c>
      <c r="I1867" s="10">
        <f>VLOOKUP(C1867,away!$B$2:$E$405,3,FALSE)</f>
        <v>1.21</v>
      </c>
      <c r="J1867" s="10">
        <f>VLOOKUP(B1867,home!$B$2:$E$405,4,FALSE)</f>
        <v>0.92</v>
      </c>
      <c r="K1867" s="12">
        <f t="shared" ref="K1867:K1930" si="2296">E1867*F1867*G1867</f>
        <v>1.0092180645161268</v>
      </c>
      <c r="L1867" s="12">
        <f t="shared" ref="L1867:L1930" si="2297">H1867*I1867*J1867</f>
        <v>1.2065651612903276</v>
      </c>
      <c r="M1867" s="13">
        <f t="shared" ref="M1867:M1930" si="2298">_xlfn.POISSON.DIST(0,K1867,FALSE) * _xlfn.POISSON.DIST(0,L1867,FALSE)</f>
        <v>0.10906805587021172</v>
      </c>
      <c r="N1867" s="13">
        <f t="shared" ref="N1867:N1930" si="2299">_xlfn.POISSON.DIST(1,K1867,FALSE) * _xlfn.POISSON.DIST(0,L1867,FALSE)</f>
        <v>0.11007345224587185</v>
      </c>
      <c r="O1867" s="13">
        <f t="shared" ref="O1867:O1930" si="2300">_xlfn.POISSON.DIST(0,K1867,FALSE) * _xlfn.POISSON.DIST(1,L1867,FALSE)</f>
        <v>0.13159771642266446</v>
      </c>
      <c r="P1867" s="13">
        <f t="shared" ref="P1867:P1930" si="2301">_xlfn.POISSON.DIST(1,K1867,FALSE) * _xlfn.POISSON.DIST(1,L1867,FALSE)</f>
        <v>0.13281079266282356</v>
      </c>
      <c r="Q1867" s="13">
        <f t="shared" ref="Q1867:Q1930" si="2302">_xlfn.POISSON.DIST(2,K1867,FALSE) * _xlfn.POISSON.DIST(0,L1867,FALSE)</f>
        <v>5.5544058215093554E-2</v>
      </c>
      <c r="R1867" s="13">
        <f t="shared" ref="R1867:R1930" si="2303">_xlfn.POISSON.DIST(0,K1867,FALSE) * _xlfn.POISSON.DIST(2,L1867,FALSE)</f>
        <v>7.9390609970475479E-2</v>
      </c>
      <c r="S1867" s="13">
        <f t="shared" ref="S1867:S1930" si="2304">_xlfn.POISSON.DIST(2,K1867,FALSE) * _xlfn.POISSON.DIST(2,L1867,FALSE)</f>
        <v>4.043050576769501E-2</v>
      </c>
      <c r="T1867" s="13">
        <f t="shared" ref="T1867:T1930" si="2305">_xlfn.POISSON.DIST(2,K1867,FALSE) * _xlfn.POISSON.DIST(1,L1867,FALSE)</f>
        <v>6.7017525559013691E-2</v>
      </c>
      <c r="U1867" s="13">
        <f t="shared" ref="U1867:U1930" si="2306">_xlfn.POISSON.DIST(1,K1867,FALSE) * _xlfn.POISSON.DIST(2,L1867,FALSE)</f>
        <v>8.0122437735157995E-2</v>
      </c>
      <c r="V1867" s="13">
        <f t="shared" ref="V1867:V1930" si="2307">_xlfn.POISSON.DIST(3,K1867,FALSE) * _xlfn.POISSON.DIST(3,L1867,FALSE)</f>
        <v>5.4701906335497688E-3</v>
      </c>
      <c r="W1867" s="13">
        <f t="shared" ref="W1867:W1930" si="2308">_xlfn.POISSON.DIST(3,K1867,FALSE) * _xlfn.POISSON.DIST(0,L1867,FALSE)</f>
        <v>1.8685355642402597E-2</v>
      </c>
      <c r="X1867" s="13">
        <f t="shared" ref="X1867:X1930" si="2309">_xlfn.POISSON.DIST(3,K1867,FALSE) * _xlfn.POISSON.DIST(1,L1867,FALSE)</f>
        <v>2.254509914444262E-2</v>
      </c>
      <c r="Y1867" s="13">
        <f t="shared" ref="Y1867:Y1930" si="2310">_xlfn.POISSON.DIST(3,K1867,FALSE) * _xlfn.POISSON.DIST(2,L1867,FALSE)</f>
        <v>1.3601065592760421E-2</v>
      </c>
      <c r="Z1867" s="13">
        <f t="shared" ref="Z1867:Z1930" si="2311">_xlfn.POISSON.DIST(0,K1867,FALSE) * _xlfn.POISSON.DIST(3,L1867,FALSE)</f>
        <v>3.1929981374654755E-2</v>
      </c>
      <c r="AA1867" s="13">
        <f t="shared" ref="AA1867:AA1930" si="2312">_xlfn.POISSON.DIST(1,K1867,FALSE) * _xlfn.POISSON.DIST(3,L1867,FALSE)</f>
        <v>3.2224314002965049E-2</v>
      </c>
      <c r="AB1867" s="13">
        <f t="shared" ref="AB1867:AB1930" si="2313">_xlfn.POISSON.DIST(2,K1867,FALSE) * _xlfn.POISSON.DIST(3,L1867,FALSE)</f>
        <v>1.6260679904216157E-2</v>
      </c>
      <c r="AC1867" s="13">
        <f t="shared" ref="AC1867:AC1930" si="2314">_xlfn.POISSON.DIST(4,K1867,FALSE) * _xlfn.POISSON.DIST(4,L1867,FALSE)</f>
        <v>4.1631137335654381E-4</v>
      </c>
      <c r="AD1867" s="13">
        <f t="shared" ref="AD1867:AD1930" si="2315">_xlfn.POISSON.DIST(4,K1867,FALSE) * _xlfn.POISSON.DIST(0,L1867,FALSE)</f>
        <v>4.7143996140552582E-3</v>
      </c>
      <c r="AE1867" s="13">
        <f t="shared" ref="AE1867:AE1930" si="2316">_xlfn.POISSON.DIST(4,K1867,FALSE) * _xlfn.POISSON.DIST(1,L1867,FALSE)</f>
        <v>5.6882303307196408E-3</v>
      </c>
      <c r="AF1867" s="13">
        <f t="shared" ref="AF1867:AF1930" si="2317">_xlfn.POISSON.DIST(4,K1867,FALSE) * _xlfn.POISSON.DIST(2,L1867,FALSE)</f>
        <v>3.4316102732206391E-3</v>
      </c>
      <c r="AG1867" s="13">
        <f t="shared" ref="AG1867:AG1930" si="2318">_xlfn.POISSON.DIST(4,K1867,FALSE) * _xlfn.POISSON.DIST(3,L1867,FALSE)</f>
        <v>1.3801538009313354E-3</v>
      </c>
      <c r="AH1867" s="13">
        <f t="shared" ref="AH1867:AH1930" si="2319">_xlfn.POISSON.DIST(0,K1867,FALSE) * _xlfn.POISSON.DIST(4,L1867,FALSE)</f>
        <v>9.6314007818268672E-3</v>
      </c>
      <c r="AI1867" s="13">
        <f t="shared" ref="AI1867:AI1930" si="2320">_xlfn.POISSON.DIST(1,K1867,FALSE) * _xlfn.POISSON.DIST(4,L1867,FALSE)</f>
        <v>9.7201836556144207E-3</v>
      </c>
      <c r="AJ1867" s="13">
        <f t="shared" ref="AJ1867:AJ1930" si="2321">_xlfn.POISSON.DIST(2,K1867,FALSE) * _xlfn.POISSON.DIST(4,L1867,FALSE)</f>
        <v>4.9048924678302382E-3</v>
      </c>
      <c r="AK1867" s="13">
        <f t="shared" ref="AK1867:AK1930" si="2322">_xlfn.POISSON.DIST(3,K1867,FALSE) * _xlfn.POISSON.DIST(4,L1867,FALSE)</f>
        <v>1.6500353610144538E-3</v>
      </c>
      <c r="AL1867" s="13">
        <f t="shared" ref="AL1867:AL1930" si="2323">_xlfn.POISSON.DIST(5,K1867,FALSE) * _xlfn.POISSON.DIST(5,L1867,FALSE)</f>
        <v>2.0277483832966011E-5</v>
      </c>
      <c r="AM1867" s="13">
        <f t="shared" ref="AM1867:AM1930" si="2324">_xlfn.POISSON.DIST(5,K1867,FALSE) * _xlfn.POISSON.DIST(0,L1867,FALSE)</f>
        <v>9.5157145077048508E-4</v>
      </c>
      <c r="AN1867" s="13">
        <f t="shared" ref="AN1867:AN1930" si="2325">_xlfn.POISSON.DIST(5,K1867,FALSE) * _xlfn.POISSON.DIST(1,L1867,FALSE)</f>
        <v>1.1481329609781613E-3</v>
      </c>
      <c r="AO1867" s="13">
        <f t="shared" ref="AO1867:AO1930" si="2326">_xlfn.POISSON.DIST(5,K1867,FALSE) * _xlfn.POISSON.DIST(2,L1867,FALSE)</f>
        <v>6.926486156226784E-4</v>
      </c>
      <c r="AP1867" s="13">
        <f t="shared" ref="AP1867:AP1930" si="2327">_xlfn.POISSON.DIST(5,K1867,FALSE) * _xlfn.POISSON.DIST(3,L1867,FALSE)</f>
        <v>2.7857522954209977E-4</v>
      </c>
      <c r="AQ1867" s="13">
        <f t="shared" ref="AQ1867:AQ1930" si="2328">_xlfn.POISSON.DIST(5,K1867,FALSE) * _xlfn.POISSON.DIST(4,L1867,FALSE)</f>
        <v>8.4029791690988406E-5</v>
      </c>
      <c r="AR1867" s="13">
        <f t="shared" ref="AR1867:AR1930" si="2329">_xlfn.POISSON.DIST(0,K1867,FALSE) * _xlfn.POISSON.DIST(5,L1867,FALSE)</f>
        <v>2.3241825275553442E-3</v>
      </c>
      <c r="AS1867" s="13">
        <f t="shared" ref="AS1867:AS1930" si="2330">_xlfn.POISSON.DIST(1,K1867,FALSE) * _xlfn.POISSON.DIST(5,L1867,FALSE)</f>
        <v>2.3456069920416039E-3</v>
      </c>
      <c r="AT1867" s="13">
        <f t="shared" ref="AT1867:AT1930" si="2331">_xlfn.POISSON.DIST(2,K1867,FALSE) * _xlfn.POISSON.DIST(5,L1867,FALSE)</f>
        <v>1.1836144743118608E-3</v>
      </c>
      <c r="AU1867" s="13">
        <f t="shared" ref="AU1867:AU1930" si="2332">_xlfn.POISSON.DIST(3,K1867,FALSE) * _xlfn.POISSON.DIST(5,L1867,FALSE)</f>
        <v>3.9817503629942973E-4</v>
      </c>
      <c r="AV1867" s="13">
        <f t="shared" ref="AV1867:AV1930" si="2333">_xlfn.POISSON.DIST(4,K1867,FALSE) * _xlfn.POISSON.DIST(5,L1867,FALSE)</f>
        <v>1.0046135986818722E-4</v>
      </c>
      <c r="AW1867" s="13">
        <f t="shared" ref="AW1867:AW1930" si="2334">_xlfn.POISSON.DIST(6,K1867,FALSE) * _xlfn.POISSON.DIST(6,L1867,FALSE)</f>
        <v>6.8587876919212648E-7</v>
      </c>
      <c r="AX1867" s="13">
        <f t="shared" ref="AX1867:AX1930" si="2335">_xlfn.POISSON.DIST(6,K1867,FALSE) * _xlfn.POISSON.DIST(0,L1867,FALSE)</f>
        <v>1.6005718296589852E-4</v>
      </c>
      <c r="AY1867" s="13">
        <f t="shared" ref="AY1867:AY1930" si="2336">_xlfn.POISSON.DIST(6,K1867,FALSE) * _xlfn.POISSON.DIST(1,L1867,FALSE)</f>
        <v>1.9311942078092484E-4</v>
      </c>
      <c r="AZ1867" s="13">
        <f t="shared" ref="AZ1867:AZ1930" si="2337">_xlfn.POISSON.DIST(6,K1867,FALSE) * _xlfn.POISSON.DIST(2,L1867,FALSE)</f>
        <v>1.1650558254141563E-4</v>
      </c>
      <c r="BA1867" s="13">
        <f t="shared" ref="BA1867:BA1930" si="2338">_xlfn.POISSON.DIST(6,K1867,FALSE) * _xlfn.POISSON.DIST(3,L1867,FALSE)</f>
        <v>4.6857192330102252E-5</v>
      </c>
      <c r="BB1867" s="13">
        <f t="shared" ref="BB1867:BB1930" si="2339">_xlfn.POISSON.DIST(6,K1867,FALSE) * _xlfn.POISSON.DIST(4,L1867,FALSE)</f>
        <v>1.413406395534543E-5</v>
      </c>
      <c r="BC1867" s="13">
        <f t="shared" ref="BC1867:BC1930" si="2340">_xlfn.POISSON.DIST(6,K1867,FALSE) * _xlfn.POISSON.DIST(5,L1867,FALSE)</f>
        <v>3.4107338311938331E-6</v>
      </c>
      <c r="BD1867" s="13">
        <f t="shared" ref="BD1867:BD1930" si="2341">_xlfn.POISSON.DIST(0,K1867,FALSE) * _xlfn.POISSON.DIST(6,L1867,FALSE)</f>
        <v>4.6737961103799524E-4</v>
      </c>
      <c r="BE1867" s="13">
        <f t="shared" ref="BE1867:BE1930" si="2342">_xlfn.POISSON.DIST(1,K1867,FALSE) * _xlfn.POISSON.DIST(6,L1867,FALSE)</f>
        <v>4.7168794644606576E-4</v>
      </c>
      <c r="BF1867" s="13">
        <f t="shared" ref="BF1867:BF1930" si="2343">_xlfn.POISSON.DIST(2,K1867,FALSE) * _xlfn.POISSON.DIST(6,L1867,FALSE)</f>
        <v>2.3801799818394247E-4</v>
      </c>
      <c r="BG1867" s="13">
        <f t="shared" ref="BG1867:BG1930" si="2344">_xlfn.POISSON.DIST(3,K1867,FALSE) * _xlfn.POISSON.DIST(6,L1867,FALSE)</f>
        <v>8.0070687815733809E-5</v>
      </c>
      <c r="BH1867" s="13">
        <f t="shared" ref="BH1867:BH1930" si="2345">_xlfn.POISSON.DIST(4,K1867,FALSE) * _xlfn.POISSON.DIST(6,L1867,FALSE)</f>
        <v>2.0202196145467467E-5</v>
      </c>
      <c r="BI1867" s="13">
        <f t="shared" ref="BI1867:BI1930" si="2346">_xlfn.POISSON.DIST(5,K1867,FALSE) * _xlfn.POISSON.DIST(6,L1867,FALSE)</f>
        <v>4.0776842585807692E-6</v>
      </c>
      <c r="BJ1867" s="14">
        <f t="shared" ref="BJ1867:BJ1930" si="2347">SUM(N1867,Q1867,T1867,W1867,X1867,Y1867,AD1867,AE1867,AF1867,AG1867,AM1867,AN1867,AO1867,AP1867,AQ1867,AX1867,AY1867,AZ1867,BA1867,BB1867,BC1867)</f>
        <v>0.30636999264352083</v>
      </c>
      <c r="BK1867" s="14">
        <f t="shared" ref="BK1867:BK1930" si="2348">SUM(M1867,P1867,S1867,V1867,AC1867,AL1867,AY1867)</f>
        <v>0.28840925321225053</v>
      </c>
      <c r="BL1867" s="14">
        <f t="shared" ref="BL1867:BL1930" si="2349">SUM(O1867,R1867,U1867,AA1867,AB1867,AH1867,AI1867,AJ1867,AK1867,AR1867,AS1867,AT1867,AU1867,AV1867,BD1867,BE1867,BF1867,BG1867,BH1867,BI1867)</f>
        <v>0.37313574681572936</v>
      </c>
      <c r="BM1867" s="14">
        <f t="shared" ref="BM1867:BM1930" si="2350">SUM(S1867:BI1867)</f>
        <v>0.38116785511700307</v>
      </c>
      <c r="BN1867" s="14">
        <f t="shared" ref="BN1867:BN1930" si="2351">SUM(M1867:R1867)</f>
        <v>0.61848468538714063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1.63636363636364</v>
      </c>
      <c r="F1868" s="10">
        <f>VLOOKUP(B1868,home!$B$2:$E$405,3,FALSE)</f>
        <v>0.86</v>
      </c>
      <c r="G1868" s="10">
        <f>VLOOKUP(C1868,away!$B$2:$E$405,4,FALSE)</f>
        <v>0.92</v>
      </c>
      <c r="H1868" s="10">
        <f>VLOOKUP(A1868,away!$A$2:$E$405,3,FALSE)</f>
        <v>1.23232323232323</v>
      </c>
      <c r="I1868" s="10">
        <f>VLOOKUP(C1868,away!$B$2:$E$405,3,FALSE)</f>
        <v>0.71</v>
      </c>
      <c r="J1868" s="10">
        <f>VLOOKUP(B1868,home!$B$2:$E$405,4,FALSE)</f>
        <v>0.97</v>
      </c>
      <c r="K1868" s="12">
        <f t="shared" si="2296"/>
        <v>1.294690909090912</v>
      </c>
      <c r="L1868" s="12">
        <f t="shared" si="2297"/>
        <v>0.8487010101010084</v>
      </c>
      <c r="M1868" s="13">
        <f t="shared" si="2298"/>
        <v>0.11725644335342128</v>
      </c>
      <c r="N1868" s="13">
        <f t="shared" si="2299"/>
        <v>0.15181085124200799</v>
      </c>
      <c r="O1868" s="13">
        <f t="shared" si="2300"/>
        <v>9.9515661914900314E-2</v>
      </c>
      <c r="P1868" s="13">
        <f t="shared" si="2301"/>
        <v>0.12884202279338611</v>
      </c>
      <c r="Q1868" s="13">
        <f t="shared" si="2302"/>
        <v>9.8274064502190284E-2</v>
      </c>
      <c r="R1868" s="13">
        <f t="shared" si="2303"/>
        <v>4.2229521394023167E-2</v>
      </c>
      <c r="S1868" s="13">
        <f t="shared" si="2304"/>
        <v>3.5393080249451106E-2</v>
      </c>
      <c r="T1868" s="13">
        <f t="shared" si="2305"/>
        <v>8.3405297809740556E-2</v>
      </c>
      <c r="U1868" s="13">
        <f t="shared" si="2306"/>
        <v>5.4674177444101961E-2</v>
      </c>
      <c r="V1868" s="13">
        <f t="shared" si="2307"/>
        <v>4.3211234015642216E-3</v>
      </c>
      <c r="W1868" s="13">
        <f t="shared" si="2308"/>
        <v>4.2411512636799882E-2</v>
      </c>
      <c r="X1868" s="13">
        <f t="shared" si="2309"/>
        <v>3.5994693614763741E-2</v>
      </c>
      <c r="Y1868" s="13">
        <f t="shared" si="2310"/>
        <v>1.5274366414563149E-2</v>
      </c>
      <c r="Z1868" s="13">
        <f t="shared" si="2311"/>
        <v>1.1946745821063205E-2</v>
      </c>
      <c r="AA1868" s="13">
        <f t="shared" si="2312"/>
        <v>1.5467343207750372E-2</v>
      </c>
      <c r="AB1868" s="13">
        <f t="shared" si="2313"/>
        <v>1.0012714319431737E-2</v>
      </c>
      <c r="AC1868" s="13">
        <f t="shared" si="2314"/>
        <v>2.9675463021214385E-4</v>
      </c>
      <c r="AD1868" s="13">
        <f t="shared" si="2315"/>
        <v>1.3727449962914785E-2</v>
      </c>
      <c r="AE1868" s="13">
        <f t="shared" si="2316"/>
        <v>1.165050064963683E-2</v>
      </c>
      <c r="AF1868" s="13">
        <f t="shared" si="2317"/>
        <v>4.9438958347646144E-3</v>
      </c>
      <c r="AG1868" s="13">
        <f t="shared" si="2318"/>
        <v>1.3986297962662992E-3</v>
      </c>
      <c r="AH1868" s="13">
        <f t="shared" si="2319"/>
        <v>2.5348038114390852E-3</v>
      </c>
      <c r="AI1868" s="13">
        <f t="shared" si="2320"/>
        <v>3.2817874509991772E-3</v>
      </c>
      <c r="AJ1868" s="13">
        <f t="shared" si="2321"/>
        <v>2.1244501891886361E-3</v>
      </c>
      <c r="AK1868" s="13">
        <f t="shared" si="2322"/>
        <v>9.1683544891966496E-4</v>
      </c>
      <c r="AL1868" s="13">
        <f t="shared" si="2323"/>
        <v>1.3043024583167291E-5</v>
      </c>
      <c r="AM1868" s="13">
        <f t="shared" si="2324"/>
        <v>3.5545609343972289E-3</v>
      </c>
      <c r="AN1868" s="13">
        <f t="shared" si="2325"/>
        <v>3.0167594554885123E-3</v>
      </c>
      <c r="AO1868" s="13">
        <f t="shared" si="2326"/>
        <v>1.2801633985524341E-3</v>
      </c>
      <c r="AP1868" s="13">
        <f t="shared" si="2327"/>
        <v>3.621586564819303E-4</v>
      </c>
      <c r="AQ1868" s="13">
        <f t="shared" si="2328"/>
        <v>7.6841104393259572E-5</v>
      </c>
      <c r="AR1868" s="13">
        <f t="shared" si="2329"/>
        <v>4.3025811103524766E-4</v>
      </c>
      <c r="AS1868" s="13">
        <f t="shared" si="2330"/>
        <v>5.5705126491996328E-4</v>
      </c>
      <c r="AT1868" s="13">
        <f t="shared" si="2331"/>
        <v>3.606046042947349E-4</v>
      </c>
      <c r="AU1868" s="13">
        <f t="shared" si="2332"/>
        <v>1.5562383431890628E-4</v>
      </c>
      <c r="AV1868" s="13">
        <f t="shared" si="2333"/>
        <v>5.0371190882639565E-5</v>
      </c>
      <c r="AW1868" s="13">
        <f t="shared" si="2334"/>
        <v>3.9810408105392072E-7</v>
      </c>
      <c r="AX1868" s="13">
        <f t="shared" si="2335"/>
        <v>7.670096212622988E-4</v>
      </c>
      <c r="AY1868" s="13">
        <f t="shared" si="2336"/>
        <v>6.5096184032250486E-4</v>
      </c>
      <c r="AZ1868" s="13">
        <f t="shared" si="2337"/>
        <v>2.7623598570946056E-4</v>
      </c>
      <c r="BA1868" s="13">
        <f t="shared" si="2338"/>
        <v>7.8147253365955653E-5</v>
      </c>
      <c r="BB1868" s="13">
        <f t="shared" si="2339"/>
        <v>1.6580913217076494E-5</v>
      </c>
      <c r="BC1868" s="13">
        <f t="shared" si="2340"/>
        <v>2.8144475591459971E-6</v>
      </c>
      <c r="BD1868" s="13">
        <f t="shared" si="2341"/>
        <v>6.0860082239961054E-5</v>
      </c>
      <c r="BE1868" s="13">
        <f t="shared" si="2342"/>
        <v>7.8794995202602841E-5</v>
      </c>
      <c r="BF1868" s="13">
        <f t="shared" si="2343"/>
        <v>5.1007581985335962E-5</v>
      </c>
      <c r="BG1868" s="13">
        <f t="shared" si="2344"/>
        <v>2.2013017563707945E-5</v>
      </c>
      <c r="BH1868" s="13">
        <f t="shared" si="2345"/>
        <v>7.1250134303478131E-6</v>
      </c>
      <c r="BI1868" s="13">
        <f t="shared" si="2346"/>
        <v>1.8449380230843929E-6</v>
      </c>
      <c r="BJ1868" s="14">
        <f t="shared" si="2347"/>
        <v>0.46897349607439798</v>
      </c>
      <c r="BK1868" s="14">
        <f t="shared" si="2348"/>
        <v>0.28677342929294053</v>
      </c>
      <c r="BL1868" s="14">
        <f t="shared" si="2349"/>
        <v>0.23253284981465067</v>
      </c>
      <c r="BM1868" s="14">
        <f t="shared" si="2350"/>
        <v>0.36164739206688173</v>
      </c>
      <c r="BN1868" s="14">
        <f t="shared" si="2351"/>
        <v>0.63792856519992913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1.63636363636364</v>
      </c>
      <c r="F1869" s="10">
        <f>VLOOKUP(B1869,home!$B$2:$E$405,3,FALSE)</f>
        <v>1.32</v>
      </c>
      <c r="G1869" s="10">
        <f>VLOOKUP(C1869,away!$B$2:$E$405,4,FALSE)</f>
        <v>0.86</v>
      </c>
      <c r="H1869" s="10">
        <f>VLOOKUP(A1869,away!$A$2:$E$405,3,FALSE)</f>
        <v>1.23232323232323</v>
      </c>
      <c r="I1869" s="10">
        <f>VLOOKUP(C1869,away!$B$2:$E$405,3,FALSE)</f>
        <v>0.86</v>
      </c>
      <c r="J1869" s="10">
        <f>VLOOKUP(B1869,home!$B$2:$E$405,4,FALSE)</f>
        <v>0.95</v>
      </c>
      <c r="K1869" s="12">
        <f t="shared" si="2296"/>
        <v>1.8576000000000044</v>
      </c>
      <c r="L1869" s="12">
        <f t="shared" si="2297"/>
        <v>1.0068080808080788</v>
      </c>
      <c r="M1869" s="13">
        <f t="shared" si="2298"/>
        <v>5.7016870525478755E-2</v>
      </c>
      <c r="N1869" s="13">
        <f t="shared" si="2299"/>
        <v>0.10591453868812958</v>
      </c>
      <c r="O1869" s="13">
        <f t="shared" si="2300"/>
        <v>5.7405045987439979E-2</v>
      </c>
      <c r="P1869" s="13">
        <f t="shared" si="2301"/>
        <v>0.10663561342626876</v>
      </c>
      <c r="Q1869" s="13">
        <f t="shared" si="2302"/>
        <v>9.8373423533534995E-2</v>
      </c>
      <c r="R1869" s="13">
        <f t="shared" si="2303"/>
        <v>2.8897932089656977E-2</v>
      </c>
      <c r="S1869" s="13">
        <f t="shared" si="2304"/>
        <v>4.9858725785885065E-2</v>
      </c>
      <c r="T1869" s="13">
        <f t="shared" si="2305"/>
        <v>9.9043157750318661E-2</v>
      </c>
      <c r="U1869" s="13">
        <f t="shared" si="2306"/>
        <v>5.3680798649746925E-2</v>
      </c>
      <c r="V1869" s="13">
        <f t="shared" si="2307"/>
        <v>1.0360901879332817E-2</v>
      </c>
      <c r="W1869" s="13">
        <f t="shared" si="2308"/>
        <v>6.0912823851965017E-2</v>
      </c>
      <c r="X1869" s="13">
        <f t="shared" si="2309"/>
        <v>6.1327523278997459E-2</v>
      </c>
      <c r="Y1869" s="13">
        <f t="shared" si="2310"/>
        <v>3.0872523006620106E-2</v>
      </c>
      <c r="Z1869" s="13">
        <f t="shared" si="2311"/>
        <v>9.6982238488365798E-3</v>
      </c>
      <c r="AA1869" s="13">
        <f t="shared" si="2312"/>
        <v>1.8015420621598874E-2</v>
      </c>
      <c r="AB1869" s="13">
        <f t="shared" si="2313"/>
        <v>1.6732722673341072E-2</v>
      </c>
      <c r="AC1869" s="13">
        <f t="shared" si="2314"/>
        <v>1.2110901534159993E-3</v>
      </c>
      <c r="AD1869" s="13">
        <f t="shared" si="2315"/>
        <v>2.8287915396852627E-2</v>
      </c>
      <c r="AE1869" s="13">
        <f t="shared" si="2316"/>
        <v>2.8480501810766494E-2</v>
      </c>
      <c r="AF1869" s="13">
        <f t="shared" si="2317"/>
        <v>1.4337199684274415E-2</v>
      </c>
      <c r="AG1869" s="13">
        <f t="shared" si="2318"/>
        <v>4.8116028327621733E-3</v>
      </c>
      <c r="AH1869" s="13">
        <f t="shared" si="2319"/>
        <v>2.4410625351235734E-3</v>
      </c>
      <c r="AI1869" s="13">
        <f t="shared" si="2320"/>
        <v>4.5345177652455606E-3</v>
      </c>
      <c r="AJ1869" s="13">
        <f t="shared" si="2321"/>
        <v>4.2116601003600864E-3</v>
      </c>
      <c r="AK1869" s="13">
        <f t="shared" si="2322"/>
        <v>2.6078599341429719E-3</v>
      </c>
      <c r="AL1869" s="13">
        <f t="shared" si="2323"/>
        <v>9.0601494072754303E-5</v>
      </c>
      <c r="AM1869" s="13">
        <f t="shared" si="2324"/>
        <v>1.050952632823871E-2</v>
      </c>
      <c r="AN1869" s="13">
        <f t="shared" si="2325"/>
        <v>1.0581076032735991E-2</v>
      </c>
      <c r="AO1869" s="13">
        <f t="shared" si="2326"/>
        <v>5.3265564267016416E-3</v>
      </c>
      <c r="AP1869" s="13">
        <f t="shared" si="2327"/>
        <v>1.7876066844278063E-3</v>
      </c>
      <c r="AQ1869" s="13">
        <f t="shared" si="2328"/>
        <v>4.4994421379711302E-4</v>
      </c>
      <c r="AR1869" s="13">
        <f t="shared" si="2329"/>
        <v>4.9153629722405395E-4</v>
      </c>
      <c r="AS1869" s="13">
        <f t="shared" si="2330"/>
        <v>9.1307782572340478E-4</v>
      </c>
      <c r="AT1869" s="13">
        <f t="shared" si="2331"/>
        <v>8.4806668453190042E-4</v>
      </c>
      <c r="AU1869" s="13">
        <f t="shared" si="2332"/>
        <v>5.251228910621539E-4</v>
      </c>
      <c r="AV1869" s="13">
        <f t="shared" si="2333"/>
        <v>2.4386707060926492E-4</v>
      </c>
      <c r="AW1869" s="13">
        <f t="shared" si="2334"/>
        <v>4.7068651244718938E-6</v>
      </c>
      <c r="AX1869" s="13">
        <f t="shared" si="2335"/>
        <v>3.2537493512227096E-3</v>
      </c>
      <c r="AY1869" s="13">
        <f t="shared" si="2336"/>
        <v>3.2759011397350676E-3</v>
      </c>
      <c r="AZ1869" s="13">
        <f t="shared" si="2337"/>
        <v>1.6491018697068309E-3</v>
      </c>
      <c r="BA1869" s="13">
        <f t="shared" si="2338"/>
        <v>5.5344302949884969E-4</v>
      </c>
      <c r="BB1869" s="13">
        <f t="shared" si="2339"/>
        <v>1.393027285915864E-4</v>
      </c>
      <c r="BC1869" s="13">
        <f t="shared" si="2340"/>
        <v>2.8050222564924773E-5</v>
      </c>
      <c r="BD1869" s="13">
        <f t="shared" si="2341"/>
        <v>8.2480452675943154E-5</v>
      </c>
      <c r="BE1869" s="13">
        <f t="shared" si="2342"/>
        <v>1.5321568889083235E-4</v>
      </c>
      <c r="BF1869" s="13">
        <f t="shared" si="2343"/>
        <v>1.4230673184180545E-4</v>
      </c>
      <c r="BG1869" s="13">
        <f t="shared" si="2344"/>
        <v>8.8116328356446127E-5</v>
      </c>
      <c r="BH1869" s="13">
        <f t="shared" si="2345"/>
        <v>4.0921222888733691E-5</v>
      </c>
      <c r="BI1869" s="13">
        <f t="shared" si="2346"/>
        <v>1.5203052727622373E-5</v>
      </c>
      <c r="BJ1869" s="14">
        <f t="shared" si="2347"/>
        <v>0.56991546786144265</v>
      </c>
      <c r="BK1869" s="14">
        <f t="shared" si="2348"/>
        <v>0.22844970440418921</v>
      </c>
      <c r="BL1869" s="14">
        <f t="shared" si="2349"/>
        <v>0.19207093460318828</v>
      </c>
      <c r="BM1869" s="14">
        <f t="shared" si="2350"/>
        <v>0.5426197121925368</v>
      </c>
      <c r="BN1869" s="14">
        <f t="shared" si="2351"/>
        <v>0.45424342425050906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1.1583333333333301</v>
      </c>
      <c r="F1870" s="10">
        <f>VLOOKUP(B1870,home!$B$2:$E$405,3,FALSE)</f>
        <v>2.2999999999999998</v>
      </c>
      <c r="G1870" s="10">
        <f>VLOOKUP(C1870,away!$B$2:$E$405,4,FALSE)</f>
        <v>1.29</v>
      </c>
      <c r="H1870" s="10">
        <f>VLOOKUP(A1870,away!$A$2:$E$405,3,FALSE)</f>
        <v>1.05</v>
      </c>
      <c r="I1870" s="10">
        <f>VLOOKUP(C1870,away!$B$2:$E$405,3,FALSE)</f>
        <v>1.01</v>
      </c>
      <c r="J1870" s="10">
        <f>VLOOKUP(B1870,home!$B$2:$E$405,4,FALSE)</f>
        <v>0.95</v>
      </c>
      <c r="K1870" s="12">
        <f t="shared" si="2296"/>
        <v>3.4367749999999901</v>
      </c>
      <c r="L1870" s="12">
        <f t="shared" si="2297"/>
        <v>1.0074749999999999</v>
      </c>
      <c r="M1870" s="13">
        <f t="shared" si="2298"/>
        <v>1.174591216235228E-2</v>
      </c>
      <c r="N1870" s="13">
        <f t="shared" si="2299"/>
        <v>4.0368057271768142E-2</v>
      </c>
      <c r="O1870" s="13">
        <f t="shared" si="2300"/>
        <v>1.1833712855765862E-2</v>
      </c>
      <c r="P1870" s="13">
        <f t="shared" si="2301"/>
        <v>4.0669808499874602E-2</v>
      </c>
      <c r="Q1870" s="13">
        <f t="shared" si="2302"/>
        <v>6.9367965015090294E-2</v>
      </c>
      <c r="R1870" s="13">
        <f t="shared" si="2303"/>
        <v>5.9610849296813546E-3</v>
      </c>
      <c r="S1870" s="13">
        <f t="shared" si="2304"/>
        <v>3.5204446035233032E-2</v>
      </c>
      <c r="T1870" s="13">
        <f t="shared" si="2305"/>
        <v>6.9886490553578082E-2</v>
      </c>
      <c r="U1870" s="13">
        <f t="shared" si="2306"/>
        <v>2.0486907659205578E-2</v>
      </c>
      <c r="V1870" s="13">
        <f t="shared" si="2307"/>
        <v>1.3543795386545291E-2</v>
      </c>
      <c r="W1870" s="13">
        <f t="shared" si="2308"/>
        <v>7.9467362654912083E-2</v>
      </c>
      <c r="X1870" s="13">
        <f t="shared" si="2309"/>
        <v>8.006138119075755E-2</v>
      </c>
      <c r="Y1870" s="13">
        <f t="shared" si="2310"/>
        <v>4.032992000757922E-2</v>
      </c>
      <c r="Z1870" s="13">
        <f t="shared" si="2311"/>
        <v>2.0018813465102411E-3</v>
      </c>
      <c r="AA1870" s="13">
        <f t="shared" si="2312"/>
        <v>6.8800157646527133E-3</v>
      </c>
      <c r="AB1870" s="13">
        <f t="shared" si="2313"/>
        <v>1.1822533089782133E-2</v>
      </c>
      <c r="AC1870" s="13">
        <f t="shared" si="2314"/>
        <v>2.9309322528488285E-3</v>
      </c>
      <c r="AD1870" s="13">
        <f t="shared" si="2315"/>
        <v>6.8277861322083674E-2</v>
      </c>
      <c r="AE1870" s="13">
        <f t="shared" si="2316"/>
        <v>6.878823833546624E-2</v>
      </c>
      <c r="AF1870" s="13">
        <f t="shared" si="2317"/>
        <v>3.4651215208511915E-2</v>
      </c>
      <c r="AG1870" s="13">
        <f t="shared" si="2318"/>
        <v>1.1636744347398514E-2</v>
      </c>
      <c r="AH1870" s="13">
        <f t="shared" si="2319"/>
        <v>5.0421135239385104E-4</v>
      </c>
      <c r="AI1870" s="13">
        <f t="shared" si="2320"/>
        <v>1.7328609706233724E-3</v>
      </c>
      <c r="AJ1870" s="13">
        <f t="shared" si="2321"/>
        <v>2.9777266311570628E-3</v>
      </c>
      <c r="AK1870" s="13">
        <f t="shared" si="2322"/>
        <v>3.4112588142649284E-3</v>
      </c>
      <c r="AL1870" s="13">
        <f t="shared" si="2323"/>
        <v>4.0593000118467235E-4</v>
      </c>
      <c r="AM1870" s="13">
        <f t="shared" si="2324"/>
        <v>4.6931129369040689E-2</v>
      </c>
      <c r="AN1870" s="13">
        <f t="shared" si="2325"/>
        <v>4.7281939561074265E-2</v>
      </c>
      <c r="AO1870" s="13">
        <f t="shared" si="2326"/>
        <v>2.3817686029646644E-2</v>
      </c>
      <c r="AP1870" s="13">
        <f t="shared" si="2327"/>
        <v>7.9985744109060831E-3</v>
      </c>
      <c r="AQ1870" s="13">
        <f t="shared" si="2328"/>
        <v>2.014590938656901E-3</v>
      </c>
      <c r="AR1870" s="13">
        <f t="shared" si="2329"/>
        <v>1.0159606645059905E-4</v>
      </c>
      <c r="AS1870" s="13">
        <f t="shared" si="2330"/>
        <v>3.4916282127575652E-4</v>
      </c>
      <c r="AT1870" s="13">
        <f t="shared" si="2331"/>
        <v>5.9999702754499245E-4</v>
      </c>
      <c r="AU1870" s="13">
        <f t="shared" si="2332"/>
        <v>6.8735159478031192E-4</v>
      </c>
      <c r="AV1870" s="13">
        <f t="shared" si="2333"/>
        <v>5.9056819428777486E-4</v>
      </c>
      <c r="AW1870" s="13">
        <f t="shared" si="2334"/>
        <v>3.9042177171336463E-5</v>
      </c>
      <c r="AX1870" s="13">
        <f t="shared" si="2335"/>
        <v>2.6881955356214054E-2</v>
      </c>
      <c r="AY1870" s="13">
        <f t="shared" si="2336"/>
        <v>2.7082897972501751E-2</v>
      </c>
      <c r="AZ1870" s="13">
        <f t="shared" si="2337"/>
        <v>1.3642671317423099E-2</v>
      </c>
      <c r="BA1870" s="13">
        <f t="shared" si="2338"/>
        <v>4.5815500951736123E-3</v>
      </c>
      <c r="BB1870" s="13">
        <f t="shared" si="2339"/>
        <v>1.1539492955337583E-3</v>
      </c>
      <c r="BC1870" s="13">
        <f t="shared" si="2340"/>
        <v>2.3251501330357469E-4</v>
      </c>
      <c r="BD1870" s="13">
        <f t="shared" si="2341"/>
        <v>1.7059249507886202E-5</v>
      </c>
      <c r="BE1870" s="13">
        <f t="shared" si="2342"/>
        <v>5.8628802227465428E-5</v>
      </c>
      <c r="BF1870" s="13">
        <f t="shared" si="2343"/>
        <v>1.0074700088764849E-4</v>
      </c>
      <c r="BG1870" s="13">
        <f t="shared" si="2344"/>
        <v>1.1541492465854905E-4</v>
      </c>
      <c r="BH1870" s="13">
        <f t="shared" si="2345"/>
        <v>9.9163781923345936E-5</v>
      </c>
      <c r="BI1870" s="13">
        <f t="shared" si="2346"/>
        <v>6.8160721323921259E-5</v>
      </c>
      <c r="BJ1870" s="14">
        <f t="shared" si="2347"/>
        <v>0.76445469526662013</v>
      </c>
      <c r="BK1870" s="14">
        <f t="shared" si="2348"/>
        <v>0.13158372231054047</v>
      </c>
      <c r="BL1870" s="14">
        <f t="shared" si="2349"/>
        <v>6.8398162252395117E-2</v>
      </c>
      <c r="BM1870" s="14">
        <f t="shared" si="2350"/>
        <v>0.75944806464620296</v>
      </c>
      <c r="BN1870" s="14">
        <f t="shared" si="2351"/>
        <v>0.17994654073453256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1.1583333333333301</v>
      </c>
      <c r="F1871" s="10">
        <f>VLOOKUP(B1871,home!$B$2:$E$405,3,FALSE)</f>
        <v>0.72</v>
      </c>
      <c r="G1871" s="10">
        <f>VLOOKUP(C1871,away!$B$2:$E$405,4,FALSE)</f>
        <v>1.44</v>
      </c>
      <c r="H1871" s="10">
        <f>VLOOKUP(A1871,away!$A$2:$E$405,3,FALSE)</f>
        <v>1.05</v>
      </c>
      <c r="I1871" s="10">
        <f>VLOOKUP(C1871,away!$B$2:$E$405,3,FALSE)</f>
        <v>0.28999999999999998</v>
      </c>
      <c r="J1871" s="10">
        <f>VLOOKUP(B1871,home!$B$2:$E$405,4,FALSE)</f>
        <v>0.48</v>
      </c>
      <c r="K1871" s="12">
        <f t="shared" si="2296"/>
        <v>1.2009599999999965</v>
      </c>
      <c r="L1871" s="12">
        <f t="shared" si="2297"/>
        <v>0.14615999999999998</v>
      </c>
      <c r="M1871" s="13">
        <f t="shared" si="2298"/>
        <v>0.25998794875062148</v>
      </c>
      <c r="N1871" s="13">
        <f t="shared" si="2299"/>
        <v>0.31223512693154543</v>
      </c>
      <c r="O1871" s="13">
        <f t="shared" si="2300"/>
        <v>3.7999838589390822E-2</v>
      </c>
      <c r="P1871" s="13">
        <f t="shared" si="2301"/>
        <v>4.5636286152314666E-2</v>
      </c>
      <c r="Q1871" s="13">
        <f t="shared" si="2302"/>
        <v>0.18749094901985391</v>
      </c>
      <c r="R1871" s="13">
        <f t="shared" si="2303"/>
        <v>2.7770282041126803E-3</v>
      </c>
      <c r="S1871" s="13">
        <f t="shared" si="2304"/>
        <v>2.0026607231068529E-3</v>
      </c>
      <c r="T1871" s="13">
        <f t="shared" si="2305"/>
        <v>2.7403677108741836E-2</v>
      </c>
      <c r="U1871" s="13">
        <f t="shared" si="2306"/>
        <v>3.3350997920111544E-3</v>
      </c>
      <c r="V1871" s="13">
        <f t="shared" si="2307"/>
        <v>3.9059074453643771E-5</v>
      </c>
      <c r="W1871" s="13">
        <f t="shared" si="2308"/>
        <v>7.5056376711627681E-2</v>
      </c>
      <c r="X1871" s="13">
        <f t="shared" si="2309"/>
        <v>1.0970240020171499E-2</v>
      </c>
      <c r="Y1871" s="13">
        <f t="shared" si="2310"/>
        <v>8.0170514067413293E-4</v>
      </c>
      <c r="Z1871" s="13">
        <f t="shared" si="2311"/>
        <v>1.3529681410436983E-4</v>
      </c>
      <c r="AA1871" s="13">
        <f t="shared" si="2312"/>
        <v>1.6248606186678352E-4</v>
      </c>
      <c r="AB1871" s="13">
        <f t="shared" si="2313"/>
        <v>9.7569630429765914E-5</v>
      </c>
      <c r="AC1871" s="13">
        <f t="shared" si="2314"/>
        <v>4.2850810662016992E-7</v>
      </c>
      <c r="AD1871" s="13">
        <f t="shared" si="2315"/>
        <v>2.253492654389902E-2</v>
      </c>
      <c r="AE1871" s="13">
        <f t="shared" si="2316"/>
        <v>3.2937048636562795E-3</v>
      </c>
      <c r="AF1871" s="13">
        <f t="shared" si="2317"/>
        <v>2.4070395143600083E-4</v>
      </c>
      <c r="AG1871" s="13">
        <f t="shared" si="2318"/>
        <v>1.1727096513961965E-5</v>
      </c>
      <c r="AH1871" s="13">
        <f t="shared" si="2319"/>
        <v>4.9437455873736704E-6</v>
      </c>
      <c r="AI1871" s="13">
        <f t="shared" si="2320"/>
        <v>5.9372407006122654E-6</v>
      </c>
      <c r="AJ1871" s="13">
        <f t="shared" si="2321"/>
        <v>3.5651942959036439E-6</v>
      </c>
      <c r="AK1871" s="13">
        <f t="shared" si="2322"/>
        <v>1.4272185805361423E-6</v>
      </c>
      <c r="AL1871" s="13">
        <f t="shared" si="2323"/>
        <v>3.00868077405575E-9</v>
      </c>
      <c r="AM1871" s="13">
        <f t="shared" si="2324"/>
        <v>5.4127090764321774E-3</v>
      </c>
      <c r="AN1871" s="13">
        <f t="shared" si="2325"/>
        <v>7.9112155861132678E-4</v>
      </c>
      <c r="AO1871" s="13">
        <f t="shared" si="2326"/>
        <v>5.7815163503315739E-5</v>
      </c>
      <c r="AP1871" s="13">
        <f t="shared" si="2327"/>
        <v>2.816754765881544E-6</v>
      </c>
      <c r="AQ1871" s="13">
        <f t="shared" si="2328"/>
        <v>1.0292421914531155E-7</v>
      </c>
      <c r="AR1871" s="13">
        <f t="shared" si="2329"/>
        <v>1.4451557101010727E-7</v>
      </c>
      <c r="AS1871" s="13">
        <f t="shared" si="2330"/>
        <v>1.735574201602979E-7</v>
      </c>
      <c r="AT1871" s="13">
        <f t="shared" si="2331"/>
        <v>1.0421775965785542E-7</v>
      </c>
      <c r="AU1871" s="13">
        <f t="shared" si="2332"/>
        <v>4.172045354623255E-8</v>
      </c>
      <c r="AV1871" s="13">
        <f t="shared" si="2333"/>
        <v>1.2526148972720818E-8</v>
      </c>
      <c r="AW1871" s="13">
        <f t="shared" si="2334"/>
        <v>1.4670019365384531E-11</v>
      </c>
      <c r="AX1871" s="13">
        <f t="shared" si="2335"/>
        <v>1.0834078487386625E-3</v>
      </c>
      <c r="AY1871" s="13">
        <f t="shared" si="2336"/>
        <v>1.5835089117164283E-4</v>
      </c>
      <c r="AZ1871" s="13">
        <f t="shared" si="2337"/>
        <v>1.1572283126823656E-5</v>
      </c>
      <c r="BA1871" s="13">
        <f t="shared" si="2338"/>
        <v>5.6380163393884867E-7</v>
      </c>
      <c r="BB1871" s="13">
        <f t="shared" si="2339"/>
        <v>2.0601311704125519E-8</v>
      </c>
      <c r="BC1871" s="13">
        <f t="shared" si="2340"/>
        <v>6.0221754373499769E-10</v>
      </c>
      <c r="BD1871" s="13">
        <f t="shared" si="2341"/>
        <v>3.5203993098062098E-9</v>
      </c>
      <c r="BE1871" s="13">
        <f t="shared" si="2342"/>
        <v>4.2278587551048529E-9</v>
      </c>
      <c r="BF1871" s="13">
        <f t="shared" si="2343"/>
        <v>2.5387446252653555E-9</v>
      </c>
      <c r="BG1871" s="13">
        <f t="shared" si="2344"/>
        <v>1.016310248386224E-9</v>
      </c>
      <c r="BH1871" s="13">
        <f t="shared" si="2345"/>
        <v>3.0513698897547883E-10</v>
      </c>
      <c r="BI1871" s="13">
        <f t="shared" si="2346"/>
        <v>7.3291463655997999E-11</v>
      </c>
      <c r="BJ1871" s="14">
        <f t="shared" si="2347"/>
        <v>0.64755761889385199</v>
      </c>
      <c r="BK1871" s="14">
        <f t="shared" si="2348"/>
        <v>0.30782473710845565</v>
      </c>
      <c r="BL1871" s="14">
        <f t="shared" si="2349"/>
        <v>4.4388383896070367E-2</v>
      </c>
      <c r="BM1871" s="14">
        <f t="shared" si="2350"/>
        <v>0.15362050818814169</v>
      </c>
      <c r="BN1871" s="14">
        <f t="shared" si="2351"/>
        <v>0.84612717764783896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1.1583333333333301</v>
      </c>
      <c r="F1872" s="10">
        <f>VLOOKUP(B1872,home!$B$2:$E$405,3,FALSE)</f>
        <v>1.23</v>
      </c>
      <c r="G1872" s="10">
        <f>VLOOKUP(C1872,away!$B$2:$E$405,4,FALSE)</f>
        <v>0.43</v>
      </c>
      <c r="H1872" s="10">
        <f>VLOOKUP(A1872,away!$A$2:$E$405,3,FALSE)</f>
        <v>1.05</v>
      </c>
      <c r="I1872" s="10">
        <f>VLOOKUP(C1872,away!$B$2:$E$405,3,FALSE)</f>
        <v>0.86</v>
      </c>
      <c r="J1872" s="10">
        <f>VLOOKUP(B1872,home!$B$2:$E$405,4,FALSE)</f>
        <v>1.22</v>
      </c>
      <c r="K1872" s="12">
        <f t="shared" si="2296"/>
        <v>0.6126424999999982</v>
      </c>
      <c r="L1872" s="12">
        <f t="shared" si="2297"/>
        <v>1.1016600000000001</v>
      </c>
      <c r="M1872" s="13">
        <f t="shared" si="2298"/>
        <v>0.18008928919522718</v>
      </c>
      <c r="N1872" s="13">
        <f t="shared" si="2299"/>
        <v>0.11033035235578664</v>
      </c>
      <c r="O1872" s="13">
        <f t="shared" si="2300"/>
        <v>0.19839716633481397</v>
      </c>
      <c r="P1872" s="13">
        <f t="shared" si="2301"/>
        <v>0.12154653597627592</v>
      </c>
      <c r="Q1872" s="13">
        <f t="shared" si="2302"/>
        <v>3.3796531446564908E-2</v>
      </c>
      <c r="R1872" s="13">
        <f t="shared" si="2303"/>
        <v>0.10928311113220564</v>
      </c>
      <c r="S1872" s="13">
        <f t="shared" si="2304"/>
        <v>2.0508660556454235E-2</v>
      </c>
      <c r="T1872" s="13">
        <f t="shared" si="2305"/>
        <v>3.7232286833422695E-2</v>
      </c>
      <c r="U1872" s="13">
        <f t="shared" si="2306"/>
        <v>6.6951478411812093E-2</v>
      </c>
      <c r="V1872" s="13">
        <f t="shared" si="2307"/>
        <v>1.5379757571552953E-3</v>
      </c>
      <c r="W1872" s="13">
        <f t="shared" si="2308"/>
        <v>6.9017305055840295E-3</v>
      </c>
      <c r="X1872" s="13">
        <f t="shared" si="2309"/>
        <v>7.6033604287817011E-3</v>
      </c>
      <c r="Y1872" s="13">
        <f t="shared" si="2310"/>
        <v>4.1881590249858262E-3</v>
      </c>
      <c r="Z1872" s="13">
        <f t="shared" si="2311"/>
        <v>4.0130944069968554E-2</v>
      </c>
      <c r="AA1872" s="13">
        <f t="shared" si="2312"/>
        <v>2.4585921902385639E-2</v>
      </c>
      <c r="AB1872" s="13">
        <f t="shared" si="2313"/>
        <v>7.5311903295411237E-3</v>
      </c>
      <c r="AC1872" s="13">
        <f t="shared" si="2314"/>
        <v>6.4876021546410252E-5</v>
      </c>
      <c r="AD1872" s="13">
        <f t="shared" si="2315"/>
        <v>1.0570733578168126E-3</v>
      </c>
      <c r="AE1872" s="13">
        <f t="shared" si="2316"/>
        <v>1.1645354353724696E-3</v>
      </c>
      <c r="AF1872" s="13">
        <f t="shared" si="2317"/>
        <v>6.4146105386621766E-4</v>
      </c>
      <c r="AG1872" s="13">
        <f t="shared" si="2318"/>
        <v>2.3555732820075247E-4</v>
      </c>
      <c r="AH1872" s="13">
        <f t="shared" si="2319"/>
        <v>1.1052663961030391E-2</v>
      </c>
      <c r="AI1872" s="13">
        <f t="shared" si="2320"/>
        <v>6.7713316807455418E-3</v>
      </c>
      <c r="AJ1872" s="13">
        <f t="shared" si="2321"/>
        <v>2.074202784610569E-3</v>
      </c>
      <c r="AK1872" s="13">
        <f t="shared" si="2322"/>
        <v>4.2358159315692573E-4</v>
      </c>
      <c r="AL1872" s="13">
        <f t="shared" si="2323"/>
        <v>1.7514546749840556E-6</v>
      </c>
      <c r="AM1872" s="13">
        <f t="shared" si="2324"/>
        <v>1.2952161292325697E-4</v>
      </c>
      <c r="AN1872" s="13">
        <f t="shared" si="2325"/>
        <v>1.4268878009303528E-4</v>
      </c>
      <c r="AO1872" s="13">
        <f t="shared" si="2326"/>
        <v>7.859726073864665E-5</v>
      </c>
      <c r="AP1872" s="13">
        <f t="shared" si="2327"/>
        <v>2.8862486088445824E-5</v>
      </c>
      <c r="AQ1872" s="13">
        <f t="shared" si="2328"/>
        <v>7.9491616060493074E-6</v>
      </c>
      <c r="AR1872" s="13">
        <f t="shared" si="2329"/>
        <v>2.4352555558617476E-3</v>
      </c>
      <c r="AS1872" s="13">
        <f t="shared" si="2330"/>
        <v>1.4919410518820261E-3</v>
      </c>
      <c r="AT1872" s="13">
        <f t="shared" si="2331"/>
        <v>4.5701324793881573E-4</v>
      </c>
      <c r="AU1872" s="13">
        <f t="shared" si="2332"/>
        <v>9.3328579583451733E-5</v>
      </c>
      <c r="AV1872" s="13">
        <f t="shared" si="2333"/>
        <v>1.429426357936366E-5</v>
      </c>
      <c r="AW1872" s="13">
        <f t="shared" si="2334"/>
        <v>3.2836064823283326E-8</v>
      </c>
      <c r="AX1872" s="13">
        <f t="shared" si="2335"/>
        <v>1.3225074124222703E-5</v>
      </c>
      <c r="AY1872" s="13">
        <f t="shared" si="2336"/>
        <v>1.4569535159691182E-5</v>
      </c>
      <c r="AZ1872" s="13">
        <f t="shared" si="2337"/>
        <v>8.0253370520126972E-6</v>
      </c>
      <c r="BA1872" s="13">
        <f t="shared" si="2338"/>
        <v>2.9470642722401026E-6</v>
      </c>
      <c r="BB1872" s="13">
        <f t="shared" si="2339"/>
        <v>8.1166570653900804E-7</v>
      </c>
      <c r="BC1872" s="13">
        <f t="shared" si="2340"/>
        <v>1.7883592845315268E-7</v>
      </c>
      <c r="BD1872" s="13">
        <f t="shared" si="2341"/>
        <v>4.4713727261177491E-4</v>
      </c>
      <c r="BE1872" s="13">
        <f t="shared" si="2342"/>
        <v>2.7393529653605851E-4</v>
      </c>
      <c r="BF1872" s="13">
        <f t="shared" si="2343"/>
        <v>8.391220245404587E-5</v>
      </c>
      <c r="BG1872" s="13">
        <f t="shared" si="2344"/>
        <v>1.713606049731755E-5</v>
      </c>
      <c r="BH1872" s="13">
        <f t="shared" si="2345"/>
        <v>2.6245697358069584E-6</v>
      </c>
      <c r="BI1872" s="13">
        <f t="shared" si="2346"/>
        <v>3.2158459287382209E-7</v>
      </c>
      <c r="BJ1872" s="14">
        <f t="shared" si="2347"/>
        <v>0.20357842458407466</v>
      </c>
      <c r="BK1872" s="14">
        <f t="shared" si="2348"/>
        <v>0.32376365849649374</v>
      </c>
      <c r="BL1872" s="14">
        <f t="shared" si="2349"/>
        <v>0.43238754781557526</v>
      </c>
      <c r="BM1872" s="14">
        <f t="shared" si="2350"/>
        <v>0.24640305182614294</v>
      </c>
      <c r="BN1872" s="14">
        <f t="shared" si="2351"/>
        <v>0.75344298644087437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1.1583333333333301</v>
      </c>
      <c r="F1873" s="10">
        <f>VLOOKUP(B1873,home!$B$2:$E$405,3,FALSE)</f>
        <v>1.1100000000000001</v>
      </c>
      <c r="G1873" s="10">
        <f>VLOOKUP(C1873,away!$B$2:$E$405,4,FALSE)</f>
        <v>1.1499999999999999</v>
      </c>
      <c r="H1873" s="10">
        <f>VLOOKUP(A1873,away!$A$2:$E$405,3,FALSE)</f>
        <v>1.05</v>
      </c>
      <c r="I1873" s="10">
        <f>VLOOKUP(C1873,away!$B$2:$E$405,3,FALSE)</f>
        <v>1.01</v>
      </c>
      <c r="J1873" s="10">
        <f>VLOOKUP(B1873,home!$B$2:$E$405,4,FALSE)</f>
        <v>1.36</v>
      </c>
      <c r="K1873" s="12">
        <f t="shared" si="2296"/>
        <v>1.4786124999999959</v>
      </c>
      <c r="L1873" s="12">
        <f t="shared" si="2297"/>
        <v>1.44228</v>
      </c>
      <c r="M1873" s="13">
        <f t="shared" si="2298"/>
        <v>5.3885572958659464E-2</v>
      </c>
      <c r="N1873" s="13">
        <f t="shared" si="2299"/>
        <v>7.967588174633565E-2</v>
      </c>
      <c r="O1873" s="13">
        <f t="shared" si="2300"/>
        <v>7.7718084166815374E-2</v>
      </c>
      <c r="P1873" s="13">
        <f t="shared" si="2301"/>
        <v>0.11491493072510497</v>
      </c>
      <c r="Q1873" s="13">
        <f t="shared" si="2302"/>
        <v>5.8904877349326701E-2</v>
      </c>
      <c r="R1873" s="13">
        <f t="shared" si="2303"/>
        <v>5.6045619216057253E-2</v>
      </c>
      <c r="S1873" s="13">
        <f t="shared" si="2304"/>
        <v>6.1266126434652457E-2</v>
      </c>
      <c r="T1873" s="13">
        <f t="shared" si="2305"/>
        <v>8.4957326503386915E-2</v>
      </c>
      <c r="U1873" s="13">
        <f t="shared" si="2306"/>
        <v>8.2869753143102215E-2</v>
      </c>
      <c r="V1873" s="13">
        <f t="shared" si="2307"/>
        <v>1.4517166837618287E-2</v>
      </c>
      <c r="W1873" s="13">
        <f t="shared" si="2308"/>
        <v>2.9032495986560367E-2</v>
      </c>
      <c r="X1873" s="13">
        <f t="shared" si="2309"/>
        <v>4.1872988311496287E-2</v>
      </c>
      <c r="Y1873" s="13">
        <f t="shared" si="2310"/>
        <v>3.0196286790952442E-2</v>
      </c>
      <c r="Z1873" s="13">
        <f t="shared" si="2311"/>
        <v>2.6944491894311671E-2</v>
      </c>
      <c r="AA1873" s="13">
        <f t="shared" si="2312"/>
        <v>3.9840462521077806E-2</v>
      </c>
      <c r="AB1873" s="13">
        <f t="shared" si="2313"/>
        <v>2.9454302944723499E-2</v>
      </c>
      <c r="AC1873" s="13">
        <f t="shared" si="2314"/>
        <v>1.9349325917318754E-3</v>
      </c>
      <c r="AD1873" s="13">
        <f t="shared" si="2315"/>
        <v>1.0731952867981965E-2</v>
      </c>
      <c r="AE1873" s="13">
        <f t="shared" si="2316"/>
        <v>1.5478480982433028E-2</v>
      </c>
      <c r="AF1873" s="13">
        <f t="shared" si="2317"/>
        <v>1.1162151775671756E-2</v>
      </c>
      <c r="AG1873" s="13">
        <f t="shared" si="2318"/>
        <v>5.3663160876719507E-3</v>
      </c>
      <c r="AH1873" s="13">
        <f t="shared" si="2319"/>
        <v>9.7153754423319593E-3</v>
      </c>
      <c r="AI1873" s="13">
        <f t="shared" si="2320"/>
        <v>1.4365275571225024E-2</v>
      </c>
      <c r="AJ1873" s="13">
        <f t="shared" si="2321"/>
        <v>1.0620338012778952E-2</v>
      </c>
      <c r="AK1873" s="13">
        <f t="shared" si="2322"/>
        <v>5.2344548466400258E-3</v>
      </c>
      <c r="AL1873" s="13">
        <f t="shared" si="2323"/>
        <v>1.6505541838235857E-4</v>
      </c>
      <c r="AM1873" s="13">
        <f t="shared" si="2324"/>
        <v>3.1736799320017869E-3</v>
      </c>
      <c r="AN1873" s="13">
        <f t="shared" si="2325"/>
        <v>4.5773350923275372E-3</v>
      </c>
      <c r="AO1873" s="13">
        <f t="shared" si="2326"/>
        <v>3.3008994284810808E-3</v>
      </c>
      <c r="AP1873" s="13">
        <f t="shared" si="2327"/>
        <v>1.5869404092365637E-3</v>
      </c>
      <c r="AQ1873" s="13">
        <f t="shared" si="2328"/>
        <v>5.722031033584278E-4</v>
      </c>
      <c r="AR1873" s="13">
        <f t="shared" si="2329"/>
        <v>2.8024583385933065E-3</v>
      </c>
      <c r="AS1873" s="13">
        <f t="shared" si="2330"/>
        <v>4.1437499301732834E-3</v>
      </c>
      <c r="AT1873" s="13">
        <f t="shared" si="2331"/>
        <v>3.0635002218141641E-3</v>
      </c>
      <c r="AU1873" s="13">
        <f t="shared" si="2332"/>
        <v>1.5099099072423945E-3</v>
      </c>
      <c r="AV1873" s="13">
        <f t="shared" si="2333"/>
        <v>5.5814291568060954E-4</v>
      </c>
      <c r="AW1873" s="13">
        <f t="shared" si="2334"/>
        <v>9.777576882820193E-6</v>
      </c>
      <c r="AX1873" s="13">
        <f t="shared" si="2335"/>
        <v>7.8210713640949729E-4</v>
      </c>
      <c r="AY1873" s="13">
        <f t="shared" si="2336"/>
        <v>1.1280174807006898E-3</v>
      </c>
      <c r="AZ1873" s="13">
        <f t="shared" si="2337"/>
        <v>8.1345852603249553E-4</v>
      </c>
      <c r="BA1873" s="13">
        <f t="shared" si="2338"/>
        <v>3.9107832097538239E-4</v>
      </c>
      <c r="BB1873" s="13">
        <f t="shared" si="2339"/>
        <v>1.4101111019409362E-4</v>
      </c>
      <c r="BC1873" s="13">
        <f t="shared" si="2340"/>
        <v>4.0675500802147452E-5</v>
      </c>
      <c r="BD1873" s="13">
        <f t="shared" si="2341"/>
        <v>6.7365493543105823E-4</v>
      </c>
      <c r="BE1873" s="13">
        <f t="shared" si="2342"/>
        <v>9.9607460821505276E-4</v>
      </c>
      <c r="BF1873" s="13">
        <f t="shared" si="2343"/>
        <v>7.3640418331968795E-4</v>
      </c>
      <c r="BG1873" s="13">
        <f t="shared" si="2344"/>
        <v>3.6295214350292638E-4</v>
      </c>
      <c r="BH1873" s="13">
        <f t="shared" si="2345"/>
        <v>1.3416639407130477E-4</v>
      </c>
      <c r="BI1873" s="13">
        <f t="shared" si="2346"/>
        <v>3.9676021470751308E-5</v>
      </c>
      <c r="BJ1873" s="14">
        <f t="shared" si="2347"/>
        <v>0.38388616444233681</v>
      </c>
      <c r="BK1873" s="14">
        <f t="shared" si="2348"/>
        <v>0.24781180244685008</v>
      </c>
      <c r="BL1873" s="14">
        <f t="shared" si="2349"/>
        <v>0.34088435546426665</v>
      </c>
      <c r="BM1873" s="14">
        <f t="shared" si="2350"/>
        <v>0.55726360818164777</v>
      </c>
      <c r="BN1873" s="14">
        <f t="shared" si="2351"/>
        <v>0.44114496616229942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1.1583333333333301</v>
      </c>
      <c r="F1874" s="10">
        <f>VLOOKUP(B1874,home!$B$2:$E$405,3,FALSE)</f>
        <v>0.72</v>
      </c>
      <c r="G1874" s="10">
        <f>VLOOKUP(C1874,away!$B$2:$E$405,4,FALSE)</f>
        <v>0.86</v>
      </c>
      <c r="H1874" s="10">
        <f>VLOOKUP(A1874,away!$A$2:$E$405,3,FALSE)</f>
        <v>1.05</v>
      </c>
      <c r="I1874" s="10">
        <f>VLOOKUP(C1874,away!$B$2:$E$405,3,FALSE)</f>
        <v>0.74</v>
      </c>
      <c r="J1874" s="10">
        <f>VLOOKUP(B1874,home!$B$2:$E$405,4,FALSE)</f>
        <v>1.9</v>
      </c>
      <c r="K1874" s="12">
        <f t="shared" si="2296"/>
        <v>0.71723999999999799</v>
      </c>
      <c r="L1874" s="12">
        <f t="shared" si="2297"/>
        <v>1.4762999999999999</v>
      </c>
      <c r="M1874" s="13">
        <f t="shared" si="2298"/>
        <v>0.11152126374844644</v>
      </c>
      <c r="N1874" s="13">
        <f t="shared" si="2299"/>
        <v>7.9987511210935502E-2</v>
      </c>
      <c r="O1874" s="13">
        <f t="shared" si="2300"/>
        <v>0.16463884167183149</v>
      </c>
      <c r="P1874" s="13">
        <f t="shared" si="2301"/>
        <v>0.11808556280070408</v>
      </c>
      <c r="Q1874" s="13">
        <f t="shared" si="2302"/>
        <v>2.8685121270465609E-2</v>
      </c>
      <c r="R1874" s="13">
        <f t="shared" si="2303"/>
        <v>0.12152816098006242</v>
      </c>
      <c r="S1874" s="13">
        <f t="shared" si="2304"/>
        <v>3.1259061440991963E-2</v>
      </c>
      <c r="T1874" s="13">
        <f t="shared" si="2305"/>
        <v>4.2347844531588373E-2</v>
      </c>
      <c r="U1874" s="13">
        <f t="shared" si="2306"/>
        <v>8.7164858181339719E-2</v>
      </c>
      <c r="V1874" s="13">
        <f t="shared" si="2307"/>
        <v>3.6776682150226024E-3</v>
      </c>
      <c r="W1874" s="13">
        <f t="shared" si="2308"/>
        <v>6.8580387933428995E-3</v>
      </c>
      <c r="X1874" s="13">
        <f t="shared" si="2309"/>
        <v>1.0124522670612122E-2</v>
      </c>
      <c r="Y1874" s="13">
        <f t="shared" si="2310"/>
        <v>7.4734164093123393E-3</v>
      </c>
      <c r="Z1874" s="13">
        <f t="shared" si="2311"/>
        <v>5.9804008018288723E-2</v>
      </c>
      <c r="AA1874" s="13">
        <f t="shared" si="2312"/>
        <v>4.2893826711037281E-2</v>
      </c>
      <c r="AB1874" s="13">
        <f t="shared" si="2313"/>
        <v>1.5382584135112147E-2</v>
      </c>
      <c r="AC1874" s="13">
        <f t="shared" si="2314"/>
        <v>2.4338380993914625E-4</v>
      </c>
      <c r="AD1874" s="13">
        <f t="shared" si="2315"/>
        <v>1.2297149360343115E-3</v>
      </c>
      <c r="AE1874" s="13">
        <f t="shared" si="2316"/>
        <v>1.8154281600674539E-3</v>
      </c>
      <c r="AF1874" s="13">
        <f t="shared" si="2317"/>
        <v>1.3400582963537912E-3</v>
      </c>
      <c r="AG1874" s="13">
        <f t="shared" si="2318"/>
        <v>6.5944268763570076E-4</v>
      </c>
      <c r="AH1874" s="13">
        <f t="shared" si="2319"/>
        <v>2.2072164259349908E-2</v>
      </c>
      <c r="AI1874" s="13">
        <f t="shared" si="2320"/>
        <v>1.5831039093376083E-2</v>
      </c>
      <c r="AJ1874" s="13">
        <f t="shared" si="2321"/>
        <v>5.6773272396665152E-3</v>
      </c>
      <c r="AK1874" s="13">
        <f t="shared" si="2322"/>
        <v>1.3573353964594669E-3</v>
      </c>
      <c r="AL1874" s="13">
        <f t="shared" si="2323"/>
        <v>1.030838898600414E-5</v>
      </c>
      <c r="AM1874" s="13">
        <f t="shared" si="2324"/>
        <v>1.764001481442495E-4</v>
      </c>
      <c r="AN1874" s="13">
        <f t="shared" si="2325"/>
        <v>2.6041953870535557E-4</v>
      </c>
      <c r="AO1874" s="13">
        <f t="shared" si="2326"/>
        <v>1.9222868249535821E-4</v>
      </c>
      <c r="AP1874" s="13">
        <f t="shared" si="2327"/>
        <v>9.4595734655965793E-5</v>
      </c>
      <c r="AQ1874" s="13">
        <f t="shared" si="2328"/>
        <v>3.4912920768150575E-5</v>
      </c>
      <c r="AR1874" s="13">
        <f t="shared" si="2329"/>
        <v>6.5170272192156559E-3</v>
      </c>
      <c r="AS1874" s="13">
        <f t="shared" si="2330"/>
        <v>4.6742726027102239E-3</v>
      </c>
      <c r="AT1874" s="13">
        <f t="shared" si="2331"/>
        <v>1.6762876407839357E-3</v>
      </c>
      <c r="AU1874" s="13">
        <f t="shared" si="2332"/>
        <v>4.0076684915862232E-4</v>
      </c>
      <c r="AV1874" s="13">
        <f t="shared" si="2333"/>
        <v>7.186150372263234E-5</v>
      </c>
      <c r="AW1874" s="13">
        <f t="shared" si="2334"/>
        <v>3.0319875881015404E-7</v>
      </c>
      <c r="AX1874" s="13">
        <f t="shared" si="2335"/>
        <v>2.1086873709163518E-5</v>
      </c>
      <c r="AY1874" s="13">
        <f t="shared" si="2336"/>
        <v>3.1130551656838105E-5</v>
      </c>
      <c r="AZ1874" s="13">
        <f t="shared" si="2337"/>
        <v>2.2979016705495048E-5</v>
      </c>
      <c r="BA1874" s="13">
        <f t="shared" si="2338"/>
        <v>1.1307974120774115E-5</v>
      </c>
      <c r="BB1874" s="13">
        <f t="shared" si="2339"/>
        <v>4.1734905486247062E-6</v>
      </c>
      <c r="BC1874" s="13">
        <f t="shared" si="2340"/>
        <v>1.232264819386931E-6</v>
      </c>
      <c r="BD1874" s="13">
        <f t="shared" si="2341"/>
        <v>1.6035145472880106E-3</v>
      </c>
      <c r="BE1874" s="13">
        <f t="shared" si="2342"/>
        <v>1.1501047738968495E-3</v>
      </c>
      <c r="BF1874" s="13">
        <f t="shared" si="2343"/>
        <v>4.1245057401488697E-4</v>
      </c>
      <c r="BG1874" s="13">
        <f t="shared" si="2344"/>
        <v>9.8608683235478924E-5</v>
      </c>
      <c r="BH1874" s="13">
        <f t="shared" si="2345"/>
        <v>1.7681522990953671E-5</v>
      </c>
      <c r="BI1874" s="13">
        <f t="shared" si="2346"/>
        <v>2.5363791100063161E-6</v>
      </c>
      <c r="BJ1874" s="14">
        <f t="shared" si="2347"/>
        <v>0.18137156616267747</v>
      </c>
      <c r="BK1874" s="14">
        <f t="shared" si="2348"/>
        <v>0.26482837895574707</v>
      </c>
      <c r="BL1874" s="14">
        <f t="shared" si="2349"/>
        <v>0.4931712499643624</v>
      </c>
      <c r="BM1874" s="14">
        <f t="shared" si="2350"/>
        <v>0.37469791406573205</v>
      </c>
      <c r="BN1874" s="14">
        <f t="shared" si="2351"/>
        <v>0.62444646168244544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1.1583333333333301</v>
      </c>
      <c r="F1875" s="10">
        <f>VLOOKUP(B1875,home!$B$2:$E$405,3,FALSE)</f>
        <v>1.1100000000000001</v>
      </c>
      <c r="G1875" s="10">
        <f>VLOOKUP(C1875,away!$B$2:$E$405,4,FALSE)</f>
        <v>1.1100000000000001</v>
      </c>
      <c r="H1875" s="10">
        <f>VLOOKUP(A1875,away!$A$2:$E$405,3,FALSE)</f>
        <v>1.05</v>
      </c>
      <c r="I1875" s="10">
        <f>VLOOKUP(C1875,away!$B$2:$E$405,3,FALSE)</f>
        <v>0.99</v>
      </c>
      <c r="J1875" s="10">
        <f>VLOOKUP(B1875,home!$B$2:$E$405,4,FALSE)</f>
        <v>0.68</v>
      </c>
      <c r="K1875" s="12">
        <f t="shared" si="2296"/>
        <v>1.4271824999999965</v>
      </c>
      <c r="L1875" s="12">
        <f t="shared" si="2297"/>
        <v>0.70686000000000015</v>
      </c>
      <c r="M1875" s="13">
        <f t="shared" si="2298"/>
        <v>0.11835786379291535</v>
      </c>
      <c r="N1875" s="13">
        <f t="shared" si="2299"/>
        <v>0.16891827194263201</v>
      </c>
      <c r="O1875" s="13">
        <f t="shared" si="2300"/>
        <v>8.3662439600660152E-2</v>
      </c>
      <c r="P1875" s="13">
        <f t="shared" si="2301"/>
        <v>0.11940156970536887</v>
      </c>
      <c r="Q1875" s="13">
        <f t="shared" si="2302"/>
        <v>0.12053860082338241</v>
      </c>
      <c r="R1875" s="13">
        <f t="shared" si="2303"/>
        <v>2.9568816028061325E-2</v>
      </c>
      <c r="S1875" s="13">
        <f t="shared" si="2304"/>
        <v>3.0113619812052239E-2</v>
      </c>
      <c r="T1875" s="13">
        <f t="shared" si="2305"/>
        <v>8.520391537801611E-2</v>
      </c>
      <c r="U1875" s="13">
        <f t="shared" si="2306"/>
        <v>4.2200096780968532E-2</v>
      </c>
      <c r="V1875" s="13">
        <f t="shared" si="2307"/>
        <v>3.3754631550303076E-3</v>
      </c>
      <c r="W1875" s="13">
        <f t="shared" si="2308"/>
        <v>5.7343527223205515E-2</v>
      </c>
      <c r="X1875" s="13">
        <f t="shared" si="2309"/>
        <v>4.053384565299506E-2</v>
      </c>
      <c r="Y1875" s="13">
        <f t="shared" si="2310"/>
        <v>1.4325877069138047E-2</v>
      </c>
      <c r="Z1875" s="13">
        <f t="shared" si="2311"/>
        <v>6.9670044325318122E-3</v>
      </c>
      <c r="AA1875" s="13">
        <f t="shared" si="2312"/>
        <v>9.9431868035318085E-3</v>
      </c>
      <c r="AB1875" s="13">
        <f t="shared" si="2313"/>
        <v>7.0953711001157512E-3</v>
      </c>
      <c r="AC1875" s="13">
        <f t="shared" si="2314"/>
        <v>2.1282679614471284E-4</v>
      </c>
      <c r="AD1875" s="13">
        <f t="shared" si="2315"/>
        <v>2.0459919635308084E-2</v>
      </c>
      <c r="AE1875" s="13">
        <f t="shared" si="2316"/>
        <v>1.4462298793413875E-2</v>
      </c>
      <c r="AF1875" s="13">
        <f t="shared" si="2317"/>
        <v>5.1114102625562669E-3</v>
      </c>
      <c r="AG1875" s="13">
        <f t="shared" si="2318"/>
        <v>1.2043504860635081E-3</v>
      </c>
      <c r="AH1875" s="13">
        <f t="shared" si="2319"/>
        <v>1.2311741882948593E-3</v>
      </c>
      <c r="AI1875" s="13">
        <f t="shared" si="2320"/>
        <v>1.7571102559861237E-3</v>
      </c>
      <c r="AJ1875" s="13">
        <f t="shared" si="2321"/>
        <v>1.253858503956955E-3</v>
      </c>
      <c r="AK1875" s="13">
        <f t="shared" si="2322"/>
        <v>5.964949714411809E-4</v>
      </c>
      <c r="AL1875" s="13">
        <f t="shared" si="2323"/>
        <v>8.5881420028009549E-6</v>
      </c>
      <c r="AM1875" s="13">
        <f t="shared" si="2324"/>
        <v>5.8400078509835999E-3</v>
      </c>
      <c r="AN1875" s="13">
        <f t="shared" si="2325"/>
        <v>4.128067949546268E-3</v>
      </c>
      <c r="AO1875" s="13">
        <f t="shared" si="2326"/>
        <v>1.458983055408138E-3</v>
      </c>
      <c r="AP1875" s="13">
        <f t="shared" si="2327"/>
        <v>3.4376558751526555E-4</v>
      </c>
      <c r="AQ1875" s="13">
        <f t="shared" si="2328"/>
        <v>6.0748535797760158E-5</v>
      </c>
      <c r="AR1875" s="13">
        <f t="shared" si="2329"/>
        <v>1.7405355734762093E-4</v>
      </c>
      <c r="AS1875" s="13">
        <f t="shared" si="2330"/>
        <v>2.4840619110927045E-4</v>
      </c>
      <c r="AT1875" s="13">
        <f t="shared" si="2331"/>
        <v>1.7726048442140275E-4</v>
      </c>
      <c r="AU1875" s="13">
        <f t="shared" si="2332"/>
        <v>8.432768710258267E-5</v>
      </c>
      <c r="AV1875" s="13">
        <f t="shared" si="2333"/>
        <v>3.0087749824570363E-5</v>
      </c>
      <c r="AW1875" s="13">
        <f t="shared" si="2334"/>
        <v>2.4066317069777065E-7</v>
      </c>
      <c r="AX1875" s="13">
        <f t="shared" si="2335"/>
        <v>1.3891261674643966E-3</v>
      </c>
      <c r="AY1875" s="13">
        <f t="shared" si="2336"/>
        <v>9.8191772273388349E-4</v>
      </c>
      <c r="AZ1875" s="13">
        <f t="shared" si="2337"/>
        <v>3.4703918074583659E-4</v>
      </c>
      <c r="BA1875" s="13">
        <f t="shared" si="2338"/>
        <v>8.1769371767334036E-5</v>
      </c>
      <c r="BB1875" s="13">
        <f t="shared" si="2339"/>
        <v>1.4449874531864436E-5</v>
      </c>
      <c r="BC1875" s="13">
        <f t="shared" si="2340"/>
        <v>2.0428076623187404E-6</v>
      </c>
      <c r="BD1875" s="13">
        <f t="shared" si="2341"/>
        <v>2.0505249591123215E-5</v>
      </c>
      <c r="BE1875" s="13">
        <f t="shared" si="2342"/>
        <v>2.9264733374583134E-5</v>
      </c>
      <c r="BF1875" s="13">
        <f t="shared" si="2343"/>
        <v>2.088305766968545E-5</v>
      </c>
      <c r="BG1875" s="13">
        <f t="shared" si="2344"/>
        <v>9.9346448175552606E-6</v>
      </c>
      <c r="BH1875" s="13">
        <f t="shared" si="2345"/>
        <v>3.5446378068326326E-6</v>
      </c>
      <c r="BI1875" s="13">
        <f t="shared" si="2346"/>
        <v>1.01176900934998E-6</v>
      </c>
      <c r="BJ1875" s="14">
        <f t="shared" si="2347"/>
        <v>0.54274993537086758</v>
      </c>
      <c r="BK1875" s="14">
        <f t="shared" si="2348"/>
        <v>0.27245184912624809</v>
      </c>
      <c r="BL1875" s="14">
        <f t="shared" si="2349"/>
        <v>0.17810782799509128</v>
      </c>
      <c r="BM1875" s="14">
        <f t="shared" si="2350"/>
        <v>0.35884737797215549</v>
      </c>
      <c r="BN1875" s="14">
        <f t="shared" si="2351"/>
        <v>0.64044756189301999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1.1583333333333301</v>
      </c>
      <c r="F1876" s="10">
        <f>VLOOKUP(B1876,home!$B$2:$E$405,3,FALSE)</f>
        <v>0.72</v>
      </c>
      <c r="G1876" s="10">
        <f>VLOOKUP(C1876,away!$B$2:$E$405,4,FALSE)</f>
        <v>0.99</v>
      </c>
      <c r="H1876" s="10">
        <f>VLOOKUP(A1876,away!$A$2:$E$405,3,FALSE)</f>
        <v>1.05</v>
      </c>
      <c r="I1876" s="10">
        <f>VLOOKUP(C1876,away!$B$2:$E$405,3,FALSE)</f>
        <v>0.74</v>
      </c>
      <c r="J1876" s="10">
        <f>VLOOKUP(B1876,home!$B$2:$E$405,4,FALSE)</f>
        <v>1.43</v>
      </c>
      <c r="K1876" s="12">
        <f t="shared" si="2296"/>
        <v>0.82565999999999762</v>
      </c>
      <c r="L1876" s="12">
        <f t="shared" si="2297"/>
        <v>1.11111</v>
      </c>
      <c r="M1876" s="13">
        <f t="shared" si="2298"/>
        <v>0.14416886396770187</v>
      </c>
      <c r="N1876" s="13">
        <f t="shared" si="2299"/>
        <v>0.11903446422357239</v>
      </c>
      <c r="O1876" s="13">
        <f t="shared" si="2300"/>
        <v>0.16018746644315324</v>
      </c>
      <c r="P1876" s="13">
        <f t="shared" si="2301"/>
        <v>0.13226038354345351</v>
      </c>
      <c r="Q1876" s="13">
        <f t="shared" si="2302"/>
        <v>4.9140997865417244E-2</v>
      </c>
      <c r="R1876" s="13">
        <f t="shared" si="2303"/>
        <v>8.8992947919826038E-2</v>
      </c>
      <c r="S1876" s="13">
        <f t="shared" si="2304"/>
        <v>3.0333888631772023E-2</v>
      </c>
      <c r="T1876" s="13">
        <f t="shared" si="2305"/>
        <v>5.460105413824376E-2</v>
      </c>
      <c r="U1876" s="13">
        <f t="shared" si="2306"/>
        <v>7.3477917379483351E-2</v>
      </c>
      <c r="V1876" s="13">
        <f t="shared" si="2307"/>
        <v>3.0920312891642384E-3</v>
      </c>
      <c r="W1876" s="13">
        <f t="shared" si="2308"/>
        <v>1.3524585432520095E-2</v>
      </c>
      <c r="X1876" s="13">
        <f t="shared" si="2309"/>
        <v>1.5027302119927404E-2</v>
      </c>
      <c r="Y1876" s="13">
        <f t="shared" si="2310"/>
        <v>8.3484928292362724E-3</v>
      </c>
      <c r="Z1876" s="13">
        <f t="shared" si="2311"/>
        <v>3.2960318121065972E-2</v>
      </c>
      <c r="AA1876" s="13">
        <f t="shared" si="2312"/>
        <v>2.7214016259839248E-2</v>
      </c>
      <c r="AB1876" s="13">
        <f t="shared" si="2313"/>
        <v>1.1234762332549405E-2</v>
      </c>
      <c r="AC1876" s="13">
        <f t="shared" si="2314"/>
        <v>1.7728916675310998E-4</v>
      </c>
      <c r="AD1876" s="13">
        <f t="shared" si="2315"/>
        <v>2.7916773020536271E-3</v>
      </c>
      <c r="AE1876" s="13">
        <f t="shared" si="2316"/>
        <v>3.1018605670848059E-3</v>
      </c>
      <c r="AF1876" s="13">
        <f t="shared" si="2317"/>
        <v>1.7232541473467999E-3</v>
      </c>
      <c r="AG1876" s="13">
        <f t="shared" si="2318"/>
        <v>6.3824163855283431E-4</v>
      </c>
      <c r="AH1876" s="13">
        <f t="shared" si="2319"/>
        <v>9.1556347668744053E-3</v>
      </c>
      <c r="AI1876" s="13">
        <f t="shared" si="2320"/>
        <v>7.5594414016174989E-3</v>
      </c>
      <c r="AJ1876" s="13">
        <f t="shared" si="2321"/>
        <v>3.1207641938297433E-3</v>
      </c>
      <c r="AK1876" s="13">
        <f t="shared" si="2322"/>
        <v>8.5889672142581942E-4</v>
      </c>
      <c r="AL1876" s="13">
        <f t="shared" si="2323"/>
        <v>6.5057967573688443E-6</v>
      </c>
      <c r="AM1876" s="13">
        <f t="shared" si="2324"/>
        <v>4.609952562427183E-4</v>
      </c>
      <c r="AN1876" s="13">
        <f t="shared" si="2325"/>
        <v>5.122164391638468E-4</v>
      </c>
      <c r="AO1876" s="13">
        <f t="shared" si="2326"/>
        <v>2.8456440385967103E-4</v>
      </c>
      <c r="AP1876" s="13">
        <f t="shared" si="2327"/>
        <v>1.0539411825750635E-4</v>
      </c>
      <c r="AQ1876" s="13">
        <f t="shared" si="2328"/>
        <v>2.927611468427448E-5</v>
      </c>
      <c r="AR1876" s="13">
        <f t="shared" si="2329"/>
        <v>2.034583469164364E-3</v>
      </c>
      <c r="AS1876" s="13">
        <f t="shared" si="2330"/>
        <v>1.6798741871502441E-3</v>
      </c>
      <c r="AT1876" s="13">
        <f t="shared" si="2331"/>
        <v>6.9350246068123321E-4</v>
      </c>
      <c r="AU1876" s="13">
        <f t="shared" si="2332"/>
        <v>1.9086574722868845E-4</v>
      </c>
      <c r="AV1876" s="13">
        <f t="shared" si="2333"/>
        <v>3.9397553214209606E-5</v>
      </c>
      <c r="AW1876" s="13">
        <f t="shared" si="2334"/>
        <v>1.6578922157756147E-7</v>
      </c>
      <c r="AX1876" s="13">
        <f t="shared" si="2335"/>
        <v>6.3437557211560254E-5</v>
      </c>
      <c r="AY1876" s="13">
        <f t="shared" si="2336"/>
        <v>7.0486104193336727E-5</v>
      </c>
      <c r="AZ1876" s="13">
        <f t="shared" si="2337"/>
        <v>3.9158907615129199E-5</v>
      </c>
      <c r="BA1876" s="13">
        <f t="shared" si="2338"/>
        <v>1.4503284613415402E-5</v>
      </c>
      <c r="BB1876" s="13">
        <f t="shared" si="2339"/>
        <v>4.028686141702998E-6</v>
      </c>
      <c r="BC1876" s="13">
        <f t="shared" si="2340"/>
        <v>8.9526269178152374E-7</v>
      </c>
      <c r="BD1876" s="13">
        <f t="shared" si="2341"/>
        <v>3.7677433973720275E-4</v>
      </c>
      <c r="BE1876" s="13">
        <f t="shared" si="2342"/>
        <v>3.1108750134741794E-4</v>
      </c>
      <c r="BF1876" s="13">
        <f t="shared" si="2343"/>
        <v>1.2842625318125418E-4</v>
      </c>
      <c r="BG1876" s="13">
        <f t="shared" si="2344"/>
        <v>3.5345473400544671E-5</v>
      </c>
      <c r="BH1876" s="13">
        <f t="shared" si="2345"/>
        <v>7.2958358919734064E-6</v>
      </c>
      <c r="BI1876" s="13">
        <f t="shared" si="2346"/>
        <v>1.2047759725133494E-6</v>
      </c>
      <c r="BJ1876" s="14">
        <f t="shared" si="2347"/>
        <v>0.2695168863986302</v>
      </c>
      <c r="BK1876" s="14">
        <f t="shared" si="2348"/>
        <v>0.31010944849979549</v>
      </c>
      <c r="BL1876" s="14">
        <f t="shared" si="2349"/>
        <v>0.38730020501556844</v>
      </c>
      <c r="BM1876" s="14">
        <f t="shared" si="2350"/>
        <v>0.30603141375696402</v>
      </c>
      <c r="BN1876" s="14">
        <f t="shared" si="2351"/>
        <v>0.69378512396312431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1.1583333333333301</v>
      </c>
      <c r="F1877" s="10">
        <f>VLOOKUP(B1877,home!$B$2:$E$405,3,FALSE)</f>
        <v>0.57999999999999996</v>
      </c>
      <c r="G1877" s="10">
        <f>VLOOKUP(C1877,away!$B$2:$E$405,4,FALSE)</f>
        <v>0.57999999999999996</v>
      </c>
      <c r="H1877" s="10">
        <f>VLOOKUP(A1877,away!$A$2:$E$405,3,FALSE)</f>
        <v>1.05</v>
      </c>
      <c r="I1877" s="10">
        <f>VLOOKUP(C1877,away!$B$2:$E$405,3,FALSE)</f>
        <v>1.1499999999999999</v>
      </c>
      <c r="J1877" s="10">
        <f>VLOOKUP(B1877,home!$B$2:$E$405,4,FALSE)</f>
        <v>0.95</v>
      </c>
      <c r="K1877" s="12">
        <f t="shared" si="2296"/>
        <v>0.3896633333333322</v>
      </c>
      <c r="L1877" s="12">
        <f t="shared" si="2297"/>
        <v>1.147125</v>
      </c>
      <c r="M1877" s="13">
        <f t="shared" si="2298"/>
        <v>0.21507072889839485</v>
      </c>
      <c r="N1877" s="13">
        <f t="shared" si="2299"/>
        <v>8.3805177124977953E-2</v>
      </c>
      <c r="O1877" s="13">
        <f t="shared" si="2300"/>
        <v>0.24671300988757119</v>
      </c>
      <c r="P1877" s="13">
        <f t="shared" si="2301"/>
        <v>9.6135013809490327E-2</v>
      </c>
      <c r="Q1877" s="13">
        <f t="shared" si="2302"/>
        <v>1.6327902334554618E-2</v>
      </c>
      <c r="R1877" s="13">
        <f t="shared" si="2303"/>
        <v>0.14150533073364005</v>
      </c>
      <c r="S1877" s="13">
        <f t="shared" si="2304"/>
        <v>1.0742908771789487E-2</v>
      </c>
      <c r="T1877" s="13">
        <f t="shared" si="2305"/>
        <v>1.8730144965525969E-2</v>
      </c>
      <c r="U1877" s="13">
        <f t="shared" si="2306"/>
        <v>5.5139438858105801E-2</v>
      </c>
      <c r="V1877" s="13">
        <f t="shared" si="2307"/>
        <v>5.3355557774979691E-4</v>
      </c>
      <c r="W1877" s="13">
        <f t="shared" si="2308"/>
        <v>2.1207949500078828E-3</v>
      </c>
      <c r="X1877" s="13">
        <f t="shared" si="2309"/>
        <v>2.4328169070277927E-3</v>
      </c>
      <c r="Y1877" s="13">
        <f t="shared" si="2310"/>
        <v>1.3953725472371284E-3</v>
      </c>
      <c r="Z1877" s="13">
        <f t="shared" si="2311"/>
        <v>5.4108100839275614E-2</v>
      </c>
      <c r="AA1877" s="13">
        <f t="shared" si="2312"/>
        <v>2.1083942933368204E-2</v>
      </c>
      <c r="AB1877" s="13">
        <f t="shared" si="2313"/>
        <v>4.1078197416130049E-3</v>
      </c>
      <c r="AC1877" s="13">
        <f t="shared" si="2314"/>
        <v>1.4905960558253054E-5</v>
      </c>
      <c r="AD1877" s="13">
        <f t="shared" si="2315"/>
        <v>2.0659900738414231E-4</v>
      </c>
      <c r="AE1877" s="13">
        <f t="shared" si="2316"/>
        <v>2.3699488634553427E-4</v>
      </c>
      <c r="AF1877" s="13">
        <f t="shared" si="2317"/>
        <v>1.3593137949956049E-4</v>
      </c>
      <c r="AG1877" s="13">
        <f t="shared" si="2318"/>
        <v>5.1976761236144437E-5</v>
      </c>
      <c r="AH1877" s="13">
        <f t="shared" si="2319"/>
        <v>1.5517188793813514E-2</v>
      </c>
      <c r="AI1877" s="13">
        <f t="shared" si="2320"/>
        <v>6.0464795093600025E-3</v>
      </c>
      <c r="AJ1877" s="13">
        <f t="shared" si="2321"/>
        <v>1.178045680274455E-3</v>
      </c>
      <c r="AK1877" s="13">
        <f t="shared" si="2322"/>
        <v>1.5301373553155899E-4</v>
      </c>
      <c r="AL1877" s="13">
        <f t="shared" si="2323"/>
        <v>2.6651413355061565E-7</v>
      </c>
      <c r="AM1877" s="13">
        <f t="shared" si="2324"/>
        <v>1.6100811576132529E-5</v>
      </c>
      <c r="AN1877" s="13">
        <f t="shared" si="2325"/>
        <v>1.8469643479271029E-5</v>
      </c>
      <c r="AO1877" s="13">
        <f t="shared" si="2326"/>
        <v>1.0593494888079389E-5</v>
      </c>
      <c r="AP1877" s="13">
        <f t="shared" si="2327"/>
        <v>4.0506876078293559E-6</v>
      </c>
      <c r="AQ1877" s="13">
        <f t="shared" si="2328"/>
        <v>1.1616612555328129E-6</v>
      </c>
      <c r="AR1877" s="13">
        <f t="shared" si="2329"/>
        <v>3.5600310390206656E-3</v>
      </c>
      <c r="AS1877" s="13">
        <f t="shared" si="2330"/>
        <v>1.3872135614349185E-3</v>
      </c>
      <c r="AT1877" s="13">
        <f t="shared" si="2331"/>
        <v>2.7027313019696683E-4</v>
      </c>
      <c r="AU1877" s="13">
        <f t="shared" si="2332"/>
        <v>3.5105176274327922E-5</v>
      </c>
      <c r="AV1877" s="13">
        <f t="shared" si="2333"/>
        <v>3.4198000010772068E-6</v>
      </c>
      <c r="AW1877" s="13">
        <f t="shared" si="2334"/>
        <v>3.3091620138881247E-9</v>
      </c>
      <c r="AX1877" s="13">
        <f t="shared" si="2335"/>
        <v>1.0456493180212831E-6</v>
      </c>
      <c r="AY1877" s="13">
        <f t="shared" si="2336"/>
        <v>1.1994904739351646E-6</v>
      </c>
      <c r="AZ1877" s="13">
        <f t="shared" si="2337"/>
        <v>6.8798275495643787E-7</v>
      </c>
      <c r="BA1877" s="13">
        <f t="shared" si="2338"/>
        <v>2.630674059264679E-7</v>
      </c>
      <c r="BB1877" s="13">
        <f t="shared" si="2339"/>
        <v>7.5442799505849897E-8</v>
      </c>
      <c r="BC1877" s="13">
        <f t="shared" si="2340"/>
        <v>1.7308464276629613E-8</v>
      </c>
      <c r="BD1877" s="13">
        <f t="shared" si="2341"/>
        <v>6.8063343427276362E-4</v>
      </c>
      <c r="BE1877" s="13">
        <f t="shared" si="2342"/>
        <v>2.6521789277683851E-4</v>
      </c>
      <c r="BF1877" s="13">
        <f t="shared" si="2343"/>
        <v>5.1672844079532604E-5</v>
      </c>
      <c r="BG1877" s="13">
        <f t="shared" si="2344"/>
        <v>6.7116708889480703E-6</v>
      </c>
      <c r="BH1877" s="13">
        <f t="shared" si="2345"/>
        <v>6.5382301270594853E-7</v>
      </c>
      <c r="BI1877" s="13">
        <f t="shared" si="2346"/>
        <v>5.0954170908208329E-8</v>
      </c>
      <c r="BJ1877" s="14">
        <f t="shared" si="2347"/>
        <v>0.12549737610382017</v>
      </c>
      <c r="BK1877" s="14">
        <f t="shared" si="2348"/>
        <v>0.32249857902259016</v>
      </c>
      <c r="BL1877" s="14">
        <f t="shared" si="2349"/>
        <v>0.49770525319940734</v>
      </c>
      <c r="BM1877" s="14">
        <f t="shared" si="2350"/>
        <v>0.20025095019515254</v>
      </c>
      <c r="BN1877" s="14">
        <f t="shared" si="2351"/>
        <v>0.79955716278862887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1.1583333333333301</v>
      </c>
      <c r="F1878" s="10">
        <f>VLOOKUP(B1878,home!$B$2:$E$405,3,FALSE)</f>
        <v>0.72</v>
      </c>
      <c r="G1878" s="10">
        <f>VLOOKUP(C1878,away!$B$2:$E$405,4,FALSE)</f>
        <v>1.29</v>
      </c>
      <c r="H1878" s="10">
        <f>VLOOKUP(A1878,away!$A$2:$E$405,3,FALSE)</f>
        <v>1.05</v>
      </c>
      <c r="I1878" s="10">
        <f>VLOOKUP(C1878,away!$B$2:$E$405,3,FALSE)</f>
        <v>1.1499999999999999</v>
      </c>
      <c r="J1878" s="10">
        <f>VLOOKUP(B1878,home!$B$2:$E$405,4,FALSE)</f>
        <v>2.06</v>
      </c>
      <c r="K1878" s="12">
        <f t="shared" si="2296"/>
        <v>1.0758599999999969</v>
      </c>
      <c r="L1878" s="12">
        <f t="shared" si="2297"/>
        <v>2.4874499999999999</v>
      </c>
      <c r="M1878" s="13">
        <f t="shared" si="2298"/>
        <v>2.8344847821938982E-2</v>
      </c>
      <c r="N1878" s="13">
        <f t="shared" si="2299"/>
        <v>3.0495087977711183E-2</v>
      </c>
      <c r="O1878" s="13">
        <f t="shared" si="2300"/>
        <v>7.0506391714682121E-2</v>
      </c>
      <c r="P1878" s="13">
        <f t="shared" si="2301"/>
        <v>7.5855006590157689E-2</v>
      </c>
      <c r="Q1878" s="13">
        <f t="shared" si="2302"/>
        <v>1.6404222675850125E-2</v>
      </c>
      <c r="R1878" s="13">
        <f t="shared" si="2303"/>
        <v>8.7690562035343034E-2</v>
      </c>
      <c r="S1878" s="13">
        <f t="shared" si="2304"/>
        <v>5.0749805228617856E-2</v>
      </c>
      <c r="T1878" s="13">
        <f t="shared" si="2305"/>
        <v>4.0804683695043399E-2</v>
      </c>
      <c r="U1878" s="13">
        <f t="shared" si="2306"/>
        <v>9.4342768071343883E-2</v>
      </c>
      <c r="V1878" s="13">
        <f t="shared" si="2307"/>
        <v>1.509044306452369E-2</v>
      </c>
      <c r="W1878" s="13">
        <f t="shared" si="2308"/>
        <v>5.8828823360133568E-3</v>
      </c>
      <c r="X1878" s="13">
        <f t="shared" si="2309"/>
        <v>1.4633375666716426E-2</v>
      </c>
      <c r="Y1878" s="13">
        <f t="shared" si="2310"/>
        <v>1.8199895151086887E-2</v>
      </c>
      <c r="Z1878" s="13">
        <f t="shared" si="2311"/>
        <v>7.2708629511604672E-2</v>
      </c>
      <c r="AA1878" s="13">
        <f t="shared" si="2312"/>
        <v>7.8224306146354769E-2</v>
      </c>
      <c r="AB1878" s="13">
        <f t="shared" si="2313"/>
        <v>4.2079201005308493E-2</v>
      </c>
      <c r="AC1878" s="13">
        <f t="shared" si="2314"/>
        <v>2.5240161485843618E-3</v>
      </c>
      <c r="AD1878" s="13">
        <f t="shared" si="2315"/>
        <v>1.5822894475058279E-3</v>
      </c>
      <c r="AE1878" s="13">
        <f t="shared" si="2316"/>
        <v>3.9358658861983718E-3</v>
      </c>
      <c r="AF1878" s="13">
        <f t="shared" si="2317"/>
        <v>4.8951347993120703E-3</v>
      </c>
      <c r="AG1878" s="13">
        <f t="shared" si="2318"/>
        <v>4.0588010188496032E-3</v>
      </c>
      <c r="AH1878" s="13">
        <f t="shared" si="2319"/>
        <v>4.5214770119660269E-2</v>
      </c>
      <c r="AI1878" s="13">
        <f t="shared" si="2320"/>
        <v>4.8644762580937556E-2</v>
      </c>
      <c r="AJ1878" s="13">
        <f t="shared" si="2321"/>
        <v>2.616747713516366E-2</v>
      </c>
      <c r="AK1878" s="13">
        <f t="shared" si="2322"/>
        <v>9.3841806502123655E-3</v>
      </c>
      <c r="AL1878" s="13">
        <f t="shared" si="2323"/>
        <v>2.7018562637876102E-4</v>
      </c>
      <c r="AM1878" s="13">
        <f t="shared" si="2324"/>
        <v>3.4046438499872313E-4</v>
      </c>
      <c r="AN1878" s="13">
        <f t="shared" si="2325"/>
        <v>8.4688813446507391E-4</v>
      </c>
      <c r="AO1878" s="13">
        <f t="shared" si="2326"/>
        <v>1.0532959450375741E-3</v>
      </c>
      <c r="AP1878" s="13">
        <f t="shared" si="2327"/>
        <v>8.7334033282790457E-4</v>
      </c>
      <c r="AQ1878" s="13">
        <f t="shared" si="2328"/>
        <v>5.4309760272319295E-4</v>
      </c>
      <c r="AR1878" s="13">
        <f t="shared" si="2329"/>
        <v>2.2493895986829767E-2</v>
      </c>
      <c r="AS1878" s="13">
        <f t="shared" si="2330"/>
        <v>2.4200282936390604E-2</v>
      </c>
      <c r="AT1878" s="13">
        <f t="shared" si="2331"/>
        <v>1.3018058199972557E-2</v>
      </c>
      <c r="AU1878" s="13">
        <f t="shared" si="2332"/>
        <v>4.668536031674146E-3</v>
      </c>
      <c r="AV1878" s="13">
        <f t="shared" si="2333"/>
        <v>1.255672793759233E-3</v>
      </c>
      <c r="AW1878" s="13">
        <f t="shared" si="2334"/>
        <v>2.0084908667896805E-5</v>
      </c>
      <c r="AX1878" s="13">
        <f t="shared" si="2335"/>
        <v>6.1048668874120847E-5</v>
      </c>
      <c r="AY1878" s="13">
        <f t="shared" si="2336"/>
        <v>1.5185551139093194E-4</v>
      </c>
      <c r="AZ1878" s="13">
        <f t="shared" si="2337"/>
        <v>1.8886649590468683E-4</v>
      </c>
      <c r="BA1878" s="13">
        <f t="shared" si="2338"/>
        <v>1.5659865507937107E-4</v>
      </c>
      <c r="BB1878" s="13">
        <f t="shared" si="2339"/>
        <v>9.738283114429542E-5</v>
      </c>
      <c r="BC1878" s="13">
        <f t="shared" si="2340"/>
        <v>4.8446984665975482E-5</v>
      </c>
      <c r="BD1878" s="13">
        <f t="shared" si="2341"/>
        <v>9.3254069287399613E-3</v>
      </c>
      <c r="BE1878" s="13">
        <f t="shared" si="2342"/>
        <v>1.0032832298354145E-2</v>
      </c>
      <c r="BF1878" s="13">
        <f t="shared" si="2343"/>
        <v>5.396961478253629E-3</v>
      </c>
      <c r="BG1878" s="13">
        <f t="shared" si="2344"/>
        <v>1.9354583253313111E-3</v>
      </c>
      <c r="BH1878" s="13">
        <f t="shared" si="2345"/>
        <v>5.2057054847273461E-4</v>
      </c>
      <c r="BI1878" s="13">
        <f t="shared" si="2346"/>
        <v>1.1201220605597496E-4</v>
      </c>
      <c r="BJ1878" s="14">
        <f t="shared" si="2347"/>
        <v>0.14525352420139909</v>
      </c>
      <c r="BK1878" s="14">
        <f t="shared" si="2348"/>
        <v>0.17298615999159228</v>
      </c>
      <c r="BL1878" s="14">
        <f t="shared" si="2349"/>
        <v>0.59521410719284029</v>
      </c>
      <c r="BM1878" s="14">
        <f t="shared" si="2350"/>
        <v>0.67673453147903018</v>
      </c>
      <c r="BN1878" s="14">
        <f t="shared" si="2351"/>
        <v>0.30929611881568314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1.3571428571428601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1.0952380952381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1.3571428571428601</v>
      </c>
      <c r="F1880" s="10">
        <f>VLOOKUP(B1880,home!$B$2:$E$405,3,FALSE)</f>
        <v>3.19</v>
      </c>
      <c r="G1880" s="10">
        <f>VLOOKUP(C1880,away!$B$2:$E$405,4,FALSE)</f>
        <v>0</v>
      </c>
      <c r="H1880" s="10">
        <f>VLOOKUP(A1880,away!$A$2:$E$405,3,FALSE)</f>
        <v>1.0952380952381</v>
      </c>
      <c r="I1880" s="10">
        <f>VLOOKUP(C1880,away!$B$2:$E$405,3,FALSE)</f>
        <v>0</v>
      </c>
      <c r="J1880" s="10">
        <f>VLOOKUP(B1880,home!$B$2:$E$405,4,FALSE)</f>
        <v>0.61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1.7124999999999999</v>
      </c>
      <c r="F1881" s="10">
        <f>VLOOKUP(B1881,home!$B$2:$E$405,3,FALSE)</f>
        <v>0.73</v>
      </c>
      <c r="G1881" s="10">
        <f>VLOOKUP(C1881,away!$B$2:$E$405,4,FALSE)</f>
        <v>1.46</v>
      </c>
      <c r="H1881" s="10">
        <f>VLOOKUP(A1881,away!$A$2:$E$405,3,FALSE)</f>
        <v>1.4624999999999999</v>
      </c>
      <c r="I1881" s="10">
        <f>VLOOKUP(C1881,away!$B$2:$E$405,3,FALSE)</f>
        <v>0.44</v>
      </c>
      <c r="J1881" s="10">
        <f>VLOOKUP(B1881,home!$B$2:$E$405,4,FALSE)</f>
        <v>1.2</v>
      </c>
      <c r="K1881" s="12">
        <f t="shared" si="2296"/>
        <v>1.8251824999999999</v>
      </c>
      <c r="L1881" s="12">
        <f t="shared" si="2297"/>
        <v>0.77219999999999989</v>
      </c>
      <c r="M1881" s="13">
        <f t="shared" si="2298"/>
        <v>7.4468243962965558E-2</v>
      </c>
      <c r="N1881" s="13">
        <f t="shared" si="2299"/>
        <v>0.13591813568693537</v>
      </c>
      <c r="O1881" s="13">
        <f t="shared" si="2300"/>
        <v>5.7504377988201988E-2</v>
      </c>
      <c r="P1881" s="13">
        <f t="shared" si="2301"/>
        <v>0.10495598437745146</v>
      </c>
      <c r="Q1881" s="13">
        <f t="shared" si="2302"/>
        <v>0.12403770134420999</v>
      </c>
      <c r="R1881" s="13">
        <f t="shared" si="2303"/>
        <v>2.2202440341244779E-2</v>
      </c>
      <c r="S1881" s="13">
        <f t="shared" si="2304"/>
        <v>3.6981396600805377E-2</v>
      </c>
      <c r="T1881" s="13">
        <f t="shared" si="2305"/>
        <v>9.5781912977998929E-2</v>
      </c>
      <c r="U1881" s="13">
        <f t="shared" si="2306"/>
        <v>4.0523505568134E-2</v>
      </c>
      <c r="V1881" s="13">
        <f t="shared" si="2307"/>
        <v>5.7913110599357824E-3</v>
      </c>
      <c r="W1881" s="13">
        <f t="shared" si="2308"/>
        <v>7.5463813944559491E-2</v>
      </c>
      <c r="X1881" s="13">
        <f t="shared" si="2309"/>
        <v>5.8273157127988827E-2</v>
      </c>
      <c r="Y1881" s="13">
        <f t="shared" si="2310"/>
        <v>2.2499265967116478E-2</v>
      </c>
      <c r="Z1881" s="13">
        <f t="shared" si="2311"/>
        <v>5.7149081438364075E-3</v>
      </c>
      <c r="AA1881" s="13">
        <f t="shared" si="2312"/>
        <v>1.0430750333237692E-2</v>
      </c>
      <c r="AB1881" s="13">
        <f t="shared" si="2313"/>
        <v>9.5190114850473035E-3</v>
      </c>
      <c r="AC1881" s="13">
        <f t="shared" si="2314"/>
        <v>5.1014425812990539E-4</v>
      </c>
      <c r="AD1881" s="13">
        <f t="shared" si="2315"/>
        <v>3.4433808148716494E-2</v>
      </c>
      <c r="AE1881" s="13">
        <f t="shared" si="2316"/>
        <v>2.6589786652438867E-2</v>
      </c>
      <c r="AF1881" s="13">
        <f t="shared" si="2317"/>
        <v>1.0266316626506644E-2</v>
      </c>
      <c r="AG1881" s="13">
        <f t="shared" si="2318"/>
        <v>2.6425498996628105E-3</v>
      </c>
      <c r="AH1881" s="13">
        <f t="shared" si="2319"/>
        <v>1.103263017167618E-3</v>
      </c>
      <c r="AI1881" s="13">
        <f t="shared" si="2320"/>
        <v>2.0136563518315356E-3</v>
      </c>
      <c r="AJ1881" s="13">
        <f t="shared" si="2321"/>
        <v>1.8376451671883814E-3</v>
      </c>
      <c r="AK1881" s="13">
        <f t="shared" si="2322"/>
        <v>1.1180126001206023E-3</v>
      </c>
      <c r="AL1881" s="13">
        <f t="shared" si="2323"/>
        <v>2.8760013631129387E-5</v>
      </c>
      <c r="AM1881" s="13">
        <f t="shared" si="2324"/>
        <v>1.2569596808278951E-2</v>
      </c>
      <c r="AN1881" s="13">
        <f t="shared" si="2325"/>
        <v>9.7062426553530048E-3</v>
      </c>
      <c r="AO1881" s="13">
        <f t="shared" si="2326"/>
        <v>3.7475802892317938E-3</v>
      </c>
      <c r="AP1881" s="13">
        <f t="shared" si="2327"/>
        <v>9.6462716644826383E-4</v>
      </c>
      <c r="AQ1881" s="13">
        <f t="shared" si="2328"/>
        <v>1.8622127448283726E-4</v>
      </c>
      <c r="AR1881" s="13">
        <f t="shared" si="2329"/>
        <v>1.7038794037136694E-4</v>
      </c>
      <c r="AS1881" s="13">
        <f t="shared" si="2330"/>
        <v>3.1098908697686236E-4</v>
      </c>
      <c r="AT1881" s="13">
        <f t="shared" si="2331"/>
        <v>2.8380591962057363E-4</v>
      </c>
      <c r="AU1881" s="13">
        <f t="shared" si="2332"/>
        <v>1.7266586596262584E-4</v>
      </c>
      <c r="AV1881" s="13">
        <f t="shared" si="2333"/>
        <v>7.8786679225582585E-5</v>
      </c>
      <c r="AW1881" s="13">
        <f t="shared" si="2334"/>
        <v>1.125959268275958E-6</v>
      </c>
      <c r="AX1881" s="13">
        <f t="shared" si="2335"/>
        <v>3.8236346877544292E-3</v>
      </c>
      <c r="AY1881" s="13">
        <f t="shared" si="2336"/>
        <v>2.9526107058839694E-3</v>
      </c>
      <c r="AZ1881" s="13">
        <f t="shared" si="2337"/>
        <v>1.1400029935418002E-3</v>
      </c>
      <c r="BA1881" s="13">
        <f t="shared" si="2338"/>
        <v>2.9343677053765939E-4</v>
      </c>
      <c r="BB1881" s="13">
        <f t="shared" si="2339"/>
        <v>5.6647968552295131E-5</v>
      </c>
      <c r="BC1881" s="13">
        <f t="shared" si="2340"/>
        <v>8.74871226321646E-6</v>
      </c>
      <c r="BD1881" s="13">
        <f t="shared" si="2341"/>
        <v>2.1928927925794916E-5</v>
      </c>
      <c r="BE1881" s="13">
        <f t="shared" si="2342"/>
        <v>4.0024295493922173E-5</v>
      </c>
      <c r="BF1881" s="13">
        <f t="shared" si="2343"/>
        <v>3.652582185516781E-5</v>
      </c>
      <c r="BG1881" s="13">
        <f t="shared" si="2344"/>
        <v>2.2222096949389934E-5</v>
      </c>
      <c r="BH1881" s="13">
        <f t="shared" si="2345"/>
        <v>1.0139845616332474E-5</v>
      </c>
      <c r="BI1881" s="13">
        <f t="shared" si="2346"/>
        <v>3.7014137543263503E-6</v>
      </c>
      <c r="BJ1881" s="14">
        <f t="shared" si="2347"/>
        <v>0.62135579840846211</v>
      </c>
      <c r="BK1881" s="14">
        <f t="shared" si="2348"/>
        <v>0.22568845097880316</v>
      </c>
      <c r="BL1881" s="14">
        <f t="shared" si="2349"/>
        <v>0.14740384074592583</v>
      </c>
      <c r="BM1881" s="14">
        <f t="shared" si="2350"/>
        <v>0.47812462982940268</v>
      </c>
      <c r="BN1881" s="14">
        <f t="shared" si="2351"/>
        <v>0.51908688370100908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1.7124999999999999</v>
      </c>
      <c r="F1882" s="10">
        <f>VLOOKUP(B1882,home!$B$2:$E$405,3,FALSE)</f>
        <v>2.04</v>
      </c>
      <c r="G1882" s="10">
        <f>VLOOKUP(C1882,away!$B$2:$E$405,4,FALSE)</f>
        <v>0.93</v>
      </c>
      <c r="H1882" s="10">
        <f>VLOOKUP(A1882,away!$A$2:$E$405,3,FALSE)</f>
        <v>1.4624999999999999</v>
      </c>
      <c r="I1882" s="10">
        <f>VLOOKUP(C1882,away!$B$2:$E$405,3,FALSE)</f>
        <v>1.28</v>
      </c>
      <c r="J1882" s="10">
        <f>VLOOKUP(B1882,home!$B$2:$E$405,4,FALSE)</f>
        <v>1.03</v>
      </c>
      <c r="K1882" s="12">
        <f t="shared" si="2296"/>
        <v>3.248955</v>
      </c>
      <c r="L1882" s="12">
        <f t="shared" si="2297"/>
        <v>1.9281599999999999</v>
      </c>
      <c r="M1882" s="13">
        <f t="shared" si="2298"/>
        <v>5.6442666570314737E-3</v>
      </c>
      <c r="N1882" s="13">
        <f t="shared" si="2299"/>
        <v>1.8337968376695688E-2</v>
      </c>
      <c r="O1882" s="13">
        <f t="shared" si="2300"/>
        <v>1.0883049197421807E-2</v>
      </c>
      <c r="P1882" s="13">
        <f t="shared" si="2301"/>
        <v>3.5358537105209559E-2</v>
      </c>
      <c r="Q1882" s="13">
        <f t="shared" si="2302"/>
        <v>2.9789617023653684E-2</v>
      </c>
      <c r="R1882" s="13">
        <f t="shared" si="2303"/>
        <v>1.0492130070250415E-2</v>
      </c>
      <c r="S1882" s="13">
        <f t="shared" si="2304"/>
        <v>5.5375933765593112E-2</v>
      </c>
      <c r="T1882" s="13">
        <f t="shared" si="2305"/>
        <v>5.7439147960328091E-2</v>
      </c>
      <c r="U1882" s="13">
        <f t="shared" si="2306"/>
        <v>3.408845845239044E-2</v>
      </c>
      <c r="V1882" s="13">
        <f t="shared" si="2307"/>
        <v>3.8544757553954971E-2</v>
      </c>
      <c r="W1882" s="13">
        <f t="shared" si="2308"/>
        <v>3.2261708392361581E-2</v>
      </c>
      <c r="X1882" s="13">
        <f t="shared" si="2309"/>
        <v>6.2205735653815902E-2</v>
      </c>
      <c r="Y1882" s="13">
        <f t="shared" si="2310"/>
        <v>5.997130562913084E-2</v>
      </c>
      <c r="Z1882" s="13">
        <f t="shared" si="2311"/>
        <v>6.7435018387513469E-3</v>
      </c>
      <c r="AA1882" s="13">
        <f t="shared" si="2312"/>
        <v>2.1909334016520381E-2</v>
      </c>
      <c r="AB1882" s="13">
        <f t="shared" si="2313"/>
        <v>3.5591220149822002E-2</v>
      </c>
      <c r="AC1882" s="13">
        <f t="shared" si="2314"/>
        <v>1.5091489326662304E-2</v>
      </c>
      <c r="AD1882" s="13">
        <f t="shared" si="2315"/>
        <v>2.6204209697476281E-2</v>
      </c>
      <c r="AE1882" s="13">
        <f t="shared" si="2316"/>
        <v>5.0525908970285867E-2</v>
      </c>
      <c r="AF1882" s="13">
        <f t="shared" si="2317"/>
        <v>4.8711018320073206E-2</v>
      </c>
      <c r="AG1882" s="13">
        <f t="shared" si="2318"/>
        <v>3.1307545694677447E-2</v>
      </c>
      <c r="AH1882" s="13">
        <f t="shared" si="2319"/>
        <v>3.2506376263516964E-3</v>
      </c>
      <c r="AI1882" s="13">
        <f t="shared" si="2320"/>
        <v>1.0561175369323475E-2</v>
      </c>
      <c r="AJ1882" s="13">
        <f t="shared" si="2321"/>
        <v>1.7156391761020184E-2</v>
      </c>
      <c r="AK1882" s="13">
        <f t="shared" si="2322"/>
        <v>1.8580114931308438E-2</v>
      </c>
      <c r="AL1882" s="13">
        <f t="shared" si="2323"/>
        <v>3.7816284577193225E-3</v>
      </c>
      <c r="AM1882" s="13">
        <f t="shared" si="2324"/>
        <v>1.7027259623532805E-2</v>
      </c>
      <c r="AN1882" s="13">
        <f t="shared" si="2325"/>
        <v>3.2831280915711011E-2</v>
      </c>
      <c r="AO1882" s="13">
        <f t="shared" si="2326"/>
        <v>3.1651981305218672E-2</v>
      </c>
      <c r="AP1882" s="13">
        <f t="shared" si="2327"/>
        <v>2.0343361424490145E-2</v>
      </c>
      <c r="AQ1882" s="13">
        <f t="shared" si="2328"/>
        <v>9.8063139410612208E-3</v>
      </c>
      <c r="AR1882" s="13">
        <f t="shared" si="2329"/>
        <v>1.2535498891252579E-3</v>
      </c>
      <c r="AS1882" s="13">
        <f t="shared" si="2330"/>
        <v>4.0727271800229522E-3</v>
      </c>
      <c r="AT1882" s="13">
        <f t="shared" si="2331"/>
        <v>6.6160536675857378E-3</v>
      </c>
      <c r="AU1882" s="13">
        <f t="shared" si="2332"/>
        <v>7.1650868811903388E-3</v>
      </c>
      <c r="AV1882" s="13">
        <f t="shared" si="2333"/>
        <v>5.8197612120194399E-3</v>
      </c>
      <c r="AW1882" s="13">
        <f t="shared" si="2334"/>
        <v>6.5805640713409864E-4</v>
      </c>
      <c r="AX1882" s="13">
        <f t="shared" si="2335"/>
        <v>9.2201333816958383E-3</v>
      </c>
      <c r="AY1882" s="13">
        <f t="shared" si="2336"/>
        <v>1.7777892381250649E-2</v>
      </c>
      <c r="AZ1882" s="13">
        <f t="shared" si="2337"/>
        <v>1.7139310486916127E-2</v>
      </c>
      <c r="BA1882" s="13">
        <f t="shared" si="2338"/>
        <v>1.1015777636150734E-2</v>
      </c>
      <c r="BB1882" s="13">
        <f t="shared" si="2339"/>
        <v>5.3100454517300945E-3</v>
      </c>
      <c r="BC1882" s="13">
        <f t="shared" si="2340"/>
        <v>2.0477234476415809E-3</v>
      </c>
      <c r="BD1882" s="13">
        <f t="shared" si="2341"/>
        <v>4.0284079236929308E-4</v>
      </c>
      <c r="BE1882" s="13">
        <f t="shared" si="2342"/>
        <v>1.3088116065721764E-3</v>
      </c>
      <c r="BF1882" s="13">
        <f t="shared" si="2343"/>
        <v>2.1261350066153536E-3</v>
      </c>
      <c r="BG1882" s="13">
        <f t="shared" si="2344"/>
        <v>2.3025723201393284E-3</v>
      </c>
      <c r="BH1882" s="13">
        <f t="shared" si="2345"/>
        <v>1.8702384630945681E-3</v>
      </c>
      <c r="BI1882" s="13">
        <f t="shared" si="2346"/>
        <v>1.2152641211726819E-3</v>
      </c>
      <c r="BJ1882" s="14">
        <f t="shared" si="2347"/>
        <v>0.59092524571389726</v>
      </c>
      <c r="BK1882" s="14">
        <f t="shared" si="2348"/>
        <v>0.17157450524742138</v>
      </c>
      <c r="BL1882" s="14">
        <f t="shared" si="2349"/>
        <v>0.19666555271431593</v>
      </c>
      <c r="BM1882" s="14">
        <f t="shared" si="2350"/>
        <v>0.83828340111000665</v>
      </c>
      <c r="BN1882" s="14">
        <f t="shared" si="2351"/>
        <v>0.11050556843026263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1.7124999999999999</v>
      </c>
      <c r="F1883" s="10">
        <f>VLOOKUP(B1883,home!$B$2:$E$405,3,FALSE)</f>
        <v>1.61</v>
      </c>
      <c r="G1883" s="10">
        <f>VLOOKUP(C1883,away!$B$2:$E$405,4,FALSE)</f>
        <v>1.31</v>
      </c>
      <c r="H1883" s="10">
        <f>VLOOKUP(A1883,away!$A$2:$E$405,3,FALSE)</f>
        <v>1.4624999999999999</v>
      </c>
      <c r="I1883" s="10">
        <f>VLOOKUP(C1883,away!$B$2:$E$405,3,FALSE)</f>
        <v>1.02</v>
      </c>
      <c r="J1883" s="10">
        <f>VLOOKUP(B1883,home!$B$2:$E$405,4,FALSE)</f>
        <v>0.51</v>
      </c>
      <c r="K1883" s="12">
        <f t="shared" si="2296"/>
        <v>3.6118337499999997</v>
      </c>
      <c r="L1883" s="12">
        <f t="shared" si="2297"/>
        <v>0.76079249999999998</v>
      </c>
      <c r="M1883" s="13">
        <f t="shared" si="2298"/>
        <v>1.2618058838294133E-2</v>
      </c>
      <c r="N1883" s="13">
        <f t="shared" si="2299"/>
        <v>4.5574330771636536E-2</v>
      </c>
      <c r="O1883" s="13">
        <f t="shared" si="2300"/>
        <v>9.5997245287328895E-3</v>
      </c>
      <c r="P1883" s="13">
        <f t="shared" si="2301"/>
        <v>3.4672609043580292E-2</v>
      </c>
      <c r="Q1883" s="13">
        <f t="shared" si="2302"/>
        <v>8.2303453007330205E-2</v>
      </c>
      <c r="R1883" s="13">
        <f t="shared" si="2303"/>
        <v>3.6516992117630077E-3</v>
      </c>
      <c r="S1883" s="13">
        <f t="shared" si="2304"/>
        <v>2.3818834443862305E-2</v>
      </c>
      <c r="T1883" s="13">
        <f t="shared" si="2305"/>
        <v>6.2615849772079263E-2</v>
      </c>
      <c r="U1883" s="13">
        <f t="shared" si="2306"/>
        <v>1.3189330457894027E-2</v>
      </c>
      <c r="V1883" s="13">
        <f t="shared" si="2307"/>
        <v>7.2723030902645935E-3</v>
      </c>
      <c r="W1883" s="13">
        <f t="shared" si="2308"/>
        <v>9.908879643780473E-2</v>
      </c>
      <c r="X1883" s="13">
        <f t="shared" si="2309"/>
        <v>7.5386013163908555E-2</v>
      </c>
      <c r="Y1883" s="13">
        <f t="shared" si="2310"/>
        <v>2.8676556710001445E-2</v>
      </c>
      <c r="Z1883" s="13">
        <f t="shared" si="2311"/>
        <v>9.2606179085506952E-4</v>
      </c>
      <c r="AA1883" s="13">
        <f t="shared" si="2312"/>
        <v>3.3447812307957812E-3</v>
      </c>
      <c r="AB1883" s="13">
        <f t="shared" si="2313"/>
        <v>6.0403968678773715E-3</v>
      </c>
      <c r="AC1883" s="13">
        <f t="shared" si="2314"/>
        <v>1.248952617863871E-3</v>
      </c>
      <c r="AD1883" s="13">
        <f t="shared" si="2315"/>
        <v>8.947306480523573E-2</v>
      </c>
      <c r="AE1883" s="13">
        <f t="shared" si="2316"/>
        <v>6.8070436655837299E-2</v>
      </c>
      <c r="AF1883" s="13">
        <f t="shared" si="2317"/>
        <v>2.5893738839743045E-2</v>
      </c>
      <c r="AG1883" s="13">
        <f t="shared" si="2318"/>
        <v>6.5665874354117384E-3</v>
      </c>
      <c r="AH1883" s="13">
        <f t="shared" si="2319"/>
        <v>1.7613521625477635E-4</v>
      </c>
      <c r="AI1883" s="13">
        <f t="shared" si="2320"/>
        <v>6.3617111863254979E-4</v>
      </c>
      <c r="AJ1883" s="13">
        <f t="shared" si="2321"/>
        <v>1.1488721585261486E-3</v>
      </c>
      <c r="AK1883" s="13">
        <f t="shared" si="2322"/>
        <v>1.3831784122000312E-3</v>
      </c>
      <c r="AL1883" s="13">
        <f t="shared" si="2323"/>
        <v>1.3727767919967813E-4</v>
      </c>
      <c r="AM1883" s="13">
        <f t="shared" si="2324"/>
        <v>6.4632367035897489E-2</v>
      </c>
      <c r="AN1883" s="13">
        <f t="shared" si="2325"/>
        <v>4.9171820098158035E-2</v>
      </c>
      <c r="AO1883" s="13">
        <f t="shared" si="2326"/>
        <v>1.870477597101395E-2</v>
      </c>
      <c r="AP1883" s="13">
        <f t="shared" si="2327"/>
        <v>4.7434844243092102E-3</v>
      </c>
      <c r="AQ1883" s="13">
        <f t="shared" si="2328"/>
        <v>9.022018434703161E-4</v>
      </c>
      <c r="AR1883" s="13">
        <f t="shared" si="2329"/>
        <v>2.6800470302502394E-5</v>
      </c>
      <c r="AS1883" s="13">
        <f t="shared" si="2330"/>
        <v>9.6798843154450844E-5</v>
      </c>
      <c r="AT1883" s="13">
        <f t="shared" si="2331"/>
        <v>1.7481066433310102E-4</v>
      </c>
      <c r="AU1883" s="13">
        <f t="shared" si="2332"/>
        <v>2.1046235243273848E-4</v>
      </c>
      <c r="AV1883" s="13">
        <f t="shared" si="2333"/>
        <v>1.9003875690523986E-4</v>
      </c>
      <c r="AW1883" s="13">
        <f t="shared" si="2334"/>
        <v>1.0478313842571552E-5</v>
      </c>
      <c r="AX1883" s="13">
        <f t="shared" si="2335"/>
        <v>3.8906894100440313E-2</v>
      </c>
      <c r="AY1883" s="13">
        <f t="shared" si="2336"/>
        <v>2.9600073229909235E-2</v>
      </c>
      <c r="AZ1883" s="13">
        <f t="shared" si="2337"/>
        <v>1.125975685638286E-2</v>
      </c>
      <c r="BA1883" s="13">
        <f t="shared" si="2338"/>
        <v>2.8554461893865526E-3</v>
      </c>
      <c r="BB1883" s="13">
        <f t="shared" si="2339"/>
        <v>5.4310051125971721E-4</v>
      </c>
      <c r="BC1883" s="13">
        <f t="shared" si="2340"/>
        <v>8.2637359142511698E-5</v>
      </c>
      <c r="BD1883" s="13">
        <f t="shared" si="2341"/>
        <v>3.3982661337694244E-6</v>
      </c>
      <c r="BE1883" s="13">
        <f t="shared" si="2342"/>
        <v>1.227397231343042E-5</v>
      </c>
      <c r="BF1883" s="13">
        <f t="shared" si="2343"/>
        <v>2.2165773724106789E-5</v>
      </c>
      <c r="BG1883" s="13">
        <f t="shared" si="2344"/>
        <v>2.6686363210530694E-5</v>
      </c>
      <c r="BH1883" s="13">
        <f t="shared" si="2345"/>
        <v>2.4096676827138278E-5</v>
      </c>
      <c r="BI1883" s="13">
        <f t="shared" si="2346"/>
        <v>1.7406638125420183E-5</v>
      </c>
      <c r="BJ1883" s="14">
        <f t="shared" si="2347"/>
        <v>0.80505138521835873</v>
      </c>
      <c r="BK1883" s="14">
        <f t="shared" si="2348"/>
        <v>0.10936810894297411</v>
      </c>
      <c r="BL1883" s="14">
        <f t="shared" si="2349"/>
        <v>3.9975227980139014E-2</v>
      </c>
      <c r="BM1883" s="14">
        <f t="shared" si="2350"/>
        <v>0.7373113136149233</v>
      </c>
      <c r="BN1883" s="14">
        <f t="shared" si="2351"/>
        <v>0.18841987540133709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1.4</v>
      </c>
      <c r="F1884" s="10">
        <f>VLOOKUP(B1884,home!$B$2:$E$405,3,FALSE)</f>
        <v>0.71</v>
      </c>
      <c r="G1884" s="10">
        <f>VLOOKUP(C1884,away!$B$2:$E$405,4,FALSE)</f>
        <v>0.71</v>
      </c>
      <c r="H1884" s="10">
        <f>VLOOKUP(A1884,away!$A$2:$E$405,3,FALSE)</f>
        <v>1.25</v>
      </c>
      <c r="I1884" s="10">
        <f>VLOOKUP(C1884,away!$B$2:$E$405,3,FALSE)</f>
        <v>0.86</v>
      </c>
      <c r="J1884" s="10">
        <f>VLOOKUP(B1884,home!$B$2:$E$405,4,FALSE)</f>
        <v>1.2</v>
      </c>
      <c r="K1884" s="12">
        <f t="shared" si="2296"/>
        <v>0.70573999999999992</v>
      </c>
      <c r="L1884" s="12">
        <f t="shared" si="2297"/>
        <v>1.2899999999999998</v>
      </c>
      <c r="M1884" s="13">
        <f t="shared" si="2298"/>
        <v>0.13591304129411994</v>
      </c>
      <c r="N1884" s="13">
        <f t="shared" si="2299"/>
        <v>9.5919269762912193E-2</v>
      </c>
      <c r="O1884" s="13">
        <f t="shared" si="2300"/>
        <v>0.17532782326941468</v>
      </c>
      <c r="P1884" s="13">
        <f t="shared" si="2301"/>
        <v>0.12373585799415671</v>
      </c>
      <c r="Q1884" s="13">
        <f t="shared" si="2302"/>
        <v>3.3847032721238818E-2</v>
      </c>
      <c r="R1884" s="13">
        <f t="shared" si="2303"/>
        <v>0.11308644600877246</v>
      </c>
      <c r="S1884" s="13">
        <f t="shared" si="2304"/>
        <v>2.8162423575706752E-2</v>
      </c>
      <c r="T1884" s="13">
        <f t="shared" si="2305"/>
        <v>4.3662672210398067E-2</v>
      </c>
      <c r="U1884" s="13">
        <f t="shared" si="2306"/>
        <v>7.980962840623107E-2</v>
      </c>
      <c r="V1884" s="13">
        <f t="shared" si="2307"/>
        <v>2.8487999967190983E-3</v>
      </c>
      <c r="W1884" s="13">
        <f t="shared" si="2308"/>
        <v>7.9624016242290287E-3</v>
      </c>
      <c r="X1884" s="13">
        <f t="shared" si="2309"/>
        <v>1.0271498095255445E-2</v>
      </c>
      <c r="Y1884" s="13">
        <f t="shared" si="2310"/>
        <v>6.6251162714397616E-3</v>
      </c>
      <c r="Z1884" s="13">
        <f t="shared" si="2311"/>
        <v>4.8627171783772176E-2</v>
      </c>
      <c r="AA1884" s="13">
        <f t="shared" si="2312"/>
        <v>3.4318140214679368E-2</v>
      </c>
      <c r="AB1884" s="13">
        <f t="shared" si="2313"/>
        <v>1.2109842137553907E-2</v>
      </c>
      <c r="AC1884" s="13">
        <f t="shared" si="2314"/>
        <v>1.6209753884331561E-4</v>
      </c>
      <c r="AD1884" s="13">
        <f t="shared" si="2315"/>
        <v>1.4048463305708482E-3</v>
      </c>
      <c r="AE1884" s="13">
        <f t="shared" si="2316"/>
        <v>1.8122517664363937E-3</v>
      </c>
      <c r="AF1884" s="13">
        <f t="shared" si="2317"/>
        <v>1.1689023893514739E-3</v>
      </c>
      <c r="AG1884" s="13">
        <f t="shared" si="2318"/>
        <v>5.0262802742113391E-4</v>
      </c>
      <c r="AH1884" s="13">
        <f t="shared" si="2319"/>
        <v>1.568226290026652E-2</v>
      </c>
      <c r="AI1884" s="13">
        <f t="shared" si="2320"/>
        <v>1.1067600219234091E-2</v>
      </c>
      <c r="AJ1884" s="13">
        <f t="shared" si="2321"/>
        <v>3.9054240893611329E-3</v>
      </c>
      <c r="AK1884" s="13">
        <f t="shared" si="2322"/>
        <v>9.1873799894190878E-4</v>
      </c>
      <c r="AL1884" s="13">
        <f t="shared" si="2323"/>
        <v>5.9029738004653301E-6</v>
      </c>
      <c r="AM1884" s="13">
        <f t="shared" si="2324"/>
        <v>1.9829124986741413E-4</v>
      </c>
      <c r="AN1884" s="13">
        <f t="shared" si="2325"/>
        <v>2.5579571232896417E-4</v>
      </c>
      <c r="AO1884" s="13">
        <f t="shared" si="2326"/>
        <v>1.6498823445218187E-4</v>
      </c>
      <c r="AP1884" s="13">
        <f t="shared" si="2327"/>
        <v>7.0944940814438227E-5</v>
      </c>
      <c r="AQ1884" s="13">
        <f t="shared" si="2328"/>
        <v>2.287974341265632E-5</v>
      </c>
      <c r="AR1884" s="13">
        <f t="shared" si="2329"/>
        <v>4.0460238282687619E-3</v>
      </c>
      <c r="AS1884" s="13">
        <f t="shared" si="2330"/>
        <v>2.8554408565623956E-3</v>
      </c>
      <c r="AT1884" s="13">
        <f t="shared" si="2331"/>
        <v>1.0075994150551724E-3</v>
      </c>
      <c r="AU1884" s="13">
        <f t="shared" si="2332"/>
        <v>2.3703440372701247E-4</v>
      </c>
      <c r="AV1884" s="13">
        <f t="shared" si="2333"/>
        <v>4.182116502157543E-5</v>
      </c>
      <c r="AW1884" s="13">
        <f t="shared" si="2334"/>
        <v>1.4928040282286419E-7</v>
      </c>
      <c r="AX1884" s="13">
        <f t="shared" si="2335"/>
        <v>2.3323677780238127E-5</v>
      </c>
      <c r="AY1884" s="13">
        <f t="shared" si="2336"/>
        <v>3.0087544336507176E-5</v>
      </c>
      <c r="AZ1884" s="13">
        <f t="shared" si="2337"/>
        <v>1.9406466097047128E-5</v>
      </c>
      <c r="BA1884" s="13">
        <f t="shared" si="2338"/>
        <v>8.3447804217302679E-6</v>
      </c>
      <c r="BB1884" s="13">
        <f t="shared" si="2339"/>
        <v>2.6911916860080098E-6</v>
      </c>
      <c r="BC1884" s="13">
        <f t="shared" si="2340"/>
        <v>6.9432745499006656E-7</v>
      </c>
      <c r="BD1884" s="13">
        <f t="shared" si="2341"/>
        <v>8.6989512307778308E-4</v>
      </c>
      <c r="BE1884" s="13">
        <f t="shared" si="2342"/>
        <v>6.1391978416091458E-4</v>
      </c>
      <c r="BF1884" s="13">
        <f t="shared" si="2343"/>
        <v>2.1663387423686187E-4</v>
      </c>
      <c r="BG1884" s="13">
        <f t="shared" si="2344"/>
        <v>5.0962396801307636E-5</v>
      </c>
      <c r="BH1884" s="13">
        <f t="shared" si="2345"/>
        <v>8.9915504796387103E-6</v>
      </c>
      <c r="BI1884" s="13">
        <f t="shared" si="2346"/>
        <v>1.269139367100045E-6</v>
      </c>
      <c r="BJ1884" s="14">
        <f t="shared" si="2347"/>
        <v>0.20397406706790536</v>
      </c>
      <c r="BK1884" s="14">
        <f t="shared" si="2348"/>
        <v>0.29085821091768282</v>
      </c>
      <c r="BL1884" s="14">
        <f t="shared" si="2349"/>
        <v>0.45617549678121366</v>
      </c>
      <c r="BM1884" s="14">
        <f t="shared" si="2350"/>
        <v>0.32177553723602553</v>
      </c>
      <c r="BN1884" s="14">
        <f t="shared" si="2351"/>
        <v>0.67782947105061486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1.4</v>
      </c>
      <c r="F1885" s="10">
        <f>VLOOKUP(B1885,home!$B$2:$E$405,3,FALSE)</f>
        <v>1</v>
      </c>
      <c r="G1885" s="10">
        <f>VLOOKUP(C1885,away!$B$2:$E$405,4,FALSE)</f>
        <v>0.89</v>
      </c>
      <c r="H1885" s="10">
        <f>VLOOKUP(A1885,away!$A$2:$E$405,3,FALSE)</f>
        <v>1.25</v>
      </c>
      <c r="I1885" s="10">
        <f>VLOOKUP(C1885,away!$B$2:$E$405,3,FALSE)</f>
        <v>1.61</v>
      </c>
      <c r="J1885" s="10">
        <f>VLOOKUP(B1885,home!$B$2:$E$405,4,FALSE)</f>
        <v>1.44</v>
      </c>
      <c r="K1885" s="12">
        <f t="shared" si="2296"/>
        <v>1.246</v>
      </c>
      <c r="L1885" s="12">
        <f t="shared" si="2297"/>
        <v>2.8980000000000001</v>
      </c>
      <c r="M1885" s="13">
        <f t="shared" si="2298"/>
        <v>1.5859287311631637E-2</v>
      </c>
      <c r="N1885" s="13">
        <f t="shared" si="2299"/>
        <v>1.9760671990293022E-2</v>
      </c>
      <c r="O1885" s="13">
        <f t="shared" si="2300"/>
        <v>4.596021462910848E-2</v>
      </c>
      <c r="P1885" s="13">
        <f t="shared" si="2301"/>
        <v>5.7266427427869179E-2</v>
      </c>
      <c r="Q1885" s="13">
        <f t="shared" si="2302"/>
        <v>1.2310898649952553E-2</v>
      </c>
      <c r="R1885" s="13">
        <f t="shared" si="2303"/>
        <v>6.6596350997578213E-2</v>
      </c>
      <c r="S1885" s="13">
        <f t="shared" si="2304"/>
        <v>5.1695950232678076E-2</v>
      </c>
      <c r="T1885" s="13">
        <f t="shared" si="2305"/>
        <v>3.5676984287562497E-2</v>
      </c>
      <c r="U1885" s="13">
        <f t="shared" si="2306"/>
        <v>8.2979053342982473E-2</v>
      </c>
      <c r="V1885" s="13">
        <f t="shared" si="2307"/>
        <v>2.0741035584753244E-2</v>
      </c>
      <c r="W1885" s="13">
        <f t="shared" si="2308"/>
        <v>5.1131265726136292E-3</v>
      </c>
      <c r="X1885" s="13">
        <f t="shared" si="2309"/>
        <v>1.4817840807434297E-2</v>
      </c>
      <c r="Y1885" s="13">
        <f t="shared" si="2310"/>
        <v>2.1471051329972304E-2</v>
      </c>
      <c r="Z1885" s="13">
        <f t="shared" si="2311"/>
        <v>6.4332075063660552E-2</v>
      </c>
      <c r="AA1885" s="13">
        <f t="shared" si="2312"/>
        <v>8.0157765529321051E-2</v>
      </c>
      <c r="AB1885" s="13">
        <f t="shared" si="2313"/>
        <v>4.9938287924767018E-2</v>
      </c>
      <c r="AC1885" s="13">
        <f t="shared" si="2314"/>
        <v>4.680873207579382E-3</v>
      </c>
      <c r="AD1885" s="13">
        <f t="shared" si="2315"/>
        <v>1.5927389273691442E-3</v>
      </c>
      <c r="AE1885" s="13">
        <f t="shared" si="2316"/>
        <v>4.6157574115157796E-3</v>
      </c>
      <c r="AF1885" s="13">
        <f t="shared" si="2317"/>
        <v>6.6882324892863672E-3</v>
      </c>
      <c r="AG1885" s="13">
        <f t="shared" si="2318"/>
        <v>6.4608325846506297E-3</v>
      </c>
      <c r="AH1885" s="13">
        <f t="shared" si="2319"/>
        <v>4.6608588383622071E-2</v>
      </c>
      <c r="AI1885" s="13">
        <f t="shared" si="2320"/>
        <v>5.8074301125993107E-2</v>
      </c>
      <c r="AJ1885" s="13">
        <f t="shared" si="2321"/>
        <v>3.6180289601493706E-2</v>
      </c>
      <c r="AK1885" s="13">
        <f t="shared" si="2322"/>
        <v>1.5026880281153725E-2</v>
      </c>
      <c r="AL1885" s="13">
        <f t="shared" si="2323"/>
        <v>6.7608810048936209E-4</v>
      </c>
      <c r="AM1885" s="13">
        <f t="shared" si="2324"/>
        <v>3.9691054070039076E-4</v>
      </c>
      <c r="AN1885" s="13">
        <f t="shared" si="2325"/>
        <v>1.1502467469497325E-3</v>
      </c>
      <c r="AO1885" s="13">
        <f t="shared" si="2326"/>
        <v>1.6667075363301627E-3</v>
      </c>
      <c r="AP1885" s="13">
        <f t="shared" si="2327"/>
        <v>1.6100394800949371E-3</v>
      </c>
      <c r="AQ1885" s="13">
        <f t="shared" si="2328"/>
        <v>1.166473603328782E-3</v>
      </c>
      <c r="AR1885" s="13">
        <f t="shared" si="2329"/>
        <v>2.7014337827147353E-2</v>
      </c>
      <c r="AS1885" s="13">
        <f t="shared" si="2330"/>
        <v>3.3659864932625606E-2</v>
      </c>
      <c r="AT1885" s="13">
        <f t="shared" si="2331"/>
        <v>2.0970095853025752E-2</v>
      </c>
      <c r="AU1885" s="13">
        <f t="shared" si="2332"/>
        <v>8.7095798109566996E-3</v>
      </c>
      <c r="AV1885" s="13">
        <f t="shared" si="2333"/>
        <v>2.7130341111130099E-3</v>
      </c>
      <c r="AW1885" s="13">
        <f t="shared" si="2334"/>
        <v>6.7813664743384533E-5</v>
      </c>
      <c r="AX1885" s="13">
        <f t="shared" si="2335"/>
        <v>8.2425088952114525E-5</v>
      </c>
      <c r="AY1885" s="13">
        <f t="shared" si="2336"/>
        <v>2.3886790778322788E-4</v>
      </c>
      <c r="AZ1885" s="13">
        <f t="shared" si="2337"/>
        <v>3.4611959837789729E-4</v>
      </c>
      <c r="BA1885" s="13">
        <f t="shared" si="2338"/>
        <v>3.3435153203304879E-4</v>
      </c>
      <c r="BB1885" s="13">
        <f t="shared" si="2339"/>
        <v>2.4223768495794384E-4</v>
      </c>
      <c r="BC1885" s="13">
        <f t="shared" si="2340"/>
        <v>1.4040096220162426E-4</v>
      </c>
      <c r="BD1885" s="13">
        <f t="shared" si="2341"/>
        <v>1.3047925170512174E-2</v>
      </c>
      <c r="BE1885" s="13">
        <f t="shared" si="2342"/>
        <v>1.6257714762458172E-2</v>
      </c>
      <c r="BF1885" s="13">
        <f t="shared" si="2343"/>
        <v>1.0128556297011442E-2</v>
      </c>
      <c r="BG1885" s="13">
        <f t="shared" si="2344"/>
        <v>4.2067270486920872E-3</v>
      </c>
      <c r="BH1885" s="13">
        <f t="shared" si="2345"/>
        <v>1.3103954756675841E-3</v>
      </c>
      <c r="BI1885" s="13">
        <f t="shared" si="2346"/>
        <v>3.2655055253636198E-4</v>
      </c>
      <c r="BJ1885" s="14">
        <f t="shared" si="2347"/>
        <v>0.13588291573236017</v>
      </c>
      <c r="BK1885" s="14">
        <f t="shared" si="2348"/>
        <v>0.1511585297727841</v>
      </c>
      <c r="BL1885" s="14">
        <f t="shared" si="2349"/>
        <v>0.61986651365776613</v>
      </c>
      <c r="BM1885" s="14">
        <f t="shared" si="2350"/>
        <v>0.75331512897709785</v>
      </c>
      <c r="BN1885" s="14">
        <f t="shared" si="2351"/>
        <v>0.21775385100643307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1.4</v>
      </c>
      <c r="F1886" s="10">
        <f>VLOOKUP(B1886,home!$B$2:$E$405,3,FALSE)</f>
        <v>0.56999999999999995</v>
      </c>
      <c r="G1886" s="10">
        <f>VLOOKUP(C1886,away!$B$2:$E$405,4,FALSE)</f>
        <v>1.25</v>
      </c>
      <c r="H1886" s="10">
        <f>VLOOKUP(A1886,away!$A$2:$E$405,3,FALSE)</f>
        <v>1.25</v>
      </c>
      <c r="I1886" s="10">
        <f>VLOOKUP(C1886,away!$B$2:$E$405,3,FALSE)</f>
        <v>1.07</v>
      </c>
      <c r="J1886" s="10">
        <f>VLOOKUP(B1886,home!$B$2:$E$405,4,FALSE)</f>
        <v>2.08</v>
      </c>
      <c r="K1886" s="12">
        <f t="shared" si="2296"/>
        <v>0.99749999999999994</v>
      </c>
      <c r="L1886" s="12">
        <f t="shared" si="2297"/>
        <v>2.7820000000000005</v>
      </c>
      <c r="M1886" s="13">
        <f t="shared" si="2298"/>
        <v>2.2834105624117473E-2</v>
      </c>
      <c r="N1886" s="13">
        <f t="shared" si="2299"/>
        <v>2.2777020360057181E-2</v>
      </c>
      <c r="O1886" s="13">
        <f t="shared" si="2300"/>
        <v>6.3524481846294834E-2</v>
      </c>
      <c r="P1886" s="13">
        <f t="shared" si="2301"/>
        <v>6.3365670641679098E-2</v>
      </c>
      <c r="Q1886" s="13">
        <f t="shared" si="2302"/>
        <v>1.1360038904578516E-2</v>
      </c>
      <c r="R1886" s="13">
        <f t="shared" si="2303"/>
        <v>8.8362554248196126E-2</v>
      </c>
      <c r="S1886" s="13">
        <f t="shared" si="2304"/>
        <v>4.3960646871459591E-2</v>
      </c>
      <c r="T1886" s="13">
        <f t="shared" si="2305"/>
        <v>3.1603628232537442E-2</v>
      </c>
      <c r="U1886" s="13">
        <f t="shared" si="2306"/>
        <v>8.8141647862575639E-2</v>
      </c>
      <c r="V1886" s="13">
        <f t="shared" si="2307"/>
        <v>1.3554752588601065E-2</v>
      </c>
      <c r="W1886" s="13">
        <f t="shared" si="2308"/>
        <v>3.7772129357723561E-3</v>
      </c>
      <c r="X1886" s="13">
        <f t="shared" si="2309"/>
        <v>1.0508206387318699E-2</v>
      </c>
      <c r="Y1886" s="13">
        <f t="shared" si="2310"/>
        <v>1.4616915084760313E-2</v>
      </c>
      <c r="Z1886" s="13">
        <f t="shared" si="2311"/>
        <v>8.1941541972827214E-2</v>
      </c>
      <c r="AA1886" s="13">
        <f t="shared" si="2312"/>
        <v>8.1736688117895154E-2</v>
      </c>
      <c r="AB1886" s="13">
        <f t="shared" si="2313"/>
        <v>4.0766173198800194E-2</v>
      </c>
      <c r="AC1886" s="13">
        <f t="shared" si="2314"/>
        <v>2.3509405248271528E-3</v>
      </c>
      <c r="AD1886" s="13">
        <f t="shared" si="2315"/>
        <v>9.4194247585823116E-4</v>
      </c>
      <c r="AE1886" s="13">
        <f t="shared" si="2316"/>
        <v>2.6204839678375998E-3</v>
      </c>
      <c r="AF1886" s="13">
        <f t="shared" si="2317"/>
        <v>3.6450931992621019E-3</v>
      </c>
      <c r="AG1886" s="13">
        <f t="shared" si="2318"/>
        <v>3.3802164267823899E-3</v>
      </c>
      <c r="AH1886" s="13">
        <f t="shared" si="2319"/>
        <v>5.6990342442101348E-2</v>
      </c>
      <c r="AI1886" s="13">
        <f t="shared" si="2320"/>
        <v>5.6847866585996089E-2</v>
      </c>
      <c r="AJ1886" s="13">
        <f t="shared" si="2321"/>
        <v>2.8352873459765546E-2</v>
      </c>
      <c r="AK1886" s="13">
        <f t="shared" si="2322"/>
        <v>9.4273304253720425E-3</v>
      </c>
      <c r="AL1886" s="13">
        <f t="shared" si="2323"/>
        <v>2.6095862994875884E-4</v>
      </c>
      <c r="AM1886" s="13">
        <f t="shared" si="2324"/>
        <v>1.879175239337172E-4</v>
      </c>
      <c r="AN1886" s="13">
        <f t="shared" si="2325"/>
        <v>5.227865515836014E-4</v>
      </c>
      <c r="AO1886" s="13">
        <f t="shared" si="2326"/>
        <v>7.2719609325278965E-4</v>
      </c>
      <c r="AP1886" s="13">
        <f t="shared" si="2327"/>
        <v>6.7435317714308702E-4</v>
      </c>
      <c r="AQ1886" s="13">
        <f t="shared" si="2328"/>
        <v>4.6901263470301713E-4</v>
      </c>
      <c r="AR1886" s="13">
        <f t="shared" si="2329"/>
        <v>3.1709426534785201E-2</v>
      </c>
      <c r="AS1886" s="13">
        <f t="shared" si="2330"/>
        <v>3.163015296844824E-2</v>
      </c>
      <c r="AT1886" s="13">
        <f t="shared" si="2331"/>
        <v>1.5775538793013556E-2</v>
      </c>
      <c r="AU1886" s="13">
        <f t="shared" si="2332"/>
        <v>5.2453666486770066E-3</v>
      </c>
      <c r="AV1886" s="13">
        <f t="shared" si="2333"/>
        <v>1.3080633080138284E-3</v>
      </c>
      <c r="AW1886" s="13">
        <f t="shared" si="2334"/>
        <v>2.0115887256837594E-5</v>
      </c>
      <c r="AX1886" s="13">
        <f t="shared" si="2335"/>
        <v>3.1241288353980465E-5</v>
      </c>
      <c r="AY1886" s="13">
        <f t="shared" si="2336"/>
        <v>8.6913264200773671E-5</v>
      </c>
      <c r="AZ1886" s="13">
        <f t="shared" si="2337"/>
        <v>1.2089635050327621E-4</v>
      </c>
      <c r="BA1886" s="13">
        <f t="shared" si="2338"/>
        <v>1.1211121570003815E-4</v>
      </c>
      <c r="BB1886" s="13">
        <f t="shared" si="2339"/>
        <v>7.7973350519376552E-5</v>
      </c>
      <c r="BC1886" s="13">
        <f t="shared" si="2340"/>
        <v>4.3384372228981135E-5</v>
      </c>
      <c r="BD1886" s="13">
        <f t="shared" si="2341"/>
        <v>1.4702604103295411E-2</v>
      </c>
      <c r="BE1886" s="13">
        <f t="shared" si="2342"/>
        <v>1.4665847593037174E-2</v>
      </c>
      <c r="BF1886" s="13">
        <f t="shared" si="2343"/>
        <v>7.3145914870272888E-3</v>
      </c>
      <c r="BG1886" s="13">
        <f t="shared" si="2344"/>
        <v>2.4321016694365733E-3</v>
      </c>
      <c r="BH1886" s="13">
        <f t="shared" si="2345"/>
        <v>6.0650535381574539E-4</v>
      </c>
      <c r="BI1886" s="13">
        <f t="shared" si="2346"/>
        <v>1.2099781808624124E-4</v>
      </c>
      <c r="BJ1886" s="14">
        <f t="shared" si="2347"/>
        <v>0.10828454379688744</v>
      </c>
      <c r="BK1886" s="14">
        <f t="shared" si="2348"/>
        <v>0.14641398814483392</v>
      </c>
      <c r="BL1886" s="14">
        <f t="shared" si="2349"/>
        <v>0.63966115446463312</v>
      </c>
      <c r="BM1886" s="14">
        <f t="shared" si="2350"/>
        <v>0.70401055937731427</v>
      </c>
      <c r="BN1886" s="14">
        <f t="shared" si="2351"/>
        <v>0.27222387162492323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1.4</v>
      </c>
      <c r="F1887" s="10">
        <f>VLOOKUP(B1887,home!$B$2:$E$405,3,FALSE)</f>
        <v>0.18</v>
      </c>
      <c r="G1887" s="10">
        <f>VLOOKUP(C1887,away!$B$2:$E$405,4,FALSE)</f>
        <v>0.71</v>
      </c>
      <c r="H1887" s="10">
        <f>VLOOKUP(A1887,away!$A$2:$E$405,3,FALSE)</f>
        <v>1.25</v>
      </c>
      <c r="I1887" s="10">
        <f>VLOOKUP(C1887,away!$B$2:$E$405,3,FALSE)</f>
        <v>0.54</v>
      </c>
      <c r="J1887" s="10">
        <f>VLOOKUP(B1887,home!$B$2:$E$405,4,FALSE)</f>
        <v>1.4</v>
      </c>
      <c r="K1887" s="12">
        <f t="shared" si="2296"/>
        <v>0.17892</v>
      </c>
      <c r="L1887" s="12">
        <f t="shared" si="2297"/>
        <v>0.94499999999999995</v>
      </c>
      <c r="M1887" s="13">
        <f t="shared" si="2298"/>
        <v>0.32500328142859558</v>
      </c>
      <c r="N1887" s="13">
        <f t="shared" si="2299"/>
        <v>5.8149587113204323E-2</v>
      </c>
      <c r="O1887" s="13">
        <f t="shared" si="2300"/>
        <v>0.30712810095002274</v>
      </c>
      <c r="P1887" s="13">
        <f t="shared" si="2301"/>
        <v>5.4951359821978074E-2</v>
      </c>
      <c r="Q1887" s="13">
        <f t="shared" si="2302"/>
        <v>5.2020620631472577E-3</v>
      </c>
      <c r="R1887" s="13">
        <f t="shared" si="2303"/>
        <v>0.14511802769888577</v>
      </c>
      <c r="S1887" s="13">
        <f t="shared" si="2304"/>
        <v>2.3227857369710393E-3</v>
      </c>
      <c r="T1887" s="13">
        <f t="shared" si="2305"/>
        <v>4.9159486496741572E-3</v>
      </c>
      <c r="U1887" s="13">
        <f t="shared" si="2306"/>
        <v>2.596451751588464E-2</v>
      </c>
      <c r="V1887" s="13">
        <f t="shared" si="2307"/>
        <v>4.3637246526180128E-5</v>
      </c>
      <c r="W1887" s="13">
        <f t="shared" si="2308"/>
        <v>3.1025098144610243E-4</v>
      </c>
      <c r="X1887" s="13">
        <f t="shared" si="2309"/>
        <v>2.9318717746656676E-4</v>
      </c>
      <c r="Y1887" s="13">
        <f t="shared" si="2310"/>
        <v>1.385309413529528E-4</v>
      </c>
      <c r="Z1887" s="13">
        <f t="shared" si="2311"/>
        <v>4.5712178725149009E-2</v>
      </c>
      <c r="AA1887" s="13">
        <f t="shared" si="2312"/>
        <v>8.1788230175036617E-3</v>
      </c>
      <c r="AB1887" s="13">
        <f t="shared" si="2313"/>
        <v>7.316775071458774E-4</v>
      </c>
      <c r="AC1887" s="13">
        <f t="shared" si="2314"/>
        <v>4.6113496626866357E-7</v>
      </c>
      <c r="AD1887" s="13">
        <f t="shared" si="2315"/>
        <v>1.3877526400084159E-5</v>
      </c>
      <c r="AE1887" s="13">
        <f t="shared" si="2316"/>
        <v>1.3114262448079528E-5</v>
      </c>
      <c r="AF1887" s="13">
        <f t="shared" si="2317"/>
        <v>6.1964890067175775E-6</v>
      </c>
      <c r="AG1887" s="13">
        <f t="shared" si="2318"/>
        <v>1.9518940371160369E-6</v>
      </c>
      <c r="AH1887" s="13">
        <f t="shared" si="2319"/>
        <v>1.0799502223816451E-2</v>
      </c>
      <c r="AI1887" s="13">
        <f t="shared" si="2320"/>
        <v>1.9322469378852396E-3</v>
      </c>
      <c r="AJ1887" s="13">
        <f t="shared" si="2321"/>
        <v>1.7285881106321349E-4</v>
      </c>
      <c r="AK1887" s="13">
        <f t="shared" si="2322"/>
        <v>1.0309299491810052E-5</v>
      </c>
      <c r="AL1887" s="13">
        <f t="shared" si="2323"/>
        <v>3.1187369366290367E-9</v>
      </c>
      <c r="AM1887" s="13">
        <f t="shared" si="2324"/>
        <v>4.965934047006117E-7</v>
      </c>
      <c r="AN1887" s="13">
        <f t="shared" si="2325"/>
        <v>4.6928076744207799E-7</v>
      </c>
      <c r="AO1887" s="13">
        <f t="shared" si="2326"/>
        <v>2.2173516261638185E-7</v>
      </c>
      <c r="AP1887" s="13">
        <f t="shared" si="2327"/>
        <v>6.9846576224160282E-8</v>
      </c>
      <c r="AQ1887" s="13">
        <f t="shared" si="2328"/>
        <v>1.6501253632957861E-8</v>
      </c>
      <c r="AR1887" s="13">
        <f t="shared" si="2329"/>
        <v>2.0411059203013101E-3</v>
      </c>
      <c r="AS1887" s="13">
        <f t="shared" si="2330"/>
        <v>3.6519467126031041E-4</v>
      </c>
      <c r="AT1887" s="13">
        <f t="shared" si="2331"/>
        <v>3.267031529094736E-5</v>
      </c>
      <c r="AU1887" s="13">
        <f t="shared" si="2332"/>
        <v>1.9484576039521007E-6</v>
      </c>
      <c r="AV1887" s="13">
        <f t="shared" si="2333"/>
        <v>8.7154508624777448E-8</v>
      </c>
      <c r="AW1887" s="13">
        <f t="shared" si="2334"/>
        <v>1.4647615833418752E-11</v>
      </c>
      <c r="AX1887" s="13">
        <f t="shared" si="2335"/>
        <v>1.4808415328172231E-8</v>
      </c>
      <c r="AY1887" s="13">
        <f t="shared" si="2336"/>
        <v>1.3993952485122757E-8</v>
      </c>
      <c r="AZ1887" s="13">
        <f t="shared" si="2337"/>
        <v>6.6121425492205029E-9</v>
      </c>
      <c r="BA1887" s="13">
        <f t="shared" si="2338"/>
        <v>2.0828249030044581E-9</v>
      </c>
      <c r="BB1887" s="13">
        <f t="shared" si="2339"/>
        <v>4.9206738333480309E-10</v>
      </c>
      <c r="BC1887" s="13">
        <f t="shared" si="2340"/>
        <v>9.3000735450277828E-11</v>
      </c>
      <c r="BD1887" s="13">
        <f t="shared" si="2341"/>
        <v>3.2147418244745621E-4</v>
      </c>
      <c r="BE1887" s="13">
        <f t="shared" si="2342"/>
        <v>5.7518160723498869E-5</v>
      </c>
      <c r="BF1887" s="13">
        <f t="shared" si="2343"/>
        <v>5.1455746583242075E-6</v>
      </c>
      <c r="BG1887" s="13">
        <f t="shared" si="2344"/>
        <v>3.0688207262245577E-7</v>
      </c>
      <c r="BH1887" s="13">
        <f t="shared" si="2345"/>
        <v>1.3726835108402444E-8</v>
      </c>
      <c r="BI1887" s="13">
        <f t="shared" si="2346"/>
        <v>4.912010675190732E-10</v>
      </c>
      <c r="BJ1887" s="14">
        <f t="shared" si="2347"/>
        <v>6.9046019137751366E-2</v>
      </c>
      <c r="BK1887" s="14">
        <f t="shared" si="2348"/>
        <v>0.38232154248172656</v>
      </c>
      <c r="BL1887" s="14">
        <f t="shared" si="2349"/>
        <v>0.50286152949860263</v>
      </c>
      <c r="BM1887" s="14">
        <f t="shared" si="2350"/>
        <v>0.10438883678809097</v>
      </c>
      <c r="BN1887" s="14">
        <f t="shared" si="2351"/>
        <v>0.89555241907583372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1.4</v>
      </c>
      <c r="F1888" s="10">
        <f>VLOOKUP(B1888,home!$B$2:$E$405,3,FALSE)</f>
        <v>1.07</v>
      </c>
      <c r="G1888" s="10">
        <f>VLOOKUP(C1888,away!$B$2:$E$405,4,FALSE)</f>
        <v>0.18</v>
      </c>
      <c r="H1888" s="10">
        <f>VLOOKUP(A1888,away!$A$2:$E$405,3,FALSE)</f>
        <v>1.25</v>
      </c>
      <c r="I1888" s="10">
        <f>VLOOKUP(C1888,away!$B$2:$E$405,3,FALSE)</f>
        <v>0.89</v>
      </c>
      <c r="J1888" s="10">
        <f>VLOOKUP(B1888,home!$B$2:$E$405,4,FALSE)</f>
        <v>0.4</v>
      </c>
      <c r="K1888" s="12">
        <f t="shared" si="2296"/>
        <v>0.26963999999999999</v>
      </c>
      <c r="L1888" s="12">
        <f t="shared" si="2297"/>
        <v>0.44500000000000006</v>
      </c>
      <c r="M1888" s="13">
        <f t="shared" si="2298"/>
        <v>0.48936825266003131</v>
      </c>
      <c r="N1888" s="13">
        <f t="shared" si="2299"/>
        <v>0.13195325564725083</v>
      </c>
      <c r="O1888" s="13">
        <f t="shared" si="2300"/>
        <v>0.21776887243371398</v>
      </c>
      <c r="P1888" s="13">
        <f t="shared" si="2301"/>
        <v>5.8719198763026635E-2</v>
      </c>
      <c r="Q1888" s="13">
        <f t="shared" si="2302"/>
        <v>1.7789937926362354E-2</v>
      </c>
      <c r="R1888" s="13">
        <f t="shared" si="2303"/>
        <v>4.845357411650137E-2</v>
      </c>
      <c r="S1888" s="13">
        <f t="shared" si="2304"/>
        <v>1.7614262289339531E-3</v>
      </c>
      <c r="T1888" s="13">
        <f t="shared" si="2305"/>
        <v>7.9165223772312485E-3</v>
      </c>
      <c r="U1888" s="13">
        <f t="shared" si="2306"/>
        <v>1.3065021724773428E-2</v>
      </c>
      <c r="V1888" s="13">
        <f t="shared" si="2307"/>
        <v>2.3483686769393259E-5</v>
      </c>
      <c r="W1888" s="13">
        <f t="shared" si="2308"/>
        <v>1.5989596208214488E-3</v>
      </c>
      <c r="X1888" s="13">
        <f t="shared" si="2309"/>
        <v>7.1153703126554477E-4</v>
      </c>
      <c r="Y1888" s="13">
        <f t="shared" si="2310"/>
        <v>1.5831698945658373E-4</v>
      </c>
      <c r="Z1888" s="13">
        <f t="shared" si="2311"/>
        <v>7.1872801606143706E-3</v>
      </c>
      <c r="AA1888" s="13">
        <f t="shared" si="2312"/>
        <v>1.937978222508059E-3</v>
      </c>
      <c r="AB1888" s="13">
        <f t="shared" si="2313"/>
        <v>2.6127822395853644E-4</v>
      </c>
      <c r="AC1888" s="13">
        <f t="shared" si="2314"/>
        <v>1.7611267992013391E-7</v>
      </c>
      <c r="AD1888" s="13">
        <f t="shared" si="2315"/>
        <v>1.0778586803957383E-4</v>
      </c>
      <c r="AE1888" s="13">
        <f t="shared" si="2316"/>
        <v>4.7964711277610361E-5</v>
      </c>
      <c r="AF1888" s="13">
        <f t="shared" si="2317"/>
        <v>1.0672148259268307E-5</v>
      </c>
      <c r="AG1888" s="13">
        <f t="shared" si="2318"/>
        <v>1.5830353251247991E-6</v>
      </c>
      <c r="AH1888" s="13">
        <f t="shared" si="2319"/>
        <v>7.9958491786834892E-4</v>
      </c>
      <c r="AI1888" s="13">
        <f t="shared" si="2320"/>
        <v>2.1560007725402158E-4</v>
      </c>
      <c r="AJ1888" s="13">
        <f t="shared" si="2321"/>
        <v>2.9067202415387181E-5</v>
      </c>
      <c r="AK1888" s="13">
        <f t="shared" si="2322"/>
        <v>2.6125601530950006E-6</v>
      </c>
      <c r="AL1888" s="13">
        <f t="shared" si="2323"/>
        <v>8.4526900964323551E-10</v>
      </c>
      <c r="AM1888" s="13">
        <f t="shared" si="2324"/>
        <v>5.8126762916381351E-6</v>
      </c>
      <c r="AN1888" s="13">
        <f t="shared" si="2325"/>
        <v>2.5866409497789706E-6</v>
      </c>
      <c r="AO1888" s="13">
        <f t="shared" si="2326"/>
        <v>5.75527611325821E-7</v>
      </c>
      <c r="AP1888" s="13">
        <f t="shared" si="2327"/>
        <v>8.5369929013330138E-8</v>
      </c>
      <c r="AQ1888" s="13">
        <f t="shared" si="2328"/>
        <v>9.4974046027329788E-9</v>
      </c>
      <c r="AR1888" s="13">
        <f t="shared" si="2329"/>
        <v>7.1163057690283089E-5</v>
      </c>
      <c r="AS1888" s="13">
        <f t="shared" si="2330"/>
        <v>1.918840687560793E-5</v>
      </c>
      <c r="AT1888" s="13">
        <f t="shared" si="2331"/>
        <v>2.5869810149694605E-6</v>
      </c>
      <c r="AU1888" s="13">
        <f t="shared" si="2332"/>
        <v>2.3251785362545515E-7</v>
      </c>
      <c r="AV1888" s="13">
        <f t="shared" si="2333"/>
        <v>1.5674028512891927E-8</v>
      </c>
      <c r="AW1888" s="13">
        <f t="shared" si="2334"/>
        <v>2.8173238725913855E-12</v>
      </c>
      <c r="AX1888" s="13">
        <f t="shared" si="2335"/>
        <v>2.6122167254621781E-7</v>
      </c>
      <c r="AY1888" s="13">
        <f t="shared" si="2336"/>
        <v>1.1624364428306695E-7</v>
      </c>
      <c r="AZ1888" s="13">
        <f t="shared" si="2337"/>
        <v>2.5864210852982397E-8</v>
      </c>
      <c r="BA1888" s="13">
        <f t="shared" si="2338"/>
        <v>3.8365246098590562E-9</v>
      </c>
      <c r="BB1888" s="13">
        <f t="shared" si="2339"/>
        <v>4.2681336284682012E-10</v>
      </c>
      <c r="BC1888" s="13">
        <f t="shared" si="2340"/>
        <v>3.7986389293367009E-11</v>
      </c>
      <c r="BD1888" s="13">
        <f t="shared" si="2341"/>
        <v>5.2779267786959937E-6</v>
      </c>
      <c r="BE1888" s="13">
        <f t="shared" si="2342"/>
        <v>1.4231401766075878E-6</v>
      </c>
      <c r="BF1888" s="13">
        <f t="shared" si="2343"/>
        <v>1.9186775861023491E-7</v>
      </c>
      <c r="BG1888" s="13">
        <f t="shared" si="2344"/>
        <v>1.7245074143887919E-8</v>
      </c>
      <c r="BH1888" s="13">
        <f t="shared" si="2345"/>
        <v>1.1624904480394843E-9</v>
      </c>
      <c r="BI1888" s="13">
        <f t="shared" si="2346"/>
        <v>6.2690784881873283E-11</v>
      </c>
      <c r="BJ1888" s="14">
        <f t="shared" si="2347"/>
        <v>0.16030601269832803</v>
      </c>
      <c r="BK1888" s="14">
        <f t="shared" si="2348"/>
        <v>0.54987265454035439</v>
      </c>
      <c r="BL1888" s="14">
        <f t="shared" si="2349"/>
        <v>0.28263368752157858</v>
      </c>
      <c r="BM1888" s="14">
        <f t="shared" si="2350"/>
        <v>3.5946427133161943E-2</v>
      </c>
      <c r="BN1888" s="14">
        <f t="shared" si="2351"/>
        <v>0.96405309154688668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1.4</v>
      </c>
      <c r="F1889" s="10">
        <f>VLOOKUP(B1889,home!$B$2:$E$405,3,FALSE)</f>
        <v>0.89</v>
      </c>
      <c r="G1889" s="10">
        <f>VLOOKUP(C1889,away!$B$2:$E$405,4,FALSE)</f>
        <v>0.86</v>
      </c>
      <c r="H1889" s="10">
        <f>VLOOKUP(A1889,away!$A$2:$E$405,3,FALSE)</f>
        <v>1.25</v>
      </c>
      <c r="I1889" s="10">
        <f>VLOOKUP(C1889,away!$B$2:$E$405,3,FALSE)</f>
        <v>1.43</v>
      </c>
      <c r="J1889" s="10">
        <f>VLOOKUP(B1889,home!$B$2:$E$405,4,FALSE)</f>
        <v>1</v>
      </c>
      <c r="K1889" s="12">
        <f t="shared" si="2296"/>
        <v>1.0715600000000001</v>
      </c>
      <c r="L1889" s="12">
        <f t="shared" si="2297"/>
        <v>1.7874999999999999</v>
      </c>
      <c r="M1889" s="13">
        <f t="shared" si="2298"/>
        <v>5.73226182093848E-2</v>
      </c>
      <c r="N1889" s="13">
        <f t="shared" si="2299"/>
        <v>6.1424624768448378E-2</v>
      </c>
      <c r="O1889" s="13">
        <f t="shared" si="2300"/>
        <v>0.10246418004927532</v>
      </c>
      <c r="P1889" s="13">
        <f t="shared" si="2301"/>
        <v>0.10979651677360147</v>
      </c>
      <c r="Q1889" s="13">
        <f t="shared" si="2302"/>
        <v>3.2910085458439271E-2</v>
      </c>
      <c r="R1889" s="13">
        <f t="shared" si="2303"/>
        <v>9.1577360919039827E-2</v>
      </c>
      <c r="S1889" s="13">
        <f t="shared" si="2304"/>
        <v>5.2576432620283178E-2</v>
      </c>
      <c r="T1889" s="13">
        <f t="shared" si="2305"/>
        <v>5.8826777756960186E-2</v>
      </c>
      <c r="U1889" s="13">
        <f t="shared" si="2306"/>
        <v>9.8130636866406329E-2</v>
      </c>
      <c r="V1889" s="13">
        <f t="shared" si="2307"/>
        <v>1.1189512091414529E-2</v>
      </c>
      <c r="W1889" s="13">
        <f t="shared" si="2308"/>
        <v>1.1755043724615062E-2</v>
      </c>
      <c r="X1889" s="13">
        <f t="shared" si="2309"/>
        <v>2.1012140657749423E-2</v>
      </c>
      <c r="Y1889" s="13">
        <f t="shared" si="2310"/>
        <v>1.877960071286355E-2</v>
      </c>
      <c r="Z1889" s="13">
        <f t="shared" si="2311"/>
        <v>5.4564844214261221E-2</v>
      </c>
      <c r="AA1889" s="13">
        <f t="shared" si="2312"/>
        <v>5.8469504466233758E-2</v>
      </c>
      <c r="AB1889" s="13">
        <f t="shared" si="2313"/>
        <v>3.1326791102918722E-2</v>
      </c>
      <c r="AC1889" s="13">
        <f t="shared" si="2314"/>
        <v>1.3395339073942894E-3</v>
      </c>
      <c r="AD1889" s="13">
        <f t="shared" si="2315"/>
        <v>3.1490586633871292E-3</v>
      </c>
      <c r="AE1889" s="13">
        <f t="shared" si="2316"/>
        <v>5.6289423608044927E-3</v>
      </c>
      <c r="AF1889" s="13">
        <f t="shared" si="2317"/>
        <v>5.0308672349690161E-3</v>
      </c>
      <c r="AG1889" s="13">
        <f t="shared" si="2318"/>
        <v>2.9975583941690381E-3</v>
      </c>
      <c r="AH1889" s="13">
        <f t="shared" si="2319"/>
        <v>2.4383664758247992E-2</v>
      </c>
      <c r="AI1889" s="13">
        <f t="shared" si="2320"/>
        <v>2.6128559808348217E-2</v>
      </c>
      <c r="AJ1889" s="13">
        <f t="shared" si="2321"/>
        <v>1.3999159774116806E-2</v>
      </c>
      <c r="AK1889" s="13">
        <f t="shared" si="2322"/>
        <v>5.0003132158508694E-3</v>
      </c>
      <c r="AL1889" s="13">
        <f t="shared" si="2323"/>
        <v>1.0263045319723091E-4</v>
      </c>
      <c r="AM1889" s="13">
        <f t="shared" si="2324"/>
        <v>6.7488106026782275E-4</v>
      </c>
      <c r="AN1889" s="13">
        <f t="shared" si="2325"/>
        <v>1.2063498952287329E-3</v>
      </c>
      <c r="AO1889" s="13">
        <f t="shared" si="2326"/>
        <v>1.0781752188606802E-3</v>
      </c>
      <c r="AP1889" s="13">
        <f t="shared" si="2327"/>
        <v>6.4241273457115518E-4</v>
      </c>
      <c r="AQ1889" s="13">
        <f t="shared" si="2328"/>
        <v>2.8707819076148508E-4</v>
      </c>
      <c r="AR1889" s="13">
        <f t="shared" si="2329"/>
        <v>8.7171601510736569E-3</v>
      </c>
      <c r="AS1889" s="13">
        <f t="shared" si="2330"/>
        <v>9.3409601314844871E-3</v>
      </c>
      <c r="AT1889" s="13">
        <f t="shared" si="2331"/>
        <v>5.0046996192467585E-3</v>
      </c>
      <c r="AU1889" s="13">
        <f t="shared" si="2332"/>
        <v>1.7876119746666856E-3</v>
      </c>
      <c r="AV1889" s="13">
        <f t="shared" si="2333"/>
        <v>4.788833718934584E-4</v>
      </c>
      <c r="AW1889" s="13">
        <f t="shared" si="2334"/>
        <v>5.4605487656970609E-6</v>
      </c>
      <c r="AX1889" s="13">
        <f t="shared" si="2335"/>
        <v>1.2052925815676463E-4</v>
      </c>
      <c r="AY1889" s="13">
        <f t="shared" si="2336"/>
        <v>2.1544604895521675E-4</v>
      </c>
      <c r="AZ1889" s="13">
        <f t="shared" si="2337"/>
        <v>1.92554906253725E-4</v>
      </c>
      <c r="BA1889" s="13">
        <f t="shared" si="2338"/>
        <v>1.1473063164284445E-4</v>
      </c>
      <c r="BB1889" s="13">
        <f t="shared" si="2339"/>
        <v>5.1270251015396134E-5</v>
      </c>
      <c r="BC1889" s="13">
        <f t="shared" si="2340"/>
        <v>1.8329114738004115E-5</v>
      </c>
      <c r="BD1889" s="13">
        <f t="shared" si="2341"/>
        <v>2.5969872950073608E-3</v>
      </c>
      <c r="BE1889" s="13">
        <f t="shared" si="2342"/>
        <v>2.7828277058380875E-3</v>
      </c>
      <c r="BF1889" s="13">
        <f t="shared" si="2343"/>
        <v>1.4909834282339303E-3</v>
      </c>
      <c r="BG1889" s="13">
        <f t="shared" si="2344"/>
        <v>5.3255940078611691E-4</v>
      </c>
      <c r="BH1889" s="13">
        <f t="shared" si="2345"/>
        <v>1.4266733787659286E-4</v>
      </c>
      <c r="BI1889" s="13">
        <f t="shared" si="2346"/>
        <v>3.0575322515008377E-5</v>
      </c>
      <c r="BJ1889" s="14">
        <f t="shared" si="2347"/>
        <v>0.22611645704285735</v>
      </c>
      <c r="BK1889" s="14">
        <f t="shared" si="2348"/>
        <v>0.23254269010423073</v>
      </c>
      <c r="BL1889" s="14">
        <f t="shared" si="2349"/>
        <v>0.48438608669906003</v>
      </c>
      <c r="BM1889" s="14">
        <f t="shared" si="2350"/>
        <v>0.54190470638203048</v>
      </c>
      <c r="BN1889" s="14">
        <f t="shared" si="2351"/>
        <v>0.45549538617818908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1.4</v>
      </c>
      <c r="F1890" s="10">
        <f>VLOOKUP(B1890,home!$B$2:$E$405,3,FALSE)</f>
        <v>0.54</v>
      </c>
      <c r="G1890" s="10">
        <f>VLOOKUP(C1890,away!$B$2:$E$405,4,FALSE)</f>
        <v>1.71</v>
      </c>
      <c r="H1890" s="10">
        <f>VLOOKUP(A1890,away!$A$2:$E$405,3,FALSE)</f>
        <v>1.25</v>
      </c>
      <c r="I1890" s="10">
        <f>VLOOKUP(C1890,away!$B$2:$E$405,3,FALSE)</f>
        <v>0.86</v>
      </c>
      <c r="J1890" s="10">
        <f>VLOOKUP(B1890,home!$B$2:$E$405,4,FALSE)</f>
        <v>0.8</v>
      </c>
      <c r="K1890" s="12">
        <f t="shared" si="2296"/>
        <v>1.2927599999999999</v>
      </c>
      <c r="L1890" s="12">
        <f t="shared" si="2297"/>
        <v>0.86</v>
      </c>
      <c r="M1890" s="13">
        <f t="shared" si="2298"/>
        <v>0.11616310475501206</v>
      </c>
      <c r="N1890" s="13">
        <f t="shared" si="2299"/>
        <v>0.15017101530308938</v>
      </c>
      <c r="O1890" s="13">
        <f t="shared" si="2300"/>
        <v>9.9900270089310364E-2</v>
      </c>
      <c r="P1890" s="13">
        <f t="shared" si="2301"/>
        <v>0.12914707316065685</v>
      </c>
      <c r="Q1890" s="13">
        <f t="shared" si="2302"/>
        <v>9.7067540871610916E-2</v>
      </c>
      <c r="R1890" s="13">
        <f t="shared" si="2303"/>
        <v>4.2957116138403459E-2</v>
      </c>
      <c r="S1890" s="13">
        <f t="shared" si="2304"/>
        <v>3.5895576614321717E-2</v>
      </c>
      <c r="T1890" s="13">
        <f t="shared" si="2305"/>
        <v>8.3478085149585379E-2</v>
      </c>
      <c r="U1890" s="13">
        <f t="shared" si="2306"/>
        <v>5.553324145908245E-2</v>
      </c>
      <c r="V1890" s="13">
        <f t="shared" si="2307"/>
        <v>4.434194937397805E-3</v>
      </c>
      <c r="W1890" s="13">
        <f t="shared" si="2308"/>
        <v>4.1828344712394563E-2</v>
      </c>
      <c r="X1890" s="13">
        <f t="shared" si="2309"/>
        <v>3.597237645265932E-2</v>
      </c>
      <c r="Y1890" s="13">
        <f t="shared" si="2310"/>
        <v>1.546812187464351E-2</v>
      </c>
      <c r="Z1890" s="13">
        <f t="shared" si="2311"/>
        <v>1.231437329300899E-2</v>
      </c>
      <c r="AA1890" s="13">
        <f t="shared" si="2312"/>
        <v>1.5919529218270299E-2</v>
      </c>
      <c r="AB1890" s="13">
        <f t="shared" si="2313"/>
        <v>1.0290065296105556E-2</v>
      </c>
      <c r="AC1890" s="13">
        <f t="shared" si="2314"/>
        <v>3.0811380429078311E-4</v>
      </c>
      <c r="AD1890" s="13">
        <f t="shared" si="2315"/>
        <v>1.3518502727598792E-2</v>
      </c>
      <c r="AE1890" s="13">
        <f t="shared" si="2316"/>
        <v>1.162591234573496E-2</v>
      </c>
      <c r="AF1890" s="13">
        <f t="shared" si="2317"/>
        <v>4.9991423086660335E-3</v>
      </c>
      <c r="AG1890" s="13">
        <f t="shared" si="2318"/>
        <v>1.4330874618175961E-3</v>
      </c>
      <c r="AH1890" s="13">
        <f t="shared" si="2319"/>
        <v>2.6475902579969324E-3</v>
      </c>
      <c r="AI1890" s="13">
        <f t="shared" si="2320"/>
        <v>3.4226987819281139E-3</v>
      </c>
      <c r="AJ1890" s="13">
        <f t="shared" si="2321"/>
        <v>2.2123640386626942E-3</v>
      </c>
      <c r="AK1890" s="13">
        <f t="shared" si="2322"/>
        <v>9.5335191154052802E-4</v>
      </c>
      <c r="AL1890" s="13">
        <f t="shared" si="2323"/>
        <v>1.3702111736242385E-5</v>
      </c>
      <c r="AM1890" s="13">
        <f t="shared" si="2324"/>
        <v>3.4952359172261242E-3</v>
      </c>
      <c r="AN1890" s="13">
        <f t="shared" si="2325"/>
        <v>3.0059028888144669E-3</v>
      </c>
      <c r="AO1890" s="13">
        <f t="shared" si="2326"/>
        <v>1.2925382421902208E-3</v>
      </c>
      <c r="AP1890" s="13">
        <f t="shared" si="2327"/>
        <v>3.7052762942786324E-4</v>
      </c>
      <c r="AQ1890" s="13">
        <f t="shared" si="2328"/>
        <v>7.9663440326990581E-5</v>
      </c>
      <c r="AR1890" s="13">
        <f t="shared" si="2329"/>
        <v>4.5538552437547256E-4</v>
      </c>
      <c r="AS1890" s="13">
        <f t="shared" si="2330"/>
        <v>5.8870419049163582E-4</v>
      </c>
      <c r="AT1890" s="13">
        <f t="shared" si="2331"/>
        <v>3.8052661464998359E-4</v>
      </c>
      <c r="AU1890" s="13">
        <f t="shared" si="2332"/>
        <v>1.6397652878497089E-4</v>
      </c>
      <c r="AV1890" s="13">
        <f t="shared" si="2333"/>
        <v>5.2995574338014712E-5</v>
      </c>
      <c r="AW1890" s="13">
        <f t="shared" si="2334"/>
        <v>4.2315683590567891E-7</v>
      </c>
      <c r="AX1890" s="13">
        <f t="shared" si="2335"/>
        <v>7.5308353072554065E-4</v>
      </c>
      <c r="AY1890" s="13">
        <f t="shared" si="2336"/>
        <v>6.4765183642396498E-4</v>
      </c>
      <c r="AZ1890" s="13">
        <f t="shared" si="2337"/>
        <v>2.7849028966230494E-4</v>
      </c>
      <c r="BA1890" s="13">
        <f t="shared" si="2338"/>
        <v>7.983388303652741E-5</v>
      </c>
      <c r="BB1890" s="13">
        <f t="shared" si="2339"/>
        <v>1.7164284852853389E-5</v>
      </c>
      <c r="BC1890" s="13">
        <f t="shared" si="2340"/>
        <v>2.9522569946907843E-6</v>
      </c>
      <c r="BD1890" s="13">
        <f t="shared" si="2341"/>
        <v>6.5271925160484374E-5</v>
      </c>
      <c r="BE1890" s="13">
        <f t="shared" si="2342"/>
        <v>8.4380933970467766E-5</v>
      </c>
      <c r="BF1890" s="13">
        <f t="shared" si="2343"/>
        <v>5.4542148099830956E-5</v>
      </c>
      <c r="BG1890" s="13">
        <f t="shared" si="2344"/>
        <v>2.350330245917915E-5</v>
      </c>
      <c r="BH1890" s="13">
        <f t="shared" si="2345"/>
        <v>7.5960323217821058E-6</v>
      </c>
      <c r="BI1890" s="13">
        <f t="shared" si="2346"/>
        <v>1.9639693488614079E-6</v>
      </c>
      <c r="BJ1890" s="14">
        <f t="shared" si="2347"/>
        <v>0.46558517340748207</v>
      </c>
      <c r="BK1890" s="14">
        <f t="shared" si="2348"/>
        <v>0.28660941721983946</v>
      </c>
      <c r="BL1890" s="14">
        <f t="shared" si="2349"/>
        <v>0.23571507393530111</v>
      </c>
      <c r="BM1890" s="14">
        <f t="shared" si="2350"/>
        <v>0.36417068885796045</v>
      </c>
      <c r="BN1890" s="14">
        <f t="shared" si="2351"/>
        <v>0.63540612031808308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1.78481012658228</v>
      </c>
      <c r="F1891" s="10">
        <f>VLOOKUP(B1891,home!$B$2:$E$405,3,FALSE)</f>
        <v>1.68</v>
      </c>
      <c r="G1891" s="10">
        <f>VLOOKUP(C1891,away!$B$2:$E$405,4,FALSE)</f>
        <v>1.1200000000000001</v>
      </c>
      <c r="H1891" s="10">
        <f>VLOOKUP(A1891,away!$A$2:$E$405,3,FALSE)</f>
        <v>1.36708860759494</v>
      </c>
      <c r="I1891" s="10">
        <f>VLOOKUP(C1891,away!$B$2:$E$405,3,FALSE)</f>
        <v>0.9</v>
      </c>
      <c r="J1891" s="10">
        <f>VLOOKUP(B1891,home!$B$2:$E$405,4,FALSE)</f>
        <v>1.1000000000000001</v>
      </c>
      <c r="K1891" s="12">
        <f t="shared" si="2296"/>
        <v>3.3582987341772186</v>
      </c>
      <c r="L1891" s="12">
        <f t="shared" si="2297"/>
        <v>1.3534177215189906</v>
      </c>
      <c r="M1891" s="13">
        <f t="shared" si="2298"/>
        <v>8.9893345381043457E-3</v>
      </c>
      <c r="N1891" s="13">
        <f t="shared" si="2299"/>
        <v>3.0188870800411372E-2</v>
      </c>
      <c r="O1891" s="13">
        <f t="shared" si="2300"/>
        <v>1.2166324668533148E-2</v>
      </c>
      <c r="P1891" s="13">
        <f t="shared" si="2301"/>
        <v>4.0858152733923944E-2</v>
      </c>
      <c r="Q1891" s="13">
        <f t="shared" si="2302"/>
        <v>5.0691623297630571E-2</v>
      </c>
      <c r="R1891" s="13">
        <f t="shared" si="2303"/>
        <v>8.233059706073213E-3</v>
      </c>
      <c r="S1891" s="13">
        <f t="shared" si="2304"/>
        <v>4.6426925089737933E-2</v>
      </c>
      <c r="T1891" s="13">
        <f t="shared" si="2305"/>
        <v>6.8606941303578139E-2</v>
      </c>
      <c r="U1891" s="13">
        <f t="shared" si="2306"/>
        <v>2.7649073989311136E-2</v>
      </c>
      <c r="V1891" s="13">
        <f t="shared" si="2307"/>
        <v>2.3446530975645835E-2</v>
      </c>
      <c r="W1891" s="13">
        <f t="shared" si="2308"/>
        <v>5.6745871451273709E-2</v>
      </c>
      <c r="X1891" s="13">
        <f t="shared" si="2309"/>
        <v>7.68008680451924E-2</v>
      </c>
      <c r="Y1891" s="13">
        <f t="shared" si="2310"/>
        <v>5.1971827920202482E-2</v>
      </c>
      <c r="Z1891" s="13">
        <f t="shared" si="2311"/>
        <v>3.7142563028411397E-3</v>
      </c>
      <c r="AA1891" s="13">
        <f t="shared" si="2312"/>
        <v>1.2473582240241156E-2</v>
      </c>
      <c r="AB1891" s="13">
        <f t="shared" si="2313"/>
        <v>2.0945007724028658E-2</v>
      </c>
      <c r="AC1891" s="13">
        <f t="shared" si="2314"/>
        <v>6.6605454749103267E-3</v>
      </c>
      <c r="AD1891" s="13">
        <f t="shared" si="2315"/>
        <v>4.7642397066148916E-2</v>
      </c>
      <c r="AE1891" s="13">
        <f t="shared" si="2316"/>
        <v>6.4480064484970304E-2</v>
      </c>
      <c r="AF1891" s="13">
        <f t="shared" si="2317"/>
        <v>4.3634230979323049E-2</v>
      </c>
      <c r="AG1891" s="13">
        <f t="shared" si="2318"/>
        <v>1.9685113824089589E-2</v>
      </c>
      <c r="AH1891" s="13">
        <f t="shared" si="2319"/>
        <v>1.2567350756322009E-3</v>
      </c>
      <c r="AI1891" s="13">
        <f t="shared" si="2320"/>
        <v>4.2204918136917319E-3</v>
      </c>
      <c r="AJ1891" s="13">
        <f t="shared" si="2321"/>
        <v>7.0868361577631298E-3</v>
      </c>
      <c r="AK1891" s="13">
        <f t="shared" si="2322"/>
        <v>7.9332376326457545E-3</v>
      </c>
      <c r="AL1891" s="13">
        <f t="shared" si="2323"/>
        <v>1.2109353952801938E-3</v>
      </c>
      <c r="AM1891" s="13">
        <f t="shared" si="2324"/>
        <v>3.1999480352083269E-2</v>
      </c>
      <c r="AN1891" s="13">
        <f t="shared" si="2325"/>
        <v>4.3308663787908236E-2</v>
      </c>
      <c r="AO1891" s="13">
        <f t="shared" si="2326"/>
        <v>2.93073565329314E-2</v>
      </c>
      <c r="AP1891" s="13">
        <f t="shared" si="2327"/>
        <v>1.3221698567514907E-2</v>
      </c>
      <c r="AQ1891" s="13">
        <f t="shared" si="2328"/>
        <v>4.4736202874642306E-3</v>
      </c>
      <c r="AR1891" s="13">
        <f t="shared" si="2329"/>
        <v>3.4017750452302589E-4</v>
      </c>
      <c r="AS1891" s="13">
        <f t="shared" si="2330"/>
        <v>1.1424176828352427E-3</v>
      </c>
      <c r="AT1891" s="13">
        <f t="shared" si="2331"/>
        <v>1.9182899290836341E-3</v>
      </c>
      <c r="AU1891" s="13">
        <f t="shared" si="2332"/>
        <v>2.1473968802088249E-3</v>
      </c>
      <c r="AV1891" s="13">
        <f t="shared" si="2333"/>
        <v>1.802900056145351E-3</v>
      </c>
      <c r="AW1891" s="13">
        <f t="shared" si="2334"/>
        <v>1.5288668267424596E-4</v>
      </c>
      <c r="AX1891" s="13">
        <f t="shared" si="2335"/>
        <v>1.7910635726788332E-2</v>
      </c>
      <c r="AY1891" s="13">
        <f t="shared" si="2336"/>
        <v>2.4240571796306492E-2</v>
      </c>
      <c r="AZ1891" s="13">
        <f t="shared" si="2337"/>
        <v>1.6403809724437324E-2</v>
      </c>
      <c r="BA1891" s="13">
        <f t="shared" si="2338"/>
        <v>7.4004022604930077E-3</v>
      </c>
      <c r="BB1891" s="13">
        <f t="shared" si="2339"/>
        <v>2.5039588914301078E-3</v>
      </c>
      <c r="BC1891" s="13">
        <f t="shared" si="2340"/>
        <v>6.7778046752331065E-4</v>
      </c>
      <c r="BD1891" s="13">
        <f t="shared" si="2341"/>
        <v>7.6733710513928344E-5</v>
      </c>
      <c r="BE1891" s="13">
        <f t="shared" si="2342"/>
        <v>2.5769472288764665E-4</v>
      </c>
      <c r="BF1891" s="13">
        <f t="shared" si="2343"/>
        <v>4.327079308388666E-4</v>
      </c>
      <c r="BG1891" s="13">
        <f t="shared" si="2344"/>
        <v>4.8438749880153634E-4</v>
      </c>
      <c r="BH1891" s="13">
        <f t="shared" si="2345"/>
        <v>4.0667948101911708E-4</v>
      </c>
      <c r="BI1891" s="13">
        <f t="shared" si="2346"/>
        <v>2.7315023726446984E-4</v>
      </c>
      <c r="BJ1891" s="14">
        <f t="shared" si="2347"/>
        <v>0.70189578756770088</v>
      </c>
      <c r="BK1891" s="14">
        <f t="shared" si="2348"/>
        <v>0.15183299600390907</v>
      </c>
      <c r="BL1891" s="14">
        <f t="shared" si="2349"/>
        <v>0.11124688464204177</v>
      </c>
      <c r="BM1891" s="14">
        <f t="shared" si="2350"/>
        <v>0.79347487365818403</v>
      </c>
      <c r="BN1891" s="14">
        <f t="shared" si="2351"/>
        <v>0.15112736574467658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1.78481012658228</v>
      </c>
      <c r="F1892" s="10">
        <f>VLOOKUP(B1892,home!$B$2:$E$405,3,FALSE)</f>
        <v>0.9</v>
      </c>
      <c r="G1892" s="10">
        <f>VLOOKUP(C1892,away!$B$2:$E$405,4,FALSE)</f>
        <v>1.31</v>
      </c>
      <c r="H1892" s="10">
        <f>VLOOKUP(A1892,away!$A$2:$E$405,3,FALSE)</f>
        <v>1.36708860759494</v>
      </c>
      <c r="I1892" s="10">
        <f>VLOOKUP(C1892,away!$B$2:$E$405,3,FALSE)</f>
        <v>0.75</v>
      </c>
      <c r="J1892" s="10">
        <f>VLOOKUP(B1892,home!$B$2:$E$405,4,FALSE)</f>
        <v>0.73</v>
      </c>
      <c r="K1892" s="12">
        <f t="shared" si="2296"/>
        <v>2.1042911392405084</v>
      </c>
      <c r="L1892" s="12">
        <f t="shared" si="2297"/>
        <v>0.74848101265822953</v>
      </c>
      <c r="M1892" s="13">
        <f t="shared" si="2298"/>
        <v>5.7684189687430026E-2</v>
      </c>
      <c r="N1892" s="13">
        <f t="shared" si="2299"/>
        <v>0.12138432923352771</v>
      </c>
      <c r="O1892" s="13">
        <f t="shared" si="2300"/>
        <v>4.3175520711617031E-2</v>
      </c>
      <c r="P1892" s="13">
        <f t="shared" si="2301"/>
        <v>9.0853865665550759E-2</v>
      </c>
      <c r="Q1892" s="13">
        <f t="shared" si="2302"/>
        <v>0.12771398422438252</v>
      </c>
      <c r="R1892" s="13">
        <f t="shared" si="2303"/>
        <v>1.6158028732138736E-2</v>
      </c>
      <c r="S1892" s="13">
        <f t="shared" si="2304"/>
        <v>3.5774208457732166E-2</v>
      </c>
      <c r="T1892" s="13">
        <f t="shared" si="2305"/>
        <v>9.5591492242882978E-2</v>
      </c>
      <c r="U1892" s="13">
        <f t="shared" si="2306"/>
        <v>3.4001196688633085E-2</v>
      </c>
      <c r="V1892" s="13">
        <f t="shared" si="2307"/>
        <v>6.2605737804067594E-3</v>
      </c>
      <c r="W1892" s="13">
        <f t="shared" si="2308"/>
        <v>8.9582468453490077E-2</v>
      </c>
      <c r="X1892" s="13">
        <f t="shared" si="2309"/>
        <v>6.7050776704492152E-2</v>
      </c>
      <c r="Y1892" s="13">
        <f t="shared" si="2310"/>
        <v>2.5093116623649551E-2</v>
      </c>
      <c r="Z1892" s="13">
        <f t="shared" si="2311"/>
        <v>4.031325902663991E-3</v>
      </c>
      <c r="AA1892" s="13">
        <f t="shared" si="2312"/>
        <v>8.4830833763665809E-3</v>
      </c>
      <c r="AB1892" s="13">
        <f t="shared" si="2313"/>
        <v>8.9254385911633274E-3</v>
      </c>
      <c r="AC1892" s="13">
        <f t="shared" si="2314"/>
        <v>6.1628382525226347E-4</v>
      </c>
      <c r="AD1892" s="13">
        <f t="shared" si="2315"/>
        <v>4.7126898649492877E-2</v>
      </c>
      <c r="AE1892" s="13">
        <f t="shared" si="2316"/>
        <v>3.5273588824614177E-2</v>
      </c>
      <c r="AF1892" s="13">
        <f t="shared" si="2317"/>
        <v>1.3200805741768611E-2</v>
      </c>
      <c r="AG1892" s="13">
        <f t="shared" si="2318"/>
        <v>3.2935174831678483E-3</v>
      </c>
      <c r="AH1892" s="13">
        <f t="shared" si="2319"/>
        <v>7.5434272349532373E-4</v>
      </c>
      <c r="AI1892" s="13">
        <f t="shared" si="2320"/>
        <v>1.5873567090017625E-3</v>
      </c>
      <c r="AJ1892" s="13">
        <f t="shared" si="2321"/>
        <v>1.6701303287831918E-3</v>
      </c>
      <c r="AK1892" s="13">
        <f t="shared" si="2322"/>
        <v>1.1714801507451025E-3</v>
      </c>
      <c r="AL1892" s="13">
        <f t="shared" si="2323"/>
        <v>3.8826422404281133E-5</v>
      </c>
      <c r="AM1892" s="13">
        <f t="shared" si="2324"/>
        <v>1.983374304960266E-2</v>
      </c>
      <c r="AN1892" s="13">
        <f t="shared" si="2325"/>
        <v>1.4845180082569721E-2</v>
      </c>
      <c r="AO1892" s="13">
        <f t="shared" si="2326"/>
        <v>5.5556677106477813E-3</v>
      </c>
      <c r="AP1892" s="13">
        <f t="shared" si="2327"/>
        <v>1.3861039313527602E-3</v>
      </c>
      <c r="AQ1892" s="13">
        <f t="shared" si="2328"/>
        <v>2.5936811854711668E-4</v>
      </c>
      <c r="AR1892" s="13">
        <f t="shared" si="2329"/>
        <v>1.1292224111462936E-4</v>
      </c>
      <c r="AS1892" s="13">
        <f t="shared" si="2330"/>
        <v>2.3762127140069479E-4</v>
      </c>
      <c r="AT1892" s="13">
        <f t="shared" si="2331"/>
        <v>2.5001216795177307E-4</v>
      </c>
      <c r="AU1892" s="13">
        <f t="shared" si="2332"/>
        <v>1.7536612990774199E-4</v>
      </c>
      <c r="AV1892" s="13">
        <f t="shared" si="2333"/>
        <v>9.2255348321940319E-5</v>
      </c>
      <c r="AW1892" s="13">
        <f t="shared" si="2334"/>
        <v>1.6986796673533518E-6</v>
      </c>
      <c r="AX1892" s="13">
        <f t="shared" si="2335"/>
        <v>6.9559949595419807E-3</v>
      </c>
      <c r="AY1892" s="13">
        <f t="shared" si="2336"/>
        <v>5.2064301513635221E-3</v>
      </c>
      <c r="AZ1892" s="13">
        <f t="shared" si="2337"/>
        <v>1.9484570560134537E-3</v>
      </c>
      <c r="BA1892" s="13">
        <f t="shared" si="2338"/>
        <v>4.8612770346867436E-4</v>
      </c>
      <c r="BB1892" s="13">
        <f t="shared" si="2339"/>
        <v>9.0964338943363209E-5</v>
      </c>
      <c r="BC1892" s="13">
        <f t="shared" si="2340"/>
        <v>1.3617016105622986E-5</v>
      </c>
      <c r="BD1892" s="13">
        <f t="shared" si="2341"/>
        <v>1.4086692230185755E-5</v>
      </c>
      <c r="BE1892" s="13">
        <f t="shared" si="2342"/>
        <v>2.9642501641187999E-5</v>
      </c>
      <c r="BF1892" s="13">
        <f t="shared" si="2343"/>
        <v>3.1188226774237071E-5</v>
      </c>
      <c r="BG1892" s="13">
        <f t="shared" si="2344"/>
        <v>2.1876369749883552E-5</v>
      </c>
      <c r="BH1892" s="13">
        <f t="shared" si="2345"/>
        <v>1.1508562755857262E-5</v>
      </c>
      <c r="BI1892" s="13">
        <f t="shared" si="2346"/>
        <v>4.8434733265087512E-6</v>
      </c>
      <c r="BJ1892" s="14">
        <f t="shared" si="2347"/>
        <v>0.68189263229962516</v>
      </c>
      <c r="BK1892" s="14">
        <f t="shared" si="2348"/>
        <v>0.19643437799013974</v>
      </c>
      <c r="BL1892" s="14">
        <f t="shared" si="2349"/>
        <v>0.11690790099711877</v>
      </c>
      <c r="BM1892" s="14">
        <f t="shared" si="2350"/>
        <v>0.53709158746320484</v>
      </c>
      <c r="BN1892" s="14">
        <f t="shared" si="2351"/>
        <v>0.45696991825464678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1.78481012658228</v>
      </c>
      <c r="F1893" s="10">
        <f>VLOOKUP(B1893,home!$B$2:$E$405,3,FALSE)</f>
        <v>0.78</v>
      </c>
      <c r="G1893" s="10">
        <f>VLOOKUP(C1893,away!$B$2:$E$405,4,FALSE)</f>
        <v>0.14000000000000001</v>
      </c>
      <c r="H1893" s="10">
        <f>VLOOKUP(A1893,away!$A$2:$E$405,3,FALSE)</f>
        <v>1.36708860759494</v>
      </c>
      <c r="I1893" s="10">
        <f>VLOOKUP(C1893,away!$B$2:$E$405,3,FALSE)</f>
        <v>1.4</v>
      </c>
      <c r="J1893" s="10">
        <f>VLOOKUP(B1893,home!$B$2:$E$405,4,FALSE)</f>
        <v>1.46</v>
      </c>
      <c r="K1893" s="12">
        <f t="shared" si="2296"/>
        <v>0.19490126582278502</v>
      </c>
      <c r="L1893" s="12">
        <f t="shared" si="2297"/>
        <v>2.7943291139240571</v>
      </c>
      <c r="M1893" s="13">
        <f t="shared" si="2298"/>
        <v>5.0326153850205071E-2</v>
      </c>
      <c r="N1893" s="13">
        <f t="shared" si="2299"/>
        <v>9.8086310893971945E-3</v>
      </c>
      <c r="O1893" s="13">
        <f t="shared" si="2300"/>
        <v>0.14062783689544933</v>
      </c>
      <c r="P1893" s="13">
        <f t="shared" si="2301"/>
        <v>2.7408543420843222E-2</v>
      </c>
      <c r="Q1893" s="13">
        <f t="shared" si="2302"/>
        <v>9.5585730765611798E-4</v>
      </c>
      <c r="R1893" s="13">
        <f t="shared" si="2303"/>
        <v>0.19648022943255891</v>
      </c>
      <c r="S1893" s="13">
        <f t="shared" si="2304"/>
        <v>3.731798453584722E-3</v>
      </c>
      <c r="T1893" s="13">
        <f t="shared" si="2305"/>
        <v>2.6709799035405553E-3</v>
      </c>
      <c r="U1893" s="13">
        <f t="shared" si="2306"/>
        <v>3.8294245425556948E-2</v>
      </c>
      <c r="V1893" s="13">
        <f t="shared" si="2307"/>
        <v>2.258228511590756E-4</v>
      </c>
      <c r="W1893" s="13">
        <f t="shared" si="2308"/>
        <v>6.209926640271219E-5</v>
      </c>
      <c r="X1893" s="13">
        <f t="shared" si="2309"/>
        <v>1.7352578806242473E-4</v>
      </c>
      <c r="Y1893" s="13">
        <f t="shared" si="2310"/>
        <v>2.4244408079972458E-4</v>
      </c>
      <c r="Z1893" s="13">
        <f t="shared" si="2311"/>
        <v>0.18301014180462591</v>
      </c>
      <c r="AA1893" s="13">
        <f t="shared" si="2312"/>
        <v>3.5668908296128968E-2</v>
      </c>
      <c r="AB1893" s="13">
        <f t="shared" si="2313"/>
        <v>3.4759576887161874E-3</v>
      </c>
      <c r="AC1893" s="13">
        <f t="shared" si="2314"/>
        <v>7.6867033191069594E-6</v>
      </c>
      <c r="AD1893" s="13">
        <f t="shared" si="2315"/>
        <v>3.0258064071387384E-6</v>
      </c>
      <c r="AE1893" s="13">
        <f t="shared" si="2316"/>
        <v>8.4550989365657266E-6</v>
      </c>
      <c r="AF1893" s="13">
        <f t="shared" si="2317"/>
        <v>1.1813164559776974E-5</v>
      </c>
      <c r="AG1893" s="13">
        <f t="shared" si="2318"/>
        <v>1.1003289885653553E-5</v>
      </c>
      <c r="AH1893" s="13">
        <f t="shared" si="2319"/>
        <v>0.12784764184700911</v>
      </c>
      <c r="AI1893" s="13">
        <f t="shared" si="2320"/>
        <v>2.4917667228440132E-2</v>
      </c>
      <c r="AJ1893" s="13">
        <f t="shared" si="2321"/>
        <v>2.4282424420869549E-3</v>
      </c>
      <c r="AK1893" s="13">
        <f t="shared" si="2322"/>
        <v>1.5775584189578601E-4</v>
      </c>
      <c r="AL1893" s="13">
        <f t="shared" si="2323"/>
        <v>1.6745276606034473E-7</v>
      </c>
      <c r="AM1893" s="13">
        <f t="shared" si="2324"/>
        <v>1.1794669977720661E-7</v>
      </c>
      <c r="AN1893" s="13">
        <f t="shared" si="2325"/>
        <v>3.2958189707870854E-7</v>
      </c>
      <c r="AO1893" s="13">
        <f t="shared" si="2326"/>
        <v>4.6048014521467875E-7</v>
      </c>
      <c r="AP1893" s="13">
        <f t="shared" si="2327"/>
        <v>4.2891102538578476E-7</v>
      </c>
      <c r="AQ1893" s="13">
        <f t="shared" si="2328"/>
        <v>2.996296413796297E-7</v>
      </c>
      <c r="AR1893" s="13">
        <f t="shared" si="2329"/>
        <v>7.1449677551926633E-2</v>
      </c>
      <c r="AS1893" s="13">
        <f t="shared" si="2330"/>
        <v>1.3925632597500326E-2</v>
      </c>
      <c r="AT1893" s="13">
        <f t="shared" si="2331"/>
        <v>1.3570617103179257E-3</v>
      </c>
      <c r="AU1893" s="13">
        <f t="shared" si="2332"/>
        <v>8.816434838019907E-5</v>
      </c>
      <c r="AV1893" s="13">
        <f t="shared" si="2333"/>
        <v>4.2958357749354522E-6</v>
      </c>
      <c r="AW1893" s="13">
        <f t="shared" si="2334"/>
        <v>2.5332732686766915E-9</v>
      </c>
      <c r="AX1893" s="13">
        <f t="shared" si="2335"/>
        <v>3.831326847699593E-9</v>
      </c>
      <c r="AY1893" s="13">
        <f t="shared" si="2336"/>
        <v>1.0705988155485856E-8</v>
      </c>
      <c r="AZ1893" s="13">
        <f t="shared" si="2337"/>
        <v>1.4958027198100124E-8</v>
      </c>
      <c r="BA1893" s="13">
        <f t="shared" si="2338"/>
        <v>1.3932550295506352E-8</v>
      </c>
      <c r="BB1893" s="13">
        <f t="shared" si="2339"/>
        <v>9.7330327304861574E-9</v>
      </c>
      <c r="BC1893" s="13">
        <f t="shared" si="2340"/>
        <v>5.4394593451146464E-9</v>
      </c>
      <c r="BD1893" s="13">
        <f t="shared" si="2341"/>
        <v>3.3275652360639139E-2</v>
      </c>
      <c r="BE1893" s="13">
        <f t="shared" si="2342"/>
        <v>6.4854667661675119E-3</v>
      </c>
      <c r="BF1893" s="13">
        <f t="shared" si="2343"/>
        <v>6.3201284108882613E-4</v>
      </c>
      <c r="BG1893" s="13">
        <f t="shared" si="2344"/>
        <v>4.1060034248155611E-5</v>
      </c>
      <c r="BH1893" s="13">
        <f t="shared" si="2345"/>
        <v>2.0006631624231088E-6</v>
      </c>
      <c r="BI1893" s="13">
        <f t="shared" si="2346"/>
        <v>7.7986356568255957E-8</v>
      </c>
      <c r="BJ1893" s="14">
        <f t="shared" si="2347"/>
        <v>1.3949529945441273E-2</v>
      </c>
      <c r="BK1893" s="14">
        <f t="shared" si="2348"/>
        <v>8.1700183437865392E-2</v>
      </c>
      <c r="BL1893" s="14">
        <f t="shared" si="2349"/>
        <v>0.69715958779340503</v>
      </c>
      <c r="BM1893" s="14">
        <f t="shared" si="2350"/>
        <v>0.55021218281251283</v>
      </c>
      <c r="BN1893" s="14">
        <f t="shared" si="2351"/>
        <v>0.42560725199610988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1.78481012658228</v>
      </c>
      <c r="F1894" s="10">
        <f>VLOOKUP(B1894,home!$B$2:$E$405,3,FALSE)</f>
        <v>0.67</v>
      </c>
      <c r="G1894" s="10">
        <f>VLOOKUP(C1894,away!$B$2:$E$405,4,FALSE)</f>
        <v>1.96</v>
      </c>
      <c r="H1894" s="10">
        <f>VLOOKUP(A1894,away!$A$2:$E$405,3,FALSE)</f>
        <v>1.36708860759494</v>
      </c>
      <c r="I1894" s="10">
        <f>VLOOKUP(C1894,away!$B$2:$E$405,3,FALSE)</f>
        <v>0.7</v>
      </c>
      <c r="J1894" s="10">
        <f>VLOOKUP(B1894,home!$B$2:$E$405,4,FALSE)</f>
        <v>1.61</v>
      </c>
      <c r="K1894" s="12">
        <f t="shared" si="2296"/>
        <v>2.3438126582278502</v>
      </c>
      <c r="L1894" s="12">
        <f t="shared" si="2297"/>
        <v>1.5407088607594974</v>
      </c>
      <c r="M1894" s="13">
        <f t="shared" si="2298"/>
        <v>2.0557662859871137E-2</v>
      </c>
      <c r="N1894" s="13">
        <f t="shared" si="2299"/>
        <v>4.818331043454651E-2</v>
      </c>
      <c r="O1894" s="13">
        <f t="shared" si="2300"/>
        <v>3.1673373324709896E-2</v>
      </c>
      <c r="P1894" s="13">
        <f t="shared" si="2301"/>
        <v>7.4236453327231361E-2</v>
      </c>
      <c r="Q1894" s="13">
        <f t="shared" si="2302"/>
        <v>5.6466326455906102E-2</v>
      </c>
      <c r="R1894" s="13">
        <f t="shared" si="2303"/>
        <v>2.4399723465762017E-2</v>
      </c>
      <c r="S1894" s="13">
        <f t="shared" si="2304"/>
        <v>6.7019425313222941E-2</v>
      </c>
      <c r="T1894" s="13">
        <f t="shared" si="2305"/>
        <v>8.6998169505152961E-2</v>
      </c>
      <c r="U1894" s="13">
        <f t="shared" si="2306"/>
        <v>5.7188380716312118E-2</v>
      </c>
      <c r="V1894" s="13">
        <f t="shared" si="2307"/>
        <v>2.6890672636802577E-2</v>
      </c>
      <c r="W1894" s="13">
        <f t="shared" si="2308"/>
        <v>4.411549690365963E-2</v>
      </c>
      <c r="X1894" s="13">
        <f t="shared" si="2309"/>
        <v>6.7969136976276573E-2</v>
      </c>
      <c r="Y1894" s="13">
        <f t="shared" si="2310"/>
        <v>5.2360325798762652E-2</v>
      </c>
      <c r="Z1894" s="13">
        <f t="shared" si="2311"/>
        <v>1.253095671459366E-2</v>
      </c>
      <c r="AA1894" s="13">
        <f t="shared" si="2312"/>
        <v>2.9370214967369888E-2</v>
      </c>
      <c r="AB1894" s="13">
        <f t="shared" si="2313"/>
        <v>3.4419140807697313E-2</v>
      </c>
      <c r="AC1894" s="13">
        <f t="shared" si="2314"/>
        <v>6.0691120926147368E-3</v>
      </c>
      <c r="AD1894" s="13">
        <f t="shared" si="2315"/>
        <v>2.584961501670224E-2</v>
      </c>
      <c r="AE1894" s="13">
        <f t="shared" si="2316"/>
        <v>3.9826730903454906E-2</v>
      </c>
      <c r="AF1894" s="13">
        <f t="shared" si="2317"/>
        <v>3.0680698599018542E-2</v>
      </c>
      <c r="AG1894" s="13">
        <f t="shared" si="2318"/>
        <v>1.575667472859979E-2</v>
      </c>
      <c r="AH1894" s="13">
        <f t="shared" si="2319"/>
        <v>4.826639010992043E-3</v>
      </c>
      <c r="AI1894" s="13">
        <f t="shared" si="2320"/>
        <v>1.13127376106595E-2</v>
      </c>
      <c r="AJ1894" s="13">
        <f t="shared" si="2321"/>
        <v>1.3257468805537015E-2</v>
      </c>
      <c r="AK1894" s="13">
        <f t="shared" si="2322"/>
        <v>1.0357674400826173E-2</v>
      </c>
      <c r="AL1894" s="13">
        <f t="shared" si="2323"/>
        <v>8.7665482145951156E-4</v>
      </c>
      <c r="AM1894" s="13">
        <f t="shared" si="2324"/>
        <v>1.2117330977292683E-2</v>
      </c>
      <c r="AN1894" s="13">
        <f t="shared" si="2325"/>
        <v>1.8669279205470377E-2</v>
      </c>
      <c r="AO1894" s="13">
        <f t="shared" si="2326"/>
        <v>1.4381961947930622E-2</v>
      </c>
      <c r="AP1894" s="13">
        <f t="shared" si="2327"/>
        <v>7.3861387360942103E-3</v>
      </c>
      <c r="AQ1894" s="13">
        <f t="shared" si="2328"/>
        <v>2.8449723493748267E-3</v>
      </c>
      <c r="AR1894" s="13">
        <f t="shared" si="2329"/>
        <v>1.4872890983845788E-3</v>
      </c>
      <c r="AS1894" s="13">
        <f t="shared" si="2330"/>
        <v>3.4859270152380619E-3</v>
      </c>
      <c r="AT1894" s="13">
        <f t="shared" si="2331"/>
        <v>4.0851799319867E-3</v>
      </c>
      <c r="AU1894" s="13">
        <f t="shared" si="2332"/>
        <v>3.1916321452429394E-3</v>
      </c>
      <c r="AV1894" s="13">
        <f t="shared" si="2333"/>
        <v>1.8701469556068272E-3</v>
      </c>
      <c r="AW1894" s="13">
        <f t="shared" si="2334"/>
        <v>8.793658595685993E-5</v>
      </c>
      <c r="AX1894" s="13">
        <f t="shared" si="2335"/>
        <v>4.7334589547525082E-3</v>
      </c>
      <c r="AY1894" s="13">
        <f t="shared" si="2336"/>
        <v>7.2928821536285783E-3</v>
      </c>
      <c r="AZ1894" s="13">
        <f t="shared" si="2337"/>
        <v>5.6181040772851788E-3</v>
      </c>
      <c r="BA1894" s="13">
        <f t="shared" si="2338"/>
        <v>2.8852875775141119E-3</v>
      </c>
      <c r="BB1894" s="13">
        <f t="shared" si="2339"/>
        <v>1.1113470341288245E-3</v>
      </c>
      <c r="BC1894" s="13">
        <f t="shared" si="2340"/>
        <v>3.4245244457221333E-4</v>
      </c>
      <c r="BD1894" s="13">
        <f t="shared" si="2341"/>
        <v>3.8191324873202066E-4</v>
      </c>
      <c r="BE1894" s="13">
        <f t="shared" si="2342"/>
        <v>8.9513310672303134E-4</v>
      </c>
      <c r="BF1894" s="13">
        <f t="shared" si="2343"/>
        <v>1.0490121531681314E-3</v>
      </c>
      <c r="BG1894" s="13">
        <f t="shared" si="2344"/>
        <v>8.1956265441010632E-4</v>
      </c>
      <c r="BH1894" s="13">
        <f t="shared" si="2345"/>
        <v>4.8022533090430605E-4</v>
      </c>
      <c r="BI1894" s="13">
        <f t="shared" si="2346"/>
        <v>2.2511164187503403E-4</v>
      </c>
      <c r="BJ1894" s="14">
        <f t="shared" si="2347"/>
        <v>0.54558970078012414</v>
      </c>
      <c r="BK1894" s="14">
        <f t="shared" si="2348"/>
        <v>0.20294286320483088</v>
      </c>
      <c r="BL1894" s="14">
        <f t="shared" si="2349"/>
        <v>0.23477648639213769</v>
      </c>
      <c r="BM1894" s="14">
        <f t="shared" si="2350"/>
        <v>0.73311821165598745</v>
      </c>
      <c r="BN1894" s="14">
        <f t="shared" si="2351"/>
        <v>0.25551684986802703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1.78481012658228</v>
      </c>
      <c r="F1895" s="10">
        <f>VLOOKUP(B1895,home!$B$2:$E$405,3,FALSE)</f>
        <v>1.57</v>
      </c>
      <c r="G1895" s="10">
        <f>VLOOKUP(C1895,away!$B$2:$E$405,4,FALSE)</f>
        <v>1.34</v>
      </c>
      <c r="H1895" s="10">
        <f>VLOOKUP(A1895,away!$A$2:$E$405,3,FALSE)</f>
        <v>1.36708860759494</v>
      </c>
      <c r="I1895" s="10">
        <f>VLOOKUP(C1895,away!$B$2:$E$405,3,FALSE)</f>
        <v>0.22</v>
      </c>
      <c r="J1895" s="10">
        <f>VLOOKUP(B1895,home!$B$2:$E$405,4,FALSE)</f>
        <v>1.32</v>
      </c>
      <c r="K1895" s="12">
        <f t="shared" si="2296"/>
        <v>3.7548835443038011</v>
      </c>
      <c r="L1895" s="12">
        <f t="shared" si="2297"/>
        <v>0.39700253164557059</v>
      </c>
      <c r="M1895" s="13">
        <f t="shared" si="2298"/>
        <v>1.5734711619688129E-2</v>
      </c>
      <c r="N1895" s="13">
        <f t="shared" si="2299"/>
        <v>5.9082009735132765E-2</v>
      </c>
      <c r="O1895" s="13">
        <f t="shared" si="2300"/>
        <v>6.2467203477291639E-3</v>
      </c>
      <c r="P1895" s="13">
        <f t="shared" si="2301"/>
        <v>2.3455707439555953E-2</v>
      </c>
      <c r="Q1895" s="13">
        <f t="shared" si="2302"/>
        <v>0.11092303305942351</v>
      </c>
      <c r="R1895" s="13">
        <f t="shared" si="2303"/>
        <v>1.2399818962651884E-3</v>
      </c>
      <c r="S1895" s="13">
        <f t="shared" si="2304"/>
        <v>8.741345643755517E-3</v>
      </c>
      <c r="T1895" s="13">
        <f t="shared" si="2305"/>
        <v>4.4036724942396459E-2</v>
      </c>
      <c r="U1895" s="13">
        <f t="shared" si="2306"/>
        <v>4.6559876175207788E-3</v>
      </c>
      <c r="V1895" s="13">
        <f t="shared" si="2307"/>
        <v>1.4478565395463058E-3</v>
      </c>
      <c r="W1895" s="13">
        <f t="shared" si="2308"/>
        <v>0.13883435717303194</v>
      </c>
      <c r="X1895" s="13">
        <f t="shared" si="2309"/>
        <v>5.5117591277079069E-2</v>
      </c>
      <c r="Y1895" s="13">
        <f t="shared" si="2310"/>
        <v>1.0940911637603103E-2</v>
      </c>
      <c r="Z1895" s="13">
        <f t="shared" si="2311"/>
        <v>1.6409198400398504E-4</v>
      </c>
      <c r="AA1895" s="13">
        <f t="shared" si="2312"/>
        <v>6.1614629048872588E-4</v>
      </c>
      <c r="AB1895" s="13">
        <f t="shared" si="2313"/>
        <v>1.1567787835199735E-3</v>
      </c>
      <c r="AC1895" s="13">
        <f t="shared" si="2314"/>
        <v>1.3489482770196116E-4</v>
      </c>
      <c r="AD1895" s="13">
        <f t="shared" si="2315"/>
        <v>0.13032671078325353</v>
      </c>
      <c r="AE1895" s="13">
        <f t="shared" si="2316"/>
        <v>5.1740034121991733E-2</v>
      </c>
      <c r="AF1895" s="13">
        <f t="shared" si="2317"/>
        <v>1.0270462266929462E-2</v>
      </c>
      <c r="AG1895" s="13">
        <f t="shared" si="2318"/>
        <v>1.3591331737137675E-3</v>
      </c>
      <c r="AH1895" s="13">
        <f t="shared" si="2319"/>
        <v>1.6286233268081629E-5</v>
      </c>
      <c r="AI1895" s="13">
        <f t="shared" si="2320"/>
        <v>6.1152909297012821E-5</v>
      </c>
      <c r="AJ1895" s="13">
        <f t="shared" si="2321"/>
        <v>1.148110264028282E-4</v>
      </c>
      <c r="AK1895" s="13">
        <f t="shared" si="2322"/>
        <v>1.4370067791486964E-4</v>
      </c>
      <c r="AL1895" s="13">
        <f t="shared" si="2323"/>
        <v>8.0434994683409938E-6</v>
      </c>
      <c r="AM1895" s="13">
        <f t="shared" si="2324"/>
        <v>9.7872324340655861E-2</v>
      </c>
      <c r="AN1895" s="13">
        <f t="shared" si="2325"/>
        <v>3.8855560541276778E-2</v>
      </c>
      <c r="AO1895" s="13">
        <f t="shared" si="2326"/>
        <v>7.7128779516973077E-3</v>
      </c>
      <c r="AP1895" s="13">
        <f t="shared" si="2327"/>
        <v>1.0206773576990446E-3</v>
      </c>
      <c r="AQ1895" s="13">
        <f t="shared" si="2328"/>
        <v>1.0130287374995807E-4</v>
      </c>
      <c r="AR1895" s="13">
        <f t="shared" si="2329"/>
        <v>1.2931351676797441E-6</v>
      </c>
      <c r="AS1895" s="13">
        <f t="shared" si="2330"/>
        <v>4.8555719616812076E-6</v>
      </c>
      <c r="AT1895" s="13">
        <f t="shared" si="2331"/>
        <v>9.1160536285498487E-6</v>
      </c>
      <c r="AU1895" s="13">
        <f t="shared" si="2332"/>
        <v>1.1409906586277594E-5</v>
      </c>
      <c r="AV1895" s="13">
        <f t="shared" si="2333"/>
        <v>1.0710717620714325E-5</v>
      </c>
      <c r="AW1895" s="13">
        <f t="shared" si="2334"/>
        <v>3.3306752131446941E-7</v>
      </c>
      <c r="AX1895" s="13">
        <f t="shared" si="2335"/>
        <v>6.1249863351582175E-2</v>
      </c>
      <c r="AY1895" s="13">
        <f t="shared" si="2336"/>
        <v>2.4316350813523378E-2</v>
      </c>
      <c r="AZ1895" s="13">
        <f t="shared" si="2337"/>
        <v>4.8268264166753047E-3</v>
      </c>
      <c r="BA1895" s="13">
        <f t="shared" si="2338"/>
        <v>6.3875410241127125E-4</v>
      </c>
      <c r="BB1895" s="13">
        <f t="shared" si="2339"/>
        <v>6.3396748939067177E-5</v>
      </c>
      <c r="BC1895" s="13">
        <f t="shared" si="2340"/>
        <v>5.0337339653816612E-6</v>
      </c>
      <c r="BD1895" s="13">
        <f t="shared" si="2341"/>
        <v>8.5562989221462968E-8</v>
      </c>
      <c r="BE1895" s="13">
        <f t="shared" si="2342"/>
        <v>3.212790602291148E-7</v>
      </c>
      <c r="BF1895" s="13">
        <f t="shared" si="2343"/>
        <v>6.0318272819184653E-7</v>
      </c>
      <c r="BG1895" s="13">
        <f t="shared" si="2344"/>
        <v>7.5496030009861238E-7</v>
      </c>
      <c r="BH1895" s="13">
        <f t="shared" si="2345"/>
        <v>7.0869700186073478E-7</v>
      </c>
      <c r="BI1895" s="13">
        <f t="shared" si="2346"/>
        <v>5.3221494203686251E-7</v>
      </c>
      <c r="BJ1895" s="14">
        <f t="shared" si="2347"/>
        <v>0.84929393640273099</v>
      </c>
      <c r="BK1895" s="14">
        <f t="shared" si="2348"/>
        <v>7.3838910383239587E-2</v>
      </c>
      <c r="BL1895" s="14">
        <f t="shared" si="2349"/>
        <v>1.4291957064393167E-2</v>
      </c>
      <c r="BM1895" s="14">
        <f t="shared" si="2350"/>
        <v>0.69659071399057115</v>
      </c>
      <c r="BN1895" s="14">
        <f t="shared" si="2351"/>
        <v>0.21668216409779473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1.44444444444444</v>
      </c>
      <c r="F1896" s="10">
        <f>VLOOKUP(B1896,home!$B$2:$E$405,3,FALSE)</f>
        <v>1.1100000000000001</v>
      </c>
      <c r="G1896" s="10">
        <f>VLOOKUP(C1896,away!$B$2:$E$405,4,FALSE)</f>
        <v>0.42</v>
      </c>
      <c r="H1896" s="10">
        <f>VLOOKUP(A1896,away!$A$2:$E$405,3,FALSE)</f>
        <v>1.0185185185185199</v>
      </c>
      <c r="I1896" s="10">
        <f>VLOOKUP(C1896,away!$B$2:$E$405,3,FALSE)</f>
        <v>0.69</v>
      </c>
      <c r="J1896" s="10">
        <f>VLOOKUP(B1896,home!$B$2:$E$405,4,FALSE)</f>
        <v>0.98</v>
      </c>
      <c r="K1896" s="12">
        <f t="shared" si="2296"/>
        <v>0.673399999999998</v>
      </c>
      <c r="L1896" s="12">
        <f t="shared" si="2297"/>
        <v>0.68872222222222312</v>
      </c>
      <c r="M1896" s="13">
        <f t="shared" si="2298"/>
        <v>0.25611666331837263</v>
      </c>
      <c r="N1896" s="13">
        <f t="shared" si="2299"/>
        <v>0.17246896107859164</v>
      </c>
      <c r="O1896" s="13">
        <f t="shared" si="2300"/>
        <v>0.17639323750877053</v>
      </c>
      <c r="P1896" s="13">
        <f t="shared" si="2301"/>
        <v>0.11878320613840573</v>
      </c>
      <c r="Q1896" s="13">
        <f t="shared" si="2302"/>
        <v>5.8070299195161622E-2</v>
      </c>
      <c r="R1896" s="13">
        <f t="shared" si="2303"/>
        <v>6.0742971261006411E-2</v>
      </c>
      <c r="S1896" s="13">
        <f t="shared" si="2304"/>
        <v>1.3772483482439268E-2</v>
      </c>
      <c r="T1896" s="13">
        <f t="shared" si="2305"/>
        <v>3.9994305506801088E-2</v>
      </c>
      <c r="U1896" s="13">
        <f t="shared" si="2306"/>
        <v>4.0904316847161601E-2</v>
      </c>
      <c r="V1896" s="13">
        <f t="shared" si="2307"/>
        <v>7.097198611394675E-4</v>
      </c>
      <c r="W1896" s="13">
        <f t="shared" si="2308"/>
        <v>1.303484649267391E-2</v>
      </c>
      <c r="X1896" s="13">
        <f t="shared" si="2309"/>
        <v>8.9773884427599253E-3</v>
      </c>
      <c r="Y1896" s="13">
        <f t="shared" si="2310"/>
        <v>3.0914634590248589E-3</v>
      </c>
      <c r="Z1896" s="13">
        <f t="shared" si="2311"/>
        <v>1.3945011383753663E-2</v>
      </c>
      <c r="AA1896" s="13">
        <f t="shared" si="2312"/>
        <v>9.3905706658196884E-3</v>
      </c>
      <c r="AB1896" s="13">
        <f t="shared" si="2313"/>
        <v>3.1618051431814794E-3</v>
      </c>
      <c r="AC1896" s="13">
        <f t="shared" si="2314"/>
        <v>2.0572363262600172E-5</v>
      </c>
      <c r="AD1896" s="13">
        <f t="shared" si="2315"/>
        <v>2.1944164070416454E-3</v>
      </c>
      <c r="AE1896" s="13">
        <f t="shared" si="2316"/>
        <v>1.5113433443386286E-3</v>
      </c>
      <c r="AF1896" s="13">
        <f t="shared" si="2317"/>
        <v>5.2044787332683332E-4</v>
      </c>
      <c r="AG1896" s="13">
        <f t="shared" si="2318"/>
        <v>1.1948133862282896E-4</v>
      </c>
      <c r="AH1896" s="13">
        <f t="shared" si="2319"/>
        <v>2.4010598072832547E-3</v>
      </c>
      <c r="AI1896" s="13">
        <f t="shared" si="2320"/>
        <v>1.6168736742245391E-3</v>
      </c>
      <c r="AJ1896" s="13">
        <f t="shared" si="2321"/>
        <v>5.4440136611140066E-4</v>
      </c>
      <c r="AK1896" s="13">
        <f t="shared" si="2322"/>
        <v>1.2219995997980539E-4</v>
      </c>
      <c r="AL1896" s="13">
        <f t="shared" si="2323"/>
        <v>3.8164658785015594E-7</v>
      </c>
      <c r="AM1896" s="13">
        <f t="shared" si="2324"/>
        <v>2.9554400170036805E-4</v>
      </c>
      <c r="AN1896" s="13">
        <f t="shared" si="2325"/>
        <v>2.0354772161552598E-4</v>
      </c>
      <c r="AO1896" s="13">
        <f t="shared" si="2326"/>
        <v>7.0093919579657736E-5</v>
      </c>
      <c r="AP1896" s="13">
        <f t="shared" si="2327"/>
        <v>1.6091746685722563E-5</v>
      </c>
      <c r="AQ1896" s="13">
        <f t="shared" si="2328"/>
        <v>2.770685884206984E-6</v>
      </c>
      <c r="AR1896" s="13">
        <f t="shared" si="2329"/>
        <v>3.3073264923211732E-4</v>
      </c>
      <c r="AS1896" s="13">
        <f t="shared" si="2330"/>
        <v>2.2271536599290713E-4</v>
      </c>
      <c r="AT1896" s="13">
        <f t="shared" si="2331"/>
        <v>7.4988263729811597E-5</v>
      </c>
      <c r="AU1896" s="13">
        <f t="shared" si="2332"/>
        <v>1.6832365598551664E-5</v>
      </c>
      <c r="AV1896" s="13">
        <f t="shared" si="2333"/>
        <v>2.8337287485161634E-6</v>
      </c>
      <c r="AW1896" s="13">
        <f t="shared" si="2334"/>
        <v>4.9167269592069074E-9</v>
      </c>
      <c r="AX1896" s="13">
        <f t="shared" si="2335"/>
        <v>3.3169888457504527E-5</v>
      </c>
      <c r="AY1896" s="13">
        <f t="shared" si="2336"/>
        <v>2.2844839289315787E-5</v>
      </c>
      <c r="AZ1896" s="13">
        <f t="shared" si="2337"/>
        <v>7.8668742408235606E-6</v>
      </c>
      <c r="BA1896" s="13">
        <f t="shared" si="2338"/>
        <v>1.8060303696942563E-6</v>
      </c>
      <c r="BB1896" s="13">
        <f t="shared" si="2339"/>
        <v>3.1096331240416275E-7</v>
      </c>
      <c r="BC1896" s="13">
        <f t="shared" si="2340"/>
        <v>4.2833468709715686E-8</v>
      </c>
      <c r="BD1896" s="13">
        <f t="shared" si="2341"/>
        <v>3.7963820856764467E-5</v>
      </c>
      <c r="BE1896" s="13">
        <f t="shared" si="2342"/>
        <v>2.5564836964945119E-5</v>
      </c>
      <c r="BF1896" s="13">
        <f t="shared" si="2343"/>
        <v>8.6076806060969962E-6</v>
      </c>
      <c r="BG1896" s="13">
        <f t="shared" si="2344"/>
        <v>1.9321373733819001E-6</v>
      </c>
      <c r="BH1896" s="13">
        <f t="shared" si="2345"/>
        <v>3.2527532680884187E-7</v>
      </c>
      <c r="BI1896" s="13">
        <f t="shared" si="2346"/>
        <v>4.3808081014614707E-8</v>
      </c>
      <c r="BJ1896" s="14">
        <f t="shared" si="2347"/>
        <v>0.30063704264294688</v>
      </c>
      <c r="BK1896" s="14">
        <f t="shared" si="2348"/>
        <v>0.38942587164949682</v>
      </c>
      <c r="BL1896" s="14">
        <f t="shared" si="2349"/>
        <v>0.29599997616604956</v>
      </c>
      <c r="BM1896" s="14">
        <f t="shared" si="2350"/>
        <v>0.15740972341937617</v>
      </c>
      <c r="BN1896" s="14">
        <f t="shared" si="2351"/>
        <v>0.84257533850030852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1.44444444444444</v>
      </c>
      <c r="F1897" s="10">
        <f>VLOOKUP(B1897,home!$B$2:$E$405,3,FALSE)</f>
        <v>0.97</v>
      </c>
      <c r="G1897" s="10">
        <f>VLOOKUP(C1897,away!$B$2:$E$405,4,FALSE)</f>
        <v>0.69</v>
      </c>
      <c r="H1897" s="10">
        <f>VLOOKUP(A1897,away!$A$2:$E$405,3,FALSE)</f>
        <v>1.0185185185185199</v>
      </c>
      <c r="I1897" s="10">
        <f>VLOOKUP(C1897,away!$B$2:$E$405,3,FALSE)</f>
        <v>0.69</v>
      </c>
      <c r="J1897" s="10">
        <f>VLOOKUP(B1897,home!$B$2:$E$405,4,FALSE)</f>
        <v>1.18</v>
      </c>
      <c r="K1897" s="12">
        <f t="shared" si="2296"/>
        <v>0.96676666666666355</v>
      </c>
      <c r="L1897" s="12">
        <f t="shared" si="2297"/>
        <v>0.82927777777777889</v>
      </c>
      <c r="M1897" s="13">
        <f t="shared" si="2298"/>
        <v>0.16595403203186712</v>
      </c>
      <c r="N1897" s="13">
        <f t="shared" si="2299"/>
        <v>0.16043882636734086</v>
      </c>
      <c r="O1897" s="13">
        <f t="shared" si="2300"/>
        <v>0.13762199089664909</v>
      </c>
      <c r="P1897" s="13">
        <f t="shared" si="2301"/>
        <v>0.13304835339918333</v>
      </c>
      <c r="Q1897" s="13">
        <f t="shared" si="2302"/>
        <v>7.755345468553286E-2</v>
      </c>
      <c r="R1897" s="13">
        <f t="shared" si="2303"/>
        <v>5.7063429392063436E-2</v>
      </c>
      <c r="S1897" s="13">
        <f t="shared" si="2304"/>
        <v>2.6666818705005618E-2</v>
      </c>
      <c r="T1897" s="13">
        <f t="shared" si="2305"/>
        <v>6.4313356560608353E-2</v>
      </c>
      <c r="U1897" s="13">
        <f t="shared" si="2306"/>
        <v>5.5167021421933679E-2</v>
      </c>
      <c r="V1897" s="13">
        <f t="shared" si="2307"/>
        <v>2.3754746189891679E-3</v>
      </c>
      <c r="W1897" s="13">
        <f t="shared" si="2308"/>
        <v>2.4992031624938918E-2</v>
      </c>
      <c r="X1897" s="13">
        <f t="shared" si="2309"/>
        <v>2.0725336448081319E-2</v>
      </c>
      <c r="Y1897" s="13">
        <f t="shared" si="2310"/>
        <v>8.5935304766808409E-3</v>
      </c>
      <c r="Z1897" s="13">
        <f t="shared" si="2311"/>
        <v>1.5773811306209851E-2</v>
      </c>
      <c r="AA1897" s="13">
        <f t="shared" si="2312"/>
        <v>1.5249594977133428E-2</v>
      </c>
      <c r="AB1897" s="13">
        <f t="shared" si="2313"/>
        <v>7.371400052029989E-3</v>
      </c>
      <c r="AC1897" s="13">
        <f t="shared" si="2314"/>
        <v>1.1902881430796283E-4</v>
      </c>
      <c r="AD1897" s="13">
        <f t="shared" si="2315"/>
        <v>6.0403657768175086E-3</v>
      </c>
      <c r="AE1897" s="13">
        <f t="shared" si="2316"/>
        <v>5.00914110836417E-3</v>
      </c>
      <c r="AF1897" s="13">
        <f t="shared" si="2317"/>
        <v>2.07698470345978E-3</v>
      </c>
      <c r="AG1897" s="13">
        <f t="shared" si="2318"/>
        <v>5.7413241978785507E-4</v>
      </c>
      <c r="AH1897" s="13">
        <f t="shared" si="2319"/>
        <v>3.2702177967749275E-3</v>
      </c>
      <c r="AI1897" s="13">
        <f t="shared" si="2320"/>
        <v>3.1615375586620969E-3</v>
      </c>
      <c r="AJ1897" s="13">
        <f t="shared" si="2321"/>
        <v>1.5282345635646082E-3</v>
      </c>
      <c r="AK1897" s="13">
        <f t="shared" si="2322"/>
        <v>4.9248207830071328E-4</v>
      </c>
      <c r="AL1897" s="13">
        <f t="shared" si="2323"/>
        <v>3.8171022558079497E-6</v>
      </c>
      <c r="AM1897" s="13">
        <f t="shared" si="2324"/>
        <v>1.1679248575002512E-3</v>
      </c>
      <c r="AN1897" s="13">
        <f t="shared" si="2325"/>
        <v>9.6853413043923738E-4</v>
      </c>
      <c r="AO1897" s="13">
        <f t="shared" si="2326"/>
        <v>4.0159191569629215E-4</v>
      </c>
      <c r="AP1897" s="13">
        <f t="shared" si="2327"/>
        <v>1.1101041714071408E-4</v>
      </c>
      <c r="AQ1897" s="13">
        <f t="shared" si="2328"/>
        <v>2.3014618009158907E-5</v>
      </c>
      <c r="AR1897" s="13">
        <f t="shared" si="2329"/>
        <v>5.4238378947177128E-4</v>
      </c>
      <c r="AS1897" s="13">
        <f t="shared" si="2330"/>
        <v>5.2435856820165765E-4</v>
      </c>
      <c r="AT1897" s="13">
        <f t="shared" si="2331"/>
        <v>2.5346619255921043E-4</v>
      </c>
      <c r="AU1897" s="13">
        <f t="shared" si="2332"/>
        <v>8.1680888697719544E-5</v>
      </c>
      <c r="AV1897" s="13">
        <f t="shared" si="2333"/>
        <v>1.9741590124166265E-5</v>
      </c>
      <c r="AW1897" s="13">
        <f t="shared" si="2334"/>
        <v>8.50066671531392E-8</v>
      </c>
      <c r="AX1897" s="13">
        <f t="shared" si="2335"/>
        <v>1.8818513690044259E-4</v>
      </c>
      <c r="AY1897" s="13">
        <f t="shared" si="2336"/>
        <v>1.5605775213960613E-4</v>
      </c>
      <c r="AZ1897" s="13">
        <f t="shared" si="2337"/>
        <v>6.4707612949663996E-5</v>
      </c>
      <c r="BA1897" s="13">
        <f t="shared" si="2338"/>
        <v>1.7886861824067326E-5</v>
      </c>
      <c r="BB1897" s="13">
        <f t="shared" si="2339"/>
        <v>3.7082942562201854E-6</v>
      </c>
      <c r="BC1897" s="13">
        <f t="shared" si="2340"/>
        <v>6.1504120402887547E-7</v>
      </c>
      <c r="BD1897" s="13">
        <f t="shared" si="2341"/>
        <v>7.4964470605973511E-5</v>
      </c>
      <c r="BE1897" s="13">
        <f t="shared" si="2342"/>
        <v>7.2473151366168076E-5</v>
      </c>
      <c r="BF1897" s="13">
        <f t="shared" si="2343"/>
        <v>3.5032313484549428E-5</v>
      </c>
      <c r="BG1897" s="13">
        <f t="shared" si="2344"/>
        <v>1.1289357644359823E-5</v>
      </c>
      <c r="BH1897" s="13">
        <f t="shared" si="2345"/>
        <v>2.7285436646613906E-6</v>
      </c>
      <c r="BI1897" s="13">
        <f t="shared" si="2346"/>
        <v>5.2757301270782718E-7</v>
      </c>
      <c r="BJ1897" s="14">
        <f t="shared" si="2347"/>
        <v>0.37342039680967209</v>
      </c>
      <c r="BK1897" s="14">
        <f t="shared" si="2348"/>
        <v>0.32832358242374865</v>
      </c>
      <c r="BL1897" s="14">
        <f t="shared" si="2349"/>
        <v>0.2825445551759449</v>
      </c>
      <c r="BM1897" s="14">
        <f t="shared" si="2350"/>
        <v>0.26822628619746652</v>
      </c>
      <c r="BN1897" s="14">
        <f t="shared" si="2351"/>
        <v>0.73168008677263663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1.44444444444444</v>
      </c>
      <c r="F1898" s="10">
        <f>VLOOKUP(B1898,home!$B$2:$E$405,3,FALSE)</f>
        <v>1.1100000000000001</v>
      </c>
      <c r="G1898" s="10">
        <f>VLOOKUP(C1898,away!$B$2:$E$405,4,FALSE)</f>
        <v>0.69</v>
      </c>
      <c r="H1898" s="10">
        <f>VLOOKUP(A1898,away!$A$2:$E$405,3,FALSE)</f>
        <v>1.0185185185185199</v>
      </c>
      <c r="I1898" s="10">
        <f>VLOOKUP(C1898,away!$B$2:$E$405,3,FALSE)</f>
        <v>1.21</v>
      </c>
      <c r="J1898" s="10">
        <f>VLOOKUP(B1898,home!$B$2:$E$405,4,FALSE)</f>
        <v>0.59</v>
      </c>
      <c r="K1898" s="12">
        <f t="shared" si="2296"/>
        <v>1.1062999999999967</v>
      </c>
      <c r="L1898" s="12">
        <f t="shared" si="2297"/>
        <v>0.72712037037037136</v>
      </c>
      <c r="M1898" s="13">
        <f t="shared" si="2298"/>
        <v>0.15986583122587589</v>
      </c>
      <c r="N1898" s="13">
        <f t="shared" si="2299"/>
        <v>0.17685956908518596</v>
      </c>
      <c r="O1898" s="13">
        <f t="shared" si="2300"/>
        <v>0.11624170241052614</v>
      </c>
      <c r="P1898" s="13">
        <f t="shared" si="2301"/>
        <v>0.1285981953767647</v>
      </c>
      <c r="Q1898" s="13">
        <f t="shared" si="2302"/>
        <v>9.7829870639470351E-2</v>
      </c>
      <c r="R1898" s="13">
        <f t="shared" si="2303"/>
        <v>4.2260854854612125E-2</v>
      </c>
      <c r="S1898" s="13">
        <f t="shared" si="2304"/>
        <v>2.586152357784724E-2</v>
      </c>
      <c r="T1898" s="13">
        <f t="shared" si="2305"/>
        <v>7.1134091772657199E-2</v>
      </c>
      <c r="U1898" s="13">
        <f t="shared" si="2306"/>
        <v>4.6753183725657253E-2</v>
      </c>
      <c r="V1898" s="13">
        <f t="shared" si="2307"/>
        <v>2.3114836264763591E-3</v>
      </c>
      <c r="W1898" s="13">
        <f t="shared" si="2308"/>
        <v>3.6076395296148575E-2</v>
      </c>
      <c r="X1898" s="13">
        <f t="shared" si="2309"/>
        <v>2.6231881909363472E-2</v>
      </c>
      <c r="Y1898" s="13">
        <f t="shared" si="2310"/>
        <v>9.5368678447241041E-3</v>
      </c>
      <c r="Z1898" s="13">
        <f t="shared" si="2311"/>
        <v>1.0242909478018026E-2</v>
      </c>
      <c r="AA1898" s="13">
        <f t="shared" si="2312"/>
        <v>1.1331730755531309E-2</v>
      </c>
      <c r="AB1898" s="13">
        <f t="shared" si="2313"/>
        <v>6.2681468674221268E-3</v>
      </c>
      <c r="AC1898" s="13">
        <f t="shared" si="2314"/>
        <v>1.16211755792506E-4</v>
      </c>
      <c r="AD1898" s="13">
        <f t="shared" si="2315"/>
        <v>9.977829029032265E-3</v>
      </c>
      <c r="AE1898" s="13">
        <f t="shared" si="2316"/>
        <v>7.2550827390821838E-3</v>
      </c>
      <c r="AF1898" s="13">
        <f t="shared" si="2317"/>
        <v>2.6376592241545626E-3</v>
      </c>
      <c r="AG1898" s="13">
        <f t="shared" si="2318"/>
        <v>6.3929858399269736E-4</v>
      </c>
      <c r="AH1898" s="13">
        <f t="shared" si="2319"/>
        <v>1.8619570333316632E-3</v>
      </c>
      <c r="AI1898" s="13">
        <f t="shared" si="2320"/>
        <v>2.0598830659748131E-3</v>
      </c>
      <c r="AJ1898" s="13">
        <f t="shared" si="2321"/>
        <v>1.1394243179439648E-3</v>
      </c>
      <c r="AK1898" s="13">
        <f t="shared" si="2322"/>
        <v>4.2018170764713479E-4</v>
      </c>
      <c r="AL1898" s="13">
        <f t="shared" si="2323"/>
        <v>3.7392911197806027E-6</v>
      </c>
      <c r="AM1898" s="13">
        <f t="shared" si="2324"/>
        <v>2.2076944509636727E-3</v>
      </c>
      <c r="AN1898" s="13">
        <f t="shared" si="2325"/>
        <v>1.6052596068493192E-3</v>
      </c>
      <c r="AO1898" s="13">
        <f t="shared" si="2326"/>
        <v>5.8360847993643673E-4</v>
      </c>
      <c r="AP1898" s="13">
        <f t="shared" si="2327"/>
        <v>1.414512046942238E-4</v>
      </c>
      <c r="AQ1898" s="13">
        <f t="shared" si="2328"/>
        <v>2.5713013086649802E-5</v>
      </c>
      <c r="AR1898" s="13">
        <f t="shared" si="2329"/>
        <v>2.7077337753796745E-4</v>
      </c>
      <c r="AS1898" s="13">
        <f t="shared" si="2330"/>
        <v>2.9955658757025247E-4</v>
      </c>
      <c r="AT1898" s="13">
        <f t="shared" si="2331"/>
        <v>1.6569972641448472E-4</v>
      </c>
      <c r="AU1898" s="13">
        <f t="shared" si="2332"/>
        <v>6.1104535777447964E-5</v>
      </c>
      <c r="AV1898" s="13">
        <f t="shared" si="2333"/>
        <v>1.6899986982647627E-5</v>
      </c>
      <c r="AW1898" s="13">
        <f t="shared" si="2334"/>
        <v>8.3553760589390563E-8</v>
      </c>
      <c r="AX1898" s="13">
        <f t="shared" si="2335"/>
        <v>4.0706206185018396E-4</v>
      </c>
      <c r="AY1898" s="13">
        <f t="shared" si="2336"/>
        <v>2.9598311717623274E-4</v>
      </c>
      <c r="AZ1898" s="13">
        <f t="shared" si="2337"/>
        <v>1.0760767689227967E-4</v>
      </c>
      <c r="BA1898" s="13">
        <f t="shared" si="2338"/>
        <v>2.6081244625536556E-5</v>
      </c>
      <c r="BB1898" s="13">
        <f t="shared" si="2339"/>
        <v>4.7410510629600982E-6</v>
      </c>
      <c r="BC1898" s="13">
        <f t="shared" si="2340"/>
        <v>6.8946296096887803E-7</v>
      </c>
      <c r="BD1898" s="13">
        <f t="shared" si="2341"/>
        <v>3.2814139760307204E-5</v>
      </c>
      <c r="BE1898" s="13">
        <f t="shared" si="2342"/>
        <v>3.6302282816827756E-5</v>
      </c>
      <c r="BF1898" s="13">
        <f t="shared" si="2343"/>
        <v>2.0080607740128219E-5</v>
      </c>
      <c r="BG1898" s="13">
        <f t="shared" si="2344"/>
        <v>7.405058780967927E-6</v>
      </c>
      <c r="BH1898" s="13">
        <f t="shared" si="2345"/>
        <v>2.0480541323461993E-6</v>
      </c>
      <c r="BI1898" s="13">
        <f t="shared" si="2346"/>
        <v>4.5315245732291863E-7</v>
      </c>
      <c r="BJ1898" s="14">
        <f t="shared" si="2347"/>
        <v>0.44358443749390986</v>
      </c>
      <c r="BK1898" s="14">
        <f t="shared" si="2348"/>
        <v>0.3170529679710527</v>
      </c>
      <c r="BL1898" s="14">
        <f t="shared" si="2349"/>
        <v>0.22925020224861731</v>
      </c>
      <c r="BM1898" s="14">
        <f t="shared" si="2350"/>
        <v>0.27817859403574691</v>
      </c>
      <c r="BN1898" s="14">
        <f t="shared" si="2351"/>
        <v>0.7216560235924353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1.44444444444444</v>
      </c>
      <c r="F1899" s="10">
        <f>VLOOKUP(B1899,home!$B$2:$E$405,3,FALSE)</f>
        <v>1.04</v>
      </c>
      <c r="G1899" s="10">
        <f>VLOOKUP(C1899,away!$B$2:$E$405,4,FALSE)</f>
        <v>1.66</v>
      </c>
      <c r="H1899" s="10">
        <f>VLOOKUP(A1899,away!$A$2:$E$405,3,FALSE)</f>
        <v>1.0185185185185199</v>
      </c>
      <c r="I1899" s="10">
        <f>VLOOKUP(C1899,away!$B$2:$E$405,3,FALSE)</f>
        <v>1.1100000000000001</v>
      </c>
      <c r="J1899" s="10">
        <f>VLOOKUP(B1899,home!$B$2:$E$405,4,FALSE)</f>
        <v>2.21</v>
      </c>
      <c r="K1899" s="12">
        <f t="shared" si="2296"/>
        <v>2.4936888888888813</v>
      </c>
      <c r="L1899" s="12">
        <f t="shared" si="2297"/>
        <v>2.4985277777777815</v>
      </c>
      <c r="M1899" s="13">
        <f t="shared" si="2298"/>
        <v>6.7905953104529385E-3</v>
      </c>
      <c r="N1899" s="13">
        <f t="shared" si="2299"/>
        <v>1.6933632074617438E-2</v>
      </c>
      <c r="O1899" s="13">
        <f t="shared" si="2300"/>
        <v>1.69664910108142E-2</v>
      </c>
      <c r="P1899" s="13">
        <f t="shared" si="2301"/>
        <v>4.2309150117100465E-2</v>
      </c>
      <c r="Q1899" s="13">
        <f t="shared" si="2302"/>
        <v>2.1113605076502943E-2</v>
      </c>
      <c r="R1899" s="13">
        <f t="shared" si="2303"/>
        <v>2.1195624540968162E-2</v>
      </c>
      <c r="S1899" s="13">
        <f t="shared" si="2304"/>
        <v>6.590232894882761E-2</v>
      </c>
      <c r="T1899" s="13">
        <f t="shared" si="2305"/>
        <v>5.2752928772672576E-2</v>
      </c>
      <c r="U1899" s="13">
        <f t="shared" si="2306"/>
        <v>5.2855293410872806E-2</v>
      </c>
      <c r="V1899" s="13">
        <f t="shared" si="2307"/>
        <v>4.5623090974241727E-2</v>
      </c>
      <c r="W1899" s="13">
        <f t="shared" si="2308"/>
        <v>1.7550254127887754E-2</v>
      </c>
      <c r="X1899" s="13">
        <f t="shared" si="2309"/>
        <v>4.3849797445586723E-2</v>
      </c>
      <c r="Y1899" s="13">
        <f t="shared" si="2310"/>
        <v>5.4779968483863829E-2</v>
      </c>
      <c r="Z1899" s="13">
        <f t="shared" si="2311"/>
        <v>1.7652618894319131E-2</v>
      </c>
      <c r="AA1899" s="13">
        <f t="shared" si="2312"/>
        <v>4.4020139596553542E-2</v>
      </c>
      <c r="AB1899" s="13">
        <f t="shared" si="2313"/>
        <v>5.4886266499631534E-2</v>
      </c>
      <c r="AC1899" s="13">
        <f t="shared" si="2314"/>
        <v>1.7766062073600562E-2</v>
      </c>
      <c r="AD1899" s="13">
        <f t="shared" si="2315"/>
        <v>1.094121842897248E-2</v>
      </c>
      <c r="AE1899" s="13">
        <f t="shared" si="2316"/>
        <v>2.7336938167521915E-2</v>
      </c>
      <c r="AF1899" s="13">
        <f t="shared" si="2317"/>
        <v>3.4151049685473583E-2</v>
      </c>
      <c r="AG1899" s="13">
        <f t="shared" si="2318"/>
        <v>2.8442448759808302E-2</v>
      </c>
      <c r="AH1899" s="13">
        <f t="shared" si="2319"/>
        <v>1.1026389664495312E-2</v>
      </c>
      <c r="AI1899" s="13">
        <f t="shared" si="2320"/>
        <v>2.7496385390911163E-2</v>
      </c>
      <c r="AJ1899" s="13">
        <f t="shared" si="2321"/>
        <v>3.4283715366960871E-2</v>
      </c>
      <c r="AK1899" s="13">
        <f t="shared" si="2322"/>
        <v>2.8497640026806437E-2</v>
      </c>
      <c r="AL1899" s="13">
        <f t="shared" si="2323"/>
        <v>4.4276942029199146E-3</v>
      </c>
      <c r="AM1899" s="13">
        <f t="shared" si="2324"/>
        <v>5.4567989654469859E-3</v>
      </c>
      <c r="AN1899" s="13">
        <f t="shared" si="2325"/>
        <v>1.3633963792918351E-2</v>
      </c>
      <c r="AO1899" s="13">
        <f t="shared" si="2326"/>
        <v>1.7032418628911517E-2</v>
      </c>
      <c r="AP1899" s="13">
        <f t="shared" si="2327"/>
        <v>1.4185323689025059E-2</v>
      </c>
      <c r="AQ1899" s="13">
        <f t="shared" si="2328"/>
        <v>8.860606318449574E-3</v>
      </c>
      <c r="AR1899" s="13">
        <f t="shared" si="2329"/>
        <v>5.5099481730686711E-3</v>
      </c>
      <c r="AS1899" s="13">
        <f t="shared" si="2330"/>
        <v>1.3740096537534937E-2</v>
      </c>
      <c r="AT1899" s="13">
        <f t="shared" si="2331"/>
        <v>1.7131763033955732E-2</v>
      </c>
      <c r="AU1899" s="13">
        <f t="shared" si="2332"/>
        <v>1.4240429041617561E-2</v>
      </c>
      <c r="AV1899" s="13">
        <f t="shared" si="2333"/>
        <v>8.8777999185230636E-3</v>
      </c>
      <c r="AW1899" s="13">
        <f t="shared" si="2334"/>
        <v>7.6630484327341777E-4</v>
      </c>
      <c r="AX1899" s="13">
        <f t="shared" si="2335"/>
        <v>2.2679264915059162E-3</v>
      </c>
      <c r="AY1899" s="13">
        <f t="shared" si="2336"/>
        <v>5.6664773369856369E-3</v>
      </c>
      <c r="AZ1899" s="13">
        <f t="shared" si="2337"/>
        <v>7.0789255143034443E-3</v>
      </c>
      <c r="BA1899" s="13">
        <f t="shared" si="2338"/>
        <v>5.8956306781023406E-3</v>
      </c>
      <c r="BB1899" s="13">
        <f t="shared" si="2339"/>
        <v>3.6825992541893887E-3</v>
      </c>
      <c r="BC1899" s="13">
        <f t="shared" si="2340"/>
        <v>1.8402153062031848E-3</v>
      </c>
      <c r="BD1899" s="13">
        <f t="shared" si="2341"/>
        <v>2.2944597607546706E-3</v>
      </c>
      <c r="BE1899" s="13">
        <f t="shared" si="2342"/>
        <v>5.7216688113965637E-3</v>
      </c>
      <c r="BF1899" s="13">
        <f t="shared" si="2343"/>
        <v>7.1340309704408323E-3</v>
      </c>
      <c r="BG1899" s="13">
        <f t="shared" si="2344"/>
        <v>5.9300179213258222E-3</v>
      </c>
      <c r="BH1899" s="13">
        <f t="shared" si="2345"/>
        <v>3.6969049503305356E-3</v>
      </c>
      <c r="BI1899" s="13">
        <f t="shared" si="2346"/>
        <v>1.8437861595835114E-3</v>
      </c>
      <c r="BJ1899" s="14">
        <f t="shared" si="2347"/>
        <v>0.39345272699894901</v>
      </c>
      <c r="BK1899" s="14">
        <f t="shared" si="2348"/>
        <v>0.18848539896412886</v>
      </c>
      <c r="BL1899" s="14">
        <f t="shared" si="2349"/>
        <v>0.3773488507865459</v>
      </c>
      <c r="BM1899" s="14">
        <f t="shared" si="2350"/>
        <v>0.84673032501977441</v>
      </c>
      <c r="BN1899" s="14">
        <f t="shared" si="2351"/>
        <v>0.12530909813045615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1.44444444444444</v>
      </c>
      <c r="F1900" s="10">
        <f>VLOOKUP(B1900,home!$B$2:$E$405,3,FALSE)</f>
        <v>0.69</v>
      </c>
      <c r="G1900" s="10">
        <f>VLOOKUP(C1900,away!$B$2:$E$405,4,FALSE)</f>
        <v>1.1100000000000001</v>
      </c>
      <c r="H1900" s="10">
        <f>VLOOKUP(A1900,away!$A$2:$E$405,3,FALSE)</f>
        <v>1.0185185185185199</v>
      </c>
      <c r="I1900" s="10">
        <f>VLOOKUP(C1900,away!$B$2:$E$405,3,FALSE)</f>
        <v>0.42</v>
      </c>
      <c r="J1900" s="10">
        <f>VLOOKUP(B1900,home!$B$2:$E$405,4,FALSE)</f>
        <v>1.57</v>
      </c>
      <c r="K1900" s="12">
        <f t="shared" si="2296"/>
        <v>1.1062999999999965</v>
      </c>
      <c r="L1900" s="12">
        <f t="shared" si="2297"/>
        <v>0.67161111111111205</v>
      </c>
      <c r="M1900" s="13">
        <f t="shared" si="2298"/>
        <v>0.16899078179961952</v>
      </c>
      <c r="N1900" s="13">
        <f t="shared" si="2299"/>
        <v>0.18695450190491847</v>
      </c>
      <c r="O1900" s="13">
        <f t="shared" si="2300"/>
        <v>0.11349608673197795</v>
      </c>
      <c r="P1900" s="13">
        <f t="shared" si="2301"/>
        <v>0.12556072075158681</v>
      </c>
      <c r="Q1900" s="13">
        <f t="shared" si="2302"/>
        <v>0.10341388272870533</v>
      </c>
      <c r="R1900" s="13">
        <f t="shared" si="2303"/>
        <v>3.8112616458413413E-2</v>
      </c>
      <c r="S1900" s="13">
        <f t="shared" si="2304"/>
        <v>2.3323009734270393E-2</v>
      </c>
      <c r="T1900" s="13">
        <f t="shared" si="2305"/>
        <v>6.9453912683740029E-2</v>
      </c>
      <c r="U1900" s="13">
        <f t="shared" si="2306"/>
        <v>4.2163987587942632E-2</v>
      </c>
      <c r="V1900" s="13">
        <f t="shared" si="2307"/>
        <v>1.9254527647705095E-3</v>
      </c>
      <c r="W1900" s="13">
        <f t="shared" si="2308"/>
        <v>3.8135592820922104E-2</v>
      </c>
      <c r="X1900" s="13">
        <f t="shared" si="2309"/>
        <v>2.5612287867340443E-2</v>
      </c>
      <c r="Y1900" s="13">
        <f t="shared" si="2310"/>
        <v>8.6007485563410827E-3</v>
      </c>
      <c r="Z1900" s="13">
        <f t="shared" si="2311"/>
        <v>8.5322855623288993E-3</v>
      </c>
      <c r="AA1900" s="13">
        <f t="shared" si="2312"/>
        <v>9.439267517604431E-3</v>
      </c>
      <c r="AB1900" s="13">
        <f t="shared" si="2313"/>
        <v>5.221330827362875E-3</v>
      </c>
      <c r="AC1900" s="13">
        <f t="shared" si="2314"/>
        <v>8.9413618579942984E-5</v>
      </c>
      <c r="AD1900" s="13">
        <f t="shared" si="2315"/>
        <v>1.0547351584446503E-2</v>
      </c>
      <c r="AE1900" s="13">
        <f t="shared" si="2316"/>
        <v>7.0837185169096645E-3</v>
      </c>
      <c r="AF1900" s="13">
        <f t="shared" si="2317"/>
        <v>2.3787520319700287E-3</v>
      </c>
      <c r="AG1900" s="13">
        <f t="shared" si="2318"/>
        <v>5.3253209841640226E-4</v>
      </c>
      <c r="AH1900" s="13">
        <f t="shared" si="2319"/>
        <v>1.4325944467082526E-3</v>
      </c>
      <c r="AI1900" s="13">
        <f t="shared" si="2320"/>
        <v>1.5848792363933348E-3</v>
      </c>
      <c r="AJ1900" s="13">
        <f t="shared" si="2321"/>
        <v>8.7667594961097042E-4</v>
      </c>
      <c r="AK1900" s="13">
        <f t="shared" si="2322"/>
        <v>3.2328886768487108E-4</v>
      </c>
      <c r="AL1900" s="13">
        <f t="shared" si="2323"/>
        <v>2.6573848050995641E-6</v>
      </c>
      <c r="AM1900" s="13">
        <f t="shared" si="2324"/>
        <v>2.3337070115746262E-3</v>
      </c>
      <c r="AN1900" s="13">
        <f t="shared" si="2325"/>
        <v>1.5673435590514275E-3</v>
      </c>
      <c r="AO1900" s="13">
        <f t="shared" si="2326"/>
        <v>5.2632267459368687E-4</v>
      </c>
      <c r="AP1900" s="13">
        <f t="shared" si="2327"/>
        <v>1.178280520956128E-4</v>
      </c>
      <c r="AQ1900" s="13">
        <f t="shared" si="2328"/>
        <v>1.9783657246998122E-5</v>
      </c>
      <c r="AR1900" s="13">
        <f t="shared" si="2329"/>
        <v>1.9242926962506773E-4</v>
      </c>
      <c r="AS1900" s="13">
        <f t="shared" si="2330"/>
        <v>2.1288450098621176E-4</v>
      </c>
      <c r="AT1900" s="13">
        <f t="shared" si="2331"/>
        <v>1.1775706172052267E-4</v>
      </c>
      <c r="AU1900" s="13">
        <f t="shared" si="2332"/>
        <v>4.3424879127137932E-5</v>
      </c>
      <c r="AV1900" s="13">
        <f t="shared" si="2333"/>
        <v>1.2010235944588142E-5</v>
      </c>
      <c r="AW1900" s="13">
        <f t="shared" si="2334"/>
        <v>5.4845718652251735E-8</v>
      </c>
      <c r="AX1900" s="13">
        <f t="shared" si="2335"/>
        <v>4.3029667781749982E-4</v>
      </c>
      <c r="AY1900" s="13">
        <f t="shared" si="2336"/>
        <v>2.8899202989643121E-4</v>
      </c>
      <c r="AZ1900" s="13">
        <f t="shared" si="2337"/>
        <v>9.704512915049892E-5</v>
      </c>
      <c r="BA1900" s="13">
        <f t="shared" si="2338"/>
        <v>2.1725529005562655E-5</v>
      </c>
      <c r="BB1900" s="13">
        <f t="shared" si="2339"/>
        <v>3.6477766687256562E-6</v>
      </c>
      <c r="BC1900" s="13">
        <f t="shared" si="2340"/>
        <v>4.8997746831360598E-7</v>
      </c>
      <c r="BD1900" s="13">
        <f t="shared" si="2341"/>
        <v>2.1539605930531903E-5</v>
      </c>
      <c r="BE1900" s="13">
        <f t="shared" si="2342"/>
        <v>2.3829266040947371E-5</v>
      </c>
      <c r="BF1900" s="13">
        <f t="shared" si="2343"/>
        <v>1.3181158510549997E-5</v>
      </c>
      <c r="BG1900" s="13">
        <f t="shared" si="2344"/>
        <v>4.8607718867404711E-6</v>
      </c>
      <c r="BH1900" s="13">
        <f t="shared" si="2345"/>
        <v>1.3443679845752422E-6</v>
      </c>
      <c r="BI1900" s="13">
        <f t="shared" si="2346"/>
        <v>2.9745486026711714E-7</v>
      </c>
      <c r="BJ1900" s="14">
        <f t="shared" si="2347"/>
        <v>0.4581204628682794</v>
      </c>
      <c r="BK1900" s="14">
        <f t="shared" si="2348"/>
        <v>0.32018102808352866</v>
      </c>
      <c r="BL1900" s="14">
        <f t="shared" si="2349"/>
        <v>0.21329428619631585</v>
      </c>
      <c r="BM1900" s="14">
        <f t="shared" si="2350"/>
        <v>0.26331053515105357</v>
      </c>
      <c r="BN1900" s="14">
        <f t="shared" si="2351"/>
        <v>0.73652859037522145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1.44444444444444</v>
      </c>
      <c r="F1901" s="10">
        <f>VLOOKUP(B1901,home!$B$2:$E$405,3,FALSE)</f>
        <v>0.83</v>
      </c>
      <c r="G1901" s="10">
        <f>VLOOKUP(C1901,away!$B$2:$E$405,4,FALSE)</f>
        <v>1.25</v>
      </c>
      <c r="H1901" s="10">
        <f>VLOOKUP(A1901,away!$A$2:$E$405,3,FALSE)</f>
        <v>1.0185185185185199</v>
      </c>
      <c r="I1901" s="10">
        <f>VLOOKUP(C1901,away!$B$2:$E$405,3,FALSE)</f>
        <v>0.83</v>
      </c>
      <c r="J1901" s="10">
        <f>VLOOKUP(B1901,home!$B$2:$E$405,4,FALSE)</f>
        <v>1.18</v>
      </c>
      <c r="K1901" s="12">
        <f t="shared" si="2296"/>
        <v>1.4986111111111065</v>
      </c>
      <c r="L1901" s="12">
        <f t="shared" si="2297"/>
        <v>0.99753703703703833</v>
      </c>
      <c r="M1901" s="13">
        <f t="shared" si="2298"/>
        <v>8.2401787598279791E-2</v>
      </c>
      <c r="N1901" s="13">
        <f t="shared" si="2299"/>
        <v>0.12348823447019945</v>
      </c>
      <c r="O1901" s="13">
        <f t="shared" si="2300"/>
        <v>8.2198835047343391E-2</v>
      </c>
      <c r="P1901" s="13">
        <f t="shared" si="2301"/>
        <v>0.12318408752233782</v>
      </c>
      <c r="Q1901" s="13">
        <f t="shared" si="2302"/>
        <v>9.2530420134267252E-2</v>
      </c>
      <c r="R1901" s="13">
        <f t="shared" si="2303"/>
        <v>4.0998191180511595E-2</v>
      </c>
      <c r="S1901" s="13">
        <f t="shared" si="2304"/>
        <v>4.6037591722790996E-2</v>
      </c>
      <c r="T1901" s="13">
        <f t="shared" si="2305"/>
        <v>9.2302521136529259E-2</v>
      </c>
      <c r="U1901" s="13">
        <f t="shared" si="2306"/>
        <v>6.1440344838572039E-2</v>
      </c>
      <c r="V1901" s="13">
        <f t="shared" si="2307"/>
        <v>7.646946738239525E-3</v>
      </c>
      <c r="W1901" s="13">
        <f t="shared" si="2308"/>
        <v>4.6222371909663933E-2</v>
      </c>
      <c r="X1901" s="13">
        <f t="shared" si="2309"/>
        <v>4.6108527919590192E-2</v>
      </c>
      <c r="Y1901" s="13">
        <f t="shared" si="2310"/>
        <v>2.2997482161523777E-2</v>
      </c>
      <c r="Z1901" s="13">
        <f t="shared" si="2311"/>
        <v>1.3632404718028525E-2</v>
      </c>
      <c r="AA1901" s="13">
        <f t="shared" si="2312"/>
        <v>2.0429673181601018E-2</v>
      </c>
      <c r="AB1901" s="13">
        <f t="shared" si="2313"/>
        <v>1.5308067613157941E-2</v>
      </c>
      <c r="AC1901" s="13">
        <f t="shared" si="2314"/>
        <v>7.1447339291521748E-4</v>
      </c>
      <c r="AD1901" s="13">
        <f t="shared" si="2315"/>
        <v>1.7317340031433055E-2</v>
      </c>
      <c r="AE1901" s="13">
        <f t="shared" si="2316"/>
        <v>1.7274688064318623E-2</v>
      </c>
      <c r="AF1901" s="13">
        <f t="shared" si="2317"/>
        <v>8.6160705737097446E-3</v>
      </c>
      <c r="AG1901" s="13">
        <f t="shared" si="2318"/>
        <v>2.8649498370001449E-3</v>
      </c>
      <c r="AH1901" s="13">
        <f t="shared" si="2319"/>
        <v>3.3997071525279786E-3</v>
      </c>
      <c r="AI1901" s="13">
        <f t="shared" si="2320"/>
        <v>5.0948389133023296E-3</v>
      </c>
      <c r="AJ1901" s="13">
        <f t="shared" si="2321"/>
        <v>3.817591102398054E-3</v>
      </c>
      <c r="AK1901" s="13">
        <f t="shared" si="2322"/>
        <v>1.9070281479108748E-3</v>
      </c>
      <c r="AL1901" s="13">
        <f t="shared" si="2323"/>
        <v>4.2723225080659362E-5</v>
      </c>
      <c r="AM1901" s="13">
        <f t="shared" si="2324"/>
        <v>5.1903916371989454E-3</v>
      </c>
      <c r="AN1901" s="13">
        <f t="shared" si="2325"/>
        <v>5.1776078948332586E-3</v>
      </c>
      <c r="AO1901" s="13">
        <f t="shared" si="2326"/>
        <v>2.5824278191757732E-3</v>
      </c>
      <c r="AP1901" s="13">
        <f t="shared" si="2327"/>
        <v>8.5868913170087388E-4</v>
      </c>
      <c r="AQ1901" s="13">
        <f t="shared" si="2328"/>
        <v>2.1414355304319918E-4</v>
      </c>
      <c r="AR1901" s="13">
        <f t="shared" si="2329"/>
        <v>6.7826675994527746E-4</v>
      </c>
      <c r="AS1901" s="13">
        <f t="shared" si="2330"/>
        <v>1.0164581027513222E-3</v>
      </c>
      <c r="AT1901" s="13">
        <f t="shared" si="2331"/>
        <v>7.6163770338102336E-4</v>
      </c>
      <c r="AU1901" s="13">
        <f t="shared" si="2332"/>
        <v>3.8046624164264907E-4</v>
      </c>
      <c r="AV1901" s="13">
        <f t="shared" si="2333"/>
        <v>1.4254273428208918E-4</v>
      </c>
      <c r="AW1901" s="13">
        <f t="shared" si="2334"/>
        <v>1.77410576037955E-6</v>
      </c>
      <c r="AX1901" s="13">
        <f t="shared" si="2335"/>
        <v>1.2963964297540874E-3</v>
      </c>
      <c r="AY1901" s="13">
        <f t="shared" si="2336"/>
        <v>1.2932034533622873E-3</v>
      </c>
      <c r="AZ1901" s="13">
        <f t="shared" si="2337"/>
        <v>6.4500917057654095E-4</v>
      </c>
      <c r="BA1901" s="13">
        <f t="shared" si="2338"/>
        <v>2.1447351229288012E-4</v>
      </c>
      <c r="BB1901" s="13">
        <f t="shared" si="2339"/>
        <v>5.3486317993891604E-5</v>
      </c>
      <c r="BC1901" s="13">
        <f t="shared" si="2340"/>
        <v>1.0670916634729494E-5</v>
      </c>
      <c r="BD1901" s="13">
        <f t="shared" si="2341"/>
        <v>1.1276603567275399E-4</v>
      </c>
      <c r="BE1901" s="13">
        <f t="shared" si="2342"/>
        <v>1.689924340151405E-4</v>
      </c>
      <c r="BF1901" s="13">
        <f t="shared" si="2343"/>
        <v>1.2662696965440006E-4</v>
      </c>
      <c r="BG1901" s="13">
        <f t="shared" si="2344"/>
        <v>6.3254861230137649E-5</v>
      </c>
      <c r="BH1901" s="13">
        <f t="shared" si="2345"/>
        <v>2.369860946781884E-5</v>
      </c>
      <c r="BI1901" s="13">
        <f t="shared" si="2346"/>
        <v>7.1029998932712351E-6</v>
      </c>
      <c r="BJ1901" s="14">
        <f t="shared" si="2347"/>
        <v>0.48725910607480183</v>
      </c>
      <c r="BK1901" s="14">
        <f t="shared" si="2348"/>
        <v>0.26132081365300625</v>
      </c>
      <c r="BL1901" s="14">
        <f t="shared" si="2349"/>
        <v>0.23807609062926116</v>
      </c>
      <c r="BM1901" s="14">
        <f t="shared" si="2350"/>
        <v>0.45419542977455635</v>
      </c>
      <c r="BN1901" s="14">
        <f t="shared" si="2351"/>
        <v>0.54480155595293933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1.3333333333333299</v>
      </c>
      <c r="F1902" s="10">
        <f>VLOOKUP(B1902,home!$B$2:$E$405,3,FALSE)</f>
        <v>1.05</v>
      </c>
      <c r="G1902" s="10">
        <f>VLOOKUP(C1902,away!$B$2:$E$405,4,FALSE)</f>
        <v>1.35</v>
      </c>
      <c r="H1902" s="10">
        <f>VLOOKUP(A1902,away!$A$2:$E$405,3,FALSE)</f>
        <v>1.3333333333333299</v>
      </c>
      <c r="I1902" s="10">
        <f>VLOOKUP(C1902,away!$B$2:$E$405,3,FALSE)</f>
        <v>1.2</v>
      </c>
      <c r="J1902" s="10">
        <f>VLOOKUP(B1902,home!$B$2:$E$405,4,FALSE)</f>
        <v>0.9</v>
      </c>
      <c r="K1902" s="12">
        <f t="shared" si="2296"/>
        <v>1.8899999999999955</v>
      </c>
      <c r="L1902" s="12">
        <f t="shared" si="2297"/>
        <v>1.4399999999999964</v>
      </c>
      <c r="M1902" s="13">
        <f t="shared" si="2298"/>
        <v>3.5793105067655595E-2</v>
      </c>
      <c r="N1902" s="13">
        <f t="shared" si="2299"/>
        <v>6.7648968577868909E-2</v>
      </c>
      <c r="O1902" s="13">
        <f t="shared" si="2300"/>
        <v>5.1542071297423921E-2</v>
      </c>
      <c r="P1902" s="13">
        <f t="shared" si="2301"/>
        <v>9.7414514752130976E-2</v>
      </c>
      <c r="Q1902" s="13">
        <f t="shared" si="2302"/>
        <v>6.3928275306085983E-2</v>
      </c>
      <c r="R1902" s="13">
        <f t="shared" si="2303"/>
        <v>3.7110291334145139E-2</v>
      </c>
      <c r="S1902" s="13">
        <f t="shared" si="2304"/>
        <v>6.6280835837349616E-2</v>
      </c>
      <c r="T1902" s="13">
        <f t="shared" si="2305"/>
        <v>9.2056716440763575E-2</v>
      </c>
      <c r="U1902" s="13">
        <f t="shared" si="2306"/>
        <v>7.0138450621534135E-2</v>
      </c>
      <c r="V1902" s="13">
        <f t="shared" si="2307"/>
        <v>2.0043324757214424E-2</v>
      </c>
      <c r="W1902" s="13">
        <f t="shared" si="2308"/>
        <v>4.0274813442834061E-2</v>
      </c>
      <c r="X1902" s="13">
        <f t="shared" si="2309"/>
        <v>5.7995731357680894E-2</v>
      </c>
      <c r="Y1902" s="13">
        <f t="shared" si="2310"/>
        <v>4.1756926577530148E-2</v>
      </c>
      <c r="Z1902" s="13">
        <f t="shared" si="2311"/>
        <v>1.7812939840389626E-2</v>
      </c>
      <c r="AA1902" s="13">
        <f t="shared" si="2312"/>
        <v>3.3666456298336311E-2</v>
      </c>
      <c r="AB1902" s="13">
        <f t="shared" si="2313"/>
        <v>3.1814801201927742E-2</v>
      </c>
      <c r="AC1902" s="13">
        <f t="shared" si="2314"/>
        <v>3.4093695412021584E-3</v>
      </c>
      <c r="AD1902" s="13">
        <f t="shared" si="2315"/>
        <v>1.9029849351739056E-2</v>
      </c>
      <c r="AE1902" s="13">
        <f t="shared" si="2316"/>
        <v>2.7402983066504169E-2</v>
      </c>
      <c r="AF1902" s="13">
        <f t="shared" si="2317"/>
        <v>1.9730147807882955E-2</v>
      </c>
      <c r="AG1902" s="13">
        <f t="shared" si="2318"/>
        <v>9.4704709477837976E-3</v>
      </c>
      <c r="AH1902" s="13">
        <f t="shared" si="2319"/>
        <v>6.4126583425402487E-3</v>
      </c>
      <c r="AI1902" s="13">
        <f t="shared" si="2320"/>
        <v>1.2119924267401041E-2</v>
      </c>
      <c r="AJ1902" s="13">
        <f t="shared" si="2321"/>
        <v>1.1453328432693959E-2</v>
      </c>
      <c r="AK1902" s="13">
        <f t="shared" si="2322"/>
        <v>7.2155969125971744E-3</v>
      </c>
      <c r="AL1902" s="13">
        <f t="shared" si="2323"/>
        <v>3.7115760573343005E-4</v>
      </c>
      <c r="AM1902" s="13">
        <f t="shared" si="2324"/>
        <v>7.1932830549573485E-3</v>
      </c>
      <c r="AN1902" s="13">
        <f t="shared" si="2325"/>
        <v>1.0358327599138555E-2</v>
      </c>
      <c r="AO1902" s="13">
        <f t="shared" si="2326"/>
        <v>7.457995871379742E-3</v>
      </c>
      <c r="AP1902" s="13">
        <f t="shared" si="2327"/>
        <v>3.5798380182622681E-3</v>
      </c>
      <c r="AQ1902" s="13">
        <f t="shared" si="2328"/>
        <v>1.2887416865744131E-3</v>
      </c>
      <c r="AR1902" s="13">
        <f t="shared" si="2329"/>
        <v>1.8468456026515866E-3</v>
      </c>
      <c r="AS1902" s="13">
        <f t="shared" si="2330"/>
        <v>3.4905381890114905E-3</v>
      </c>
      <c r="AT1902" s="13">
        <f t="shared" si="2331"/>
        <v>3.2985585886158514E-3</v>
      </c>
      <c r="AU1902" s="13">
        <f t="shared" si="2332"/>
        <v>2.0780919108279805E-3</v>
      </c>
      <c r="AV1902" s="13">
        <f t="shared" si="2333"/>
        <v>9.8189842786621895E-4</v>
      </c>
      <c r="AW1902" s="13">
        <f t="shared" si="2334"/>
        <v>2.8059514993447152E-5</v>
      </c>
      <c r="AX1902" s="13">
        <f t="shared" si="2335"/>
        <v>2.2658841623115584E-3</v>
      </c>
      <c r="AY1902" s="13">
        <f t="shared" si="2336"/>
        <v>3.2628731937286355E-3</v>
      </c>
      <c r="AZ1902" s="13">
        <f t="shared" si="2337"/>
        <v>2.349268699484612E-3</v>
      </c>
      <c r="BA1902" s="13">
        <f t="shared" si="2338"/>
        <v>1.1276489757526113E-3</v>
      </c>
      <c r="BB1902" s="13">
        <f t="shared" si="2339"/>
        <v>4.0595363127093897E-4</v>
      </c>
      <c r="BC1902" s="13">
        <f t="shared" si="2340"/>
        <v>1.1691464580603013E-4</v>
      </c>
      <c r="BD1902" s="13">
        <f t="shared" si="2341"/>
        <v>4.4324294463637964E-4</v>
      </c>
      <c r="BE1902" s="13">
        <f t="shared" si="2342"/>
        <v>8.3772916536275545E-4</v>
      </c>
      <c r="BF1902" s="13">
        <f t="shared" si="2343"/>
        <v>7.9165406126780217E-4</v>
      </c>
      <c r="BG1902" s="13">
        <f t="shared" si="2344"/>
        <v>4.9874205859871403E-4</v>
      </c>
      <c r="BH1902" s="13">
        <f t="shared" si="2345"/>
        <v>2.3565562268789192E-4</v>
      </c>
      <c r="BI1902" s="13">
        <f t="shared" si="2346"/>
        <v>8.9077825376022968E-5</v>
      </c>
      <c r="BJ1902" s="14">
        <f t="shared" si="2347"/>
        <v>0.47870161241534032</v>
      </c>
      <c r="BK1902" s="14">
        <f t="shared" si="2348"/>
        <v>0.22657518075501484</v>
      </c>
      <c r="BL1902" s="14">
        <f t="shared" si="2349"/>
        <v>0.27606561310550237</v>
      </c>
      <c r="BM1902" s="14">
        <f t="shared" si="2350"/>
        <v>0.64248330610220117</v>
      </c>
      <c r="BN1902" s="14">
        <f t="shared" si="2351"/>
        <v>0.35343722633531049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1.3333333333333299</v>
      </c>
      <c r="F1903" s="10">
        <f>VLOOKUP(B1903,home!$B$2:$E$405,3,FALSE)</f>
        <v>0.3</v>
      </c>
      <c r="G1903" s="10">
        <f>VLOOKUP(C1903,away!$B$2:$E$405,4,FALSE)</f>
        <v>0.3</v>
      </c>
      <c r="H1903" s="10">
        <f>VLOOKUP(A1903,away!$A$2:$E$405,3,FALSE)</f>
        <v>1.3333333333333299</v>
      </c>
      <c r="I1903" s="10">
        <f>VLOOKUP(C1903,away!$B$2:$E$405,3,FALSE)</f>
        <v>1.05</v>
      </c>
      <c r="J1903" s="10">
        <f>VLOOKUP(B1903,home!$B$2:$E$405,4,FALSE)</f>
        <v>1.2</v>
      </c>
      <c r="K1903" s="12">
        <f t="shared" si="2296"/>
        <v>0.11999999999999969</v>
      </c>
      <c r="L1903" s="12">
        <f t="shared" si="2297"/>
        <v>1.6799999999999959</v>
      </c>
      <c r="M1903" s="13">
        <f t="shared" si="2298"/>
        <v>0.16529888822158725</v>
      </c>
      <c r="N1903" s="13">
        <f t="shared" si="2299"/>
        <v>1.9835866586590419E-2</v>
      </c>
      <c r="O1903" s="13">
        <f t="shared" si="2300"/>
        <v>0.27770213221226592</v>
      </c>
      <c r="P1903" s="13">
        <f t="shared" si="2301"/>
        <v>3.3324255865471823E-2</v>
      </c>
      <c r="Q1903" s="13">
        <f t="shared" si="2302"/>
        <v>1.1901519951954219E-3</v>
      </c>
      <c r="R1903" s="13">
        <f t="shared" si="2303"/>
        <v>0.23326979105830287</v>
      </c>
      <c r="S1903" s="13">
        <f t="shared" si="2304"/>
        <v>1.6795424956197718E-3</v>
      </c>
      <c r="T1903" s="13">
        <f t="shared" si="2305"/>
        <v>1.999455351928304E-3</v>
      </c>
      <c r="U1903" s="13">
        <f t="shared" si="2306"/>
        <v>2.7992374926996272E-2</v>
      </c>
      <c r="V1903" s="13">
        <f t="shared" si="2307"/>
        <v>3.7621751901882693E-5</v>
      </c>
      <c r="W1903" s="13">
        <f t="shared" si="2308"/>
        <v>4.7606079807816759E-5</v>
      </c>
      <c r="X1903" s="13">
        <f t="shared" si="2309"/>
        <v>7.9978214077131956E-5</v>
      </c>
      <c r="Y1903" s="13">
        <f t="shared" si="2310"/>
        <v>6.7181699824790694E-5</v>
      </c>
      <c r="Z1903" s="13">
        <f t="shared" si="2311"/>
        <v>0.13063108299264928</v>
      </c>
      <c r="AA1903" s="13">
        <f t="shared" si="2312"/>
        <v>1.5675729959117871E-2</v>
      </c>
      <c r="AB1903" s="13">
        <f t="shared" si="2313"/>
        <v>9.4054379754706968E-4</v>
      </c>
      <c r="AC1903" s="13">
        <f t="shared" si="2314"/>
        <v>4.7403407396371949E-7</v>
      </c>
      <c r="AD1903" s="13">
        <f t="shared" si="2315"/>
        <v>1.428182394234499E-6</v>
      </c>
      <c r="AE1903" s="13">
        <f t="shared" si="2316"/>
        <v>2.3993464223139524E-6</v>
      </c>
      <c r="AF1903" s="13">
        <f t="shared" si="2317"/>
        <v>2.0154509947437156E-6</v>
      </c>
      <c r="AG1903" s="13">
        <f t="shared" si="2318"/>
        <v>1.1286525570564779E-6</v>
      </c>
      <c r="AH1903" s="13">
        <f t="shared" si="2319"/>
        <v>5.4865054856912551E-2</v>
      </c>
      <c r="AI1903" s="13">
        <f t="shared" si="2320"/>
        <v>6.5838065828294889E-3</v>
      </c>
      <c r="AJ1903" s="13">
        <f t="shared" si="2321"/>
        <v>3.9502839496976828E-4</v>
      </c>
      <c r="AK1903" s="13">
        <f t="shared" si="2322"/>
        <v>1.580113579879069E-5</v>
      </c>
      <c r="AL1903" s="13">
        <f t="shared" si="2323"/>
        <v>3.8226107724434132E-9</v>
      </c>
      <c r="AM1903" s="13">
        <f t="shared" si="2324"/>
        <v>3.4276377461627894E-8</v>
      </c>
      <c r="AN1903" s="13">
        <f t="shared" si="2325"/>
        <v>5.7584314135534723E-8</v>
      </c>
      <c r="AO1903" s="13">
        <f t="shared" si="2326"/>
        <v>4.8370823873849061E-8</v>
      </c>
      <c r="AP1903" s="13">
        <f t="shared" si="2327"/>
        <v>2.7087661369355402E-8</v>
      </c>
      <c r="AQ1903" s="13">
        <f t="shared" si="2328"/>
        <v>1.1376817775129241E-8</v>
      </c>
      <c r="AR1903" s="13">
        <f t="shared" si="2329"/>
        <v>1.8434658431922563E-2</v>
      </c>
      <c r="AS1903" s="13">
        <f t="shared" si="2330"/>
        <v>2.2121590118307013E-3</v>
      </c>
      <c r="AT1903" s="13">
        <f t="shared" si="2331"/>
        <v>1.3272954070984172E-4</v>
      </c>
      <c r="AU1903" s="13">
        <f t="shared" si="2332"/>
        <v>5.3091816283936558E-6</v>
      </c>
      <c r="AV1903" s="13">
        <f t="shared" si="2333"/>
        <v>1.5927544885180927E-7</v>
      </c>
      <c r="AW1903" s="13">
        <f t="shared" si="2334"/>
        <v>2.1406620325683022E-11</v>
      </c>
      <c r="AX1903" s="13">
        <f t="shared" si="2335"/>
        <v>6.8552754923255584E-10</v>
      </c>
      <c r="AY1903" s="13">
        <f t="shared" si="2336"/>
        <v>1.1516862827106909E-9</v>
      </c>
      <c r="AZ1903" s="13">
        <f t="shared" si="2337"/>
        <v>9.6741647747697835E-10</v>
      </c>
      <c r="BA1903" s="13">
        <f t="shared" si="2338"/>
        <v>5.4175322738710646E-10</v>
      </c>
      <c r="BB1903" s="13">
        <f t="shared" si="2339"/>
        <v>2.2753635550258413E-10</v>
      </c>
      <c r="BC1903" s="13">
        <f t="shared" si="2340"/>
        <v>7.6452215448868032E-11</v>
      </c>
      <c r="BD1903" s="13">
        <f t="shared" si="2341"/>
        <v>5.161704360938311E-3</v>
      </c>
      <c r="BE1903" s="13">
        <f t="shared" si="2342"/>
        <v>6.1940452331259567E-4</v>
      </c>
      <c r="BF1903" s="13">
        <f t="shared" si="2343"/>
        <v>3.7164271398755641E-5</v>
      </c>
      <c r="BG1903" s="13">
        <f t="shared" si="2344"/>
        <v>1.4865708559502218E-6</v>
      </c>
      <c r="BH1903" s="13">
        <f t="shared" si="2345"/>
        <v>4.459712567850654E-8</v>
      </c>
      <c r="BI1903" s="13">
        <f t="shared" si="2346"/>
        <v>1.0703310162841543E-9</v>
      </c>
      <c r="BJ1903" s="14">
        <f t="shared" si="2347"/>
        <v>2.3227393906158956E-2</v>
      </c>
      <c r="BK1903" s="14">
        <f t="shared" si="2348"/>
        <v>0.20034078734295177</v>
      </c>
      <c r="BL1903" s="14">
        <f t="shared" si="2349"/>
        <v>0.64404508376024328</v>
      </c>
      <c r="BM1903" s="14">
        <f t="shared" si="2350"/>
        <v>0.26762326093230987</v>
      </c>
      <c r="BN1903" s="14">
        <f t="shared" si="2351"/>
        <v>0.73062108593941366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1.3333333333333299</v>
      </c>
      <c r="F1904" s="10">
        <f>VLOOKUP(B1904,home!$B$2:$E$405,3,FALSE)</f>
        <v>1.35</v>
      </c>
      <c r="G1904" s="10">
        <f>VLOOKUP(C1904,away!$B$2:$E$405,4,FALSE)</f>
        <v>0.9</v>
      </c>
      <c r="H1904" s="10">
        <f>VLOOKUP(A1904,away!$A$2:$E$405,3,FALSE)</f>
        <v>1.3333333333333299</v>
      </c>
      <c r="I1904" s="10">
        <f>VLOOKUP(C1904,away!$B$2:$E$405,3,FALSE)</f>
        <v>0.15</v>
      </c>
      <c r="J1904" s="10">
        <f>VLOOKUP(B1904,home!$B$2:$E$405,4,FALSE)</f>
        <v>0.3</v>
      </c>
      <c r="K1904" s="12">
        <f t="shared" si="2296"/>
        <v>1.6199999999999961</v>
      </c>
      <c r="L1904" s="12">
        <f t="shared" si="2297"/>
        <v>5.9999999999999845E-2</v>
      </c>
      <c r="M1904" s="13">
        <f t="shared" si="2298"/>
        <v>0.18637397603941072</v>
      </c>
      <c r="N1904" s="13">
        <f t="shared" si="2299"/>
        <v>0.30192584118384458</v>
      </c>
      <c r="O1904" s="13">
        <f t="shared" si="2300"/>
        <v>1.1182438562364614E-2</v>
      </c>
      <c r="P1904" s="13">
        <f t="shared" si="2301"/>
        <v>1.8115550471030629E-2</v>
      </c>
      <c r="Q1904" s="13">
        <f t="shared" si="2302"/>
        <v>0.24455993135891363</v>
      </c>
      <c r="R1904" s="13">
        <f t="shared" si="2303"/>
        <v>3.3547315687093744E-4</v>
      </c>
      <c r="S1904" s="13">
        <f t="shared" si="2304"/>
        <v>4.4020787644604212E-4</v>
      </c>
      <c r="T1904" s="13">
        <f t="shared" si="2305"/>
        <v>1.4673595881534779E-2</v>
      </c>
      <c r="U1904" s="13">
        <f t="shared" si="2306"/>
        <v>5.4346651413091735E-4</v>
      </c>
      <c r="V1904" s="13">
        <f t="shared" si="2307"/>
        <v>4.7542450656172308E-6</v>
      </c>
      <c r="W1904" s="13">
        <f t="shared" si="2308"/>
        <v>0.13206236293381304</v>
      </c>
      <c r="X1904" s="13">
        <f t="shared" si="2309"/>
        <v>7.9237417760287619E-3</v>
      </c>
      <c r="Y1904" s="13">
        <f t="shared" si="2310"/>
        <v>2.3771225328086216E-4</v>
      </c>
      <c r="Z1904" s="13">
        <f t="shared" si="2311"/>
        <v>6.7094631374187319E-6</v>
      </c>
      <c r="AA1904" s="13">
        <f t="shared" si="2312"/>
        <v>1.0869330282618318E-5</v>
      </c>
      <c r="AB1904" s="13">
        <f t="shared" si="2313"/>
        <v>8.8041575289208184E-6</v>
      </c>
      <c r="AC1904" s="13">
        <f t="shared" si="2314"/>
        <v>2.8882038773624518E-8</v>
      </c>
      <c r="AD1904" s="13">
        <f t="shared" si="2315"/>
        <v>5.3485256988194139E-2</v>
      </c>
      <c r="AE1904" s="13">
        <f t="shared" si="2316"/>
        <v>3.2091154192916398E-3</v>
      </c>
      <c r="AF1904" s="13">
        <f t="shared" si="2317"/>
        <v>9.6273462578748924E-5</v>
      </c>
      <c r="AG1904" s="13">
        <f t="shared" si="2318"/>
        <v>1.9254692515749736E-6</v>
      </c>
      <c r="AH1904" s="13">
        <f t="shared" si="2319"/>
        <v>1.0064194706128069E-7</v>
      </c>
      <c r="AI1904" s="13">
        <f t="shared" si="2320"/>
        <v>1.6303995423927429E-7</v>
      </c>
      <c r="AJ1904" s="13">
        <f t="shared" si="2321"/>
        <v>1.3206236293381192E-7</v>
      </c>
      <c r="AK1904" s="13">
        <f t="shared" si="2322"/>
        <v>7.1313675984258265E-8</v>
      </c>
      <c r="AL1904" s="13">
        <f t="shared" si="2323"/>
        <v>1.1229336675185168E-10</v>
      </c>
      <c r="AM1904" s="13">
        <f t="shared" si="2324"/>
        <v>1.7329223264174871E-2</v>
      </c>
      <c r="AN1904" s="13">
        <f t="shared" si="2325"/>
        <v>1.0397533958504896E-3</v>
      </c>
      <c r="AO1904" s="13">
        <f t="shared" si="2326"/>
        <v>3.1192601875514599E-5</v>
      </c>
      <c r="AP1904" s="13">
        <f t="shared" si="2327"/>
        <v>6.2385203751029028E-7</v>
      </c>
      <c r="AQ1904" s="13">
        <f t="shared" si="2328"/>
        <v>9.3577805626543286E-9</v>
      </c>
      <c r="AR1904" s="13">
        <f t="shared" si="2329"/>
        <v>1.2077033647353656E-9</v>
      </c>
      <c r="AS1904" s="13">
        <f t="shared" si="2330"/>
        <v>1.9564794508712872E-9</v>
      </c>
      <c r="AT1904" s="13">
        <f t="shared" si="2331"/>
        <v>1.5847483552057392E-9</v>
      </c>
      <c r="AU1904" s="13">
        <f t="shared" si="2332"/>
        <v>8.5576411181109712E-10</v>
      </c>
      <c r="AV1904" s="13">
        <f t="shared" si="2333"/>
        <v>3.4658446528349345E-10</v>
      </c>
      <c r="AW1904" s="13">
        <f t="shared" si="2334"/>
        <v>3.0319209022999772E-13</v>
      </c>
      <c r="AX1904" s="13">
        <f t="shared" si="2335"/>
        <v>4.6788902813272018E-3</v>
      </c>
      <c r="AY1904" s="13">
        <f t="shared" si="2336"/>
        <v>2.8073341687963137E-4</v>
      </c>
      <c r="AZ1904" s="13">
        <f t="shared" si="2337"/>
        <v>8.4220025063889173E-6</v>
      </c>
      <c r="BA1904" s="13">
        <f t="shared" si="2338"/>
        <v>1.684400501277779E-7</v>
      </c>
      <c r="BB1904" s="13">
        <f t="shared" si="2339"/>
        <v>2.5266007519166612E-9</v>
      </c>
      <c r="BC1904" s="13">
        <f t="shared" si="2340"/>
        <v>3.0319209022999867E-11</v>
      </c>
      <c r="BD1904" s="13">
        <f t="shared" si="2341"/>
        <v>1.2077033647353617E-11</v>
      </c>
      <c r="BE1904" s="13">
        <f t="shared" si="2342"/>
        <v>1.956479450871281E-11</v>
      </c>
      <c r="BF1904" s="13">
        <f t="shared" si="2343"/>
        <v>1.5847483552057342E-11</v>
      </c>
      <c r="BG1904" s="13">
        <f t="shared" si="2344"/>
        <v>8.5576411181109443E-12</v>
      </c>
      <c r="BH1904" s="13">
        <f t="shared" si="2345"/>
        <v>3.4658446528349232E-12</v>
      </c>
      <c r="BI1904" s="13">
        <f t="shared" si="2346"/>
        <v>1.1229336675185133E-12</v>
      </c>
      <c r="BJ1904" s="14">
        <f t="shared" si="2347"/>
        <v>0.78154477589613391</v>
      </c>
      <c r="BK1904" s="14">
        <f t="shared" si="2348"/>
        <v>0.20521525104316479</v>
      </c>
      <c r="BL1904" s="14">
        <f t="shared" si="2349"/>
        <v>1.2081524791033705E-2</v>
      </c>
      <c r="BM1904" s="14">
        <f t="shared" si="2350"/>
        <v>0.23607431700445836</v>
      </c>
      <c r="BN1904" s="14">
        <f t="shared" si="2351"/>
        <v>0.76249321077243515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1.3333333333333299</v>
      </c>
      <c r="F1905" s="10">
        <f>VLOOKUP(B1905,home!$B$2:$E$405,3,FALSE)</f>
        <v>1.5</v>
      </c>
      <c r="G1905" s="10">
        <f>VLOOKUP(C1905,away!$B$2:$E$405,4,FALSE)</f>
        <v>0.9</v>
      </c>
      <c r="H1905" s="10">
        <f>VLOOKUP(A1905,away!$A$2:$E$405,3,FALSE)</f>
        <v>1.3333333333333299</v>
      </c>
      <c r="I1905" s="10">
        <f>VLOOKUP(C1905,away!$B$2:$E$405,3,FALSE)</f>
        <v>1.5</v>
      </c>
      <c r="J1905" s="10">
        <f>VLOOKUP(B1905,home!$B$2:$E$405,4,FALSE)</f>
        <v>1.35</v>
      </c>
      <c r="K1905" s="12">
        <f t="shared" si="2296"/>
        <v>1.7999999999999954</v>
      </c>
      <c r="L1905" s="12">
        <f t="shared" si="2297"/>
        <v>2.6999999999999931</v>
      </c>
      <c r="M1905" s="13">
        <f t="shared" si="2298"/>
        <v>1.1108996538242434E-2</v>
      </c>
      <c r="N1905" s="13">
        <f t="shared" si="2299"/>
        <v>1.9996193768836327E-2</v>
      </c>
      <c r="O1905" s="13">
        <f t="shared" si="2300"/>
        <v>2.9994290653254499E-2</v>
      </c>
      <c r="P1905" s="13">
        <f t="shared" si="2301"/>
        <v>5.398972317585795E-2</v>
      </c>
      <c r="Q1905" s="13">
        <f t="shared" si="2302"/>
        <v>1.7996574391952656E-2</v>
      </c>
      <c r="R1905" s="13">
        <f t="shared" si="2303"/>
        <v>4.0492292381893474E-2</v>
      </c>
      <c r="S1905" s="13">
        <f t="shared" si="2304"/>
        <v>6.5597513658667103E-2</v>
      </c>
      <c r="T1905" s="13">
        <f t="shared" si="2305"/>
        <v>4.8590750858272046E-2</v>
      </c>
      <c r="U1905" s="13">
        <f t="shared" si="2306"/>
        <v>7.2886126287408051E-2</v>
      </c>
      <c r="V1905" s="13">
        <f t="shared" si="2307"/>
        <v>3.5422657375680046E-2</v>
      </c>
      <c r="W1905" s="13">
        <f t="shared" si="2308"/>
        <v>1.0797944635171561E-2</v>
      </c>
      <c r="X1905" s="13">
        <f t="shared" si="2309"/>
        <v>2.9154450514963143E-2</v>
      </c>
      <c r="Y1905" s="13">
        <f t="shared" si="2310"/>
        <v>3.9358508195200148E-2</v>
      </c>
      <c r="Z1905" s="13">
        <f t="shared" si="2311"/>
        <v>3.6443063143704039E-2</v>
      </c>
      <c r="AA1905" s="13">
        <f t="shared" si="2312"/>
        <v>6.5597513658667089E-2</v>
      </c>
      <c r="AB1905" s="13">
        <f t="shared" si="2313"/>
        <v>5.9037762292800243E-2</v>
      </c>
      <c r="AC1905" s="13">
        <f t="shared" si="2314"/>
        <v>1.0759632177862757E-2</v>
      </c>
      <c r="AD1905" s="13">
        <f t="shared" si="2315"/>
        <v>4.85907508582719E-3</v>
      </c>
      <c r="AE1905" s="13">
        <f t="shared" si="2316"/>
        <v>1.3119502731733379E-2</v>
      </c>
      <c r="AF1905" s="13">
        <f t="shared" si="2317"/>
        <v>1.7711328687840019E-2</v>
      </c>
      <c r="AG1905" s="13">
        <f t="shared" si="2318"/>
        <v>1.5940195819055977E-2</v>
      </c>
      <c r="AH1905" s="13">
        <f t="shared" si="2319"/>
        <v>2.4599067622000158E-2</v>
      </c>
      <c r="AI1905" s="13">
        <f t="shared" si="2320"/>
        <v>4.4278321719600167E-2</v>
      </c>
      <c r="AJ1905" s="13">
        <f t="shared" si="2321"/>
        <v>3.9850489547640061E-2</v>
      </c>
      <c r="AK1905" s="13">
        <f t="shared" si="2322"/>
        <v>2.3910293728583967E-2</v>
      </c>
      <c r="AL1905" s="13">
        <f t="shared" si="2323"/>
        <v>2.0916724953765112E-3</v>
      </c>
      <c r="AM1905" s="13">
        <f t="shared" si="2324"/>
        <v>1.7492670308977853E-3</v>
      </c>
      <c r="AN1905" s="13">
        <f t="shared" si="2325"/>
        <v>4.7230209834240085E-3</v>
      </c>
      <c r="AO1905" s="13">
        <f t="shared" si="2326"/>
        <v>6.3760783276223957E-3</v>
      </c>
      <c r="AP1905" s="13">
        <f t="shared" si="2327"/>
        <v>5.7384704948601414E-3</v>
      </c>
      <c r="AQ1905" s="13">
        <f t="shared" si="2328"/>
        <v>3.8734675840305858E-3</v>
      </c>
      <c r="AR1905" s="13">
        <f t="shared" si="2329"/>
        <v>1.3283496515880054E-2</v>
      </c>
      <c r="AS1905" s="13">
        <f t="shared" si="2330"/>
        <v>2.3910293728584033E-2</v>
      </c>
      <c r="AT1905" s="13">
        <f t="shared" si="2331"/>
        <v>2.1519264355725581E-2</v>
      </c>
      <c r="AU1905" s="13">
        <f t="shared" si="2332"/>
        <v>1.2911558613435311E-2</v>
      </c>
      <c r="AV1905" s="13">
        <f t="shared" si="2333"/>
        <v>5.8102013760458751E-3</v>
      </c>
      <c r="AW1905" s="13">
        <f t="shared" si="2334"/>
        <v>2.8237578687582721E-4</v>
      </c>
      <c r="AX1905" s="13">
        <f t="shared" si="2335"/>
        <v>5.247801092693339E-4</v>
      </c>
      <c r="AY1905" s="13">
        <f t="shared" si="2336"/>
        <v>1.4169062950271981E-3</v>
      </c>
      <c r="AZ1905" s="13">
        <f t="shared" si="2337"/>
        <v>1.9128234982867128E-3</v>
      </c>
      <c r="BA1905" s="13">
        <f t="shared" si="2338"/>
        <v>1.7215411484580371E-3</v>
      </c>
      <c r="BB1905" s="13">
        <f t="shared" si="2339"/>
        <v>1.1620402752091721E-3</v>
      </c>
      <c r="BC1905" s="13">
        <f t="shared" si="2340"/>
        <v>6.275017486129514E-4</v>
      </c>
      <c r="BD1905" s="13">
        <f t="shared" si="2341"/>
        <v>5.9775734321460047E-3</v>
      </c>
      <c r="BE1905" s="13">
        <f t="shared" si="2342"/>
        <v>1.075963217786278E-2</v>
      </c>
      <c r="BF1905" s="13">
        <f t="shared" si="2343"/>
        <v>9.6836689600764796E-3</v>
      </c>
      <c r="BG1905" s="13">
        <f t="shared" si="2344"/>
        <v>5.8102013760458707E-3</v>
      </c>
      <c r="BH1905" s="13">
        <f t="shared" si="2345"/>
        <v>2.6145906192206348E-3</v>
      </c>
      <c r="BI1905" s="13">
        <f t="shared" si="2346"/>
        <v>9.4125262291942693E-4</v>
      </c>
      <c r="BJ1905" s="14">
        <f t="shared" si="2347"/>
        <v>0.24735042218455083</v>
      </c>
      <c r="BK1905" s="14">
        <f t="shared" si="2348"/>
        <v>0.18038710171671399</v>
      </c>
      <c r="BL1905" s="14">
        <f t="shared" si="2349"/>
        <v>0.51386789166978974</v>
      </c>
      <c r="BM1905" s="14">
        <f t="shared" si="2350"/>
        <v>0.80333587729656963</v>
      </c>
      <c r="BN1905" s="14">
        <f t="shared" si="2351"/>
        <v>0.17357807091003735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1.66</v>
      </c>
      <c r="F1906" s="10">
        <f>VLOOKUP(B1906,home!$B$2:$E$405,3,FALSE)</f>
        <v>1.08</v>
      </c>
      <c r="G1906" s="10">
        <f>VLOOKUP(C1906,away!$B$2:$E$405,4,FALSE)</f>
        <v>1.33</v>
      </c>
      <c r="H1906" s="10">
        <f>VLOOKUP(A1906,away!$A$2:$E$405,3,FALSE)</f>
        <v>1.46</v>
      </c>
      <c r="I1906" s="10">
        <f>VLOOKUP(C1906,away!$B$2:$E$405,3,FALSE)</f>
        <v>0.84</v>
      </c>
      <c r="J1906" s="10">
        <f>VLOOKUP(B1906,home!$B$2:$E$405,4,FALSE)</f>
        <v>1.23</v>
      </c>
      <c r="K1906" s="12">
        <f t="shared" si="2296"/>
        <v>2.3844240000000001</v>
      </c>
      <c r="L1906" s="12">
        <f t="shared" si="2297"/>
        <v>1.5084719999999998</v>
      </c>
      <c r="M1906" s="13">
        <f t="shared" si="2298"/>
        <v>2.0386221968785808E-2</v>
      </c>
      <c r="N1906" s="13">
        <f t="shared" si="2299"/>
        <v>4.8609396931700133E-2</v>
      </c>
      <c r="O1906" s="13">
        <f t="shared" si="2300"/>
        <v>3.0752045025698265E-2</v>
      </c>
      <c r="P1906" s="13">
        <f t="shared" si="2301"/>
        <v>7.3325914208355561E-2</v>
      </c>
      <c r="Q1906" s="13">
        <f t="shared" si="2302"/>
        <v>5.7952706334736093E-2</v>
      </c>
      <c r="R1906" s="13">
        <f t="shared" si="2303"/>
        <v>2.3194299432002553E-2</v>
      </c>
      <c r="S1906" s="13">
        <f t="shared" si="2304"/>
        <v>6.5935337390169615E-2</v>
      </c>
      <c r="T1906" s="13">
        <f t="shared" si="2305"/>
        <v>8.7420034830172022E-2</v>
      </c>
      <c r="U1906" s="13">
        <f t="shared" si="2306"/>
        <v>5.530504422885326E-2</v>
      </c>
      <c r="V1906" s="13">
        <f t="shared" si="2307"/>
        <v>2.6350961176803467E-2</v>
      </c>
      <c r="W1906" s="13">
        <f t="shared" si="2308"/>
        <v>4.6061274616498921E-2</v>
      </c>
      <c r="X1906" s="13">
        <f t="shared" si="2309"/>
        <v>6.948214304329936E-2</v>
      </c>
      <c r="Y1906" s="13">
        <f t="shared" si="2310"/>
        <v>5.2405933640405931E-2</v>
      </c>
      <c r="Z1906" s="13">
        <f t="shared" si="2311"/>
        <v>1.1662650417597249E-2</v>
      </c>
      <c r="AA1906" s="13">
        <f t="shared" si="2312"/>
        <v>2.7808703559328903E-2</v>
      </c>
      <c r="AB1906" s="13">
        <f t="shared" si="2313"/>
        <v>3.315387008787464E-2</v>
      </c>
      <c r="AC1906" s="13">
        <f t="shared" si="2314"/>
        <v>5.9237567458443382E-3</v>
      </c>
      <c r="AD1906" s="13">
        <f t="shared" si="2315"/>
        <v>2.7457402166542702E-2</v>
      </c>
      <c r="AE1906" s="13">
        <f t="shared" si="2316"/>
        <v>4.1418722360969003E-2</v>
      </c>
      <c r="AF1906" s="13">
        <f t="shared" si="2317"/>
        <v>3.1239491478647814E-2</v>
      </c>
      <c r="AG1906" s="13">
        <f t="shared" si="2318"/>
        <v>1.5707966063259603E-2</v>
      </c>
      <c r="AH1906" s="13">
        <f t="shared" si="2319"/>
        <v>4.3981954001834416E-3</v>
      </c>
      <c r="AI1906" s="13">
        <f t="shared" si="2320"/>
        <v>1.0487162668887003E-2</v>
      </c>
      <c r="AJ1906" s="13">
        <f t="shared" si="2321"/>
        <v>1.2502921179799113E-2</v>
      </c>
      <c r="AK1906" s="13">
        <f t="shared" si="2322"/>
        <v>9.9374217770737735E-3</v>
      </c>
      <c r="AL1906" s="13">
        <f t="shared" si="2323"/>
        <v>8.522714598163864E-4</v>
      </c>
      <c r="AM1906" s="13">
        <f t="shared" si="2324"/>
        <v>1.3094017740711294E-2</v>
      </c>
      <c r="AN1906" s="13">
        <f t="shared" si="2325"/>
        <v>1.9751959129366246E-2</v>
      </c>
      <c r="AO1906" s="13">
        <f t="shared" si="2326"/>
        <v>1.4897638645896679E-2</v>
      </c>
      <c r="AP1906" s="13">
        <f t="shared" si="2327"/>
        <v>7.4908902544843494E-3</v>
      </c>
      <c r="AQ1906" s="13">
        <f t="shared" si="2328"/>
        <v>2.8249495509906305E-3</v>
      </c>
      <c r="AR1906" s="13">
        <f t="shared" si="2329"/>
        <v>1.3269109223411012E-3</v>
      </c>
      <c r="AS1906" s="13">
        <f t="shared" si="2330"/>
        <v>3.1639182490922585E-3</v>
      </c>
      <c r="AT1906" s="13">
        <f t="shared" si="2331"/>
        <v>3.7720613035867804E-3</v>
      </c>
      <c r="AU1906" s="13">
        <f t="shared" si="2332"/>
        <v>2.9980645005812019E-3</v>
      </c>
      <c r="AV1906" s="13">
        <f t="shared" si="2333"/>
        <v>1.7871642371834575E-3</v>
      </c>
      <c r="AW1906" s="13">
        <f t="shared" si="2334"/>
        <v>8.515226067936812E-5</v>
      </c>
      <c r="AX1906" s="13">
        <f t="shared" si="2335"/>
        <v>5.2036150262296296E-3</v>
      </c>
      <c r="AY1906" s="13">
        <f t="shared" si="2336"/>
        <v>7.8495075658466616E-3</v>
      </c>
      <c r="AZ1906" s="13">
        <f t="shared" si="2337"/>
        <v>5.9203811884339227E-3</v>
      </c>
      <c r="BA1906" s="13">
        <f t="shared" si="2338"/>
        <v>2.9769097506930978E-3</v>
      </c>
      <c r="BB1906" s="13">
        <f t="shared" si="2339"/>
        <v>1.1226462513618802E-3</v>
      </c>
      <c r="BC1906" s="13">
        <f t="shared" si="2340"/>
        <v>3.3869608721687113E-4</v>
      </c>
      <c r="BD1906" s="13">
        <f t="shared" si="2341"/>
        <v>3.3360132880762142E-4</v>
      </c>
      <c r="BE1906" s="13">
        <f t="shared" si="2342"/>
        <v>7.95447014840784E-4</v>
      </c>
      <c r="BF1906" s="13">
        <f t="shared" si="2343"/>
        <v>9.4834147645736088E-4</v>
      </c>
      <c r="BG1906" s="13">
        <f t="shared" si="2344"/>
        <v>7.5374939222012211E-4</v>
      </c>
      <c r="BH1906" s="13">
        <f t="shared" si="2345"/>
        <v>4.4931453519876804E-4</v>
      </c>
      <c r="BI1906" s="13">
        <f t="shared" si="2346"/>
        <v>2.1427127225535762E-4</v>
      </c>
      <c r="BJ1906" s="14">
        <f t="shared" si="2347"/>
        <v>0.55922628265746277</v>
      </c>
      <c r="BK1906" s="14">
        <f t="shared" si="2348"/>
        <v>0.20062397051562184</v>
      </c>
      <c r="BL1906" s="14">
        <f t="shared" si="2349"/>
        <v>0.22408250759226575</v>
      </c>
      <c r="BM1906" s="14">
        <f t="shared" si="2350"/>
        <v>0.7336104719765022</v>
      </c>
      <c r="BN1906" s="14">
        <f t="shared" si="2351"/>
        <v>0.25422058390127844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1.66</v>
      </c>
      <c r="F1907" s="10">
        <f>VLOOKUP(B1907,home!$B$2:$E$405,3,FALSE)</f>
        <v>0.72</v>
      </c>
      <c r="G1907" s="10">
        <f>VLOOKUP(C1907,away!$B$2:$E$405,4,FALSE)</f>
        <v>0.24</v>
      </c>
      <c r="H1907" s="10">
        <f>VLOOKUP(A1907,away!$A$2:$E$405,3,FALSE)</f>
        <v>1.46</v>
      </c>
      <c r="I1907" s="10">
        <f>VLOOKUP(C1907,away!$B$2:$E$405,3,FALSE)</f>
        <v>1.45</v>
      </c>
      <c r="J1907" s="10">
        <f>VLOOKUP(B1907,home!$B$2:$E$405,4,FALSE)</f>
        <v>1.64</v>
      </c>
      <c r="K1907" s="12">
        <f t="shared" si="2296"/>
        <v>0.28684799999999994</v>
      </c>
      <c r="L1907" s="12">
        <f t="shared" si="2297"/>
        <v>3.4718799999999996</v>
      </c>
      <c r="M1907" s="13">
        <f t="shared" si="2298"/>
        <v>2.3313376137002732E-2</v>
      </c>
      <c r="N1907" s="13">
        <f t="shared" si="2299"/>
        <v>6.6873953181469572E-3</v>
      </c>
      <c r="O1907" s="13">
        <f t="shared" si="2300"/>
        <v>8.0941244342537036E-2</v>
      </c>
      <c r="P1907" s="13">
        <f t="shared" si="2301"/>
        <v>2.3217834057168055E-2</v>
      </c>
      <c r="Q1907" s="13">
        <f t="shared" si="2302"/>
        <v>9.5913298610990881E-4</v>
      </c>
      <c r="R1907" s="13">
        <f t="shared" si="2303"/>
        <v>0.14050914370398379</v>
      </c>
      <c r="S1907" s="13">
        <f t="shared" si="2304"/>
        <v>5.780670881153401E-3</v>
      </c>
      <c r="T1907" s="13">
        <f t="shared" si="2305"/>
        <v>3.32999463181527E-3</v>
      </c>
      <c r="U1907" s="13">
        <f t="shared" si="2306"/>
        <v>4.0304766853200322E-2</v>
      </c>
      <c r="V1907" s="13">
        <f t="shared" si="2307"/>
        <v>6.3966452596426961E-4</v>
      </c>
      <c r="W1907" s="13">
        <f t="shared" si="2308"/>
        <v>9.1708459599885029E-5</v>
      </c>
      <c r="X1907" s="13">
        <f t="shared" si="2309"/>
        <v>3.1840076671564886E-4</v>
      </c>
      <c r="Y1907" s="13">
        <f t="shared" si="2310"/>
        <v>5.5272462697236356E-4</v>
      </c>
      <c r="Z1907" s="13">
        <f t="shared" si="2311"/>
        <v>0.16261029528099569</v>
      </c>
      <c r="AA1907" s="13">
        <f t="shared" si="2312"/>
        <v>4.664443798076303E-2</v>
      </c>
      <c r="AB1907" s="13">
        <f t="shared" si="2313"/>
        <v>6.6899318729529544E-3</v>
      </c>
      <c r="AC1907" s="13">
        <f t="shared" si="2314"/>
        <v>3.9815192169129741E-5</v>
      </c>
      <c r="AD1907" s="13">
        <f t="shared" si="2315"/>
        <v>6.5765970548269519E-6</v>
      </c>
      <c r="AE1907" s="13">
        <f t="shared" si="2316"/>
        <v>2.2833155782712596E-5</v>
      </c>
      <c r="AF1907" s="13">
        <f t="shared" si="2317"/>
        <v>3.9636988449442113E-5</v>
      </c>
      <c r="AG1907" s="13">
        <f t="shared" si="2318"/>
        <v>4.5871622485949676E-5</v>
      </c>
      <c r="AH1907" s="13">
        <f t="shared" si="2319"/>
        <v>0.1411408579950458</v>
      </c>
      <c r="AI1907" s="13">
        <f t="shared" si="2320"/>
        <v>4.0485972834162887E-2</v>
      </c>
      <c r="AJ1907" s="13">
        <f t="shared" si="2321"/>
        <v>5.8066601677669756E-3</v>
      </c>
      <c r="AK1907" s="13">
        <f t="shared" si="2322"/>
        <v>5.5520961860120713E-4</v>
      </c>
      <c r="AL1907" s="13">
        <f t="shared" si="2323"/>
        <v>1.5860809164741756E-6</v>
      </c>
      <c r="AM1907" s="13">
        <f t="shared" si="2324"/>
        <v>3.7729674239660032E-7</v>
      </c>
      <c r="AN1907" s="13">
        <f t="shared" si="2325"/>
        <v>1.3099290139919085E-6</v>
      </c>
      <c r="AO1907" s="13">
        <f t="shared" si="2326"/>
        <v>2.2739581725491141E-6</v>
      </c>
      <c r="AP1907" s="13">
        <f t="shared" si="2327"/>
        <v>2.6316366333699388E-6</v>
      </c>
      <c r="AQ1907" s="13">
        <f t="shared" si="2328"/>
        <v>2.2841816486661054E-6</v>
      </c>
      <c r="AR1907" s="13">
        <f t="shared" si="2329"/>
        <v>9.8004824411167923E-2</v>
      </c>
      <c r="AS1907" s="13">
        <f t="shared" si="2330"/>
        <v>2.8112487872694686E-2</v>
      </c>
      <c r="AT1907" s="13">
        <f t="shared" si="2331"/>
        <v>4.0320054606533609E-3</v>
      </c>
      <c r="AU1907" s="13">
        <f t="shared" si="2332"/>
        <v>3.8552423412583178E-4</v>
      </c>
      <c r="AV1907" s="13">
        <f t="shared" si="2333"/>
        <v>2.7646713877631633E-5</v>
      </c>
      <c r="AW1907" s="13">
        <f t="shared" si="2334"/>
        <v>4.3877247054713622E-8</v>
      </c>
      <c r="AX1907" s="13">
        <f t="shared" si="2335"/>
        <v>1.8037802660496654E-8</v>
      </c>
      <c r="AY1907" s="13">
        <f t="shared" si="2336"/>
        <v>6.2625086300925118E-8</v>
      </c>
      <c r="AZ1907" s="13">
        <f t="shared" si="2337"/>
        <v>1.0871339231322799E-7</v>
      </c>
      <c r="BA1907" s="13">
        <f t="shared" si="2338"/>
        <v>1.2581328416814995E-7</v>
      </c>
      <c r="BB1907" s="13">
        <f t="shared" si="2339"/>
        <v>1.0920215625942909E-7</v>
      </c>
      <c r="BC1907" s="13">
        <f t="shared" si="2340"/>
        <v>7.5827356454797336E-8</v>
      </c>
      <c r="BD1907" s="13">
        <f t="shared" si="2341"/>
        <v>5.671016496277427E-2</v>
      </c>
      <c r="BE1907" s="13">
        <f t="shared" si="2342"/>
        <v>1.6267197399241869E-2</v>
      </c>
      <c r="BF1907" s="13">
        <f t="shared" si="2343"/>
        <v>2.3331065197888649E-3</v>
      </c>
      <c r="BG1907" s="13">
        <f t="shared" si="2344"/>
        <v>2.2308231299613207E-4</v>
      </c>
      <c r="BH1907" s="13">
        <f t="shared" si="2345"/>
        <v>1.5997678829578614E-5</v>
      </c>
      <c r="BI1907" s="13">
        <f t="shared" si="2346"/>
        <v>9.1778043538139331E-7</v>
      </c>
      <c r="BJ1907" s="14">
        <f t="shared" si="2347"/>
        <v>1.2063652374422097E-2</v>
      </c>
      <c r="BK1907" s="14">
        <f t="shared" si="2348"/>
        <v>5.2993009499460363E-2</v>
      </c>
      <c r="BL1907" s="14">
        <f t="shared" si="2349"/>
        <v>0.70919118071559983</v>
      </c>
      <c r="BM1907" s="14">
        <f t="shared" si="2350"/>
        <v>0.66122999257769011</v>
      </c>
      <c r="BN1907" s="14">
        <f t="shared" si="2351"/>
        <v>0.2756281265449485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1.66</v>
      </c>
      <c r="F1908" s="10">
        <f>VLOOKUP(B1908,home!$B$2:$E$405,3,FALSE)</f>
        <v>1.08</v>
      </c>
      <c r="G1908" s="10">
        <f>VLOOKUP(C1908,away!$B$2:$E$405,4,FALSE)</f>
        <v>0.48</v>
      </c>
      <c r="H1908" s="10">
        <f>VLOOKUP(A1908,away!$A$2:$E$405,3,FALSE)</f>
        <v>1.46</v>
      </c>
      <c r="I1908" s="10">
        <f>VLOOKUP(C1908,away!$B$2:$E$405,3,FALSE)</f>
        <v>0.96</v>
      </c>
      <c r="J1908" s="10">
        <f>VLOOKUP(B1908,home!$B$2:$E$405,4,FALSE)</f>
        <v>1.23</v>
      </c>
      <c r="K1908" s="12">
        <f t="shared" si="2296"/>
        <v>0.86054399999999998</v>
      </c>
      <c r="L1908" s="12">
        <f t="shared" si="2297"/>
        <v>1.7239679999999999</v>
      </c>
      <c r="M1908" s="13">
        <f t="shared" si="2298"/>
        <v>7.5432881866995649E-2</v>
      </c>
      <c r="N1908" s="13">
        <f t="shared" si="2299"/>
        <v>6.4913313893351893E-2</v>
      </c>
      <c r="O1908" s="13">
        <f t="shared" si="2300"/>
        <v>0.13004387448648075</v>
      </c>
      <c r="P1908" s="13">
        <f t="shared" si="2301"/>
        <v>0.11190847592609407</v>
      </c>
      <c r="Q1908" s="13">
        <f t="shared" si="2302"/>
        <v>2.7930381395520301E-2</v>
      </c>
      <c r="R1908" s="13">
        <f t="shared" si="2303"/>
        <v>0.11209573910535464</v>
      </c>
      <c r="S1908" s="13">
        <f t="shared" si="2304"/>
        <v>4.1505463778325501E-2</v>
      </c>
      <c r="T1908" s="13">
        <f t="shared" si="2305"/>
        <v>4.8151083753672337E-2</v>
      </c>
      <c r="U1908" s="13">
        <f t="shared" si="2306"/>
        <v>9.6463315712678285E-2</v>
      </c>
      <c r="V1908" s="13">
        <f t="shared" si="2307"/>
        <v>6.841716001293725E-3</v>
      </c>
      <c r="W1908" s="13">
        <f t="shared" si="2308"/>
        <v>8.0117740425422086E-3</v>
      </c>
      <c r="X1908" s="13">
        <f t="shared" si="2309"/>
        <v>1.3812042072573404E-2</v>
      </c>
      <c r="Y1908" s="13">
        <f t="shared" si="2310"/>
        <v>1.1905759273885116E-2</v>
      </c>
      <c r="Z1908" s="13">
        <f t="shared" si="2311"/>
        <v>6.4416489051326672E-2</v>
      </c>
      <c r="AA1908" s="13">
        <f t="shared" si="2312"/>
        <v>5.5433223154184856E-2</v>
      </c>
      <c r="AB1908" s="13">
        <f t="shared" si="2313"/>
        <v>2.3851363792997422E-2</v>
      </c>
      <c r="AC1908" s="13">
        <f t="shared" si="2314"/>
        <v>6.3437687208970544E-4</v>
      </c>
      <c r="AD1908" s="13">
        <f t="shared" si="2315"/>
        <v>1.7236210204163601E-3</v>
      </c>
      <c r="AE1908" s="13">
        <f t="shared" si="2316"/>
        <v>2.9714674833251514E-3</v>
      </c>
      <c r="AF1908" s="13">
        <f t="shared" si="2317"/>
        <v>2.5613574271465475E-3</v>
      </c>
      <c r="AG1908" s="13">
        <f t="shared" si="2318"/>
        <v>1.4718994136543265E-3</v>
      </c>
      <c r="AH1908" s="13">
        <f t="shared" si="2319"/>
        <v>2.7762991449209382E-2</v>
      </c>
      <c r="AI1908" s="13">
        <f t="shared" si="2320"/>
        <v>2.3891275713668437E-2</v>
      </c>
      <c r="AJ1908" s="13">
        <f t="shared" si="2321"/>
        <v>1.0279746983871543E-2</v>
      </c>
      <c r="AK1908" s="13">
        <f t="shared" si="2322"/>
        <v>2.9487248628295849E-3</v>
      </c>
      <c r="AL1908" s="13">
        <f t="shared" si="2323"/>
        <v>3.7645200427843162E-5</v>
      </c>
      <c r="AM1908" s="13">
        <f t="shared" si="2324"/>
        <v>2.9665034547863531E-4</v>
      </c>
      <c r="AN1908" s="13">
        <f t="shared" si="2325"/>
        <v>5.1141570279411195E-4</v>
      </c>
      <c r="AO1908" s="13">
        <f t="shared" si="2326"/>
        <v>4.4083215315727988E-4</v>
      </c>
      <c r="AP1908" s="13">
        <f t="shared" si="2327"/>
        <v>2.5332684180474983E-4</v>
      </c>
      <c r="AQ1908" s="13">
        <f t="shared" si="2328"/>
        <v>1.0918184220311272E-4</v>
      </c>
      <c r="AR1908" s="13">
        <f t="shared" si="2329"/>
        <v>9.5725017685421195E-3</v>
      </c>
      <c r="AS1908" s="13">
        <f t="shared" si="2330"/>
        <v>8.2375589619083089E-3</v>
      </c>
      <c r="AT1908" s="13">
        <f t="shared" si="2331"/>
        <v>3.5443909696582106E-3</v>
      </c>
      <c r="AU1908" s="13">
        <f t="shared" si="2332"/>
        <v>1.0167014608645185E-3</v>
      </c>
      <c r="AV1908" s="13">
        <f t="shared" si="2333"/>
        <v>2.1872908548454902E-4</v>
      </c>
      <c r="AW1908" s="13">
        <f t="shared" si="2334"/>
        <v>1.5513485857829541E-6</v>
      </c>
      <c r="AX1908" s="13">
        <f t="shared" si="2335"/>
        <v>4.2546779149927772E-5</v>
      </c>
      <c r="AY1908" s="13">
        <f t="shared" si="2336"/>
        <v>7.3349285757542674E-5</v>
      </c>
      <c r="AZ1908" s="13">
        <f t="shared" si="2337"/>
        <v>6.3225910734429676E-5</v>
      </c>
      <c r="BA1908" s="13">
        <f t="shared" si="2338"/>
        <v>3.6333148959004419E-5</v>
      </c>
      <c r="BB1908" s="13">
        <f t="shared" si="2339"/>
        <v>1.5659296536139231E-5</v>
      </c>
      <c r="BC1908" s="13">
        <f t="shared" si="2340"/>
        <v>5.3992252261629748E-6</v>
      </c>
      <c r="BD1908" s="13">
        <f t="shared" si="2341"/>
        <v>2.7504477881516677E-3</v>
      </c>
      <c r="BE1908" s="13">
        <f t="shared" si="2342"/>
        <v>2.3668813414071885E-3</v>
      </c>
      <c r="BF1908" s="13">
        <f t="shared" si="2343"/>
        <v>1.0184027685299537E-3</v>
      </c>
      <c r="BG1908" s="13">
        <f t="shared" si="2344"/>
        <v>2.9212679734728019E-4</v>
      </c>
      <c r="BH1908" s="13">
        <f t="shared" si="2345"/>
        <v>6.2846990674104452E-5</v>
      </c>
      <c r="BI1908" s="13">
        <f t="shared" si="2346"/>
        <v>1.0816520148531312E-5</v>
      </c>
      <c r="BJ1908" s="14">
        <f t="shared" si="2347"/>
        <v>0.1853006203078888</v>
      </c>
      <c r="BK1908" s="14">
        <f t="shared" si="2348"/>
        <v>0.23643390893098401</v>
      </c>
      <c r="BL1908" s="14">
        <f t="shared" si="2349"/>
        <v>0.51186165971399145</v>
      </c>
      <c r="BM1908" s="14">
        <f t="shared" si="2350"/>
        <v>0.47561621339322163</v>
      </c>
      <c r="BN1908" s="14">
        <f t="shared" si="2351"/>
        <v>0.52232466667379729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1.66</v>
      </c>
      <c r="F1909" s="10">
        <f>VLOOKUP(B1909,home!$B$2:$E$405,3,FALSE)</f>
        <v>0.96</v>
      </c>
      <c r="G1909" s="10">
        <f>VLOOKUP(C1909,away!$B$2:$E$405,4,FALSE)</f>
        <v>1</v>
      </c>
      <c r="H1909" s="10">
        <f>VLOOKUP(A1909,away!$A$2:$E$405,3,FALSE)</f>
        <v>1.46</v>
      </c>
      <c r="I1909" s="10">
        <f>VLOOKUP(C1909,away!$B$2:$E$405,3,FALSE)</f>
        <v>1</v>
      </c>
      <c r="J1909" s="10">
        <f>VLOOKUP(B1909,home!$B$2:$E$405,4,FALSE)</f>
        <v>0.96</v>
      </c>
      <c r="K1909" s="12">
        <f t="shared" si="2296"/>
        <v>1.5935999999999999</v>
      </c>
      <c r="L1909" s="12">
        <f t="shared" si="2297"/>
        <v>1.4016</v>
      </c>
      <c r="M1909" s="13">
        <f t="shared" si="2298"/>
        <v>5.0026620761834811E-2</v>
      </c>
      <c r="N1909" s="13">
        <f t="shared" si="2299"/>
        <v>7.9722422846059945E-2</v>
      </c>
      <c r="O1909" s="13">
        <f t="shared" si="2300"/>
        <v>7.0117311659787657E-2</v>
      </c>
      <c r="P1909" s="13">
        <f t="shared" si="2301"/>
        <v>0.11173894786103761</v>
      </c>
      <c r="Q1909" s="13">
        <f t="shared" si="2302"/>
        <v>6.3522826523740583E-2</v>
      </c>
      <c r="R1909" s="13">
        <f t="shared" si="2303"/>
        <v>4.9138212011179204E-2</v>
      </c>
      <c r="S1909" s="13">
        <f t="shared" si="2304"/>
        <v>6.2394742433896901E-2</v>
      </c>
      <c r="T1909" s="13">
        <f t="shared" si="2305"/>
        <v>8.9033593655674786E-2</v>
      </c>
      <c r="U1909" s="13">
        <f t="shared" si="2306"/>
        <v>7.8306654661015163E-2</v>
      </c>
      <c r="V1909" s="13">
        <f t="shared" si="2307"/>
        <v>1.5484917530909957E-2</v>
      </c>
      <c r="W1909" s="13">
        <f t="shared" si="2308"/>
        <v>3.3743325449410992E-2</v>
      </c>
      <c r="X1909" s="13">
        <f t="shared" si="2309"/>
        <v>4.7294644949894438E-2</v>
      </c>
      <c r="Y1909" s="13">
        <f t="shared" si="2310"/>
        <v>3.3144087180886031E-2</v>
      </c>
      <c r="Z1909" s="13">
        <f t="shared" si="2311"/>
        <v>2.2957372651622929E-2</v>
      </c>
      <c r="AA1909" s="13">
        <f t="shared" si="2312"/>
        <v>3.6584869057626299E-2</v>
      </c>
      <c r="AB1909" s="13">
        <f t="shared" si="2313"/>
        <v>2.9150823665116638E-2</v>
      </c>
      <c r="AC1909" s="13">
        <f t="shared" si="2314"/>
        <v>2.1616845769678096E-3</v>
      </c>
      <c r="AD1909" s="13">
        <f t="shared" si="2315"/>
        <v>1.3443340859045336E-2</v>
      </c>
      <c r="AE1909" s="13">
        <f t="shared" si="2316"/>
        <v>1.8842186548037942E-2</v>
      </c>
      <c r="AF1909" s="13">
        <f t="shared" si="2317"/>
        <v>1.3204604332864993E-2</v>
      </c>
      <c r="AG1909" s="13">
        <f t="shared" si="2318"/>
        <v>6.1691911443145257E-3</v>
      </c>
      <c r="AH1909" s="13">
        <f t="shared" si="2319"/>
        <v>8.0442633771286732E-3</v>
      </c>
      <c r="AI1909" s="13">
        <f t="shared" si="2320"/>
        <v>1.2819338117792253E-2</v>
      </c>
      <c r="AJ1909" s="13">
        <f t="shared" si="2321"/>
        <v>1.0214448612256869E-2</v>
      </c>
      <c r="AK1909" s="13">
        <f t="shared" si="2322"/>
        <v>5.4259151028308488E-3</v>
      </c>
      <c r="AL1909" s="13">
        <f t="shared" si="2323"/>
        <v>1.93132661418609E-4</v>
      </c>
      <c r="AM1909" s="13">
        <f t="shared" si="2324"/>
        <v>4.2846615985949301E-3</v>
      </c>
      <c r="AN1909" s="13">
        <f t="shared" si="2325"/>
        <v>6.005381696590653E-3</v>
      </c>
      <c r="AO1909" s="13">
        <f t="shared" si="2326"/>
        <v>4.2085714929707306E-3</v>
      </c>
      <c r="AP1909" s="13">
        <f t="shared" si="2327"/>
        <v>1.9662446015159258E-3</v>
      </c>
      <c r="AQ1909" s="13">
        <f t="shared" si="2328"/>
        <v>6.8897210837118035E-4</v>
      </c>
      <c r="AR1909" s="13">
        <f t="shared" si="2329"/>
        <v>2.2549679098767066E-3</v>
      </c>
      <c r="AS1909" s="13">
        <f t="shared" si="2330"/>
        <v>3.5935168611795193E-3</v>
      </c>
      <c r="AT1909" s="13">
        <f t="shared" si="2331"/>
        <v>2.8633142349878417E-3</v>
      </c>
      <c r="AU1909" s="13">
        <f t="shared" si="2332"/>
        <v>1.5209925216255415E-3</v>
      </c>
      <c r="AV1909" s="13">
        <f t="shared" si="2333"/>
        <v>6.0596342061561552E-4</v>
      </c>
      <c r="AW1909" s="13">
        <f t="shared" si="2334"/>
        <v>1.1982753746282001E-5</v>
      </c>
      <c r="AX1909" s="13">
        <f t="shared" si="2335"/>
        <v>1.1380061205868127E-3</v>
      </c>
      <c r="AY1909" s="13">
        <f t="shared" si="2336"/>
        <v>1.5950293786144763E-3</v>
      </c>
      <c r="AZ1909" s="13">
        <f t="shared" si="2337"/>
        <v>1.1177965885330252E-3</v>
      </c>
      <c r="BA1909" s="13">
        <f t="shared" si="2338"/>
        <v>5.2223456616262958E-4</v>
      </c>
      <c r="BB1909" s="13">
        <f t="shared" si="2339"/>
        <v>1.8299099198338536E-4</v>
      </c>
      <c r="BC1909" s="13">
        <f t="shared" si="2340"/>
        <v>5.1296034872782516E-5</v>
      </c>
      <c r="BD1909" s="13">
        <f t="shared" si="2341"/>
        <v>5.2676050374719893E-4</v>
      </c>
      <c r="BE1909" s="13">
        <f t="shared" si="2342"/>
        <v>8.3944553877153614E-4</v>
      </c>
      <c r="BF1909" s="13">
        <f t="shared" si="2343"/>
        <v>6.6887020529316009E-4</v>
      </c>
      <c r="BG1909" s="13">
        <f t="shared" si="2344"/>
        <v>3.5530385305172665E-4</v>
      </c>
      <c r="BH1909" s="13">
        <f t="shared" si="2345"/>
        <v>1.4155305505580786E-4</v>
      </c>
      <c r="BI1909" s="13">
        <f t="shared" si="2346"/>
        <v>4.5115789707387087E-5</v>
      </c>
      <c r="BJ1909" s="14">
        <f t="shared" si="2347"/>
        <v>0.41988140866872598</v>
      </c>
      <c r="BK1909" s="14">
        <f t="shared" si="2348"/>
        <v>0.24359507520468016</v>
      </c>
      <c r="BL1909" s="14">
        <f t="shared" si="2349"/>
        <v>0.31321764015864567</v>
      </c>
      <c r="BM1909" s="14">
        <f t="shared" si="2350"/>
        <v>0.57380210839516677</v>
      </c>
      <c r="BN1909" s="14">
        <f t="shared" si="2351"/>
        <v>0.4242663416636398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1.66</v>
      </c>
      <c r="F1910" s="10">
        <f>VLOOKUP(B1910,home!$B$2:$E$405,3,FALSE)</f>
        <v>0.8</v>
      </c>
      <c r="G1910" s="10">
        <f>VLOOKUP(C1910,away!$B$2:$E$405,4,FALSE)</f>
        <v>0.6</v>
      </c>
      <c r="H1910" s="10">
        <f>VLOOKUP(A1910,away!$A$2:$E$405,3,FALSE)</f>
        <v>1.46</v>
      </c>
      <c r="I1910" s="10">
        <f>VLOOKUP(C1910,away!$B$2:$E$405,3,FALSE)</f>
        <v>0.96</v>
      </c>
      <c r="J1910" s="10">
        <f>VLOOKUP(B1910,home!$B$2:$E$405,4,FALSE)</f>
        <v>0.91</v>
      </c>
      <c r="K1910" s="12">
        <f t="shared" si="2296"/>
        <v>0.79680000000000006</v>
      </c>
      <c r="L1910" s="12">
        <f t="shared" si="2297"/>
        <v>1.2754559999999999</v>
      </c>
      <c r="M1910" s="13">
        <f t="shared" si="2298"/>
        <v>0.12590142745371027</v>
      </c>
      <c r="N1910" s="13">
        <f t="shared" si="2299"/>
        <v>0.10031825739511635</v>
      </c>
      <c r="O1910" s="13">
        <f t="shared" si="2300"/>
        <v>0.16058173105439946</v>
      </c>
      <c r="P1910" s="13">
        <f t="shared" si="2301"/>
        <v>0.12795152330414553</v>
      </c>
      <c r="Q1910" s="13">
        <f t="shared" si="2302"/>
        <v>3.9966793746214348E-2</v>
      </c>
      <c r="R1910" s="13">
        <f t="shared" si="2303"/>
        <v>0.10240746618186009</v>
      </c>
      <c r="S1910" s="13">
        <f t="shared" si="2304"/>
        <v>3.2508750390996516E-2</v>
      </c>
      <c r="T1910" s="13">
        <f t="shared" si="2305"/>
        <v>5.0975886884371567E-2</v>
      </c>
      <c r="U1910" s="13">
        <f t="shared" si="2306"/>
        <v>8.1598269053706124E-2</v>
      </c>
      <c r="V1910" s="13">
        <f t="shared" si="2307"/>
        <v>3.6709001613994723E-3</v>
      </c>
      <c r="W1910" s="13">
        <f t="shared" si="2308"/>
        <v>1.0615180418994534E-2</v>
      </c>
      <c r="X1910" s="13">
        <f t="shared" si="2309"/>
        <v>1.3539195556489091E-2</v>
      </c>
      <c r="Y1910" s="13">
        <f t="shared" si="2310"/>
        <v>8.6343241038486767E-3</v>
      </c>
      <c r="Z1910" s="13">
        <f t="shared" si="2311"/>
        <v>4.3538739062150174E-2</v>
      </c>
      <c r="AA1910" s="13">
        <f t="shared" si="2312"/>
        <v>3.4691667284721263E-2</v>
      </c>
      <c r="AB1910" s="13">
        <f t="shared" si="2313"/>
        <v>1.382116024623295E-2</v>
      </c>
      <c r="AC1910" s="13">
        <f t="shared" si="2314"/>
        <v>2.3316716748564466E-4</v>
      </c>
      <c r="AD1910" s="13">
        <f t="shared" si="2315"/>
        <v>2.1145439394637108E-3</v>
      </c>
      <c r="AE1910" s="13">
        <f t="shared" si="2316"/>
        <v>2.697007754852627E-3</v>
      </c>
      <c r="AF1910" s="13">
        <f t="shared" si="2317"/>
        <v>1.7199573614866562E-3</v>
      </c>
      <c r="AG1910" s="13">
        <f t="shared" si="2318"/>
        <v>7.3124331215077487E-4</v>
      </c>
      <c r="AH1910" s="13">
        <f t="shared" si="2319"/>
        <v>1.3882936492313454E-2</v>
      </c>
      <c r="AI1910" s="13">
        <f t="shared" si="2320"/>
        <v>1.1061923797075362E-2</v>
      </c>
      <c r="AJ1910" s="13">
        <f t="shared" si="2321"/>
        <v>4.4070704407548232E-3</v>
      </c>
      <c r="AK1910" s="13">
        <f t="shared" si="2322"/>
        <v>1.1705179090644813E-3</v>
      </c>
      <c r="AL1910" s="13">
        <f t="shared" si="2323"/>
        <v>9.4785563174873548E-6</v>
      </c>
      <c r="AM1910" s="13">
        <f t="shared" si="2324"/>
        <v>3.3697372219293709E-4</v>
      </c>
      <c r="AN1910" s="13">
        <f t="shared" si="2325"/>
        <v>4.2979515581331474E-4</v>
      </c>
      <c r="AO1910" s="13">
        <f t="shared" si="2326"/>
        <v>2.7409240512651364E-4</v>
      </c>
      <c r="AP1910" s="13">
        <f t="shared" si="2327"/>
        <v>1.1653093422434751E-4</v>
      </c>
      <c r="AQ1910" s="13">
        <f t="shared" si="2328"/>
        <v>3.7157519810512346E-5</v>
      </c>
      <c r="AR1910" s="13">
        <f t="shared" si="2329"/>
        <v>3.5414149293480253E-3</v>
      </c>
      <c r="AS1910" s="13">
        <f t="shared" si="2330"/>
        <v>2.8217994157045071E-3</v>
      </c>
      <c r="AT1910" s="13">
        <f t="shared" si="2331"/>
        <v>1.1242048872166753E-3</v>
      </c>
      <c r="AU1910" s="13">
        <f t="shared" si="2332"/>
        <v>2.9858881804474904E-4</v>
      </c>
      <c r="AV1910" s="13">
        <f t="shared" si="2333"/>
        <v>5.9478892554514011E-5</v>
      </c>
      <c r="AW1910" s="13">
        <f t="shared" si="2334"/>
        <v>2.6758052445269412E-7</v>
      </c>
      <c r="AX1910" s="13">
        <f t="shared" si="2335"/>
        <v>4.4750110307222026E-5</v>
      </c>
      <c r="AY1910" s="13">
        <f t="shared" si="2336"/>
        <v>5.7076796692008175E-5</v>
      </c>
      <c r="AZ1910" s="13">
        <f t="shared" si="2337"/>
        <v>3.6399471400800998E-5</v>
      </c>
      <c r="BA1910" s="13">
        <f t="shared" si="2338"/>
        <v>1.5475308064993346E-5</v>
      </c>
      <c r="BB1910" s="13">
        <f t="shared" si="2339"/>
        <v>4.9345186308360376E-6</v>
      </c>
      <c r="BC1910" s="13">
        <f t="shared" si="2340"/>
        <v>1.2587522789623203E-6</v>
      </c>
      <c r="BD1910" s="13">
        <f t="shared" si="2341"/>
        <v>7.528198200210856E-4</v>
      </c>
      <c r="BE1910" s="13">
        <f t="shared" si="2342"/>
        <v>5.9984683259280114E-4</v>
      </c>
      <c r="BF1910" s="13">
        <f t="shared" si="2343"/>
        <v>2.3897897810497192E-4</v>
      </c>
      <c r="BG1910" s="13">
        <f t="shared" si="2344"/>
        <v>6.3472816584680562E-5</v>
      </c>
      <c r="BH1910" s="13">
        <f t="shared" si="2345"/>
        <v>1.2643785063668366E-5</v>
      </c>
      <c r="BI1910" s="13">
        <f t="shared" si="2346"/>
        <v>2.0149135877461914E-6</v>
      </c>
      <c r="BJ1910" s="14">
        <f t="shared" si="2347"/>
        <v>0.23266683516753078</v>
      </c>
      <c r="BK1910" s="14">
        <f t="shared" si="2348"/>
        <v>0.29033232383074697</v>
      </c>
      <c r="BL1910" s="14">
        <f t="shared" si="2349"/>
        <v>0.43313800654895146</v>
      </c>
      <c r="BM1910" s="14">
        <f t="shared" si="2350"/>
        <v>0.34249189625776594</v>
      </c>
      <c r="BN1910" s="14">
        <f t="shared" si="2351"/>
        <v>0.65712719913544615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</v>
      </c>
      <c r="F1911" s="10">
        <f>VLOOKUP(B1911,home!$B$2:$E$405,3,FALSE)</f>
        <v>1.03</v>
      </c>
      <c r="G1911" s="10">
        <f>VLOOKUP(C1911,away!$B$2:$E$405,4,FALSE)</f>
        <v>1.38</v>
      </c>
      <c r="H1911" s="10">
        <f>VLOOKUP(A1911,away!$A$2:$E$405,3,FALSE)</f>
        <v>1.26</v>
      </c>
      <c r="I1911" s="10">
        <f>VLOOKUP(C1911,away!$B$2:$E$405,3,FALSE)</f>
        <v>0.62</v>
      </c>
      <c r="J1911" s="10">
        <f>VLOOKUP(B1911,home!$B$2:$E$405,4,FALSE)</f>
        <v>0.93</v>
      </c>
      <c r="K1911" s="12">
        <f t="shared" si="2296"/>
        <v>1.84782</v>
      </c>
      <c r="L1911" s="12">
        <f t="shared" si="2297"/>
        <v>0.72651600000000005</v>
      </c>
      <c r="M1911" s="13">
        <f t="shared" si="2298"/>
        <v>7.6204405728622887E-2</v>
      </c>
      <c r="N1911" s="13">
        <f t="shared" si="2299"/>
        <v>0.14081202499346396</v>
      </c>
      <c r="O1911" s="13">
        <f t="shared" si="2300"/>
        <v>5.5363720032336194E-2</v>
      </c>
      <c r="P1911" s="13">
        <f t="shared" si="2301"/>
        <v>0.10230218915015148</v>
      </c>
      <c r="Q1911" s="13">
        <f t="shared" si="2302"/>
        <v>0.13009763801171131</v>
      </c>
      <c r="R1911" s="13">
        <f t="shared" si="2303"/>
        <v>2.011131421150638E-2</v>
      </c>
      <c r="S1911" s="13">
        <f t="shared" si="2304"/>
        <v>3.4334425302730127E-2</v>
      </c>
      <c r="T1911" s="13">
        <f t="shared" si="2305"/>
        <v>9.4518015577716469E-2</v>
      </c>
      <c r="U1911" s="13">
        <f t="shared" si="2306"/>
        <v>3.7162088626305725E-2</v>
      </c>
      <c r="V1911" s="13">
        <f t="shared" si="2307"/>
        <v>5.121440359571597E-3</v>
      </c>
      <c r="W1911" s="13">
        <f t="shared" si="2308"/>
        <v>8.0132339156933477E-2</v>
      </c>
      <c r="X1911" s="13">
        <f t="shared" si="2309"/>
        <v>5.8217426514938692E-2</v>
      </c>
      <c r="Y1911" s="13">
        <f t="shared" si="2310"/>
        <v>2.1147945920963598E-2</v>
      </c>
      <c r="Z1911" s="13">
        <f t="shared" si="2311"/>
        <v>4.8703971852289236E-3</v>
      </c>
      <c r="AA1911" s="13">
        <f t="shared" si="2312"/>
        <v>8.9996173268097109E-3</v>
      </c>
      <c r="AB1911" s="13">
        <f t="shared" si="2313"/>
        <v>8.3148364444127609E-3</v>
      </c>
      <c r="AC1911" s="13">
        <f t="shared" si="2314"/>
        <v>4.2971150697960868E-4</v>
      </c>
      <c r="AD1911" s="13">
        <f t="shared" si="2315"/>
        <v>3.7017534735241199E-2</v>
      </c>
      <c r="AE1911" s="13">
        <f t="shared" si="2316"/>
        <v>2.68938312657085E-2</v>
      </c>
      <c r="AF1911" s="13">
        <f t="shared" si="2317"/>
        <v>9.7693993579187378E-3</v>
      </c>
      <c r="AG1911" s="13">
        <f t="shared" si="2318"/>
        <v>2.3658749813058968E-3</v>
      </c>
      <c r="AH1911" s="13">
        <f t="shared" si="2319"/>
        <v>8.8460537035594405E-4</v>
      </c>
      <c r="AI1911" s="13">
        <f t="shared" si="2320"/>
        <v>1.6345914954511206E-3</v>
      </c>
      <c r="AJ1911" s="13">
        <f t="shared" si="2321"/>
        <v>1.5102154285622452E-3</v>
      </c>
      <c r="AK1911" s="13">
        <f t="shared" si="2322"/>
        <v>9.302020910686294E-4</v>
      </c>
      <c r="AL1911" s="13">
        <f t="shared" si="2323"/>
        <v>2.3075005937885154E-5</v>
      </c>
      <c r="AM1911" s="13">
        <f t="shared" si="2324"/>
        <v>1.368034820689468E-2</v>
      </c>
      <c r="AN1911" s="13">
        <f t="shared" si="2325"/>
        <v>9.9389918578802975E-3</v>
      </c>
      <c r="AO1911" s="13">
        <f t="shared" si="2326"/>
        <v>3.6104183043098805E-3</v>
      </c>
      <c r="AP1911" s="13">
        <f t="shared" si="2327"/>
        <v>8.7434222159133259E-4</v>
      </c>
      <c r="AQ1911" s="13">
        <f t="shared" si="2328"/>
        <v>1.5880590336541211E-4</v>
      </c>
      <c r="AR1911" s="13">
        <f t="shared" si="2329"/>
        <v>1.2853599104990386E-4</v>
      </c>
      <c r="AS1911" s="13">
        <f t="shared" si="2330"/>
        <v>2.3751137498183335E-4</v>
      </c>
      <c r="AT1911" s="13">
        <f t="shared" si="2331"/>
        <v>2.1943913445946568E-4</v>
      </c>
      <c r="AU1911" s="13">
        <f t="shared" si="2332"/>
        <v>1.3516134047896332E-4</v>
      </c>
      <c r="AV1911" s="13">
        <f t="shared" si="2333"/>
        <v>6.2438457040959496E-5</v>
      </c>
      <c r="AW1911" s="13">
        <f t="shared" si="2334"/>
        <v>8.6048671024531612E-7</v>
      </c>
      <c r="AX1911" s="13">
        <f t="shared" si="2335"/>
        <v>4.2131368372773518E-3</v>
      </c>
      <c r="AY1911" s="13">
        <f t="shared" si="2336"/>
        <v>3.0609113224713933E-3</v>
      </c>
      <c r="AZ1911" s="13">
        <f t="shared" si="2337"/>
        <v>1.1119005251783132E-3</v>
      </c>
      <c r="BA1911" s="13">
        <f t="shared" si="2338"/>
        <v>2.6927117398348253E-4</v>
      </c>
      <c r="BB1911" s="13">
        <f t="shared" si="2339"/>
        <v>4.8907454059445937E-5</v>
      </c>
      <c r="BC1911" s="13">
        <f t="shared" si="2340"/>
        <v>7.1064095786904869E-6</v>
      </c>
      <c r="BD1911" s="13">
        <f t="shared" si="2341"/>
        <v>1.5563909012268655E-5</v>
      </c>
      <c r="BE1911" s="13">
        <f t="shared" si="2342"/>
        <v>2.8759302351050267E-5</v>
      </c>
      <c r="BF1911" s="13">
        <f t="shared" si="2343"/>
        <v>2.6571007035158856E-5</v>
      </c>
      <c r="BG1911" s="13">
        <f t="shared" si="2344"/>
        <v>1.6366146073235751E-5</v>
      </c>
      <c r="BH1911" s="13">
        <f t="shared" si="2345"/>
        <v>7.5604230092616193E-6</v>
      </c>
      <c r="BI1911" s="13">
        <f t="shared" si="2346"/>
        <v>2.7940601689947614E-6</v>
      </c>
      <c r="BJ1911" s="14">
        <f t="shared" si="2347"/>
        <v>0.63794617073249205</v>
      </c>
      <c r="BK1911" s="14">
        <f t="shared" si="2348"/>
        <v>0.22147615837646492</v>
      </c>
      <c r="BL1911" s="14">
        <f t="shared" si="2349"/>
        <v>0.13579189217246979</v>
      </c>
      <c r="BM1911" s="14">
        <f t="shared" si="2350"/>
        <v>0.47213327550310263</v>
      </c>
      <c r="BN1911" s="14">
        <f t="shared" si="2351"/>
        <v>0.52489129212779218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</v>
      </c>
      <c r="F1912" s="10">
        <f>VLOOKUP(B1912,home!$B$2:$E$405,3,FALSE)</f>
        <v>0.92</v>
      </c>
      <c r="G1912" s="10">
        <f>VLOOKUP(C1912,away!$B$2:$E$405,4,FALSE)</f>
        <v>0.92</v>
      </c>
      <c r="H1912" s="10">
        <f>VLOOKUP(A1912,away!$A$2:$E$405,3,FALSE)</f>
        <v>1.26</v>
      </c>
      <c r="I1912" s="10">
        <f>VLOOKUP(C1912,away!$B$2:$E$405,3,FALSE)</f>
        <v>0.92</v>
      </c>
      <c r="J1912" s="10">
        <f>VLOOKUP(B1912,home!$B$2:$E$405,4,FALSE)</f>
        <v>1.43</v>
      </c>
      <c r="K1912" s="12">
        <f t="shared" si="2296"/>
        <v>1.1003200000000002</v>
      </c>
      <c r="L1912" s="12">
        <f t="shared" si="2297"/>
        <v>1.657656</v>
      </c>
      <c r="M1912" s="13">
        <f t="shared" si="2298"/>
        <v>6.3420000626078152E-2</v>
      </c>
      <c r="N1912" s="13">
        <f t="shared" si="2299"/>
        <v>6.9782295088886323E-2</v>
      </c>
      <c r="O1912" s="13">
        <f t="shared" si="2300"/>
        <v>0.10512854455782221</v>
      </c>
      <c r="P1912" s="13">
        <f t="shared" si="2301"/>
        <v>0.11567504014786295</v>
      </c>
      <c r="Q1912" s="13">
        <f t="shared" si="2302"/>
        <v>3.8391427466101712E-2</v>
      </c>
      <c r="R1912" s="13">
        <f t="shared" si="2303"/>
        <v>8.713348132877069E-2</v>
      </c>
      <c r="S1912" s="13">
        <f t="shared" si="2304"/>
        <v>5.2746431650568269E-2</v>
      </c>
      <c r="T1912" s="13">
        <f t="shared" si="2305"/>
        <v>6.3639780087748302E-2</v>
      </c>
      <c r="U1912" s="13">
        <f t="shared" si="2306"/>
        <v>9.5874712175672991E-2</v>
      </c>
      <c r="V1912" s="13">
        <f t="shared" si="2307"/>
        <v>1.0689662459446567E-2</v>
      </c>
      <c r="W1912" s="13">
        <f t="shared" si="2308"/>
        <v>1.4080951823167005E-2</v>
      </c>
      <c r="X1912" s="13">
        <f t="shared" si="2309"/>
        <v>2.3341374275383721E-2</v>
      </c>
      <c r="Y1912" s="13">
        <f t="shared" si="2310"/>
        <v>1.9345984557917747E-2</v>
      </c>
      <c r="Z1912" s="13">
        <f t="shared" si="2311"/>
        <v>4.8145779375174898E-2</v>
      </c>
      <c r="AA1912" s="13">
        <f t="shared" si="2312"/>
        <v>5.2975763962092456E-2</v>
      </c>
      <c r="AB1912" s="13">
        <f t="shared" si="2313"/>
        <v>2.9145146301384796E-2</v>
      </c>
      <c r="AC1912" s="13">
        <f t="shared" si="2314"/>
        <v>1.2185894847412785E-3</v>
      </c>
      <c r="AD1912" s="13">
        <f t="shared" si="2315"/>
        <v>3.8733882275167847E-3</v>
      </c>
      <c r="AE1912" s="13">
        <f t="shared" si="2316"/>
        <v>6.4207452356725625E-3</v>
      </c>
      <c r="AF1912" s="13">
        <f t="shared" si="2317"/>
        <v>5.3216934321920206E-3</v>
      </c>
      <c r="AG1912" s="13">
        <f t="shared" si="2318"/>
        <v>2.9405123493445652E-3</v>
      </c>
      <c r="AH1912" s="13">
        <f t="shared" si="2319"/>
        <v>1.9952285013983731E-2</v>
      </c>
      <c r="AI1912" s="13">
        <f t="shared" si="2320"/>
        <v>2.195389824658658E-2</v>
      </c>
      <c r="AJ1912" s="13">
        <f t="shared" si="2321"/>
        <v>1.2078156659342077E-2</v>
      </c>
      <c r="AK1912" s="13">
        <f t="shared" si="2322"/>
        <v>4.4299457784690889E-3</v>
      </c>
      <c r="AL1912" s="13">
        <f t="shared" si="2323"/>
        <v>8.890595154819243E-5</v>
      </c>
      <c r="AM1912" s="13">
        <f t="shared" si="2324"/>
        <v>8.5239330690025381E-4</v>
      </c>
      <c r="AN1912" s="13">
        <f t="shared" si="2325"/>
        <v>1.4129748795430471E-3</v>
      </c>
      <c r="AO1912" s="13">
        <f t="shared" si="2326"/>
        <v>1.171113143461905E-3</v>
      </c>
      <c r="AP1912" s="13">
        <f t="shared" si="2327"/>
        <v>6.4710090964616249E-4</v>
      </c>
      <c r="AQ1912" s="13">
        <f t="shared" si="2328"/>
        <v>2.6816767637010476E-4</v>
      </c>
      <c r="AR1912" s="13">
        <f t="shared" si="2329"/>
        <v>6.6148049934280388E-3</v>
      </c>
      <c r="AS1912" s="13">
        <f t="shared" si="2330"/>
        <v>7.2784022303687412E-3</v>
      </c>
      <c r="AT1912" s="13">
        <f t="shared" si="2331"/>
        <v>4.0042857710596682E-3</v>
      </c>
      <c r="AU1912" s="13">
        <f t="shared" si="2332"/>
        <v>1.4686652398707904E-3</v>
      </c>
      <c r="AV1912" s="13">
        <f t="shared" si="2333"/>
        <v>4.0400043418365751E-4</v>
      </c>
      <c r="AW1912" s="13">
        <f t="shared" si="2334"/>
        <v>4.5044497937892671E-6</v>
      </c>
      <c r="AX1912" s="13">
        <f t="shared" si="2335"/>
        <v>1.5631756724141446E-4</v>
      </c>
      <c r="AY1912" s="13">
        <f t="shared" si="2336"/>
        <v>2.591207532431341E-4</v>
      </c>
      <c r="AZ1912" s="13">
        <f t="shared" si="2337"/>
        <v>2.1476653566900045E-4</v>
      </c>
      <c r="BA1912" s="13">
        <f t="shared" si="2338"/>
        <v>1.1866967881697752E-4</v>
      </c>
      <c r="BB1912" s="13">
        <f t="shared" si="2339"/>
        <v>4.917837627725892E-5</v>
      </c>
      <c r="BC1912" s="13">
        <f t="shared" si="2340"/>
        <v>1.6304166101251173E-5</v>
      </c>
      <c r="BD1912" s="13">
        <f t="shared" si="2341"/>
        <v>1.8275118643643242E-3</v>
      </c>
      <c r="BE1912" s="13">
        <f t="shared" si="2342"/>
        <v>2.0108478545973535E-3</v>
      </c>
      <c r="BF1912" s="13">
        <f t="shared" si="2343"/>
        <v>1.1062880556852804E-3</v>
      </c>
      <c r="BG1912" s="13">
        <f t="shared" si="2344"/>
        <v>4.0575695781054231E-4</v>
      </c>
      <c r="BH1912" s="13">
        <f t="shared" si="2345"/>
        <v>1.1161562395452412E-4</v>
      </c>
      <c r="BI1912" s="13">
        <f t="shared" si="2346"/>
        <v>2.4562580669928403E-5</v>
      </c>
      <c r="BJ1912" s="14">
        <f t="shared" si="2347"/>
        <v>0.25230425953720126</v>
      </c>
      <c r="BK1912" s="14">
        <f t="shared" si="2348"/>
        <v>0.24409775107348855</v>
      </c>
      <c r="BL1912" s="14">
        <f t="shared" si="2349"/>
        <v>0.45392867563011746</v>
      </c>
      <c r="BM1912" s="14">
        <f t="shared" si="2350"/>
        <v>0.51869106009701094</v>
      </c>
      <c r="BN1912" s="14">
        <f t="shared" si="2351"/>
        <v>0.479530789215522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</v>
      </c>
      <c r="F1913" s="10">
        <f>VLOOKUP(B1913,home!$B$2:$E$405,3,FALSE)</f>
        <v>1.54</v>
      </c>
      <c r="G1913" s="10">
        <f>VLOOKUP(C1913,away!$B$2:$E$405,4,FALSE)</f>
        <v>0.64</v>
      </c>
      <c r="H1913" s="10">
        <f>VLOOKUP(A1913,away!$A$2:$E$405,3,FALSE)</f>
        <v>1.26</v>
      </c>
      <c r="I1913" s="10">
        <f>VLOOKUP(C1913,away!$B$2:$E$405,3,FALSE)</f>
        <v>1.28</v>
      </c>
      <c r="J1913" s="10">
        <f>VLOOKUP(B1913,home!$B$2:$E$405,4,FALSE)</f>
        <v>0.63</v>
      </c>
      <c r="K1913" s="12">
        <f t="shared" si="2296"/>
        <v>1.2812800000000002</v>
      </c>
      <c r="L1913" s="12">
        <f t="shared" si="2297"/>
        <v>1.0160640000000001</v>
      </c>
      <c r="M1913" s="13">
        <f t="shared" si="2298"/>
        <v>0.100525485154805</v>
      </c>
      <c r="N1913" s="13">
        <f t="shared" si="2299"/>
        <v>0.12880129361914858</v>
      </c>
      <c r="O1913" s="13">
        <f t="shared" si="2300"/>
        <v>0.10214032654833179</v>
      </c>
      <c r="P1913" s="13">
        <f t="shared" si="2301"/>
        <v>0.13087035759984658</v>
      </c>
      <c r="Q1913" s="13">
        <f t="shared" si="2302"/>
        <v>8.251526074417137E-2</v>
      </c>
      <c r="R1913" s="13">
        <f t="shared" si="2303"/>
        <v>5.1890554377002095E-2</v>
      </c>
      <c r="S1913" s="13">
        <f t="shared" si="2304"/>
        <v>4.2593802138673559E-2</v>
      </c>
      <c r="T1913" s="13">
        <f t="shared" si="2305"/>
        <v>8.3840785892765737E-2</v>
      </c>
      <c r="U1913" s="13">
        <f t="shared" si="2306"/>
        <v>6.6486329512165251E-2</v>
      </c>
      <c r="V1913" s="13">
        <f t="shared" si="2307"/>
        <v>6.1612525518514455E-3</v>
      </c>
      <c r="W1913" s="13">
        <f t="shared" si="2308"/>
        <v>3.5241717762097315E-2</v>
      </c>
      <c r="X1913" s="13">
        <f t="shared" si="2309"/>
        <v>3.5807840716227647E-2</v>
      </c>
      <c r="Y1913" s="13">
        <f t="shared" si="2310"/>
        <v>1.8191528934746563E-2</v>
      </c>
      <c r="Z1913" s="13">
        <f t="shared" si="2311"/>
        <v>1.7574708080838091E-2</v>
      </c>
      <c r="AA1913" s="13">
        <f t="shared" si="2312"/>
        <v>2.2518121969816233E-2</v>
      </c>
      <c r="AB1913" s="13">
        <f t="shared" si="2313"/>
        <v>1.4426009658743074E-2</v>
      </c>
      <c r="AC1913" s="13">
        <f t="shared" si="2314"/>
        <v>5.0131897118057829E-4</v>
      </c>
      <c r="AD1913" s="13">
        <f t="shared" si="2315"/>
        <v>1.1288627033555008E-2</v>
      </c>
      <c r="AE1913" s="13">
        <f t="shared" si="2316"/>
        <v>1.1469967538222036E-2</v>
      </c>
      <c r="AF1913" s="13">
        <f t="shared" si="2317"/>
        <v>5.8271105483780174E-3</v>
      </c>
      <c r="AG1913" s="13">
        <f t="shared" si="2318"/>
        <v>1.9735724174090542E-3</v>
      </c>
      <c r="AH1913" s="13">
        <f t="shared" si="2319"/>
        <v>4.4642570478621675E-3</v>
      </c>
      <c r="AI1913" s="13">
        <f t="shared" si="2320"/>
        <v>5.7199632702848394E-3</v>
      </c>
      <c r="AJ1913" s="13">
        <f t="shared" si="2321"/>
        <v>3.6644372694752806E-3</v>
      </c>
      <c r="AK1913" s="13">
        <f t="shared" si="2322"/>
        <v>1.5650567282110967E-3</v>
      </c>
      <c r="AL1913" s="13">
        <f t="shared" si="2323"/>
        <v>2.610593440218915E-5</v>
      </c>
      <c r="AM1913" s="13">
        <f t="shared" si="2324"/>
        <v>2.8927784091106719E-3</v>
      </c>
      <c r="AN1913" s="13">
        <f t="shared" si="2325"/>
        <v>2.9392480014746258E-3</v>
      </c>
      <c r="AO1913" s="13">
        <f t="shared" si="2326"/>
        <v>1.493232040685157E-3</v>
      </c>
      <c r="AP1913" s="13">
        <f t="shared" si="2327"/>
        <v>5.0573977339557464E-4</v>
      </c>
      <c r="AQ1913" s="13">
        <f t="shared" si="2328"/>
        <v>1.2846599427885028E-4</v>
      </c>
      <c r="AR1913" s="13">
        <f t="shared" si="2329"/>
        <v>9.0719417461580538E-4</v>
      </c>
      <c r="AS1913" s="13">
        <f t="shared" si="2330"/>
        <v>1.1623697520517394E-3</v>
      </c>
      <c r="AT1913" s="13">
        <f t="shared" si="2331"/>
        <v>7.4466055795442644E-4</v>
      </c>
      <c r="AU1913" s="13">
        <f t="shared" si="2332"/>
        <v>3.1803955989861602E-4</v>
      </c>
      <c r="AV1913" s="13">
        <f t="shared" si="2333"/>
        <v>1.0187443182672465E-4</v>
      </c>
      <c r="AW1913" s="13">
        <f t="shared" si="2334"/>
        <v>9.4406490426874031E-7</v>
      </c>
      <c r="AX1913" s="13">
        <f t="shared" si="2335"/>
        <v>6.1774318667088667E-4</v>
      </c>
      <c r="AY1913" s="13">
        <f t="shared" si="2336"/>
        <v>6.2766661322156785E-4</v>
      </c>
      <c r="AZ1913" s="13">
        <f t="shared" si="2337"/>
        <v>3.1887472484817955E-4</v>
      </c>
      <c r="BA1913" s="13">
        <f t="shared" si="2338"/>
        <v>1.0799904280938026E-4</v>
      </c>
      <c r="BB1913" s="13">
        <f t="shared" si="2339"/>
        <v>2.7433484858267532E-5</v>
      </c>
      <c r="BC1913" s="13">
        <f t="shared" si="2340"/>
        <v>5.5748352718061502E-6</v>
      </c>
      <c r="BD1913" s="13">
        <f t="shared" si="2341"/>
        <v>1.5362789030613888E-4</v>
      </c>
      <c r="BE1913" s="13">
        <f t="shared" si="2342"/>
        <v>1.9684034329144965E-4</v>
      </c>
      <c r="BF1913" s="13">
        <f t="shared" si="2343"/>
        <v>1.2610379752623434E-4</v>
      </c>
      <c r="BG1913" s="13">
        <f t="shared" si="2344"/>
        <v>5.3858091231471208E-5</v>
      </c>
      <c r="BH1913" s="13">
        <f t="shared" si="2345"/>
        <v>1.7251823783264854E-5</v>
      </c>
      <c r="BI1913" s="13">
        <f t="shared" si="2346"/>
        <v>4.4208833554043178E-6</v>
      </c>
      <c r="BJ1913" s="14">
        <f t="shared" si="2347"/>
        <v>0.42462246131334636</v>
      </c>
      <c r="BK1913" s="14">
        <f t="shared" si="2348"/>
        <v>0.28130598896398085</v>
      </c>
      <c r="BL1913" s="14">
        <f t="shared" si="2349"/>
        <v>0.27666129768773318</v>
      </c>
      <c r="BM1913" s="14">
        <f t="shared" si="2350"/>
        <v>0.40279445545427578</v>
      </c>
      <c r="BN1913" s="14">
        <f t="shared" si="2351"/>
        <v>0.5967432780433054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</v>
      </c>
      <c r="F1914" s="10">
        <f>VLOOKUP(B1914,home!$B$2:$E$405,3,FALSE)</f>
        <v>1.38</v>
      </c>
      <c r="G1914" s="10">
        <f>VLOOKUP(C1914,away!$B$2:$E$405,4,FALSE)</f>
        <v>0.77</v>
      </c>
      <c r="H1914" s="10">
        <f>VLOOKUP(A1914,away!$A$2:$E$405,3,FALSE)</f>
        <v>1.26</v>
      </c>
      <c r="I1914" s="10">
        <f>VLOOKUP(C1914,away!$B$2:$E$405,3,FALSE)</f>
        <v>0.77</v>
      </c>
      <c r="J1914" s="10">
        <f>VLOOKUP(B1914,home!$B$2:$E$405,4,FALSE)</f>
        <v>0.79</v>
      </c>
      <c r="K1914" s="12">
        <f t="shared" si="2296"/>
        <v>1.3813799999999998</v>
      </c>
      <c r="L1914" s="12">
        <f t="shared" si="2297"/>
        <v>0.76645800000000008</v>
      </c>
      <c r="M1914" s="13">
        <f t="shared" si="2298"/>
        <v>0.11673626895658978</v>
      </c>
      <c r="N1914" s="13">
        <f t="shared" si="2299"/>
        <v>0.16125714721125395</v>
      </c>
      <c r="O1914" s="13">
        <f t="shared" si="2300"/>
        <v>8.9473447231929903E-2</v>
      </c>
      <c r="P1914" s="13">
        <f t="shared" si="2301"/>
        <v>0.12359683053724328</v>
      </c>
      <c r="Q1914" s="13">
        <f t="shared" si="2302"/>
        <v>0.11137869900734101</v>
      </c>
      <c r="R1914" s="13">
        <f t="shared" si="2303"/>
        <v>3.4288819709245258E-2</v>
      </c>
      <c r="S1914" s="13">
        <f t="shared" si="2304"/>
        <v>3.2715146405211747E-2</v>
      </c>
      <c r="T1914" s="13">
        <f t="shared" si="2305"/>
        <v>8.5367094883768591E-2</v>
      </c>
      <c r="U1914" s="13">
        <f t="shared" si="2306"/>
        <v>4.7365889769957203E-2</v>
      </c>
      <c r="V1914" s="13">
        <f t="shared" si="2307"/>
        <v>3.8486452719331513E-3</v>
      </c>
      <c r="W1914" s="13">
        <f t="shared" si="2308"/>
        <v>5.1285435744920255E-2</v>
      </c>
      <c r="X1914" s="13">
        <f t="shared" si="2309"/>
        <v>3.9308132510180088E-2</v>
      </c>
      <c r="Y1914" s="13">
        <f t="shared" si="2310"/>
        <v>1.5064016313743805E-2</v>
      </c>
      <c r="Z1914" s="13">
        <f t="shared" si="2311"/>
        <v>8.7603133922362388E-3</v>
      </c>
      <c r="AA1914" s="13">
        <f t="shared" si="2312"/>
        <v>1.2101321713767292E-2</v>
      </c>
      <c r="AB1914" s="13">
        <f t="shared" si="2313"/>
        <v>8.3582618944819335E-3</v>
      </c>
      <c r="AC1914" s="13">
        <f t="shared" si="2314"/>
        <v>2.5467682501591107E-4</v>
      </c>
      <c r="AD1914" s="13">
        <f t="shared" si="2315"/>
        <v>1.771116880732947E-2</v>
      </c>
      <c r="AE1914" s="13">
        <f t="shared" si="2316"/>
        <v>1.3574867021728132E-2</v>
      </c>
      <c r="AF1914" s="13">
        <f t="shared" si="2317"/>
        <v>5.2022827138698503E-3</v>
      </c>
      <c r="AG1914" s="13">
        <f t="shared" si="2318"/>
        <v>1.3291104014357532E-3</v>
      </c>
      <c r="AH1914" s="13">
        <f t="shared" si="2319"/>
        <v>1.6786030704966505E-3</v>
      </c>
      <c r="AI1914" s="13">
        <f t="shared" si="2320"/>
        <v>2.318788709522662E-3</v>
      </c>
      <c r="AJ1914" s="13">
        <f t="shared" si="2321"/>
        <v>1.6015641737802081E-3</v>
      </c>
      <c r="AK1914" s="13">
        <f t="shared" si="2322"/>
        <v>7.3745623945883465E-4</v>
      </c>
      <c r="AL1914" s="13">
        <f t="shared" si="2323"/>
        <v>1.0785764754897227E-5</v>
      </c>
      <c r="AM1914" s="13">
        <f t="shared" si="2324"/>
        <v>4.8931708734137559E-3</v>
      </c>
      <c r="AN1914" s="13">
        <f t="shared" si="2325"/>
        <v>3.7504099612949609E-3</v>
      </c>
      <c r="AO1914" s="13">
        <f t="shared" si="2326"/>
        <v>1.4372658590571063E-3</v>
      </c>
      <c r="AP1914" s="13">
        <f t="shared" si="2327"/>
        <v>3.6720130526706406E-4</v>
      </c>
      <c r="AQ1914" s="13">
        <f t="shared" si="2328"/>
        <v>7.0361094508095834E-5</v>
      </c>
      <c r="AR1914" s="13">
        <f t="shared" si="2329"/>
        <v>2.5731575044134441E-4</v>
      </c>
      <c r="AS1914" s="13">
        <f t="shared" si="2330"/>
        <v>3.5545083134466422E-4</v>
      </c>
      <c r="AT1914" s="13">
        <f t="shared" si="2331"/>
        <v>2.4550633470144624E-4</v>
      </c>
      <c r="AU1914" s="13">
        <f t="shared" si="2332"/>
        <v>1.1304584687662795E-4</v>
      </c>
      <c r="AV1914" s="13">
        <f t="shared" si="2333"/>
        <v>3.9039817989609048E-5</v>
      </c>
      <c r="AW1914" s="13">
        <f t="shared" si="2334"/>
        <v>3.1721226319734176E-7</v>
      </c>
      <c r="AX1914" s="13">
        <f t="shared" si="2335"/>
        <v>1.1265547301860487E-3</v>
      </c>
      <c r="AY1914" s="13">
        <f t="shared" si="2336"/>
        <v>8.6345688538893856E-4</v>
      </c>
      <c r="AZ1914" s="13">
        <f t="shared" si="2337"/>
        <v>3.309017187307175E-4</v>
      </c>
      <c r="BA1914" s="13">
        <f t="shared" si="2338"/>
        <v>8.4540756511636132E-5</v>
      </c>
      <c r="BB1914" s="13">
        <f t="shared" si="2339"/>
        <v>1.6199234788598897E-5</v>
      </c>
      <c r="BC1914" s="13">
        <f t="shared" si="2340"/>
        <v>2.4832066195199878E-6</v>
      </c>
      <c r="BD1914" s="13">
        <f t="shared" si="2341"/>
        <v>3.2870285908628656E-5</v>
      </c>
      <c r="BE1914" s="13">
        <f t="shared" si="2342"/>
        <v>4.5406355548461439E-5</v>
      </c>
      <c r="BF1914" s="13">
        <f t="shared" si="2343"/>
        <v>3.1361715713766837E-5</v>
      </c>
      <c r="BG1914" s="13">
        <f t="shared" si="2344"/>
        <v>1.4440815617561081E-5</v>
      </c>
      <c r="BH1914" s="13">
        <f t="shared" si="2345"/>
        <v>4.9870634694466282E-6</v>
      </c>
      <c r="BI1914" s="13">
        <f t="shared" si="2346"/>
        <v>1.3778059470848363E-6</v>
      </c>
      <c r="BJ1914" s="14">
        <f t="shared" si="2347"/>
        <v>0.51442050024133734</v>
      </c>
      <c r="BK1914" s="14">
        <f t="shared" si="2348"/>
        <v>0.27802581064613763</v>
      </c>
      <c r="BL1914" s="14">
        <f t="shared" si="2349"/>
        <v>0.19906495513619854</v>
      </c>
      <c r="BM1914" s="14">
        <f t="shared" si="2350"/>
        <v>0.36267722708918082</v>
      </c>
      <c r="BN1914" s="14">
        <f t="shared" si="2351"/>
        <v>0.63673121265360322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1.30232558139535</v>
      </c>
      <c r="F1915" s="10">
        <f>VLOOKUP(B1915,home!$B$2:$E$405,3,FALSE)</f>
        <v>0.77</v>
      </c>
      <c r="G1915" s="10">
        <f>VLOOKUP(C1915,away!$B$2:$E$405,4,FALSE)</f>
        <v>1.23</v>
      </c>
      <c r="H1915" s="10">
        <f>VLOOKUP(A1915,away!$A$2:$E$405,3,FALSE)</f>
        <v>0.918604651162791</v>
      </c>
      <c r="I1915" s="10">
        <f>VLOOKUP(C1915,away!$B$2:$E$405,3,FALSE)</f>
        <v>0.15</v>
      </c>
      <c r="J1915" s="10">
        <f>VLOOKUP(B1915,home!$B$2:$E$405,4,FALSE)</f>
        <v>1.63</v>
      </c>
      <c r="K1915" s="12">
        <f t="shared" si="2296"/>
        <v>1.2334325581395362</v>
      </c>
      <c r="L1915" s="12">
        <f t="shared" si="2297"/>
        <v>0.22459883720930238</v>
      </c>
      <c r="M1915" s="13">
        <f t="shared" si="2298"/>
        <v>0.23269390644052507</v>
      </c>
      <c r="N1915" s="13">
        <f t="shared" si="2299"/>
        <v>0.28701224028441868</v>
      </c>
      <c r="O1915" s="13">
        <f t="shared" si="2300"/>
        <v>5.2262780812232124E-2</v>
      </c>
      <c r="P1915" s="13">
        <f t="shared" si="2301"/>
        <v>6.4462615432717335E-2</v>
      </c>
      <c r="Q1915" s="13">
        <f t="shared" si="2302"/>
        <v>0.17700512087568496</v>
      </c>
      <c r="R1915" s="13">
        <f t="shared" si="2303"/>
        <v>5.8690798998759872E-3</v>
      </c>
      <c r="S1915" s="13">
        <f t="shared" si="2304"/>
        <v>4.4644795946649626E-3</v>
      </c>
      <c r="T1915" s="13">
        <f t="shared" si="2305"/>
        <v>3.9755144328770857E-2</v>
      </c>
      <c r="U1915" s="13">
        <f t="shared" si="2306"/>
        <v>7.2391142348293717E-3</v>
      </c>
      <c r="V1915" s="13">
        <f t="shared" si="2307"/>
        <v>1.3742041141820744E-4</v>
      </c>
      <c r="W1915" s="13">
        <f t="shared" si="2308"/>
        <v>7.2774626348497989E-2</v>
      </c>
      <c r="X1915" s="13">
        <f t="shared" si="2309"/>
        <v>1.6345096456214108E-2</v>
      </c>
      <c r="Y1915" s="13">
        <f t="shared" si="2310"/>
        <v>1.8355448290697887E-3</v>
      </c>
      <c r="Z1915" s="13">
        <f t="shared" si="2311"/>
        <v>4.3939617366687856E-4</v>
      </c>
      <c r="AA1915" s="13">
        <f t="shared" si="2312"/>
        <v>5.4196554652266192E-4</v>
      </c>
      <c r="AB1915" s="13">
        <f t="shared" si="2313"/>
        <v>3.3423897523546947E-4</v>
      </c>
      <c r="AC1915" s="13">
        <f t="shared" si="2314"/>
        <v>2.379327221478473E-6</v>
      </c>
      <c r="AD1915" s="13">
        <f t="shared" si="2315"/>
        <v>2.2440648386169187E-2</v>
      </c>
      <c r="AE1915" s="13">
        <f t="shared" si="2316"/>
        <v>5.0401435337564075E-3</v>
      </c>
      <c r="AF1915" s="13">
        <f t="shared" si="2317"/>
        <v>5.6600518852483665E-4</v>
      </c>
      <c r="AG1915" s="13">
        <f t="shared" si="2318"/>
        <v>4.2374702399036772E-5</v>
      </c>
      <c r="AH1915" s="13">
        <f t="shared" si="2319"/>
        <v>2.4671967419949398E-5</v>
      </c>
      <c r="AI1915" s="13">
        <f t="shared" si="2320"/>
        <v>3.0431207889123475E-5</v>
      </c>
      <c r="AJ1915" s="13">
        <f t="shared" si="2321"/>
        <v>1.8767421296978808E-5</v>
      </c>
      <c r="AK1915" s="13">
        <f t="shared" si="2322"/>
        <v>7.7161161533383297E-6</v>
      </c>
      <c r="AL1915" s="13">
        <f t="shared" si="2323"/>
        <v>2.63655646188509E-8</v>
      </c>
      <c r="AM1915" s="13">
        <f t="shared" si="2324"/>
        <v>5.5358052690525055E-3</v>
      </c>
      <c r="AN1915" s="13">
        <f t="shared" si="2325"/>
        <v>1.243335426446322E-3</v>
      </c>
      <c r="AO1915" s="13">
        <f t="shared" si="2326"/>
        <v>1.3962584552048801E-4</v>
      </c>
      <c r="AP1915" s="13">
        <f t="shared" si="2327"/>
        <v>1.0453267516089098E-5</v>
      </c>
      <c r="AQ1915" s="13">
        <f t="shared" si="2328"/>
        <v>5.8694793228784579E-7</v>
      </c>
      <c r="AR1915" s="13">
        <f t="shared" si="2329"/>
        <v>1.1082590388372852E-6</v>
      </c>
      <c r="AS1915" s="13">
        <f t="shared" si="2330"/>
        <v>1.3669627813543363E-6</v>
      </c>
      <c r="AT1915" s="13">
        <f t="shared" si="2331"/>
        <v>8.4302820014370743E-7</v>
      </c>
      <c r="AU1915" s="13">
        <f t="shared" si="2332"/>
        <v>3.4660614316234079E-7</v>
      </c>
      <c r="AV1915" s="13">
        <f t="shared" si="2333"/>
        <v>1.0687882545690105E-7</v>
      </c>
      <c r="AW1915" s="13">
        <f t="shared" si="2334"/>
        <v>2.0288852599558839E-10</v>
      </c>
      <c r="AX1915" s="13">
        <f t="shared" si="2335"/>
        <v>1.1380070757282929E-3</v>
      </c>
      <c r="AY1915" s="13">
        <f t="shared" si="2336"/>
        <v>2.555950659445331E-4</v>
      </c>
      <c r="AZ1915" s="13">
        <f t="shared" si="2337"/>
        <v>2.8703177303788546E-5</v>
      </c>
      <c r="BA1915" s="13">
        <f t="shared" si="2338"/>
        <v>2.1489000822144492E-6</v>
      </c>
      <c r="BB1915" s="13">
        <f t="shared" si="2339"/>
        <v>1.2066011493608484E-7</v>
      </c>
      <c r="BC1915" s="13">
        <f t="shared" si="2340"/>
        <v>5.4200243024370869E-9</v>
      </c>
      <c r="BD1915" s="13">
        <f t="shared" si="2341"/>
        <v>4.1485615241592237E-8</v>
      </c>
      <c r="BE1915" s="13">
        <f t="shared" si="2342"/>
        <v>5.116970853342964E-8</v>
      </c>
      <c r="BF1915" s="13">
        <f t="shared" si="2343"/>
        <v>3.1557192247821297E-8</v>
      </c>
      <c r="BG1915" s="13">
        <f t="shared" si="2344"/>
        <v>1.2974556120643792E-8</v>
      </c>
      <c r="BH1915" s="13">
        <f t="shared" si="2345"/>
        <v>4.0008099866526612E-9</v>
      </c>
      <c r="BI1915" s="13">
        <f t="shared" si="2346"/>
        <v>9.8694585929343964E-10</v>
      </c>
      <c r="BJ1915" s="14">
        <f t="shared" si="2347"/>
        <v>0.6311713319891713</v>
      </c>
      <c r="BK1915" s="14">
        <f t="shared" si="2348"/>
        <v>0.30201642263805617</v>
      </c>
      <c r="BL1915" s="14">
        <f t="shared" si="2349"/>
        <v>6.6332680091271953E-2</v>
      </c>
      <c r="BM1915" s="14">
        <f t="shared" si="2350"/>
        <v>0.18039849228365643</v>
      </c>
      <c r="BN1915" s="14">
        <f t="shared" si="2351"/>
        <v>0.81930574374545417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1.30232558139535</v>
      </c>
      <c r="F1916" s="10">
        <f>VLOOKUP(B1916,home!$B$2:$E$405,3,FALSE)</f>
        <v>0.61</v>
      </c>
      <c r="G1916" s="10">
        <f>VLOOKUP(C1916,away!$B$2:$E$405,4,FALSE)</f>
        <v>1.73</v>
      </c>
      <c r="H1916" s="10">
        <f>VLOOKUP(A1916,away!$A$2:$E$405,3,FALSE)</f>
        <v>0.918604651162791</v>
      </c>
      <c r="I1916" s="10">
        <f>VLOOKUP(C1916,away!$B$2:$E$405,3,FALSE)</f>
        <v>0.38</v>
      </c>
      <c r="J1916" s="10">
        <f>VLOOKUP(B1916,home!$B$2:$E$405,4,FALSE)</f>
        <v>0</v>
      </c>
      <c r="K1916" s="12">
        <f t="shared" si="2296"/>
        <v>1.3743441860465129</v>
      </c>
      <c r="L1916" s="12">
        <f t="shared" si="2297"/>
        <v>0</v>
      </c>
      <c r="M1916" s="13">
        <f t="shared" si="2298"/>
        <v>0.25300546592369355</v>
      </c>
      <c r="N1916" s="13">
        <f t="shared" si="2299"/>
        <v>0.34771659113021736</v>
      </c>
      <c r="O1916" s="13">
        <f t="shared" si="2300"/>
        <v>0</v>
      </c>
      <c r="P1916" s="13">
        <f t="shared" si="2301"/>
        <v>0</v>
      </c>
      <c r="Q1916" s="13">
        <f t="shared" si="2302"/>
        <v>0.23894113770586339</v>
      </c>
      <c r="R1916" s="13">
        <f t="shared" si="2303"/>
        <v>0</v>
      </c>
      <c r="S1916" s="13">
        <f t="shared" si="2304"/>
        <v>0</v>
      </c>
      <c r="T1916" s="13">
        <f t="shared" si="2305"/>
        <v>0</v>
      </c>
      <c r="U1916" s="13">
        <f t="shared" si="2306"/>
        <v>0</v>
      </c>
      <c r="V1916" s="13">
        <f t="shared" si="2307"/>
        <v>0</v>
      </c>
      <c r="W1916" s="13">
        <f t="shared" si="2308"/>
        <v>0.1094624544711308</v>
      </c>
      <c r="X1916" s="13">
        <f t="shared" si="2309"/>
        <v>0</v>
      </c>
      <c r="Y1916" s="13">
        <f t="shared" si="2310"/>
        <v>0</v>
      </c>
      <c r="Z1916" s="13">
        <f t="shared" si="2311"/>
        <v>0</v>
      </c>
      <c r="AA1916" s="13">
        <f t="shared" si="2312"/>
        <v>0</v>
      </c>
      <c r="AB1916" s="13">
        <f t="shared" si="2313"/>
        <v>0</v>
      </c>
      <c r="AC1916" s="13">
        <f t="shared" si="2314"/>
        <v>0</v>
      </c>
      <c r="AD1916" s="13">
        <f t="shared" si="2315"/>
        <v>3.7609771973194928E-2</v>
      </c>
      <c r="AE1916" s="13">
        <f t="shared" si="2316"/>
        <v>0</v>
      </c>
      <c r="AF1916" s="13">
        <f t="shared" si="2317"/>
        <v>0</v>
      </c>
      <c r="AG1916" s="13">
        <f t="shared" si="2318"/>
        <v>0</v>
      </c>
      <c r="AH1916" s="13">
        <f t="shared" si="2319"/>
        <v>0</v>
      </c>
      <c r="AI1916" s="13">
        <f t="shared" si="2320"/>
        <v>0</v>
      </c>
      <c r="AJ1916" s="13">
        <f t="shared" si="2321"/>
        <v>0</v>
      </c>
      <c r="AK1916" s="13">
        <f t="shared" si="2322"/>
        <v>0</v>
      </c>
      <c r="AL1916" s="13">
        <f t="shared" si="2323"/>
        <v>0</v>
      </c>
      <c r="AM1916" s="13">
        <f t="shared" si="2324"/>
        <v>1.0337754289979118E-2</v>
      </c>
      <c r="AN1916" s="13">
        <f t="shared" si="2325"/>
        <v>0</v>
      </c>
      <c r="AO1916" s="13">
        <f t="shared" si="2326"/>
        <v>0</v>
      </c>
      <c r="AP1916" s="13">
        <f t="shared" si="2327"/>
        <v>0</v>
      </c>
      <c r="AQ1916" s="13">
        <f t="shared" si="2328"/>
        <v>0</v>
      </c>
      <c r="AR1916" s="13">
        <f t="shared" si="2329"/>
        <v>0</v>
      </c>
      <c r="AS1916" s="13">
        <f t="shared" si="2330"/>
        <v>0</v>
      </c>
      <c r="AT1916" s="13">
        <f t="shared" si="2331"/>
        <v>0</v>
      </c>
      <c r="AU1916" s="13">
        <f t="shared" si="2332"/>
        <v>0</v>
      </c>
      <c r="AV1916" s="13">
        <f t="shared" si="2333"/>
        <v>0</v>
      </c>
      <c r="AW1916" s="13">
        <f t="shared" si="2334"/>
        <v>0</v>
      </c>
      <c r="AX1916" s="13">
        <f t="shared" si="2335"/>
        <v>2.3679387508683601E-3</v>
      </c>
      <c r="AY1916" s="13">
        <f t="shared" si="2336"/>
        <v>0</v>
      </c>
      <c r="AZ1916" s="13">
        <f t="shared" si="2337"/>
        <v>0</v>
      </c>
      <c r="BA1916" s="13">
        <f t="shared" si="2338"/>
        <v>0</v>
      </c>
      <c r="BB1916" s="13">
        <f t="shared" si="2339"/>
        <v>0</v>
      </c>
      <c r="BC1916" s="13">
        <f t="shared" si="2340"/>
        <v>0</v>
      </c>
      <c r="BD1916" s="13">
        <f t="shared" si="2341"/>
        <v>0</v>
      </c>
      <c r="BE1916" s="13">
        <f t="shared" si="2342"/>
        <v>0</v>
      </c>
      <c r="BF1916" s="13">
        <f t="shared" si="2343"/>
        <v>0</v>
      </c>
      <c r="BG1916" s="13">
        <f t="shared" si="2344"/>
        <v>0</v>
      </c>
      <c r="BH1916" s="13">
        <f t="shared" si="2345"/>
        <v>0</v>
      </c>
      <c r="BI1916" s="13">
        <f t="shared" si="2346"/>
        <v>0</v>
      </c>
      <c r="BJ1916" s="14">
        <f t="shared" si="2347"/>
        <v>0.74643564832125398</v>
      </c>
      <c r="BK1916" s="14">
        <f t="shared" si="2348"/>
        <v>0.25300546592369355</v>
      </c>
      <c r="BL1916" s="14">
        <f t="shared" si="2349"/>
        <v>0</v>
      </c>
      <c r="BM1916" s="14">
        <f t="shared" si="2350"/>
        <v>0.1597779194851732</v>
      </c>
      <c r="BN1916" s="14">
        <f t="shared" si="2351"/>
        <v>0.83966319475977436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1.26495726495726</v>
      </c>
      <c r="F1917" s="10">
        <f>VLOOKUP(B1917,home!$B$2:$E$405,3,FALSE)</f>
        <v>1.26</v>
      </c>
      <c r="G1917" s="10">
        <f>VLOOKUP(C1917,away!$B$2:$E$405,4,FALSE)</f>
        <v>1.58</v>
      </c>
      <c r="H1917" s="10">
        <f>VLOOKUP(A1917,away!$A$2:$E$405,3,FALSE)</f>
        <v>0.97435897435897401</v>
      </c>
      <c r="I1917" s="10">
        <f>VLOOKUP(C1917,away!$B$2:$E$405,3,FALSE)</f>
        <v>0.79</v>
      </c>
      <c r="J1917" s="10">
        <f>VLOOKUP(B1917,home!$B$2:$E$405,4,FALSE)</f>
        <v>1.64</v>
      </c>
      <c r="K1917" s="12">
        <f t="shared" si="2296"/>
        <v>2.5182769230769133</v>
      </c>
      <c r="L1917" s="12">
        <f t="shared" si="2297"/>
        <v>1.2623794871794867</v>
      </c>
      <c r="M1917" s="13">
        <f t="shared" si="2298"/>
        <v>2.2807715292144263E-2</v>
      </c>
      <c r="N1917" s="13">
        <f t="shared" si="2299"/>
        <v>5.7436143088315315E-2</v>
      </c>
      <c r="O1917" s="13">
        <f t="shared" si="2300"/>
        <v>2.8791991934232809E-2</v>
      </c>
      <c r="P1917" s="13">
        <f t="shared" si="2301"/>
        <v>7.2506208857395102E-2</v>
      </c>
      <c r="Q1917" s="13">
        <f t="shared" si="2302"/>
        <v>7.2320056844924013E-2</v>
      </c>
      <c r="R1917" s="13">
        <f t="shared" si="2303"/>
        <v>1.8173210006406367E-2</v>
      </c>
      <c r="S1917" s="13">
        <f t="shared" si="2304"/>
        <v>5.7624692516691264E-2</v>
      </c>
      <c r="T1917" s="13">
        <f t="shared" si="2305"/>
        <v>9.1295356272686493E-2</v>
      </c>
      <c r="U1917" s="13">
        <f t="shared" si="2306"/>
        <v>4.5765175377363597E-2</v>
      </c>
      <c r="V1917" s="13">
        <f t="shared" si="2307"/>
        <v>2.0354457240263017E-2</v>
      </c>
      <c r="W1917" s="13">
        <f t="shared" si="2308"/>
        <v>6.0707310076060908E-2</v>
      </c>
      <c r="X1917" s="13">
        <f t="shared" si="2309"/>
        <v>7.6635662961863846E-2</v>
      </c>
      <c r="Y1917" s="13">
        <f t="shared" si="2310"/>
        <v>4.8371644454728836E-2</v>
      </c>
      <c r="Z1917" s="13">
        <f t="shared" si="2311"/>
        <v>7.647162509430796E-3</v>
      </c>
      <c r="AA1917" s="13">
        <f t="shared" si="2312"/>
        <v>1.925767287451851E-2</v>
      </c>
      <c r="AB1917" s="13">
        <f t="shared" si="2313"/>
        <v>2.4248076596032109E-2</v>
      </c>
      <c r="AC1917" s="13">
        <f t="shared" si="2314"/>
        <v>4.0442031044582308E-3</v>
      </c>
      <c r="AD1917" s="13">
        <f t="shared" si="2315"/>
        <v>3.8219454506654697E-2</v>
      </c>
      <c r="AE1917" s="13">
        <f t="shared" si="2316"/>
        <v>4.8247455380390478E-2</v>
      </c>
      <c r="AF1917" s="13">
        <f t="shared" si="2317"/>
        <v>3.045329899040625E-2</v>
      </c>
      <c r="AG1917" s="13">
        <f t="shared" si="2318"/>
        <v>1.2814539987477542E-2</v>
      </c>
      <c r="AH1917" s="13">
        <f t="shared" si="2319"/>
        <v>2.4134052717583606E-3</v>
      </c>
      <c r="AI1917" s="13">
        <f t="shared" si="2320"/>
        <v>6.0776228019012463E-3</v>
      </c>
      <c r="AJ1917" s="13">
        <f t="shared" si="2321"/>
        <v>7.6525686245969803E-3</v>
      </c>
      <c r="AK1917" s="13">
        <f t="shared" si="2322"/>
        <v>6.4237623231950033E-3</v>
      </c>
      <c r="AL1917" s="13">
        <f t="shared" si="2323"/>
        <v>5.142642850414252E-4</v>
      </c>
      <c r="AM1917" s="13">
        <f t="shared" si="2324"/>
        <v>1.9249434059339276E-2</v>
      </c>
      <c r="AN1917" s="13">
        <f t="shared" si="2325"/>
        <v>2.4300090696324057E-2</v>
      </c>
      <c r="AO1917" s="13">
        <f t="shared" si="2326"/>
        <v>1.5337968015820292E-2</v>
      </c>
      <c r="AP1917" s="13">
        <f t="shared" si="2327"/>
        <v>6.4541120660621971E-3</v>
      </c>
      <c r="AQ1917" s="13">
        <f t="shared" si="2328"/>
        <v>2.0368846700386332E-3</v>
      </c>
      <c r="AR1917" s="13">
        <f t="shared" si="2329"/>
        <v>6.0932666186371757E-4</v>
      </c>
      <c r="AS1917" s="13">
        <f t="shared" si="2330"/>
        <v>1.5344532711868892E-3</v>
      </c>
      <c r="AT1917" s="13">
        <f t="shared" si="2331"/>
        <v>1.9320891311849122E-3</v>
      </c>
      <c r="AU1917" s="13">
        <f t="shared" si="2332"/>
        <v>1.6218451574635626E-3</v>
      </c>
      <c r="AV1917" s="13">
        <f t="shared" si="2333"/>
        <v>1.0210638082111332E-3</v>
      </c>
      <c r="AW1917" s="13">
        <f t="shared" si="2334"/>
        <v>4.5412695247953607E-5</v>
      </c>
      <c r="AX1917" s="13">
        <f t="shared" si="2335"/>
        <v>8.0792342623208155E-3</v>
      </c>
      <c r="AY1917" s="13">
        <f t="shared" si="2336"/>
        <v>1.0199059604871488E-2</v>
      </c>
      <c r="AZ1917" s="13">
        <f t="shared" si="2337"/>
        <v>6.4375418168553453E-3</v>
      </c>
      <c r="BA1917" s="13">
        <f t="shared" si="2338"/>
        <v>2.708873579152784E-3</v>
      </c>
      <c r="BB1917" s="13">
        <f t="shared" si="2339"/>
        <v>8.5490660992123787E-4</v>
      </c>
      <c r="BC1917" s="13">
        <f t="shared" si="2340"/>
        <v>2.1584331356374505E-4</v>
      </c>
      <c r="BD1917" s="13">
        <f t="shared" si="2341"/>
        <v>1.282002464880514E-4</v>
      </c>
      <c r="BE1917" s="13">
        <f t="shared" si="2342"/>
        <v>3.2284372226363189E-4</v>
      </c>
      <c r="BF1917" s="13">
        <f t="shared" si="2343"/>
        <v>4.0650494776837829E-4</v>
      </c>
      <c r="BG1917" s="13">
        <f t="shared" si="2344"/>
        <v>3.4123067636056438E-4</v>
      </c>
      <c r="BH1917" s="13">
        <f t="shared" si="2345"/>
        <v>2.1482833443118408E-4</v>
      </c>
      <c r="BI1917" s="13">
        <f t="shared" si="2346"/>
        <v>1.0819944740421998E-4</v>
      </c>
      <c r="BJ1917" s="14">
        <f t="shared" si="2347"/>
        <v>0.63237487125777825</v>
      </c>
      <c r="BK1917" s="14">
        <f t="shared" si="2348"/>
        <v>0.18805060090086481</v>
      </c>
      <c r="BL1917" s="14">
        <f t="shared" si="2349"/>
        <v>0.16704407121463125</v>
      </c>
      <c r="BM1917" s="14">
        <f t="shared" si="2350"/>
        <v>0.71292773294966383</v>
      </c>
      <c r="BN1917" s="14">
        <f t="shared" si="2351"/>
        <v>0.27203532602341784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1.26495726495726</v>
      </c>
      <c r="F1918" s="10">
        <f>VLOOKUP(B1918,home!$B$2:$E$405,3,FALSE)</f>
        <v>0.79</v>
      </c>
      <c r="G1918" s="10">
        <f>VLOOKUP(C1918,away!$B$2:$E$405,4,FALSE)</f>
        <v>0.95</v>
      </c>
      <c r="H1918" s="10">
        <f>VLOOKUP(A1918,away!$A$2:$E$405,3,FALSE)</f>
        <v>0.97435897435897401</v>
      </c>
      <c r="I1918" s="10">
        <f>VLOOKUP(C1918,away!$B$2:$E$405,3,FALSE)</f>
        <v>1.26</v>
      </c>
      <c r="J1918" s="10">
        <f>VLOOKUP(B1918,home!$B$2:$E$405,4,FALSE)</f>
        <v>1.2</v>
      </c>
      <c r="K1918" s="12">
        <f t="shared" si="2296"/>
        <v>0.94935042735042363</v>
      </c>
      <c r="L1918" s="12">
        <f t="shared" si="2297"/>
        <v>1.4732307692307687</v>
      </c>
      <c r="M1918" s="13">
        <f t="shared" si="2298"/>
        <v>8.8692389253207965E-2</v>
      </c>
      <c r="N1918" s="13">
        <f t="shared" si="2299"/>
        <v>8.4200157640263104E-2</v>
      </c>
      <c r="O1918" s="13">
        <f t="shared" si="2300"/>
        <v>0.13066435684441832</v>
      </c>
      <c r="P1918" s="13">
        <f t="shared" si="2301"/>
        <v>0.1240462630097168</v>
      </c>
      <c r="Q1918" s="13">
        <f t="shared" si="2302"/>
        <v>3.9967727819378407E-2</v>
      </c>
      <c r="R1918" s="13">
        <f t="shared" si="2303"/>
        <v>9.6249375472473059E-2</v>
      </c>
      <c r="S1918" s="13">
        <f t="shared" si="2304"/>
        <v>4.337315607415345E-2</v>
      </c>
      <c r="T1918" s="13">
        <f t="shared" si="2305"/>
        <v>5.8881686399748841E-2</v>
      </c>
      <c r="U1918" s="13">
        <f t="shared" si="2306"/>
        <v>9.1374385737003683E-2</v>
      </c>
      <c r="V1918" s="13">
        <f t="shared" si="2307"/>
        <v>6.7402475395114403E-3</v>
      </c>
      <c r="W1918" s="13">
        <f t="shared" si="2308"/>
        <v>1.2647793161850768E-2</v>
      </c>
      <c r="X1918" s="13">
        <f t="shared" si="2309"/>
        <v>1.8633118048905061E-2</v>
      </c>
      <c r="Y1918" s="13">
        <f t="shared" si="2310"/>
        <v>1.3725441418178067E-2</v>
      </c>
      <c r="Z1918" s="13">
        <f t="shared" si="2311"/>
        <v>4.7265847155097511E-2</v>
      </c>
      <c r="AA1918" s="13">
        <f t="shared" si="2312"/>
        <v>4.4871852195771625E-2</v>
      </c>
      <c r="AB1918" s="13">
        <f t="shared" si="2313"/>
        <v>2.1299556029030418E-2</v>
      </c>
      <c r="AC1918" s="13">
        <f t="shared" si="2314"/>
        <v>5.8918705291178012E-4</v>
      </c>
      <c r="AD1918" s="13">
        <f t="shared" si="2315"/>
        <v>3.0017969608106981E-3</v>
      </c>
      <c r="AE1918" s="13">
        <f t="shared" si="2316"/>
        <v>4.4223396456497281E-3</v>
      </c>
      <c r="AF1918" s="13">
        <f t="shared" si="2317"/>
        <v>3.2575634189801381E-3</v>
      </c>
      <c r="AG1918" s="13">
        <f t="shared" si="2318"/>
        <v>1.5997142205207066E-3</v>
      </c>
      <c r="AH1918" s="13">
        <f t="shared" si="2319"/>
        <v>1.7408375090662065E-2</v>
      </c>
      <c r="AI1918" s="13">
        <f t="shared" si="2320"/>
        <v>1.6526648331796501E-2</v>
      </c>
      <c r="AJ1918" s="13">
        <f t="shared" si="2321"/>
        <v>7.8447903282305859E-3</v>
      </c>
      <c r="AK1918" s="13">
        <f t="shared" si="2322"/>
        <v>2.4824850168600593E-3</v>
      </c>
      <c r="AL1918" s="13">
        <f t="shared" si="2323"/>
        <v>3.29617694337944E-5</v>
      </c>
      <c r="AM1918" s="13">
        <f t="shared" si="2324"/>
        <v>5.6995144551296795E-4</v>
      </c>
      <c r="AN1918" s="13">
        <f t="shared" si="2325"/>
        <v>8.3967000649725829E-4</v>
      </c>
      <c r="AO1918" s="13">
        <f t="shared" si="2326"/>
        <v>6.1851384478598043E-4</v>
      </c>
      <c r="AP1918" s="13">
        <f t="shared" si="2327"/>
        <v>3.0373787577797661E-4</v>
      </c>
      <c r="AQ1918" s="13">
        <f t="shared" si="2328"/>
        <v>1.1186899609422706E-4</v>
      </c>
      <c r="AR1918" s="13">
        <f t="shared" si="2329"/>
        <v>5.1293107651747645E-3</v>
      </c>
      <c r="AS1918" s="13">
        <f t="shared" si="2330"/>
        <v>4.869513366931792E-3</v>
      </c>
      <c r="AT1918" s="13">
        <f t="shared" si="2331"/>
        <v>2.3114372979426484E-3</v>
      </c>
      <c r="AU1918" s="13">
        <f t="shared" si="2332"/>
        <v>7.314546621985205E-4</v>
      </c>
      <c r="AV1918" s="13">
        <f t="shared" si="2333"/>
        <v>1.736016990364063E-4</v>
      </c>
      <c r="AW1918" s="13">
        <f t="shared" si="2334"/>
        <v>1.280575968141673E-6</v>
      </c>
      <c r="AX1918" s="13">
        <f t="shared" si="2335"/>
        <v>9.0180608061121278E-5</v>
      </c>
      <c r="AY1918" s="13">
        <f t="shared" si="2336"/>
        <v>1.3285684658358415E-4</v>
      </c>
      <c r="AZ1918" s="13">
        <f t="shared" si="2337"/>
        <v>9.7864397144953978E-5</v>
      </c>
      <c r="BA1918" s="13">
        <f t="shared" si="2338"/>
        <v>4.8058947028721983E-5</v>
      </c>
      <c r="BB1918" s="13">
        <f t="shared" si="2339"/>
        <v>1.7700479874886217E-5</v>
      </c>
      <c r="BC1918" s="13">
        <f t="shared" si="2340"/>
        <v>5.215378316366472E-6</v>
      </c>
      <c r="BD1918" s="13">
        <f t="shared" si="2341"/>
        <v>1.2594430740336786E-3</v>
      </c>
      <c r="BE1918" s="13">
        <f t="shared" si="2342"/>
        <v>1.1956528205574041E-3</v>
      </c>
      <c r="BF1918" s="13">
        <f t="shared" si="2343"/>
        <v>5.6754675807945537E-4</v>
      </c>
      <c r="BG1918" s="13">
        <f t="shared" si="2344"/>
        <v>1.7960025244135948E-4</v>
      </c>
      <c r="BH1918" s="13">
        <f t="shared" si="2345"/>
        <v>4.2625894101862148E-5</v>
      </c>
      <c r="BI1918" s="13">
        <f t="shared" si="2346"/>
        <v>8.0933821563593499E-6</v>
      </c>
      <c r="BJ1918" s="14">
        <f t="shared" si="2347"/>
        <v>0.2431729575599636</v>
      </c>
      <c r="BK1918" s="14">
        <f t="shared" si="2348"/>
        <v>0.26360706154551883</v>
      </c>
      <c r="BL1918" s="14">
        <f t="shared" si="2349"/>
        <v>0.44519010501890061</v>
      </c>
      <c r="BM1918" s="14">
        <f t="shared" si="2350"/>
        <v>0.43528412496940738</v>
      </c>
      <c r="BN1918" s="14">
        <f t="shared" si="2351"/>
        <v>0.56382027003945756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1.26495726495726</v>
      </c>
      <c r="F1919" s="10">
        <f>VLOOKUP(B1919,home!$B$2:$E$405,3,FALSE)</f>
        <v>1.58</v>
      </c>
      <c r="G1919" s="10">
        <f>VLOOKUP(C1919,away!$B$2:$E$405,4,FALSE)</f>
        <v>0.92</v>
      </c>
      <c r="H1919" s="10">
        <f>VLOOKUP(A1919,away!$A$2:$E$405,3,FALSE)</f>
        <v>0.97435897435897401</v>
      </c>
      <c r="I1919" s="10">
        <f>VLOOKUP(C1919,away!$B$2:$E$405,3,FALSE)</f>
        <v>1.05</v>
      </c>
      <c r="J1919" s="10">
        <f>VLOOKUP(B1919,home!$B$2:$E$405,4,FALSE)</f>
        <v>1.03</v>
      </c>
      <c r="K1919" s="12">
        <f t="shared" si="2296"/>
        <v>1.8387418803418734</v>
      </c>
      <c r="L1919" s="12">
        <f t="shared" si="2297"/>
        <v>1.0537692307692306</v>
      </c>
      <c r="M1919" s="13">
        <f t="shared" si="2298"/>
        <v>5.5436829642784013E-2</v>
      </c>
      <c r="N1919" s="13">
        <f t="shared" si="2299"/>
        <v>0.10193402037756479</v>
      </c>
      <c r="O1919" s="13">
        <f t="shared" si="2300"/>
        <v>5.841762532896138E-2</v>
      </c>
      <c r="P1919" s="13">
        <f t="shared" si="2301"/>
        <v>0.10741493424248151</v>
      </c>
      <c r="Q1919" s="13">
        <f t="shared" si="2302"/>
        <v>9.3715176149925167E-2</v>
      </c>
      <c r="R1919" s="13">
        <f t="shared" si="2303"/>
        <v>3.0779348053132378E-2</v>
      </c>
      <c r="S1919" s="13">
        <f t="shared" si="2304"/>
        <v>5.2032052394876079E-2</v>
      </c>
      <c r="T1919" s="13">
        <f t="shared" si="2305"/>
        <v>9.8754169082909571E-2</v>
      </c>
      <c r="U1919" s="13">
        <f t="shared" si="2306"/>
        <v>5.6595276314913609E-2</v>
      </c>
      <c r="V1919" s="13">
        <f t="shared" si="2307"/>
        <v>1.120197834486307E-2</v>
      </c>
      <c r="W1919" s="13">
        <f t="shared" si="2308"/>
        <v>5.7439339736827758E-2</v>
      </c>
      <c r="X1919" s="13">
        <f t="shared" si="2309"/>
        <v>6.0527808850369479E-2</v>
      </c>
      <c r="Y1919" s="13">
        <f t="shared" si="2310"/>
        <v>3.1891171286200434E-2</v>
      </c>
      <c r="Z1919" s="13">
        <f t="shared" si="2311"/>
        <v>1.0811443307175908E-2</v>
      </c>
      <c r="AA1919" s="13">
        <f t="shared" si="2312"/>
        <v>1.9879453595846194E-2</v>
      </c>
      <c r="AB1919" s="13">
        <f t="shared" si="2313"/>
        <v>1.8276591942497623E-2</v>
      </c>
      <c r="AC1919" s="13">
        <f t="shared" si="2314"/>
        <v>1.3565663105337227E-3</v>
      </c>
      <c r="AD1919" s="13">
        <f t="shared" si="2315"/>
        <v>2.6404029888322592E-2</v>
      </c>
      <c r="AE1919" s="13">
        <f t="shared" si="2316"/>
        <v>2.782375426462547E-2</v>
      </c>
      <c r="AF1919" s="13">
        <f t="shared" si="2317"/>
        <v>1.4659908064273241E-2</v>
      </c>
      <c r="AG1919" s="13">
        <f t="shared" si="2318"/>
        <v>5.1493866813456177E-3</v>
      </c>
      <c r="AH1919" s="13">
        <f t="shared" si="2319"/>
        <v>2.8481915743269748E-3</v>
      </c>
      <c r="AI1919" s="13">
        <f t="shared" si="2320"/>
        <v>5.2370891309518625E-3</v>
      </c>
      <c r="AJ1919" s="13">
        <f t="shared" si="2321"/>
        <v>4.8148275580822079E-3</v>
      </c>
      <c r="AK1919" s="13">
        <f t="shared" si="2322"/>
        <v>2.9510750258899829E-3</v>
      </c>
      <c r="AL1919" s="13">
        <f t="shared" si="2323"/>
        <v>1.0513983716636497E-4</v>
      </c>
      <c r="AM1919" s="13">
        <f t="shared" si="2324"/>
        <v>9.7100391130914617E-3</v>
      </c>
      <c r="AN1919" s="13">
        <f t="shared" si="2325"/>
        <v>1.0232140446941531E-2</v>
      </c>
      <c r="AO1919" s="13">
        <f t="shared" si="2326"/>
        <v>5.3911573839481542E-3</v>
      </c>
      <c r="AP1919" s="13">
        <f t="shared" si="2327"/>
        <v>1.8936785898129682E-3</v>
      </c>
      <c r="AQ1919" s="13">
        <f t="shared" si="2328"/>
        <v>4.9887505772784298E-4</v>
      </c>
      <c r="AR1919" s="13">
        <f t="shared" si="2329"/>
        <v>6.0026732887238823E-4</v>
      </c>
      <c r="AS1919" s="13">
        <f t="shared" si="2330"/>
        <v>1.1037366769986088E-3</v>
      </c>
      <c r="AT1919" s="13">
        <f t="shared" si="2331"/>
        <v>1.0147434264333565E-3</v>
      </c>
      <c r="AU1919" s="13">
        <f t="shared" si="2332"/>
        <v>6.2195041199487508E-4</v>
      </c>
      <c r="AV1919" s="13">
        <f t="shared" si="2333"/>
        <v>2.8590156750771495E-4</v>
      </c>
      <c r="AW1919" s="13">
        <f t="shared" si="2334"/>
        <v>5.6588877668221319E-6</v>
      </c>
      <c r="AX1919" s="13">
        <f t="shared" si="2335"/>
        <v>2.9757092628331567E-3</v>
      </c>
      <c r="AY1919" s="13">
        <f t="shared" si="2336"/>
        <v>3.1357108608885695E-3</v>
      </c>
      <c r="AZ1919" s="13">
        <f t="shared" si="2337"/>
        <v>1.6521578108966348E-3</v>
      </c>
      <c r="BA1919" s="13">
        <f t="shared" si="2338"/>
        <v>5.8033102183264096E-4</v>
      </c>
      <c r="BB1919" s="13">
        <f t="shared" si="2339"/>
        <v>1.5288374361702585E-4</v>
      </c>
      <c r="BC1919" s="13">
        <f t="shared" si="2340"/>
        <v>3.222083698168673E-5</v>
      </c>
      <c r="BD1919" s="13">
        <f t="shared" si="2341"/>
        <v>1.054238735669595E-4</v>
      </c>
      <c r="BE1919" s="13">
        <f t="shared" si="2342"/>
        <v>1.9384729151543506E-4</v>
      </c>
      <c r="BF1919" s="13">
        <f t="shared" si="2343"/>
        <v>1.782175666501352E-4</v>
      </c>
      <c r="BG1919" s="13">
        <f t="shared" si="2344"/>
        <v>1.0923203453740756E-4</v>
      </c>
      <c r="BH1919" s="13">
        <f t="shared" si="2345"/>
        <v>5.0212379144720319E-5</v>
      </c>
      <c r="BI1919" s="13">
        <f t="shared" si="2346"/>
        <v>1.846552088900042E-5</v>
      </c>
      <c r="BJ1919" s="14">
        <f t="shared" si="2347"/>
        <v>0.55455366851093568</v>
      </c>
      <c r="BK1919" s="14">
        <f t="shared" si="2348"/>
        <v>0.23068321163359332</v>
      </c>
      <c r="BL1919" s="14">
        <f t="shared" si="2349"/>
        <v>0.20408147660271281</v>
      </c>
      <c r="BM1919" s="14">
        <f t="shared" si="2350"/>
        <v>0.54930181428644675</v>
      </c>
      <c r="BN1919" s="14">
        <f t="shared" si="2351"/>
        <v>0.44769793379484918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1.26495726495726</v>
      </c>
      <c r="F1920" s="10">
        <f>VLOOKUP(B1920,home!$B$2:$E$405,3,FALSE)</f>
        <v>0.79</v>
      </c>
      <c r="G1920" s="10">
        <f>VLOOKUP(C1920,away!$B$2:$E$405,4,FALSE)</f>
        <v>0.95</v>
      </c>
      <c r="H1920" s="10">
        <f>VLOOKUP(A1920,away!$A$2:$E$405,3,FALSE)</f>
        <v>0.97435897435897401</v>
      </c>
      <c r="I1920" s="10">
        <f>VLOOKUP(C1920,away!$B$2:$E$405,3,FALSE)</f>
        <v>0.79</v>
      </c>
      <c r="J1920" s="10">
        <f>VLOOKUP(B1920,home!$B$2:$E$405,4,FALSE)</f>
        <v>0.21</v>
      </c>
      <c r="K1920" s="12">
        <f t="shared" si="2296"/>
        <v>0.94935042735042363</v>
      </c>
      <c r="L1920" s="12">
        <f t="shared" si="2297"/>
        <v>0.16164615384615377</v>
      </c>
      <c r="M1920" s="13">
        <f t="shared" si="2298"/>
        <v>0.32923069241177561</v>
      </c>
      <c r="N1920" s="13">
        <f t="shared" si="2299"/>
        <v>0.31255529853799507</v>
      </c>
      <c r="O1920" s="13">
        <f t="shared" si="2300"/>
        <v>5.3218875156469614E-2</v>
      </c>
      <c r="P1920" s="13">
        <f t="shared" si="2301"/>
        <v>5.0523361872903273E-2</v>
      </c>
      <c r="Q1920" s="13">
        <f t="shared" si="2302"/>
        <v>0.14836225311884244</v>
      </c>
      <c r="R1920" s="13">
        <f t="shared" si="2303"/>
        <v>4.3013132405309695E-3</v>
      </c>
      <c r="S1920" s="13">
        <f t="shared" si="2304"/>
        <v>1.9383141925812114E-3</v>
      </c>
      <c r="T1920" s="13">
        <f t="shared" si="2305"/>
        <v>2.3982187592610411E-2</v>
      </c>
      <c r="U1920" s="13">
        <f t="shared" si="2306"/>
        <v>4.0834535630661119E-3</v>
      </c>
      <c r="V1920" s="13">
        <f t="shared" si="2307"/>
        <v>3.3050161965891088E-5</v>
      </c>
      <c r="W1920" s="13">
        <f t="shared" si="2308"/>
        <v>4.6949256133681595E-2</v>
      </c>
      <c r="X1920" s="13">
        <f t="shared" si="2309"/>
        <v>7.5891666799475736E-3</v>
      </c>
      <c r="Y1920" s="13">
        <f t="shared" si="2310"/>
        <v>6.1337980235545481E-4</v>
      </c>
      <c r="Z1920" s="13">
        <f t="shared" si="2311"/>
        <v>2.3176358060645583E-4</v>
      </c>
      <c r="AA1920" s="13">
        <f t="shared" si="2312"/>
        <v>2.2002485429300323E-4</v>
      </c>
      <c r="AB1920" s="13">
        <f t="shared" si="2313"/>
        <v>1.0444034472538864E-4</v>
      </c>
      <c r="AC1920" s="13">
        <f t="shared" si="2314"/>
        <v>3.1698998062890186E-7</v>
      </c>
      <c r="AD1920" s="13">
        <f t="shared" si="2315"/>
        <v>1.114282409357378E-2</v>
      </c>
      <c r="AE1920" s="13">
        <f t="shared" si="2316"/>
        <v>1.8011946577104561E-3</v>
      </c>
      <c r="AF1920" s="13">
        <f t="shared" si="2317"/>
        <v>1.4557809437356736E-4</v>
      </c>
      <c r="AG1920" s="13">
        <f t="shared" si="2318"/>
        <v>7.844046346579855E-6</v>
      </c>
      <c r="AH1920" s="13">
        <f t="shared" si="2319"/>
        <v>9.3659228516616534E-6</v>
      </c>
      <c r="AI1920" s="13">
        <f t="shared" si="2320"/>
        <v>8.8915428617560903E-6</v>
      </c>
      <c r="AJ1920" s="13">
        <f t="shared" si="2321"/>
        <v>4.2205950078063763E-6</v>
      </c>
      <c r="AK1920" s="13">
        <f t="shared" si="2322"/>
        <v>1.3356078914446825E-6</v>
      </c>
      <c r="AL1920" s="13">
        <f t="shared" si="2323"/>
        <v>1.9457966551147437E-9</v>
      </c>
      <c r="AM1920" s="13">
        <f t="shared" si="2324"/>
        <v>2.1156889630249737E-3</v>
      </c>
      <c r="AN1920" s="13">
        <f t="shared" si="2325"/>
        <v>3.4199298360774441E-4</v>
      </c>
      <c r="AO1920" s="13">
        <f t="shared" si="2326"/>
        <v>2.7640925221281299E-5</v>
      </c>
      <c r="AP1920" s="13">
        <f t="shared" si="2327"/>
        <v>1.4893497502564235E-6</v>
      </c>
      <c r="AQ1920" s="13">
        <f t="shared" si="2328"/>
        <v>6.0186914715170114E-8</v>
      </c>
      <c r="AR1920" s="13">
        <f t="shared" si="2329"/>
        <v>3.0279308123818114E-7</v>
      </c>
      <c r="AS1920" s="13">
        <f t="shared" si="2330"/>
        <v>2.8745674107221887E-7</v>
      </c>
      <c r="AT1920" s="13">
        <f t="shared" si="2331"/>
        <v>1.364485899908355E-7</v>
      </c>
      <c r="AU1920" s="13">
        <f t="shared" si="2332"/>
        <v>4.3179175739720807E-8</v>
      </c>
      <c r="AV1920" s="13">
        <f t="shared" si="2333"/>
        <v>1.0248042235285749E-8</v>
      </c>
      <c r="AW1920" s="13">
        <f t="shared" si="2334"/>
        <v>8.2944363264699426E-12</v>
      </c>
      <c r="AX1920" s="13">
        <f t="shared" si="2335"/>
        <v>3.3475503686472205E-4</v>
      </c>
      <c r="AY1920" s="13">
        <f t="shared" si="2336"/>
        <v>5.4111864189809737E-5</v>
      </c>
      <c r="AZ1920" s="13">
        <f t="shared" si="2337"/>
        <v>4.3734873618640828E-6</v>
      </c>
      <c r="BA1920" s="13">
        <f t="shared" si="2338"/>
        <v>2.3565247031336363E-7</v>
      </c>
      <c r="BB1920" s="13">
        <f t="shared" si="2339"/>
        <v>9.5230788676250382E-9</v>
      </c>
      <c r="BC1920" s="13">
        <f t="shared" si="2340"/>
        <v>3.0787381434503434E-10</v>
      </c>
      <c r="BD1920" s="13">
        <f t="shared" si="2341"/>
        <v>8.1575561655630022E-9</v>
      </c>
      <c r="BE1920" s="13">
        <f t="shared" si="2342"/>
        <v>7.7443794319123202E-9</v>
      </c>
      <c r="BF1920" s="13">
        <f t="shared" si="2343"/>
        <v>3.6760649616248958E-9</v>
      </c>
      <c r="BG1920" s="13">
        <f t="shared" si="2344"/>
        <v>1.1632912807621712E-9</v>
      </c>
      <c r="BH1920" s="13">
        <f t="shared" si="2345"/>
        <v>2.760927686311472E-10</v>
      </c>
      <c r="BI1920" s="13">
        <f t="shared" si="2346"/>
        <v>5.2421757577668261E-11</v>
      </c>
      <c r="BJ1920" s="14">
        <f t="shared" si="2347"/>
        <v>0.55602934103779511</v>
      </c>
      <c r="BK1920" s="14">
        <f t="shared" si="2348"/>
        <v>0.38177984943919308</v>
      </c>
      <c r="BL1920" s="14">
        <f t="shared" si="2349"/>
        <v>6.1952722023134392E-2</v>
      </c>
      <c r="BM1920" s="14">
        <f t="shared" si="2350"/>
        <v>0.10174776988631691</v>
      </c>
      <c r="BN1920" s="14">
        <f t="shared" si="2351"/>
        <v>0.89819179433851704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1.26495726495726</v>
      </c>
      <c r="F1921" s="10">
        <f>VLOOKUP(B1921,home!$B$2:$E$405,3,FALSE)</f>
        <v>1.26</v>
      </c>
      <c r="G1921" s="10">
        <f>VLOOKUP(C1921,away!$B$2:$E$405,4,FALSE)</f>
        <v>0.95</v>
      </c>
      <c r="H1921" s="10">
        <f>VLOOKUP(A1921,away!$A$2:$E$405,3,FALSE)</f>
        <v>0.97435897435897401</v>
      </c>
      <c r="I1921" s="10">
        <f>VLOOKUP(C1921,away!$B$2:$E$405,3,FALSE)</f>
        <v>0.47</v>
      </c>
      <c r="J1921" s="10">
        <f>VLOOKUP(B1921,home!$B$2:$E$405,4,FALSE)</f>
        <v>0.62</v>
      </c>
      <c r="K1921" s="12">
        <f t="shared" si="2296"/>
        <v>1.5141538461538402</v>
      </c>
      <c r="L1921" s="12">
        <f t="shared" si="2297"/>
        <v>0.28392820512820505</v>
      </c>
      <c r="M1921" s="13">
        <f t="shared" si="2298"/>
        <v>0.16561622723502911</v>
      </c>
      <c r="N1921" s="13">
        <f t="shared" si="2299"/>
        <v>0.25076844745340771</v>
      </c>
      <c r="O1921" s="13">
        <f t="shared" si="2300"/>
        <v>4.7023118138946773E-2</v>
      </c>
      <c r="P1921" s="13">
        <f t="shared" si="2301"/>
        <v>7.1200235188232666E-2</v>
      </c>
      <c r="Q1921" s="13">
        <f t="shared" si="2302"/>
        <v>0.18985100460280227</v>
      </c>
      <c r="R1921" s="13">
        <f t="shared" si="2303"/>
        <v>6.6755947663613494E-3</v>
      </c>
      <c r="S1921" s="13">
        <f t="shared" si="2304"/>
        <v>7.6524407896115454E-3</v>
      </c>
      <c r="T1921" s="13">
        <f t="shared" si="2305"/>
        <v>5.3904054978660257E-2</v>
      </c>
      <c r="U1921" s="13">
        <f t="shared" si="2306"/>
        <v>1.0107877490850483E-2</v>
      </c>
      <c r="V1921" s="13">
        <f t="shared" si="2307"/>
        <v>3.6554092761504318E-4</v>
      </c>
      <c r="W1921" s="13">
        <f t="shared" si="2308"/>
        <v>9.5821209605167851E-2</v>
      </c>
      <c r="X1921" s="13">
        <f t="shared" si="2309"/>
        <v>2.7206344056408833E-2</v>
      </c>
      <c r="Y1921" s="13">
        <f t="shared" si="2310"/>
        <v>3.8623242180182843E-3</v>
      </c>
      <c r="Z1921" s="13">
        <f t="shared" si="2311"/>
        <v>6.3179654672540573E-4</v>
      </c>
      <c r="AA1921" s="13">
        <f t="shared" si="2312"/>
        <v>9.5663717121098754E-4</v>
      </c>
      <c r="AB1921" s="13">
        <f t="shared" si="2313"/>
        <v>7.2424792608142337E-4</v>
      </c>
      <c r="AC1921" s="13">
        <f t="shared" si="2314"/>
        <v>9.8218787387380246E-6</v>
      </c>
      <c r="AD1921" s="13">
        <f t="shared" si="2315"/>
        <v>3.6272013266694547E-2</v>
      </c>
      <c r="AE1921" s="13">
        <f t="shared" si="2316"/>
        <v>1.0298647623199025E-2</v>
      </c>
      <c r="AF1921" s="13">
        <f t="shared" si="2317"/>
        <v>1.4620382674513769E-3</v>
      </c>
      <c r="AG1921" s="13">
        <f t="shared" si="2318"/>
        <v>1.3837130036874001E-4</v>
      </c>
      <c r="AH1921" s="13">
        <f t="shared" si="2319"/>
        <v>4.4846214879485655E-5</v>
      </c>
      <c r="AI1921" s="13">
        <f t="shared" si="2320"/>
        <v>6.7904068745214781E-5</v>
      </c>
      <c r="AJ1921" s="13">
        <f t="shared" si="2321"/>
        <v>5.1408603430030878E-5</v>
      </c>
      <c r="AK1921" s="13">
        <f t="shared" si="2322"/>
        <v>2.594684486965959E-5</v>
      </c>
      <c r="AL1921" s="13">
        <f t="shared" si="2323"/>
        <v>1.6890134206378966E-7</v>
      </c>
      <c r="AM1921" s="13">
        <f t="shared" si="2324"/>
        <v>1.0984281679101726E-2</v>
      </c>
      <c r="AN1921" s="13">
        <f t="shared" si="2325"/>
        <v>3.1187473817699801E-3</v>
      </c>
      <c r="AO1921" s="13">
        <f t="shared" si="2326"/>
        <v>4.4275017317711962E-4</v>
      </c>
      <c r="AP1921" s="13">
        <f t="shared" si="2327"/>
        <v>4.1903087330127174E-5</v>
      </c>
      <c r="AQ1921" s="13">
        <f t="shared" si="2328"/>
        <v>2.9743670937433606E-6</v>
      </c>
      <c r="AR1921" s="13">
        <f t="shared" si="2329"/>
        <v>2.5466210595052341E-6</v>
      </c>
      <c r="AS1921" s="13">
        <f t="shared" si="2330"/>
        <v>3.8559760719462181E-6</v>
      </c>
      <c r="AT1921" s="13">
        <f t="shared" si="2331"/>
        <v>2.9192705000072716E-6</v>
      </c>
      <c r="AU1921" s="13">
        <f t="shared" si="2332"/>
        <v>1.4734082185164852E-6</v>
      </c>
      <c r="AV1921" s="13">
        <f t="shared" si="2333"/>
        <v>5.577416802553534E-7</v>
      </c>
      <c r="AW1921" s="13">
        <f t="shared" si="2334"/>
        <v>2.017015059340216E-9</v>
      </c>
      <c r="AX1921" s="13">
        <f t="shared" si="2335"/>
        <v>2.7719820586081722E-3</v>
      </c>
      <c r="AY1921" s="13">
        <f t="shared" si="2336"/>
        <v>7.8704389054820535E-4</v>
      </c>
      <c r="AZ1921" s="13">
        <f t="shared" si="2337"/>
        <v>1.117319796002357E-4</v>
      </c>
      <c r="BA1921" s="13">
        <f t="shared" si="2338"/>
        <v>1.0574620141105381E-5</v>
      </c>
      <c r="BB1921" s="13">
        <f t="shared" si="2339"/>
        <v>7.5060822914415448E-7</v>
      </c>
      <c r="BC1921" s="13">
        <f t="shared" si="2340"/>
        <v>4.2623769451072064E-8</v>
      </c>
      <c r="BD1921" s="13">
        <f t="shared" si="2341"/>
        <v>1.2050959109450139E-7</v>
      </c>
      <c r="BE1921" s="13">
        <f t="shared" si="2342"/>
        <v>1.8247006085416584E-7</v>
      </c>
      <c r="BF1921" s="13">
        <f t="shared" si="2343"/>
        <v>1.3814387222513025E-7</v>
      </c>
      <c r="BG1921" s="13">
        <f t="shared" si="2344"/>
        <v>6.9723691817421893E-8</v>
      </c>
      <c r="BH1921" s="13">
        <f t="shared" si="2345"/>
        <v>2.6393099033348596E-8</v>
      </c>
      <c r="BI1921" s="13">
        <f t="shared" si="2346"/>
        <v>7.9926424826527911E-9</v>
      </c>
      <c r="BJ1921" s="14">
        <f t="shared" si="2347"/>
        <v>0.68785723784154762</v>
      </c>
      <c r="BK1921" s="14">
        <f t="shared" si="2348"/>
        <v>0.24563147881111735</v>
      </c>
      <c r="BL1921" s="14">
        <f t="shared" si="2349"/>
        <v>6.5689479475863136E-2</v>
      </c>
      <c r="BM1921" s="14">
        <f t="shared" si="2350"/>
        <v>0.2678883234169408</v>
      </c>
      <c r="BN1921" s="14">
        <f t="shared" si="2351"/>
        <v>0.73113462738477986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1.62222222222222</v>
      </c>
      <c r="F1922" s="10">
        <f>VLOOKUP(B1922,home!$B$2:$E$405,3,FALSE)</f>
        <v>0.37</v>
      </c>
      <c r="G1922" s="10">
        <f>VLOOKUP(C1922,away!$B$2:$E$405,4,FALSE)</f>
        <v>1.73</v>
      </c>
      <c r="H1922" s="10">
        <f>VLOOKUP(A1922,away!$A$2:$E$405,3,FALSE)</f>
        <v>1.13333333333333</v>
      </c>
      <c r="I1922" s="10">
        <f>VLOOKUP(C1922,away!$B$2:$E$405,3,FALSE)</f>
        <v>0.37</v>
      </c>
      <c r="J1922" s="10">
        <f>VLOOKUP(B1922,home!$B$2:$E$405,4,FALSE)</f>
        <v>0.71</v>
      </c>
      <c r="K1922" s="12">
        <f t="shared" si="2296"/>
        <v>1.038384444444443</v>
      </c>
      <c r="L1922" s="12">
        <f t="shared" si="2297"/>
        <v>0.29772666666666575</v>
      </c>
      <c r="M1922" s="13">
        <f t="shared" si="2298"/>
        <v>0.26286593986647105</v>
      </c>
      <c r="N1922" s="13">
        <f t="shared" si="2299"/>
        <v>0.27295590293161193</v>
      </c>
      <c r="O1922" s="13">
        <f t="shared" si="2300"/>
        <v>7.8262200056644637E-2</v>
      </c>
      <c r="P1922" s="13">
        <f t="shared" si="2301"/>
        <v>8.1266251126818789E-2</v>
      </c>
      <c r="Q1922" s="13">
        <f t="shared" si="2302"/>
        <v>0.14171658181173657</v>
      </c>
      <c r="R1922" s="13">
        <f t="shared" si="2303"/>
        <v>1.1650371974432272E-2</v>
      </c>
      <c r="S1922" s="13">
        <f t="shared" si="2304"/>
        <v>6.2809616715291602E-3</v>
      </c>
      <c r="T1922" s="13">
        <f t="shared" si="2305"/>
        <v>4.219280551420216E-2</v>
      </c>
      <c r="U1922" s="13">
        <f t="shared" si="2306"/>
        <v>1.2097565030241963E-2</v>
      </c>
      <c r="V1922" s="13">
        <f t="shared" si="2307"/>
        <v>2.157543409455944E-4</v>
      </c>
      <c r="W1922" s="13">
        <f t="shared" si="2308"/>
        <v>4.9052098024381846E-2</v>
      </c>
      <c r="X1922" s="13">
        <f t="shared" si="2309"/>
        <v>1.4604117637805749E-2</v>
      </c>
      <c r="Y1922" s="13">
        <f t="shared" si="2310"/>
        <v>2.1740176319558825E-3</v>
      </c>
      <c r="Z1922" s="13">
        <f t="shared" si="2311"/>
        <v>1.1562088044581541E-3</v>
      </c>
      <c r="AA1922" s="13">
        <f t="shared" si="2312"/>
        <v>1.2005892370790538E-3</v>
      </c>
      <c r="AB1922" s="13">
        <f t="shared" si="2313"/>
        <v>6.2333659397515546E-4</v>
      </c>
      <c r="AC1922" s="13">
        <f t="shared" si="2314"/>
        <v>4.1688423150914237E-6</v>
      </c>
      <c r="AD1922" s="13">
        <f t="shared" si="2315"/>
        <v>1.2733733888970526E-2</v>
      </c>
      <c r="AE1922" s="13">
        <f t="shared" si="2316"/>
        <v>3.7911721449835531E-3</v>
      </c>
      <c r="AF1922" s="13">
        <f t="shared" si="2317"/>
        <v>5.6436652274273317E-4</v>
      </c>
      <c r="AG1922" s="13">
        <f t="shared" si="2318"/>
        <v>5.6008987864816997E-5</v>
      </c>
      <c r="AH1922" s="13">
        <f t="shared" si="2319"/>
        <v>8.6058548330494232E-5</v>
      </c>
      <c r="AI1922" s="13">
        <f t="shared" si="2320"/>
        <v>8.9361857897855498E-5</v>
      </c>
      <c r="AJ1922" s="13">
        <f t="shared" si="2321"/>
        <v>4.6395981583893965E-5</v>
      </c>
      <c r="AK1922" s="13">
        <f t="shared" si="2322"/>
        <v>1.6058955187148782E-5</v>
      </c>
      <c r="AL1922" s="13">
        <f t="shared" si="2323"/>
        <v>5.1552694374694977E-8</v>
      </c>
      <c r="AM1922" s="13">
        <f t="shared" si="2324"/>
        <v>2.6445022380004075E-3</v>
      </c>
      <c r="AN1922" s="13">
        <f t="shared" si="2325"/>
        <v>7.8733883631239895E-4</v>
      </c>
      <c r="AO1922" s="13">
        <f t="shared" si="2326"/>
        <v>1.1720588363625104E-4</v>
      </c>
      <c r="AP1922" s="13">
        <f t="shared" si="2327"/>
        <v>1.1631772349580712E-5</v>
      </c>
      <c r="AQ1922" s="13">
        <f t="shared" si="2328"/>
        <v>8.6577220226653892E-7</v>
      </c>
      <c r="AR1922" s="13">
        <f t="shared" si="2329"/>
        <v>5.1243849465220389E-6</v>
      </c>
      <c r="AS1922" s="13">
        <f t="shared" si="2330"/>
        <v>5.3210816158137535E-6</v>
      </c>
      <c r="AT1922" s="13">
        <f t="shared" si="2331"/>
        <v>2.7626641887401517E-6</v>
      </c>
      <c r="AU1922" s="13">
        <f t="shared" si="2332"/>
        <v>9.5623583960383363E-7</v>
      </c>
      <c r="AV1922" s="13">
        <f t="shared" si="2333"/>
        <v>2.4823510526622302E-7</v>
      </c>
      <c r="AW1922" s="13">
        <f t="shared" si="2334"/>
        <v>4.4271554980186778E-10</v>
      </c>
      <c r="AX1922" s="13">
        <f t="shared" si="2335"/>
        <v>4.5766833120635645E-4</v>
      </c>
      <c r="AY1922" s="13">
        <f t="shared" si="2336"/>
        <v>1.3626006668896408E-4</v>
      </c>
      <c r="AZ1922" s="13">
        <f t="shared" si="2337"/>
        <v>2.0284127727541422E-5</v>
      </c>
      <c r="BA1922" s="13">
        <f t="shared" si="2338"/>
        <v>2.0130419115205993E-6</v>
      </c>
      <c r="BB1922" s="13">
        <f t="shared" si="2339"/>
        <v>1.4983406454433028E-7</v>
      </c>
      <c r="BC1922" s="13">
        <f t="shared" si="2340"/>
        <v>8.9219193179802988E-9</v>
      </c>
      <c r="BD1922" s="13">
        <f t="shared" si="2341"/>
        <v>2.542776748074745E-7</v>
      </c>
      <c r="BE1922" s="13">
        <f t="shared" si="2342"/>
        <v>2.6403798208958412E-7</v>
      </c>
      <c r="BF1922" s="13">
        <f t="shared" si="2343"/>
        <v>1.3708646667216232E-7</v>
      </c>
      <c r="BG1922" s="13">
        <f t="shared" si="2344"/>
        <v>4.7449484845408304E-8</v>
      </c>
      <c r="BH1922" s="13">
        <f t="shared" si="2345"/>
        <v>1.2317701740093581E-8</v>
      </c>
      <c r="BI1922" s="13">
        <f t="shared" si="2346"/>
        <v>2.5581019756438847E-9</v>
      </c>
      <c r="BJ1922" s="14">
        <f t="shared" si="2347"/>
        <v>0.54401873392227496</v>
      </c>
      <c r="BK1922" s="14">
        <f t="shared" si="2348"/>
        <v>0.35076938746746306</v>
      </c>
      <c r="BL1922" s="14">
        <f t="shared" si="2349"/>
        <v>0.10408706856448055</v>
      </c>
      <c r="BM1922" s="14">
        <f t="shared" si="2350"/>
        <v>0.15117789136698798</v>
      </c>
      <c r="BN1922" s="14">
        <f t="shared" si="2351"/>
        <v>0.84871724776771518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1.62222222222222</v>
      </c>
      <c r="F1923" s="10">
        <f>VLOOKUP(B1923,home!$B$2:$E$405,3,FALSE)</f>
        <v>1.1100000000000001</v>
      </c>
      <c r="G1923" s="10">
        <f>VLOOKUP(C1923,away!$B$2:$E$405,4,FALSE)</f>
        <v>0.92</v>
      </c>
      <c r="H1923" s="10">
        <f>VLOOKUP(A1923,away!$A$2:$E$405,3,FALSE)</f>
        <v>1.13333333333333</v>
      </c>
      <c r="I1923" s="10">
        <f>VLOOKUP(C1923,away!$B$2:$E$405,3,FALSE)</f>
        <v>0.31</v>
      </c>
      <c r="J1923" s="10">
        <f>VLOOKUP(B1923,home!$B$2:$E$405,4,FALSE)</f>
        <v>1.06</v>
      </c>
      <c r="K1923" s="12">
        <f t="shared" si="2296"/>
        <v>1.6566133333333313</v>
      </c>
      <c r="L1923" s="12">
        <f t="shared" si="2297"/>
        <v>0.37241333333333221</v>
      </c>
      <c r="M1923" s="13">
        <f t="shared" si="2298"/>
        <v>0.13146341662144442</v>
      </c>
      <c r="N1923" s="13">
        <f t="shared" si="2299"/>
        <v>0.21778404882063951</v>
      </c>
      <c r="O1923" s="13">
        <f t="shared" si="2300"/>
        <v>4.8958729195380711E-2</v>
      </c>
      <c r="P1923" s="13">
        <f t="shared" si="2301"/>
        <v>8.1105683568123532E-2</v>
      </c>
      <c r="Q1923" s="13">
        <f t="shared" si="2302"/>
        <v>0.18039197953179431</v>
      </c>
      <c r="R1923" s="13">
        <f t="shared" si="2303"/>
        <v>9.1164417677078308E-3</v>
      </c>
      <c r="S1923" s="13">
        <f t="shared" si="2304"/>
        <v>1.2509434328020409E-2</v>
      </c>
      <c r="T1923" s="13">
        <f t="shared" si="2305"/>
        <v>6.7180378404033764E-2</v>
      </c>
      <c r="U1923" s="13">
        <f t="shared" si="2306"/>
        <v>1.5102418984941678E-2</v>
      </c>
      <c r="V1923" s="13">
        <f t="shared" si="2307"/>
        <v>8.5751462548719543E-4</v>
      </c>
      <c r="W1923" s="13">
        <f t="shared" si="2308"/>
        <v>9.961325283958794E-2</v>
      </c>
      <c r="X1923" s="13">
        <f t="shared" si="2309"/>
        <v>3.7097303534166973E-2</v>
      </c>
      <c r="Y1923" s="13">
        <f t="shared" si="2310"/>
        <v>6.9077652334187641E-3</v>
      </c>
      <c r="Z1923" s="13">
        <f t="shared" si="2311"/>
        <v>1.1316948222837634E-3</v>
      </c>
      <c r="AA1923" s="13">
        <f t="shared" si="2312"/>
        <v>1.8747807318595772E-3</v>
      </c>
      <c r="AB1923" s="13">
        <f t="shared" si="2313"/>
        <v>1.5528933787374985E-3</v>
      </c>
      <c r="AC1923" s="13">
        <f t="shared" si="2314"/>
        <v>3.3064954331588479E-5</v>
      </c>
      <c r="AD1923" s="13">
        <f t="shared" si="2315"/>
        <v>4.1255160707691432E-2</v>
      </c>
      <c r="AE1923" s="13">
        <f t="shared" si="2316"/>
        <v>1.5363971916353681E-2</v>
      </c>
      <c r="AF1923" s="13">
        <f t="shared" si="2317"/>
        <v>2.8608739973044893E-3</v>
      </c>
      <c r="AG1923" s="13">
        <f t="shared" si="2318"/>
        <v>3.5514254052760653E-4</v>
      </c>
      <c r="AH1923" s="13">
        <f t="shared" si="2319"/>
        <v>1.0536456027069227E-4</v>
      </c>
      <c r="AI1923" s="13">
        <f t="shared" si="2320"/>
        <v>1.7454833540523222E-4</v>
      </c>
      <c r="AJ1923" s="13">
        <f t="shared" si="2321"/>
        <v>1.4457954987172304E-4</v>
      </c>
      <c r="AK1923" s="13">
        <f t="shared" si="2322"/>
        <v>7.9837470014942576E-5</v>
      </c>
      <c r="AL1923" s="13">
        <f t="shared" si="2323"/>
        <v>8.1597018916206119E-7</v>
      </c>
      <c r="AM1923" s="13">
        <f t="shared" si="2324"/>
        <v>1.3668769859434202E-2</v>
      </c>
      <c r="AN1923" s="13">
        <f t="shared" si="2325"/>
        <v>5.0904321459180743E-3</v>
      </c>
      <c r="AO1923" s="13">
        <f t="shared" si="2326"/>
        <v>9.4787240178424866E-4</v>
      </c>
      <c r="AP1923" s="13">
        <f t="shared" si="2327"/>
        <v>1.1766677357438124E-4</v>
      </c>
      <c r="AQ1923" s="13">
        <f t="shared" si="2328"/>
        <v>1.0955168842353436E-5</v>
      </c>
      <c r="AR1923" s="13">
        <f t="shared" si="2329"/>
        <v>7.8478334211218589E-6</v>
      </c>
      <c r="AS1923" s="13">
        <f t="shared" si="2330"/>
        <v>1.3000825483209406E-5</v>
      </c>
      <c r="AT1923" s="13">
        <f t="shared" si="2331"/>
        <v>1.0768670419912225E-5</v>
      </c>
      <c r="AU1923" s="13">
        <f t="shared" si="2332"/>
        <v>5.9465076666329456E-6</v>
      </c>
      <c r="AV1923" s="13">
        <f t="shared" si="2333"/>
        <v>2.4627659718282537E-6</v>
      </c>
      <c r="AW1923" s="13">
        <f t="shared" si="2334"/>
        <v>1.3983573373911876E-8</v>
      </c>
      <c r="AX1923" s="13">
        <f t="shared" si="2335"/>
        <v>3.7739777332339137E-3</v>
      </c>
      <c r="AY1923" s="13">
        <f t="shared" si="2336"/>
        <v>1.4054796275594153E-3</v>
      </c>
      <c r="AZ1923" s="13">
        <f t="shared" si="2337"/>
        <v>2.6170967651574609E-4</v>
      </c>
      <c r="BA1923" s="13">
        <f t="shared" si="2338"/>
        <v>3.2488057665605707E-5</v>
      </c>
      <c r="BB1923" s="13">
        <f t="shared" si="2339"/>
        <v>3.0247464621934325E-6</v>
      </c>
      <c r="BC1923" s="13">
        <f t="shared" si="2340"/>
        <v>2.2529118249473204E-7</v>
      </c>
      <c r="BD1923" s="13">
        <f t="shared" si="2341"/>
        <v>4.8710630063412015E-7</v>
      </c>
      <c r="BE1923" s="13">
        <f t="shared" si="2342"/>
        <v>8.0694679238115759E-7</v>
      </c>
      <c r="BF1923" s="13">
        <f t="shared" si="2343"/>
        <v>6.6839940777459469E-7</v>
      </c>
      <c r="BG1923" s="13">
        <f t="shared" si="2344"/>
        <v>3.6909312363716527E-7</v>
      </c>
      <c r="BH1923" s="13">
        <f t="shared" si="2345"/>
        <v>1.5286114746474393E-7</v>
      </c>
      <c r="BI1923" s="13">
        <f t="shared" si="2346"/>
        <v>5.064636300774549E-8</v>
      </c>
      <c r="BJ1923" s="14">
        <f t="shared" si="2347"/>
        <v>0.6941224790076912</v>
      </c>
      <c r="BK1923" s="14">
        <f t="shared" si="2348"/>
        <v>0.22737540969515571</v>
      </c>
      <c r="BL1923" s="14">
        <f t="shared" si="2349"/>
        <v>7.7152155630287475E-2</v>
      </c>
      <c r="BM1923" s="14">
        <f t="shared" si="2350"/>
        <v>0.32955597400634162</v>
      </c>
      <c r="BN1923" s="14">
        <f t="shared" si="2351"/>
        <v>0.66882029950509037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1.62222222222222</v>
      </c>
      <c r="F1924" s="10">
        <f>VLOOKUP(B1924,home!$B$2:$E$405,3,FALSE)</f>
        <v>0.99</v>
      </c>
      <c r="G1924" s="10">
        <f>VLOOKUP(C1924,away!$B$2:$E$405,4,FALSE)</f>
        <v>0.62</v>
      </c>
      <c r="H1924" s="10">
        <f>VLOOKUP(A1924,away!$A$2:$E$405,3,FALSE)</f>
        <v>1.13333333333333</v>
      </c>
      <c r="I1924" s="10">
        <f>VLOOKUP(C1924,away!$B$2:$E$405,3,FALSE)</f>
        <v>0.46</v>
      </c>
      <c r="J1924" s="10">
        <f>VLOOKUP(B1924,home!$B$2:$E$405,4,FALSE)</f>
        <v>0.88</v>
      </c>
      <c r="K1924" s="12">
        <f t="shared" si="2296"/>
        <v>0.99571999999999872</v>
      </c>
      <c r="L1924" s="12">
        <f t="shared" si="2297"/>
        <v>0.45877333333333198</v>
      </c>
      <c r="M1924" s="13">
        <f t="shared" si="2298"/>
        <v>0.23351865004882214</v>
      </c>
      <c r="N1924" s="13">
        <f t="shared" si="2299"/>
        <v>0.23251919022661291</v>
      </c>
      <c r="O1924" s="13">
        <f t="shared" si="2300"/>
        <v>0.10713212947839799</v>
      </c>
      <c r="P1924" s="13">
        <f t="shared" si="2301"/>
        <v>0.10667360396423031</v>
      </c>
      <c r="Q1924" s="13">
        <f t="shared" si="2302"/>
        <v>0.11576200404622133</v>
      </c>
      <c r="R1924" s="13">
        <f t="shared" si="2303"/>
        <v>2.4574682073951377E-2</v>
      </c>
      <c r="S1924" s="13">
        <f t="shared" si="2304"/>
        <v>1.2182386482127196E-2</v>
      </c>
      <c r="T1924" s="13">
        <f t="shared" si="2305"/>
        <v>5.3108520469631632E-2</v>
      </c>
      <c r="U1924" s="13">
        <f t="shared" si="2306"/>
        <v>2.4469502434674835E-2</v>
      </c>
      <c r="V1924" s="13">
        <f t="shared" si="2307"/>
        <v>6.1833703677863878E-4</v>
      </c>
      <c r="W1924" s="13">
        <f t="shared" si="2308"/>
        <v>3.8422180889634457E-2</v>
      </c>
      <c r="X1924" s="13">
        <f t="shared" si="2309"/>
        <v>1.7627072000673847E-2</v>
      </c>
      <c r="Y1924" s="13">
        <f t="shared" si="2310"/>
        <v>4.0434152893278922E-3</v>
      </c>
      <c r="Z1924" s="13">
        <f t="shared" si="2311"/>
        <v>3.7580696035578519E-3</v>
      </c>
      <c r="AA1924" s="13">
        <f t="shared" si="2312"/>
        <v>3.7419850656546195E-3</v>
      </c>
      <c r="AB1924" s="13">
        <f t="shared" si="2313"/>
        <v>1.8629846847868061E-3</v>
      </c>
      <c r="AC1924" s="13">
        <f t="shared" si="2314"/>
        <v>1.7653900492516811E-5</v>
      </c>
      <c r="AD1924" s="13">
        <f t="shared" si="2315"/>
        <v>9.5644334888566902E-3</v>
      </c>
      <c r="AE1924" s="13">
        <f t="shared" si="2316"/>
        <v>4.3879070331277348E-3</v>
      </c>
      <c r="AF1924" s="13">
        <f t="shared" si="2317"/>
        <v>1.0065273679723907E-3</v>
      </c>
      <c r="AG1924" s="13">
        <f t="shared" si="2318"/>
        <v>1.5392263856530634E-4</v>
      </c>
      <c r="AH1924" s="13">
        <f t="shared" si="2319"/>
        <v>4.3102552973072719E-4</v>
      </c>
      <c r="AI1924" s="13">
        <f t="shared" si="2320"/>
        <v>4.2918074046347914E-4</v>
      </c>
      <c r="AJ1924" s="13">
        <f t="shared" si="2321"/>
        <v>2.1367192344714741E-4</v>
      </c>
      <c r="AK1924" s="13">
        <f t="shared" si="2322"/>
        <v>7.091913587159779E-5</v>
      </c>
      <c r="AL1924" s="13">
        <f t="shared" si="2323"/>
        <v>3.2257897845314618E-7</v>
      </c>
      <c r="AM1924" s="13">
        <f t="shared" si="2324"/>
        <v>1.9046995427048749E-3</v>
      </c>
      <c r="AN1924" s="13">
        <f t="shared" si="2325"/>
        <v>8.7382535820518866E-4</v>
      </c>
      <c r="AO1924" s="13">
        <f t="shared" si="2326"/>
        <v>2.004438861674936E-4</v>
      </c>
      <c r="AP1924" s="13">
        <f t="shared" si="2327"/>
        <v>3.0652769934449337E-5</v>
      </c>
      <c r="AQ1924" s="13">
        <f t="shared" si="2328"/>
        <v>3.5156683596817647E-6</v>
      </c>
      <c r="AR1924" s="13">
        <f t="shared" si="2329"/>
        <v>3.9548603805266191E-5</v>
      </c>
      <c r="AS1924" s="13">
        <f t="shared" si="2330"/>
        <v>3.9379335780979597E-5</v>
      </c>
      <c r="AT1924" s="13">
        <f t="shared" si="2331"/>
        <v>1.9605396111918473E-5</v>
      </c>
      <c r="AU1924" s="13">
        <f t="shared" si="2332"/>
        <v>6.5071616721864803E-6</v>
      </c>
      <c r="AV1924" s="13">
        <f t="shared" si="2333"/>
        <v>1.6198277550573781E-6</v>
      </c>
      <c r="AW1924" s="13">
        <f t="shared" si="2334"/>
        <v>4.0932564805022087E-9</v>
      </c>
      <c r="AX1924" s="13">
        <f t="shared" si="2335"/>
        <v>3.1609123811034915E-4</v>
      </c>
      <c r="AY1924" s="13">
        <f t="shared" si="2336"/>
        <v>1.4501423094534483E-4</v>
      </c>
      <c r="AZ1924" s="13">
        <f t="shared" si="2337"/>
        <v>3.3264331055782728E-5</v>
      </c>
      <c r="BA1924" s="13">
        <f t="shared" si="2338"/>
        <v>5.08692934652164E-6</v>
      </c>
      <c r="BB1924" s="13">
        <f t="shared" si="2339"/>
        <v>5.8343688318372013E-7</v>
      </c>
      <c r="BC1924" s="13">
        <f t="shared" si="2340"/>
        <v>5.3533056737561031E-8</v>
      </c>
      <c r="BD1924" s="13">
        <f t="shared" si="2341"/>
        <v>3.0239741327368767E-6</v>
      </c>
      <c r="BE1924" s="13">
        <f t="shared" si="2342"/>
        <v>3.0110315234487591E-6</v>
      </c>
      <c r="BF1924" s="13">
        <f t="shared" si="2343"/>
        <v>1.499072154264197E-6</v>
      </c>
      <c r="BG1924" s="13">
        <f t="shared" si="2344"/>
        <v>4.9755204181464812E-7</v>
      </c>
      <c r="BH1924" s="13">
        <f t="shared" si="2345"/>
        <v>1.2385562976892018E-7</v>
      </c>
      <c r="BI1924" s="13">
        <f t="shared" si="2346"/>
        <v>2.4665105534701817E-8</v>
      </c>
      <c r="BJ1924" s="14">
        <f t="shared" si="2347"/>
        <v>0.48010840437539382</v>
      </c>
      <c r="BK1924" s="14">
        <f t="shared" si="2348"/>
        <v>0.35315596824237461</v>
      </c>
      <c r="BL1924" s="14">
        <f t="shared" si="2349"/>
        <v>0.16304092154269159</v>
      </c>
      <c r="BM1924" s="14">
        <f t="shared" si="2350"/>
        <v>0.17973809378809288</v>
      </c>
      <c r="BN1924" s="14">
        <f t="shared" si="2351"/>
        <v>0.82018025983823617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1.60606060606061</v>
      </c>
      <c r="F1925" s="10">
        <f>VLOOKUP(B1925,home!$B$2:$E$405,3,FALSE)</f>
        <v>0.73</v>
      </c>
      <c r="G1925" s="10">
        <f>VLOOKUP(C1925,away!$B$2:$E$405,4,FALSE)</f>
        <v>0.73</v>
      </c>
      <c r="H1925" s="10">
        <f>VLOOKUP(A1925,away!$A$2:$E$405,3,FALSE)</f>
        <v>1.4242424242424201</v>
      </c>
      <c r="I1925" s="10">
        <f>VLOOKUP(C1925,away!$B$2:$E$405,3,FALSE)</f>
        <v>0.83</v>
      </c>
      <c r="J1925" s="10">
        <f>VLOOKUP(B1925,home!$B$2:$E$405,4,FALSE)</f>
        <v>1.29</v>
      </c>
      <c r="K1925" s="12">
        <f t="shared" si="2296"/>
        <v>0.85586969696969906</v>
      </c>
      <c r="L1925" s="12">
        <f t="shared" si="2297"/>
        <v>1.5249363636363591</v>
      </c>
      <c r="M1925" s="13">
        <f t="shared" si="2298"/>
        <v>9.2476006194281993E-2</v>
      </c>
      <c r="N1925" s="13">
        <f t="shared" si="2299"/>
        <v>7.9147411398468148E-2</v>
      </c>
      <c r="O1925" s="13">
        <f t="shared" si="2300"/>
        <v>0.14102002460952179</v>
      </c>
      <c r="P1925" s="13">
        <f t="shared" si="2301"/>
        <v>0.12069476572921092</v>
      </c>
      <c r="Q1925" s="13">
        <f t="shared" si="2302"/>
        <v>3.386993550477152E-2</v>
      </c>
      <c r="R1925" s="13">
        <f t="shared" si="2303"/>
        <v>0.10752328176397703</v>
      </c>
      <c r="S1925" s="13">
        <f t="shared" si="2304"/>
        <v>3.9381097524435034E-2</v>
      </c>
      <c r="T1925" s="13">
        <f t="shared" si="2305"/>
        <v>5.1649496285244283E-2</v>
      </c>
      <c r="U1925" s="13">
        <f t="shared" si="2306"/>
        <v>9.20259185805226E-2</v>
      </c>
      <c r="V1925" s="13">
        <f t="shared" si="2307"/>
        <v>5.7109015930817859E-3</v>
      </c>
      <c r="W1925" s="13">
        <f t="shared" si="2308"/>
        <v>9.6627504789506824E-3</v>
      </c>
      <c r="X1925" s="13">
        <f t="shared" si="2309"/>
        <v>1.4735079578096539E-2</v>
      </c>
      <c r="Y1925" s="13">
        <f t="shared" si="2310"/>
        <v>1.1235029334857458E-2</v>
      </c>
      <c r="Z1925" s="13">
        <f t="shared" si="2311"/>
        <v>5.4655387433135603E-2</v>
      </c>
      <c r="AA1925" s="13">
        <f t="shared" si="2312"/>
        <v>4.6777889880159268E-2</v>
      </c>
      <c r="AB1925" s="13">
        <f t="shared" si="2313"/>
        <v>2.0017889218306932E-2</v>
      </c>
      <c r="AC1925" s="13">
        <f t="shared" si="2314"/>
        <v>4.6584781707557861E-4</v>
      </c>
      <c r="AD1925" s="13">
        <f t="shared" si="2315"/>
        <v>2.0675138310783333E-3</v>
      </c>
      <c r="AE1925" s="13">
        <f t="shared" si="2316"/>
        <v>3.1528270233324705E-3</v>
      </c>
      <c r="AF1925" s="13">
        <f t="shared" si="2317"/>
        <v>2.4039302880675324E-3</v>
      </c>
      <c r="AG1925" s="13">
        <f t="shared" si="2318"/>
        <v>1.2219469039736696E-3</v>
      </c>
      <c r="AH1925" s="13">
        <f t="shared" si="2319"/>
        <v>2.0836496941355535E-2</v>
      </c>
      <c r="AI1925" s="13">
        <f t="shared" si="2320"/>
        <v>1.7833326323108023E-2</v>
      </c>
      <c r="AJ1925" s="13">
        <f t="shared" si="2321"/>
        <v>7.6315017980601108E-3</v>
      </c>
      <c r="AK1925" s="13">
        <f t="shared" si="2322"/>
        <v>2.1771903771098068E-3</v>
      </c>
      <c r="AL1925" s="13">
        <f t="shared" si="2323"/>
        <v>2.4319991946571685E-5</v>
      </c>
      <c r="AM1925" s="13">
        <f t="shared" si="2324"/>
        <v>3.5390448721713512E-4</v>
      </c>
      <c r="AN1925" s="13">
        <f t="shared" si="2325"/>
        <v>5.396818218114883E-4</v>
      </c>
      <c r="AO1925" s="13">
        <f t="shared" si="2326"/>
        <v>4.114902174369283E-4</v>
      </c>
      <c r="AP1925" s="13">
        <f t="shared" si="2327"/>
        <v>2.0916546528340144E-4</v>
      </c>
      <c r="AQ1925" s="13">
        <f t="shared" si="2328"/>
        <v>7.9741006006894304E-5</v>
      </c>
      <c r="AR1925" s="13">
        <f t="shared" si="2329"/>
        <v>6.3548663753341637E-3</v>
      </c>
      <c r="AS1925" s="13">
        <f t="shared" si="2330"/>
        <v>5.4389375589401811E-3</v>
      </c>
      <c r="AT1925" s="13">
        <f t="shared" si="2331"/>
        <v>2.3275109202036235E-3</v>
      </c>
      <c r="AU1925" s="13">
        <f t="shared" si="2332"/>
        <v>6.6401535532278021E-4</v>
      </c>
      <c r="AV1925" s="13">
        <f t="shared" si="2333"/>
        <v>1.4207765523583369E-4</v>
      </c>
      <c r="AW1925" s="13">
        <f t="shared" si="2334"/>
        <v>8.8169889542333847E-7</v>
      </c>
      <c r="AX1925" s="13">
        <f t="shared" si="2335"/>
        <v>5.0482687705124342E-5</v>
      </c>
      <c r="AY1925" s="13">
        <f t="shared" si="2336"/>
        <v>7.6982886215642228E-5</v>
      </c>
      <c r="AZ1925" s="13">
        <f t="shared" si="2337"/>
        <v>5.869700128395654E-5</v>
      </c>
      <c r="BA1925" s="13">
        <f t="shared" si="2338"/>
        <v>2.9836397231438471E-5</v>
      </c>
      <c r="BB1925" s="13">
        <f t="shared" si="2339"/>
        <v>1.1374651774529924E-5</v>
      </c>
      <c r="BC1925" s="13">
        <f t="shared" si="2340"/>
        <v>3.4691240229363035E-6</v>
      </c>
      <c r="BD1925" s="13">
        <f t="shared" si="2341"/>
        <v>1.6151278036328437E-3</v>
      </c>
      <c r="BE1925" s="13">
        <f t="shared" si="2342"/>
        <v>1.3823389438625776E-3</v>
      </c>
      <c r="BF1925" s="13">
        <f t="shared" si="2343"/>
        <v>5.9155100649653904E-4</v>
      </c>
      <c r="BG1925" s="13">
        <f t="shared" si="2344"/>
        <v>1.6876352689077111E-4</v>
      </c>
      <c r="BH1925" s="13">
        <f t="shared" si="2345"/>
        <v>3.6109897154885473E-5</v>
      </c>
      <c r="BI1925" s="13">
        <f t="shared" si="2346"/>
        <v>6.1810733471117685E-6</v>
      </c>
      <c r="BJ1925" s="14">
        <f t="shared" si="2347"/>
        <v>0.21097074637283014</v>
      </c>
      <c r="BK1925" s="14">
        <f t="shared" si="2348"/>
        <v>0.25882992173624758</v>
      </c>
      <c r="BL1925" s="14">
        <f t="shared" si="2349"/>
        <v>0.47457099960854243</v>
      </c>
      <c r="BM1925" s="14">
        <f t="shared" si="2350"/>
        <v>0.42421952876320401</v>
      </c>
      <c r="BN1925" s="14">
        <f t="shared" si="2351"/>
        <v>0.57473142520023135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1.60606060606061</v>
      </c>
      <c r="F1926" s="10">
        <f>VLOOKUP(B1926,home!$B$2:$E$405,3,FALSE)</f>
        <v>0</v>
      </c>
      <c r="G1926" s="10">
        <f>VLOOKUP(C1926,away!$B$2:$E$405,4,FALSE)</f>
        <v>1.25</v>
      </c>
      <c r="H1926" s="10">
        <f>VLOOKUP(A1926,away!$A$2:$E$405,3,FALSE)</f>
        <v>1.4242424242424201</v>
      </c>
      <c r="I1926" s="10">
        <f>VLOOKUP(C1926,away!$B$2:$E$405,3,FALSE)</f>
        <v>0.73</v>
      </c>
      <c r="J1926" s="10">
        <f>VLOOKUP(B1926,home!$B$2:$E$405,4,FALSE)</f>
        <v>1.17</v>
      </c>
      <c r="K1926" s="12">
        <f t="shared" si="2296"/>
        <v>0</v>
      </c>
      <c r="L1926" s="12">
        <f t="shared" si="2297"/>
        <v>1.2164454545454508</v>
      </c>
      <c r="M1926" s="13">
        <f t="shared" si="2298"/>
        <v>0.29628144326978989</v>
      </c>
      <c r="N1926" s="13">
        <f t="shared" si="2299"/>
        <v>0</v>
      </c>
      <c r="O1926" s="13">
        <f t="shared" si="2300"/>
        <v>0.36041021493170178</v>
      </c>
      <c r="P1926" s="13">
        <f t="shared" si="2301"/>
        <v>0</v>
      </c>
      <c r="Q1926" s="13">
        <f t="shared" si="2302"/>
        <v>0</v>
      </c>
      <c r="R1926" s="13">
        <f t="shared" si="2303"/>
        <v>0.21920968386270881</v>
      </c>
      <c r="S1926" s="13">
        <f t="shared" si="2304"/>
        <v>0</v>
      </c>
      <c r="T1926" s="13">
        <f t="shared" si="2305"/>
        <v>0</v>
      </c>
      <c r="U1926" s="13">
        <f t="shared" si="2306"/>
        <v>0</v>
      </c>
      <c r="V1926" s="13">
        <f t="shared" si="2307"/>
        <v>0</v>
      </c>
      <c r="W1926" s="13">
        <f t="shared" si="2308"/>
        <v>0</v>
      </c>
      <c r="X1926" s="13">
        <f t="shared" si="2309"/>
        <v>0</v>
      </c>
      <c r="Y1926" s="13">
        <f t="shared" si="2310"/>
        <v>0</v>
      </c>
      <c r="Z1926" s="13">
        <f t="shared" si="2311"/>
        <v>8.8885541175712457E-2</v>
      </c>
      <c r="AA1926" s="13">
        <f t="shared" si="2312"/>
        <v>0</v>
      </c>
      <c r="AB1926" s="13">
        <f t="shared" si="2313"/>
        <v>0</v>
      </c>
      <c r="AC1926" s="13">
        <f t="shared" si="2314"/>
        <v>0</v>
      </c>
      <c r="AD1926" s="13">
        <f t="shared" si="2315"/>
        <v>0</v>
      </c>
      <c r="AE1926" s="13">
        <f t="shared" si="2316"/>
        <v>0</v>
      </c>
      <c r="AF1926" s="13">
        <f t="shared" si="2317"/>
        <v>0</v>
      </c>
      <c r="AG1926" s="13">
        <f t="shared" si="2318"/>
        <v>0</v>
      </c>
      <c r="AH1926" s="13">
        <f t="shared" si="2319"/>
        <v>2.7031103134501973E-2</v>
      </c>
      <c r="AI1926" s="13">
        <f t="shared" si="2320"/>
        <v>0</v>
      </c>
      <c r="AJ1926" s="13">
        <f t="shared" si="2321"/>
        <v>0</v>
      </c>
      <c r="AK1926" s="13">
        <f t="shared" si="2322"/>
        <v>0</v>
      </c>
      <c r="AL1926" s="13">
        <f t="shared" si="2323"/>
        <v>0</v>
      </c>
      <c r="AM1926" s="13">
        <f t="shared" si="2324"/>
        <v>0</v>
      </c>
      <c r="AN1926" s="13">
        <f t="shared" si="2325"/>
        <v>0</v>
      </c>
      <c r="AO1926" s="13">
        <f t="shared" si="2326"/>
        <v>0</v>
      </c>
      <c r="AP1926" s="13">
        <f t="shared" si="2327"/>
        <v>0</v>
      </c>
      <c r="AQ1926" s="13">
        <f t="shared" si="2328"/>
        <v>0</v>
      </c>
      <c r="AR1926" s="13">
        <f t="shared" si="2329"/>
        <v>6.5763725078628521E-3</v>
      </c>
      <c r="AS1926" s="13">
        <f t="shared" si="2330"/>
        <v>0</v>
      </c>
      <c r="AT1926" s="13">
        <f t="shared" si="2331"/>
        <v>0</v>
      </c>
      <c r="AU1926" s="13">
        <f t="shared" si="2332"/>
        <v>0</v>
      </c>
      <c r="AV1926" s="13">
        <f t="shared" si="2333"/>
        <v>0</v>
      </c>
      <c r="AW1926" s="13">
        <f t="shared" si="2334"/>
        <v>0</v>
      </c>
      <c r="AX1926" s="13">
        <f t="shared" si="2335"/>
        <v>0</v>
      </c>
      <c r="AY1926" s="13">
        <f t="shared" si="2336"/>
        <v>0</v>
      </c>
      <c r="AZ1926" s="13">
        <f t="shared" si="2337"/>
        <v>0</v>
      </c>
      <c r="BA1926" s="13">
        <f t="shared" si="2338"/>
        <v>0</v>
      </c>
      <c r="BB1926" s="13">
        <f t="shared" si="2339"/>
        <v>0</v>
      </c>
      <c r="BC1926" s="13">
        <f t="shared" si="2340"/>
        <v>0</v>
      </c>
      <c r="BD1926" s="13">
        <f t="shared" si="2341"/>
        <v>1.333299740764571E-3</v>
      </c>
      <c r="BE1926" s="13">
        <f t="shared" si="2342"/>
        <v>0</v>
      </c>
      <c r="BF1926" s="13">
        <f t="shared" si="2343"/>
        <v>0</v>
      </c>
      <c r="BG1926" s="13">
        <f t="shared" si="2344"/>
        <v>0</v>
      </c>
      <c r="BH1926" s="13">
        <f t="shared" si="2345"/>
        <v>0</v>
      </c>
      <c r="BI1926" s="13">
        <f t="shared" si="2346"/>
        <v>0</v>
      </c>
      <c r="BJ1926" s="14">
        <f t="shared" si="2347"/>
        <v>0</v>
      </c>
      <c r="BK1926" s="14">
        <f t="shared" si="2348"/>
        <v>0.29628144326978989</v>
      </c>
      <c r="BL1926" s="14">
        <f t="shared" si="2349"/>
        <v>0.6145606741775399</v>
      </c>
      <c r="BM1926" s="14">
        <f t="shared" si="2350"/>
        <v>0.12382631655884184</v>
      </c>
      <c r="BN1926" s="14">
        <f t="shared" si="2351"/>
        <v>0.87590134206420045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1.60606060606061</v>
      </c>
      <c r="F1927" s="10">
        <f>VLOOKUP(B1927,home!$B$2:$E$405,3,FALSE)</f>
        <v>0.83</v>
      </c>
      <c r="G1927" s="10">
        <f>VLOOKUP(C1927,away!$B$2:$E$405,4,FALSE)</f>
        <v>1.25</v>
      </c>
      <c r="H1927" s="10">
        <f>VLOOKUP(A1927,away!$A$2:$E$405,3,FALSE)</f>
        <v>1.4242424242424201</v>
      </c>
      <c r="I1927" s="10">
        <f>VLOOKUP(C1927,away!$B$2:$E$405,3,FALSE)</f>
        <v>0.93</v>
      </c>
      <c r="J1927" s="10">
        <f>VLOOKUP(B1927,home!$B$2:$E$405,4,FALSE)</f>
        <v>0.7</v>
      </c>
      <c r="K1927" s="12">
        <f t="shared" si="2296"/>
        <v>1.6662878787878825</v>
      </c>
      <c r="L1927" s="12">
        <f t="shared" si="2297"/>
        <v>0.92718181818181544</v>
      </c>
      <c r="M1927" s="13">
        <f t="shared" si="2298"/>
        <v>7.4760194333271329E-2</v>
      </c>
      <c r="N1927" s="13">
        <f t="shared" si="2299"/>
        <v>0.12457200563335655</v>
      </c>
      <c r="O1927" s="13">
        <f t="shared" si="2300"/>
        <v>6.9316292909548369E-2</v>
      </c>
      <c r="P1927" s="13">
        <f t="shared" si="2301"/>
        <v>0.11550089867769089</v>
      </c>
      <c r="Q1927" s="13">
        <f t="shared" si="2302"/>
        <v>0.10378641151157894</v>
      </c>
      <c r="R1927" s="13">
        <f t="shared" si="2303"/>
        <v>3.2134403244749164E-2</v>
      </c>
      <c r="S1927" s="13">
        <f t="shared" si="2304"/>
        <v>4.461083105229828E-2</v>
      </c>
      <c r="T1927" s="13">
        <f t="shared" si="2305"/>
        <v>9.6228873727871866E-2</v>
      </c>
      <c r="U1927" s="13">
        <f t="shared" si="2306"/>
        <v>5.3545166618807531E-2</v>
      </c>
      <c r="V1927" s="13">
        <f t="shared" si="2307"/>
        <v>7.6579538724541353E-3</v>
      </c>
      <c r="W1927" s="13">
        <f t="shared" si="2308"/>
        <v>5.7646013161545037E-2</v>
      </c>
      <c r="X1927" s="13">
        <f t="shared" si="2309"/>
        <v>5.3448335294054197E-2</v>
      </c>
      <c r="Y1927" s="13">
        <f t="shared" si="2310"/>
        <v>2.4778162348366231E-2</v>
      </c>
      <c r="Z1927" s="13">
        <f t="shared" si="2311"/>
        <v>9.9314781422180556E-3</v>
      </c>
      <c r="AA1927" s="13">
        <f t="shared" si="2312"/>
        <v>1.6548701646824742E-2</v>
      </c>
      <c r="AB1927" s="13">
        <f t="shared" si="2313"/>
        <v>1.3787450481890572E-2</v>
      </c>
      <c r="AC1927" s="13">
        <f t="shared" si="2314"/>
        <v>7.3944811322132714E-4</v>
      </c>
      <c r="AD1927" s="13">
        <f t="shared" si="2315"/>
        <v>2.4013713247882318E-2</v>
      </c>
      <c r="AE1927" s="13">
        <f t="shared" si="2316"/>
        <v>2.2265078310468277E-2</v>
      </c>
      <c r="AF1927" s="13">
        <f t="shared" si="2317"/>
        <v>1.0321887894930239E-2</v>
      </c>
      <c r="AG1927" s="13">
        <f t="shared" si="2318"/>
        <v>3.1900889284967641E-3</v>
      </c>
      <c r="AH1927" s="13">
        <f t="shared" si="2319"/>
        <v>2.3020714902836732E-3</v>
      </c>
      <c r="AI1927" s="13">
        <f t="shared" si="2320"/>
        <v>3.8359138203628413E-3</v>
      </c>
      <c r="AJ1927" s="13">
        <f t="shared" si="2321"/>
        <v>3.1958683514727612E-3</v>
      </c>
      <c r="AK1927" s="13">
        <f t="shared" si="2322"/>
        <v>1.7750788987536245E-3</v>
      </c>
      <c r="AL1927" s="13">
        <f t="shared" si="2323"/>
        <v>4.5696468482600882E-5</v>
      </c>
      <c r="AM1927" s="13">
        <f t="shared" si="2324"/>
        <v>8.0027518619268621E-3</v>
      </c>
      <c r="AN1927" s="13">
        <f t="shared" si="2325"/>
        <v>7.4200060217992575E-3</v>
      </c>
      <c r="AO1927" s="13">
        <f t="shared" si="2326"/>
        <v>3.4398473371059267E-3</v>
      </c>
      <c r="AP1927" s="13">
        <f t="shared" si="2327"/>
        <v>1.0631213027619167E-3</v>
      </c>
      <c r="AQ1927" s="13">
        <f t="shared" si="2328"/>
        <v>2.4642668561065348E-4</v>
      </c>
      <c r="AR1927" s="13">
        <f t="shared" si="2329"/>
        <v>4.2688776598914769E-4</v>
      </c>
      <c r="AS1927" s="13">
        <f t="shared" si="2330"/>
        <v>7.1131791007055488E-4</v>
      </c>
      <c r="AT1927" s="13">
        <f t="shared" si="2331"/>
        <v>5.9263020575764749E-4</v>
      </c>
      <c r="AU1927" s="13">
        <f t="shared" si="2332"/>
        <v>3.2916417615251218E-4</v>
      </c>
      <c r="AV1927" s="13">
        <f t="shared" si="2333"/>
        <v>1.3712056921353266E-4</v>
      </c>
      <c r="AW1927" s="13">
        <f t="shared" si="2334"/>
        <v>1.9610789550387858E-6</v>
      </c>
      <c r="AX1927" s="13">
        <f t="shared" si="2335"/>
        <v>2.2224814040793153E-3</v>
      </c>
      <c r="AY1927" s="13">
        <f t="shared" si="2336"/>
        <v>2.0606443491095337E-3</v>
      </c>
      <c r="AZ1927" s="13">
        <f t="shared" si="2337"/>
        <v>9.5529598711673036E-4</v>
      </c>
      <c r="BA1927" s="13">
        <f t="shared" si="2338"/>
        <v>2.9524435674556078E-4</v>
      </c>
      <c r="BB1927" s="13">
        <f t="shared" si="2339"/>
        <v>6.8436299873817381E-5</v>
      </c>
      <c r="BC1927" s="13">
        <f t="shared" si="2340"/>
        <v>1.2690578589328394E-5</v>
      </c>
      <c r="BD1927" s="13">
        <f t="shared" si="2341"/>
        <v>6.5967095838231869E-5</v>
      </c>
      <c r="BE1927" s="13">
        <f t="shared" si="2342"/>
        <v>1.0992017219408431E-4</v>
      </c>
      <c r="BF1927" s="13">
        <f t="shared" si="2343"/>
        <v>9.1579325280639797E-5</v>
      </c>
      <c r="BG1927" s="13">
        <f t="shared" si="2344"/>
        <v>5.0865839887567584E-5</v>
      </c>
      <c r="BH1927" s="13">
        <f t="shared" si="2345"/>
        <v>2.118928311225477E-5</v>
      </c>
      <c r="BI1927" s="13">
        <f t="shared" si="2346"/>
        <v>7.061489122030983E-6</v>
      </c>
      <c r="BJ1927" s="14">
        <f t="shared" si="2347"/>
        <v>0.54603751624326946</v>
      </c>
      <c r="BK1927" s="14">
        <f t="shared" si="2348"/>
        <v>0.24537566686652812</v>
      </c>
      <c r="BL1927" s="14">
        <f t="shared" si="2349"/>
        <v>0.1989846512953114</v>
      </c>
      <c r="BM1927" s="14">
        <f t="shared" si="2350"/>
        <v>0.47820042296697729</v>
      </c>
      <c r="BN1927" s="14">
        <f t="shared" si="2351"/>
        <v>0.52007020631019529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1.60606060606061</v>
      </c>
      <c r="F1928" s="10">
        <f>VLOOKUP(B1928,home!$B$2:$E$405,3,FALSE)</f>
        <v>1.66</v>
      </c>
      <c r="G1928" s="10">
        <f>VLOOKUP(C1928,away!$B$2:$E$405,4,FALSE)</f>
        <v>0.73</v>
      </c>
      <c r="H1928" s="10">
        <f>VLOOKUP(A1928,away!$A$2:$E$405,3,FALSE)</f>
        <v>1.4242424242424201</v>
      </c>
      <c r="I1928" s="10">
        <f>VLOOKUP(C1928,away!$B$2:$E$405,3,FALSE)</f>
        <v>1.45</v>
      </c>
      <c r="J1928" s="10">
        <f>VLOOKUP(B1928,home!$B$2:$E$405,4,FALSE)</f>
        <v>0.82</v>
      </c>
      <c r="K1928" s="12">
        <f t="shared" si="2296"/>
        <v>1.9462242424242469</v>
      </c>
      <c r="L1928" s="12">
        <f t="shared" si="2297"/>
        <v>1.6934242424242374</v>
      </c>
      <c r="M1928" s="13">
        <f t="shared" si="2298"/>
        <v>2.6261573684452665E-2</v>
      </c>
      <c r="N1928" s="13">
        <f t="shared" si="2299"/>
        <v>5.1110911348892424E-2</v>
      </c>
      <c r="O1928" s="13">
        <f t="shared" si="2300"/>
        <v>4.4471985521462545E-2</v>
      </c>
      <c r="P1928" s="13">
        <f t="shared" si="2301"/>
        <v>8.6552456330610511E-2</v>
      </c>
      <c r="Q1928" s="13">
        <f t="shared" si="2302"/>
        <v>4.9736647359805507E-2</v>
      </c>
      <c r="R1928" s="13">
        <f t="shared" si="2303"/>
        <v>3.7654969195392192E-2</v>
      </c>
      <c r="S1928" s="13">
        <f t="shared" si="2304"/>
        <v>7.1314535325212119E-2</v>
      </c>
      <c r="T1928" s="13">
        <f t="shared" si="2305"/>
        <v>8.4225244376000083E-2</v>
      </c>
      <c r="U1928" s="13">
        <f t="shared" si="2306"/>
        <v>7.3285013895810519E-2</v>
      </c>
      <c r="V1928" s="13">
        <f t="shared" si="2307"/>
        <v>2.6115250613516074E-2</v>
      </c>
      <c r="W1928" s="13">
        <f t="shared" si="2308"/>
        <v>3.2266222942853133E-2</v>
      </c>
      <c r="X1928" s="13">
        <f t="shared" si="2309"/>
        <v>5.4640404142892611E-2</v>
      </c>
      <c r="Y1928" s="13">
        <f t="shared" si="2310"/>
        <v>4.6264692495716055E-2</v>
      </c>
      <c r="Z1928" s="13">
        <f t="shared" si="2311"/>
        <v>2.125527922773833E-2</v>
      </c>
      <c r="AA1928" s="13">
        <f t="shared" si="2312"/>
        <v>4.1367539712520857E-2</v>
      </c>
      <c r="AB1928" s="13">
        <f t="shared" si="2313"/>
        <v>4.0255254318977939E-2</v>
      </c>
      <c r="AC1928" s="13">
        <f t="shared" si="2314"/>
        <v>5.3793879496915409E-3</v>
      </c>
      <c r="AD1928" s="13">
        <f t="shared" si="2315"/>
        <v>1.5699326325711537E-2</v>
      </c>
      <c r="AE1928" s="13">
        <f t="shared" si="2316"/>
        <v>2.6585619789688947E-2</v>
      </c>
      <c r="AF1928" s="13">
        <f t="shared" si="2317"/>
        <v>2.2510366525866413E-2</v>
      </c>
      <c r="AG1928" s="13">
        <f t="shared" si="2318"/>
        <v>1.270653346025241E-2</v>
      </c>
      <c r="AH1928" s="13">
        <f t="shared" si="2319"/>
        <v>8.9985512809371039E-3</v>
      </c>
      <c r="AI1928" s="13">
        <f t="shared" si="2320"/>
        <v>1.7513198649657551E-2</v>
      </c>
      <c r="AJ1928" s="13">
        <f t="shared" si="2321"/>
        <v>1.7042305887177558E-2</v>
      </c>
      <c r="AK1928" s="13">
        <f t="shared" si="2322"/>
        <v>1.1056049621478142E-2</v>
      </c>
      <c r="AL1928" s="13">
        <f t="shared" si="2323"/>
        <v>7.091718816176389E-4</v>
      </c>
      <c r="AM1928" s="13">
        <f t="shared" si="2324"/>
        <v>6.1108818969657962E-3</v>
      </c>
      <c r="AN1928" s="13">
        <f t="shared" si="2325"/>
        <v>1.0348315546913289E-2</v>
      </c>
      <c r="AO1928" s="13">
        <f t="shared" si="2326"/>
        <v>8.7620442076993005E-3</v>
      </c>
      <c r="AP1928" s="13">
        <f t="shared" si="2327"/>
        <v>4.9459526915036191E-3</v>
      </c>
      <c r="AQ1928" s="13">
        <f t="shared" si="2328"/>
        <v>2.0938990474189088E-3</v>
      </c>
      <c r="AR1928" s="13">
        <f t="shared" si="2329"/>
        <v>3.0476729771673097E-3</v>
      </c>
      <c r="AS1928" s="13">
        <f t="shared" si="2330"/>
        <v>5.9314550311442968E-3</v>
      </c>
      <c r="AT1928" s="13">
        <f t="shared" si="2331"/>
        <v>5.7719707872311487E-3</v>
      </c>
      <c r="AU1928" s="13">
        <f t="shared" si="2332"/>
        <v>3.7445164908912758E-3</v>
      </c>
      <c r="AV1928" s="13">
        <f t="shared" si="2333"/>
        <v>1.8219171926824919E-3</v>
      </c>
      <c r="AW1928" s="13">
        <f t="shared" si="2334"/>
        <v>6.4924357047433127E-5</v>
      </c>
      <c r="AX1928" s="13">
        <f t="shared" si="2335"/>
        <v>1.9821910817443833E-3</v>
      </c>
      <c r="AY1928" s="13">
        <f t="shared" si="2336"/>
        <v>3.3566904309430619E-3</v>
      </c>
      <c r="AZ1928" s="13">
        <f t="shared" si="2337"/>
        <v>2.8421504750362216E-3</v>
      </c>
      <c r="BA1928" s="13">
        <f t="shared" si="2338"/>
        <v>1.6043221716812992E-3</v>
      </c>
      <c r="BB1928" s="13">
        <f t="shared" si="2339"/>
        <v>6.7919951454595306E-4</v>
      </c>
      <c r="BC1928" s="13">
        <f t="shared" si="2340"/>
        <v>2.3003458467497781E-4</v>
      </c>
      <c r="BD1928" s="13">
        <f t="shared" si="2341"/>
        <v>8.6016721708606278E-4</v>
      </c>
      <c r="BE1928" s="13">
        <f t="shared" si="2342"/>
        <v>1.6740782904314951E-3</v>
      </c>
      <c r="BF1928" s="13">
        <f t="shared" si="2343"/>
        <v>1.6290658762769577E-3</v>
      </c>
      <c r="BG1928" s="13">
        <f t="shared" si="2344"/>
        <v>1.056842500305438E-3</v>
      </c>
      <c r="BH1928" s="13">
        <f t="shared" si="2345"/>
        <v>5.1421312362967422E-4</v>
      </c>
      <c r="BI1928" s="13">
        <f t="shared" si="2346"/>
        <v>2.0015480939615372E-4</v>
      </c>
      <c r="BJ1928" s="14">
        <f t="shared" si="2347"/>
        <v>0.43870165041680592</v>
      </c>
      <c r="BK1928" s="14">
        <f t="shared" si="2348"/>
        <v>0.21968906621604362</v>
      </c>
      <c r="BL1928" s="14">
        <f t="shared" si="2349"/>
        <v>0.31789692237965661</v>
      </c>
      <c r="BM1928" s="14">
        <f t="shared" si="2350"/>
        <v>0.6984626087257334</v>
      </c>
      <c r="BN1928" s="14">
        <f t="shared" si="2351"/>
        <v>0.29578854344061584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1.80555555555556</v>
      </c>
      <c r="F1929" s="10">
        <f>VLOOKUP(B1929,home!$B$2:$E$405,3,FALSE)</f>
        <v>1.25</v>
      </c>
      <c r="G1929" s="10">
        <f>VLOOKUP(C1929,away!$B$2:$E$405,4,FALSE)</f>
        <v>0.55000000000000004</v>
      </c>
      <c r="H1929" s="10">
        <f>VLOOKUP(A1929,away!$A$2:$E$405,3,FALSE)</f>
        <v>1.2361111111111101</v>
      </c>
      <c r="I1929" s="10">
        <f>VLOOKUP(C1929,away!$B$2:$E$405,3,FALSE)</f>
        <v>1.8</v>
      </c>
      <c r="J1929" s="10">
        <f>VLOOKUP(B1929,home!$B$2:$E$405,4,FALSE)</f>
        <v>1.82</v>
      </c>
      <c r="K1929" s="12">
        <f t="shared" si="2296"/>
        <v>1.2413194444444475</v>
      </c>
      <c r="L1929" s="12">
        <f t="shared" si="2297"/>
        <v>4.0494999999999974</v>
      </c>
      <c r="M1929" s="13">
        <f t="shared" si="2298"/>
        <v>5.0376305095374517E-3</v>
      </c>
      <c r="N1929" s="13">
        <f t="shared" si="2299"/>
        <v>6.2533087054154292E-3</v>
      </c>
      <c r="O1929" s="13">
        <f t="shared" si="2300"/>
        <v>2.0399884748371899E-2</v>
      </c>
      <c r="P1929" s="13">
        <f t="shared" si="2301"/>
        <v>2.5322773602579767E-2</v>
      </c>
      <c r="Q1929" s="13">
        <f t="shared" si="2302"/>
        <v>3.8811768440729557E-3</v>
      </c>
      <c r="R1929" s="13">
        <f t="shared" si="2303"/>
        <v>4.1304666644265978E-2</v>
      </c>
      <c r="S1929" s="13">
        <f t="shared" si="2304"/>
        <v>3.1822642694491143E-2</v>
      </c>
      <c r="T1929" s="13">
        <f t="shared" si="2305"/>
        <v>1.5716825630073424E-2</v>
      </c>
      <c r="U1929" s="13">
        <f t="shared" si="2306"/>
        <v>5.1272285851823349E-2</v>
      </c>
      <c r="V1929" s="13">
        <f t="shared" si="2307"/>
        <v>1.7773734758450926E-2</v>
      </c>
      <c r="W1929" s="13">
        <f t="shared" si="2308"/>
        <v>1.6059267612917648E-3</v>
      </c>
      <c r="X1929" s="13">
        <f t="shared" si="2309"/>
        <v>6.5032004198509984E-3</v>
      </c>
      <c r="Y1929" s="13">
        <f t="shared" si="2310"/>
        <v>1.3167355050093298E-2</v>
      </c>
      <c r="Z1929" s="13">
        <f t="shared" si="2311"/>
        <v>5.5754415858651658E-2</v>
      </c>
      <c r="AA1929" s="13">
        <f t="shared" si="2312"/>
        <v>6.9209040518986173E-2</v>
      </c>
      <c r="AB1929" s="13">
        <f t="shared" si="2313"/>
        <v>4.2955263863780603E-2</v>
      </c>
      <c r="AC1929" s="13">
        <f t="shared" si="2314"/>
        <v>5.5839776819236386E-3</v>
      </c>
      <c r="AD1929" s="13">
        <f t="shared" si="2315"/>
        <v>4.9836702878629127E-4</v>
      </c>
      <c r="AE1929" s="13">
        <f t="shared" si="2316"/>
        <v>2.0181372830700853E-3</v>
      </c>
      <c r="AF1929" s="13">
        <f t="shared" si="2317"/>
        <v>4.0862234638961523E-3</v>
      </c>
      <c r="AG1929" s="13">
        <f t="shared" si="2318"/>
        <v>5.5157206390158203E-3</v>
      </c>
      <c r="AH1929" s="13">
        <f t="shared" si="2319"/>
        <v>5.6444376754902444E-2</v>
      </c>
      <c r="AI1929" s="13">
        <f t="shared" si="2320"/>
        <v>7.0065502395408596E-2</v>
      </c>
      <c r="AJ1929" s="13">
        <f t="shared" si="2321"/>
        <v>4.3486835254094872E-2</v>
      </c>
      <c r="AK1929" s="13">
        <f t="shared" si="2322"/>
        <v>1.7993684726086749E-2</v>
      </c>
      <c r="AL1929" s="13">
        <f t="shared" si="2323"/>
        <v>1.1227643819728544E-3</v>
      </c>
      <c r="AM1929" s="13">
        <f t="shared" si="2324"/>
        <v>1.2372653666048572E-4</v>
      </c>
      <c r="AN1929" s="13">
        <f t="shared" si="2325"/>
        <v>5.010306102066367E-4</v>
      </c>
      <c r="AO1929" s="13">
        <f t="shared" si="2326"/>
        <v>1.0144617280158869E-3</v>
      </c>
      <c r="AP1929" s="13">
        <f t="shared" si="2327"/>
        <v>1.3693542558667771E-3</v>
      </c>
      <c r="AQ1929" s="13">
        <f t="shared" si="2328"/>
        <v>1.3863000147831279E-3</v>
      </c>
      <c r="AR1929" s="13">
        <f t="shared" si="2329"/>
        <v>4.5714300733795454E-2</v>
      </c>
      <c r="AS1929" s="13">
        <f t="shared" si="2330"/>
        <v>5.674605039004138E-2</v>
      </c>
      <c r="AT1929" s="13">
        <f t="shared" si="2331"/>
        <v>3.5219987872291407E-2</v>
      </c>
      <c r="AU1929" s="13">
        <f t="shared" si="2332"/>
        <v>1.4573085259657647E-2</v>
      </c>
      <c r="AV1929" s="13">
        <f t="shared" si="2333"/>
        <v>4.5224635245899513E-3</v>
      </c>
      <c r="AW1929" s="13">
        <f t="shared" si="2334"/>
        <v>1.5677293455012263E-4</v>
      </c>
      <c r="AX1929" s="13">
        <f t="shared" si="2335"/>
        <v>2.5597359291738274E-5</v>
      </c>
      <c r="AY1929" s="13">
        <f t="shared" si="2336"/>
        <v>1.0365650645189408E-4</v>
      </c>
      <c r="AZ1929" s="13">
        <f t="shared" si="2337"/>
        <v>2.0987851143847237E-4</v>
      </c>
      <c r="BA1929" s="13">
        <f t="shared" si="2338"/>
        <v>2.8330101069003113E-4</v>
      </c>
      <c r="BB1929" s="13">
        <f t="shared" si="2339"/>
        <v>2.8680686069732013E-4</v>
      </c>
      <c r="BC1929" s="13">
        <f t="shared" si="2340"/>
        <v>2.3228487647875942E-4</v>
      </c>
      <c r="BD1929" s="13">
        <f t="shared" si="2341"/>
        <v>3.0853343470250767E-2</v>
      </c>
      <c r="BE1929" s="13">
        <f t="shared" si="2342"/>
        <v>3.8298855175745404E-2</v>
      </c>
      <c r="BF1929" s="13">
        <f t="shared" si="2343"/>
        <v>2.3770556814807331E-2</v>
      </c>
      <c r="BG1929" s="13">
        <f t="shared" si="2344"/>
        <v>9.8356181264972684E-3</v>
      </c>
      <c r="BH1929" s="13">
        <f t="shared" si="2345"/>
        <v>3.0522860071378328E-3</v>
      </c>
      <c r="BI1929" s="13">
        <f t="shared" si="2346"/>
        <v>7.5777239413317855E-4</v>
      </c>
      <c r="BJ1929" s="14">
        <f t="shared" si="2347"/>
        <v>6.4782640096147343E-2</v>
      </c>
      <c r="BK1929" s="14">
        <f t="shared" si="2348"/>
        <v>8.6767180135407657E-2</v>
      </c>
      <c r="BL1929" s="14">
        <f t="shared" si="2349"/>
        <v>0.6764758605266683</v>
      </c>
      <c r="BM1929" s="14">
        <f t="shared" si="2350"/>
        <v>0.78163377199073003</v>
      </c>
      <c r="BN1929" s="14">
        <f t="shared" si="2351"/>
        <v>0.10219944105424347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1.80555555555556</v>
      </c>
      <c r="F1930" s="10">
        <f>VLOOKUP(B1930,home!$B$2:$E$405,3,FALSE)</f>
        <v>0.42</v>
      </c>
      <c r="G1930" s="10">
        <f>VLOOKUP(C1930,away!$B$2:$E$405,4,FALSE)</f>
        <v>0.83</v>
      </c>
      <c r="H1930" s="10">
        <f>VLOOKUP(A1930,away!$A$2:$E$405,3,FALSE)</f>
        <v>1.2361111111111101</v>
      </c>
      <c r="I1930" s="10">
        <f>VLOOKUP(C1930,away!$B$2:$E$405,3,FALSE)</f>
        <v>0.42</v>
      </c>
      <c r="J1930" s="10">
        <f>VLOOKUP(B1930,home!$B$2:$E$405,4,FALSE)</f>
        <v>1.82</v>
      </c>
      <c r="K1930" s="12">
        <f t="shared" si="2296"/>
        <v>0.62941666666666818</v>
      </c>
      <c r="L1930" s="12">
        <f t="shared" si="2297"/>
        <v>0.94488333333333252</v>
      </c>
      <c r="M1930" s="13">
        <f t="shared" si="2298"/>
        <v>0.20715250869671567</v>
      </c>
      <c r="N1930" s="13">
        <f t="shared" si="2299"/>
        <v>0.13038524151552477</v>
      </c>
      <c r="O1930" s="13">
        <f t="shared" si="2300"/>
        <v>0.19573495292571488</v>
      </c>
      <c r="P1930" s="13">
        <f t="shared" si="2301"/>
        <v>0.12319884162066067</v>
      </c>
      <c r="Q1930" s="13">
        <f t="shared" si="2302"/>
        <v>4.103332204861504E-2</v>
      </c>
      <c r="R1930" s="13">
        <f t="shared" si="2303"/>
        <v>9.2473347385146176E-2</v>
      </c>
      <c r="S1930" s="13">
        <f t="shared" si="2304"/>
        <v>1.8317367566730882E-2</v>
      </c>
      <c r="T1930" s="13">
        <f t="shared" si="2305"/>
        <v>3.8771702115035514E-2</v>
      </c>
      <c r="U1930" s="13">
        <f t="shared" si="2306"/>
        <v>5.8204266066667565E-2</v>
      </c>
      <c r="V1930" s="13">
        <f t="shared" si="2307"/>
        <v>1.2104224724516178E-3</v>
      </c>
      <c r="W1930" s="13">
        <f t="shared" si="2308"/>
        <v>8.609018928699726E-3</v>
      </c>
      <c r="X1930" s="13">
        <f t="shared" si="2309"/>
        <v>8.1345185020795536E-3</v>
      </c>
      <c r="Y1930" s="13">
        <f t="shared" si="2310"/>
        <v>3.8430854786532971E-3</v>
      </c>
      <c r="Z1930" s="13">
        <f t="shared" si="2311"/>
        <v>2.912550824058938E-2</v>
      </c>
      <c r="AA1930" s="13">
        <f t="shared" si="2312"/>
        <v>1.8332080311764344E-2</v>
      </c>
      <c r="AB1930" s="13">
        <f t="shared" si="2313"/>
        <v>5.7692584414481838E-3</v>
      </c>
      <c r="AC1930" s="13">
        <f t="shared" si="2314"/>
        <v>4.4991805619398825E-5</v>
      </c>
      <c r="AD1930" s="13">
        <f t="shared" si="2315"/>
        <v>1.354664999343108E-3</v>
      </c>
      <c r="AE1930" s="13">
        <f t="shared" si="2316"/>
        <v>1.2800003801293127E-3</v>
      </c>
      <c r="AF1930" s="13">
        <f t="shared" si="2317"/>
        <v>6.0472551292225878E-4</v>
      </c>
      <c r="AG1930" s="13">
        <f t="shared" si="2318"/>
        <v>1.9046501946723104E-4</v>
      </c>
      <c r="AH1930" s="13">
        <f t="shared" si="2319"/>
        <v>6.8800518278488831E-3</v>
      </c>
      <c r="AI1930" s="13">
        <f t="shared" si="2320"/>
        <v>4.3304192879785614E-3</v>
      </c>
      <c r="AJ1930" s="13">
        <f t="shared" si="2321"/>
        <v>1.3628190367542565E-3</v>
      </c>
      <c r="AK1930" s="13">
        <f t="shared" si="2322"/>
        <v>2.8592700512791459E-4</v>
      </c>
      <c r="AL1930" s="13">
        <f t="shared" si="2323"/>
        <v>1.07031063627563E-6</v>
      </c>
      <c r="AM1930" s="13">
        <f t="shared" si="2324"/>
        <v>1.7052974566730868E-4</v>
      </c>
      <c r="AN1930" s="13">
        <f t="shared" si="2325"/>
        <v>1.6113071451861205E-4</v>
      </c>
      <c r="AO1930" s="13">
        <f t="shared" si="2326"/>
        <v>7.6124863318363865E-5</v>
      </c>
      <c r="AP1930" s="13">
        <f t="shared" si="2327"/>
        <v>2.3976371533933327E-5</v>
      </c>
      <c r="AQ1930" s="13">
        <f t="shared" si="2328"/>
        <v>5.6637184640553364E-6</v>
      </c>
      <c r="AR1930" s="13">
        <f t="shared" si="2329"/>
        <v>1.3001692609207883E-3</v>
      </c>
      <c r="AS1930" s="13">
        <f t="shared" si="2330"/>
        <v>8.183482023112282E-4</v>
      </c>
      <c r="AT1930" s="13">
        <f t="shared" si="2331"/>
        <v>2.5754099883569672E-4</v>
      </c>
      <c r="AU1930" s="13">
        <f t="shared" si="2332"/>
        <v>5.4033532339056167E-5</v>
      </c>
      <c r="AV1930" s="13">
        <f t="shared" si="2333"/>
        <v>8.5024014532685867E-6</v>
      </c>
      <c r="AW1930" s="13">
        <f t="shared" si="2334"/>
        <v>1.76816898215908E-8</v>
      </c>
      <c r="AX1930" s="13">
        <f t="shared" si="2335"/>
        <v>1.7889044014238679E-5</v>
      </c>
      <c r="AY1930" s="13">
        <f t="shared" si="2336"/>
        <v>1.6903059538320546E-5</v>
      </c>
      <c r="AZ1930" s="13">
        <f t="shared" si="2337"/>
        <v>7.9857096200500472E-6</v>
      </c>
      <c r="BA1930" s="13">
        <f t="shared" si="2338"/>
        <v>2.5151879749416498E-6</v>
      </c>
      <c r="BB1930" s="13">
        <f t="shared" si="2339"/>
        <v>5.9413979943069509E-7</v>
      </c>
      <c r="BC1930" s="13">
        <f t="shared" si="2340"/>
        <v>1.1227855883041458E-7</v>
      </c>
      <c r="BD1930" s="13">
        <f t="shared" si="2341"/>
        <v>2.0475137752606161E-4</v>
      </c>
      <c r="BE1930" s="13">
        <f t="shared" si="2342"/>
        <v>1.2887392953786226E-4</v>
      </c>
      <c r="BF1930" s="13">
        <f t="shared" si="2343"/>
        <v>4.0557699574978166E-5</v>
      </c>
      <c r="BG1930" s="13">
        <f t="shared" si="2344"/>
        <v>8.5092306913836333E-6</v>
      </c>
      <c r="BH1930" s="13">
        <f t="shared" si="2345"/>
        <v>1.3389629044170986E-6</v>
      </c>
      <c r="BI1930" s="13">
        <f t="shared" si="2346"/>
        <v>1.6855311361770619E-7</v>
      </c>
      <c r="BJ1930" s="14">
        <f t="shared" si="2347"/>
        <v>0.23469016933347794</v>
      </c>
      <c r="BK1930" s="14">
        <f t="shared" si="2348"/>
        <v>0.34994210553235283</v>
      </c>
      <c r="BL1930" s="14">
        <f t="shared" si="2349"/>
        <v>0.38619591643765938</v>
      </c>
      <c r="BM1930" s="14">
        <f t="shared" si="2350"/>
        <v>0.20995859997385358</v>
      </c>
      <c r="BN1930" s="14">
        <f t="shared" si="2351"/>
        <v>0.78997821419237724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1.43333333333333</v>
      </c>
      <c r="F1931" s="10">
        <f>VLOOKUP(B1931,home!$B$2:$E$405,3,FALSE)</f>
        <v>1.95</v>
      </c>
      <c r="G1931" s="10">
        <f>VLOOKUP(C1931,away!$B$2:$E$405,4,FALSE)</f>
        <v>1.1200000000000001</v>
      </c>
      <c r="H1931" s="10">
        <f>VLOOKUP(A1931,away!$A$2:$E$405,3,FALSE)</f>
        <v>1.3888888888888899</v>
      </c>
      <c r="I1931" s="10">
        <f>VLOOKUP(C1931,away!$B$2:$E$405,3,FALSE)</f>
        <v>0.84</v>
      </c>
      <c r="J1931" s="10">
        <f>VLOOKUP(B1931,home!$B$2:$E$405,4,FALSE)</f>
        <v>0.43</v>
      </c>
      <c r="K1931" s="12">
        <f t="shared" ref="K1931:K1981" si="2352">E1931*F1931*G1931</f>
        <v>3.1303999999999927</v>
      </c>
      <c r="L1931" s="12">
        <f t="shared" ref="L1931:L1981" si="2353">H1931*I1931*J1931</f>
        <v>0.50166666666666693</v>
      </c>
      <c r="M1931" s="13">
        <f t="shared" ref="M1931:M1981" si="2354">_xlfn.POISSON.DIST(0,K1931,FALSE) * _xlfn.POISSON.DIST(0,L1931,FALSE)</f>
        <v>2.6461440882244825E-2</v>
      </c>
      <c r="N1931" s="13">
        <f t="shared" ref="N1931:N1981" si="2355">_xlfn.POISSON.DIST(1,K1931,FALSE) * _xlfn.POISSON.DIST(0,L1931,FALSE)</f>
        <v>8.2834894537779022E-2</v>
      </c>
      <c r="O1931" s="13">
        <f t="shared" ref="O1931:O1981" si="2356">_xlfn.POISSON.DIST(0,K1931,FALSE) * _xlfn.POISSON.DIST(1,L1931,FALSE)</f>
        <v>1.3274822842592826E-2</v>
      </c>
      <c r="P1931" s="13">
        <f t="shared" ref="P1931:P1981" si="2357">_xlfn.POISSON.DIST(1,K1931,FALSE) * _xlfn.POISSON.DIST(1,L1931,FALSE)</f>
        <v>4.1555505426452491E-2</v>
      </c>
      <c r="Q1931" s="13">
        <f t="shared" ref="Q1931:Q1981" si="2358">_xlfn.POISSON.DIST(2,K1931,FALSE) * _xlfn.POISSON.DIST(0,L1931,FALSE)</f>
        <v>0.12965317693053144</v>
      </c>
      <c r="R1931" s="13">
        <f t="shared" ref="R1931:R1981" si="2359">_xlfn.POISSON.DIST(0,K1931,FALSE) * _xlfn.POISSON.DIST(2,L1931,FALSE)</f>
        <v>3.3297680630170355E-3</v>
      </c>
      <c r="S1931" s="13">
        <f t="shared" ref="S1931:S1981" si="2360">_xlfn.POISSON.DIST(2,K1931,FALSE) * _xlfn.POISSON.DIST(2,L1931,FALSE)</f>
        <v>1.6314871504282066E-2</v>
      </c>
      <c r="T1931" s="13">
        <f t="shared" ref="T1931:T1981" si="2361">_xlfn.POISSON.DIST(2,K1931,FALSE) * _xlfn.POISSON.DIST(1,L1931,FALSE)</f>
        <v>6.5042677093483298E-2</v>
      </c>
      <c r="U1931" s="13">
        <f t="shared" ref="U1931:U1981" si="2362">_xlfn.POISSON.DIST(1,K1931,FALSE) * _xlfn.POISSON.DIST(2,L1931,FALSE)</f>
        <v>1.0423505944468505E-2</v>
      </c>
      <c r="V1931" s="13">
        <f t="shared" ref="V1931:V1981" si="2363">_xlfn.POISSON.DIST(3,K1931,FALSE) * _xlfn.POISSON.DIST(3,L1931,FALSE)</f>
        <v>2.846795222381176E-3</v>
      </c>
      <c r="W1931" s="13">
        <f t="shared" ref="W1931:W1981" si="2364">_xlfn.POISSON.DIST(3,K1931,FALSE) * _xlfn.POISSON.DIST(0,L1931,FALSE)</f>
        <v>0.13528876835444489</v>
      </c>
      <c r="X1931" s="13">
        <f t="shared" ref="X1931:X1981" si="2365">_xlfn.POISSON.DIST(3,K1931,FALSE) * _xlfn.POISSON.DIST(1,L1931,FALSE)</f>
        <v>6.7869865457813219E-2</v>
      </c>
      <c r="Y1931" s="13">
        <f t="shared" ref="Y1931:Y1981" si="2366">_xlfn.POISSON.DIST(3,K1931,FALSE) * _xlfn.POISSON.DIST(2,L1931,FALSE)</f>
        <v>1.7024024585668155E-2</v>
      </c>
      <c r="Z1931" s="13">
        <f t="shared" ref="Z1931:Z1981" si="2367">_xlfn.POISSON.DIST(0,K1931,FALSE) * _xlfn.POISSON.DIST(3,L1931,FALSE)</f>
        <v>5.5681121498229341E-4</v>
      </c>
      <c r="AA1931" s="13">
        <f t="shared" ref="AA1931:AA1981" si="2368">_xlfn.POISSON.DIST(1,K1931,FALSE) * _xlfn.POISSON.DIST(3,L1931,FALSE)</f>
        <v>1.7430418273805673E-3</v>
      </c>
      <c r="AB1931" s="13">
        <f t="shared" ref="AB1931:AB1981" si="2369">_xlfn.POISSON.DIST(2,K1931,FALSE) * _xlfn.POISSON.DIST(3,L1931,FALSE)</f>
        <v>2.7282090682160579E-3</v>
      </c>
      <c r="AC1931" s="13">
        <f t="shared" ref="AC1931:AC1981" si="2370">_xlfn.POISSON.DIST(4,K1931,FALSE) * _xlfn.POISSON.DIST(4,L1931,FALSE)</f>
        <v>2.7941603510486947E-4</v>
      </c>
      <c r="AD1931" s="13">
        <f t="shared" ref="AD1931:AD1981" si="2371">_xlfn.POISSON.DIST(4,K1931,FALSE) * _xlfn.POISSON.DIST(0,L1931,FALSE)</f>
        <v>0.10587699011418833</v>
      </c>
      <c r="AE1931" s="13">
        <f t="shared" ref="AE1931:AE1981" si="2372">_xlfn.POISSON.DIST(4,K1931,FALSE) * _xlfn.POISSON.DIST(1,L1931,FALSE)</f>
        <v>5.31149567072845E-2</v>
      </c>
      <c r="AF1931" s="13">
        <f t="shared" ref="AF1931:AF1981" si="2373">_xlfn.POISSON.DIST(4,K1931,FALSE) * _xlfn.POISSON.DIST(2,L1931,FALSE)</f>
        <v>1.3323001640743867E-2</v>
      </c>
      <c r="AG1931" s="13">
        <f t="shared" ref="AG1931:AG1981" si="2374">_xlfn.POISSON.DIST(4,K1931,FALSE) * _xlfn.POISSON.DIST(3,L1931,FALSE)</f>
        <v>2.227901941035503E-3</v>
      </c>
      <c r="AH1931" s="13">
        <f t="shared" ref="AH1931:AH1981" si="2375">_xlfn.POISSON.DIST(0,K1931,FALSE) * _xlfn.POISSON.DIST(4,L1931,FALSE)</f>
        <v>6.9833406545696E-5</v>
      </c>
      <c r="AI1931" s="13">
        <f t="shared" ref="AI1931:AI1981" si="2376">_xlfn.POISSON.DIST(1,K1931,FALSE) * _xlfn.POISSON.DIST(4,L1931,FALSE)</f>
        <v>2.1860649585064626E-4</v>
      </c>
      <c r="AJ1931" s="13">
        <f t="shared" ref="AJ1931:AJ1981" si="2377">_xlfn.POISSON.DIST(2,K1931,FALSE) * _xlfn.POISSON.DIST(4,L1931,FALSE)</f>
        <v>3.4216288730543076E-4</v>
      </c>
      <c r="AK1931" s="13">
        <f t="shared" ref="AK1931:AK1981" si="2378">_xlfn.POISSON.DIST(3,K1931,FALSE) * _xlfn.POISSON.DIST(4,L1931,FALSE)</f>
        <v>3.5703556747363933E-4</v>
      </c>
      <c r="AL1931" s="13">
        <f t="shared" ref="AL1931:AL1981" si="2379">_xlfn.POISSON.DIST(5,K1931,FALSE) * _xlfn.POISSON.DIST(5,L1931,FALSE)</f>
        <v>1.7551991389598455E-5</v>
      </c>
      <c r="AM1931" s="13">
        <f t="shared" ref="AM1931:AM1981" si="2380">_xlfn.POISSON.DIST(5,K1931,FALSE) * _xlfn.POISSON.DIST(0,L1931,FALSE)</f>
        <v>6.6287465970690837E-2</v>
      </c>
      <c r="AN1931" s="13">
        <f t="shared" ref="AN1931:AN1981" si="2381">_xlfn.POISSON.DIST(5,K1931,FALSE) * _xlfn.POISSON.DIST(1,L1931,FALSE)</f>
        <v>3.3254212095296588E-2</v>
      </c>
      <c r="AO1931" s="13">
        <f t="shared" ref="AO1931:AO1981" si="2382">_xlfn.POISSON.DIST(5,K1931,FALSE) * _xlfn.POISSON.DIST(2,L1931,FALSE)</f>
        <v>8.3412648672368979E-3</v>
      </c>
      <c r="AP1931" s="13">
        <f t="shared" ref="AP1931:AP1981" si="2383">_xlfn.POISSON.DIST(5,K1931,FALSE) * _xlfn.POISSON.DIST(3,L1931,FALSE)</f>
        <v>1.394844847243504E-3</v>
      </c>
      <c r="AQ1931" s="13">
        <f t="shared" ref="AQ1931:AQ1981" si="2384">_xlfn.POISSON.DIST(5,K1931,FALSE) * _xlfn.POISSON.DIST(4,L1931,FALSE)</f>
        <v>1.7493679125845621E-4</v>
      </c>
      <c r="AR1931" s="13">
        <f t="shared" ref="AR1931:AR1981" si="2385">_xlfn.POISSON.DIST(0,K1931,FALSE) * _xlfn.POISSON.DIST(5,L1931,FALSE)</f>
        <v>7.0066184567515046E-6</v>
      </c>
      <c r="AS1931" s="13">
        <f t="shared" ref="AS1931:AS1981" si="2386">_xlfn.POISSON.DIST(1,K1931,FALSE) * _xlfn.POISSON.DIST(5,L1931,FALSE)</f>
        <v>2.1933518417014861E-5</v>
      </c>
      <c r="AT1931" s="13">
        <f t="shared" ref="AT1931:AT1981" si="2387">_xlfn.POISSON.DIST(2,K1931,FALSE) * _xlfn.POISSON.DIST(5,L1931,FALSE)</f>
        <v>3.4330343026311584E-5</v>
      </c>
      <c r="AU1931" s="13">
        <f t="shared" ref="AU1931:AU1981" si="2388">_xlfn.POISSON.DIST(3,K1931,FALSE) * _xlfn.POISSON.DIST(5,L1931,FALSE)</f>
        <v>3.582256860318851E-5</v>
      </c>
      <c r="AV1931" s="13">
        <f t="shared" ref="AV1931:AV1981" si="2389">_xlfn.POISSON.DIST(4,K1931,FALSE) * _xlfn.POISSON.DIST(5,L1931,FALSE)</f>
        <v>2.8034742188855265E-5</v>
      </c>
      <c r="AW1931" s="13">
        <f t="shared" ref="AW1931:AW1981" si="2390">_xlfn.POISSON.DIST(6,K1931,FALSE) * _xlfn.POISSON.DIST(6,L1931,FALSE)</f>
        <v>7.6566531979841073E-7</v>
      </c>
      <c r="AX1931" s="13">
        <f t="shared" ref="AX1931:AX1981" si="2391">_xlfn.POISSON.DIST(6,K1931,FALSE) * _xlfn.POISSON.DIST(0,L1931,FALSE)</f>
        <v>3.4584380579108384E-2</v>
      </c>
      <c r="AY1931" s="13">
        <f t="shared" ref="AY1931:AY1981" si="2392">_xlfn.POISSON.DIST(6,K1931,FALSE) * _xlfn.POISSON.DIST(1,L1931,FALSE)</f>
        <v>1.7349830923852713E-2</v>
      </c>
      <c r="AZ1931" s="13">
        <f t="shared" ref="AZ1931:AZ1981" si="2393">_xlfn.POISSON.DIST(6,K1931,FALSE) * _xlfn.POISSON.DIST(2,L1931,FALSE)</f>
        <v>4.3519159233997243E-3</v>
      </c>
      <c r="BA1931" s="13">
        <f t="shared" ref="BA1931:BA1981" si="2394">_xlfn.POISSON.DIST(6,K1931,FALSE) * _xlfn.POISSON.DIST(3,L1931,FALSE)</f>
        <v>7.277370516351765E-4</v>
      </c>
      <c r="BB1931" s="13">
        <f t="shared" ref="BB1931:BB1981" si="2395">_xlfn.POISSON.DIST(6,K1931,FALSE) * _xlfn.POISSON.DIST(4,L1931,FALSE)</f>
        <v>9.1270355225911754E-5</v>
      </c>
      <c r="BC1931" s="13">
        <f t="shared" ref="BC1931:BC1981" si="2396">_xlfn.POISSON.DIST(6,K1931,FALSE) * _xlfn.POISSON.DIST(5,L1931,FALSE)</f>
        <v>9.1574589743331546E-6</v>
      </c>
      <c r="BD1931" s="13">
        <f t="shared" ref="BD1931:BD1981" si="2397">_xlfn.POISSON.DIST(0,K1931,FALSE) * _xlfn.POISSON.DIST(6,L1931,FALSE)</f>
        <v>5.8583115430061178E-7</v>
      </c>
      <c r="BE1931" s="13">
        <f t="shared" ref="BE1931:BE1981" si="2398">_xlfn.POISSON.DIST(1,K1931,FALSE) * _xlfn.POISSON.DIST(6,L1931,FALSE)</f>
        <v>1.833885845422631E-6</v>
      </c>
      <c r="BF1931" s="13">
        <f t="shared" ref="BF1931:BF1981" si="2399">_xlfn.POISSON.DIST(2,K1931,FALSE) * _xlfn.POISSON.DIST(6,L1931,FALSE)</f>
        <v>2.8703981252554956E-6</v>
      </c>
      <c r="BG1931" s="13">
        <f t="shared" ref="BG1931:BG1981" si="2400">_xlfn.POISSON.DIST(3,K1931,FALSE) * _xlfn.POISSON.DIST(6,L1931,FALSE)</f>
        <v>2.9951647637665944E-6</v>
      </c>
      <c r="BH1931" s="13">
        <f t="shared" ref="BH1931:BH1981" si="2401">_xlfn.POISSON.DIST(4,K1931,FALSE) * _xlfn.POISSON.DIST(6,L1931,FALSE)</f>
        <v>2.3440159441237313E-6</v>
      </c>
      <c r="BI1931" s="13">
        <f t="shared" ref="BI1931:BI1981" si="2402">_xlfn.POISSON.DIST(5,K1931,FALSE) * _xlfn.POISSON.DIST(6,L1931,FALSE)</f>
        <v>1.4675415022969815E-6</v>
      </c>
      <c r="BJ1931" s="14">
        <f t="shared" ref="BJ1931:BJ1981" si="2403">SUM(N1931,Q1931,T1931,W1931,X1931,Y1931,AD1931,AE1931,AF1931,AG1931,AM1931,AN1931,AO1931,AP1931,AQ1931,AX1931,AY1931,AZ1931,BA1931,BB1931,BC1931)</f>
        <v>0.83882327422689451</v>
      </c>
      <c r="BK1931" s="14">
        <f t="shared" ref="BK1931:BK1981" si="2404">SUM(M1931,P1931,S1931,V1931,AC1931,AL1931,AY1931)</f>
        <v>0.10482541198570774</v>
      </c>
      <c r="BL1931" s="14">
        <f t="shared" ref="BL1931:BL1981" si="2405">SUM(O1931,R1931,U1931,AA1931,AB1931,AH1931,AI1931,AJ1931,AK1931,AR1931,AS1931,AT1931,AU1931,AV1931,BD1931,BE1931,BF1931,BG1931,BH1931,BI1931)</f>
        <v>3.2626210730877701E-2</v>
      </c>
      <c r="BM1931" s="14">
        <f t="shared" ref="BM1931:BM1981" si="2406">SUM(S1931:BI1931)</f>
        <v>0.66237303421731197</v>
      </c>
      <c r="BN1931" s="14">
        <f t="shared" ref="BN1931:BN1981" si="2407">SUM(M1931:R1931)</f>
        <v>0.29710960868261765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1.43333333333333</v>
      </c>
      <c r="F1932" s="10">
        <f>VLOOKUP(B1932,home!$B$2:$E$405,3,FALSE)</f>
        <v>1.1200000000000001</v>
      </c>
      <c r="G1932" s="10">
        <f>VLOOKUP(C1932,away!$B$2:$E$405,4,FALSE)</f>
        <v>0.84</v>
      </c>
      <c r="H1932" s="10">
        <f>VLOOKUP(A1932,away!$A$2:$E$405,3,FALSE)</f>
        <v>1.3888888888888899</v>
      </c>
      <c r="I1932" s="10">
        <f>VLOOKUP(C1932,away!$B$2:$E$405,3,FALSE)</f>
        <v>0.98</v>
      </c>
      <c r="J1932" s="10">
        <f>VLOOKUP(B1932,home!$B$2:$E$405,4,FALSE)</f>
        <v>0.57999999999999996</v>
      </c>
      <c r="K1932" s="12">
        <f t="shared" si="2352"/>
        <v>1.348479999999997</v>
      </c>
      <c r="L1932" s="12">
        <f t="shared" si="2353"/>
        <v>0.78944444444444495</v>
      </c>
      <c r="M1932" s="13">
        <f t="shared" si="2354"/>
        <v>0.11789929578473934</v>
      </c>
      <c r="N1932" s="13">
        <f t="shared" si="2355"/>
        <v>0.15898484237980495</v>
      </c>
      <c r="O1932" s="13">
        <f t="shared" si="2356"/>
        <v>9.3074944061174836E-2</v>
      </c>
      <c r="P1932" s="13">
        <f t="shared" si="2357"/>
        <v>0.12550970056761276</v>
      </c>
      <c r="Q1932" s="13">
        <f t="shared" si="2358"/>
        <v>0.10719394012615947</v>
      </c>
      <c r="R1932" s="13">
        <f t="shared" si="2359"/>
        <v>3.6738748753035982E-2</v>
      </c>
      <c r="S1932" s="13">
        <f t="shared" si="2360"/>
        <v>3.3402839329365226E-2</v>
      </c>
      <c r="T1932" s="13">
        <f t="shared" si="2361"/>
        <v>8.4623660510707049E-2</v>
      </c>
      <c r="U1932" s="13">
        <f t="shared" si="2362"/>
        <v>4.9541467918493856E-2</v>
      </c>
      <c r="V1932" s="13">
        <f t="shared" si="2363"/>
        <v>3.9509993436273707E-3</v>
      </c>
      <c r="W1932" s="13">
        <f t="shared" si="2364"/>
        <v>4.8182961460441064E-2</v>
      </c>
      <c r="X1932" s="13">
        <f t="shared" si="2365"/>
        <v>3.8037771241825995E-2</v>
      </c>
      <c r="Y1932" s="13">
        <f t="shared" si="2366"/>
        <v>1.5014353592954105E-2</v>
      </c>
      <c r="Z1932" s="13">
        <f t="shared" si="2367"/>
        <v>9.6677336996415127E-3</v>
      </c>
      <c r="AA1932" s="13">
        <f t="shared" si="2368"/>
        <v>1.3036745539292557E-2</v>
      </c>
      <c r="AB1932" s="13">
        <f t="shared" si="2369"/>
        <v>8.7898953124125965E-3</v>
      </c>
      <c r="AC1932" s="13">
        <f t="shared" si="2370"/>
        <v>2.6287728292865502E-4</v>
      </c>
      <c r="AD1932" s="13">
        <f t="shared" si="2371"/>
        <v>1.6243439967543859E-2</v>
      </c>
      <c r="AE1932" s="13">
        <f t="shared" si="2372"/>
        <v>1.2823293441044352E-2</v>
      </c>
      <c r="AF1932" s="13">
        <f t="shared" si="2373"/>
        <v>5.0616388832566772E-3</v>
      </c>
      <c r="AG1932" s="13">
        <f t="shared" si="2374"/>
        <v>1.3319608987236563E-3</v>
      </c>
      <c r="AH1932" s="13">
        <f t="shared" si="2375"/>
        <v>1.9080346648875826E-3</v>
      </c>
      <c r="AI1932" s="13">
        <f t="shared" si="2376"/>
        <v>2.5729465849076015E-3</v>
      </c>
      <c r="AJ1932" s="13">
        <f t="shared" si="2377"/>
        <v>1.7347835054080977E-3</v>
      </c>
      <c r="AK1932" s="13">
        <f t="shared" si="2378"/>
        <v>7.7977362045756878E-4</v>
      </c>
      <c r="AL1932" s="13">
        <f t="shared" si="2379"/>
        <v>1.1193840929005361E-5</v>
      </c>
      <c r="AM1932" s="13">
        <f t="shared" si="2380"/>
        <v>4.3807907854866964E-3</v>
      </c>
      <c r="AN1932" s="13">
        <f t="shared" si="2381"/>
        <v>3.4583909478758884E-3</v>
      </c>
      <c r="AO1932" s="13">
        <f t="shared" si="2382"/>
        <v>1.3651037602587892E-3</v>
      </c>
      <c r="AP1932" s="13">
        <f t="shared" si="2383"/>
        <v>3.5922452654217423E-4</v>
      </c>
      <c r="AQ1932" s="13">
        <f t="shared" si="2384"/>
        <v>7.0896951696726356E-5</v>
      </c>
      <c r="AR1932" s="13">
        <f t="shared" si="2385"/>
        <v>3.0125747320058416E-4</v>
      </c>
      <c r="AS1932" s="13">
        <f t="shared" si="2386"/>
        <v>4.0623967746152278E-4</v>
      </c>
      <c r="AT1932" s="13">
        <f t="shared" si="2387"/>
        <v>2.7390304013165655E-4</v>
      </c>
      <c r="AU1932" s="13">
        <f t="shared" si="2388"/>
        <v>1.231175905189118E-4</v>
      </c>
      <c r="AV1932" s="13">
        <f t="shared" si="2389"/>
        <v>4.1505402115735461E-5</v>
      </c>
      <c r="AW1932" s="13">
        <f t="shared" si="2390"/>
        <v>3.3101121829101857E-7</v>
      </c>
      <c r="AX1932" s="13">
        <f t="shared" si="2391"/>
        <v>9.8456812640218072E-4</v>
      </c>
      <c r="AY1932" s="13">
        <f t="shared" si="2392"/>
        <v>7.7726183756527756E-4</v>
      </c>
      <c r="AZ1932" s="13">
        <f t="shared" si="2393"/>
        <v>3.0680251977229449E-4</v>
      </c>
      <c r="BA1932" s="13">
        <f t="shared" si="2394"/>
        <v>8.073451492526496E-5</v>
      </c>
      <c r="BB1932" s="13">
        <f t="shared" si="2395"/>
        <v>1.5933853570666881E-5</v>
      </c>
      <c r="BC1932" s="13">
        <f t="shared" si="2396"/>
        <v>2.515778435990851E-6</v>
      </c>
      <c r="BD1932" s="13">
        <f t="shared" si="2397"/>
        <v>3.9637673094262056E-5</v>
      </c>
      <c r="BE1932" s="13">
        <f t="shared" si="2398"/>
        <v>5.345060941415038E-5</v>
      </c>
      <c r="BF1932" s="13">
        <f t="shared" si="2399"/>
        <v>3.6038538891396679E-5</v>
      </c>
      <c r="BG1932" s="13">
        <f t="shared" si="2400"/>
        <v>1.6199082974756828E-5</v>
      </c>
      <c r="BH1932" s="13">
        <f t="shared" si="2401"/>
        <v>5.4610348524500097E-6</v>
      </c>
      <c r="BI1932" s="13">
        <f t="shared" si="2402"/>
        <v>1.4728192555663539E-6</v>
      </c>
      <c r="BJ1932" s="14">
        <f t="shared" si="2403"/>
        <v>0.4993000861049931</v>
      </c>
      <c r="BK1932" s="14">
        <f t="shared" si="2404"/>
        <v>0.28181416798676767</v>
      </c>
      <c r="BL1932" s="14">
        <f t="shared" si="2405"/>
        <v>0.20947562290198168</v>
      </c>
      <c r="BM1932" s="14">
        <f t="shared" si="2406"/>
        <v>0.3600792081945095</v>
      </c>
      <c r="BN1932" s="14">
        <f t="shared" si="2407"/>
        <v>0.63940147167252726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1.43333333333333</v>
      </c>
      <c r="F1933" s="10">
        <f>VLOOKUP(B1933,home!$B$2:$E$405,3,FALSE)</f>
        <v>0.7</v>
      </c>
      <c r="G1933" s="10">
        <f>VLOOKUP(C1933,away!$B$2:$E$405,4,FALSE)</f>
        <v>1.1200000000000001</v>
      </c>
      <c r="H1933" s="10">
        <f>VLOOKUP(A1933,away!$A$2:$E$405,3,FALSE)</f>
        <v>1.3888888888888899</v>
      </c>
      <c r="I1933" s="10">
        <f>VLOOKUP(C1933,away!$B$2:$E$405,3,FALSE)</f>
        <v>0.98</v>
      </c>
      <c r="J1933" s="10">
        <f>VLOOKUP(B1933,home!$B$2:$E$405,4,FALSE)</f>
        <v>1.44</v>
      </c>
      <c r="K1933" s="12">
        <f t="shared" si="2352"/>
        <v>1.1237333333333308</v>
      </c>
      <c r="L1933" s="12">
        <f t="shared" si="2353"/>
        <v>1.9600000000000013</v>
      </c>
      <c r="M1933" s="13">
        <f t="shared" si="2354"/>
        <v>4.5787995310969068E-2</v>
      </c>
      <c r="N1933" s="13">
        <f t="shared" si="2355"/>
        <v>5.1453496597446184E-2</v>
      </c>
      <c r="O1933" s="13">
        <f t="shared" si="2356"/>
        <v>8.9744470809499433E-2</v>
      </c>
      <c r="P1933" s="13">
        <f t="shared" si="2357"/>
        <v>0.10084885333099458</v>
      </c>
      <c r="Q1933" s="13">
        <f t="shared" si="2358"/>
        <v>2.8910004621551702E-2</v>
      </c>
      <c r="R1933" s="13">
        <f t="shared" si="2359"/>
        <v>8.7949581393309509E-2</v>
      </c>
      <c r="S1933" s="13">
        <f t="shared" si="2360"/>
        <v>5.5530336877076591E-2</v>
      </c>
      <c r="T1933" s="13">
        <f t="shared" si="2361"/>
        <v>5.6663609058241374E-2</v>
      </c>
      <c r="U1933" s="13">
        <f t="shared" si="2362"/>
        <v>9.8831876264374771E-2</v>
      </c>
      <c r="V1933" s="13">
        <f t="shared" si="2363"/>
        <v>1.3589614388622245E-2</v>
      </c>
      <c r="W1933" s="13">
        <f t="shared" si="2364"/>
        <v>1.0829045286686099E-2</v>
      </c>
      <c r="X1933" s="13">
        <f t="shared" si="2365"/>
        <v>2.1224928761904766E-2</v>
      </c>
      <c r="Y1933" s="13">
        <f t="shared" si="2366"/>
        <v>2.0800430186666687E-2</v>
      </c>
      <c r="Z1933" s="13">
        <f t="shared" si="2367"/>
        <v>5.7460393176962249E-2</v>
      </c>
      <c r="AA1933" s="13">
        <f t="shared" si="2368"/>
        <v>6.4570159159391557E-2</v>
      </c>
      <c r="AB1933" s="13">
        <f t="shared" si="2369"/>
        <v>3.6279820093023399E-2</v>
      </c>
      <c r="AC1933" s="13">
        <f t="shared" si="2370"/>
        <v>1.8707100777660321E-3</v>
      </c>
      <c r="AD1933" s="13">
        <f t="shared" si="2371"/>
        <v>3.0422397892063409E-3</v>
      </c>
      <c r="AE1933" s="13">
        <f t="shared" si="2372"/>
        <v>5.9627899868444313E-3</v>
      </c>
      <c r="AF1933" s="13">
        <f t="shared" si="2373"/>
        <v>5.8435341871075474E-3</v>
      </c>
      <c r="AG1933" s="13">
        <f t="shared" si="2374"/>
        <v>3.8177756689102668E-3</v>
      </c>
      <c r="AH1933" s="13">
        <f t="shared" si="2375"/>
        <v>2.8155592656711526E-2</v>
      </c>
      <c r="AI1933" s="13">
        <f t="shared" si="2376"/>
        <v>3.1639377988101888E-2</v>
      </c>
      <c r="AJ1933" s="13">
        <f t="shared" si="2377"/>
        <v>1.7777111845581478E-2</v>
      </c>
      <c r="AK1933" s="13">
        <f t="shared" si="2378"/>
        <v>6.6589110504249056E-3</v>
      </c>
      <c r="AL1933" s="13">
        <f t="shared" si="2379"/>
        <v>1.6481085487684107E-4</v>
      </c>
      <c r="AM1933" s="13">
        <f t="shared" si="2380"/>
        <v>6.8373325182482624E-4</v>
      </c>
      <c r="AN1933" s="13">
        <f t="shared" si="2381"/>
        <v>1.3401171735766603E-3</v>
      </c>
      <c r="AO1933" s="13">
        <f t="shared" si="2382"/>
        <v>1.3133148301051282E-3</v>
      </c>
      <c r="AP1933" s="13">
        <f t="shared" si="2383"/>
        <v>8.5803235566868428E-4</v>
      </c>
      <c r="AQ1933" s="13">
        <f t="shared" si="2384"/>
        <v>4.204358542776556E-4</v>
      </c>
      <c r="AR1933" s="13">
        <f t="shared" si="2385"/>
        <v>1.1036992321430922E-2</v>
      </c>
      <c r="AS1933" s="13">
        <f t="shared" si="2386"/>
        <v>1.2402636171335945E-2</v>
      </c>
      <c r="AT1933" s="13">
        <f t="shared" si="2387"/>
        <v>6.968627843467942E-3</v>
      </c>
      <c r="AU1933" s="13">
        <f t="shared" si="2388"/>
        <v>2.6102931317665639E-3</v>
      </c>
      <c r="AV1933" s="13">
        <f t="shared" si="2389"/>
        <v>7.3331835048428488E-4</v>
      </c>
      <c r="AW1933" s="13">
        <f t="shared" si="2390"/>
        <v>1.0083299016325746E-5</v>
      </c>
      <c r="AX1933" s="13">
        <f t="shared" si="2391"/>
        <v>1.2805564103065845E-4</v>
      </c>
      <c r="AY1933" s="13">
        <f t="shared" si="2392"/>
        <v>2.5098905642009073E-4</v>
      </c>
      <c r="AZ1933" s="13">
        <f t="shared" si="2393"/>
        <v>2.4596927529168915E-4</v>
      </c>
      <c r="BA1933" s="13">
        <f t="shared" si="2394"/>
        <v>1.6069992652390367E-4</v>
      </c>
      <c r="BB1933" s="13">
        <f t="shared" si="2395"/>
        <v>7.8742963996712858E-5</v>
      </c>
      <c r="BC1933" s="13">
        <f t="shared" si="2396"/>
        <v>3.0867241886711454E-5</v>
      </c>
      <c r="BD1933" s="13">
        <f t="shared" si="2397"/>
        <v>3.6054174916674364E-3</v>
      </c>
      <c r="BE1933" s="13">
        <f t="shared" si="2398"/>
        <v>4.0515278159697441E-3</v>
      </c>
      <c r="BF1933" s="13">
        <f t="shared" si="2399"/>
        <v>2.2764184288661957E-3</v>
      </c>
      <c r="BG1933" s="13">
        <f t="shared" si="2400"/>
        <v>8.5269575637707804E-4</v>
      </c>
      <c r="BH1933" s="13">
        <f t="shared" si="2401"/>
        <v>2.3955066115819988E-4</v>
      </c>
      <c r="BI1933" s="13">
        <f t="shared" si="2402"/>
        <v>5.3838212593101443E-5</v>
      </c>
      <c r="BJ1933" s="14">
        <f t="shared" si="2403"/>
        <v>0.21405881171516811</v>
      </c>
      <c r="BK1933" s="14">
        <f t="shared" si="2404"/>
        <v>0.21804330989672546</v>
      </c>
      <c r="BL1933" s="14">
        <f t="shared" si="2405"/>
        <v>0.50643821744553585</v>
      </c>
      <c r="BM1933" s="14">
        <f t="shared" si="2406"/>
        <v>0.5910654244132173</v>
      </c>
      <c r="BN1933" s="14">
        <f t="shared" si="2407"/>
        <v>0.40469440206377044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1.4750000000000001</v>
      </c>
      <c r="F1934" s="10">
        <f>VLOOKUP(B1934,home!$B$2:$E$405,3,FALSE)</f>
        <v>1.36</v>
      </c>
      <c r="G1934" s="10">
        <f>VLOOKUP(C1934,away!$B$2:$E$405,4,FALSE)</f>
        <v>0.51</v>
      </c>
      <c r="H1934" s="10">
        <f>VLOOKUP(A1934,away!$A$2:$E$405,3,FALSE)</f>
        <v>1.175</v>
      </c>
      <c r="I1934" s="10">
        <f>VLOOKUP(C1934,away!$B$2:$E$405,3,FALSE)</f>
        <v>1.19</v>
      </c>
      <c r="J1934" s="10">
        <f>VLOOKUP(B1934,home!$B$2:$E$405,4,FALSE)</f>
        <v>0.64</v>
      </c>
      <c r="K1934" s="12">
        <f t="shared" si="2352"/>
        <v>1.0230600000000001</v>
      </c>
      <c r="L1934" s="12">
        <f t="shared" si="2353"/>
        <v>0.89488000000000001</v>
      </c>
      <c r="M1934" s="13">
        <f t="shared" si="2354"/>
        <v>0.14690928375670279</v>
      </c>
      <c r="N1934" s="13">
        <f t="shared" si="2355"/>
        <v>0.15029701184013236</v>
      </c>
      <c r="O1934" s="13">
        <f t="shared" si="2356"/>
        <v>0.13146617984819819</v>
      </c>
      <c r="P1934" s="13">
        <f t="shared" si="2357"/>
        <v>0.13449778995549763</v>
      </c>
      <c r="Q1934" s="13">
        <f t="shared" si="2358"/>
        <v>7.6881430466582912E-2</v>
      </c>
      <c r="R1934" s="13">
        <f t="shared" si="2359"/>
        <v>5.8823227511277783E-2</v>
      </c>
      <c r="S1934" s="13">
        <f t="shared" si="2360"/>
        <v>3.0783717407661469E-2</v>
      </c>
      <c r="T1934" s="13">
        <f t="shared" si="2361"/>
        <v>6.8799654495935711E-2</v>
      </c>
      <c r="U1934" s="13">
        <f t="shared" si="2362"/>
        <v>6.0179691137687848E-2</v>
      </c>
      <c r="V1934" s="13">
        <f t="shared" si="2363"/>
        <v>3.1314426397251998E-3</v>
      </c>
      <c r="W1934" s="13">
        <f t="shared" si="2364"/>
        <v>2.6218105417714105E-2</v>
      </c>
      <c r="X1934" s="13">
        <f t="shared" si="2365"/>
        <v>2.3462058176204E-2</v>
      </c>
      <c r="Y1934" s="13">
        <f t="shared" si="2366"/>
        <v>1.0497863310360714E-2</v>
      </c>
      <c r="Z1934" s="13">
        <f t="shared" si="2367"/>
        <v>1.7546576611764092E-2</v>
      </c>
      <c r="AA1934" s="13">
        <f t="shared" si="2368"/>
        <v>1.7951200668431373E-2</v>
      </c>
      <c r="AB1934" s="13">
        <f t="shared" si="2369"/>
        <v>9.1825776779227014E-3</v>
      </c>
      <c r="AC1934" s="13">
        <f t="shared" si="2370"/>
        <v>1.7918035183235687E-4</v>
      </c>
      <c r="AD1934" s="13">
        <f t="shared" si="2371"/>
        <v>6.7056737321616478E-3</v>
      </c>
      <c r="AE1934" s="13">
        <f t="shared" si="2372"/>
        <v>6.0007733094368156E-3</v>
      </c>
      <c r="AF1934" s="13">
        <f t="shared" si="2373"/>
        <v>2.6849860095744084E-3</v>
      </c>
      <c r="AG1934" s="13">
        <f t="shared" si="2374"/>
        <v>8.0091342674931578E-4</v>
      </c>
      <c r="AH1934" s="13">
        <f t="shared" si="2375"/>
        <v>3.925520119583862E-3</v>
      </c>
      <c r="AI1934" s="13">
        <f t="shared" si="2376"/>
        <v>4.0160426135414659E-3</v>
      </c>
      <c r="AJ1934" s="13">
        <f t="shared" si="2377"/>
        <v>2.0543262781048664E-3</v>
      </c>
      <c r="AK1934" s="13">
        <f t="shared" si="2378"/>
        <v>7.0056634735932155E-4</v>
      </c>
      <c r="AL1934" s="13">
        <f t="shared" si="2379"/>
        <v>6.5616986778892994E-6</v>
      </c>
      <c r="AM1934" s="13">
        <f t="shared" si="2380"/>
        <v>1.3720613136850596E-3</v>
      </c>
      <c r="AN1934" s="13">
        <f t="shared" si="2381"/>
        <v>1.2278302283904863E-3</v>
      </c>
      <c r="AO1934" s="13">
        <f t="shared" si="2382"/>
        <v>5.4938035739103899E-4</v>
      </c>
      <c r="AP1934" s="13">
        <f t="shared" si="2383"/>
        <v>1.6387649807403105E-4</v>
      </c>
      <c r="AQ1934" s="13">
        <f t="shared" si="2384"/>
        <v>3.6662450149122217E-5</v>
      </c>
      <c r="AR1934" s="13">
        <f t="shared" si="2385"/>
        <v>7.025738889226414E-4</v>
      </c>
      <c r="AS1934" s="13">
        <f t="shared" si="2386"/>
        <v>7.187752428011975E-4</v>
      </c>
      <c r="AT1934" s="13">
        <f t="shared" si="2387"/>
        <v>3.6767509995009657E-4</v>
      </c>
      <c r="AU1934" s="13">
        <f t="shared" si="2388"/>
        <v>1.2538456258498197E-4</v>
      </c>
      <c r="AV1934" s="13">
        <f t="shared" si="2389"/>
        <v>3.2068982649547912E-5</v>
      </c>
      <c r="AW1934" s="13">
        <f t="shared" si="2390"/>
        <v>1.6687054682889848E-7</v>
      </c>
      <c r="AX1934" s="13">
        <f t="shared" si="2391"/>
        <v>2.3395017459643943E-4</v>
      </c>
      <c r="AY1934" s="13">
        <f t="shared" si="2392"/>
        <v>2.0935733224286172E-4</v>
      </c>
      <c r="AZ1934" s="13">
        <f t="shared" si="2393"/>
        <v>9.3674844738746019E-5</v>
      </c>
      <c r="BA1934" s="13">
        <f t="shared" si="2394"/>
        <v>2.7942581686603024E-5</v>
      </c>
      <c r="BB1934" s="13">
        <f t="shared" si="2395"/>
        <v>6.2513143749268273E-6</v>
      </c>
      <c r="BC1934" s="13">
        <f t="shared" si="2396"/>
        <v>1.1188352415669039E-6</v>
      </c>
      <c r="BD1934" s="13">
        <f t="shared" si="2397"/>
        <v>1.0478655361984887E-4</v>
      </c>
      <c r="BE1934" s="13">
        <f t="shared" si="2398"/>
        <v>1.0720293154632259E-4</v>
      </c>
      <c r="BF1934" s="13">
        <f t="shared" si="2399"/>
        <v>5.4837515573890394E-5</v>
      </c>
      <c r="BG1934" s="13">
        <f t="shared" si="2400"/>
        <v>1.8700689561008107E-5</v>
      </c>
      <c r="BH1934" s="13">
        <f t="shared" si="2401"/>
        <v>4.7829818655712377E-6</v>
      </c>
      <c r="BI1934" s="13">
        <f t="shared" si="2402"/>
        <v>9.7865548547826258E-7</v>
      </c>
      <c r="BJ1934" s="14">
        <f t="shared" si="2403"/>
        <v>0.37627057611542281</v>
      </c>
      <c r="BK1934" s="14">
        <f t="shared" si="2404"/>
        <v>0.31571733314234018</v>
      </c>
      <c r="BL1934" s="14">
        <f t="shared" si="2405"/>
        <v>0.29053709930666799</v>
      </c>
      <c r="BM1934" s="14">
        <f t="shared" si="2406"/>
        <v>0.30098747133610748</v>
      </c>
      <c r="BN1934" s="14">
        <f t="shared" si="2407"/>
        <v>0.69887492337839163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1.4750000000000001</v>
      </c>
      <c r="F1935" s="10">
        <f>VLOOKUP(B1935,home!$B$2:$E$405,3,FALSE)</f>
        <v>1.19</v>
      </c>
      <c r="G1935" s="10">
        <f>VLOOKUP(C1935,away!$B$2:$E$405,4,FALSE)</f>
        <v>1.36</v>
      </c>
      <c r="H1935" s="10">
        <f>VLOOKUP(A1935,away!$A$2:$E$405,3,FALSE)</f>
        <v>1.175</v>
      </c>
      <c r="I1935" s="10">
        <f>VLOOKUP(C1935,away!$B$2:$E$405,3,FALSE)</f>
        <v>0.85</v>
      </c>
      <c r="J1935" s="10">
        <f>VLOOKUP(B1935,home!$B$2:$E$405,4,FALSE)</f>
        <v>2.13</v>
      </c>
      <c r="K1935" s="12">
        <f t="shared" si="2352"/>
        <v>2.38714</v>
      </c>
      <c r="L1935" s="12">
        <f t="shared" si="2353"/>
        <v>2.1273374999999999</v>
      </c>
      <c r="M1935" s="13">
        <f t="shared" si="2354"/>
        <v>1.0949324654606867E-2</v>
      </c>
      <c r="N1935" s="13">
        <f t="shared" si="2355"/>
        <v>2.6137570855998236E-2</v>
      </c>
      <c r="O1935" s="13">
        <f t="shared" si="2356"/>
        <v>2.329290893741973E-2</v>
      </c>
      <c r="P1935" s="13">
        <f t="shared" si="2357"/>
        <v>5.5603434640872133E-2</v>
      </c>
      <c r="Q1935" s="13">
        <f t="shared" si="2358"/>
        <v>3.1197020446593823E-2</v>
      </c>
      <c r="R1935" s="13">
        <f t="shared" si="2359"/>
        <v>2.477593933332908E-2</v>
      </c>
      <c r="S1935" s="13">
        <f t="shared" si="2360"/>
        <v>7.059206940587219E-2</v>
      </c>
      <c r="T1935" s="13">
        <f t="shared" si="2361"/>
        <v>6.6366591484305779E-2</v>
      </c>
      <c r="U1935" s="13">
        <f t="shared" si="2362"/>
        <v>5.914363582016318E-2</v>
      </c>
      <c r="V1935" s="13">
        <f t="shared" si="2363"/>
        <v>3.9831594298596867E-2</v>
      </c>
      <c r="W1935" s="13">
        <f t="shared" si="2364"/>
        <v>2.4823885129627327E-2</v>
      </c>
      <c r="X1935" s="13">
        <f t="shared" si="2365"/>
        <v>5.2808781731948563E-2</v>
      </c>
      <c r="Y1935" s="13">
        <f t="shared" si="2366"/>
        <v>5.6171050853844572E-2</v>
      </c>
      <c r="Z1935" s="13">
        <f t="shared" si="2367"/>
        <v>1.7568928280505318E-2</v>
      </c>
      <c r="AA1935" s="13">
        <f t="shared" si="2368"/>
        <v>4.1939491455525467E-2</v>
      </c>
      <c r="AB1935" s="13">
        <f t="shared" si="2369"/>
        <v>5.0057718816571548E-2</v>
      </c>
      <c r="AC1935" s="13">
        <f t="shared" si="2370"/>
        <v>1.2642180682873854E-2</v>
      </c>
      <c r="AD1935" s="13">
        <f t="shared" si="2371"/>
        <v>1.4814522287084641E-2</v>
      </c>
      <c r="AE1935" s="13">
        <f t="shared" si="2372"/>
        <v>3.1515488805900917E-2</v>
      </c>
      <c r="AF1935" s="13">
        <f t="shared" si="2373"/>
        <v>3.3522040583811627E-2</v>
      </c>
      <c r="AG1935" s="13">
        <f t="shared" si="2374"/>
        <v>2.3770898003488125E-2</v>
      </c>
      <c r="AH1935" s="13">
        <f t="shared" si="2375"/>
        <v>9.3437599914823703E-3</v>
      </c>
      <c r="AI1935" s="13">
        <f t="shared" si="2376"/>
        <v>2.2304863226067225E-2</v>
      </c>
      <c r="AJ1935" s="13">
        <f t="shared" si="2377"/>
        <v>2.6622415600737064E-2</v>
      </c>
      <c r="AK1935" s="13">
        <f t="shared" si="2378"/>
        <v>2.1183811059047822E-2</v>
      </c>
      <c r="AL1935" s="13">
        <f t="shared" si="2379"/>
        <v>2.5680073958625799E-3</v>
      </c>
      <c r="AM1935" s="13">
        <f t="shared" si="2380"/>
        <v>7.0728677464782464E-3</v>
      </c>
      <c r="AN1935" s="13">
        <f t="shared" si="2381"/>
        <v>1.5046376789623664E-2</v>
      </c>
      <c r="AO1935" s="13">
        <f t="shared" si="2382"/>
        <v>1.600436079184802E-2</v>
      </c>
      <c r="AP1935" s="13">
        <f t="shared" si="2383"/>
        <v>1.1348892292009329E-2</v>
      </c>
      <c r="AQ1935" s="13">
        <f t="shared" si="2384"/>
        <v>6.0357310390630982E-3</v>
      </c>
      <c r="AR1935" s="13">
        <f t="shared" si="2385"/>
        <v>3.9754662041760272E-3</v>
      </c>
      <c r="AS1935" s="13">
        <f t="shared" si="2386"/>
        <v>9.4899943946367606E-3</v>
      </c>
      <c r="AT1935" s="13">
        <f t="shared" si="2387"/>
        <v>1.1326972609606602E-2</v>
      </c>
      <c r="AU1935" s="13">
        <f t="shared" si="2388"/>
        <v>9.0130231317654338E-3</v>
      </c>
      <c r="AV1935" s="13">
        <f t="shared" si="2389"/>
        <v>5.3788370096906337E-3</v>
      </c>
      <c r="AW1935" s="13">
        <f t="shared" si="2390"/>
        <v>3.6224971731486623E-4</v>
      </c>
      <c r="AX1935" s="13">
        <f t="shared" si="2391"/>
        <v>2.8139875853880145E-3</v>
      </c>
      <c r="AY1935" s="13">
        <f t="shared" si="2392"/>
        <v>5.9863013149303737E-3</v>
      </c>
      <c r="AZ1935" s="13">
        <f t="shared" si="2393"/>
        <v>6.3674416367753483E-3</v>
      </c>
      <c r="BA1935" s="13">
        <f t="shared" si="2394"/>
        <v>4.5152324576578605E-3</v>
      </c>
      <c r="BB1935" s="13">
        <f t="shared" si="2395"/>
        <v>2.4013558320981816E-3</v>
      </c>
      <c r="BC1935" s="13">
        <f t="shared" si="2396"/>
        <v>1.0216988624932334E-3</v>
      </c>
      <c r="BD1935" s="13">
        <f t="shared" si="2397"/>
        <v>1.4095263893543852E-3</v>
      </c>
      <c r="BE1935" s="13">
        <f t="shared" si="2398"/>
        <v>3.364736825083427E-3</v>
      </c>
      <c r="BF1935" s="13">
        <f t="shared" si="2399"/>
        <v>4.0160489323148273E-3</v>
      </c>
      <c r="BG1935" s="13">
        <f t="shared" si="2400"/>
        <v>3.1956236827620057E-3</v>
      </c>
      <c r="BH1935" s="13">
        <f t="shared" si="2401"/>
        <v>1.9071002795171231E-3</v>
      </c>
      <c r="BI1935" s="13">
        <f t="shared" si="2402"/>
        <v>9.1050307224930117E-4</v>
      </c>
      <c r="BJ1935" s="14">
        <f t="shared" si="2403"/>
        <v>0.43974209653096896</v>
      </c>
      <c r="BK1935" s="14">
        <f t="shared" si="2404"/>
        <v>0.19817291239361487</v>
      </c>
      <c r="BL1935" s="14">
        <f t="shared" si="2405"/>
        <v>0.3326523767715</v>
      </c>
      <c r="BM1935" s="14">
        <f t="shared" si="2406"/>
        <v>0.81055606351015363</v>
      </c>
      <c r="BN1935" s="14">
        <f t="shared" si="2407"/>
        <v>0.17195619886881988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1.40384615384615</v>
      </c>
      <c r="F1936" s="10">
        <f>VLOOKUP(B1936,home!$B$2:$E$405,3,FALSE)</f>
        <v>0.71</v>
      </c>
      <c r="G1936" s="10">
        <f>VLOOKUP(C1936,away!$B$2:$E$405,4,FALSE)</f>
        <v>1.42</v>
      </c>
      <c r="H1936" s="10">
        <f>VLOOKUP(A1936,away!$A$2:$E$405,3,FALSE)</f>
        <v>1.12179487179487</v>
      </c>
      <c r="I1936" s="10">
        <f>VLOOKUP(C1936,away!$B$2:$E$405,3,FALSE)</f>
        <v>0.71</v>
      </c>
      <c r="J1936" s="10">
        <f>VLOOKUP(B1936,home!$B$2:$E$405,4,FALSE)</f>
        <v>0.51</v>
      </c>
      <c r="K1936" s="12">
        <f t="shared" si="2352"/>
        <v>1.4153576923076883</v>
      </c>
      <c r="L1936" s="12">
        <f t="shared" si="2353"/>
        <v>0.40620192307692243</v>
      </c>
      <c r="M1936" s="13">
        <f t="shared" si="2354"/>
        <v>0.16177325003334767</v>
      </c>
      <c r="N1936" s="13">
        <f t="shared" si="2355"/>
        <v>0.22896701384431362</v>
      </c>
      <c r="O1936" s="13">
        <f t="shared" si="2356"/>
        <v>6.5712605265949631E-2</v>
      </c>
      <c r="P1936" s="13">
        <f t="shared" si="2357"/>
        <v>9.3006841344740507E-2</v>
      </c>
      <c r="Q1936" s="13">
        <f t="shared" si="2358"/>
        <v>0.16203511216463515</v>
      </c>
      <c r="R1936" s="13">
        <f t="shared" si="2359"/>
        <v>1.3346293314711717E-2</v>
      </c>
      <c r="S1936" s="13">
        <f t="shared" si="2360"/>
        <v>1.3367896940845567E-2</v>
      </c>
      <c r="T1936" s="13">
        <f t="shared" si="2361"/>
        <v>6.5818974167259611E-2</v>
      </c>
      <c r="U1936" s="13">
        <f t="shared" si="2362"/>
        <v>1.8889778906771904E-2</v>
      </c>
      <c r="V1936" s="13">
        <f t="shared" si="2363"/>
        <v>8.5394276634718504E-4</v>
      </c>
      <c r="W1936" s="13">
        <f t="shared" si="2364"/>
        <v>7.6445880808718461E-2</v>
      </c>
      <c r="X1936" s="13">
        <f t="shared" si="2365"/>
        <v>3.1052463795810635E-2</v>
      </c>
      <c r="Y1936" s="13">
        <f t="shared" si="2366"/>
        <v>6.3067852550673948E-3</v>
      </c>
      <c r="Z1936" s="13">
        <f t="shared" si="2367"/>
        <v>1.8070966701281914E-3</v>
      </c>
      <c r="AA1936" s="13">
        <f t="shared" si="2368"/>
        <v>2.5576881728095451E-3</v>
      </c>
      <c r="AB1936" s="13">
        <f t="shared" si="2369"/>
        <v>1.8100218149551929E-3</v>
      </c>
      <c r="AC1936" s="13">
        <f t="shared" si="2370"/>
        <v>3.068435270153186E-5</v>
      </c>
      <c r="AD1936" s="13">
        <f t="shared" si="2371"/>
        <v>2.7049566361964098E-2</v>
      </c>
      <c r="AE1936" s="13">
        <f t="shared" si="2372"/>
        <v>1.0987585874626648E-2</v>
      </c>
      <c r="AF1936" s="13">
        <f t="shared" si="2373"/>
        <v>2.2315892561230862E-3</v>
      </c>
      <c r="AG1936" s="13">
        <f t="shared" si="2374"/>
        <v>3.0215861578499891E-4</v>
      </c>
      <c r="AH1936" s="13">
        <f t="shared" si="2375"/>
        <v>1.8351153564799352E-4</v>
      </c>
      <c r="AI1936" s="13">
        <f t="shared" si="2376"/>
        <v>2.5973446360658418E-4</v>
      </c>
      <c r="AJ1936" s="13">
        <f t="shared" si="2377"/>
        <v>1.8380858551149515E-4</v>
      </c>
      <c r="AK1936" s="13">
        <f t="shared" si="2378"/>
        <v>8.6718298471963378E-5</v>
      </c>
      <c r="AL1936" s="13">
        <f t="shared" si="2379"/>
        <v>7.0564316977971232E-7</v>
      </c>
      <c r="AM1936" s="13">
        <f t="shared" si="2380"/>
        <v>7.6569623647986381E-3</v>
      </c>
      <c r="AN1936" s="13">
        <f t="shared" si="2381"/>
        <v>3.1102728375088265E-3</v>
      </c>
      <c r="AO1936" s="13">
        <f t="shared" si="2382"/>
        <v>6.3169940394500071E-4</v>
      </c>
      <c r="AP1936" s="13">
        <f t="shared" si="2383"/>
        <v>8.5532504229668334E-5</v>
      </c>
      <c r="AQ1936" s="13">
        <f t="shared" si="2384"/>
        <v>8.6858669259190667E-6</v>
      </c>
      <c r="AR1936" s="13">
        <f t="shared" si="2385"/>
        <v>1.4908547737402835E-5</v>
      </c>
      <c r="AS1936" s="13">
        <f t="shared" si="2386"/>
        <v>2.1100927721269487E-5</v>
      </c>
      <c r="AT1936" s="13">
        <f t="shared" si="2387"/>
        <v>1.4932680182563654E-5</v>
      </c>
      <c r="AU1936" s="13">
        <f t="shared" si="2388"/>
        <v>7.0450279210540139E-6</v>
      </c>
      <c r="AV1936" s="13">
        <f t="shared" si="2389"/>
        <v>2.4928086151465605E-6</v>
      </c>
      <c r="AW1936" s="13">
        <f t="shared" si="2390"/>
        <v>1.126914134516001E-8</v>
      </c>
      <c r="AX1936" s="13">
        <f t="shared" si="2391"/>
        <v>1.8062234304547012E-3</v>
      </c>
      <c r="AY1936" s="13">
        <f t="shared" si="2392"/>
        <v>7.3369143095729542E-4</v>
      </c>
      <c r="AZ1936" s="13">
        <f t="shared" si="2393"/>
        <v>1.4901343509995623E-4</v>
      </c>
      <c r="BA1936" s="13">
        <f t="shared" si="2394"/>
        <v>2.0176514633966801E-5</v>
      </c>
      <c r="BB1936" s="13">
        <f t="shared" si="2395"/>
        <v>2.0489347613267448E-6</v>
      </c>
      <c r="BC1936" s="13">
        <f t="shared" si="2396"/>
        <v>1.664562480620158E-7</v>
      </c>
      <c r="BD1936" s="13">
        <f t="shared" si="2397"/>
        <v>1.0093134602028554E-6</v>
      </c>
      <c r="BE1936" s="13">
        <f t="shared" si="2398"/>
        <v>1.4285395698478014E-6</v>
      </c>
      <c r="BF1936" s="13">
        <f t="shared" si="2399"/>
        <v>1.010947234475001E-6</v>
      </c>
      <c r="BG1936" s="13">
        <f t="shared" si="2400"/>
        <v>4.7695064827712553E-7</v>
      </c>
      <c r="BH1936" s="13">
        <f t="shared" si="2401"/>
        <v>1.6876394222254215E-7</v>
      </c>
      <c r="BI1936" s="13">
        <f t="shared" si="2402"/>
        <v>4.7772268761769074E-8</v>
      </c>
      <c r="BJ1936" s="14">
        <f t="shared" si="2403"/>
        <v>0.62540160332386707</v>
      </c>
      <c r="BK1936" s="14">
        <f t="shared" si="2404"/>
        <v>0.26976701251210955</v>
      </c>
      <c r="BL1936" s="14">
        <f t="shared" si="2405"/>
        <v>0.10309478263773725</v>
      </c>
      <c r="BM1936" s="14">
        <f t="shared" si="2406"/>
        <v>0.27449569901432769</v>
      </c>
      <c r="BN1936" s="14">
        <f t="shared" si="2407"/>
        <v>0.72484111596769829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1.63636363636364</v>
      </c>
      <c r="F1937" s="10">
        <f>VLOOKUP(B1937,home!$B$2:$E$405,3,FALSE)</f>
        <v>0.61</v>
      </c>
      <c r="G1937" s="10">
        <f>VLOOKUP(C1937,away!$B$2:$E$405,4,FALSE)</f>
        <v>0.24</v>
      </c>
      <c r="H1937" s="10">
        <f>VLOOKUP(A1937,away!$A$2:$E$405,3,FALSE)</f>
        <v>1.23232323232323</v>
      </c>
      <c r="I1937" s="10">
        <f>VLOOKUP(C1937,away!$B$2:$E$405,3,FALSE)</f>
        <v>1.1000000000000001</v>
      </c>
      <c r="J1937" s="10">
        <f>VLOOKUP(B1937,home!$B$2:$E$405,4,FALSE)</f>
        <v>0.97</v>
      </c>
      <c r="K1937" s="12">
        <f t="shared" si="2352"/>
        <v>0.23956363636363689</v>
      </c>
      <c r="L1937" s="12">
        <f t="shared" si="2353"/>
        <v>1.3148888888888866</v>
      </c>
      <c r="M1937" s="13">
        <f t="shared" si="2354"/>
        <v>0.21130503515042776</v>
      </c>
      <c r="N1937" s="13">
        <f t="shared" si="2355"/>
        <v>5.0621002602582586E-2</v>
      </c>
      <c r="O1937" s="13">
        <f t="shared" si="2356"/>
        <v>0.27784264288557309</v>
      </c>
      <c r="P1937" s="13">
        <f t="shared" si="2357"/>
        <v>6.656099386655126E-2</v>
      </c>
      <c r="Q1937" s="13">
        <f t="shared" si="2358"/>
        <v>6.0634757299239048E-3</v>
      </c>
      <c r="R1937" s="13">
        <f t="shared" si="2359"/>
        <v>0.18266610199488148</v>
      </c>
      <c r="S1937" s="13">
        <f t="shared" si="2360"/>
        <v>5.2416710057915832E-3</v>
      </c>
      <c r="T1937" s="13">
        <f t="shared" si="2361"/>
        <v>7.9727968653243737E-3</v>
      </c>
      <c r="U1937" s="13">
        <f t="shared" si="2362"/>
        <v>4.3760155634264795E-2</v>
      </c>
      <c r="V1937" s="13">
        <f t="shared" si="2363"/>
        <v>1.8345823106108103E-4</v>
      </c>
      <c r="W1937" s="13">
        <f t="shared" si="2364"/>
        <v>4.841960982877428E-4</v>
      </c>
      <c r="X1937" s="13">
        <f t="shared" si="2365"/>
        <v>6.3666406968190435E-4</v>
      </c>
      <c r="Y1937" s="13">
        <f t="shared" si="2366"/>
        <v>4.1857125558975798E-4</v>
      </c>
      <c r="Z1937" s="13">
        <f t="shared" si="2367"/>
        <v>8.0061875963237938E-2</v>
      </c>
      <c r="AA1937" s="13">
        <f t="shared" si="2368"/>
        <v>1.9179914139847733E-2</v>
      </c>
      <c r="AB1937" s="13">
        <f t="shared" si="2369"/>
        <v>2.2974049882421295E-3</v>
      </c>
      <c r="AC1937" s="13">
        <f t="shared" si="2370"/>
        <v>3.611828920608731E-6</v>
      </c>
      <c r="AD1937" s="13">
        <f t="shared" si="2371"/>
        <v>2.8998944504724143E-5</v>
      </c>
      <c r="AE1937" s="13">
        <f t="shared" si="2372"/>
        <v>3.8130389918767212E-5</v>
      </c>
      <c r="AF1937" s="13">
        <f t="shared" si="2373"/>
        <v>2.5068613016593916E-5</v>
      </c>
      <c r="AG1937" s="13">
        <f t="shared" si="2374"/>
        <v>1.0987480238458219E-5</v>
      </c>
      <c r="AH1937" s="13">
        <f t="shared" si="2375"/>
        <v>2.6318117781915441E-2</v>
      </c>
      <c r="AI1937" s="13">
        <f t="shared" si="2376"/>
        <v>6.3048639980821559E-3</v>
      </c>
      <c r="AJ1937" s="13">
        <f t="shared" si="2377"/>
        <v>7.5520807307936965E-4</v>
      </c>
      <c r="AK1937" s="13">
        <f t="shared" si="2378"/>
        <v>6.0306797399356351E-5</v>
      </c>
      <c r="AL1937" s="13">
        <f t="shared" si="2379"/>
        <v>4.5508981356837912E-8</v>
      </c>
      <c r="AM1937" s="13">
        <f t="shared" si="2380"/>
        <v>1.3894185192518046E-6</v>
      </c>
      <c r="AN1937" s="13">
        <f t="shared" si="2381"/>
        <v>1.8269309729806475E-6</v>
      </c>
      <c r="AO1937" s="13">
        <f t="shared" si="2382"/>
        <v>1.2011056185696081E-6</v>
      </c>
      <c r="AP1937" s="13">
        <f t="shared" si="2383"/>
        <v>5.2644014407973046E-7</v>
      </c>
      <c r="AQ1937" s="13">
        <f t="shared" si="2384"/>
        <v>1.7305257402887548E-7</v>
      </c>
      <c r="AR1937" s="13">
        <f t="shared" si="2385"/>
        <v>6.9210801295819186E-3</v>
      </c>
      <c r="AS1937" s="13">
        <f t="shared" si="2386"/>
        <v>1.6580391234067556E-3</v>
      </c>
      <c r="AT1937" s="13">
        <f t="shared" si="2387"/>
        <v>1.9860294081824959E-4</v>
      </c>
      <c r="AU1937" s="13">
        <f t="shared" si="2388"/>
        <v>1.5859347564977353E-5</v>
      </c>
      <c r="AV1937" s="13">
        <f t="shared" si="2389"/>
        <v>9.4983074325519093E-7</v>
      </c>
      <c r="AW1937" s="13">
        <f t="shared" si="2390"/>
        <v>3.9820303524831549E-10</v>
      </c>
      <c r="AX1937" s="13">
        <f t="shared" si="2391"/>
        <v>5.5475692150490333E-8</v>
      </c>
      <c r="AY1937" s="13">
        <f t="shared" si="2392"/>
        <v>7.2944371212100164E-8</v>
      </c>
      <c r="AZ1937" s="13">
        <f t="shared" si="2393"/>
        <v>4.7956871606888445E-8</v>
      </c>
      <c r="BA1937" s="13">
        <f t="shared" si="2394"/>
        <v>2.1019319207256184E-8</v>
      </c>
      <c r="BB1937" s="13">
        <f t="shared" si="2395"/>
        <v>6.9095173194074781E-9</v>
      </c>
      <c r="BC1937" s="13">
        <f t="shared" si="2396"/>
        <v>1.8170495101748407E-9</v>
      </c>
      <c r="BD1937" s="13">
        <f t="shared" si="2397"/>
        <v>1.5167418935828206E-3</v>
      </c>
      <c r="BE1937" s="13">
        <f t="shared" si="2398"/>
        <v>3.633562034517689E-4</v>
      </c>
      <c r="BF1937" s="13">
        <f t="shared" si="2399"/>
        <v>4.3523466697095605E-5</v>
      </c>
      <c r="BG1937" s="13">
        <f t="shared" si="2400"/>
        <v>3.4755466497026246E-6</v>
      </c>
      <c r="BH1937" s="13">
        <f t="shared" si="2401"/>
        <v>2.0815364843855395E-7</v>
      </c>
      <c r="BI1937" s="13">
        <f t="shared" si="2402"/>
        <v>9.9732089884596143E-9</v>
      </c>
      <c r="BJ1937" s="14">
        <f t="shared" si="2403"/>
        <v>6.6305215119718749E-2</v>
      </c>
      <c r="BK1937" s="14">
        <f t="shared" si="2404"/>
        <v>0.28329488853610485</v>
      </c>
      <c r="BL1937" s="14">
        <f t="shared" si="2405"/>
        <v>0.56990656290263975</v>
      </c>
      <c r="BM1937" s="14">
        <f t="shared" si="2406"/>
        <v>0.2045092177455928</v>
      </c>
      <c r="BN1937" s="14">
        <f t="shared" si="2407"/>
        <v>0.79505925222994001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1.63636363636364</v>
      </c>
      <c r="F1938" s="10">
        <f>VLOOKUP(B1938,home!$B$2:$E$405,3,FALSE)</f>
        <v>0.61</v>
      </c>
      <c r="G1938" s="10">
        <f>VLOOKUP(C1938,away!$B$2:$E$405,4,FALSE)</f>
        <v>0.86</v>
      </c>
      <c r="H1938" s="10">
        <f>VLOOKUP(A1938,away!$A$2:$E$405,3,FALSE)</f>
        <v>1.23232323232323</v>
      </c>
      <c r="I1938" s="10">
        <f>VLOOKUP(C1938,away!$B$2:$E$405,3,FALSE)</f>
        <v>0.86</v>
      </c>
      <c r="J1938" s="10">
        <f>VLOOKUP(B1938,home!$B$2:$E$405,4,FALSE)</f>
        <v>1.3</v>
      </c>
      <c r="K1938" s="12">
        <f t="shared" si="2352"/>
        <v>0.85843636363636555</v>
      </c>
      <c r="L1938" s="12">
        <f t="shared" si="2353"/>
        <v>1.377737373737371</v>
      </c>
      <c r="M1938" s="13">
        <f t="shared" si="2354"/>
        <v>0.10686662286214201</v>
      </c>
      <c r="N1938" s="13">
        <f t="shared" si="2355"/>
        <v>9.1738195123876057E-2</v>
      </c>
      <c r="O1938" s="13">
        <f t="shared" si="2356"/>
        <v>0.14723414032226959</v>
      </c>
      <c r="P1938" s="13">
        <f t="shared" si="2357"/>
        <v>0.12639114002137547</v>
      </c>
      <c r="Q1938" s="13">
        <f t="shared" si="2358"/>
        <v>3.9375701314351766E-2</v>
      </c>
      <c r="R1938" s="13">
        <f t="shared" si="2359"/>
        <v>0.10142498890604168</v>
      </c>
      <c r="S1938" s="13">
        <f t="shared" si="2360"/>
        <v>3.7370695938689746E-2</v>
      </c>
      <c r="T1938" s="13">
        <f t="shared" si="2361"/>
        <v>5.4249375317902145E-2</v>
      </c>
      <c r="U1938" s="13">
        <f t="shared" si="2362"/>
        <v>8.7066898658361133E-2</v>
      </c>
      <c r="V1938" s="13">
        <f t="shared" si="2363"/>
        <v>4.9109240997810815E-3</v>
      </c>
      <c r="W1938" s="13">
        <f t="shared" si="2364"/>
        <v>1.1267177950641262E-2</v>
      </c>
      <c r="X1938" s="13">
        <f t="shared" si="2365"/>
        <v>1.5523212159148104E-2</v>
      </c>
      <c r="Y1938" s="13">
        <f t="shared" si="2366"/>
        <v>1.0693454776056372E-2</v>
      </c>
      <c r="Z1938" s="13">
        <f t="shared" si="2367"/>
        <v>4.6578999282250594E-2</v>
      </c>
      <c r="AA1938" s="13">
        <f t="shared" si="2368"/>
        <v>3.9985106765676078E-2</v>
      </c>
      <c r="AB1938" s="13">
        <f t="shared" si="2369"/>
        <v>1.7162334825769406E-2</v>
      </c>
      <c r="AC1938" s="13">
        <f t="shared" si="2370"/>
        <v>3.6300932818523595E-4</v>
      </c>
      <c r="AD1938" s="13">
        <f t="shared" si="2371"/>
        <v>2.4180388170980806E-3</v>
      </c>
      <c r="AE1938" s="13">
        <f t="shared" si="2372"/>
        <v>3.3314224494637281E-3</v>
      </c>
      <c r="AF1938" s="13">
        <f t="shared" si="2373"/>
        <v>2.2949126081669392E-3</v>
      </c>
      <c r="AG1938" s="13">
        <f t="shared" si="2374"/>
        <v>1.0539289565775658E-3</v>
      </c>
      <c r="AH1938" s="13">
        <f t="shared" si="2375"/>
        <v>1.6043407035610711E-2</v>
      </c>
      <c r="AI1938" s="13">
        <f t="shared" si="2376"/>
        <v>1.377224399598774E-2</v>
      </c>
      <c r="AJ1938" s="13">
        <f t="shared" si="2377"/>
        <v>5.9112975275142426E-3</v>
      </c>
      <c r="AK1938" s="13">
        <f t="shared" si="2378"/>
        <v>1.6914909179639879E-3</v>
      </c>
      <c r="AL1938" s="13">
        <f t="shared" si="2379"/>
        <v>1.717324328173534E-5</v>
      </c>
      <c r="AM1938" s="13">
        <f t="shared" si="2380"/>
        <v>4.1514648985625113E-4</v>
      </c>
      <c r="AN1938" s="13">
        <f t="shared" si="2381"/>
        <v>5.7196283465083951E-4</v>
      </c>
      <c r="AO1938" s="13">
        <f t="shared" si="2382"/>
        <v>3.9400728684361509E-4</v>
      </c>
      <c r="AP1938" s="13">
        <f t="shared" si="2383"/>
        <v>1.80946188203103E-4</v>
      </c>
      <c r="AQ1938" s="13">
        <f t="shared" si="2384"/>
        <v>6.2324081530682808E-5</v>
      </c>
      <c r="AR1938" s="13">
        <f t="shared" si="2385"/>
        <v>4.4207202950083914E-3</v>
      </c>
      <c r="AS1938" s="13">
        <f t="shared" si="2386"/>
        <v>3.7949070547004839E-3</v>
      </c>
      <c r="AT1938" s="13">
        <f t="shared" si="2387"/>
        <v>1.6288431061875369E-3</v>
      </c>
      <c r="AU1938" s="13">
        <f t="shared" si="2388"/>
        <v>4.6608605100326384E-4</v>
      </c>
      <c r="AV1938" s="13">
        <f t="shared" si="2389"/>
        <v>1.0002630369121885E-4</v>
      </c>
      <c r="AW1938" s="13">
        <f t="shared" si="2390"/>
        <v>5.6418867902567108E-7</v>
      </c>
      <c r="AX1938" s="13">
        <f t="shared" si="2391"/>
        <v>5.9396140521433565E-5</v>
      </c>
      <c r="AY1938" s="13">
        <f t="shared" si="2392"/>
        <v>8.1832282652135718E-5</v>
      </c>
      <c r="AZ1938" s="13">
        <f t="shared" si="2393"/>
        <v>5.6371697094043865E-5</v>
      </c>
      <c r="BA1938" s="13">
        <f t="shared" si="2394"/>
        <v>2.5888464635822181E-5</v>
      </c>
      <c r="BB1938" s="13">
        <f t="shared" si="2395"/>
        <v>8.9168763193626176E-6</v>
      </c>
      <c r="BC1938" s="13">
        <f t="shared" si="2396"/>
        <v>2.4570227524359207E-6</v>
      </c>
      <c r="BD1938" s="13">
        <f t="shared" si="2397"/>
        <v>1.0150985948787245E-3</v>
      </c>
      <c r="BE1938" s="13">
        <f t="shared" si="2398"/>
        <v>8.7139754652007626E-4</v>
      </c>
      <c r="BF1938" s="13">
        <f t="shared" si="2399"/>
        <v>3.7401967055817253E-4</v>
      </c>
      <c r="BG1938" s="13">
        <f t="shared" si="2400"/>
        <v>1.0702402864080966E-4</v>
      </c>
      <c r="BH1938" s="13">
        <f t="shared" si="2401"/>
        <v>2.2968329492032722E-5</v>
      </c>
      <c r="BI1938" s="13">
        <f t="shared" si="2402"/>
        <v>3.9433698495884935E-6</v>
      </c>
      <c r="BJ1938" s="14">
        <f t="shared" si="2403"/>
        <v>0.23380466883834169</v>
      </c>
      <c r="BK1938" s="14">
        <f t="shared" si="2404"/>
        <v>0.27600139777610733</v>
      </c>
      <c r="BL1938" s="14">
        <f t="shared" si="2405"/>
        <v>0.44309694330572497</v>
      </c>
      <c r="BM1938" s="14">
        <f t="shared" si="2406"/>
        <v>0.38636995255839496</v>
      </c>
      <c r="BN1938" s="14">
        <f t="shared" si="2407"/>
        <v>0.61303078855005655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1.63636363636364</v>
      </c>
      <c r="F1939" s="10">
        <f>VLOOKUP(B1939,home!$B$2:$E$405,3,FALSE)</f>
        <v>0.73</v>
      </c>
      <c r="G1939" s="10">
        <f>VLOOKUP(C1939,away!$B$2:$E$405,4,FALSE)</f>
        <v>0.61</v>
      </c>
      <c r="H1939" s="10">
        <f>VLOOKUP(A1939,away!$A$2:$E$405,3,FALSE)</f>
        <v>1.23232323232323</v>
      </c>
      <c r="I1939" s="10">
        <f>VLOOKUP(C1939,away!$B$2:$E$405,3,FALSE)</f>
        <v>0.51</v>
      </c>
      <c r="J1939" s="10">
        <f>VLOOKUP(B1939,home!$B$2:$E$405,4,FALSE)</f>
        <v>1.46</v>
      </c>
      <c r="K1939" s="12">
        <f t="shared" si="2352"/>
        <v>0.72867272727272892</v>
      </c>
      <c r="L1939" s="12">
        <f t="shared" si="2353"/>
        <v>0.91758787878787706</v>
      </c>
      <c r="M1939" s="13">
        <f t="shared" si="2354"/>
        <v>0.19276940328370779</v>
      </c>
      <c r="N1939" s="13">
        <f t="shared" si="2355"/>
        <v>0.14046580682547591</v>
      </c>
      <c r="O1939" s="13">
        <f t="shared" si="2356"/>
        <v>0.17688286785430224</v>
      </c>
      <c r="P1939" s="13">
        <f t="shared" si="2357"/>
        <v>0.12888972172721613</v>
      </c>
      <c r="Q1939" s="13">
        <f t="shared" si="2358"/>
        <v>5.1176801274041908E-2</v>
      </c>
      <c r="R1939" s="13">
        <f t="shared" si="2359"/>
        <v>8.1152787754172784E-2</v>
      </c>
      <c r="S1939" s="13">
        <f t="shared" si="2360"/>
        <v>2.1544602104813442E-2</v>
      </c>
      <c r="T1939" s="13">
        <f t="shared" si="2361"/>
        <v>4.6959212524196839E-2</v>
      </c>
      <c r="U1939" s="13">
        <f t="shared" si="2362"/>
        <v>5.9133823178617997E-2</v>
      </c>
      <c r="V1939" s="13">
        <f t="shared" si="2363"/>
        <v>1.600575450201468E-3</v>
      </c>
      <c r="W1939" s="13">
        <f t="shared" si="2364"/>
        <v>1.2430379785816863E-2</v>
      </c>
      <c r="X1939" s="13">
        <f t="shared" si="2365"/>
        <v>1.1405965820195402E-2</v>
      </c>
      <c r="Y1939" s="13">
        <f t="shared" si="2366"/>
        <v>5.2329879912400628E-3</v>
      </c>
      <c r="Z1939" s="13">
        <f t="shared" si="2367"/>
        <v>2.4821604791024743E-2</v>
      </c>
      <c r="AA1939" s="13">
        <f t="shared" si="2368"/>
        <v>1.8086826458361835E-2</v>
      </c>
      <c r="AB1939" s="13">
        <f t="shared" si="2369"/>
        <v>6.589688581561534E-3</v>
      </c>
      <c r="AC1939" s="13">
        <f t="shared" si="2370"/>
        <v>6.6886173604876619E-5</v>
      </c>
      <c r="AD1939" s="13">
        <f t="shared" si="2371"/>
        <v>2.2644196848917433E-3</v>
      </c>
      <c r="AE1939" s="13">
        <f t="shared" si="2372"/>
        <v>2.0778040553453276E-3</v>
      </c>
      <c r="AF1939" s="13">
        <f t="shared" si="2373"/>
        <v>9.5328390784058382E-4</v>
      </c>
      <c r="AG1939" s="13">
        <f t="shared" si="2374"/>
        <v>2.9157391962601986E-4</v>
      </c>
      <c r="AH1939" s="13">
        <f t="shared" si="2375"/>
        <v>5.6940009220768483E-3</v>
      </c>
      <c r="AI1939" s="13">
        <f t="shared" si="2376"/>
        <v>4.1490631809831709E-3</v>
      </c>
      <c r="AJ1939" s="13">
        <f t="shared" si="2377"/>
        <v>1.5116545918569353E-3</v>
      </c>
      <c r="AK1939" s="13">
        <f t="shared" si="2378"/>
        <v>3.6716715804757899E-4</v>
      </c>
      <c r="AL1939" s="13">
        <f t="shared" si="2379"/>
        <v>1.7888607126397497E-6</v>
      </c>
      <c r="AM1939" s="13">
        <f t="shared" si="2380"/>
        <v>3.3000417349602403E-4</v>
      </c>
      <c r="AN1939" s="13">
        <f t="shared" si="2381"/>
        <v>3.0280782954936327E-4</v>
      </c>
      <c r="AO1939" s="13">
        <f t="shared" si="2382"/>
        <v>1.3892639699828062E-4</v>
      </c>
      <c r="AP1939" s="13">
        <f t="shared" si="2383"/>
        <v>4.2492392643098284E-5</v>
      </c>
      <c r="AQ1939" s="13">
        <f t="shared" si="2384"/>
        <v>9.7476261075005334E-6</v>
      </c>
      <c r="AR1939" s="13">
        <f t="shared" si="2385"/>
        <v>1.0449492455809426E-3</v>
      </c>
      <c r="AS1939" s="13">
        <f t="shared" si="2386"/>
        <v>7.6142601663904599E-4</v>
      </c>
      <c r="AT1939" s="13">
        <f t="shared" si="2387"/>
        <v>2.7741518608039191E-4</v>
      </c>
      <c r="AU1939" s="13">
        <f t="shared" si="2388"/>
        <v>6.7381626742690269E-5</v>
      </c>
      <c r="AV1939" s="13">
        <f t="shared" si="2389"/>
        <v>1.2274788431667289E-5</v>
      </c>
      <c r="AW1939" s="13">
        <f t="shared" si="2390"/>
        <v>3.3224175208153324E-8</v>
      </c>
      <c r="AX1939" s="13">
        <f t="shared" si="2391"/>
        <v>4.0077506852121759E-5</v>
      </c>
      <c r="AY1939" s="13">
        <f t="shared" si="2392"/>
        <v>3.6774634499545011E-5</v>
      </c>
      <c r="AZ1939" s="13">
        <f t="shared" si="2393"/>
        <v>1.6871979431818494E-5</v>
      </c>
      <c r="BA1939" s="13">
        <f t="shared" si="2394"/>
        <v>5.1605079392650096E-6</v>
      </c>
      <c r="BB1939" s="13">
        <f t="shared" si="2395"/>
        <v>1.1838048833645444E-6</v>
      </c>
      <c r="BC1939" s="13">
        <f t="shared" si="2396"/>
        <v>2.1724900236504054E-7</v>
      </c>
      <c r="BD1939" s="13">
        <f t="shared" si="2397"/>
        <v>1.5980546028226817E-4</v>
      </c>
      <c r="BE1939" s="13">
        <f t="shared" si="2398"/>
        <v>1.1644588057695413E-4</v>
      </c>
      <c r="BF1939" s="13">
        <f t="shared" si="2399"/>
        <v>4.2425468689841821E-5</v>
      </c>
      <c r="BG1939" s="13">
        <f t="shared" si="2400"/>
        <v>1.0304760658683605E-5</v>
      </c>
      <c r="BH1939" s="13">
        <f t="shared" si="2401"/>
        <v>1.8771995132639258E-6</v>
      </c>
      <c r="BI1939" s="13">
        <f t="shared" si="2402"/>
        <v>2.7357281779301287E-7</v>
      </c>
      <c r="BJ1939" s="14">
        <f t="shared" si="2403"/>
        <v>0.27418249989007343</v>
      </c>
      <c r="BK1939" s="14">
        <f t="shared" si="2404"/>
        <v>0.3449097522347559</v>
      </c>
      <c r="BL1939" s="14">
        <f t="shared" si="2405"/>
        <v>0.35606245888599447</v>
      </c>
      <c r="BM1939" s="14">
        <f t="shared" si="2406"/>
        <v>0.22860218567260743</v>
      </c>
      <c r="BN1939" s="14">
        <f t="shared" si="2407"/>
        <v>0.77133738871891677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1.63636363636364</v>
      </c>
      <c r="F1940" s="10">
        <f>VLOOKUP(B1940,home!$B$2:$E$405,3,FALSE)</f>
        <v>0.61</v>
      </c>
      <c r="G1940" s="10">
        <f>VLOOKUP(C1940,away!$B$2:$E$405,4,FALSE)</f>
        <v>0.73</v>
      </c>
      <c r="H1940" s="10">
        <f>VLOOKUP(A1940,away!$A$2:$E$405,3,FALSE)</f>
        <v>1.23232323232323</v>
      </c>
      <c r="I1940" s="10">
        <f>VLOOKUP(C1940,away!$B$2:$E$405,3,FALSE)</f>
        <v>0.61</v>
      </c>
      <c r="J1940" s="10">
        <f>VLOOKUP(B1940,home!$B$2:$E$405,4,FALSE)</f>
        <v>1.79</v>
      </c>
      <c r="K1940" s="12">
        <f t="shared" si="2352"/>
        <v>0.72867272727272892</v>
      </c>
      <c r="L1940" s="12">
        <f t="shared" si="2353"/>
        <v>1.3455737373737349</v>
      </c>
      <c r="M1940" s="13">
        <f t="shared" si="2354"/>
        <v>0.12565107435557701</v>
      </c>
      <c r="N1940" s="13">
        <f t="shared" si="2355"/>
        <v>9.1558511035426754E-2</v>
      </c>
      <c r="O1940" s="13">
        <f t="shared" si="2356"/>
        <v>0.16907278572565881</v>
      </c>
      <c r="P1940" s="13">
        <f t="shared" si="2357"/>
        <v>0.12319872788231352</v>
      </c>
      <c r="Q1940" s="13">
        <f t="shared" si="2358"/>
        <v>3.3358094970607322E-2</v>
      </c>
      <c r="R1940" s="13">
        <f t="shared" si="2359"/>
        <v>0.11374995008853168</v>
      </c>
      <c r="S1940" s="13">
        <f t="shared" si="2360"/>
        <v>3.0198561034322467E-2</v>
      </c>
      <c r="T1940" s="13">
        <f t="shared" si="2361"/>
        <v>4.4885776521268086E-2</v>
      </c>
      <c r="U1940" s="13">
        <f t="shared" si="2362"/>
        <v>8.2886486358147188E-2</v>
      </c>
      <c r="V1940" s="13">
        <f t="shared" si="2363"/>
        <v>3.2899080271703569E-3</v>
      </c>
      <c r="W1940" s="13">
        <f t="shared" si="2364"/>
        <v>8.1023780129517147E-3</v>
      </c>
      <c r="X1940" s="13">
        <f t="shared" si="2365"/>
        <v>1.0902347064502214E-2</v>
      </c>
      <c r="Y1940" s="13">
        <f t="shared" si="2366"/>
        <v>7.3349559428639056E-3</v>
      </c>
      <c r="Z1940" s="13">
        <f t="shared" si="2367"/>
        <v>5.1019648488900449E-2</v>
      </c>
      <c r="AA1940" s="13">
        <f t="shared" si="2368"/>
        <v>3.7176626408903055E-2</v>
      </c>
      <c r="AB1940" s="13">
        <f t="shared" si="2369"/>
        <v>1.3544796878087371E-2</v>
      </c>
      <c r="AC1940" s="13">
        <f t="shared" si="2370"/>
        <v>2.0160615710804417E-4</v>
      </c>
      <c r="AD1940" s="13">
        <f t="shared" si="2371"/>
        <v>1.4759954710230297E-3</v>
      </c>
      <c r="AE1940" s="13">
        <f t="shared" si="2372"/>
        <v>1.9860607422911643E-3</v>
      </c>
      <c r="AF1940" s="13">
        <f t="shared" si="2373"/>
        <v>1.3361955878279882E-3</v>
      </c>
      <c r="AG1940" s="13">
        <f t="shared" si="2374"/>
        <v>5.9931656365866674E-4</v>
      </c>
      <c r="AH1940" s="13">
        <f t="shared" si="2375"/>
        <v>1.7162674774176014E-2</v>
      </c>
      <c r="AI1940" s="13">
        <f t="shared" si="2376"/>
        <v>1.2505973034993702E-2</v>
      </c>
      <c r="AJ1940" s="13">
        <f t="shared" si="2377"/>
        <v>4.5563807393040334E-3</v>
      </c>
      <c r="AK1940" s="13">
        <f t="shared" si="2378"/>
        <v>1.1067034599338678E-3</v>
      </c>
      <c r="AL1940" s="13">
        <f t="shared" si="2379"/>
        <v>7.9068554618690945E-6</v>
      </c>
      <c r="AM1940" s="13">
        <f t="shared" si="2380"/>
        <v>2.151035290625095E-4</v>
      </c>
      <c r="AN1940" s="13">
        <f t="shared" si="2381"/>
        <v>2.8943765952292073E-4</v>
      </c>
      <c r="AO1940" s="13">
        <f t="shared" si="2382"/>
        <v>1.9472985663048151E-4</v>
      </c>
      <c r="AP1940" s="13">
        <f t="shared" si="2383"/>
        <v>8.7341126988176162E-5</v>
      </c>
      <c r="AQ1940" s="13">
        <f t="shared" si="2384"/>
        <v>2.9380981666978568E-5</v>
      </c>
      <c r="AR1940" s="13">
        <f t="shared" si="2385"/>
        <v>4.6187288878435807E-3</v>
      </c>
      <c r="AS1940" s="13">
        <f t="shared" si="2386"/>
        <v>3.3655417752383198E-3</v>
      </c>
      <c r="AT1940" s="13">
        <f t="shared" si="2387"/>
        <v>1.2261892520566038E-3</v>
      </c>
      <c r="AU1940" s="13">
        <f t="shared" si="2388"/>
        <v>2.978302221495311E-4</v>
      </c>
      <c r="AV1940" s="13">
        <f t="shared" si="2389"/>
        <v>5.4255190059485377E-5</v>
      </c>
      <c r="AW1940" s="13">
        <f t="shared" si="2390"/>
        <v>2.1534823483901886E-7</v>
      </c>
      <c r="AX1940" s="13">
        <f t="shared" si="2391"/>
        <v>2.6123345861327906E-5</v>
      </c>
      <c r="AY1940" s="13">
        <f t="shared" si="2392"/>
        <v>3.5150888123333679E-5</v>
      </c>
      <c r="AZ1940" s="13">
        <f t="shared" si="2393"/>
        <v>2.3649055952060066E-5</v>
      </c>
      <c r="BA1940" s="13">
        <f t="shared" si="2394"/>
        <v>1.0607182867591341E-5</v>
      </c>
      <c r="BB1940" s="13">
        <f t="shared" si="2395"/>
        <v>3.5681866735378856E-6</v>
      </c>
      <c r="BC1940" s="13">
        <f t="shared" si="2396"/>
        <v>9.6025165559190388E-7</v>
      </c>
      <c r="BD1940" s="13">
        <f t="shared" si="2397"/>
        <v>1.0358067152552856E-3</v>
      </c>
      <c r="BE1940" s="13">
        <f t="shared" si="2398"/>
        <v>7.5476410413247586E-4</v>
      </c>
      <c r="BF1940" s="13">
        <f t="shared" si="2399"/>
        <v>2.7498800910288456E-4</v>
      </c>
      <c r="BG1940" s="13">
        <f t="shared" si="2400"/>
        <v>6.6792087520098977E-5</v>
      </c>
      <c r="BH1940" s="13">
        <f t="shared" si="2401"/>
        <v>1.2167393143377329E-5</v>
      </c>
      <c r="BI1940" s="13">
        <f t="shared" si="2402"/>
        <v>1.7732095091168523E-6</v>
      </c>
      <c r="BJ1940" s="14">
        <f t="shared" si="2403"/>
        <v>0.20245568397742536</v>
      </c>
      <c r="BK1940" s="14">
        <f t="shared" si="2404"/>
        <v>0.2825829352000766</v>
      </c>
      <c r="BL1940" s="14">
        <f t="shared" si="2405"/>
        <v>0.46347121431374638</v>
      </c>
      <c r="BM1940" s="14">
        <f t="shared" si="2406"/>
        <v>0.34290540238214523</v>
      </c>
      <c r="BN1940" s="14">
        <f t="shared" si="2407"/>
        <v>0.65658914405811508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1.63636363636364</v>
      </c>
      <c r="F1941" s="10">
        <f>VLOOKUP(B1941,home!$B$2:$E$405,3,FALSE)</f>
        <v>1.32</v>
      </c>
      <c r="G1941" s="10">
        <f>VLOOKUP(C1941,away!$B$2:$E$405,4,FALSE)</f>
        <v>1.83</v>
      </c>
      <c r="H1941" s="10">
        <f>VLOOKUP(A1941,away!$A$2:$E$405,3,FALSE)</f>
        <v>1.23232323232323</v>
      </c>
      <c r="I1941" s="10">
        <f>VLOOKUP(C1941,away!$B$2:$E$405,3,FALSE)</f>
        <v>0.61</v>
      </c>
      <c r="J1941" s="10">
        <f>VLOOKUP(B1941,home!$B$2:$E$405,4,FALSE)</f>
        <v>0.95</v>
      </c>
      <c r="K1941" s="12">
        <f t="shared" si="2352"/>
        <v>3.9528000000000092</v>
      </c>
      <c r="L1941" s="12">
        <f t="shared" si="2353"/>
        <v>0.71413131313131184</v>
      </c>
      <c r="M1941" s="13">
        <f t="shared" si="2354"/>
        <v>9.4010742611839379E-3</v>
      </c>
      <c r="N1941" s="13">
        <f t="shared" si="2355"/>
        <v>3.7160566339607959E-2</v>
      </c>
      <c r="O1941" s="13">
        <f t="shared" si="2356"/>
        <v>6.7136015069842632E-3</v>
      </c>
      <c r="P1941" s="13">
        <f t="shared" si="2357"/>
        <v>2.653752403680746E-2</v>
      </c>
      <c r="Q1941" s="13">
        <f t="shared" si="2358"/>
        <v>7.3444143313601329E-2</v>
      </c>
      <c r="R1941" s="13">
        <f t="shared" si="2359"/>
        <v>2.3971965300115124E-3</v>
      </c>
      <c r="S1941" s="13">
        <f t="shared" si="2360"/>
        <v>1.872765182038472E-2</v>
      </c>
      <c r="T1941" s="13">
        <f t="shared" si="2361"/>
        <v>5.2448762506346371E-2</v>
      </c>
      <c r="U1941" s="13">
        <f t="shared" si="2362"/>
        <v>9.4756384438295302E-3</v>
      </c>
      <c r="V1941" s="13">
        <f t="shared" si="2363"/>
        <v>5.8738619359281615E-3</v>
      </c>
      <c r="W1941" s="13">
        <f t="shared" si="2364"/>
        <v>9.6770003230001359E-2</v>
      </c>
      <c r="X1941" s="13">
        <f t="shared" si="2365"/>
        <v>6.9106489478362162E-2</v>
      </c>
      <c r="Y1941" s="13">
        <f t="shared" si="2366"/>
        <v>2.4675554038538973E-2</v>
      </c>
      <c r="Z1941" s="13">
        <f t="shared" si="2367"/>
        <v>5.7063770193698188E-4</v>
      </c>
      <c r="AA1941" s="13">
        <f t="shared" si="2368"/>
        <v>2.2556167082165078E-3</v>
      </c>
      <c r="AB1941" s="13">
        <f t="shared" si="2369"/>
        <v>4.458000862119115E-3</v>
      </c>
      <c r="AC1941" s="13">
        <f t="shared" si="2370"/>
        <v>1.0363027935886078E-3</v>
      </c>
      <c r="AD1941" s="13">
        <f t="shared" si="2371"/>
        <v>9.5628117191887574E-2</v>
      </c>
      <c r="AE1941" s="13">
        <f t="shared" si="2372"/>
        <v>6.8291032902517659E-2</v>
      </c>
      <c r="AF1941" s="13">
        <f t="shared" si="2373"/>
        <v>2.4384382500884275E-2</v>
      </c>
      <c r="AG1941" s="13">
        <f t="shared" si="2374"/>
        <v>5.8045503650842236E-3</v>
      </c>
      <c r="AH1941" s="13">
        <f t="shared" si="2375"/>
        <v>1.0187756285162273E-4</v>
      </c>
      <c r="AI1941" s="13">
        <f t="shared" si="2376"/>
        <v>4.0270163043989532E-4</v>
      </c>
      <c r="AJ1941" s="13">
        <f t="shared" si="2377"/>
        <v>7.9589950240141082E-4</v>
      </c>
      <c r="AK1941" s="13">
        <f t="shared" si="2378"/>
        <v>1.0486771843641017E-3</v>
      </c>
      <c r="AL1941" s="13">
        <f t="shared" si="2379"/>
        <v>1.1701177771913495E-4</v>
      </c>
      <c r="AM1941" s="13">
        <f t="shared" si="2380"/>
        <v>7.5599764327218807E-2</v>
      </c>
      <c r="AN1941" s="13">
        <f t="shared" si="2381"/>
        <v>5.3988158971414471E-2</v>
      </c>
      <c r="AO1941" s="13">
        <f t="shared" si="2382"/>
        <v>1.9277317429899112E-2</v>
      </c>
      <c r="AP1941" s="13">
        <f t="shared" si="2383"/>
        <v>4.5888453366209935E-3</v>
      </c>
      <c r="AQ1941" s="13">
        <f t="shared" si="2384"/>
        <v>8.1925953649941144E-4</v>
      </c>
      <c r="AR1941" s="13">
        <f t="shared" si="2385"/>
        <v>1.4550791547569423E-5</v>
      </c>
      <c r="AS1941" s="13">
        <f t="shared" si="2386"/>
        <v>5.7516368829232553E-5</v>
      </c>
      <c r="AT1941" s="13">
        <f t="shared" si="2387"/>
        <v>1.1367535135409546E-4</v>
      </c>
      <c r="AU1941" s="13">
        <f t="shared" si="2388"/>
        <v>1.4977864294415656E-4</v>
      </c>
      <c r="AV1941" s="13">
        <f t="shared" si="2389"/>
        <v>1.4801125495741589E-4</v>
      </c>
      <c r="AW1941" s="13">
        <f t="shared" si="2390"/>
        <v>9.1750828372885874E-6</v>
      </c>
      <c r="AX1941" s="13">
        <f t="shared" si="2391"/>
        <v>4.9805124738771848E-2</v>
      </c>
      <c r="AY1941" s="13">
        <f t="shared" si="2392"/>
        <v>3.5567399130367924E-2</v>
      </c>
      <c r="AZ1941" s="13">
        <f t="shared" si="2393"/>
        <v>1.269989672281756E-2</v>
      </c>
      <c r="BA1941" s="13">
        <f t="shared" si="2394"/>
        <v>3.0231313077659166E-3</v>
      </c>
      <c r="BB1941" s="13">
        <f t="shared" si="2395"/>
        <v>5.3972818264581336E-4</v>
      </c>
      <c r="BC1941" s="13">
        <f t="shared" si="2396"/>
        <v>7.7087359161366259E-5</v>
      </c>
      <c r="BD1941" s="13">
        <f t="shared" si="2397"/>
        <v>1.7318626458276234E-6</v>
      </c>
      <c r="BE1941" s="13">
        <f t="shared" si="2398"/>
        <v>6.8457066664274465E-6</v>
      </c>
      <c r="BF1941" s="13">
        <f t="shared" si="2399"/>
        <v>1.3529854655527234E-5</v>
      </c>
      <c r="BG1941" s="13">
        <f t="shared" si="2400"/>
        <v>1.782693649412273E-5</v>
      </c>
      <c r="BH1941" s="13">
        <f t="shared" si="2401"/>
        <v>1.7616578643492126E-5</v>
      </c>
      <c r="BI1941" s="13">
        <f t="shared" si="2402"/>
        <v>1.3926962412399165E-5</v>
      </c>
      <c r="BJ1941" s="14">
        <f t="shared" si="2403"/>
        <v>0.80369931491001512</v>
      </c>
      <c r="BK1941" s="14">
        <f t="shared" si="2404"/>
        <v>9.7260825755979941E-2</v>
      </c>
      <c r="BL1941" s="14">
        <f t="shared" si="2405"/>
        <v>2.8204220242368235E-2</v>
      </c>
      <c r="BM1941" s="14">
        <f t="shared" si="2406"/>
        <v>0.73852266857457305</v>
      </c>
      <c r="BN1941" s="14">
        <f t="shared" si="2407"/>
        <v>0.15565410598819648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1.63636363636364</v>
      </c>
      <c r="F1942" s="10">
        <f>VLOOKUP(B1942,home!$B$2:$E$405,3,FALSE)</f>
        <v>1.22</v>
      </c>
      <c r="G1942" s="10">
        <f>VLOOKUP(C1942,away!$B$2:$E$405,4,FALSE)</f>
        <v>0.73</v>
      </c>
      <c r="H1942" s="10">
        <f>VLOOKUP(A1942,away!$A$2:$E$405,3,FALSE)</f>
        <v>1.23232323232323</v>
      </c>
      <c r="I1942" s="10">
        <f>VLOOKUP(C1942,away!$B$2:$E$405,3,FALSE)</f>
        <v>1.1000000000000001</v>
      </c>
      <c r="J1942" s="10">
        <f>VLOOKUP(B1942,home!$B$2:$E$405,4,FALSE)</f>
        <v>1.08</v>
      </c>
      <c r="K1942" s="12">
        <f t="shared" si="2352"/>
        <v>1.4573454545454578</v>
      </c>
      <c r="L1942" s="12">
        <f t="shared" si="2353"/>
        <v>1.4639999999999975</v>
      </c>
      <c r="M1942" s="13">
        <f t="shared" si="2354"/>
        <v>5.3861170770411408E-2</v>
      </c>
      <c r="N1942" s="13">
        <f t="shared" si="2355"/>
        <v>7.8494332398755737E-2</v>
      </c>
      <c r="O1942" s="13">
        <f t="shared" si="2356"/>
        <v>7.8852754007882164E-2</v>
      </c>
      <c r="P1942" s="13">
        <f t="shared" si="2357"/>
        <v>0.11491570263177819</v>
      </c>
      <c r="Q1942" s="13">
        <f t="shared" si="2358"/>
        <v>5.719667926445348E-2</v>
      </c>
      <c r="R1942" s="13">
        <f t="shared" si="2359"/>
        <v>5.7720215933769664E-2</v>
      </c>
      <c r="S1942" s="13">
        <f t="shared" si="2360"/>
        <v>6.1294706940392851E-2</v>
      </c>
      <c r="T1942" s="13">
        <f t="shared" si="2361"/>
        <v>8.3735938443159755E-2</v>
      </c>
      <c r="U1942" s="13">
        <f t="shared" si="2362"/>
        <v>8.4118294326461521E-2</v>
      </c>
      <c r="V1942" s="13">
        <f t="shared" si="2363"/>
        <v>1.453061684102378E-2</v>
      </c>
      <c r="W1942" s="13">
        <f t="shared" si="2364"/>
        <v>2.7785106847048584E-2</v>
      </c>
      <c r="X1942" s="13">
        <f t="shared" si="2365"/>
        <v>4.0677396424079054E-2</v>
      </c>
      <c r="Y1942" s="13">
        <f t="shared" si="2366"/>
        <v>2.9775854182425825E-2</v>
      </c>
      <c r="Z1942" s="13">
        <f t="shared" si="2367"/>
        <v>2.8167465375679549E-2</v>
      </c>
      <c r="AA1942" s="13">
        <f t="shared" si="2368"/>
        <v>4.1049727631313156E-2</v>
      </c>
      <c r="AB1942" s="13">
        <f t="shared" si="2369"/>
        <v>2.9911816986911664E-2</v>
      </c>
      <c r="AC1942" s="13">
        <f t="shared" si="2370"/>
        <v>1.9376157490581987E-3</v>
      </c>
      <c r="AD1942" s="13">
        <f t="shared" si="2371"/>
        <v>1.0123124791901528E-2</v>
      </c>
      <c r="AE1942" s="13">
        <f t="shared" si="2372"/>
        <v>1.4820254695343812E-2</v>
      </c>
      <c r="AF1942" s="13">
        <f t="shared" si="2373"/>
        <v>1.0848426436991654E-2</v>
      </c>
      <c r="AG1942" s="13">
        <f t="shared" si="2374"/>
        <v>5.2940321012519189E-3</v>
      </c>
      <c r="AH1942" s="13">
        <f t="shared" si="2375"/>
        <v>1.0309292327498696E-2</v>
      </c>
      <c r="AI1942" s="13">
        <f t="shared" si="2376"/>
        <v>1.5024200313060586E-2</v>
      </c>
      <c r="AJ1942" s="13">
        <f t="shared" si="2377"/>
        <v>1.0947725017209647E-2</v>
      </c>
      <c r="AK1942" s="13">
        <f t="shared" si="2378"/>
        <v>5.3182057638146932E-3</v>
      </c>
      <c r="AL1942" s="13">
        <f t="shared" si="2379"/>
        <v>1.6536029354619338E-4</v>
      </c>
      <c r="AM1942" s="13">
        <f t="shared" si="2380"/>
        <v>2.9505779802548246E-3</v>
      </c>
      <c r="AN1942" s="13">
        <f t="shared" si="2381"/>
        <v>4.3196461630930563E-3</v>
      </c>
      <c r="AO1942" s="13">
        <f t="shared" si="2382"/>
        <v>3.1619809913841124E-3</v>
      </c>
      <c r="AP1942" s="13">
        <f t="shared" si="2383"/>
        <v>1.5430467237954445E-3</v>
      </c>
      <c r="AQ1942" s="13">
        <f t="shared" si="2384"/>
        <v>5.6475510090913154E-4</v>
      </c>
      <c r="AR1942" s="13">
        <f t="shared" si="2385"/>
        <v>3.0185607934916118E-3</v>
      </c>
      <c r="AS1942" s="13">
        <f t="shared" si="2386"/>
        <v>4.3990858516641303E-3</v>
      </c>
      <c r="AT1942" s="13">
        <f t="shared" si="2387"/>
        <v>3.2054938850389781E-3</v>
      </c>
      <c r="AU1942" s="13">
        <f t="shared" si="2388"/>
        <v>1.5571706476449388E-3</v>
      </c>
      <c r="AV1942" s="13">
        <f t="shared" si="2389"/>
        <v>5.673338913242394E-4</v>
      </c>
      <c r="AW1942" s="13">
        <f t="shared" si="2390"/>
        <v>9.8001409345818007E-6</v>
      </c>
      <c r="AX1942" s="13">
        <f t="shared" si="2391"/>
        <v>7.1666856796771502E-4</v>
      </c>
      <c r="AY1942" s="13">
        <f t="shared" si="2392"/>
        <v>1.0492027835047328E-3</v>
      </c>
      <c r="AZ1942" s="13">
        <f t="shared" si="2393"/>
        <v>7.680164375254634E-4</v>
      </c>
      <c r="BA1942" s="13">
        <f t="shared" si="2394"/>
        <v>3.7479202151242556E-4</v>
      </c>
      <c r="BB1942" s="13">
        <f t="shared" si="2395"/>
        <v>1.3717387987354748E-4</v>
      </c>
      <c r="BC1942" s="13">
        <f t="shared" si="2396"/>
        <v>4.0164512026974616E-5</v>
      </c>
      <c r="BD1942" s="13">
        <f t="shared" si="2397"/>
        <v>7.3652883361195276E-4</v>
      </c>
      <c r="BE1942" s="13">
        <f t="shared" si="2398"/>
        <v>1.0733769478060472E-3</v>
      </c>
      <c r="BF1942" s="13">
        <f t="shared" si="2399"/>
        <v>7.8214050794951021E-4</v>
      </c>
      <c r="BG1942" s="13">
        <f t="shared" si="2400"/>
        <v>3.7994963802536483E-4</v>
      </c>
      <c r="BH1942" s="13">
        <f t="shared" si="2401"/>
        <v>1.3842946948311433E-4</v>
      </c>
      <c r="BI1942" s="13">
        <f t="shared" si="2402"/>
        <v>4.034791162527116E-5</v>
      </c>
      <c r="BJ1942" s="14">
        <f t="shared" si="2403"/>
        <v>0.37437717074725874</v>
      </c>
      <c r="BK1942" s="14">
        <f t="shared" si="2404"/>
        <v>0.24775437600971537</v>
      </c>
      <c r="BL1942" s="14">
        <f t="shared" si="2405"/>
        <v>0.34915065068558698</v>
      </c>
      <c r="BM1942" s="14">
        <f t="shared" si="2406"/>
        <v>0.55736940516861966</v>
      </c>
      <c r="BN1942" s="14">
        <f t="shared" si="2407"/>
        <v>0.44104085500705059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1.63636363636364</v>
      </c>
      <c r="F1943" s="10">
        <f>VLOOKUP(B1943,home!$B$2:$E$405,3,FALSE)</f>
        <v>1.59</v>
      </c>
      <c r="G1943" s="10">
        <f>VLOOKUP(C1943,away!$B$2:$E$405,4,FALSE)</f>
        <v>1.1200000000000001</v>
      </c>
      <c r="H1943" s="10">
        <f>VLOOKUP(A1943,away!$A$2:$E$405,3,FALSE)</f>
        <v>1.23232323232323</v>
      </c>
      <c r="I1943" s="10">
        <f>VLOOKUP(C1943,away!$B$2:$E$405,3,FALSE)</f>
        <v>0.61</v>
      </c>
      <c r="J1943" s="10">
        <f>VLOOKUP(B1943,home!$B$2:$E$405,4,FALSE)</f>
        <v>1.1399999999999999</v>
      </c>
      <c r="K1943" s="12">
        <f t="shared" si="2352"/>
        <v>2.9140363636363706</v>
      </c>
      <c r="L1943" s="12">
        <f t="shared" si="2353"/>
        <v>0.85695757575757414</v>
      </c>
      <c r="M1943" s="13">
        <f t="shared" si="2354"/>
        <v>2.3029162316386579E-2</v>
      </c>
      <c r="N1943" s="13">
        <f t="shared" si="2355"/>
        <v>6.710781641403489E-2</v>
      </c>
      <c r="O1943" s="13">
        <f t="shared" si="2356"/>
        <v>1.9735015110378326E-2</v>
      </c>
      <c r="P1943" s="13">
        <f t="shared" si="2357"/>
        <v>5.7508551668555681E-2</v>
      </c>
      <c r="Q1943" s="13">
        <f t="shared" si="2358"/>
        <v>9.7777308657365697E-2</v>
      </c>
      <c r="R1943" s="13">
        <f t="shared" si="2359"/>
        <v>8.4560353532644496E-3</v>
      </c>
      <c r="S1943" s="13">
        <f t="shared" si="2360"/>
        <v>3.5902668425130367E-2</v>
      </c>
      <c r="T1943" s="13">
        <f t="shared" si="2361"/>
        <v>8.3791005391116183E-2</v>
      </c>
      <c r="U1943" s="13">
        <f t="shared" si="2362"/>
        <v>2.4641194511607331E-2</v>
      </c>
      <c r="V1943" s="13">
        <f t="shared" si="2363"/>
        <v>9.9618158238747156E-3</v>
      </c>
      <c r="W1943" s="13">
        <f t="shared" si="2364"/>
        <v>9.4975544322020308E-2</v>
      </c>
      <c r="X1943" s="13">
        <f t="shared" si="2365"/>
        <v>8.1390012218454558E-2</v>
      </c>
      <c r="Y1943" s="13">
        <f t="shared" si="2366"/>
        <v>3.4873893780803071E-2</v>
      </c>
      <c r="Z1943" s="13">
        <f t="shared" si="2367"/>
        <v>2.4154878522846153E-3</v>
      </c>
      <c r="AA1943" s="13">
        <f t="shared" si="2368"/>
        <v>7.0388194374792871E-3</v>
      </c>
      <c r="AB1943" s="13">
        <f t="shared" si="2369"/>
        <v>1.0255687898942574E-2</v>
      </c>
      <c r="AC1943" s="13">
        <f t="shared" si="2370"/>
        <v>1.5547938526521287E-3</v>
      </c>
      <c r="AD1943" s="13">
        <f t="shared" si="2371"/>
        <v>6.9190547452631257E-2</v>
      </c>
      <c r="AE1943" s="13">
        <f t="shared" si="2372"/>
        <v>5.9293363810346292E-2</v>
      </c>
      <c r="AF1943" s="13">
        <f t="shared" si="2373"/>
        <v>2.5405948654713111E-2</v>
      </c>
      <c r="AG1943" s="13">
        <f t="shared" si="2374"/>
        <v>7.257273389654784E-3</v>
      </c>
      <c r="AH1943" s="13">
        <f t="shared" si="2375"/>
        <v>5.1749265354142317E-4</v>
      </c>
      <c r="AI1943" s="13">
        <f t="shared" si="2376"/>
        <v>1.5079924103343848E-3</v>
      </c>
      <c r="AJ1943" s="13">
        <f t="shared" si="2377"/>
        <v>2.1971723599010285E-3</v>
      </c>
      <c r="AK1943" s="13">
        <f t="shared" si="2378"/>
        <v>2.1342133846427788E-3</v>
      </c>
      <c r="AL1943" s="13">
        <f t="shared" si="2379"/>
        <v>1.5530559276239852E-4</v>
      </c>
      <c r="AM1943" s="13">
        <f t="shared" si="2380"/>
        <v>4.0324754259375054E-2</v>
      </c>
      <c r="AN1943" s="13">
        <f t="shared" si="2381"/>
        <v>3.4556603653133962E-2</v>
      </c>
      <c r="AO1943" s="13">
        <f t="shared" si="2382"/>
        <v>1.4806771646502502E-2</v>
      </c>
      <c r="AP1943" s="13">
        <f t="shared" si="2383"/>
        <v>4.2295917116609233E-3</v>
      </c>
      <c r="AQ1943" s="13">
        <f t="shared" si="2384"/>
        <v>9.061451649173181E-4</v>
      </c>
      <c r="AR1943" s="13">
        <f t="shared" si="2385"/>
        <v>8.869384997024249E-5</v>
      </c>
      <c r="AS1943" s="13">
        <f t="shared" si="2386"/>
        <v>2.5845710404419527E-4</v>
      </c>
      <c r="AT1943" s="13">
        <f t="shared" si="2387"/>
        <v>3.7657669981246698E-4</v>
      </c>
      <c r="AU1943" s="13">
        <f t="shared" si="2388"/>
        <v>3.6578606565056875E-4</v>
      </c>
      <c r="AV1943" s="13">
        <f t="shared" si="2389"/>
        <v>2.6647847415430957E-4</v>
      </c>
      <c r="AW1943" s="13">
        <f t="shared" si="2390"/>
        <v>1.0773055175153644E-5</v>
      </c>
      <c r="AX1943" s="13">
        <f t="shared" si="2391"/>
        <v>1.9584633377753267E-2</v>
      </c>
      <c r="AY1943" s="13">
        <f t="shared" si="2392"/>
        <v>1.6783199941500314E-2</v>
      </c>
      <c r="AZ1943" s="13">
        <f t="shared" si="2393"/>
        <v>7.1912451676613819E-3</v>
      </c>
      <c r="BA1943" s="13">
        <f t="shared" si="2394"/>
        <v>2.0541973418524893E-3</v>
      </c>
      <c r="BB1943" s="13">
        <f t="shared" si="2395"/>
        <v>4.4008999355039041E-4</v>
      </c>
      <c r="BC1943" s="13">
        <f t="shared" si="2396"/>
        <v>7.5427690797621845E-5</v>
      </c>
      <c r="BD1943" s="13">
        <f t="shared" si="2397"/>
        <v>1.2667811109184159E-5</v>
      </c>
      <c r="BE1943" s="13">
        <f t="shared" si="2398"/>
        <v>3.6914462219839429E-5</v>
      </c>
      <c r="BF1943" s="13">
        <f t="shared" si="2399"/>
        <v>5.3785042626346545E-5</v>
      </c>
      <c r="BG1943" s="13">
        <f t="shared" si="2400"/>
        <v>5.2243856677635353E-5</v>
      </c>
      <c r="BH1943" s="13">
        <f t="shared" si="2401"/>
        <v>3.8060124533809065E-5</v>
      </c>
      <c r="BI1943" s="13">
        <f t="shared" si="2402"/>
        <v>2.2181717379209669E-5</v>
      </c>
      <c r="BJ1943" s="14">
        <f t="shared" si="2403"/>
        <v>0.76201537403984543</v>
      </c>
      <c r="BK1943" s="14">
        <f t="shared" si="2404"/>
        <v>0.14489549762086218</v>
      </c>
      <c r="BL1943" s="14">
        <f t="shared" si="2405"/>
        <v>7.8055468328269401E-2</v>
      </c>
      <c r="BM1943" s="14">
        <f t="shared" si="2406"/>
        <v>0.69699551143495075</v>
      </c>
      <c r="BN1943" s="14">
        <f t="shared" si="2407"/>
        <v>0.27361388951998561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1.3571428571428601</v>
      </c>
      <c r="F1944" s="10">
        <f>VLOOKUP(B1944,home!$B$2:$E$405,3,FALSE)</f>
        <v>0.55000000000000004</v>
      </c>
      <c r="G1944" s="10">
        <f>VLOOKUP(C1944,away!$B$2:$E$405,4,FALSE)</f>
        <v>0</v>
      </c>
      <c r="H1944" s="10">
        <f>VLOOKUP(A1944,away!$A$2:$E$405,3,FALSE)</f>
        <v>1.0952380952381</v>
      </c>
      <c r="I1944" s="10">
        <f>VLOOKUP(C1944,away!$B$2:$E$405,3,FALSE)</f>
        <v>0</v>
      </c>
      <c r="J1944" s="10">
        <f>VLOOKUP(B1944,home!$B$2:$E$405,4,FALSE)</f>
        <v>1.6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1.3571428571428601</v>
      </c>
      <c r="F1945" s="10">
        <f>VLOOKUP(B1945,home!$B$2:$E$405,3,FALSE)</f>
        <v>1.47</v>
      </c>
      <c r="G1945" s="10">
        <f>VLOOKUP(C1945,away!$B$2:$E$405,4,FALSE)</f>
        <v>2.46</v>
      </c>
      <c r="H1945" s="10">
        <f>VLOOKUP(A1945,away!$A$2:$E$405,3,FALSE)</f>
        <v>1.0952380952381</v>
      </c>
      <c r="I1945" s="10">
        <f>VLOOKUP(C1945,away!$B$2:$E$405,3,FALSE)</f>
        <v>1.96</v>
      </c>
      <c r="J1945" s="10">
        <f>VLOOKUP(B1945,home!$B$2:$E$405,4,FALSE)</f>
        <v>1.52</v>
      </c>
      <c r="K1945" s="12">
        <f t="shared" si="2352"/>
        <v>4.9077000000000108</v>
      </c>
      <c r="L1945" s="12">
        <f t="shared" si="2353"/>
        <v>3.2629333333333475</v>
      </c>
      <c r="M1945" s="13">
        <f t="shared" si="2354"/>
        <v>2.8283882844941301E-4</v>
      </c>
      <c r="N1945" s="13">
        <f t="shared" si="2355"/>
        <v>1.3880881183811877E-3</v>
      </c>
      <c r="O1945" s="13">
        <f t="shared" si="2356"/>
        <v>9.2288424130854195E-4</v>
      </c>
      <c r="P1945" s="13">
        <f t="shared" si="2357"/>
        <v>4.5292389910699419E-3</v>
      </c>
      <c r="Q1945" s="13">
        <f t="shared" si="2358"/>
        <v>3.4061600292896849E-3</v>
      </c>
      <c r="R1945" s="13">
        <f t="shared" si="2359"/>
        <v>1.5056548768868493E-3</v>
      </c>
      <c r="S1945" s="13">
        <f t="shared" si="2360"/>
        <v>1.8132239790670475E-2</v>
      </c>
      <c r="T1945" s="13">
        <f t="shared" si="2361"/>
        <v>1.1114073098237002E-2</v>
      </c>
      <c r="U1945" s="13">
        <f t="shared" si="2362"/>
        <v>7.3893024392976073E-3</v>
      </c>
      <c r="V1945" s="13">
        <f t="shared" si="2363"/>
        <v>3.2262287130316085E-2</v>
      </c>
      <c r="W1945" s="13">
        <f t="shared" si="2364"/>
        <v>5.572137191915006E-3</v>
      </c>
      <c r="X1945" s="13">
        <f t="shared" si="2365"/>
        <v>1.818151218140595E-2</v>
      </c>
      <c r="Y1945" s="13">
        <f t="shared" si="2366"/>
        <v>2.9662531073557891E-2</v>
      </c>
      <c r="Z1945" s="13">
        <f t="shared" si="2367"/>
        <v>1.6376171620966727E-3</v>
      </c>
      <c r="AA1945" s="13">
        <f t="shared" si="2368"/>
        <v>8.0369337464218597E-3</v>
      </c>
      <c r="AB1945" s="13">
        <f t="shared" si="2369"/>
        <v>1.9721429873657326E-2</v>
      </c>
      <c r="AC1945" s="13">
        <f t="shared" si="2370"/>
        <v>3.228950424098518E-2</v>
      </c>
      <c r="AD1945" s="13">
        <f t="shared" si="2371"/>
        <v>6.8365944241903362E-3</v>
      </c>
      <c r="AE1945" s="13">
        <f t="shared" si="2372"/>
        <v>2.2307351833171549E-2</v>
      </c>
      <c r="AF1945" s="13">
        <f t="shared" si="2373"/>
        <v>3.6393700937425104E-2</v>
      </c>
      <c r="AG1945" s="13">
        <f t="shared" si="2374"/>
        <v>3.9583406637363157E-2</v>
      </c>
      <c r="AH1945" s="13">
        <f t="shared" si="2375"/>
        <v>1.3358589063609983E-3</v>
      </c>
      <c r="AI1945" s="13">
        <f t="shared" si="2376"/>
        <v>6.5559947547478865E-3</v>
      </c>
      <c r="AJ1945" s="13">
        <f t="shared" si="2377"/>
        <v>1.6087427728938137E-2</v>
      </c>
      <c r="AK1945" s="13">
        <f t="shared" si="2378"/>
        <v>2.6317423021769953E-2</v>
      </c>
      <c r="AL1945" s="13">
        <f t="shared" si="2379"/>
        <v>2.068271636003402E-2</v>
      </c>
      <c r="AM1945" s="13">
        <f t="shared" si="2380"/>
        <v>6.7103908911197961E-3</v>
      </c>
      <c r="AN1945" s="13">
        <f t="shared" si="2381"/>
        <v>2.1895558118331247E-2</v>
      </c>
      <c r="AO1945" s="13">
        <f t="shared" si="2382"/>
        <v>3.5721873218120308E-2</v>
      </c>
      <c r="AP1945" s="13">
        <f t="shared" si="2383"/>
        <v>3.8852696950837512E-2</v>
      </c>
      <c r="AQ1945" s="13">
        <f t="shared" si="2384"/>
        <v>3.1693439992696658E-2</v>
      </c>
      <c r="AR1945" s="13">
        <f t="shared" si="2385"/>
        <v>8.7176371083910623E-4</v>
      </c>
      <c r="AS1945" s="13">
        <f t="shared" si="2386"/>
        <v>4.2783547636850916E-3</v>
      </c>
      <c r="AT1945" s="13">
        <f t="shared" si="2387"/>
        <v>1.0498440836868687E-2</v>
      </c>
      <c r="AU1945" s="13">
        <f t="shared" si="2388"/>
        <v>1.7174399365033517E-2</v>
      </c>
      <c r="AV1945" s="13">
        <f t="shared" si="2389"/>
        <v>2.1071699940943801E-2</v>
      </c>
      <c r="AW1945" s="13">
        <f t="shared" si="2390"/>
        <v>9.2000732058710247E-3</v>
      </c>
      <c r="AX1945" s="13">
        <f t="shared" si="2391"/>
        <v>5.4887642293914496E-3</v>
      </c>
      <c r="AY1945" s="13">
        <f t="shared" si="2392"/>
        <v>1.7909471762889085E-2</v>
      </c>
      <c r="AZ1945" s="13">
        <f t="shared" si="2393"/>
        <v>2.9218706198761574E-2</v>
      </c>
      <c r="BA1945" s="13">
        <f t="shared" si="2394"/>
        <v>3.1779563470937619E-2</v>
      </c>
      <c r="BB1945" s="13">
        <f t="shared" si="2395"/>
        <v>2.5923649242026288E-2</v>
      </c>
      <c r="BC1945" s="13">
        <f t="shared" si="2396"/>
        <v>1.6917427846689866E-2</v>
      </c>
      <c r="BD1945" s="13">
        <f t="shared" si="2397"/>
        <v>4.7408447848121547E-4</v>
      </c>
      <c r="BE1945" s="13">
        <f t="shared" si="2398"/>
        <v>2.3266643950422667E-3</v>
      </c>
      <c r="BF1945" s="13">
        <f t="shared" si="2399"/>
        <v>5.7092854257744787E-3</v>
      </c>
      <c r="BG1945" s="13">
        <f t="shared" si="2400"/>
        <v>9.3398200280244877E-3</v>
      </c>
      <c r="BH1945" s="13">
        <f t="shared" si="2401"/>
        <v>1.1459258687883974E-2</v>
      </c>
      <c r="BI1945" s="13">
        <f t="shared" si="2402"/>
        <v>1.1247720772505658E-2</v>
      </c>
      <c r="BJ1945" s="14">
        <f t="shared" si="2403"/>
        <v>0.43655709744673821</v>
      </c>
      <c r="BK1945" s="14">
        <f t="shared" si="2404"/>
        <v>0.12608829710441422</v>
      </c>
      <c r="BL1945" s="14">
        <f t="shared" si="2405"/>
        <v>0.18232440199447142</v>
      </c>
      <c r="BM1945" s="14">
        <f t="shared" si="2406"/>
        <v>0.72586315006531665</v>
      </c>
      <c r="BN1945" s="14">
        <f t="shared" si="2407"/>
        <v>1.2034865085385619E-2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1.3571428571428601</v>
      </c>
      <c r="F1946" s="10">
        <f>VLOOKUP(B1946,home!$B$2:$E$405,3,FALSE)</f>
        <v>1.72</v>
      </c>
      <c r="G1946" s="10">
        <f>VLOOKUP(C1946,away!$B$2:$E$405,4,FALSE)</f>
        <v>0</v>
      </c>
      <c r="H1946" s="10">
        <f>VLOOKUP(A1946,away!$A$2:$E$405,3,FALSE)</f>
        <v>1.0952380952381</v>
      </c>
      <c r="I1946" s="10">
        <f>VLOOKUP(C1946,away!$B$2:$E$405,3,FALSE)</f>
        <v>0</v>
      </c>
      <c r="J1946" s="10">
        <f>VLOOKUP(B1946,home!$B$2:$E$405,4,FALSE)</f>
        <v>0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1.3571428571428601</v>
      </c>
      <c r="F1947" s="10">
        <f>VLOOKUP(B1947,home!$B$2:$E$405,3,FALSE)</f>
        <v>0</v>
      </c>
      <c r="G1947" s="10">
        <f>VLOOKUP(C1947,away!$B$2:$E$405,4,FALSE)</f>
        <v>0.49</v>
      </c>
      <c r="H1947" s="10">
        <f>VLOOKUP(A1947,away!$A$2:$E$405,3,FALSE)</f>
        <v>1.0952380952381</v>
      </c>
      <c r="I1947" s="10">
        <f>VLOOKUP(C1947,away!$B$2:$E$405,3,FALSE)</f>
        <v>1.47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1.7124999999999999</v>
      </c>
      <c r="F1948" s="10">
        <f>VLOOKUP(B1948,home!$B$2:$E$405,3,FALSE)</f>
        <v>0.93</v>
      </c>
      <c r="G1948" s="10">
        <f>VLOOKUP(C1948,away!$B$2:$E$405,4,FALSE)</f>
        <v>0.88</v>
      </c>
      <c r="H1948" s="10">
        <f>VLOOKUP(A1948,away!$A$2:$E$405,3,FALSE)</f>
        <v>1.4624999999999999</v>
      </c>
      <c r="I1948" s="10">
        <f>VLOOKUP(C1948,away!$B$2:$E$405,3,FALSE)</f>
        <v>0.88</v>
      </c>
      <c r="J1948" s="10">
        <f>VLOOKUP(B1948,home!$B$2:$E$405,4,FALSE)</f>
        <v>1.23</v>
      </c>
      <c r="K1948" s="12">
        <f t="shared" si="2352"/>
        <v>1.40151</v>
      </c>
      <c r="L1948" s="12">
        <f t="shared" si="2353"/>
        <v>1.5830099999999998</v>
      </c>
      <c r="M1948" s="13">
        <f t="shared" si="2354"/>
        <v>5.056376833392074E-2</v>
      </c>
      <c r="N1948" s="13">
        <f t="shared" si="2355"/>
        <v>7.0865626957673261E-2</v>
      </c>
      <c r="O1948" s="13">
        <f t="shared" si="2356"/>
        <v>8.0042950910279867E-2</v>
      </c>
      <c r="P1948" s="13">
        <f t="shared" si="2357"/>
        <v>0.11218099613026633</v>
      </c>
      <c r="Q1948" s="13">
        <f t="shared" si="2358"/>
        <v>4.9659442418724338E-2</v>
      </c>
      <c r="R1948" s="13">
        <f t="shared" si="2359"/>
        <v>6.3354395860241067E-2</v>
      </c>
      <c r="S1948" s="13">
        <f t="shared" si="2360"/>
        <v>6.2221311363063816E-2</v>
      </c>
      <c r="T1948" s="13">
        <f t="shared" si="2361"/>
        <v>7.8611393943264815E-2</v>
      </c>
      <c r="U1948" s="13">
        <f t="shared" si="2362"/>
        <v>8.8791819342086464E-2</v>
      </c>
      <c r="V1948" s="13">
        <f t="shared" si="2363"/>
        <v>1.5338274638657041E-2</v>
      </c>
      <c r="W1948" s="13">
        <f t="shared" si="2364"/>
        <v>2.3199401714755454E-2</v>
      </c>
      <c r="X1948" s="13">
        <f t="shared" si="2365"/>
        <v>3.6724884908475031E-2</v>
      </c>
      <c r="Y1948" s="13">
        <f t="shared" si="2366"/>
        <v>2.906793002948253E-2</v>
      </c>
      <c r="Z1948" s="13">
        <f t="shared" si="2367"/>
        <v>3.3430214063573396E-2</v>
      </c>
      <c r="AA1948" s="13">
        <f t="shared" si="2368"/>
        <v>4.6852779312238746E-2</v>
      </c>
      <c r="AB1948" s="13">
        <f t="shared" si="2369"/>
        <v>3.2832319366947874E-2</v>
      </c>
      <c r="AC1948" s="13">
        <f t="shared" si="2370"/>
        <v>2.1268476724788537E-3</v>
      </c>
      <c r="AD1948" s="13">
        <f t="shared" si="2371"/>
        <v>8.1285483743117285E-3</v>
      </c>
      <c r="AE1948" s="13">
        <f t="shared" si="2372"/>
        <v>1.2867573362019208E-2</v>
      </c>
      <c r="AF1948" s="13">
        <f t="shared" si="2373"/>
        <v>1.0184748653905014E-2</v>
      </c>
      <c r="AG1948" s="13">
        <f t="shared" si="2374"/>
        <v>5.3741863222060574E-3</v>
      </c>
      <c r="AH1948" s="13">
        <f t="shared" si="2375"/>
        <v>1.3230090791194336E-2</v>
      </c>
      <c r="AI1948" s="13">
        <f t="shared" si="2376"/>
        <v>1.8542104544766774E-2</v>
      </c>
      <c r="AJ1948" s="13">
        <f t="shared" si="2377"/>
        <v>1.2993472470268044E-2</v>
      </c>
      <c r="AK1948" s="13">
        <f t="shared" si="2378"/>
        <v>6.0701605339351233E-3</v>
      </c>
      <c r="AL1948" s="13">
        <f t="shared" si="2379"/>
        <v>1.8874533950109614E-4</v>
      </c>
      <c r="AM1948" s="13">
        <f t="shared" si="2380"/>
        <v>2.2784483664163267E-3</v>
      </c>
      <c r="AN1948" s="13">
        <f t="shared" si="2381"/>
        <v>3.6068065485207086E-3</v>
      </c>
      <c r="AO1948" s="13">
        <f t="shared" si="2382"/>
        <v>2.8548054171868838E-3</v>
      </c>
      <c r="AP1948" s="13">
        <f t="shared" si="2383"/>
        <v>1.5063951744870023E-3</v>
      </c>
      <c r="AQ1948" s="13">
        <f t="shared" si="2384"/>
        <v>5.9615965629116765E-4</v>
      </c>
      <c r="AR1948" s="13">
        <f t="shared" si="2385"/>
        <v>4.1886732046737063E-3</v>
      </c>
      <c r="AS1948" s="13">
        <f t="shared" si="2386"/>
        <v>5.8704673830822455E-3</v>
      </c>
      <c r="AT1948" s="13">
        <f t="shared" si="2387"/>
        <v>4.1137593710318006E-3</v>
      </c>
      <c r="AU1948" s="13">
        <f t="shared" si="2388"/>
        <v>1.9218249653649266E-3</v>
      </c>
      <c r="AV1948" s="13">
        <f t="shared" si="2389"/>
        <v>6.7336422680214952E-4</v>
      </c>
      <c r="AW1948" s="13">
        <f t="shared" si="2390"/>
        <v>1.1631978620402951E-5</v>
      </c>
      <c r="AX1948" s="13">
        <f t="shared" si="2391"/>
        <v>5.3221136166935721E-4</v>
      </c>
      <c r="AY1948" s="13">
        <f t="shared" si="2392"/>
        <v>8.424959076362091E-4</v>
      </c>
      <c r="AZ1948" s="13">
        <f t="shared" si="2393"/>
        <v>6.6683972337359769E-4</v>
      </c>
      <c r="BA1948" s="13">
        <f t="shared" si="2394"/>
        <v>3.5187131683254617E-4</v>
      </c>
      <c r="BB1948" s="13">
        <f t="shared" si="2395"/>
        <v>1.392539533147723E-4</v>
      </c>
      <c r="BC1948" s="13">
        <f t="shared" si="2396"/>
        <v>4.4088080127363507E-5</v>
      </c>
      <c r="BD1948" s="13">
        <f t="shared" si="2397"/>
        <v>1.1051185949550871E-3</v>
      </c>
      <c r="BE1948" s="13">
        <f t="shared" si="2398"/>
        <v>1.5488347620155043E-3</v>
      </c>
      <c r="BF1948" s="13">
        <f t="shared" si="2399"/>
        <v>1.085353703656175E-3</v>
      </c>
      <c r="BG1948" s="13">
        <f t="shared" si="2400"/>
        <v>5.0704468973705535E-4</v>
      </c>
      <c r="BH1948" s="13">
        <f t="shared" si="2401"/>
        <v>1.7765705077834511E-4</v>
      </c>
      <c r="BI1948" s="13">
        <f t="shared" si="2402"/>
        <v>4.9797626647271702E-5</v>
      </c>
      <c r="BJ1948" s="14">
        <f t="shared" si="2403"/>
        <v>0.33810311219067329</v>
      </c>
      <c r="BK1948" s="14">
        <f t="shared" si="2404"/>
        <v>0.24346243938552406</v>
      </c>
      <c r="BL1948" s="14">
        <f t="shared" si="2405"/>
        <v>0.38395198871070257</v>
      </c>
      <c r="BM1948" s="14">
        <f t="shared" si="2406"/>
        <v>0.57144970981035204</v>
      </c>
      <c r="BN1948" s="14">
        <f t="shared" si="2407"/>
        <v>0.42666718061110559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1.7124999999999999</v>
      </c>
      <c r="F1949" s="10">
        <f>VLOOKUP(B1949,home!$B$2:$E$405,3,FALSE)</f>
        <v>0.82</v>
      </c>
      <c r="G1949" s="10">
        <f>VLOOKUP(C1949,away!$B$2:$E$405,4,FALSE)</f>
        <v>0.57999999999999996</v>
      </c>
      <c r="H1949" s="10">
        <f>VLOOKUP(A1949,away!$A$2:$E$405,3,FALSE)</f>
        <v>1.4624999999999999</v>
      </c>
      <c r="I1949" s="10">
        <f>VLOOKUP(C1949,away!$B$2:$E$405,3,FALSE)</f>
        <v>1.31</v>
      </c>
      <c r="J1949" s="10">
        <f>VLOOKUP(B1949,home!$B$2:$E$405,4,FALSE)</f>
        <v>1.91</v>
      </c>
      <c r="K1949" s="12">
        <f t="shared" si="2352"/>
        <v>0.81446499999999977</v>
      </c>
      <c r="L1949" s="12">
        <f t="shared" si="2353"/>
        <v>3.6593212499999996</v>
      </c>
      <c r="M1949" s="13">
        <f t="shared" si="2354"/>
        <v>1.140405539998781E-2</v>
      </c>
      <c r="N1949" s="13">
        <f t="shared" si="2355"/>
        <v>9.2882039813510682E-3</v>
      </c>
      <c r="O1949" s="13">
        <f t="shared" si="2356"/>
        <v>4.1731102261352633E-2</v>
      </c>
      <c r="P1949" s="13">
        <f t="shared" si="2357"/>
        <v>3.3988522203292564E-2</v>
      </c>
      <c r="Q1949" s="13">
        <f t="shared" si="2358"/>
        <v>3.7824585278355472E-3</v>
      </c>
      <c r="R1949" s="13">
        <f t="shared" si="2359"/>
        <v>7.6353754645445387E-2</v>
      </c>
      <c r="S1949" s="13">
        <f t="shared" si="2360"/>
        <v>2.5324755120992894E-2</v>
      </c>
      <c r="T1949" s="13">
        <f t="shared" si="2361"/>
        <v>1.3841230868152331E-2</v>
      </c>
      <c r="U1949" s="13">
        <f t="shared" si="2362"/>
        <v>6.218746077730266E-2</v>
      </c>
      <c r="V1949" s="13">
        <f t="shared" si="2363"/>
        <v>8.3864026293248278E-3</v>
      </c>
      <c r="W1949" s="13">
        <f t="shared" si="2364"/>
        <v>1.0268933616245262E-3</v>
      </c>
      <c r="X1949" s="13">
        <f t="shared" si="2365"/>
        <v>3.7577326996765625E-3</v>
      </c>
      <c r="Y1949" s="13">
        <f t="shared" si="2366"/>
        <v>6.8753755598731578E-3</v>
      </c>
      <c r="Z1949" s="13">
        <f t="shared" si="2367"/>
        <v>9.3134305630454814E-2</v>
      </c>
      <c r="AA1949" s="13">
        <f t="shared" si="2368"/>
        <v>7.5854632235308347E-2</v>
      </c>
      <c r="AB1949" s="13">
        <f t="shared" si="2369"/>
        <v>3.0890471521765193E-2</v>
      </c>
      <c r="AC1949" s="13">
        <f t="shared" si="2370"/>
        <v>1.5621714270437448E-3</v>
      </c>
      <c r="AD1949" s="13">
        <f t="shared" si="2371"/>
        <v>2.0909217544387983E-4</v>
      </c>
      <c r="AE1949" s="13">
        <f t="shared" si="2372"/>
        <v>7.6513544081051755E-4</v>
      </c>
      <c r="AF1949" s="13">
        <f t="shared" si="2373"/>
        <v>1.3999381888430223E-3</v>
      </c>
      <c r="AG1949" s="13">
        <f t="shared" si="2374"/>
        <v>1.7076078543732608E-3</v>
      </c>
      <c r="AH1949" s="13">
        <f t="shared" si="2375"/>
        <v>8.5202085924379486E-2</v>
      </c>
      <c r="AI1949" s="13">
        <f t="shared" si="2376"/>
        <v>6.9394116912399717E-2</v>
      </c>
      <c r="AJ1949" s="13">
        <f t="shared" si="2377"/>
        <v>2.8259539715528803E-2</v>
      </c>
      <c r="AK1949" s="13">
        <f t="shared" si="2378"/>
        <v>7.6721353381360548E-3</v>
      </c>
      <c r="AL1949" s="13">
        <f t="shared" si="2379"/>
        <v>1.8623514660752116E-4</v>
      </c>
      <c r="AM1949" s="13">
        <f t="shared" si="2380"/>
        <v>3.4059651734579926E-5</v>
      </c>
      <c r="AN1949" s="13">
        <f t="shared" si="2381"/>
        <v>1.2463520735994766E-4</v>
      </c>
      <c r="AO1949" s="13">
        <f t="shared" si="2382"/>
        <v>2.2804013139520647E-4</v>
      </c>
      <c r="AP1949" s="13">
        <f t="shared" si="2383"/>
        <v>2.7815736622242366E-4</v>
      </c>
      <c r="AQ1949" s="13">
        <f t="shared" si="2384"/>
        <v>2.5446679026543676E-4</v>
      </c>
      <c r="AR1949" s="13">
        <f t="shared" si="2385"/>
        <v>6.2356360713481544E-2</v>
      </c>
      <c r="AS1949" s="13">
        <f t="shared" si="2386"/>
        <v>5.0787073328505732E-2</v>
      </c>
      <c r="AT1949" s="13">
        <f t="shared" si="2387"/>
        <v>2.0682146839250699E-2</v>
      </c>
      <c r="AU1949" s="13">
        <f t="shared" si="2388"/>
        <v>5.6149615751434397E-3</v>
      </c>
      <c r="AV1949" s="13">
        <f t="shared" si="2389"/>
        <v>1.1432974198247999E-3</v>
      </c>
      <c r="AW1949" s="13">
        <f t="shared" si="2390"/>
        <v>1.5418144378100262E-5</v>
      </c>
      <c r="AX1949" s="13">
        <f t="shared" si="2391"/>
        <v>4.6233990416674373E-6</v>
      </c>
      <c r="AY1949" s="13">
        <f t="shared" si="2392"/>
        <v>1.6918502360403286E-5</v>
      </c>
      <c r="AZ1949" s="13">
        <f t="shared" si="2393"/>
        <v>3.0955117602799458E-5</v>
      </c>
      <c r="BA1949" s="13">
        <f t="shared" si="2394"/>
        <v>3.7758239880057692E-5</v>
      </c>
      <c r="BB1949" s="13">
        <f t="shared" si="2395"/>
        <v>3.454238238892314E-5</v>
      </c>
      <c r="BC1949" s="13">
        <f t="shared" si="2396"/>
        <v>2.528033478028244E-5</v>
      </c>
      <c r="BD1949" s="13">
        <f t="shared" si="2397"/>
        <v>3.8030325971918015E-2</v>
      </c>
      <c r="BE1949" s="13">
        <f t="shared" si="2398"/>
        <v>3.0974369442718194E-2</v>
      </c>
      <c r="BF1949" s="13">
        <f t="shared" si="2399"/>
        <v>1.2613769904081732E-2</v>
      </c>
      <c r="BG1949" s="13">
        <f t="shared" si="2400"/>
        <v>3.4244913683093088E-3</v>
      </c>
      <c r="BH1949" s="13">
        <f t="shared" si="2401"/>
        <v>6.9728209057250991E-4</v>
      </c>
      <c r="BI1949" s="13">
        <f t="shared" si="2402"/>
        <v>1.1358237157962789E-4</v>
      </c>
      <c r="BJ1949" s="14">
        <f t="shared" si="2403"/>
        <v>4.3723105781015605E-2</v>
      </c>
      <c r="BK1949" s="14">
        <f t="shared" si="2404"/>
        <v>8.0869060429609785E-2</v>
      </c>
      <c r="BL1949" s="14">
        <f t="shared" si="2405"/>
        <v>0.70398296035700392</v>
      </c>
      <c r="BM1949" s="14">
        <f t="shared" si="2406"/>
        <v>0.74515983482083659</v>
      </c>
      <c r="BN1949" s="14">
        <f t="shared" si="2407"/>
        <v>0.17654809701926499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1.7124999999999999</v>
      </c>
      <c r="F1950" s="10">
        <f>VLOOKUP(B1950,home!$B$2:$E$405,3,FALSE)</f>
        <v>1.02</v>
      </c>
      <c r="G1950" s="10">
        <f>VLOOKUP(C1950,away!$B$2:$E$405,4,FALSE)</f>
        <v>1.17</v>
      </c>
      <c r="H1950" s="10">
        <f>VLOOKUP(A1950,away!$A$2:$E$405,3,FALSE)</f>
        <v>1.4624999999999999</v>
      </c>
      <c r="I1950" s="10">
        <f>VLOOKUP(C1950,away!$B$2:$E$405,3,FALSE)</f>
        <v>1.02</v>
      </c>
      <c r="J1950" s="10">
        <f>VLOOKUP(B1950,home!$B$2:$E$405,4,FALSE)</f>
        <v>1.54</v>
      </c>
      <c r="K1950" s="12">
        <f t="shared" si="2352"/>
        <v>2.0436974999999999</v>
      </c>
      <c r="L1950" s="12">
        <f t="shared" si="2353"/>
        <v>2.2972950000000001</v>
      </c>
      <c r="M1950" s="13">
        <f t="shared" si="2354"/>
        <v>1.302359586792891E-2</v>
      </c>
      <c r="N1950" s="13">
        <f t="shared" si="2355"/>
        <v>2.6616290316296639E-2</v>
      </c>
      <c r="O1950" s="13">
        <f t="shared" si="2356"/>
        <v>2.9919041669413744E-2</v>
      </c>
      <c r="P1950" s="13">
        <f t="shared" si="2357"/>
        <v>6.1145470662176682E-2</v>
      </c>
      <c r="Q1950" s="13">
        <f t="shared" si="2358"/>
        <v>2.7197822989344828E-2</v>
      </c>
      <c r="R1950" s="13">
        <f t="shared" si="2359"/>
        <v>3.4366432415967936E-2</v>
      </c>
      <c r="S1950" s="13">
        <f t="shared" si="2360"/>
        <v>7.1769130054664274E-2</v>
      </c>
      <c r="T1950" s="13">
        <f t="shared" si="2361"/>
        <v>6.2481422764306925E-2</v>
      </c>
      <c r="U1950" s="13">
        <f t="shared" si="2362"/>
        <v>7.0234592012432623E-2</v>
      </c>
      <c r="V1950" s="13">
        <f t="shared" si="2363"/>
        <v>3.7439371845698344E-2</v>
      </c>
      <c r="W1950" s="13">
        <f t="shared" si="2364"/>
        <v>1.8528040949588851E-2</v>
      </c>
      <c r="X1950" s="13">
        <f t="shared" si="2365"/>
        <v>4.256437583328572E-2</v>
      </c>
      <c r="Y1950" s="13">
        <f t="shared" si="2366"/>
        <v>4.8891463889964078E-2</v>
      </c>
      <c r="Z1950" s="13">
        <f t="shared" si="2367"/>
        <v>2.6316611119013688E-2</v>
      </c>
      <c r="AA1950" s="13">
        <f t="shared" si="2368"/>
        <v>5.378319235240047E-2</v>
      </c>
      <c r="AB1950" s="13">
        <f t="shared" si="2369"/>
        <v>5.4958287876309991E-2</v>
      </c>
      <c r="AC1950" s="13">
        <f t="shared" si="2370"/>
        <v>1.0986059629846693E-2</v>
      </c>
      <c r="AD1950" s="13">
        <f t="shared" si="2371"/>
        <v>9.4664277421430895E-3</v>
      </c>
      <c r="AE1950" s="13">
        <f t="shared" si="2372"/>
        <v>2.1747177119886607E-2</v>
      </c>
      <c r="AF1950" s="13">
        <f t="shared" si="2373"/>
        <v>2.4979840630814962E-2</v>
      </c>
      <c r="AG1950" s="13">
        <f t="shared" si="2374"/>
        <v>1.9128687660656021E-2</v>
      </c>
      <c r="AH1950" s="13">
        <f t="shared" si="2375"/>
        <v>1.5114254785163638E-2</v>
      </c>
      <c r="AI1950" s="13">
        <f t="shared" si="2376"/>
        <v>3.088896471880196E-2</v>
      </c>
      <c r="AJ1950" s="13">
        <f t="shared" si="2377"/>
        <v>3.1563849986701885E-2</v>
      </c>
      <c r="AK1950" s="13">
        <f t="shared" si="2378"/>
        <v>2.1502320436065894E-2</v>
      </c>
      <c r="AL1950" s="13">
        <f t="shared" si="2379"/>
        <v>2.0631714730765536E-3</v>
      </c>
      <c r="AM1950" s="13">
        <f t="shared" si="2380"/>
        <v>3.8693029421096969E-3</v>
      </c>
      <c r="AN1950" s="13">
        <f t="shared" si="2381"/>
        <v>8.8889303023938961E-3</v>
      </c>
      <c r="AO1950" s="13">
        <f t="shared" si="2382"/>
        <v>1.0210247569518997E-2</v>
      </c>
      <c r="AP1950" s="13">
        <f t="shared" si="2383"/>
        <v>7.8186502300727143E-3</v>
      </c>
      <c r="AQ1950" s="13">
        <f t="shared" si="2384"/>
        <v>4.4904365200737241E-3</v>
      </c>
      <c r="AR1950" s="13">
        <f t="shared" si="2385"/>
        <v>6.9443803893365005E-3</v>
      </c>
      <c r="AS1950" s="13">
        <f t="shared" si="2386"/>
        <v>1.419221284073603E-2</v>
      </c>
      <c r="AT1950" s="13">
        <f t="shared" si="2387"/>
        <v>1.4502294951040063E-2</v>
      </c>
      <c r="AU1950" s="13">
        <f t="shared" si="2388"/>
        <v>9.8794346452344001E-3</v>
      </c>
      <c r="AV1950" s="13">
        <f t="shared" si="2389"/>
        <v>5.047643971469732E-3</v>
      </c>
      <c r="AW1950" s="13">
        <f t="shared" si="2390"/>
        <v>2.6907057359869084E-4</v>
      </c>
      <c r="AX1950" s="13">
        <f t="shared" si="2391"/>
        <v>1.3179474582553715E-3</v>
      </c>
      <c r="AY1950" s="13">
        <f t="shared" si="2392"/>
        <v>3.0277141061127734E-3</v>
      </c>
      <c r="AZ1950" s="13">
        <f t="shared" si="2393"/>
        <v>3.4777762387011731E-3</v>
      </c>
      <c r="BA1950" s="13">
        <f t="shared" si="2394"/>
        <v>2.6631593214290041E-3</v>
      </c>
      <c r="BB1950" s="13">
        <f t="shared" si="2395"/>
        <v>1.5295156483305608E-3</v>
      </c>
      <c r="BC1950" s="13">
        <f t="shared" si="2396"/>
        <v>7.0274973026631131E-4</v>
      </c>
      <c r="BD1950" s="13">
        <f t="shared" si="2397"/>
        <v>2.6588817244201316E-3</v>
      </c>
      <c r="BE1950" s="13">
        <f t="shared" si="2398"/>
        <v>5.4339499329931111E-3</v>
      </c>
      <c r="BF1950" s="13">
        <f t="shared" si="2399"/>
        <v>5.5526749465915955E-3</v>
      </c>
      <c r="BG1950" s="13">
        <f t="shared" si="2400"/>
        <v>3.7826626355539593E-3</v>
      </c>
      <c r="BH1950" s="13">
        <f t="shared" si="2401"/>
        <v>1.9326545429062592E-3</v>
      </c>
      <c r="BI1950" s="13">
        <f t="shared" si="2402"/>
        <v>7.8995225154023321E-4</v>
      </c>
      <c r="BJ1950" s="14">
        <f t="shared" si="2403"/>
        <v>0.34959797996355191</v>
      </c>
      <c r="BK1950" s="14">
        <f t="shared" si="2404"/>
        <v>0.19945451363950423</v>
      </c>
      <c r="BL1950" s="14">
        <f t="shared" si="2405"/>
        <v>0.41304767908508006</v>
      </c>
      <c r="BM1950" s="14">
        <f t="shared" si="2406"/>
        <v>0.79338948635350726</v>
      </c>
      <c r="BN1950" s="14">
        <f t="shared" si="2407"/>
        <v>0.19226865392112874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1.7124999999999999</v>
      </c>
      <c r="F1951" s="10">
        <f>VLOOKUP(B1951,home!$B$2:$E$405,3,FALSE)</f>
        <v>0.7</v>
      </c>
      <c r="G1951" s="10">
        <f>VLOOKUP(C1951,away!$B$2:$E$405,4,FALSE)</f>
        <v>1.61</v>
      </c>
      <c r="H1951" s="10">
        <f>VLOOKUP(A1951,away!$A$2:$E$405,3,FALSE)</f>
        <v>1.4624999999999999</v>
      </c>
      <c r="I1951" s="10">
        <f>VLOOKUP(C1951,away!$B$2:$E$405,3,FALSE)</f>
        <v>0.57999999999999996</v>
      </c>
      <c r="J1951" s="10">
        <f>VLOOKUP(B1951,home!$B$2:$E$405,4,FALSE)</f>
        <v>1.0900000000000001</v>
      </c>
      <c r="K1951" s="12">
        <f t="shared" si="2352"/>
        <v>1.9299874999999997</v>
      </c>
      <c r="L1951" s="12">
        <f t="shared" si="2353"/>
        <v>0.92459249999999993</v>
      </c>
      <c r="M1951" s="13">
        <f t="shared" si="2354"/>
        <v>5.7579999642895029E-2</v>
      </c>
      <c r="N1951" s="13">
        <f t="shared" si="2355"/>
        <v>0.11112867956079185</v>
      </c>
      <c r="O1951" s="13">
        <f t="shared" si="2356"/>
        <v>5.3238035819823414E-2</v>
      </c>
      <c r="P1951" s="13">
        <f t="shared" si="2357"/>
        <v>0.10274874365681143</v>
      </c>
      <c r="Q1951" s="13">
        <f t="shared" si="2358"/>
        <v>0.1072384812219169</v>
      </c>
      <c r="R1951" s="13">
        <f t="shared" si="2359"/>
        <v>2.4611744316870035E-2</v>
      </c>
      <c r="S1951" s="13">
        <f t="shared" si="2360"/>
        <v>4.5837549446545743E-2</v>
      </c>
      <c r="T1951" s="13">
        <f t="shared" si="2361"/>
        <v>9.9151895449175187E-2</v>
      </c>
      <c r="U1951" s="13">
        <f t="shared" si="2362"/>
        <v>4.7500358884755199E-2</v>
      </c>
      <c r="V1951" s="13">
        <f t="shared" si="2363"/>
        <v>9.0883228110627042E-3</v>
      </c>
      <c r="W1951" s="13">
        <f t="shared" si="2364"/>
        <v>6.8989642759094749E-2</v>
      </c>
      <c r="X1951" s="13">
        <f t="shared" si="2365"/>
        <v>6.3787306272738306E-2</v>
      </c>
      <c r="Y1951" s="13">
        <f t="shared" si="2366"/>
        <v>2.9488632487488394E-2</v>
      </c>
      <c r="Z1951" s="13">
        <f t="shared" si="2367"/>
        <v>7.5852780690985533E-3</v>
      </c>
      <c r="AA1951" s="13">
        <f t="shared" si="2368"/>
        <v>1.4639491857384342E-2</v>
      </c>
      <c r="AB1951" s="13">
        <f t="shared" si="2369"/>
        <v>1.4127018145551782E-2</v>
      </c>
      <c r="AC1951" s="13">
        <f t="shared" si="2370"/>
        <v>1.0136047201455003E-3</v>
      </c>
      <c r="AD1951" s="13">
        <f t="shared" si="2371"/>
        <v>3.3287287038629605E-2</v>
      </c>
      <c r="AE1951" s="13">
        <f t="shared" si="2372"/>
        <v>3.0777175941264143E-2</v>
      </c>
      <c r="AF1951" s="13">
        <f t="shared" si="2373"/>
        <v>1.422817302323663E-2</v>
      </c>
      <c r="AG1951" s="13">
        <f t="shared" si="2374"/>
        <v>4.3850873553289713E-3</v>
      </c>
      <c r="AH1951" s="13">
        <f t="shared" si="2375"/>
        <v>1.7533228032757507E-3</v>
      </c>
      <c r="AI1951" s="13">
        <f t="shared" si="2376"/>
        <v>3.3838910937871573E-3</v>
      </c>
      <c r="AJ1951" s="13">
        <f t="shared" si="2377"/>
        <v>3.265433756185271E-3</v>
      </c>
      <c r="AK1951" s="13">
        <f t="shared" si="2378"/>
        <v>2.1007487771718732E-3</v>
      </c>
      <c r="AL1951" s="13">
        <f t="shared" si="2379"/>
        <v>7.2349157489038014E-5</v>
      </c>
      <c r="AM1951" s="13">
        <f t="shared" si="2380"/>
        <v>1.2848809578693429E-2</v>
      </c>
      <c r="AN1951" s="13">
        <f t="shared" si="2381"/>
        <v>1.1879912970388104E-2</v>
      </c>
      <c r="AO1951" s="13">
        <f t="shared" si="2382"/>
        <v>5.4920392165367805E-3</v>
      </c>
      <c r="AP1951" s="13">
        <f t="shared" si="2383"/>
        <v>1.6926327564385944E-3</v>
      </c>
      <c r="AQ1951" s="13">
        <f t="shared" si="2384"/>
        <v>3.912488879643627E-4</v>
      </c>
      <c r="AR1951" s="13">
        <f t="shared" si="2385"/>
        <v>3.2422182279754692E-4</v>
      </c>
      <c r="AS1951" s="13">
        <f t="shared" si="2386"/>
        <v>6.2574406522648059E-4</v>
      </c>
      <c r="AT1951" s="13">
        <f t="shared" si="2387"/>
        <v>6.0383911204314614E-4</v>
      </c>
      <c r="AU1951" s="13">
        <f t="shared" si="2388"/>
        <v>3.8846731275145704E-4</v>
      </c>
      <c r="AV1951" s="13">
        <f t="shared" si="2389"/>
        <v>1.8743426444222573E-4</v>
      </c>
      <c r="AW1951" s="13">
        <f t="shared" si="2390"/>
        <v>3.586211012085108E-6</v>
      </c>
      <c r="AX1951" s="13">
        <f t="shared" si="2391"/>
        <v>4.1330069794597623E-3</v>
      </c>
      <c r="AY1951" s="13">
        <f t="shared" si="2392"/>
        <v>3.8213472556561496E-3</v>
      </c>
      <c r="AZ1951" s="13">
        <f t="shared" si="2393"/>
        <v>1.7665945062376289E-3</v>
      </c>
      <c r="BA1951" s="13">
        <f t="shared" si="2394"/>
        <v>5.4446001033617167E-4</v>
      </c>
      <c r="BB1951" s="13">
        <f t="shared" si="2395"/>
        <v>1.2585091052668668E-4</v>
      </c>
      <c r="BC1951" s="13">
        <f t="shared" si="2396"/>
        <v>2.3272161598229112E-5</v>
      </c>
      <c r="BD1951" s="13">
        <f t="shared" si="2397"/>
        <v>4.9962177615823478E-5</v>
      </c>
      <c r="BE1951" s="13">
        <f t="shared" si="2398"/>
        <v>9.6426378271319109E-5</v>
      </c>
      <c r="BF1951" s="13">
        <f t="shared" si="2399"/>
        <v>9.3050852366958751E-5</v>
      </c>
      <c r="BG1951" s="13">
        <f t="shared" si="2400"/>
        <v>5.9862327310858583E-5</v>
      </c>
      <c r="BH1951" s="13">
        <f t="shared" si="2401"/>
        <v>2.8883385857716429E-5</v>
      </c>
      <c r="BI1951" s="13">
        <f t="shared" si="2402"/>
        <v>1.1148914732613895E-5</v>
      </c>
      <c r="BJ1951" s="14">
        <f t="shared" si="2403"/>
        <v>0.60518153634350058</v>
      </c>
      <c r="BK1951" s="14">
        <f t="shared" si="2404"/>
        <v>0.22016191669060559</v>
      </c>
      <c r="BL1951" s="14">
        <f t="shared" si="2405"/>
        <v>0.16708908606822095</v>
      </c>
      <c r="BM1951" s="14">
        <f t="shared" si="2406"/>
        <v>0.53965437190767296</v>
      </c>
      <c r="BN1951" s="14">
        <f t="shared" si="2407"/>
        <v>0.45654568421910863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1.7124999999999999</v>
      </c>
      <c r="F1952" s="10">
        <f>VLOOKUP(B1952,home!$B$2:$E$405,3,FALSE)</f>
        <v>1.02</v>
      </c>
      <c r="G1952" s="10">
        <f>VLOOKUP(C1952,away!$B$2:$E$405,4,FALSE)</f>
        <v>0.57999999999999996</v>
      </c>
      <c r="H1952" s="10">
        <f>VLOOKUP(A1952,away!$A$2:$E$405,3,FALSE)</f>
        <v>1.4624999999999999</v>
      </c>
      <c r="I1952" s="10">
        <f>VLOOKUP(C1952,away!$B$2:$E$405,3,FALSE)</f>
        <v>0.44</v>
      </c>
      <c r="J1952" s="10">
        <f>VLOOKUP(B1952,home!$B$2:$E$405,4,FALSE)</f>
        <v>0.17</v>
      </c>
      <c r="K1952" s="12">
        <f t="shared" si="2352"/>
        <v>1.013115</v>
      </c>
      <c r="L1952" s="12">
        <f t="shared" si="2353"/>
        <v>0.10939500000000001</v>
      </c>
      <c r="M1952" s="13">
        <f t="shared" si="2354"/>
        <v>0.32546185927681798</v>
      </c>
      <c r="N1952" s="13">
        <f t="shared" si="2355"/>
        <v>0.32973029156123346</v>
      </c>
      <c r="O1952" s="13">
        <f t="shared" si="2356"/>
        <v>3.5603900095587511E-2</v>
      </c>
      <c r="P1952" s="13">
        <f t="shared" si="2357"/>
        <v>3.607084524534114E-2</v>
      </c>
      <c r="Q1952" s="13">
        <f t="shared" si="2358"/>
        <v>0.16702735216752948</v>
      </c>
      <c r="R1952" s="13">
        <f t="shared" si="2359"/>
        <v>1.9474443254783979E-3</v>
      </c>
      <c r="S1952" s="13">
        <f t="shared" si="2360"/>
        <v>9.9943037842009294E-4</v>
      </c>
      <c r="T1952" s="13">
        <f t="shared" si="2361"/>
        <v>1.8271957190366891E-2</v>
      </c>
      <c r="U1952" s="13">
        <f t="shared" si="2362"/>
        <v>1.9729850578070469E-3</v>
      </c>
      <c r="V1952" s="13">
        <f t="shared" si="2363"/>
        <v>1.2307398269711002E-5</v>
      </c>
      <c r="W1952" s="13">
        <f t="shared" si="2364"/>
        <v>5.6405971963735549E-2</v>
      </c>
      <c r="X1952" s="13">
        <f t="shared" si="2365"/>
        <v>6.1705313029728516E-3</v>
      </c>
      <c r="Y1952" s="13">
        <f t="shared" si="2366"/>
        <v>3.3751263594435755E-4</v>
      </c>
      <c r="Z1952" s="13">
        <f t="shared" si="2367"/>
        <v>7.1013557328569802E-5</v>
      </c>
      <c r="AA1952" s="13">
        <f t="shared" si="2368"/>
        <v>7.1944900132933997E-5</v>
      </c>
      <c r="AB1952" s="13">
        <f t="shared" si="2369"/>
        <v>3.64442287490887E-5</v>
      </c>
      <c r="AC1952" s="13">
        <f t="shared" si="2370"/>
        <v>8.5251590490887949E-8</v>
      </c>
      <c r="AD1952" s="13">
        <f t="shared" si="2371"/>
        <v>1.4286434071509984E-2</v>
      </c>
      <c r="AE1952" s="13">
        <f t="shared" si="2372"/>
        <v>1.5628644552528352E-3</v>
      </c>
      <c r="AF1952" s="13">
        <f t="shared" si="2373"/>
        <v>8.5484778541191947E-5</v>
      </c>
      <c r="AG1952" s="13">
        <f t="shared" si="2374"/>
        <v>3.1172024495045651E-6</v>
      </c>
      <c r="AH1952" s="13">
        <f t="shared" si="2375"/>
        <v>1.9421320259897229E-6</v>
      </c>
      <c r="AI1952" s="13">
        <f t="shared" si="2376"/>
        <v>1.9676030875105778E-6</v>
      </c>
      <c r="AJ1952" s="13">
        <f t="shared" si="2377"/>
        <v>9.967041010016393E-7</v>
      </c>
      <c r="AK1952" s="13">
        <f t="shared" si="2378"/>
        <v>3.3659195842875869E-7</v>
      </c>
      <c r="AL1952" s="13">
        <f t="shared" si="2379"/>
        <v>3.7793638054534988E-10</v>
      </c>
      <c r="AM1952" s="13">
        <f t="shared" si="2380"/>
        <v>2.8947601308715685E-3</v>
      </c>
      <c r="AN1952" s="13">
        <f t="shared" si="2381"/>
        <v>3.1667228451669535E-4</v>
      </c>
      <c r="AO1952" s="13">
        <f t="shared" si="2382"/>
        <v>1.7321182282351942E-5</v>
      </c>
      <c r="AP1952" s="13">
        <f t="shared" si="2383"/>
        <v>6.3161691192596377E-7</v>
      </c>
      <c r="AQ1952" s="13">
        <f t="shared" si="2384"/>
        <v>1.7273933020035196E-8</v>
      </c>
      <c r="AR1952" s="13">
        <f t="shared" si="2385"/>
        <v>4.2491906596629127E-8</v>
      </c>
      <c r="AS1952" s="13">
        <f t="shared" si="2386"/>
        <v>4.3049187951643919E-8</v>
      </c>
      <c r="AT1952" s="13">
        <f t="shared" si="2387"/>
        <v>2.180688902581486E-8</v>
      </c>
      <c r="AU1952" s="13">
        <f t="shared" si="2388"/>
        <v>7.3642954584628076E-9</v>
      </c>
      <c r="AV1952" s="13">
        <f t="shared" si="2389"/>
        <v>1.8652195483501367E-9</v>
      </c>
      <c r="AW1952" s="13">
        <f t="shared" si="2390"/>
        <v>1.1635161529054344E-12</v>
      </c>
      <c r="AX1952" s="13">
        <f t="shared" si="2391"/>
        <v>4.8878748499799128E-4</v>
      </c>
      <c r="AY1952" s="13">
        <f t="shared" si="2392"/>
        <v>5.347090692135527E-5</v>
      </c>
      <c r="AZ1952" s="13">
        <f t="shared" si="2393"/>
        <v>2.9247249313308295E-6</v>
      </c>
      <c r="BA1952" s="13">
        <f t="shared" si="2394"/>
        <v>1.0665009462097874E-7</v>
      </c>
      <c r="BB1952" s="13">
        <f t="shared" si="2395"/>
        <v>2.9167467752654916E-9</v>
      </c>
      <c r="BC1952" s="13">
        <f t="shared" si="2396"/>
        <v>6.3815502696033667E-11</v>
      </c>
      <c r="BD1952" s="13">
        <f t="shared" si="2397"/>
        <v>7.7473368702304095E-10</v>
      </c>
      <c r="BE1952" s="13">
        <f t="shared" si="2398"/>
        <v>7.8489431932834814E-10</v>
      </c>
      <c r="BF1952" s="13">
        <f t="shared" si="2399"/>
        <v>3.9759410416316961E-10</v>
      </c>
      <c r="BG1952" s="13">
        <f t="shared" si="2400"/>
        <v>1.3426951694642322E-10</v>
      </c>
      <c r="BH1952" s="13">
        <f t="shared" si="2401"/>
        <v>3.4007615415293885E-11</v>
      </c>
      <c r="BI1952" s="13">
        <f t="shared" si="2402"/>
        <v>6.8907250582930956E-12</v>
      </c>
      <c r="BJ1952" s="14">
        <f t="shared" si="2403"/>
        <v>0.59765621256555934</v>
      </c>
      <c r="BK1952" s="14">
        <f t="shared" si="2404"/>
        <v>0.3625979988352972</v>
      </c>
      <c r="BL1952" s="14">
        <f t="shared" si="2405"/>
        <v>3.9638080348816454E-2</v>
      </c>
      <c r="BM1952" s="14">
        <f t="shared" si="2406"/>
        <v>0.10406814172925559</v>
      </c>
      <c r="BN1952" s="14">
        <f t="shared" si="2407"/>
        <v>0.89584169267198799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1.7124999999999999</v>
      </c>
      <c r="F1953" s="10">
        <f>VLOOKUP(B1953,home!$B$2:$E$405,3,FALSE)</f>
        <v>0.73</v>
      </c>
      <c r="G1953" s="10">
        <f>VLOOKUP(C1953,away!$B$2:$E$405,4,FALSE)</f>
        <v>1.02</v>
      </c>
      <c r="H1953" s="10">
        <f>VLOOKUP(A1953,away!$A$2:$E$405,3,FALSE)</f>
        <v>1.4624999999999999</v>
      </c>
      <c r="I1953" s="10">
        <f>VLOOKUP(C1953,away!$B$2:$E$405,3,FALSE)</f>
        <v>1.17</v>
      </c>
      <c r="J1953" s="10">
        <f>VLOOKUP(B1953,home!$B$2:$E$405,4,FALSE)</f>
        <v>0.68</v>
      </c>
      <c r="K1953" s="12">
        <f t="shared" si="2352"/>
        <v>1.2751275</v>
      </c>
      <c r="L1953" s="12">
        <f t="shared" si="2353"/>
        <v>1.163565</v>
      </c>
      <c r="M1953" s="13">
        <f t="shared" si="2354"/>
        <v>8.7274888810938603E-2</v>
      </c>
      <c r="N1953" s="13">
        <f t="shared" si="2355"/>
        <v>0.11128661078227013</v>
      </c>
      <c r="O1953" s="13">
        <f t="shared" si="2356"/>
        <v>0.10155000599929978</v>
      </c>
      <c r="P1953" s="13">
        <f t="shared" si="2357"/>
        <v>0.12948920527487215</v>
      </c>
      <c r="Q1953" s="13">
        <f t="shared" si="2358"/>
        <v>7.0952308895134569E-2</v>
      </c>
      <c r="R1953" s="13">
        <f t="shared" si="2359"/>
        <v>5.9080016365287619E-2</v>
      </c>
      <c r="S1953" s="13">
        <f t="shared" si="2360"/>
        <v>4.8030580477280482E-2</v>
      </c>
      <c r="T1953" s="13">
        <f t="shared" si="2361"/>
        <v>8.2557623299567257E-2</v>
      </c>
      <c r="U1953" s="13">
        <f t="shared" si="2362"/>
        <v>7.5334553567828297E-2</v>
      </c>
      <c r="V1953" s="13">
        <f t="shared" si="2363"/>
        <v>7.9180745644652616E-3</v>
      </c>
      <c r="W1953" s="13">
        <f t="shared" si="2364"/>
        <v>3.0157746753560245E-2</v>
      </c>
      <c r="X1953" s="13">
        <f t="shared" si="2365"/>
        <v>3.5090498601306329E-2</v>
      </c>
      <c r="Y1953" s="13">
        <f t="shared" si="2366"/>
        <v>2.0415038002514495E-2</v>
      </c>
      <c r="Z1953" s="13">
        <f t="shared" si="2367"/>
        <v>2.2914479747358635E-2</v>
      </c>
      <c r="AA1953" s="13">
        <f t="shared" si="2368"/>
        <v>2.9218883274050048E-2</v>
      </c>
      <c r="AB1953" s="13">
        <f t="shared" si="2369"/>
        <v>1.8628900791015625E-2</v>
      </c>
      <c r="AC1953" s="13">
        <f t="shared" si="2370"/>
        <v>7.3424984883171691E-4</v>
      </c>
      <c r="AD1953" s="13">
        <f t="shared" si="2371"/>
        <v>9.613743055875092E-3</v>
      </c>
      <c r="AE1953" s="13">
        <f t="shared" si="2372"/>
        <v>1.1186214938809301E-2</v>
      </c>
      <c r="AF1953" s="13">
        <f t="shared" si="2373"/>
        <v>6.5079440926378218E-3</v>
      </c>
      <c r="AG1953" s="13">
        <f t="shared" si="2374"/>
        <v>2.5241386560500428E-3</v>
      </c>
      <c r="AH1953" s="13">
        <f t="shared" si="2375"/>
        <v>6.6656216568088365E-3</v>
      </c>
      <c r="AI1953" s="13">
        <f t="shared" si="2376"/>
        <v>8.4995174791925102E-3</v>
      </c>
      <c r="AJ1953" s="13">
        <f t="shared" si="2377"/>
        <v>5.4189842372245238E-3</v>
      </c>
      <c r="AK1953" s="13">
        <f t="shared" si="2378"/>
        <v>2.3032986076505055E-3</v>
      </c>
      <c r="AL1953" s="13">
        <f t="shared" si="2379"/>
        <v>4.3576075865019044E-5</v>
      </c>
      <c r="AM1953" s="13">
        <f t="shared" si="2380"/>
        <v>2.4517496296960744E-3</v>
      </c>
      <c r="AN1953" s="13">
        <f t="shared" si="2381"/>
        <v>2.8527700578773129E-3</v>
      </c>
      <c r="AO1953" s="13">
        <f t="shared" si="2382"/>
        <v>1.6596916961970076E-3</v>
      </c>
      <c r="AP1953" s="13">
        <f t="shared" si="2383"/>
        <v>6.4371972282849048E-4</v>
      </c>
      <c r="AQ1953" s="13">
        <f t="shared" si="2384"/>
        <v>1.8725243482323314E-4</v>
      </c>
      <c r="AR1953" s="13">
        <f t="shared" si="2385"/>
        <v>1.5511768126209545E-3</v>
      </c>
      <c r="AS1953" s="13">
        <f t="shared" si="2386"/>
        <v>1.9779482111353264E-3</v>
      </c>
      <c r="AT1953" s="13">
        <f t="shared" si="2387"/>
        <v>1.2610680787972304E-3</v>
      </c>
      <c r="AU1953" s="13">
        <f t="shared" si="2388"/>
        <v>5.3600752888217191E-4</v>
      </c>
      <c r="AV1953" s="13">
        <f t="shared" si="2389"/>
        <v>1.7086948507117532E-4</v>
      </c>
      <c r="AW1953" s="13">
        <f t="shared" si="2390"/>
        <v>1.7959319588549774E-6</v>
      </c>
      <c r="AX1953" s="13">
        <f t="shared" si="2391"/>
        <v>5.2104889599004721E-4</v>
      </c>
      <c r="AY1953" s="13">
        <f t="shared" si="2392"/>
        <v>6.0627425866265929E-4</v>
      </c>
      <c r="AZ1953" s="13">
        <f t="shared" si="2393"/>
        <v>3.5271975389040852E-4</v>
      </c>
      <c r="BA1953" s="13">
        <f t="shared" si="2394"/>
        <v>1.3680412014516443E-4</v>
      </c>
      <c r="BB1953" s="13">
        <f t="shared" si="2395"/>
        <v>3.9795121514177058E-5</v>
      </c>
      <c r="BC1953" s="13">
        <f t="shared" si="2396"/>
        <v>9.260842112928685E-6</v>
      </c>
      <c r="BD1953" s="13">
        <f t="shared" si="2397"/>
        <v>3.0081584132955015E-4</v>
      </c>
      <c r="BE1953" s="13">
        <f t="shared" si="2398"/>
        <v>3.8357855171494601E-4</v>
      </c>
      <c r="BF1953" s="13">
        <f t="shared" si="2399"/>
        <v>2.4455577985094991E-4</v>
      </c>
      <c r="BG1953" s="13">
        <f t="shared" si="2400"/>
        <v>1.039466000572974E-4</v>
      </c>
      <c r="BH1953" s="13">
        <f t="shared" si="2401"/>
        <v>3.3136292066140352E-5</v>
      </c>
      <c r="BI1953" s="13">
        <f t="shared" si="2402"/>
        <v>8.4505994523134803E-6</v>
      </c>
      <c r="BJ1953" s="14">
        <f t="shared" si="2403"/>
        <v>0.38975295361146284</v>
      </c>
      <c r="BK1953" s="14">
        <f t="shared" si="2404"/>
        <v>0.27409684931091588</v>
      </c>
      <c r="BL1953" s="14">
        <f t="shared" si="2405"/>
        <v>0.31327133575933586</v>
      </c>
      <c r="BM1953" s="14">
        <f t="shared" si="2406"/>
        <v>0.43979810397456648</v>
      </c>
      <c r="BN1953" s="14">
        <f t="shared" si="2407"/>
        <v>0.55963303612780291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1.4</v>
      </c>
      <c r="F1954" s="10">
        <f>VLOOKUP(B1954,home!$B$2:$E$405,3,FALSE)</f>
        <v>1.1399999999999999</v>
      </c>
      <c r="G1954" s="10">
        <f>VLOOKUP(C1954,away!$B$2:$E$405,4,FALSE)</f>
        <v>0.54</v>
      </c>
      <c r="H1954" s="10">
        <f>VLOOKUP(A1954,away!$A$2:$E$405,3,FALSE)</f>
        <v>1.25</v>
      </c>
      <c r="I1954" s="10">
        <f>VLOOKUP(C1954,away!$B$2:$E$405,3,FALSE)</f>
        <v>0.71</v>
      </c>
      <c r="J1954" s="10">
        <f>VLOOKUP(B1954,home!$B$2:$E$405,4,FALSE)</f>
        <v>0.64</v>
      </c>
      <c r="K1954" s="12">
        <f t="shared" si="2352"/>
        <v>0.86183999999999994</v>
      </c>
      <c r="L1954" s="12">
        <f t="shared" si="2353"/>
        <v>0.56799999999999995</v>
      </c>
      <c r="M1954" s="13">
        <f t="shared" si="2354"/>
        <v>0.23934721473463111</v>
      </c>
      <c r="N1954" s="13">
        <f t="shared" si="2355"/>
        <v>0.20627900354689446</v>
      </c>
      <c r="O1954" s="13">
        <f t="shared" si="2356"/>
        <v>0.13594921796927045</v>
      </c>
      <c r="P1954" s="13">
        <f t="shared" si="2357"/>
        <v>0.11716647401463605</v>
      </c>
      <c r="Q1954" s="13">
        <f t="shared" si="2358"/>
        <v>8.8889748208427752E-2</v>
      </c>
      <c r="R1954" s="13">
        <f t="shared" si="2359"/>
        <v>3.8609577903272796E-2</v>
      </c>
      <c r="S1954" s="13">
        <f t="shared" si="2360"/>
        <v>1.4338983062997891E-2</v>
      </c>
      <c r="T1954" s="13">
        <f t="shared" si="2361"/>
        <v>5.0489376982386959E-2</v>
      </c>
      <c r="U1954" s="13">
        <f t="shared" si="2362"/>
        <v>3.3275278620156626E-2</v>
      </c>
      <c r="V1954" s="13">
        <f t="shared" si="2363"/>
        <v>7.7992137828800123E-4</v>
      </c>
      <c r="W1954" s="13">
        <f t="shared" si="2364"/>
        <v>2.5536246865317126E-2</v>
      </c>
      <c r="X1954" s="13">
        <f t="shared" si="2365"/>
        <v>1.4504588219500125E-2</v>
      </c>
      <c r="Y1954" s="13">
        <f t="shared" si="2366"/>
        <v>4.1193030543380344E-3</v>
      </c>
      <c r="Z1954" s="13">
        <f t="shared" si="2367"/>
        <v>7.3100800830196502E-3</v>
      </c>
      <c r="AA1954" s="13">
        <f t="shared" si="2368"/>
        <v>6.3001194187496555E-3</v>
      </c>
      <c r="AB1954" s="13">
        <f t="shared" si="2369"/>
        <v>2.714847459927601E-3</v>
      </c>
      <c r="AC1954" s="13">
        <f t="shared" si="2370"/>
        <v>2.3861944143562435E-5</v>
      </c>
      <c r="AD1954" s="13">
        <f t="shared" si="2371"/>
        <v>5.5020397496012268E-3</v>
      </c>
      <c r="AE1954" s="13">
        <f t="shared" si="2372"/>
        <v>3.1251585777734964E-3</v>
      </c>
      <c r="AF1954" s="13">
        <f t="shared" si="2373"/>
        <v>8.8754503608767267E-4</v>
      </c>
      <c r="AG1954" s="13">
        <f t="shared" si="2374"/>
        <v>1.6804186016593272E-4</v>
      </c>
      <c r="AH1954" s="13">
        <f t="shared" si="2375"/>
        <v>1.0380313717887899E-3</v>
      </c>
      <c r="AI1954" s="13">
        <f t="shared" si="2376"/>
        <v>8.9461695746245067E-4</v>
      </c>
      <c r="AJ1954" s="13">
        <f t="shared" si="2377"/>
        <v>3.8550833930971922E-4</v>
      </c>
      <c r="AK1954" s="13">
        <f t="shared" si="2378"/>
        <v>1.1074883571689615E-4</v>
      </c>
      <c r="AL1954" s="13">
        <f t="shared" si="2379"/>
        <v>4.6724084281242808E-7</v>
      </c>
      <c r="AM1954" s="13">
        <f t="shared" si="2380"/>
        <v>9.4837558755926448E-4</v>
      </c>
      <c r="AN1954" s="13">
        <f t="shared" si="2381"/>
        <v>5.3867733373366212E-4</v>
      </c>
      <c r="AO1954" s="13">
        <f t="shared" si="2382"/>
        <v>1.5298436278036E-4</v>
      </c>
      <c r="AP1954" s="13">
        <f t="shared" si="2383"/>
        <v>2.8965039353081494E-5</v>
      </c>
      <c r="AQ1954" s="13">
        <f t="shared" si="2384"/>
        <v>4.113035588137571E-6</v>
      </c>
      <c r="AR1954" s="13">
        <f t="shared" si="2385"/>
        <v>1.1792036383520655E-4</v>
      </c>
      <c r="AS1954" s="13">
        <f t="shared" si="2386"/>
        <v>1.0162848636773441E-4</v>
      </c>
      <c r="AT1954" s="13">
        <f t="shared" si="2387"/>
        <v>4.3793747345584105E-5</v>
      </c>
      <c r="AU1954" s="13">
        <f t="shared" si="2388"/>
        <v>1.2581067737439403E-5</v>
      </c>
      <c r="AV1954" s="13">
        <f t="shared" si="2389"/>
        <v>2.7107168547086931E-6</v>
      </c>
      <c r="AW1954" s="13">
        <f t="shared" si="2390"/>
        <v>6.3535036012959678E-9</v>
      </c>
      <c r="AX1954" s="13">
        <f t="shared" si="2391"/>
        <v>1.362246693970127E-4</v>
      </c>
      <c r="AY1954" s="13">
        <f t="shared" si="2392"/>
        <v>7.7375612217503198E-5</v>
      </c>
      <c r="AZ1954" s="13">
        <f t="shared" si="2393"/>
        <v>2.1974673869770901E-5</v>
      </c>
      <c r="BA1954" s="13">
        <f t="shared" si="2394"/>
        <v>4.1605382526766248E-6</v>
      </c>
      <c r="BB1954" s="13">
        <f t="shared" si="2395"/>
        <v>5.9079643188008046E-7</v>
      </c>
      <c r="BC1954" s="13">
        <f t="shared" si="2396"/>
        <v>6.7114474661577148E-8</v>
      </c>
      <c r="BD1954" s="13">
        <f t="shared" si="2397"/>
        <v>1.116312777639955E-5</v>
      </c>
      <c r="BE1954" s="13">
        <f t="shared" si="2398"/>
        <v>9.6208300428121875E-6</v>
      </c>
      <c r="BF1954" s="13">
        <f t="shared" si="2399"/>
        <v>4.145808082048627E-6</v>
      </c>
      <c r="BG1954" s="13">
        <f t="shared" si="2400"/>
        <v>1.1910077458109296E-6</v>
      </c>
      <c r="BH1954" s="13">
        <f t="shared" si="2401"/>
        <v>2.5661452891242281E-7</v>
      </c>
      <c r="BI1954" s="13">
        <f t="shared" si="2402"/>
        <v>4.4232133119576509E-8</v>
      </c>
      <c r="BJ1954" s="14">
        <f t="shared" si="2403"/>
        <v>0.40141456086415084</v>
      </c>
      <c r="BK1954" s="14">
        <f t="shared" si="2404"/>
        <v>0.37173429798775692</v>
      </c>
      <c r="BL1954" s="14">
        <f t="shared" si="2405"/>
        <v>0.21958300287810478</v>
      </c>
      <c r="BM1954" s="14">
        <f t="shared" si="2406"/>
        <v>0.17372333617718563</v>
      </c>
      <c r="BN1954" s="14">
        <f t="shared" si="2407"/>
        <v>0.82624123637713276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1.4</v>
      </c>
      <c r="F1955" s="10">
        <f>VLOOKUP(B1955,home!$B$2:$E$405,3,FALSE)</f>
        <v>0.54</v>
      </c>
      <c r="G1955" s="10">
        <f>VLOOKUP(C1955,away!$B$2:$E$405,4,FALSE)</f>
        <v>0.86</v>
      </c>
      <c r="H1955" s="10">
        <f>VLOOKUP(A1955,away!$A$2:$E$405,3,FALSE)</f>
        <v>1.25</v>
      </c>
      <c r="I1955" s="10">
        <f>VLOOKUP(C1955,away!$B$2:$E$405,3,FALSE)</f>
        <v>0.28999999999999998</v>
      </c>
      <c r="J1955" s="10">
        <f>VLOOKUP(B1955,home!$B$2:$E$405,4,FALSE)</f>
        <v>0.6</v>
      </c>
      <c r="K1955" s="12">
        <f t="shared" si="2352"/>
        <v>0.65015999999999996</v>
      </c>
      <c r="L1955" s="12">
        <f t="shared" si="2353"/>
        <v>0.2175</v>
      </c>
      <c r="M1955" s="13">
        <f t="shared" si="2354"/>
        <v>0.41993304377361795</v>
      </c>
      <c r="N1955" s="13">
        <f t="shared" si="2355"/>
        <v>0.27302366773985542</v>
      </c>
      <c r="O1955" s="13">
        <f t="shared" si="2356"/>
        <v>9.1335437020761898E-2</v>
      </c>
      <c r="P1955" s="13">
        <f t="shared" si="2357"/>
        <v>5.9382647733418559E-2</v>
      </c>
      <c r="Q1955" s="13">
        <f t="shared" si="2358"/>
        <v>8.8754533908872196E-2</v>
      </c>
      <c r="R1955" s="13">
        <f t="shared" si="2359"/>
        <v>9.9327287760078552E-3</v>
      </c>
      <c r="S1955" s="13">
        <f t="shared" si="2360"/>
        <v>2.0993220848632924E-3</v>
      </c>
      <c r="T1955" s="13">
        <f t="shared" si="2361"/>
        <v>1.9304111125179702E-2</v>
      </c>
      <c r="U1955" s="13">
        <f t="shared" si="2362"/>
        <v>6.4578629410092679E-3</v>
      </c>
      <c r="V1955" s="13">
        <f t="shared" si="2363"/>
        <v>3.2984968461789016E-5</v>
      </c>
      <c r="W1955" s="13">
        <f t="shared" si="2364"/>
        <v>1.9234882588730781E-2</v>
      </c>
      <c r="X1955" s="13">
        <f t="shared" si="2365"/>
        <v>4.1835869630489448E-3</v>
      </c>
      <c r="Y1955" s="13">
        <f t="shared" si="2366"/>
        <v>4.5496508223157273E-4</v>
      </c>
      <c r="Z1955" s="13">
        <f t="shared" si="2367"/>
        <v>7.2012283626056949E-4</v>
      </c>
      <c r="AA1955" s="13">
        <f t="shared" si="2368"/>
        <v>4.6819506322317184E-4</v>
      </c>
      <c r="AB1955" s="13">
        <f t="shared" si="2369"/>
        <v>1.5220085115258869E-4</v>
      </c>
      <c r="AC1955" s="13">
        <f t="shared" si="2370"/>
        <v>2.9152486207424335E-7</v>
      </c>
      <c r="AD1955" s="13">
        <f t="shared" si="2371"/>
        <v>3.1264378159723012E-3</v>
      </c>
      <c r="AE1955" s="13">
        <f t="shared" si="2372"/>
        <v>6.8000022497397548E-4</v>
      </c>
      <c r="AF1955" s="13">
        <f t="shared" si="2373"/>
        <v>7.3950024465919831E-5</v>
      </c>
      <c r="AG1955" s="13">
        <f t="shared" si="2374"/>
        <v>5.3613767737791868E-6</v>
      </c>
      <c r="AH1955" s="13">
        <f t="shared" si="2375"/>
        <v>3.9156679221668475E-5</v>
      </c>
      <c r="AI1955" s="13">
        <f t="shared" si="2376"/>
        <v>2.5458106562759975E-5</v>
      </c>
      <c r="AJ1955" s="13">
        <f t="shared" si="2377"/>
        <v>8.2759212814220116E-6</v>
      </c>
      <c r="AK1955" s="13">
        <f t="shared" si="2378"/>
        <v>1.7935576601097784E-6</v>
      </c>
      <c r="AL1955" s="13">
        <f t="shared" si="2379"/>
        <v>1.6489788976378547E-9</v>
      </c>
      <c r="AM1955" s="13">
        <f t="shared" si="2380"/>
        <v>4.0653696208651032E-4</v>
      </c>
      <c r="AN1955" s="13">
        <f t="shared" si="2381"/>
        <v>8.8421789253815988E-5</v>
      </c>
      <c r="AO1955" s="13">
        <f t="shared" si="2382"/>
        <v>9.6158695813524887E-6</v>
      </c>
      <c r="AP1955" s="13">
        <f t="shared" si="2383"/>
        <v>6.9715054464805531E-7</v>
      </c>
      <c r="AQ1955" s="13">
        <f t="shared" si="2384"/>
        <v>3.7907560865238018E-8</v>
      </c>
      <c r="AR1955" s="13">
        <f t="shared" si="2385"/>
        <v>1.7033155461425797E-6</v>
      </c>
      <c r="AS1955" s="13">
        <f t="shared" si="2386"/>
        <v>1.1074276354800595E-6</v>
      </c>
      <c r="AT1955" s="13">
        <f t="shared" si="2387"/>
        <v>3.6000257574185773E-7</v>
      </c>
      <c r="AU1955" s="13">
        <f t="shared" si="2388"/>
        <v>7.8019758214775397E-8</v>
      </c>
      <c r="AV1955" s="13">
        <f t="shared" si="2389"/>
        <v>1.2681331500229593E-8</v>
      </c>
      <c r="AW1955" s="13">
        <f t="shared" si="2390"/>
        <v>6.477271558866364E-12</v>
      </c>
      <c r="AX1955" s="13">
        <f t="shared" si="2391"/>
        <v>4.4052345211694236E-5</v>
      </c>
      <c r="AY1955" s="13">
        <f t="shared" si="2392"/>
        <v>9.5813850835434949E-6</v>
      </c>
      <c r="AZ1955" s="13">
        <f t="shared" si="2393"/>
        <v>1.041975627835355E-6</v>
      </c>
      <c r="BA1955" s="13">
        <f t="shared" si="2394"/>
        <v>7.5543233018063231E-8</v>
      </c>
      <c r="BB1955" s="13">
        <f t="shared" si="2395"/>
        <v>4.1076632953571896E-9</v>
      </c>
      <c r="BC1955" s="13">
        <f t="shared" si="2396"/>
        <v>1.7868335334803783E-10</v>
      </c>
      <c r="BD1955" s="13">
        <f t="shared" si="2397"/>
        <v>6.1745188547668444E-8</v>
      </c>
      <c r="BE1955" s="13">
        <f t="shared" si="2398"/>
        <v>4.0144251786152113E-8</v>
      </c>
      <c r="BF1955" s="13">
        <f t="shared" si="2399"/>
        <v>1.3050093370642327E-8</v>
      </c>
      <c r="BG1955" s="13">
        <f t="shared" si="2400"/>
        <v>2.8282162352856051E-9</v>
      </c>
      <c r="BH1955" s="13">
        <f t="shared" si="2401"/>
        <v>4.5969826688332223E-10</v>
      </c>
      <c r="BI1955" s="13">
        <f t="shared" si="2402"/>
        <v>5.9775485039372166E-11</v>
      </c>
      <c r="BJ1955" s="14">
        <f t="shared" si="2403"/>
        <v>0.40940156206463468</v>
      </c>
      <c r="BK1955" s="14">
        <f t="shared" si="2404"/>
        <v>0.48145787311928612</v>
      </c>
      <c r="BL1955" s="14">
        <f t="shared" si="2405"/>
        <v>0.10842448865095149</v>
      </c>
      <c r="BM1955" s="14">
        <f t="shared" si="2406"/>
        <v>5.763240633999258E-2</v>
      </c>
      <c r="BN1955" s="14">
        <f t="shared" si="2407"/>
        <v>0.94236205895253389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1.4</v>
      </c>
      <c r="F1956" s="10">
        <f>VLOOKUP(B1956,home!$B$2:$E$405,3,FALSE)</f>
        <v>1</v>
      </c>
      <c r="G1956" s="10">
        <f>VLOOKUP(C1956,away!$B$2:$E$405,4,FALSE)</f>
        <v>0.71</v>
      </c>
      <c r="H1956" s="10">
        <f>VLOOKUP(A1956,away!$A$2:$E$405,3,FALSE)</f>
        <v>1.25</v>
      </c>
      <c r="I1956" s="10">
        <f>VLOOKUP(C1956,away!$B$2:$E$405,3,FALSE)</f>
        <v>0.18</v>
      </c>
      <c r="J1956" s="10">
        <f>VLOOKUP(B1956,home!$B$2:$E$405,4,FALSE)</f>
        <v>0.64</v>
      </c>
      <c r="K1956" s="12">
        <f t="shared" si="2352"/>
        <v>0.99399999999999988</v>
      </c>
      <c r="L1956" s="12">
        <f t="shared" si="2353"/>
        <v>0.14399999999999999</v>
      </c>
      <c r="M1956" s="13">
        <f t="shared" si="2354"/>
        <v>0.3204592999246188</v>
      </c>
      <c r="N1956" s="13">
        <f t="shared" si="2355"/>
        <v>0.31853654412507104</v>
      </c>
      <c r="O1956" s="13">
        <f t="shared" si="2356"/>
        <v>4.6146139189145112E-2</v>
      </c>
      <c r="P1956" s="13">
        <f t="shared" si="2357"/>
        <v>4.5869262354010232E-2</v>
      </c>
      <c r="Q1956" s="13">
        <f t="shared" si="2358"/>
        <v>0.15831266243016032</v>
      </c>
      <c r="R1956" s="13">
        <f t="shared" si="2359"/>
        <v>3.3225220216184471E-3</v>
      </c>
      <c r="S1956" s="13">
        <f t="shared" si="2360"/>
        <v>1.6413856840759016E-3</v>
      </c>
      <c r="T1956" s="13">
        <f t="shared" si="2361"/>
        <v>2.2797023389943084E-2</v>
      </c>
      <c r="U1956" s="13">
        <f t="shared" si="2362"/>
        <v>3.3025868894887359E-3</v>
      </c>
      <c r="V1956" s="13">
        <f t="shared" si="2363"/>
        <v>2.6104597919543151E-5</v>
      </c>
      <c r="W1956" s="13">
        <f t="shared" si="2364"/>
        <v>5.2454262151859776E-2</v>
      </c>
      <c r="X1956" s="13">
        <f t="shared" si="2365"/>
        <v>7.5534137498678086E-3</v>
      </c>
      <c r="Y1956" s="13">
        <f t="shared" si="2366"/>
        <v>5.4384578999048204E-4</v>
      </c>
      <c r="Z1956" s="13">
        <f t="shared" si="2367"/>
        <v>1.5948105703768553E-4</v>
      </c>
      <c r="AA1956" s="13">
        <f t="shared" si="2368"/>
        <v>1.585241706954594E-4</v>
      </c>
      <c r="AB1956" s="13">
        <f t="shared" si="2369"/>
        <v>7.8786512835643324E-5</v>
      </c>
      <c r="AC1956" s="13">
        <f t="shared" si="2370"/>
        <v>2.3353173298823277E-7</v>
      </c>
      <c r="AD1956" s="13">
        <f t="shared" si="2371"/>
        <v>1.3034884144737151E-2</v>
      </c>
      <c r="AE1956" s="13">
        <f t="shared" si="2372"/>
        <v>1.8770233168421498E-3</v>
      </c>
      <c r="AF1956" s="13">
        <f t="shared" si="2373"/>
        <v>1.3514567881263475E-4</v>
      </c>
      <c r="AG1956" s="13">
        <f t="shared" si="2374"/>
        <v>6.4869925830064711E-6</v>
      </c>
      <c r="AH1956" s="13">
        <f t="shared" si="2375"/>
        <v>5.7413180533566751E-6</v>
      </c>
      <c r="AI1956" s="13">
        <f t="shared" si="2376"/>
        <v>5.7068701450365333E-6</v>
      </c>
      <c r="AJ1956" s="13">
        <f t="shared" si="2377"/>
        <v>2.836314462083157E-6</v>
      </c>
      <c r="AK1956" s="13">
        <f t="shared" si="2378"/>
        <v>9.3976552510355271E-7</v>
      </c>
      <c r="AL1956" s="13">
        <f t="shared" si="2379"/>
        <v>1.3370719253201474E-9</v>
      </c>
      <c r="AM1956" s="13">
        <f t="shared" si="2380"/>
        <v>2.5913349679737461E-3</v>
      </c>
      <c r="AN1956" s="13">
        <f t="shared" si="2381"/>
        <v>3.7315223538821946E-4</v>
      </c>
      <c r="AO1956" s="13">
        <f t="shared" si="2382"/>
        <v>2.6866960947951793E-5</v>
      </c>
      <c r="AP1956" s="13">
        <f t="shared" si="2383"/>
        <v>1.2896141255016866E-6</v>
      </c>
      <c r="AQ1956" s="13">
        <f t="shared" si="2384"/>
        <v>4.6426108518060686E-8</v>
      </c>
      <c r="AR1956" s="13">
        <f t="shared" si="2385"/>
        <v>1.6534995993667221E-7</v>
      </c>
      <c r="AS1956" s="13">
        <f t="shared" si="2386"/>
        <v>1.6435786017705214E-7</v>
      </c>
      <c r="AT1956" s="13">
        <f t="shared" si="2387"/>
        <v>8.1685856507994922E-8</v>
      </c>
      <c r="AU1956" s="13">
        <f t="shared" si="2388"/>
        <v>2.7065247122982316E-8</v>
      </c>
      <c r="AV1956" s="13">
        <f t="shared" si="2389"/>
        <v>6.7257139100611036E-9</v>
      </c>
      <c r="AW1956" s="13">
        <f t="shared" si="2390"/>
        <v>5.3161979750729065E-12</v>
      </c>
      <c r="AX1956" s="13">
        <f t="shared" si="2391"/>
        <v>4.2929782636098364E-4</v>
      </c>
      <c r="AY1956" s="13">
        <f t="shared" si="2392"/>
        <v>6.1818886995981652E-5</v>
      </c>
      <c r="AZ1956" s="13">
        <f t="shared" si="2393"/>
        <v>4.4509598637106776E-6</v>
      </c>
      <c r="BA1956" s="13">
        <f t="shared" si="2394"/>
        <v>2.1364607345811261E-7</v>
      </c>
      <c r="BB1956" s="13">
        <f t="shared" si="2395"/>
        <v>7.6912586444920489E-9</v>
      </c>
      <c r="BC1956" s="13">
        <f t="shared" si="2396"/>
        <v>2.2150824896137096E-10</v>
      </c>
      <c r="BD1956" s="13">
        <f t="shared" si="2397"/>
        <v>3.9683990384801354E-9</v>
      </c>
      <c r="BE1956" s="13">
        <f t="shared" si="2398"/>
        <v>3.9445886442492538E-9</v>
      </c>
      <c r="BF1956" s="13">
        <f t="shared" si="2399"/>
        <v>1.9604605561918793E-9</v>
      </c>
      <c r="BG1956" s="13">
        <f t="shared" si="2400"/>
        <v>6.4956593095157599E-10</v>
      </c>
      <c r="BH1956" s="13">
        <f t="shared" si="2401"/>
        <v>1.6141713384146658E-10</v>
      </c>
      <c r="BI1956" s="13">
        <f t="shared" si="2402"/>
        <v>3.2089726207683557E-11</v>
      </c>
      <c r="BJ1956" s="14">
        <f t="shared" si="2403"/>
        <v>0.57873977120647258</v>
      </c>
      <c r="BK1956" s="14">
        <f t="shared" si="2404"/>
        <v>0.36805810631642533</v>
      </c>
      <c r="BL1956" s="14">
        <f t="shared" si="2405"/>
        <v>5.3024238953127661E-2</v>
      </c>
      <c r="BM1956" s="14">
        <f t="shared" si="2406"/>
        <v>0.10727334860675938</v>
      </c>
      <c r="BN1956" s="14">
        <f t="shared" si="2407"/>
        <v>0.89264643004462396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1.78481012658228</v>
      </c>
      <c r="F1957" s="10">
        <f>VLOOKUP(B1957,home!$B$2:$E$405,3,FALSE)</f>
        <v>1.87</v>
      </c>
      <c r="G1957" s="10">
        <f>VLOOKUP(C1957,away!$B$2:$E$405,4,FALSE)</f>
        <v>0.67</v>
      </c>
      <c r="H1957" s="10">
        <f>VLOOKUP(A1957,away!$A$2:$E$405,3,FALSE)</f>
        <v>1.36708860759494</v>
      </c>
      <c r="I1957" s="10">
        <f>VLOOKUP(C1957,away!$B$2:$E$405,3,FALSE)</f>
        <v>0.56000000000000005</v>
      </c>
      <c r="J1957" s="10">
        <f>VLOOKUP(B1957,home!$B$2:$E$405,4,FALSE)</f>
        <v>0.98</v>
      </c>
      <c r="K1957" s="12">
        <f t="shared" si="2352"/>
        <v>2.2361886075949391</v>
      </c>
      <c r="L1957" s="12">
        <f t="shared" si="2353"/>
        <v>0.75025822784810314</v>
      </c>
      <c r="M1957" s="13">
        <f t="shared" si="2354"/>
        <v>5.046643407662392E-2</v>
      </c>
      <c r="N1957" s="13">
        <f t="shared" si="2355"/>
        <v>0.1128524649480874</v>
      </c>
      <c r="O1957" s="13">
        <f t="shared" si="2356"/>
        <v>3.7862857396140981E-2</v>
      </c>
      <c r="P1957" s="13">
        <f t="shared" si="2357"/>
        <v>8.4668490360242224E-2</v>
      </c>
      <c r="Q1957" s="13">
        <f t="shared" si="2358"/>
        <v>0.12617969822796016</v>
      </c>
      <c r="R1957" s="13">
        <f t="shared" si="2359"/>
        <v>1.4203460145647089E-2</v>
      </c>
      <c r="S1957" s="13">
        <f t="shared" si="2360"/>
        <v>3.5512481667508013E-2</v>
      </c>
      <c r="T1957" s="13">
        <f t="shared" si="2361"/>
        <v>9.4667356782917808E-2</v>
      </c>
      <c r="U1957" s="13">
        <f t="shared" si="2362"/>
        <v>3.1761615766124768E-2</v>
      </c>
      <c r="V1957" s="13">
        <f t="shared" si="2363"/>
        <v>6.6199957495366168E-3</v>
      </c>
      <c r="W1957" s="13">
        <f t="shared" si="2364"/>
        <v>9.4053867895710602E-2</v>
      </c>
      <c r="X1957" s="13">
        <f t="shared" si="2365"/>
        <v>7.0564688249695431E-2</v>
      </c>
      <c r="Y1957" s="13">
        <f t="shared" si="2366"/>
        <v>2.6470868977435183E-2</v>
      </c>
      <c r="Z1957" s="13">
        <f t="shared" si="2367"/>
        <v>3.5520876127281154E-3</v>
      </c>
      <c r="AA1957" s="13">
        <f t="shared" si="2368"/>
        <v>7.9431378527617131E-3</v>
      </c>
      <c r="AB1957" s="13">
        <f t="shared" si="2369"/>
        <v>8.8811771874509372E-3</v>
      </c>
      <c r="AC1957" s="13">
        <f t="shared" si="2370"/>
        <v>6.9415574995533515E-4</v>
      </c>
      <c r="AD1957" s="13">
        <f t="shared" si="2371"/>
        <v>5.2580546972156868E-2</v>
      </c>
      <c r="AE1957" s="13">
        <f t="shared" si="2372"/>
        <v>3.9448987990614352E-2</v>
      </c>
      <c r="AF1957" s="13">
        <f t="shared" si="2373"/>
        <v>1.4798463910119715E-2</v>
      </c>
      <c r="AG1957" s="13">
        <f t="shared" si="2374"/>
        <v>3.700889769360176E-3</v>
      </c>
      <c r="AH1957" s="13">
        <f t="shared" si="2375"/>
        <v>6.6624573937164864E-4</v>
      </c>
      <c r="AI1957" s="13">
        <f t="shared" si="2376"/>
        <v>1.4898511322415473E-3</v>
      </c>
      <c r="AJ1957" s="13">
        <f t="shared" si="2377"/>
        <v>1.665794064465485E-3</v>
      </c>
      <c r="AK1957" s="13">
        <f t="shared" si="2378"/>
        <v>1.2416765698523291E-3</v>
      </c>
      <c r="AL1957" s="13">
        <f t="shared" si="2379"/>
        <v>4.6583928901625125E-5</v>
      </c>
      <c r="AM1957" s="13">
        <f t="shared" si="2380"/>
        <v>2.351600402404954E-2</v>
      </c>
      <c r="AN1957" s="13">
        <f t="shared" si="2381"/>
        <v>1.7643075505152268E-2</v>
      </c>
      <c r="AO1957" s="13">
        <f t="shared" si="2382"/>
        <v>6.6184312811429086E-3</v>
      </c>
      <c r="AP1957" s="13">
        <f t="shared" si="2383"/>
        <v>1.6551775080415766E-3</v>
      </c>
      <c r="AQ1957" s="13">
        <f t="shared" si="2384"/>
        <v>3.1045263598932811E-4</v>
      </c>
      <c r="AR1957" s="13">
        <f t="shared" si="2385"/>
        <v>9.997126954646449E-5</v>
      </c>
      <c r="AS1957" s="13">
        <f t="shared" si="2386"/>
        <v>2.2355461404660671E-4</v>
      </c>
      <c r="AT1957" s="13">
        <f t="shared" si="2387"/>
        <v>2.4995514055315278E-4</v>
      </c>
      <c r="AU1957" s="13">
        <f t="shared" si="2388"/>
        <v>1.8631561257158403E-4</v>
      </c>
      <c r="AV1957" s="13">
        <f t="shared" si="2389"/>
        <v>1.0415921256241216E-4</v>
      </c>
      <c r="AW1957" s="13">
        <f t="shared" si="2390"/>
        <v>2.1709649455984799E-6</v>
      </c>
      <c r="AX1957" s="13">
        <f t="shared" si="2391"/>
        <v>8.7643700491227203E-3</v>
      </c>
      <c r="AY1957" s="13">
        <f t="shared" si="2392"/>
        <v>6.5755407412598039E-3</v>
      </c>
      <c r="AZ1957" s="13">
        <f t="shared" si="2393"/>
        <v>2.4666767718402914E-3</v>
      </c>
      <c r="BA1957" s="13">
        <f t="shared" si="2394"/>
        <v>6.1688151450499233E-4</v>
      </c>
      <c r="BB1957" s="13">
        <f t="shared" si="2395"/>
        <v>1.1570510796619236E-4</v>
      </c>
      <c r="BC1957" s="13">
        <f t="shared" si="2396"/>
        <v>1.7361741851137786E-5</v>
      </c>
      <c r="BD1957" s="13">
        <f t="shared" si="2397"/>
        <v>1.2500711254275912E-5</v>
      </c>
      <c r="BE1957" s="13">
        <f t="shared" si="2398"/>
        <v>2.795394809364563E-5</v>
      </c>
      <c r="BF1957" s="13">
        <f t="shared" si="2399"/>
        <v>3.1255150132155322E-5</v>
      </c>
      <c r="BG1957" s="13">
        <f t="shared" si="2400"/>
        <v>2.3297470218065061E-5</v>
      </c>
      <c r="BH1957" s="13">
        <f t="shared" si="2401"/>
        <v>1.302438437185487E-5</v>
      </c>
      <c r="BI1957" s="13">
        <f t="shared" si="2402"/>
        <v>5.8249959906558824E-6</v>
      </c>
      <c r="BJ1957" s="14">
        <f t="shared" si="2403"/>
        <v>0.70361751060497857</v>
      </c>
      <c r="BK1957" s="14">
        <f t="shared" si="2404"/>
        <v>0.18458368227402752</v>
      </c>
      <c r="BL1957" s="14">
        <f t="shared" si="2405"/>
        <v>0.10669362836339735</v>
      </c>
      <c r="BM1957" s="14">
        <f t="shared" si="2406"/>
        <v>0.56564013392411561</v>
      </c>
      <c r="BN1957" s="14">
        <f t="shared" si="2407"/>
        <v>0.42623340515470176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1.78481012658228</v>
      </c>
      <c r="F1958" s="10">
        <f>VLOOKUP(B1958,home!$B$2:$E$405,3,FALSE)</f>
        <v>0.28000000000000003</v>
      </c>
      <c r="G1958" s="10">
        <f>VLOOKUP(C1958,away!$B$2:$E$405,4,FALSE)</f>
        <v>0.67</v>
      </c>
      <c r="H1958" s="10">
        <f>VLOOKUP(A1958,away!$A$2:$E$405,3,FALSE)</f>
        <v>1.36708860759494</v>
      </c>
      <c r="I1958" s="10">
        <f>VLOOKUP(C1958,away!$B$2:$E$405,3,FALSE)</f>
        <v>0.56000000000000005</v>
      </c>
      <c r="J1958" s="10">
        <f>VLOOKUP(B1958,home!$B$2:$E$405,4,FALSE)</f>
        <v>0.73</v>
      </c>
      <c r="K1958" s="12">
        <f t="shared" si="2352"/>
        <v>0.33483037974683577</v>
      </c>
      <c r="L1958" s="12">
        <f t="shared" si="2353"/>
        <v>0.55886582278481145</v>
      </c>
      <c r="M1958" s="13">
        <f t="shared" si="2354"/>
        <v>0.40914068763803263</v>
      </c>
      <c r="N1958" s="13">
        <f t="shared" si="2355"/>
        <v>0.136992731811724</v>
      </c>
      <c r="O1958" s="13">
        <f t="shared" si="2356"/>
        <v>0.22865474703157262</v>
      </c>
      <c r="P1958" s="13">
        <f t="shared" si="2357"/>
        <v>7.6560555779498135E-2</v>
      </c>
      <c r="Q1958" s="13">
        <f t="shared" si="2358"/>
        <v>2.2934664207537987E-2</v>
      </c>
      <c r="R1958" s="13">
        <f t="shared" si="2359"/>
        <v>6.3893661666726373E-2</v>
      </c>
      <c r="S1958" s="13">
        <f t="shared" si="2360"/>
        <v>3.5816033936298085E-3</v>
      </c>
      <c r="T1958" s="13">
        <f t="shared" si="2361"/>
        <v>1.2817399982639081E-2</v>
      </c>
      <c r="U1958" s="13">
        <f t="shared" si="2362"/>
        <v>2.1393538999285835E-2</v>
      </c>
      <c r="V1958" s="13">
        <f t="shared" si="2363"/>
        <v>7.4467605638171752E-5</v>
      </c>
      <c r="W1958" s="13">
        <f t="shared" si="2364"/>
        <v>2.5597407753253695E-3</v>
      </c>
      <c r="X1958" s="13">
        <f t="shared" si="2365"/>
        <v>1.4305516345180435E-3</v>
      </c>
      <c r="Y1958" s="13">
        <f t="shared" si="2366"/>
        <v>3.9974320813054159E-4</v>
      </c>
      <c r="Z1958" s="13">
        <f t="shared" si="2367"/>
        <v>1.1902661266036467E-2</v>
      </c>
      <c r="AA1958" s="13">
        <f t="shared" si="2368"/>
        <v>3.9853725917049438E-3</v>
      </c>
      <c r="AB1958" s="13">
        <f t="shared" si="2369"/>
        <v>6.6721190915659877E-4</v>
      </c>
      <c r="AC1958" s="13">
        <f t="shared" si="2370"/>
        <v>8.7092310901361179E-7</v>
      </c>
      <c r="AD1958" s="13">
        <f t="shared" si="2371"/>
        <v>2.1426974396391332E-4</v>
      </c>
      <c r="AE1958" s="13">
        <f t="shared" si="2372"/>
        <v>1.1974803675828329E-4</v>
      </c>
      <c r="AF1958" s="13">
        <f t="shared" si="2373"/>
        <v>3.346154254489191E-5</v>
      </c>
      <c r="AG1958" s="13">
        <f t="shared" si="2374"/>
        <v>6.2335041686666645E-6</v>
      </c>
      <c r="AH1958" s="13">
        <f t="shared" si="2375"/>
        <v>1.6629976454430938E-3</v>
      </c>
      <c r="AI1958" s="13">
        <f t="shared" si="2376"/>
        <v>5.5682213314180488E-4</v>
      </c>
      <c r="AJ1958" s="13">
        <f t="shared" si="2377"/>
        <v>9.3220483145656843E-5</v>
      </c>
      <c r="AK1958" s="13">
        <f t="shared" si="2378"/>
        <v>1.040434992394793E-5</v>
      </c>
      <c r="AL1958" s="13">
        <f t="shared" si="2379"/>
        <v>6.5188683777430642E-9</v>
      </c>
      <c r="AM1958" s="13">
        <f t="shared" si="2380"/>
        <v>1.4348803947938878E-5</v>
      </c>
      <c r="AN1958" s="13">
        <f t="shared" si="2381"/>
        <v>8.0190561243428108E-6</v>
      </c>
      <c r="AO1958" s="13">
        <f t="shared" si="2382"/>
        <v>2.2407881994442127E-6</v>
      </c>
      <c r="AP1958" s="13">
        <f t="shared" si="2383"/>
        <v>4.1743331358962874E-7</v>
      </c>
      <c r="AQ1958" s="13">
        <f t="shared" si="2384"/>
        <v>5.8322303064264514E-8</v>
      </c>
      <c r="AR1958" s="13">
        <f t="shared" si="2385"/>
        <v>1.8587850948195177E-4</v>
      </c>
      <c r="AS1958" s="13">
        <f t="shared" si="2386"/>
        <v>6.2237771916617737E-5</v>
      </c>
      <c r="AT1958" s="13">
        <f t="shared" si="2387"/>
        <v>1.0419548402719034E-5</v>
      </c>
      <c r="AU1958" s="13">
        <f t="shared" si="2388"/>
        <v>1.1629271161576502E-6</v>
      </c>
      <c r="AV1958" s="13">
        <f t="shared" si="2389"/>
        <v>9.7345831980239651E-8</v>
      </c>
      <c r="AW1958" s="13">
        <f t="shared" si="2390"/>
        <v>3.3884580885220552E-11</v>
      </c>
      <c r="AX1958" s="13">
        <f t="shared" si="2391"/>
        <v>8.0073591246687816E-7</v>
      </c>
      <c r="AY1958" s="13">
        <f t="shared" si="2392"/>
        <v>4.4750393455414858E-7</v>
      </c>
      <c r="AZ1958" s="13">
        <f t="shared" si="2393"/>
        <v>1.250473272920223E-7</v>
      </c>
      <c r="BA1958" s="13">
        <f t="shared" si="2394"/>
        <v>2.3294892484699222E-8</v>
      </c>
      <c r="BB1958" s="13">
        <f t="shared" si="2395"/>
        <v>3.2546798137862873E-9</v>
      </c>
      <c r="BC1958" s="13">
        <f t="shared" si="2396"/>
        <v>3.6378586240655813E-10</v>
      </c>
      <c r="BD1958" s="13">
        <f t="shared" si="2397"/>
        <v>1.7313524356607561E-5</v>
      </c>
      <c r="BE1958" s="13">
        <f t="shared" si="2398"/>
        <v>5.7970939350790007E-6</v>
      </c>
      <c r="BF1958" s="13">
        <f t="shared" si="2399"/>
        <v>9.7052158185529014E-7</v>
      </c>
      <c r="BG1958" s="13">
        <f t="shared" si="2400"/>
        <v>1.0832003660170219E-7</v>
      </c>
      <c r="BH1958" s="13">
        <f t="shared" si="2401"/>
        <v>9.0672097473847751E-9</v>
      </c>
      <c r="BI1958" s="13">
        <f t="shared" si="2402"/>
        <v>6.0719545659221117E-10</v>
      </c>
      <c r="BJ1958" s="14">
        <f t="shared" si="2403"/>
        <v>0.17753502905173163</v>
      </c>
      <c r="BK1958" s="14">
        <f t="shared" si="2404"/>
        <v>0.48935863936271068</v>
      </c>
      <c r="BL1958" s="14">
        <f t="shared" si="2405"/>
        <v>0.32120197204716561</v>
      </c>
      <c r="BM1958" s="14">
        <f t="shared" si="2406"/>
        <v>6.1820806122502701E-2</v>
      </c>
      <c r="BN1958" s="14">
        <f t="shared" si="2407"/>
        <v>0.93817704813509184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1.78481012658228</v>
      </c>
      <c r="F1959" s="10">
        <f>VLOOKUP(B1959,home!$B$2:$E$405,3,FALSE)</f>
        <v>0.67</v>
      </c>
      <c r="G1959" s="10">
        <f>VLOOKUP(C1959,away!$B$2:$E$405,4,FALSE)</f>
        <v>1.34</v>
      </c>
      <c r="H1959" s="10">
        <f>VLOOKUP(A1959,away!$A$2:$E$405,3,FALSE)</f>
        <v>1.36708860759494</v>
      </c>
      <c r="I1959" s="10">
        <f>VLOOKUP(C1959,away!$B$2:$E$405,3,FALSE)</f>
        <v>0.67</v>
      </c>
      <c r="J1959" s="10">
        <f>VLOOKUP(B1959,home!$B$2:$E$405,4,FALSE)</f>
        <v>1.17</v>
      </c>
      <c r="K1959" s="12">
        <f t="shared" si="2352"/>
        <v>1.6024025316455712</v>
      </c>
      <c r="L1959" s="12">
        <f t="shared" si="2353"/>
        <v>1.0716607594936736</v>
      </c>
      <c r="M1959" s="13">
        <f t="shared" si="2354"/>
        <v>6.8971404271062492E-2</v>
      </c>
      <c r="N1959" s="13">
        <f t="shared" si="2355"/>
        <v>0.1105199528151007</v>
      </c>
      <c r="O1959" s="13">
        <f t="shared" si="2356"/>
        <v>7.3913947484472053E-2</v>
      </c>
      <c r="P1959" s="13">
        <f t="shared" si="2357"/>
        <v>0.1184398965730358</v>
      </c>
      <c r="Q1959" s="13">
        <f t="shared" si="2358"/>
        <v>8.8548726094133237E-2</v>
      </c>
      <c r="R1959" s="13">
        <f t="shared" si="2359"/>
        <v>3.9605338549192404E-2</v>
      </c>
      <c r="S1959" s="13">
        <f t="shared" si="2360"/>
        <v>5.0847192573825049E-2</v>
      </c>
      <c r="T1959" s="13">
        <f t="shared" si="2361"/>
        <v>9.4894195058236111E-2</v>
      </c>
      <c r="U1959" s="13">
        <f t="shared" si="2362"/>
        <v>6.3463694757905836E-2</v>
      </c>
      <c r="V1959" s="13">
        <f t="shared" si="2363"/>
        <v>9.7018246476706736E-3</v>
      </c>
      <c r="W1959" s="13">
        <f t="shared" si="2364"/>
        <v>4.7296900955743119E-2</v>
      </c>
      <c r="X1959" s="13">
        <f t="shared" si="2365"/>
        <v>5.0686232799928732E-2</v>
      </c>
      <c r="Y1959" s="13">
        <f t="shared" si="2366"/>
        <v>2.7159223369122385E-2</v>
      </c>
      <c r="Z1959" s="13">
        <f t="shared" si="2367"/>
        <v>1.4147829063210533E-2</v>
      </c>
      <c r="AA1959" s="13">
        <f t="shared" si="2368"/>
        <v>2.2670517108177347E-2</v>
      </c>
      <c r="AB1959" s="13">
        <f t="shared" si="2369"/>
        <v>1.816364700392881E-2</v>
      </c>
      <c r="AC1959" s="13">
        <f t="shared" si="2370"/>
        <v>1.0412676818604652E-3</v>
      </c>
      <c r="AD1959" s="13">
        <f t="shared" si="2371"/>
        <v>1.8947168457618152E-2</v>
      </c>
      <c r="AE1959" s="13">
        <f t="shared" si="2372"/>
        <v>2.0304936939545649E-2</v>
      </c>
      <c r="AF1959" s="13">
        <f t="shared" si="2373"/>
        <v>1.0880002071052317E-2</v>
      </c>
      <c r="AG1959" s="13">
        <f t="shared" si="2374"/>
        <v>3.8865570942522225E-3</v>
      </c>
      <c r="AH1959" s="13">
        <f t="shared" si="2375"/>
        <v>3.7904183097667164E-3</v>
      </c>
      <c r="AI1959" s="13">
        <f t="shared" si="2376"/>
        <v>6.0737758955659131E-3</v>
      </c>
      <c r="AJ1959" s="13">
        <f t="shared" si="2377"/>
        <v>4.8663169358513338E-3</v>
      </c>
      <c r="AK1959" s="13">
        <f t="shared" si="2378"/>
        <v>2.5992661925992987E-3</v>
      </c>
      <c r="AL1959" s="13">
        <f t="shared" si="2379"/>
        <v>7.1523923775547294E-5</v>
      </c>
      <c r="AM1959" s="13">
        <f t="shared" si="2380"/>
        <v>6.0721981408004876E-3</v>
      </c>
      <c r="AN1959" s="13">
        <f t="shared" si="2381"/>
        <v>6.5073364713663243E-3</v>
      </c>
      <c r="AO1959" s="13">
        <f t="shared" si="2382"/>
        <v>3.4868285725926582E-3</v>
      </c>
      <c r="AP1959" s="13">
        <f t="shared" si="2383"/>
        <v>1.2455657854429632E-3</v>
      </c>
      <c r="AQ1959" s="13">
        <f t="shared" si="2384"/>
        <v>3.3370599390678495E-4</v>
      </c>
      <c r="AR1959" s="13">
        <f t="shared" si="2385"/>
        <v>8.1240851292866539E-4</v>
      </c>
      <c r="AS1959" s="13">
        <f t="shared" si="2386"/>
        <v>1.301805457847307E-3</v>
      </c>
      <c r="AT1959" s="13">
        <f t="shared" si="2387"/>
        <v>1.0430081806822736E-3</v>
      </c>
      <c r="AU1959" s="13">
        <f t="shared" si="2388"/>
        <v>5.5710631641743894E-4</v>
      </c>
      <c r="AV1959" s="13">
        <f t="shared" si="2389"/>
        <v>2.2317714295576067E-4</v>
      </c>
      <c r="AW1959" s="13">
        <f t="shared" si="2390"/>
        <v>3.4117545702067555E-6</v>
      </c>
      <c r="AX1959" s="13">
        <f t="shared" si="2391"/>
        <v>1.6216842789120375E-3</v>
      </c>
      <c r="AY1959" s="13">
        <f t="shared" si="2392"/>
        <v>1.7378954059978249E-3</v>
      </c>
      <c r="AZ1959" s="13">
        <f t="shared" si="2393"/>
        <v>9.3121715535609748E-4</v>
      </c>
      <c r="BA1959" s="13">
        <f t="shared" si="2394"/>
        <v>3.3264962798748452E-4</v>
      </c>
      <c r="BB1959" s="13">
        <f t="shared" si="2395"/>
        <v>8.91218882435889E-5</v>
      </c>
      <c r="BC1959" s="13">
        <f t="shared" si="2396"/>
        <v>1.9101686088526959E-5</v>
      </c>
      <c r="BD1959" s="13">
        <f t="shared" si="2397"/>
        <v>1.4510438733070986E-4</v>
      </c>
      <c r="BE1959" s="13">
        <f t="shared" si="2398"/>
        <v>2.32515637611609E-4</v>
      </c>
      <c r="BF1959" s="13">
        <f t="shared" si="2399"/>
        <v>1.8629182317801327E-4</v>
      </c>
      <c r="BG1959" s="13">
        <f t="shared" si="2400"/>
        <v>9.9504829695105861E-5</v>
      </c>
      <c r="BH1959" s="13">
        <f t="shared" si="2401"/>
        <v>3.9861697753599762E-5</v>
      </c>
      <c r="BI1959" s="13">
        <f t="shared" si="2402"/>
        <v>1.2774897079211765E-5</v>
      </c>
      <c r="BJ1959" s="14">
        <f t="shared" si="2403"/>
        <v>0.4955012006614275</v>
      </c>
      <c r="BK1959" s="14">
        <f t="shared" si="2404"/>
        <v>0.25081100507722787</v>
      </c>
      <c r="BL1959" s="14">
        <f t="shared" si="2405"/>
        <v>0.23980048112093941</v>
      </c>
      <c r="BM1959" s="14">
        <f t="shared" si="2406"/>
        <v>0.49852676648438105</v>
      </c>
      <c r="BN1959" s="14">
        <f t="shared" si="2407"/>
        <v>0.49999926578699666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1.78481012658228</v>
      </c>
      <c r="F1960" s="10">
        <f>VLOOKUP(B1960,home!$B$2:$E$405,3,FALSE)</f>
        <v>0.84</v>
      </c>
      <c r="G1960" s="10">
        <f>VLOOKUP(C1960,away!$B$2:$E$405,4,FALSE)</f>
        <v>0.56000000000000005</v>
      </c>
      <c r="H1960" s="10">
        <f>VLOOKUP(A1960,away!$A$2:$E$405,3,FALSE)</f>
        <v>1.36708860759494</v>
      </c>
      <c r="I1960" s="10">
        <f>VLOOKUP(C1960,away!$B$2:$E$405,3,FALSE)</f>
        <v>0.9</v>
      </c>
      <c r="J1960" s="10">
        <f>VLOOKUP(B1960,home!$B$2:$E$405,4,FALSE)</f>
        <v>0.55000000000000004</v>
      </c>
      <c r="K1960" s="12">
        <f t="shared" si="2352"/>
        <v>0.83957468354430465</v>
      </c>
      <c r="L1960" s="12">
        <f t="shared" si="2353"/>
        <v>0.67670886075949532</v>
      </c>
      <c r="M1960" s="13">
        <f t="shared" si="2354"/>
        <v>0.21952623229217952</v>
      </c>
      <c r="N1960" s="13">
        <f t="shared" si="2355"/>
        <v>0.1843086670063801</v>
      </c>
      <c r="O1960" s="13">
        <f t="shared" si="2356"/>
        <v>0.14855534656126512</v>
      </c>
      <c r="P1960" s="13">
        <f t="shared" si="2357"/>
        <v>0.12472330807798866</v>
      </c>
      <c r="Q1960" s="13">
        <f t="shared" si="2358"/>
        <v>7.7370445388177098E-2</v>
      </c>
      <c r="R1960" s="13">
        <f t="shared" si="2359"/>
        <v>5.0264359665602859E-2</v>
      </c>
      <c r="S1960" s="13">
        <f t="shared" si="2360"/>
        <v>1.7715312898474778E-2</v>
      </c>
      <c r="T1960" s="13">
        <f t="shared" si="2361"/>
        <v>5.2357265955088071E-2</v>
      </c>
      <c r="U1960" s="13">
        <f t="shared" si="2362"/>
        <v>4.2200683859805632E-2</v>
      </c>
      <c r="V1960" s="13">
        <f t="shared" si="2363"/>
        <v>1.1183236662090444E-3</v>
      </c>
      <c r="W1960" s="13">
        <f t="shared" si="2364"/>
        <v>2.1652755734153564E-2</v>
      </c>
      <c r="X1960" s="13">
        <f t="shared" si="2365"/>
        <v>1.4652611665162688E-2</v>
      </c>
      <c r="Y1960" s="13">
        <f t="shared" si="2366"/>
        <v>4.9577760735417661E-3</v>
      </c>
      <c r="Z1960" s="13">
        <f t="shared" si="2367"/>
        <v>1.1338112522038549E-2</v>
      </c>
      <c r="AA1960" s="13">
        <f t="shared" si="2368"/>
        <v>9.519192232680232E-3</v>
      </c>
      <c r="AB1960" s="13">
        <f t="shared" si="2369"/>
        <v>3.996036403174954E-3</v>
      </c>
      <c r="AC1960" s="13">
        <f t="shared" si="2370"/>
        <v>3.9710808617012288E-5</v>
      </c>
      <c r="AD1960" s="13">
        <f t="shared" si="2371"/>
        <v>4.5447763858410253E-3</v>
      </c>
      <c r="AE1960" s="13">
        <f t="shared" si="2372"/>
        <v>3.075490450469137E-3</v>
      </c>
      <c r="AF1960" s="13">
        <f t="shared" si="2373"/>
        <v>1.0406058195068383E-3</v>
      </c>
      <c r="AG1960" s="13">
        <f t="shared" si="2374"/>
        <v>2.3472905953939122E-4</v>
      </c>
      <c r="AH1960" s="13">
        <f t="shared" si="2375"/>
        <v>1.9181503019879182E-3</v>
      </c>
      <c r="AI1960" s="13">
        <f t="shared" si="2376"/>
        <v>1.6104304327819187E-3</v>
      </c>
      <c r="AJ1960" s="13">
        <f t="shared" si="2377"/>
        <v>6.760383104864985E-4</v>
      </c>
      <c r="AK1960" s="13">
        <f t="shared" si="2378"/>
        <v>1.8919488353017611E-4</v>
      </c>
      <c r="AL1960" s="13">
        <f t="shared" si="2379"/>
        <v>9.0246406827110045E-7</v>
      </c>
      <c r="AM1960" s="13">
        <f t="shared" si="2380"/>
        <v>7.6313583918442179E-4</v>
      </c>
      <c r="AN1960" s="13">
        <f t="shared" si="2381"/>
        <v>5.1642078433923155E-4</v>
      </c>
      <c r="AO1960" s="13">
        <f t="shared" si="2382"/>
        <v>1.7473326032136318E-4</v>
      </c>
      <c r="AP1960" s="13">
        <f t="shared" si="2383"/>
        <v>3.9414515176287337E-5</v>
      </c>
      <c r="AQ1960" s="13">
        <f t="shared" si="2384"/>
        <v>6.66803791558331E-6</v>
      </c>
      <c r="AR1960" s="13">
        <f t="shared" si="2385"/>
        <v>2.5960586112474529E-4</v>
      </c>
      <c r="AS1960" s="13">
        <f t="shared" si="2386"/>
        <v>2.1795850870005468E-4</v>
      </c>
      <c r="AT1960" s="13">
        <f t="shared" si="2387"/>
        <v>9.1496222983818496E-5</v>
      </c>
      <c r="AU1960" s="13">
        <f t="shared" si="2388"/>
        <v>2.5605970819046182E-5</v>
      </c>
      <c r="AV1960" s="13">
        <f t="shared" si="2389"/>
        <v>5.3745312118113481E-6</v>
      </c>
      <c r="AW1960" s="13">
        <f t="shared" si="2390"/>
        <v>1.424257831677585E-8</v>
      </c>
      <c r="AX1960" s="13">
        <f t="shared" si="2391"/>
        <v>1.0678492178076301E-4</v>
      </c>
      <c r="AY1960" s="13">
        <f t="shared" si="2392"/>
        <v>7.2262302764551948E-5</v>
      </c>
      <c r="AZ1960" s="13">
        <f t="shared" si="2393"/>
        <v>2.4450270289828837E-5</v>
      </c>
      <c r="BA1960" s="13">
        <f t="shared" si="2394"/>
        <v>5.5152381843639368E-6</v>
      </c>
      <c r="BB1960" s="13">
        <f t="shared" si="2395"/>
        <v>9.330526371395466E-7</v>
      </c>
      <c r="BC1960" s="13">
        <f t="shared" si="2396"/>
        <v>1.262809974214691E-7</v>
      </c>
      <c r="BD1960" s="13">
        <f t="shared" si="2397"/>
        <v>2.9279597754702346E-5</v>
      </c>
      <c r="BE1960" s="13">
        <f t="shared" si="2398"/>
        <v>2.4582409019208754E-5</v>
      </c>
      <c r="BF1960" s="13">
        <f t="shared" si="2399"/>
        <v>1.0319384136529425E-5</v>
      </c>
      <c r="BG1960" s="13">
        <f t="shared" si="2400"/>
        <v>2.8879645569329364E-6</v>
      </c>
      <c r="BH1960" s="13">
        <f t="shared" si="2401"/>
        <v>6.0616548224353442E-7</v>
      </c>
      <c r="BI1960" s="13">
        <f t="shared" si="2402"/>
        <v>1.0178423858601928E-7</v>
      </c>
      <c r="BJ1960" s="14">
        <f t="shared" si="2403"/>
        <v>0.36590556804145064</v>
      </c>
      <c r="BK1960" s="14">
        <f t="shared" si="2404"/>
        <v>0.36319605251030185</v>
      </c>
      <c r="BL1960" s="14">
        <f t="shared" si="2405"/>
        <v>0.25959725105134307</v>
      </c>
      <c r="BM1960" s="14">
        <f t="shared" si="2406"/>
        <v>0.19521637707335437</v>
      </c>
      <c r="BN1960" s="14">
        <f t="shared" si="2407"/>
        <v>0.80474835899159336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1.30232558139535</v>
      </c>
      <c r="F1961" s="10">
        <f>VLOOKUP(B1961,home!$B$2:$E$405,3,FALSE)</f>
        <v>2.2999999999999998</v>
      </c>
      <c r="G1961" s="10">
        <f>VLOOKUP(C1961,away!$B$2:$E$405,4,FALSE)</f>
        <v>1.23</v>
      </c>
      <c r="H1961" s="10">
        <f>VLOOKUP(A1961,away!$A$2:$E$405,3,FALSE)</f>
        <v>0.918604651162791</v>
      </c>
      <c r="I1961" s="10">
        <f>VLOOKUP(C1961,away!$B$2:$E$405,3,FALSE)</f>
        <v>0.46</v>
      </c>
      <c r="J1961" s="10">
        <f>VLOOKUP(B1961,home!$B$2:$E$405,4,FALSE)</f>
        <v>0.54</v>
      </c>
      <c r="K1961" s="12">
        <f t="shared" si="2352"/>
        <v>3.6842790697674448</v>
      </c>
      <c r="L1961" s="12">
        <f t="shared" si="2353"/>
        <v>0.2281813953488373</v>
      </c>
      <c r="M1961" s="13">
        <f t="shared" si="2354"/>
        <v>1.9991252719668038E-2</v>
      </c>
      <c r="N1961" s="13">
        <f t="shared" si="2355"/>
        <v>7.3653353973504462E-2</v>
      </c>
      <c r="O1961" s="13">
        <f t="shared" si="2356"/>
        <v>4.5616319403450917E-3</v>
      </c>
      <c r="P1961" s="13">
        <f t="shared" si="2357"/>
        <v>1.6806325081796077E-2</v>
      </c>
      <c r="Q1961" s="13">
        <f t="shared" si="2358"/>
        <v>0.13567975523137771</v>
      </c>
      <c r="R1961" s="13">
        <f t="shared" si="2359"/>
        <v>5.2043977060788353E-4</v>
      </c>
      <c r="S1961" s="13">
        <f t="shared" si="2360"/>
        <v>3.5322018924447149E-3</v>
      </c>
      <c r="T1961" s="13">
        <f t="shared" si="2361"/>
        <v>3.0959595869284474E-2</v>
      </c>
      <c r="U1961" s="13">
        <f t="shared" si="2362"/>
        <v>1.9174453539251952E-3</v>
      </c>
      <c r="V1961" s="13">
        <f t="shared" si="2363"/>
        <v>3.2994060002918517E-4</v>
      </c>
      <c r="W1961" s="13">
        <f t="shared" si="2364"/>
        <v>0.16662736079671162</v>
      </c>
      <c r="X1961" s="13">
        <f t="shared" si="2365"/>
        <v>3.8021263689887806E-2</v>
      </c>
      <c r="Y1961" s="13">
        <f t="shared" si="2366"/>
        <v>4.3378725008423403E-3</v>
      </c>
      <c r="Z1961" s="13">
        <f t="shared" si="2367"/>
        <v>3.9584891017445216E-5</v>
      </c>
      <c r="AA1961" s="13">
        <f t="shared" si="2368"/>
        <v>1.4584178545459873E-4</v>
      </c>
      <c r="AB1961" s="13">
        <f t="shared" si="2369"/>
        <v>2.6866091882394623E-4</v>
      </c>
      <c r="AC1961" s="13">
        <f t="shared" si="2370"/>
        <v>1.7335985204162276E-5</v>
      </c>
      <c r="AD1961" s="13">
        <f t="shared" si="2371"/>
        <v>0.15347542445847828</v>
      </c>
      <c r="AE1961" s="13">
        <f t="shared" si="2372"/>
        <v>3.5020236504690647E-2</v>
      </c>
      <c r="AF1961" s="13">
        <f t="shared" si="2373"/>
        <v>3.9954832155432995E-3</v>
      </c>
      <c r="AG1961" s="13">
        <f t="shared" si="2374"/>
        <v>3.0389831173850977E-4</v>
      </c>
      <c r="AH1961" s="13">
        <f t="shared" si="2375"/>
        <v>2.2581339167730766E-6</v>
      </c>
      <c r="AI1961" s="13">
        <f t="shared" si="2376"/>
        <v>8.3195955262990264E-6</v>
      </c>
      <c r="AJ1961" s="13">
        <f t="shared" si="2377"/>
        <v>1.5325855833237192E-5</v>
      </c>
      <c r="AK1961" s="13">
        <f t="shared" si="2378"/>
        <v>1.8821576624223028E-5</v>
      </c>
      <c r="AL1961" s="13">
        <f t="shared" si="2379"/>
        <v>5.8296337311111006E-7</v>
      </c>
      <c r="AM1961" s="13">
        <f t="shared" si="2380"/>
        <v>0.1130892588112092</v>
      </c>
      <c r="AN1961" s="13">
        <f t="shared" si="2381"/>
        <v>2.5804864874507508E-2</v>
      </c>
      <c r="AO1961" s="13">
        <f t="shared" si="2382"/>
        <v>2.9440950369266608E-3</v>
      </c>
      <c r="AP1961" s="13">
        <f t="shared" si="2383"/>
        <v>2.2392923785517069E-4</v>
      </c>
      <c r="AQ1961" s="13">
        <f t="shared" si="2384"/>
        <v>1.2774121488298634E-5</v>
      </c>
      <c r="AR1961" s="13">
        <f t="shared" si="2385"/>
        <v>1.0305282960276323E-7</v>
      </c>
      <c r="AS1961" s="13">
        <f t="shared" si="2386"/>
        <v>3.7967538318577148E-7</v>
      </c>
      <c r="AT1961" s="13">
        <f t="shared" si="2387"/>
        <v>6.9941503378863641E-7</v>
      </c>
      <c r="AU1961" s="13">
        <f t="shared" si="2388"/>
        <v>8.5894672335605435E-7</v>
      </c>
      <c r="AV1961" s="13">
        <f t="shared" si="2389"/>
        <v>7.9114985872650974E-7</v>
      </c>
      <c r="AW1961" s="13">
        <f t="shared" si="2390"/>
        <v>1.3613554022119627E-8</v>
      </c>
      <c r="AX1961" s="13">
        <f t="shared" si="2391"/>
        <v>6.9442064875608611E-2</v>
      </c>
      <c r="AY1961" s="13">
        <f t="shared" si="2392"/>
        <v>1.5845387259220856E-2</v>
      </c>
      <c r="AZ1961" s="13">
        <f t="shared" si="2393"/>
        <v>1.8078112873258516E-3</v>
      </c>
      <c r="BA1961" s="13">
        <f t="shared" si="2394"/>
        <v>1.3750296735646355E-4</v>
      </c>
      <c r="BB1961" s="13">
        <f t="shared" si="2395"/>
        <v>7.8439047390008698E-6</v>
      </c>
      <c r="BC1961" s="13">
        <f t="shared" si="2396"/>
        <v>3.5796662566571539E-7</v>
      </c>
      <c r="BD1961" s="13">
        <f t="shared" si="2397"/>
        <v>3.9191230755674088E-9</v>
      </c>
      <c r="BE1961" s="13">
        <f t="shared" si="2398"/>
        <v>1.4439143119155621E-8</v>
      </c>
      <c r="BF1961" s="13">
        <f t="shared" si="2399"/>
        <v>2.6598916389640845E-8</v>
      </c>
      <c r="BG1961" s="13">
        <f t="shared" si="2400"/>
        <v>3.2665943644282669E-8</v>
      </c>
      <c r="BH1961" s="13">
        <f t="shared" si="2401"/>
        <v>3.0087613115708383E-8</v>
      </c>
      <c r="BI1961" s="13">
        <f t="shared" si="2402"/>
        <v>2.2170232652292966E-8</v>
      </c>
      <c r="BJ1961" s="14">
        <f t="shared" si="2403"/>
        <v>0.87139013489492234</v>
      </c>
      <c r="BK1961" s="14">
        <f t="shared" si="2404"/>
        <v>5.6523026501736143E-2</v>
      </c>
      <c r="BL1961" s="14">
        <f t="shared" si="2405"/>
        <v>7.4617070518579031E-3</v>
      </c>
      <c r="BM1961" s="14">
        <f t="shared" si="2406"/>
        <v>0.66835632097656772</v>
      </c>
      <c r="BN1961" s="14">
        <f t="shared" si="2407"/>
        <v>0.25121275871729926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1.30232558139535</v>
      </c>
      <c r="F1962" s="10">
        <f>VLOOKUP(B1962,home!$B$2:$E$405,3,FALSE)</f>
        <v>0.46</v>
      </c>
      <c r="G1962" s="10">
        <f>VLOOKUP(C1962,away!$B$2:$E$405,4,FALSE)</f>
        <v>0.31</v>
      </c>
      <c r="H1962" s="10">
        <f>VLOOKUP(A1962,away!$A$2:$E$405,3,FALSE)</f>
        <v>0.918604651162791</v>
      </c>
      <c r="I1962" s="10">
        <f>VLOOKUP(C1962,away!$B$2:$E$405,3,FALSE)</f>
        <v>0.46</v>
      </c>
      <c r="J1962" s="10">
        <f>VLOOKUP(B1962,home!$B$2:$E$405,4,FALSE)</f>
        <v>1.31</v>
      </c>
      <c r="K1962" s="12">
        <f t="shared" si="2352"/>
        <v>0.18571162790697693</v>
      </c>
      <c r="L1962" s="12">
        <f t="shared" si="2353"/>
        <v>0.55355116279069783</v>
      </c>
      <c r="M1962" s="13">
        <f t="shared" si="2354"/>
        <v>0.47746577802004325</v>
      </c>
      <c r="N1962" s="13">
        <f t="shared" si="2355"/>
        <v>8.8670946905973505E-2</v>
      </c>
      <c r="O1962" s="13">
        <f t="shared" si="2356"/>
        <v>0.26430173661576012</v>
      </c>
      <c r="P1962" s="13">
        <f t="shared" si="2357"/>
        <v>4.908390576555386E-2</v>
      </c>
      <c r="Q1962" s="13">
        <f t="shared" si="2358"/>
        <v>8.2336129489807303E-3</v>
      </c>
      <c r="R1962" s="13">
        <f t="shared" si="2359"/>
        <v>7.3152266815627365E-2</v>
      </c>
      <c r="S1962" s="13">
        <f t="shared" si="2360"/>
        <v>1.2614672695456699E-3</v>
      </c>
      <c r="T1962" s="13">
        <f t="shared" si="2361"/>
        <v>4.5577260218768291E-3</v>
      </c>
      <c r="U1962" s="13">
        <f t="shared" si="2362"/>
        <v>1.3585226555415685E-2</v>
      </c>
      <c r="V1962" s="13">
        <f t="shared" si="2363"/>
        <v>1.4408883883543776E-5</v>
      </c>
      <c r="W1962" s="13">
        <f t="shared" si="2364"/>
        <v>5.0969255477039223E-4</v>
      </c>
      <c r="X1962" s="13">
        <f t="shared" si="2365"/>
        <v>2.8214090635891203E-4</v>
      </c>
      <c r="Y1962" s="13">
        <f t="shared" si="2366"/>
        <v>7.8089713392898551E-5</v>
      </c>
      <c r="Z1962" s="13">
        <f t="shared" si="2367"/>
        <v>1.3497840785521971E-2</v>
      </c>
      <c r="AA1962" s="13">
        <f t="shared" si="2368"/>
        <v>2.5067059855084731E-3</v>
      </c>
      <c r="AB1962" s="13">
        <f t="shared" si="2369"/>
        <v>2.3276222462647076E-4</v>
      </c>
      <c r="AC1962" s="13">
        <f t="shared" si="2370"/>
        <v>9.2577878259080873E-8</v>
      </c>
      <c r="AD1962" s="13">
        <f t="shared" si="2371"/>
        <v>2.3663958519618881E-5</v>
      </c>
      <c r="AE1962" s="13">
        <f t="shared" si="2372"/>
        <v>1.309921175476587E-5</v>
      </c>
      <c r="AF1962" s="13">
        <f t="shared" si="2373"/>
        <v>3.6255419492461116E-6</v>
      </c>
      <c r="AG1962" s="13">
        <f t="shared" si="2374"/>
        <v>6.6897432058387949E-7</v>
      </c>
      <c r="AH1962" s="13">
        <f t="shared" si="2375"/>
        <v>1.867936365497348E-3</v>
      </c>
      <c r="AI1962" s="13">
        <f t="shared" si="2376"/>
        <v>3.4689750326315433E-4</v>
      </c>
      <c r="AJ1962" s="13">
        <f t="shared" si="2377"/>
        <v>3.2211450023933117E-5</v>
      </c>
      <c r="AK1962" s="13">
        <f t="shared" si="2378"/>
        <v>1.9940136070629504E-6</v>
      </c>
      <c r="AL1962" s="13">
        <f t="shared" si="2379"/>
        <v>3.806835221813859E-10</v>
      </c>
      <c r="AM1962" s="13">
        <f t="shared" si="2380"/>
        <v>8.7893445188031975E-7</v>
      </c>
      <c r="AN1962" s="13">
        <f t="shared" si="2381"/>
        <v>4.8653518785515554E-7</v>
      </c>
      <c r="AO1962" s="13">
        <f t="shared" si="2382"/>
        <v>1.3466105948790595E-7</v>
      </c>
      <c r="AP1962" s="13">
        <f t="shared" si="2383"/>
        <v>2.4847262020719228E-8</v>
      </c>
      <c r="AQ1962" s="13">
        <f t="shared" si="2384"/>
        <v>3.4385576959335676E-9</v>
      </c>
      <c r="AR1962" s="13">
        <f t="shared" si="2385"/>
        <v>2.0679966942801744E-4</v>
      </c>
      <c r="AS1962" s="13">
        <f t="shared" si="2386"/>
        <v>3.8405103260101799E-5</v>
      </c>
      <c r="AT1962" s="13">
        <f t="shared" si="2387"/>
        <v>3.5661371231845263E-6</v>
      </c>
      <c r="AU1962" s="13">
        <f t="shared" si="2388"/>
        <v>2.2075771016203399E-7</v>
      </c>
      <c r="AV1962" s="13">
        <f t="shared" si="2389"/>
        <v>1.0249318431801978E-8</v>
      </c>
      <c r="AW1962" s="13">
        <f t="shared" si="2390"/>
        <v>1.0870723323375655E-12</v>
      </c>
      <c r="AX1962" s="13">
        <f t="shared" si="2391"/>
        <v>2.7204724647036768E-8</v>
      </c>
      <c r="AY1962" s="13">
        <f t="shared" si="2392"/>
        <v>1.5059206961767959E-8</v>
      </c>
      <c r="AZ1962" s="13">
        <f t="shared" si="2393"/>
        <v>4.1680207621962112E-9</v>
      </c>
      <c r="BA1962" s="13">
        <f t="shared" si="2394"/>
        <v>7.6907091314982791E-10</v>
      </c>
      <c r="BB1962" s="13">
        <f t="shared" si="2395"/>
        <v>1.0643002456064774E-10</v>
      </c>
      <c r="BC1962" s="13">
        <f t="shared" si="2396"/>
        <v>1.1782892770277819E-11</v>
      </c>
      <c r="BD1962" s="13">
        <f t="shared" si="2397"/>
        <v>1.9079032912768493E-5</v>
      </c>
      <c r="BE1962" s="13">
        <f t="shared" si="2398"/>
        <v>3.543198261121028E-6</v>
      </c>
      <c r="BF1962" s="13">
        <f t="shared" si="2399"/>
        <v>3.2900655853497803E-7</v>
      </c>
      <c r="BG1962" s="13">
        <f t="shared" si="2400"/>
        <v>2.0366781192534294E-8</v>
      </c>
      <c r="BH1962" s="13">
        <f t="shared" si="2401"/>
        <v>9.4558702262268594E-10</v>
      </c>
      <c r="BI1962" s="13">
        <f t="shared" si="2402"/>
        <v>3.5121301059794094E-11</v>
      </c>
      <c r="BJ1962" s="14">
        <f t="shared" si="2403"/>
        <v>0.10237484247365267</v>
      </c>
      <c r="BK1962" s="14">
        <f t="shared" si="2404"/>
        <v>0.52782566795679509</v>
      </c>
      <c r="BL1962" s="14">
        <f t="shared" si="2405"/>
        <v>0.35629971203139144</v>
      </c>
      <c r="BM1962" s="14">
        <f t="shared" si="2406"/>
        <v>3.908980111730239E-2</v>
      </c>
      <c r="BN1962" s="14">
        <f t="shared" si="2407"/>
        <v>0.96090824707193878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1.30232558139535</v>
      </c>
      <c r="F1963" s="10">
        <f>VLOOKUP(B1963,home!$B$2:$E$405,3,FALSE)</f>
        <v>1.34</v>
      </c>
      <c r="G1963" s="10">
        <f>VLOOKUP(C1963,away!$B$2:$E$405,4,FALSE)</f>
        <v>0.96</v>
      </c>
      <c r="H1963" s="10">
        <f>VLOOKUP(A1963,away!$A$2:$E$405,3,FALSE)</f>
        <v>0.918604651162791</v>
      </c>
      <c r="I1963" s="10">
        <f>VLOOKUP(C1963,away!$B$2:$E$405,3,FALSE)</f>
        <v>1.92</v>
      </c>
      <c r="J1963" s="10">
        <f>VLOOKUP(B1963,home!$B$2:$E$405,4,FALSE)</f>
        <v>0.82</v>
      </c>
      <c r="K1963" s="12">
        <f t="shared" si="2352"/>
        <v>1.6753116279069784</v>
      </c>
      <c r="L1963" s="12">
        <f t="shared" si="2353"/>
        <v>1.446251162790698</v>
      </c>
      <c r="M1963" s="13">
        <f t="shared" si="2354"/>
        <v>4.408821390242397E-2</v>
      </c>
      <c r="N1963" s="13">
        <f t="shared" si="2355"/>
        <v>7.3861497404380971E-2</v>
      </c>
      <c r="O1963" s="13">
        <f t="shared" si="2356"/>
        <v>6.3762630621745683E-2</v>
      </c>
      <c r="P1963" s="13">
        <f t="shared" si="2357"/>
        <v>0.10682227650654809</v>
      </c>
      <c r="Q1963" s="13">
        <f t="shared" si="2358"/>
        <v>6.1870512728090299E-2</v>
      </c>
      <c r="R1963" s="13">
        <f t="shared" si="2359"/>
        <v>4.6108389339646734E-2</v>
      </c>
      <c r="S1963" s="13">
        <f t="shared" si="2360"/>
        <v>6.4705494666308358E-2</v>
      </c>
      <c r="T1963" s="13">
        <f t="shared" si="2361"/>
        <v>8.9480300975457255E-2</v>
      </c>
      <c r="U1963" s="13">
        <f t="shared" si="2362"/>
        <v>7.7245920804772328E-2</v>
      </c>
      <c r="V1963" s="13">
        <f t="shared" si="2363"/>
        <v>1.7419591896764505E-2</v>
      </c>
      <c r="W1963" s="13">
        <f t="shared" si="2364"/>
        <v>3.4550796465978792E-2</v>
      </c>
      <c r="X1963" s="13">
        <f t="shared" si="2365"/>
        <v>4.9969129564266558E-2</v>
      </c>
      <c r="Y1963" s="13">
        <f t="shared" si="2366"/>
        <v>3.6133955867979781E-2</v>
      </c>
      <c r="Z1963" s="13">
        <f t="shared" si="2367"/>
        <v>2.2228103898956769E-2</v>
      </c>
      <c r="AA1963" s="13">
        <f t="shared" si="2368"/>
        <v>3.7239000928246717E-2</v>
      </c>
      <c r="AB1963" s="13">
        <f t="shared" si="2369"/>
        <v>3.1193465633365253E-2</v>
      </c>
      <c r="AC1963" s="13">
        <f t="shared" si="2370"/>
        <v>2.6378938631219655E-3</v>
      </c>
      <c r="AD1963" s="13">
        <f t="shared" si="2371"/>
        <v>1.44708377682254E-2</v>
      </c>
      <c r="AE1963" s="13">
        <f t="shared" si="2372"/>
        <v>2.0928465948851532E-2</v>
      </c>
      <c r="AF1963" s="13">
        <f t="shared" si="2373"/>
        <v>1.513390910697603E-2</v>
      </c>
      <c r="AG1963" s="13">
        <f t="shared" si="2374"/>
        <v>7.2958112145109378E-3</v>
      </c>
      <c r="AH1963" s="13">
        <f t="shared" si="2375"/>
        <v>8.0368552776246705E-3</v>
      </c>
      <c r="AI1963" s="13">
        <f t="shared" si="2376"/>
        <v>1.3464237098410176E-2</v>
      </c>
      <c r="AJ1963" s="13">
        <f t="shared" si="2377"/>
        <v>1.1278396485931546E-2</v>
      </c>
      <c r="AK1963" s="13">
        <f t="shared" si="2378"/>
        <v>6.298276259008773E-3</v>
      </c>
      <c r="AL1963" s="13">
        <f t="shared" si="2379"/>
        <v>2.556563786094752E-4</v>
      </c>
      <c r="AM1963" s="13">
        <f t="shared" si="2380"/>
        <v>4.8486325557326928E-3</v>
      </c>
      <c r="AN1963" s="13">
        <f t="shared" si="2381"/>
        <v>7.0123404716732401E-3</v>
      </c>
      <c r="AO1963" s="13">
        <f t="shared" si="2382"/>
        <v>5.0708027805208486E-3</v>
      </c>
      <c r="AP1963" s="13">
        <f t="shared" si="2383"/>
        <v>2.44455147253686E-3</v>
      </c>
      <c r="AQ1963" s="13">
        <f t="shared" si="2384"/>
        <v>8.8385885241453691E-4</v>
      </c>
      <c r="AR1963" s="13">
        <f t="shared" si="2385"/>
        <v>2.3246622580890474E-3</v>
      </c>
      <c r="AS1963" s="13">
        <f t="shared" si="2386"/>
        <v>3.8945337119330745E-3</v>
      </c>
      <c r="AT1963" s="13">
        <f t="shared" si="2387"/>
        <v>3.2622788064386042E-3</v>
      </c>
      <c r="AU1963" s="13">
        <f t="shared" si="2388"/>
        <v>1.8217778726336972E-3</v>
      </c>
      <c r="AV1963" s="13">
        <f t="shared" si="2389"/>
        <v>7.6301141337171779E-4</v>
      </c>
      <c r="AW1963" s="13">
        <f t="shared" si="2390"/>
        <v>1.7206536338793498E-5</v>
      </c>
      <c r="AX1963" s="13">
        <f t="shared" si="2391"/>
        <v>1.3538284166778861E-3</v>
      </c>
      <c r="AY1963" s="13">
        <f t="shared" si="2392"/>
        <v>1.9579759218394822E-3</v>
      </c>
      <c r="AZ1963" s="13">
        <f t="shared" si="2393"/>
        <v>1.4158624768382702E-3</v>
      </c>
      <c r="BA1963" s="13">
        <f t="shared" si="2394"/>
        <v>6.8256425115968851E-4</v>
      </c>
      <c r="BB1963" s="13">
        <f t="shared" si="2395"/>
        <v>2.4678983547976542E-4</v>
      </c>
      <c r="BC1963" s="13">
        <f t="shared" si="2396"/>
        <v>7.1384017305507172E-5</v>
      </c>
      <c r="BD1963" s="13">
        <f t="shared" si="2397"/>
        <v>5.6034091564282208E-4</v>
      </c>
      <c r="BE1963" s="13">
        <f t="shared" si="2398"/>
        <v>9.3874565156846308E-4</v>
      </c>
      <c r="BF1963" s="13">
        <f t="shared" si="2399"/>
        <v>7.8634575285987972E-4</v>
      </c>
      <c r="BG1963" s="13">
        <f t="shared" si="2400"/>
        <v>4.3912472777380784E-4</v>
      </c>
      <c r="BH1963" s="13">
        <f t="shared" si="2401"/>
        <v>1.8391769063523668E-4</v>
      </c>
      <c r="BI1963" s="13">
        <f t="shared" si="2402"/>
        <v>6.162388913980203E-5</v>
      </c>
      <c r="BJ1963" s="14">
        <f t="shared" si="2403"/>
        <v>0.42968380809689644</v>
      </c>
      <c r="BK1963" s="14">
        <f t="shared" si="2404"/>
        <v>0.23788710313561584</v>
      </c>
      <c r="BL1963" s="14">
        <f t="shared" si="2405"/>
        <v>0.3096635351388381</v>
      </c>
      <c r="BM1963" s="14">
        <f t="shared" si="2406"/>
        <v>0.60100826038197019</v>
      </c>
      <c r="BN1963" s="14">
        <f t="shared" si="2407"/>
        <v>0.39651352050283573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1.30232558139535</v>
      </c>
      <c r="F1964" s="10">
        <f>VLOOKUP(B1964,home!$B$2:$E$405,3,FALSE)</f>
        <v>2</v>
      </c>
      <c r="G1964" s="10">
        <f>VLOOKUP(C1964,away!$B$2:$E$405,4,FALSE)</f>
        <v>1.23</v>
      </c>
      <c r="H1964" s="10">
        <f>VLOOKUP(A1964,away!$A$2:$E$405,3,FALSE)</f>
        <v>0.918604651162791</v>
      </c>
      <c r="I1964" s="10">
        <f>VLOOKUP(C1964,away!$B$2:$E$405,3,FALSE)</f>
        <v>1.08</v>
      </c>
      <c r="J1964" s="10">
        <f>VLOOKUP(B1964,home!$B$2:$E$405,4,FALSE)</f>
        <v>1.0900000000000001</v>
      </c>
      <c r="K1964" s="12">
        <f t="shared" si="2352"/>
        <v>3.2037209302325609</v>
      </c>
      <c r="L1964" s="12">
        <f t="shared" si="2353"/>
        <v>1.0813813953488378</v>
      </c>
      <c r="M1964" s="13">
        <f t="shared" si="2354"/>
        <v>1.3772212199570449E-2</v>
      </c>
      <c r="N1964" s="13">
        <f t="shared" si="2355"/>
        <v>4.4122324479368064E-2</v>
      </c>
      <c r="O1964" s="13">
        <f t="shared" si="2356"/>
        <v>1.4893014045411782E-2</v>
      </c>
      <c r="P1964" s="13">
        <f t="shared" si="2357"/>
        <v>4.7713060811533231E-2</v>
      </c>
      <c r="Q1964" s="13">
        <f t="shared" si="2358"/>
        <v>7.0677807212532001E-2</v>
      </c>
      <c r="R1964" s="13">
        <f t="shared" si="2359"/>
        <v>8.0525141546886128E-3</v>
      </c>
      <c r="S1964" s="13">
        <f t="shared" si="2360"/>
        <v>4.1324809315602763E-2</v>
      </c>
      <c r="T1964" s="13">
        <f t="shared" si="2361"/>
        <v>7.6429665783684014E-2</v>
      </c>
      <c r="U1964" s="13">
        <f t="shared" si="2362"/>
        <v>2.5798008138369868E-2</v>
      </c>
      <c r="V1964" s="13">
        <f t="shared" si="2363"/>
        <v>1.5907499595145869E-2</v>
      </c>
      <c r="W1964" s="13">
        <f t="shared" si="2364"/>
        <v>7.5477323423243509E-2</v>
      </c>
      <c r="X1964" s="13">
        <f t="shared" si="2365"/>
        <v>8.1619773320622604E-2</v>
      </c>
      <c r="Y1964" s="13">
        <f t="shared" si="2366"/>
        <v>4.4131052180755345E-2</v>
      </c>
      <c r="Z1964" s="13">
        <f t="shared" si="2367"/>
        <v>2.902612997554481E-3</v>
      </c>
      <c r="AA1964" s="13">
        <f t="shared" si="2368"/>
        <v>9.2991620126303635E-3</v>
      </c>
      <c r="AB1964" s="13">
        <f t="shared" si="2369"/>
        <v>1.4895959986743727E-2</v>
      </c>
      <c r="AC1964" s="13">
        <f t="shared" si="2370"/>
        <v>3.4444153040928474E-3</v>
      </c>
      <c r="AD1964" s="13">
        <f t="shared" si="2371"/>
        <v>6.0452070202244398E-2</v>
      </c>
      <c r="AE1964" s="13">
        <f t="shared" si="2372"/>
        <v>6.5371744027028958E-2</v>
      </c>
      <c r="AF1964" s="13">
        <f t="shared" si="2373"/>
        <v>3.5345893886167802E-2</v>
      </c>
      <c r="AG1964" s="13">
        <f t="shared" si="2374"/>
        <v>1.2740797350158702E-2</v>
      </c>
      <c r="AH1964" s="13">
        <f t="shared" si="2375"/>
        <v>7.8470792336328421E-4</v>
      </c>
      <c r="AI1964" s="13">
        <f t="shared" si="2376"/>
        <v>2.5139851981982818E-3</v>
      </c>
      <c r="AJ1964" s="13">
        <f t="shared" si="2377"/>
        <v>4.027053498881346E-3</v>
      </c>
      <c r="AK1964" s="13">
        <f t="shared" si="2378"/>
        <v>4.3005185271774767E-3</v>
      </c>
      <c r="AL1964" s="13">
        <f t="shared" si="2379"/>
        <v>4.7731938626238593E-4</v>
      </c>
      <c r="AM1964" s="13">
        <f t="shared" si="2380"/>
        <v>3.8734312516563695E-2</v>
      </c>
      <c r="AN1964" s="13">
        <f t="shared" si="2381"/>
        <v>4.1886564917039612E-2</v>
      </c>
      <c r="AO1964" s="13">
        <f t="shared" si="2382"/>
        <v>2.2647676008178977E-2</v>
      </c>
      <c r="AP1964" s="13">
        <f t="shared" si="2383"/>
        <v>8.1635918277109965E-3</v>
      </c>
      <c r="AQ1964" s="13">
        <f t="shared" si="2384"/>
        <v>2.206989080427121E-3</v>
      </c>
      <c r="AR1964" s="13">
        <f t="shared" si="2385"/>
        <v>1.6971370982157551E-4</v>
      </c>
      <c r="AS1964" s="13">
        <f t="shared" si="2386"/>
        <v>5.4371536430279676E-4</v>
      </c>
      <c r="AT1964" s="13">
        <f t="shared" si="2387"/>
        <v>8.7095614635294624E-4</v>
      </c>
      <c r="AU1964" s="13">
        <f t="shared" si="2388"/>
        <v>9.3010014512854211E-4</v>
      </c>
      <c r="AV1964" s="13">
        <f t="shared" si="2389"/>
        <v>7.449453255401633E-4</v>
      </c>
      <c r="AW1964" s="13">
        <f t="shared" si="2390"/>
        <v>4.5934621777294837E-5</v>
      </c>
      <c r="AX1964" s="13">
        <f t="shared" si="2391"/>
        <v>2.0682321287914026E-2</v>
      </c>
      <c r="AY1964" s="13">
        <f t="shared" si="2392"/>
        <v>2.2365477453377445E-2</v>
      </c>
      <c r="AZ1964" s="13">
        <f t="shared" si="2393"/>
        <v>1.2092805608088134E-2</v>
      </c>
      <c r="BA1964" s="13">
        <f t="shared" si="2394"/>
        <v>4.3589783340522003E-3</v>
      </c>
      <c r="BB1964" s="13">
        <f t="shared" si="2395"/>
        <v>1.17842951829318E-3</v>
      </c>
      <c r="BC1964" s="13">
        <f t="shared" si="2396"/>
        <v>2.5486635136242762E-4</v>
      </c>
      <c r="BD1964" s="13">
        <f t="shared" si="2397"/>
        <v>3.0587541389447166E-5</v>
      </c>
      <c r="BE1964" s="13">
        <f t="shared" si="2398"/>
        <v>9.7993946553726616E-5</v>
      </c>
      <c r="BF1964" s="13">
        <f t="shared" si="2399"/>
        <v>1.5697262880513252E-4</v>
      </c>
      <c r="BG1964" s="13">
        <f t="shared" si="2400"/>
        <v>1.6763216545887647E-4</v>
      </c>
      <c r="BH1964" s="13">
        <f t="shared" si="2401"/>
        <v>1.342616692652026E-4</v>
      </c>
      <c r="BI1964" s="13">
        <f t="shared" si="2402"/>
        <v>8.6027383990578248E-5</v>
      </c>
      <c r="BJ1964" s="14">
        <f t="shared" si="2403"/>
        <v>0.74094046476881315</v>
      </c>
      <c r="BK1964" s="14">
        <f t="shared" si="2404"/>
        <v>0.14500479406558497</v>
      </c>
      <c r="BL1964" s="14">
        <f t="shared" si="2405"/>
        <v>8.8497829512073731E-2</v>
      </c>
      <c r="BM1964" s="14">
        <f t="shared" si="2406"/>
        <v>0.75579522560932166</v>
      </c>
      <c r="BN1964" s="14">
        <f t="shared" si="2407"/>
        <v>0.19923093290310412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1.26495726495726</v>
      </c>
      <c r="F1965" s="10">
        <f>VLOOKUP(B1965,home!$B$2:$E$405,3,FALSE)</f>
        <v>0.95</v>
      </c>
      <c r="G1965" s="10">
        <f>VLOOKUP(C1965,away!$B$2:$E$405,4,FALSE)</f>
        <v>0.63</v>
      </c>
      <c r="H1965" s="10">
        <f>VLOOKUP(A1965,away!$A$2:$E$405,3,FALSE)</f>
        <v>0.97435897435897401</v>
      </c>
      <c r="I1965" s="10">
        <f>VLOOKUP(C1965,away!$B$2:$E$405,3,FALSE)</f>
        <v>0.79</v>
      </c>
      <c r="J1965" s="10">
        <f>VLOOKUP(B1965,home!$B$2:$E$405,4,FALSE)</f>
        <v>1.23</v>
      </c>
      <c r="K1965" s="12">
        <f t="shared" si="2352"/>
        <v>0.75707692307692009</v>
      </c>
      <c r="L1965" s="12">
        <f t="shared" si="2353"/>
        <v>0.946784615384615</v>
      </c>
      <c r="M1965" s="13">
        <f t="shared" si="2354"/>
        <v>0.18197944488760923</v>
      </c>
      <c r="N1965" s="13">
        <f t="shared" si="2355"/>
        <v>0.13777243819875712</v>
      </c>
      <c r="O1965" s="13">
        <f t="shared" si="2356"/>
        <v>0.17229533873582081</v>
      </c>
      <c r="P1965" s="13">
        <f t="shared" si="2357"/>
        <v>0.1304408249106109</v>
      </c>
      <c r="Q1965" s="13">
        <f t="shared" si="2358"/>
        <v>5.2152166798160086E-2</v>
      </c>
      <c r="R1965" s="13">
        <f t="shared" si="2359"/>
        <v>8.1563288008778032E-2</v>
      </c>
      <c r="S1965" s="13">
        <f t="shared" si="2360"/>
        <v>2.3374630049384181E-2</v>
      </c>
      <c r="T1965" s="13">
        <f t="shared" si="2361"/>
        <v>4.9376869183470284E-2</v>
      </c>
      <c r="U1965" s="13">
        <f t="shared" si="2362"/>
        <v>6.1749683121722319E-2</v>
      </c>
      <c r="V1965" s="13">
        <f t="shared" si="2363"/>
        <v>1.861630292918887E-3</v>
      </c>
      <c r="W1965" s="13">
        <f t="shared" si="2364"/>
        <v>1.3161067323781786E-2</v>
      </c>
      <c r="X1965" s="13">
        <f t="shared" si="2365"/>
        <v>1.2460696064197762E-2</v>
      </c>
      <c r="Y1965" s="13">
        <f t="shared" si="2366"/>
        <v>5.8987976652830317E-3</v>
      </c>
      <c r="Z1965" s="13">
        <f t="shared" si="2367"/>
        <v>2.5740955422298501E-2</v>
      </c>
      <c r="AA1965" s="13">
        <f t="shared" si="2368"/>
        <v>1.9487883328173909E-2</v>
      </c>
      <c r="AB1965" s="13">
        <f t="shared" si="2369"/>
        <v>7.3769133736879561E-3</v>
      </c>
      <c r="AC1965" s="13">
        <f t="shared" si="2370"/>
        <v>8.3399732053837016E-5</v>
      </c>
      <c r="AD1965" s="13">
        <f t="shared" si="2371"/>
        <v>2.4909850884742273E-3</v>
      </c>
      <c r="AE1965" s="13">
        <f t="shared" si="2372"/>
        <v>2.3584263589198819E-3</v>
      </c>
      <c r="AF1965" s="13">
        <f t="shared" si="2373"/>
        <v>1.1164608965714494E-3</v>
      </c>
      <c r="AG1965" s="13">
        <f t="shared" si="2374"/>
        <v>3.5234933351745406E-4</v>
      </c>
      <c r="AH1965" s="13">
        <f t="shared" si="2375"/>
        <v>6.0927851447833501E-3</v>
      </c>
      <c r="AI1965" s="13">
        <f t="shared" si="2376"/>
        <v>4.6127070303813456E-3</v>
      </c>
      <c r="AJ1965" s="13">
        <f t="shared" si="2377"/>
        <v>1.7460870228081932E-3</v>
      </c>
      <c r="AK1965" s="13">
        <f t="shared" si="2378"/>
        <v>4.4064073021738906E-4</v>
      </c>
      <c r="AL1965" s="13">
        <f t="shared" si="2379"/>
        <v>2.3911996990968179E-6</v>
      </c>
      <c r="AM1965" s="13">
        <f t="shared" si="2380"/>
        <v>3.7717346524251169E-4</v>
      </c>
      <c r="AN1965" s="13">
        <f t="shared" si="2381"/>
        <v>3.5710203422291382E-4</v>
      </c>
      <c r="AO1965" s="13">
        <f t="shared" si="2382"/>
        <v>1.6904935606240254E-4</v>
      </c>
      <c r="AP1965" s="13">
        <f t="shared" si="2383"/>
        <v>5.3351109853519549E-5</v>
      </c>
      <c r="AQ1965" s="13">
        <f t="shared" si="2384"/>
        <v>1.262800250575171E-5</v>
      </c>
      <c r="AR1965" s="13">
        <f t="shared" si="2385"/>
        <v>1.1537110479849604E-3</v>
      </c>
      <c r="AS1965" s="13">
        <f t="shared" si="2386"/>
        <v>8.7344801032830253E-4</v>
      </c>
      <c r="AT1965" s="13">
        <f t="shared" si="2387"/>
        <v>3.3063366606350463E-4</v>
      </c>
      <c r="AU1965" s="13">
        <f t="shared" si="2388"/>
        <v>8.3438372856333343E-5</v>
      </c>
      <c r="AV1965" s="13">
        <f t="shared" si="2389"/>
        <v>1.579231664715441E-5</v>
      </c>
      <c r="AW1965" s="13">
        <f t="shared" si="2390"/>
        <v>4.7610697868290293E-8</v>
      </c>
      <c r="AX1965" s="13">
        <f t="shared" si="2391"/>
        <v>4.7591554422010037E-5</v>
      </c>
      <c r="AY1965" s="13">
        <f t="shared" si="2392"/>
        <v>4.5058951548998743E-5</v>
      </c>
      <c r="AZ1965" s="13">
        <f t="shared" si="2393"/>
        <v>2.1330561055976388E-5</v>
      </c>
      <c r="BA1965" s="13">
        <f t="shared" si="2394"/>
        <v>6.7318156817735521E-6</v>
      </c>
      <c r="BB1965" s="13">
        <f t="shared" si="2395"/>
        <v>1.5933948802770227E-6</v>
      </c>
      <c r="BC1965" s="13">
        <f t="shared" si="2396"/>
        <v>3.0172035177577919E-7</v>
      </c>
      <c r="BD1965" s="13">
        <f t="shared" si="2397"/>
        <v>1.8205264513857024E-4</v>
      </c>
      <c r="BE1965" s="13">
        <f t="shared" si="2398"/>
        <v>1.3782785641952317E-4</v>
      </c>
      <c r="BF1965" s="13">
        <f t="shared" si="2399"/>
        <v>5.2173144726190061E-5</v>
      </c>
      <c r="BG1965" s="13">
        <f t="shared" si="2400"/>
        <v>1.3166361292183607E-5</v>
      </c>
      <c r="BH1965" s="13">
        <f t="shared" si="2401"/>
        <v>2.4919870738013563E-6</v>
      </c>
      <c r="BI1965" s="13">
        <f t="shared" si="2402"/>
        <v>3.7732518123619788E-7</v>
      </c>
      <c r="BJ1965" s="14">
        <f t="shared" si="2403"/>
        <v>0.27823216887696089</v>
      </c>
      <c r="BK1965" s="14">
        <f t="shared" si="2404"/>
        <v>0.33778738002382513</v>
      </c>
      <c r="BL1965" s="14">
        <f t="shared" si="2405"/>
        <v>0.35821043923008505</v>
      </c>
      <c r="BM1965" s="14">
        <f t="shared" si="2406"/>
        <v>0.2437224306725824</v>
      </c>
      <c r="BN1965" s="14">
        <f t="shared" si="2407"/>
        <v>0.75620350153973614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1.26495726495726</v>
      </c>
      <c r="F1966" s="10">
        <f>VLOOKUP(B1966,home!$B$2:$E$405,3,FALSE)</f>
        <v>0.47</v>
      </c>
      <c r="G1966" s="10">
        <f>VLOOKUP(C1966,away!$B$2:$E$405,4,FALSE)</f>
        <v>0.92</v>
      </c>
      <c r="H1966" s="10">
        <f>VLOOKUP(A1966,away!$A$2:$E$405,3,FALSE)</f>
        <v>0.97435897435897401</v>
      </c>
      <c r="I1966" s="10">
        <f>VLOOKUP(C1966,away!$B$2:$E$405,3,FALSE)</f>
        <v>0.92</v>
      </c>
      <c r="J1966" s="10">
        <f>VLOOKUP(B1966,home!$B$2:$E$405,4,FALSE)</f>
        <v>1.03</v>
      </c>
      <c r="K1966" s="12">
        <f t="shared" si="2352"/>
        <v>0.54696752136751925</v>
      </c>
      <c r="L1966" s="12">
        <f t="shared" si="2353"/>
        <v>0.92330256410256384</v>
      </c>
      <c r="M1966" s="13">
        <f t="shared" si="2354"/>
        <v>0.22986339403930892</v>
      </c>
      <c r="N1966" s="13">
        <f t="shared" si="2355"/>
        <v>0.12572781089080617</v>
      </c>
      <c r="O1966" s="13">
        <f t="shared" si="2356"/>
        <v>0.21223346110981189</v>
      </c>
      <c r="P1966" s="13">
        <f t="shared" si="2357"/>
        <v>0.11608481017448359</v>
      </c>
      <c r="Q1966" s="13">
        <f t="shared" si="2358"/>
        <v>3.4384514544954226E-2</v>
      </c>
      <c r="R1966" s="13">
        <f t="shared" si="2359"/>
        <v>9.797784941552555E-2</v>
      </c>
      <c r="S1966" s="13">
        <f t="shared" si="2360"/>
        <v>1.4656186568511878E-2</v>
      </c>
      <c r="T1966" s="13">
        <f t="shared" si="2361"/>
        <v>3.1747310444778132E-2</v>
      </c>
      <c r="U1966" s="13">
        <f t="shared" si="2362"/>
        <v>5.3590701443730043E-2</v>
      </c>
      <c r="V1966" s="13">
        <f t="shared" si="2363"/>
        <v>8.2240180704727043E-4</v>
      </c>
      <c r="W1966" s="13">
        <f t="shared" si="2364"/>
        <v>6.2690708980263424E-3</v>
      </c>
      <c r="X1966" s="13">
        <f t="shared" si="2365"/>
        <v>5.7882492346884836E-3</v>
      </c>
      <c r="Y1966" s="13">
        <f t="shared" si="2366"/>
        <v>2.6721526800262897E-3</v>
      </c>
      <c r="Z1966" s="13">
        <f t="shared" si="2367"/>
        <v>3.0154399863536543E-2</v>
      </c>
      <c r="AA1966" s="13">
        <f t="shared" si="2368"/>
        <v>1.649347735168364E-2</v>
      </c>
      <c r="AB1966" s="13">
        <f t="shared" si="2369"/>
        <v>4.5106982128908582E-3</v>
      </c>
      <c r="AC1966" s="13">
        <f t="shared" si="2370"/>
        <v>2.5957905905710638E-5</v>
      </c>
      <c r="AD1966" s="13">
        <f t="shared" si="2371"/>
        <v>8.5724454259267907E-4</v>
      </c>
      <c r="AE1966" s="13">
        <f t="shared" si="2372"/>
        <v>7.9149608423875002E-4</v>
      </c>
      <c r="AF1966" s="13">
        <f t="shared" si="2373"/>
        <v>3.6539518202738841E-4</v>
      </c>
      <c r="AG1966" s="13">
        <f t="shared" si="2374"/>
        <v>1.1245676949220359E-4</v>
      </c>
      <c r="AH1966" s="13">
        <f t="shared" si="2375"/>
        <v>6.9604086782443231E-3</v>
      </c>
      <c r="AI1966" s="13">
        <f t="shared" si="2376"/>
        <v>3.8071174824442677E-3</v>
      </c>
      <c r="AJ1966" s="13">
        <f t="shared" si="2377"/>
        <v>1.0411848064637455E-3</v>
      </c>
      <c r="AK1966" s="13">
        <f t="shared" si="2378"/>
        <v>1.8983142429233169E-4</v>
      </c>
      <c r="AL1966" s="13">
        <f t="shared" si="2379"/>
        <v>5.2436684704589714E-7</v>
      </c>
      <c r="AM1966" s="13">
        <f t="shared" si="2380"/>
        <v>9.3776984533550095E-5</v>
      </c>
      <c r="AN1966" s="13">
        <f t="shared" si="2381"/>
        <v>8.6584530273633268E-5</v>
      </c>
      <c r="AO1966" s="13">
        <f t="shared" si="2382"/>
        <v>3.9971859406630828E-5</v>
      </c>
      <c r="AP1966" s="13">
        <f t="shared" si="2383"/>
        <v>1.2302040094029811E-5</v>
      </c>
      <c r="AQ1966" s="13">
        <f t="shared" si="2384"/>
        <v>2.8396262906275677E-6</v>
      </c>
      <c r="AR1966" s="13">
        <f t="shared" si="2385"/>
        <v>1.2853126359649444E-3</v>
      </c>
      <c r="AS1966" s="13">
        <f t="shared" si="2386"/>
        <v>7.030242666760981E-4</v>
      </c>
      <c r="AT1966" s="13">
        <f t="shared" si="2387"/>
        <v>1.9226572030252162E-4</v>
      </c>
      <c r="AU1966" s="13">
        <f t="shared" si="2388"/>
        <v>3.5054368159270322E-5</v>
      </c>
      <c r="AV1966" s="13">
        <f t="shared" si="2389"/>
        <v>4.7934002162951449E-6</v>
      </c>
      <c r="AW1966" s="13">
        <f t="shared" si="2390"/>
        <v>7.3559421570943364E-9</v>
      </c>
      <c r="AX1966" s="13">
        <f t="shared" si="2391"/>
        <v>8.5488274652726813E-6</v>
      </c>
      <c r="AY1966" s="13">
        <f t="shared" si="2392"/>
        <v>7.8931543187566873E-6</v>
      </c>
      <c r="AZ1966" s="13">
        <f t="shared" si="2393"/>
        <v>3.6438848106826371E-6</v>
      </c>
      <c r="BA1966" s="13">
        <f t="shared" si="2394"/>
        <v>1.1214693963325548E-6</v>
      </c>
      <c r="BB1966" s="13">
        <f t="shared" si="2395"/>
        <v>2.5886389229910058E-7</v>
      </c>
      <c r="BC1966" s="13">
        <f t="shared" si="2396"/>
        <v>4.7801939102665909E-8</v>
      </c>
      <c r="BD1966" s="13">
        <f t="shared" si="2397"/>
        <v>1.9778874207664296E-4</v>
      </c>
      <c r="BE1966" s="13">
        <f t="shared" si="2398"/>
        <v>1.0818401800806094E-4</v>
      </c>
      <c r="BF1966" s="13">
        <f t="shared" si="2399"/>
        <v>2.9586572090724078E-5</v>
      </c>
      <c r="BG1966" s="13">
        <f t="shared" si="2400"/>
        <v>5.3942980007415906E-6</v>
      </c>
      <c r="BH1966" s="13">
        <f t="shared" si="2401"/>
        <v>7.3762645174584804E-7</v>
      </c>
      <c r="BI1966" s="13">
        <f t="shared" si="2402"/>
        <v>8.0691542401308923E-8</v>
      </c>
      <c r="BJ1966" s="14">
        <f t="shared" si="2403"/>
        <v>0.20897269031405158</v>
      </c>
      <c r="BK1966" s="14">
        <f t="shared" si="2404"/>
        <v>0.3614611680164232</v>
      </c>
      <c r="BL1966" s="14">
        <f t="shared" si="2405"/>
        <v>0.39936695226457614</v>
      </c>
      <c r="BM1966" s="14">
        <f t="shared" si="2406"/>
        <v>0.18367548448532048</v>
      </c>
      <c r="BN1966" s="14">
        <f t="shared" si="2407"/>
        <v>0.81627184017489041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1.26495726495726</v>
      </c>
      <c r="F1967" s="10">
        <f>VLOOKUP(B1967,home!$B$2:$E$405,3,FALSE)</f>
        <v>0.79</v>
      </c>
      <c r="G1967" s="10">
        <f>VLOOKUP(C1967,away!$B$2:$E$405,4,FALSE)</f>
        <v>1.1100000000000001</v>
      </c>
      <c r="H1967" s="10">
        <f>VLOOKUP(A1967,away!$A$2:$E$405,3,FALSE)</f>
        <v>0.97435897435897401</v>
      </c>
      <c r="I1967" s="10">
        <f>VLOOKUP(C1967,away!$B$2:$E$405,3,FALSE)</f>
        <v>0.95</v>
      </c>
      <c r="J1967" s="10">
        <f>VLOOKUP(B1967,home!$B$2:$E$405,4,FALSE)</f>
        <v>0.41</v>
      </c>
      <c r="K1967" s="12">
        <f t="shared" si="2352"/>
        <v>1.1092410256410214</v>
      </c>
      <c r="L1967" s="12">
        <f t="shared" si="2353"/>
        <v>0.37951282051282031</v>
      </c>
      <c r="M1967" s="13">
        <f t="shared" si="2354"/>
        <v>0.22565367960420085</v>
      </c>
      <c r="N1967" s="13">
        <f t="shared" si="2355"/>
        <v>0.25030431900383415</v>
      </c>
      <c r="O1967" s="13">
        <f t="shared" si="2356"/>
        <v>8.5638464405686524E-2</v>
      </c>
      <c r="P1967" s="13">
        <f t="shared" si="2357"/>
        <v>9.4993698091685813E-2</v>
      </c>
      <c r="Q1967" s="13">
        <f t="shared" si="2358"/>
        <v>0.13882390976709527</v>
      </c>
      <c r="R1967" s="13">
        <f t="shared" si="2359"/>
        <v>1.6250447585494428E-2</v>
      </c>
      <c r="S1967" s="13">
        <f t="shared" si="2360"/>
        <v>9.9974025384409991E-3</v>
      </c>
      <c r="T1967" s="13">
        <f t="shared" si="2361"/>
        <v>5.2685453550327575E-2</v>
      </c>
      <c r="U1967" s="13">
        <f t="shared" si="2362"/>
        <v>1.8025663146859498E-2</v>
      </c>
      <c r="V1967" s="13">
        <f t="shared" si="2363"/>
        <v>4.6762427180126713E-4</v>
      </c>
      <c r="W1967" s="13">
        <f t="shared" si="2364"/>
        <v>5.1329725351183089E-2</v>
      </c>
      <c r="X1967" s="13">
        <f t="shared" si="2365"/>
        <v>1.9480288844175908E-2</v>
      </c>
      <c r="Y1967" s="13">
        <f t="shared" si="2366"/>
        <v>3.6965096818288132E-3</v>
      </c>
      <c r="Z1967" s="13">
        <f t="shared" si="2367"/>
        <v>2.0557510659222479E-3</v>
      </c>
      <c r="AA1967" s="13">
        <f t="shared" si="2368"/>
        <v>2.2803234208262171E-3</v>
      </c>
      <c r="AB1967" s="13">
        <f t="shared" si="2369"/>
        <v>1.2647141450552583E-3</v>
      </c>
      <c r="AC1967" s="13">
        <f t="shared" si="2370"/>
        <v>1.2303521643694658E-5</v>
      </c>
      <c r="AD1967" s="13">
        <f t="shared" si="2371"/>
        <v>1.4234259298604571E-2</v>
      </c>
      <c r="AE1967" s="13">
        <f t="shared" si="2372"/>
        <v>5.402083894324259E-3</v>
      </c>
      <c r="AF1967" s="13">
        <f t="shared" si="2373"/>
        <v>1.0250800476909398E-3</v>
      </c>
      <c r="AG1967" s="13">
        <f t="shared" si="2374"/>
        <v>1.2967700671686838E-4</v>
      </c>
      <c r="AH1967" s="13">
        <f t="shared" si="2375"/>
        <v>1.9504597132509715E-4</v>
      </c>
      <c r="AI1967" s="13">
        <f t="shared" si="2376"/>
        <v>2.1635299327980002E-4</v>
      </c>
      <c r="AJ1967" s="13">
        <f t="shared" si="2377"/>
        <v>1.1999380808309523E-4</v>
      </c>
      <c r="AK1967" s="13">
        <f t="shared" si="2378"/>
        <v>4.4367351582888126E-5</v>
      </c>
      <c r="AL1967" s="13">
        <f t="shared" si="2379"/>
        <v>2.0717712603413621E-7</v>
      </c>
      <c r="AM1967" s="13">
        <f t="shared" si="2380"/>
        <v>3.1578448767248762E-3</v>
      </c>
      <c r="AN1967" s="13">
        <f t="shared" si="2381"/>
        <v>1.1984426159078168E-3</v>
      </c>
      <c r="AO1967" s="13">
        <f t="shared" si="2382"/>
        <v>2.2741216869296907E-4</v>
      </c>
      <c r="AP1967" s="13">
        <f t="shared" si="2383"/>
        <v>2.8768611186535338E-5</v>
      </c>
      <c r="AQ1967" s="13">
        <f t="shared" si="2384"/>
        <v>2.7295141934096734E-6</v>
      </c>
      <c r="AR1967" s="13">
        <f t="shared" si="2385"/>
        <v>1.480448934145006E-5</v>
      </c>
      <c r="AS1967" s="13">
        <f t="shared" si="2386"/>
        <v>1.6421746941201633E-5</v>
      </c>
      <c r="AT1967" s="13">
        <f t="shared" si="2387"/>
        <v>9.1078377099379075E-6</v>
      </c>
      <c r="AU1967" s="13">
        <f t="shared" si="2388"/>
        <v>3.3675957475811634E-6</v>
      </c>
      <c r="AV1967" s="13">
        <f t="shared" si="2389"/>
        <v>9.3386884024781824E-7</v>
      </c>
      <c r="AW1967" s="13">
        <f t="shared" si="2390"/>
        <v>2.4226555928671238E-9</v>
      </c>
      <c r="AX1967" s="13">
        <f t="shared" si="2391"/>
        <v>5.8380184831225736E-4</v>
      </c>
      <c r="AY1967" s="13">
        <f t="shared" si="2392"/>
        <v>2.2156028607358245E-4</v>
      </c>
      <c r="AZ1967" s="13">
        <f t="shared" si="2393"/>
        <v>4.2042484540706307E-5</v>
      </c>
      <c r="BA1967" s="13">
        <f t="shared" si="2394"/>
        <v>5.3185539631367003E-6</v>
      </c>
      <c r="BB1967" s="13">
        <f t="shared" si="2395"/>
        <v>5.0461485389991162E-7</v>
      </c>
      <c r="BC1967" s="13">
        <f t="shared" si="2396"/>
        <v>3.8301561295244044E-8</v>
      </c>
      <c r="BD1967" s="13">
        <f t="shared" si="2397"/>
        <v>9.3641558437094996E-7</v>
      </c>
      <c r="BE1967" s="13">
        <f t="shared" si="2398"/>
        <v>1.038710583233869E-6</v>
      </c>
      <c r="BF1967" s="13">
        <f t="shared" si="2399"/>
        <v>5.7609019634526036E-7</v>
      </c>
      <c r="BG1967" s="13">
        <f t="shared" si="2400"/>
        <v>2.1300762675191789E-7</v>
      </c>
      <c r="BH1967" s="13">
        <f t="shared" si="2401"/>
        <v>5.9069199591914331E-8</v>
      </c>
      <c r="BI1967" s="13">
        <f t="shared" si="2402"/>
        <v>1.3104395907825851E-8</v>
      </c>
      <c r="BJ1967" s="14">
        <f t="shared" si="2403"/>
        <v>0.54257977032179194</v>
      </c>
      <c r="BK1967" s="14">
        <f t="shared" si="2404"/>
        <v>0.33134647549097224</v>
      </c>
      <c r="BL1967" s="14">
        <f t="shared" si="2405"/>
        <v>0.12408284476435941</v>
      </c>
      <c r="BM1967" s="14">
        <f t="shared" si="2406"/>
        <v>0.1881787653216308</v>
      </c>
      <c r="BN1967" s="14">
        <f t="shared" si="2407"/>
        <v>0.81166451845799703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1.26495726495726</v>
      </c>
      <c r="F1968" s="10">
        <f>VLOOKUP(B1968,home!$B$2:$E$405,3,FALSE)</f>
        <v>0.66</v>
      </c>
      <c r="G1968" s="10">
        <f>VLOOKUP(C1968,away!$B$2:$E$405,4,FALSE)</f>
        <v>0.79</v>
      </c>
      <c r="H1968" s="10">
        <f>VLOOKUP(A1968,away!$A$2:$E$405,3,FALSE)</f>
        <v>0.97435897435897401</v>
      </c>
      <c r="I1968" s="10">
        <f>VLOOKUP(C1968,away!$B$2:$E$405,3,FALSE)</f>
        <v>0.79</v>
      </c>
      <c r="J1968" s="10">
        <f>VLOOKUP(B1968,home!$B$2:$E$405,4,FALSE)</f>
        <v>1.2</v>
      </c>
      <c r="K1968" s="12">
        <f t="shared" si="2352"/>
        <v>0.65954871794871539</v>
      </c>
      <c r="L1968" s="12">
        <f t="shared" si="2353"/>
        <v>0.92369230769230737</v>
      </c>
      <c r="M1968" s="13">
        <f t="shared" si="2354"/>
        <v>0.20530860826908945</v>
      </c>
      <c r="N1968" s="13">
        <f t="shared" si="2355"/>
        <v>0.13541102936771296</v>
      </c>
      <c r="O1968" s="13">
        <f t="shared" si="2356"/>
        <v>0.18964198216117115</v>
      </c>
      <c r="P1968" s="13">
        <f t="shared" si="2357"/>
        <v>0.12507812620365358</v>
      </c>
      <c r="Q1968" s="13">
        <f t="shared" si="2358"/>
        <v>4.4655085407795468E-2</v>
      </c>
      <c r="R1968" s="13">
        <f t="shared" si="2359"/>
        <v>8.7585420068897774E-2</v>
      </c>
      <c r="S1968" s="13">
        <f t="shared" si="2360"/>
        <v>1.9050026429131079E-2</v>
      </c>
      <c r="T1968" s="13">
        <f t="shared" si="2361"/>
        <v>4.1247558890523672E-2</v>
      </c>
      <c r="U1968" s="13">
        <f t="shared" si="2362"/>
        <v>5.7766851517441209E-2</v>
      </c>
      <c r="V1968" s="13">
        <f t="shared" si="2363"/>
        <v>1.2895176193396267E-3</v>
      </c>
      <c r="W1968" s="13">
        <f t="shared" si="2364"/>
        <v>9.8174014435339647E-3</v>
      </c>
      <c r="X1968" s="13">
        <f t="shared" si="2365"/>
        <v>9.0682581949196768E-3</v>
      </c>
      <c r="Y1968" s="13">
        <f t="shared" si="2366"/>
        <v>4.1881401694075166E-3</v>
      </c>
      <c r="Z1968" s="13">
        <f t="shared" si="2367"/>
        <v>2.696732626121344E-2</v>
      </c>
      <c r="AA1968" s="13">
        <f t="shared" si="2368"/>
        <v>1.7786265462088047E-2</v>
      </c>
      <c r="AB1968" s="13">
        <f t="shared" si="2369"/>
        <v>5.8654542913078441E-3</v>
      </c>
      <c r="AC1968" s="13">
        <f t="shared" si="2370"/>
        <v>4.9100001484777024E-5</v>
      </c>
      <c r="AD1968" s="13">
        <f t="shared" si="2371"/>
        <v>1.6187636339176732E-3</v>
      </c>
      <c r="AE1968" s="13">
        <f t="shared" si="2372"/>
        <v>1.4952395166218009E-3</v>
      </c>
      <c r="AF1968" s="13">
        <f t="shared" si="2373"/>
        <v>6.9057061983056063E-4</v>
      </c>
      <c r="AG1968" s="13">
        <f t="shared" si="2374"/>
        <v>2.1262492315193257E-4</v>
      </c>
      <c r="AH1968" s="13">
        <f t="shared" si="2375"/>
        <v>6.2273779566279011E-3</v>
      </c>
      <c r="AI1968" s="13">
        <f t="shared" si="2376"/>
        <v>4.107259147476023E-3</v>
      </c>
      <c r="AJ1968" s="13">
        <f t="shared" si="2377"/>
        <v>1.3544687525004723E-3</v>
      </c>
      <c r="AK1968" s="13">
        <f t="shared" si="2378"/>
        <v>2.9777937640442751E-4</v>
      </c>
      <c r="AL1968" s="13">
        <f t="shared" si="2379"/>
        <v>1.1965082680339108E-6</v>
      </c>
      <c r="AM1968" s="13">
        <f t="shared" si="2380"/>
        <v>2.1353069588248106E-4</v>
      </c>
      <c r="AN1968" s="13">
        <f t="shared" si="2381"/>
        <v>1.9723666124283319E-4</v>
      </c>
      <c r="AO1968" s="13">
        <f t="shared" si="2382"/>
        <v>9.1092993392459222E-5</v>
      </c>
      <c r="AP1968" s="13">
        <f t="shared" si="2383"/>
        <v>2.8047299093760258E-5</v>
      </c>
      <c r="AQ1968" s="13">
        <f t="shared" si="2384"/>
        <v>6.4767686061129428E-6</v>
      </c>
      <c r="AR1968" s="13">
        <f t="shared" si="2385"/>
        <v>1.1504362231259664E-3</v>
      </c>
      <c r="AS1968" s="13">
        <f t="shared" si="2386"/>
        <v>7.5876873604449342E-4</v>
      </c>
      <c r="AT1968" s="13">
        <f t="shared" si="2387"/>
        <v>2.5022247353885643E-4</v>
      </c>
      <c r="AU1968" s="13">
        <f t="shared" si="2388"/>
        <v>5.5011303874836385E-5</v>
      </c>
      <c r="AV1968" s="13">
        <f t="shared" si="2389"/>
        <v>9.0706587358338821E-6</v>
      </c>
      <c r="AW1968" s="13">
        <f t="shared" si="2390"/>
        <v>2.0248246098964126E-8</v>
      </c>
      <c r="AX1968" s="13">
        <f t="shared" si="2391"/>
        <v>2.3472316118664565E-5</v>
      </c>
      <c r="AY1968" s="13">
        <f t="shared" si="2392"/>
        <v>2.1681197842532614E-5</v>
      </c>
      <c r="AZ1968" s="13">
        <f t="shared" si="2393"/>
        <v>1.0013377834351211E-5</v>
      </c>
      <c r="BA1968" s="13">
        <f t="shared" si="2394"/>
        <v>3.083093359868957E-6</v>
      </c>
      <c r="BB1968" s="13">
        <f t="shared" si="2395"/>
        <v>7.1195740510204649E-7</v>
      </c>
      <c r="BC1968" s="13">
        <f t="shared" si="2396"/>
        <v>1.3152591569946728E-7</v>
      </c>
      <c r="BD1968" s="13">
        <f t="shared" si="2397"/>
        <v>1.7710818163200765E-4</v>
      </c>
      <c r="BE1968" s="13">
        <f t="shared" si="2398"/>
        <v>1.1681147413361886E-4</v>
      </c>
      <c r="BF1968" s="13">
        <f t="shared" si="2399"/>
        <v>3.8521429003263922E-5</v>
      </c>
      <c r="BG1968" s="13">
        <f t="shared" si="2400"/>
        <v>8.4689197042183963E-6</v>
      </c>
      <c r="BH1968" s="13">
        <f t="shared" si="2401"/>
        <v>1.396416283331964E-6</v>
      </c>
      <c r="BI1968" s="13">
        <f t="shared" si="2402"/>
        <v>1.8420091387886143E-7</v>
      </c>
      <c r="BJ1968" s="14">
        <f t="shared" si="2403"/>
        <v>0.24900015005410908</v>
      </c>
      <c r="BK1968" s="14">
        <f t="shared" si="2404"/>
        <v>0.35079825622880906</v>
      </c>
      <c r="BL1968" s="14">
        <f t="shared" si="2405"/>
        <v>0.37319885875090514</v>
      </c>
      <c r="BM1968" s="14">
        <f t="shared" si="2406"/>
        <v>0.21226267886712</v>
      </c>
      <c r="BN1968" s="14">
        <f t="shared" si="2407"/>
        <v>0.78768025147832044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1.26495726495726</v>
      </c>
      <c r="F1969" s="10">
        <f>VLOOKUP(B1969,home!$B$2:$E$405,3,FALSE)</f>
        <v>1.32</v>
      </c>
      <c r="G1969" s="10">
        <f>VLOOKUP(C1969,away!$B$2:$E$405,4,FALSE)</f>
        <v>0.16</v>
      </c>
      <c r="H1969" s="10">
        <f>VLOOKUP(A1969,away!$A$2:$E$405,3,FALSE)</f>
        <v>0.97435897435897401</v>
      </c>
      <c r="I1969" s="10">
        <f>VLOOKUP(C1969,away!$B$2:$E$405,3,FALSE)</f>
        <v>0.32</v>
      </c>
      <c r="J1969" s="10">
        <f>VLOOKUP(B1969,home!$B$2:$E$405,4,FALSE)</f>
        <v>0.51</v>
      </c>
      <c r="K1969" s="12">
        <f t="shared" si="2352"/>
        <v>0.26715897435897334</v>
      </c>
      <c r="L1969" s="12">
        <f t="shared" si="2353"/>
        <v>0.15901538461538456</v>
      </c>
      <c r="M1969" s="13">
        <f t="shared" si="2354"/>
        <v>0.65300247535226197</v>
      </c>
      <c r="N1969" s="13">
        <f t="shared" si="2355"/>
        <v>0.17445547156898109</v>
      </c>
      <c r="O1969" s="13">
        <f t="shared" si="2356"/>
        <v>0.10383743977293809</v>
      </c>
      <c r="P1969" s="13">
        <f t="shared" si="2357"/>
        <v>2.7741103909799811E-2</v>
      </c>
      <c r="Q1969" s="13">
        <f t="shared" si="2358"/>
        <v>2.3303672427840011E-2</v>
      </c>
      <c r="R1969" s="13">
        <f t="shared" si="2359"/>
        <v>8.2558752114852904E-3</v>
      </c>
      <c r="S1969" s="13">
        <f t="shared" si="2360"/>
        <v>2.946270784498813E-4</v>
      </c>
      <c r="T1969" s="13">
        <f t="shared" si="2361"/>
        <v>3.7056424340639114E-3</v>
      </c>
      <c r="U1969" s="13">
        <f t="shared" si="2362"/>
        <v>2.2056311539360822E-3</v>
      </c>
      <c r="V1969" s="13">
        <f t="shared" si="2363"/>
        <v>1.3907179539335386E-6</v>
      </c>
      <c r="W1969" s="13">
        <f t="shared" si="2364"/>
        <v>2.0752617415397416E-3</v>
      </c>
      <c r="X1969" s="13">
        <f t="shared" si="2365"/>
        <v>3.2999854400853475E-4</v>
      </c>
      <c r="Y1969" s="13">
        <f t="shared" si="2366"/>
        <v>2.6237422699017027E-5</v>
      </c>
      <c r="Z1969" s="13">
        <f t="shared" si="2367"/>
        <v>4.376037240303178E-4</v>
      </c>
      <c r="AA1969" s="13">
        <f t="shared" si="2368"/>
        <v>1.1690976208760692E-4</v>
      </c>
      <c r="AB1969" s="13">
        <f t="shared" si="2369"/>
        <v>1.5616746065938325E-5</v>
      </c>
      <c r="AC1969" s="13">
        <f t="shared" si="2370"/>
        <v>3.6925636507429056E-9</v>
      </c>
      <c r="AD1969" s="13">
        <f t="shared" si="2371"/>
        <v>1.3860619959904353E-4</v>
      </c>
      <c r="AE1969" s="13">
        <f t="shared" si="2372"/>
        <v>2.2040518139318664E-5</v>
      </c>
      <c r="AF1969" s="13">
        <f t="shared" si="2373"/>
        <v>1.7523907345230585E-6</v>
      </c>
      <c r="AG1969" s="13">
        <f t="shared" si="2374"/>
        <v>9.2885695548873506E-8</v>
      </c>
      <c r="AH1969" s="13">
        <f t="shared" si="2375"/>
        <v>1.7396431121451382E-5</v>
      </c>
      <c r="AI1969" s="13">
        <f t="shared" si="2376"/>
        <v>4.6476126959134761E-6</v>
      </c>
      <c r="AJ1969" s="13">
        <f t="shared" si="2377"/>
        <v>6.2082572052899364E-7</v>
      </c>
      <c r="AK1969" s="13">
        <f t="shared" si="2378"/>
        <v>5.5286387584065531E-8</v>
      </c>
      <c r="AL1969" s="13">
        <f t="shared" si="2379"/>
        <v>6.2747567303508132E-12</v>
      </c>
      <c r="AM1969" s="13">
        <f t="shared" si="2380"/>
        <v>7.4059780249351233E-6</v>
      </c>
      <c r="AN1969" s="13">
        <f t="shared" si="2381"/>
        <v>1.1776644440881445E-6</v>
      </c>
      <c r="AO1969" s="13">
        <f t="shared" si="2382"/>
        <v>9.3633382262269655E-8</v>
      </c>
      <c r="AP1969" s="13">
        <f t="shared" si="2383"/>
        <v>4.9630494310913812E-9</v>
      </c>
      <c r="AQ1969" s="13">
        <f t="shared" si="2384"/>
        <v>1.9730030353754023E-10</v>
      </c>
      <c r="AR1969" s="13">
        <f t="shared" si="2385"/>
        <v>5.5326003714252732E-7</v>
      </c>
      <c r="AS1969" s="13">
        <f t="shared" si="2386"/>
        <v>1.478083840768051E-7</v>
      </c>
      <c r="AT1969" s="13">
        <f t="shared" si="2387"/>
        <v>1.9744168145808227E-8</v>
      </c>
      <c r="AU1969" s="13">
        <f t="shared" si="2388"/>
        <v>1.75827723713508E-9</v>
      </c>
      <c r="AV1969" s="13">
        <f t="shared" si="2389"/>
        <v>1.174348858279343E-10</v>
      </c>
      <c r="AW1969" s="13">
        <f t="shared" si="2390"/>
        <v>7.4046290037022425E-15</v>
      </c>
      <c r="AX1969" s="13">
        <f t="shared" si="2391"/>
        <v>3.2976224887779381E-7</v>
      </c>
      <c r="AY1969" s="13">
        <f t="shared" si="2392"/>
        <v>5.2437270836936541E-8</v>
      </c>
      <c r="AZ1969" s="13">
        <f t="shared" si="2393"/>
        <v>4.1691663951582754E-9</v>
      </c>
      <c r="BA1969" s="13">
        <f t="shared" si="2394"/>
        <v>2.2098719928387662E-10</v>
      </c>
      <c r="BB1969" s="13">
        <f t="shared" si="2395"/>
        <v>8.7850911223005626E-12</v>
      </c>
      <c r="BC1969" s="13">
        <f t="shared" si="2396"/>
        <v>2.7939292873876479E-13</v>
      </c>
      <c r="BD1969" s="13">
        <f t="shared" si="2397"/>
        <v>1.4662809599756835E-8</v>
      </c>
      <c r="BE1969" s="13">
        <f t="shared" si="2398"/>
        <v>3.9173011738919445E-9</v>
      </c>
      <c r="BF1969" s="13">
        <f t="shared" si="2399"/>
        <v>5.232710819360871E-10</v>
      </c>
      <c r="BG1969" s="13">
        <f t="shared" si="2400"/>
        <v>4.6598855187251787E-11</v>
      </c>
      <c r="BH1969" s="13">
        <f t="shared" si="2401"/>
        <v>3.1123255895321273E-12</v>
      </c>
      <c r="BI1969" s="13">
        <f t="shared" si="2402"/>
        <v>1.6629714247411808E-13</v>
      </c>
      <c r="BJ1969" s="14">
        <f t="shared" si="2403"/>
        <v>0.20406784516823956</v>
      </c>
      <c r="BK1969" s="14">
        <f t="shared" si="2404"/>
        <v>0.68103965319457482</v>
      </c>
      <c r="BL1969" s="14">
        <f t="shared" si="2405"/>
        <v>0.11445493464399931</v>
      </c>
      <c r="BM1969" s="14">
        <f t="shared" si="2406"/>
        <v>9.4039460502743262E-3</v>
      </c>
      <c r="BN1969" s="14">
        <f t="shared" si="2407"/>
        <v>0.99059603824330633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1.62222222222222</v>
      </c>
      <c r="F1970" s="10">
        <f>VLOOKUP(B1970,home!$B$2:$E$405,3,FALSE)</f>
        <v>0.86</v>
      </c>
      <c r="G1970" s="10">
        <f>VLOOKUP(C1970,away!$B$2:$E$405,4,FALSE)</f>
        <v>0.99</v>
      </c>
      <c r="H1970" s="10">
        <f>VLOOKUP(A1970,away!$A$2:$E$405,3,FALSE)</f>
        <v>1.13333333333333</v>
      </c>
      <c r="I1970" s="10">
        <f>VLOOKUP(C1970,away!$B$2:$E$405,3,FALSE)</f>
        <v>0.86</v>
      </c>
      <c r="J1970" s="10">
        <f>VLOOKUP(B1970,home!$B$2:$E$405,4,FALSE)</f>
        <v>1.24</v>
      </c>
      <c r="K1970" s="12">
        <f t="shared" si="2352"/>
        <v>1.3811599999999982</v>
      </c>
      <c r="L1970" s="12">
        <f t="shared" si="2353"/>
        <v>1.2085866666666631</v>
      </c>
      <c r="M1970" s="13">
        <f t="shared" si="2354"/>
        <v>7.5039047569662023E-2</v>
      </c>
      <c r="N1970" s="13">
        <f t="shared" si="2355"/>
        <v>0.10364093094131423</v>
      </c>
      <c r="O1970" s="13">
        <f t="shared" si="2356"/>
        <v>9.0691192372058985E-2</v>
      </c>
      <c r="P1970" s="13">
        <f t="shared" si="2357"/>
        <v>0.12525904725659279</v>
      </c>
      <c r="Q1970" s="13">
        <f t="shared" si="2358"/>
        <v>7.1572354089452714E-2</v>
      </c>
      <c r="R1970" s="13">
        <f t="shared" si="2359"/>
        <v>5.480408294248594E-2</v>
      </c>
      <c r="S1970" s="13">
        <f t="shared" si="2360"/>
        <v>5.227221502599632E-2</v>
      </c>
      <c r="T1970" s="13">
        <f t="shared" si="2361"/>
        <v>8.6501392854457765E-2</v>
      </c>
      <c r="U1970" s="13">
        <f t="shared" si="2362"/>
        <v>7.5693207196843762E-2</v>
      </c>
      <c r="V1970" s="13">
        <f t="shared" si="2363"/>
        <v>9.6950529449642102E-3</v>
      </c>
      <c r="W1970" s="13">
        <f t="shared" si="2364"/>
        <v>3.2950957524729443E-2</v>
      </c>
      <c r="X1970" s="13">
        <f t="shared" si="2365"/>
        <v>3.9824087918287551E-2</v>
      </c>
      <c r="Y1970" s="13">
        <f t="shared" si="2366"/>
        <v>2.4065430835101646E-2</v>
      </c>
      <c r="Z1970" s="13">
        <f t="shared" si="2367"/>
        <v>2.2078494641060806E-2</v>
      </c>
      <c r="AA1970" s="13">
        <f t="shared" si="2368"/>
        <v>3.0493933658447492E-2</v>
      </c>
      <c r="AB1970" s="13">
        <f t="shared" si="2369"/>
        <v>2.1058500705850653E-2</v>
      </c>
      <c r="AC1970" s="13">
        <f t="shared" si="2370"/>
        <v>1.0114676411146716E-3</v>
      </c>
      <c r="AD1970" s="13">
        <f t="shared" si="2371"/>
        <v>1.1377636123713826E-2</v>
      </c>
      <c r="AE1970" s="13">
        <f t="shared" si="2372"/>
        <v>1.3750859317305505E-2</v>
      </c>
      <c r="AF1970" s="13">
        <f t="shared" si="2373"/>
        <v>8.3095526130522457E-3</v>
      </c>
      <c r="AG1970" s="13">
        <f t="shared" si="2374"/>
        <v>3.3476048313666913E-3</v>
      </c>
      <c r="AH1970" s="13">
        <f t="shared" si="2375"/>
        <v>6.6709435608143667E-3</v>
      </c>
      <c r="AI1970" s="13">
        <f t="shared" si="2376"/>
        <v>9.2136404084543558E-3</v>
      </c>
      <c r="AJ1970" s="13">
        <f t="shared" si="2377"/>
        <v>6.3627557932704037E-3</v>
      </c>
      <c r="AK1970" s="13">
        <f t="shared" si="2378"/>
        <v>2.929327930477778E-3</v>
      </c>
      <c r="AL1970" s="13">
        <f t="shared" si="2379"/>
        <v>6.7535757534384949E-5</v>
      </c>
      <c r="AM1970" s="13">
        <f t="shared" si="2380"/>
        <v>3.1428671817257097E-3</v>
      </c>
      <c r="AN1970" s="13">
        <f t="shared" si="2381"/>
        <v>3.798427370937925E-3</v>
      </c>
      <c r="AO1970" s="13">
        <f t="shared" si="2382"/>
        <v>2.2953643374086421E-3</v>
      </c>
      <c r="AP1970" s="13">
        <f t="shared" si="2383"/>
        <v>9.2471557777808156E-4</v>
      </c>
      <c r="AQ1970" s="13">
        <f t="shared" si="2384"/>
        <v>2.7939972944038727E-4</v>
      </c>
      <c r="AR1970" s="13">
        <f t="shared" si="2385"/>
        <v>1.6124826883372129E-3</v>
      </c>
      <c r="AS1970" s="13">
        <f t="shared" si="2386"/>
        <v>2.2270965898238213E-3</v>
      </c>
      <c r="AT1970" s="13">
        <f t="shared" si="2387"/>
        <v>1.5379883630005332E-3</v>
      </c>
      <c r="AU1970" s="13">
        <f t="shared" si="2388"/>
        <v>7.080693358139375E-4</v>
      </c>
      <c r="AV1970" s="13">
        <f t="shared" si="2389"/>
        <v>2.4448926096319438E-4</v>
      </c>
      <c r="AW1970" s="13">
        <f t="shared" si="2390"/>
        <v>3.131504684890903E-6</v>
      </c>
      <c r="AX1970" s="13">
        <f t="shared" si="2391"/>
        <v>7.2346707278537982E-4</v>
      </c>
      <c r="AY1970" s="13">
        <f t="shared" si="2392"/>
        <v>8.7437265794077033E-4</v>
      </c>
      <c r="AZ1970" s="13">
        <f t="shared" si="2393"/>
        <v>5.2837756804255311E-4</v>
      </c>
      <c r="BA1970" s="13">
        <f t="shared" si="2394"/>
        <v>2.1286336123399574E-4</v>
      </c>
      <c r="BB1970" s="13">
        <f t="shared" si="2395"/>
        <v>6.4315955052314194E-5</v>
      </c>
      <c r="BC1970" s="13">
        <f t="shared" si="2396"/>
        <v>1.5546281146031843E-5</v>
      </c>
      <c r="BD1970" s="13">
        <f t="shared" si="2397"/>
        <v>3.248041795591953E-4</v>
      </c>
      <c r="BE1970" s="13">
        <f t="shared" si="2398"/>
        <v>4.4860654063997744E-4</v>
      </c>
      <c r="BF1970" s="13">
        <f t="shared" si="2399"/>
        <v>3.0979870483515537E-4</v>
      </c>
      <c r="BG1970" s="13">
        <f t="shared" si="2400"/>
        <v>1.4262719305670746E-4</v>
      </c>
      <c r="BH1970" s="13">
        <f t="shared" si="2401"/>
        <v>4.9247743490550502E-5</v>
      </c>
      <c r="BI1970" s="13">
        <f t="shared" si="2402"/>
        <v>1.3603802679881712E-5</v>
      </c>
      <c r="BJ1970" s="14">
        <f t="shared" si="2403"/>
        <v>0.40820052414227337</v>
      </c>
      <c r="BK1970" s="14">
        <f t="shared" si="2404"/>
        <v>0.26421873885380515</v>
      </c>
      <c r="BL1970" s="14">
        <f t="shared" si="2405"/>
        <v>0.3055363989709039</v>
      </c>
      <c r="BM1970" s="14">
        <f t="shared" si="2406"/>
        <v>0.47815626028322067</v>
      </c>
      <c r="BN1970" s="14">
        <f t="shared" si="2407"/>
        <v>0.52100665517156675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1.62222222222222</v>
      </c>
      <c r="F1971" s="10">
        <f>VLOOKUP(B1971,home!$B$2:$E$405,3,FALSE)</f>
        <v>0.86</v>
      </c>
      <c r="G1971" s="10">
        <f>VLOOKUP(C1971,away!$B$2:$E$405,4,FALSE)</f>
        <v>0.99</v>
      </c>
      <c r="H1971" s="10">
        <f>VLOOKUP(A1971,away!$A$2:$E$405,3,FALSE)</f>
        <v>1.13333333333333</v>
      </c>
      <c r="I1971" s="10">
        <f>VLOOKUP(C1971,away!$B$2:$E$405,3,FALSE)</f>
        <v>0.62</v>
      </c>
      <c r="J1971" s="10">
        <f>VLOOKUP(B1971,home!$B$2:$E$405,4,FALSE)</f>
        <v>0.88</v>
      </c>
      <c r="K1971" s="12">
        <f t="shared" si="2352"/>
        <v>1.3811599999999982</v>
      </c>
      <c r="L1971" s="12">
        <f t="shared" si="2353"/>
        <v>0.61834666666666482</v>
      </c>
      <c r="M1971" s="13">
        <f t="shared" si="2354"/>
        <v>0.13540206511451869</v>
      </c>
      <c r="N1971" s="13">
        <f t="shared" si="2355"/>
        <v>0.18701191625356833</v>
      </c>
      <c r="O1971" s="13">
        <f t="shared" si="2356"/>
        <v>8.3725415623345345E-2</v>
      </c>
      <c r="P1971" s="13">
        <f t="shared" si="2357"/>
        <v>0.11563819504233948</v>
      </c>
      <c r="Q1971" s="13">
        <f t="shared" si="2358"/>
        <v>0.12914668912638913</v>
      </c>
      <c r="R1971" s="13">
        <f t="shared" si="2359"/>
        <v>2.5885665832988347E-2</v>
      </c>
      <c r="S1971" s="13">
        <f t="shared" si="2360"/>
        <v>2.4689786195912861E-2</v>
      </c>
      <c r="T1971" s="13">
        <f t="shared" si="2361"/>
        <v>7.9857424732338728E-2</v>
      </c>
      <c r="U1971" s="13">
        <f t="shared" si="2362"/>
        <v>3.5752246221890126E-2</v>
      </c>
      <c r="V1971" s="13">
        <f t="shared" si="2363"/>
        <v>2.3428842661724998E-3</v>
      </c>
      <c r="W1971" s="13">
        <f t="shared" si="2364"/>
        <v>5.9457413717934421E-2</v>
      </c>
      <c r="X1971" s="13">
        <f t="shared" si="2365"/>
        <v>3.6765293581105585E-2</v>
      </c>
      <c r="Y1971" s="13">
        <f t="shared" si="2366"/>
        <v>1.1366848367448982E-2</v>
      </c>
      <c r="Z1971" s="13">
        <f t="shared" si="2367"/>
        <v>5.3354383940918395E-3</v>
      </c>
      <c r="AA1971" s="13">
        <f t="shared" si="2368"/>
        <v>7.3690940923838736E-3</v>
      </c>
      <c r="AB1971" s="13">
        <f t="shared" si="2369"/>
        <v>5.0889489983184516E-3</v>
      </c>
      <c r="AC1971" s="13">
        <f t="shared" si="2370"/>
        <v>1.2505667265125486E-4</v>
      </c>
      <c r="AD1971" s="13">
        <f t="shared" si="2371"/>
        <v>2.053005038266557E-2</v>
      </c>
      <c r="AE1971" s="13">
        <f t="shared" si="2372"/>
        <v>1.2694688220619943E-2</v>
      </c>
      <c r="AF1971" s="13">
        <f t="shared" si="2373"/>
        <v>3.9248590727964574E-3</v>
      </c>
      <c r="AG1971" s="13">
        <f t="shared" si="2374"/>
        <v>8.0897450826670212E-4</v>
      </c>
      <c r="AH1971" s="13">
        <f t="shared" si="2375"/>
        <v>8.2478763654800799E-4</v>
      </c>
      <c r="AI1971" s="13">
        <f t="shared" si="2376"/>
        <v>1.1391636920946447E-3</v>
      </c>
      <c r="AJ1971" s="13">
        <f t="shared" si="2377"/>
        <v>7.8668366248671917E-4</v>
      </c>
      <c r="AK1971" s="13">
        <f t="shared" si="2378"/>
        <v>3.6217866909338497E-4</v>
      </c>
      <c r="AL1971" s="13">
        <f t="shared" si="2379"/>
        <v>4.2721144293215539E-6</v>
      </c>
      <c r="AM1971" s="13">
        <f t="shared" si="2380"/>
        <v>5.6710568773044616E-3</v>
      </c>
      <c r="AN1971" s="13">
        <f t="shared" si="2381"/>
        <v>3.506679116558279E-3</v>
      </c>
      <c r="AO1971" s="13">
        <f t="shared" si="2382"/>
        <v>1.0841716713967083E-3</v>
      </c>
      <c r="AP1971" s="13">
        <f t="shared" si="2383"/>
        <v>2.2346464636752712E-4</v>
      </c>
      <c r="AQ1971" s="13">
        <f t="shared" si="2384"/>
        <v>3.4544654799801349E-5</v>
      </c>
      <c r="AR1971" s="13">
        <f t="shared" si="2385"/>
        <v>1.020009371534675E-4</v>
      </c>
      <c r="AS1971" s="13">
        <f t="shared" si="2386"/>
        <v>1.4087961435888294E-4</v>
      </c>
      <c r="AT1971" s="13">
        <f t="shared" si="2387"/>
        <v>9.7288644083957292E-5</v>
      </c>
      <c r="AU1971" s="13">
        <f t="shared" si="2388"/>
        <v>4.4790394554332731E-5</v>
      </c>
      <c r="AV1971" s="13">
        <f t="shared" si="2389"/>
        <v>1.5465675335665545E-5</v>
      </c>
      <c r="AW1971" s="13">
        <f t="shared" si="2390"/>
        <v>1.0134828224436877E-7</v>
      </c>
      <c r="AX1971" s="13">
        <f t="shared" si="2391"/>
        <v>1.3054394861096376E-3</v>
      </c>
      <c r="AY1971" s="13">
        <f t="shared" si="2392"/>
        <v>8.0721415477093847E-4</v>
      </c>
      <c r="AZ1971" s="13">
        <f t="shared" si="2393"/>
        <v>2.4956909094437952E-4</v>
      </c>
      <c r="BA1971" s="13">
        <f t="shared" si="2394"/>
        <v>5.1440071829495601E-5</v>
      </c>
      <c r="BB1971" s="13">
        <f t="shared" si="2395"/>
        <v>7.9519492372156019E-6</v>
      </c>
      <c r="BC1971" s="13">
        <f t="shared" si="2396"/>
        <v>9.8341226086695917E-7</v>
      </c>
      <c r="BD1971" s="13">
        <f t="shared" si="2397"/>
        <v>1.0511989914287094E-5</v>
      </c>
      <c r="BE1971" s="13">
        <f t="shared" si="2398"/>
        <v>1.4518739990016741E-5</v>
      </c>
      <c r="BF1971" s="13">
        <f t="shared" si="2399"/>
        <v>1.0026351462305752E-5</v>
      </c>
      <c r="BG1971" s="13">
        <f t="shared" si="2400"/>
        <v>4.6159985285593959E-6</v>
      </c>
      <c r="BH1971" s="13">
        <f t="shared" si="2401"/>
        <v>1.5938581319262733E-6</v>
      </c>
      <c r="BI1971" s="13">
        <f t="shared" si="2402"/>
        <v>4.4027461949825722E-7</v>
      </c>
      <c r="BJ1971" s="14">
        <f t="shared" si="2403"/>
        <v>0.55450667309471313</v>
      </c>
      <c r="BK1971" s="14">
        <f t="shared" si="2404"/>
        <v>0.27900947356079503</v>
      </c>
      <c r="BL1971" s="14">
        <f t="shared" si="2405"/>
        <v>0.16137631690728177</v>
      </c>
      <c r="BM1971" s="14">
        <f t="shared" si="2406"/>
        <v>0.32261084215724389</v>
      </c>
      <c r="BN1971" s="14">
        <f t="shared" si="2407"/>
        <v>0.67680994699314934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1.62222222222222</v>
      </c>
      <c r="F1972" s="10">
        <f>VLOOKUP(B1972,home!$B$2:$E$405,3,FALSE)</f>
        <v>0.77</v>
      </c>
      <c r="G1972" s="10">
        <f>VLOOKUP(C1972,away!$B$2:$E$405,4,FALSE)</f>
        <v>0.49</v>
      </c>
      <c r="H1972" s="10">
        <f>VLOOKUP(A1972,away!$A$2:$E$405,3,FALSE)</f>
        <v>1.13333333333333</v>
      </c>
      <c r="I1972" s="10">
        <f>VLOOKUP(C1972,away!$B$2:$E$405,3,FALSE)</f>
        <v>0.49</v>
      </c>
      <c r="J1972" s="10">
        <f>VLOOKUP(B1972,home!$B$2:$E$405,4,FALSE)</f>
        <v>0.66</v>
      </c>
      <c r="K1972" s="12">
        <f t="shared" si="2352"/>
        <v>0.61206444444444363</v>
      </c>
      <c r="L1972" s="12">
        <f t="shared" si="2353"/>
        <v>0.3665199999999989</v>
      </c>
      <c r="M1972" s="13">
        <f t="shared" si="2354"/>
        <v>0.37584274876365792</v>
      </c>
      <c r="N1972" s="13">
        <f t="shared" si="2355"/>
        <v>0.23003998322050087</v>
      </c>
      <c r="O1972" s="13">
        <f t="shared" si="2356"/>
        <v>0.1377538842768555</v>
      </c>
      <c r="P1972" s="13">
        <f t="shared" si="2357"/>
        <v>8.431425464997773E-2</v>
      </c>
      <c r="Q1972" s="13">
        <f t="shared" si="2358"/>
        <v>7.0399647264932502E-2</v>
      </c>
      <c r="R1972" s="13">
        <f t="shared" si="2359"/>
        <v>2.5244776832576456E-2</v>
      </c>
      <c r="S1972" s="13">
        <f t="shared" si="2360"/>
        <v>4.7286355534103923E-3</v>
      </c>
      <c r="T1972" s="13">
        <f t="shared" si="2361"/>
        <v>2.5802878715542984E-2</v>
      </c>
      <c r="U1972" s="13">
        <f t="shared" si="2362"/>
        <v>1.545143030715487E-2</v>
      </c>
      <c r="V1972" s="13">
        <f t="shared" si="2363"/>
        <v>1.1786589634115899E-4</v>
      </c>
      <c r="W1972" s="13">
        <f t="shared" si="2364"/>
        <v>1.4363040330765233E-2</v>
      </c>
      <c r="X1972" s="13">
        <f t="shared" si="2365"/>
        <v>5.2643415420320578E-3</v>
      </c>
      <c r="Y1972" s="13">
        <f t="shared" si="2366"/>
        <v>9.6474323099279185E-4</v>
      </c>
      <c r="Z1972" s="13">
        <f t="shared" si="2367"/>
        <v>3.0842385348919649E-3</v>
      </c>
      <c r="AA1972" s="13">
        <f t="shared" si="2368"/>
        <v>1.8877527453927951E-3</v>
      </c>
      <c r="AB1972" s="13">
        <f t="shared" si="2369"/>
        <v>5.7771316767865719E-4</v>
      </c>
      <c r="AC1972" s="13">
        <f t="shared" si="2370"/>
        <v>1.6525819693453684E-6</v>
      </c>
      <c r="AD1972" s="13">
        <f t="shared" si="2371"/>
        <v>2.1977765751457403E-3</v>
      </c>
      <c r="AE1972" s="13">
        <f t="shared" si="2372"/>
        <v>8.0552907032241437E-4</v>
      </c>
      <c r="AF1972" s="13">
        <f t="shared" si="2373"/>
        <v>1.4762125742728518E-4</v>
      </c>
      <c r="AG1972" s="13">
        <f t="shared" si="2374"/>
        <v>1.8035381090749465E-5</v>
      </c>
      <c r="AH1972" s="13">
        <f t="shared" si="2375"/>
        <v>2.8260877695214986E-4</v>
      </c>
      <c r="AI1972" s="13">
        <f t="shared" si="2376"/>
        <v>1.7297478406034128E-4</v>
      </c>
      <c r="AJ1972" s="13">
        <f t="shared" si="2377"/>
        <v>5.2935857554395192E-5</v>
      </c>
      <c r="AK1972" s="13">
        <f t="shared" si="2378"/>
        <v>1.0800052081740364E-5</v>
      </c>
      <c r="AL1972" s="13">
        <f t="shared" si="2379"/>
        <v>1.4829203697737565E-8</v>
      </c>
      <c r="AM1972" s="13">
        <f t="shared" si="2380"/>
        <v>2.6903617969591798E-4</v>
      </c>
      <c r="AN1972" s="13">
        <f t="shared" si="2381"/>
        <v>9.860714058214758E-5</v>
      </c>
      <c r="AO1972" s="13">
        <f t="shared" si="2382"/>
        <v>1.8070744583084304E-5</v>
      </c>
      <c r="AP1972" s="13">
        <f t="shared" si="2383"/>
        <v>2.2077631015306798E-6</v>
      </c>
      <c r="AQ1972" s="13">
        <f t="shared" si="2384"/>
        <v>2.0229733299325557E-7</v>
      </c>
      <c r="AR1972" s="13">
        <f t="shared" si="2385"/>
        <v>2.0716353785700337E-5</v>
      </c>
      <c r="AS1972" s="13">
        <f t="shared" si="2386"/>
        <v>1.2679743570759222E-5</v>
      </c>
      <c r="AT1972" s="13">
        <f t="shared" si="2387"/>
        <v>3.8804101021673751E-6</v>
      </c>
      <c r="AU1972" s="13">
        <f t="shared" si="2388"/>
        <v>7.9168701779989355E-7</v>
      </c>
      <c r="AV1972" s="13">
        <f t="shared" si="2389"/>
        <v>1.2114086868089255E-7</v>
      </c>
      <c r="AW1972" s="13">
        <f t="shared" si="2390"/>
        <v>9.2408125246556269E-11</v>
      </c>
      <c r="AX1972" s="13">
        <f t="shared" si="2391"/>
        <v>2.7444579976839568E-5</v>
      </c>
      <c r="AY1972" s="13">
        <f t="shared" si="2392"/>
        <v>1.0058987453111209E-5</v>
      </c>
      <c r="AZ1972" s="13">
        <f t="shared" si="2393"/>
        <v>1.8434100406571542E-6</v>
      </c>
      <c r="BA1972" s="13">
        <f t="shared" si="2394"/>
        <v>2.2521554936721938E-7</v>
      </c>
      <c r="BB1972" s="13">
        <f t="shared" si="2395"/>
        <v>2.0636500788518248E-8</v>
      </c>
      <c r="BC1972" s="13">
        <f t="shared" si="2396"/>
        <v>1.5127380538015375E-9</v>
      </c>
      <c r="BD1972" s="13">
        <f t="shared" si="2397"/>
        <v>1.2654929982558103E-6</v>
      </c>
      <c r="BE1972" s="13">
        <f t="shared" si="2398"/>
        <v>7.7456326892577569E-7</v>
      </c>
      <c r="BF1972" s="13">
        <f t="shared" si="2399"/>
        <v>2.3704131844106356E-7</v>
      </c>
      <c r="BG1972" s="13">
        <f t="shared" si="2400"/>
        <v>4.8361520960669331E-8</v>
      </c>
      <c r="BH1972" s="13">
        <f t="shared" si="2401"/>
        <v>7.4000918648200975E-9</v>
      </c>
      <c r="BI1972" s="13">
        <f t="shared" si="2402"/>
        <v>9.0586662321579226E-10</v>
      </c>
      <c r="BJ1972" s="14">
        <f t="shared" si="2403"/>
        <v>0.35043131505630715</v>
      </c>
      <c r="BK1972" s="14">
        <f t="shared" si="2404"/>
        <v>0.46501523126201333</v>
      </c>
      <c r="BL1972" s="14">
        <f t="shared" si="2405"/>
        <v>0.18147539990071704</v>
      </c>
      <c r="BM1972" s="14">
        <f t="shared" si="2406"/>
        <v>7.6400830850383544E-2</v>
      </c>
      <c r="BN1972" s="14">
        <f t="shared" si="2407"/>
        <v>0.92359529500850102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1.62222222222222</v>
      </c>
      <c r="F1973" s="10">
        <f>VLOOKUP(B1973,home!$B$2:$E$405,3,FALSE)</f>
        <v>1.23</v>
      </c>
      <c r="G1973" s="10">
        <f>VLOOKUP(C1973,away!$B$2:$E$405,4,FALSE)</f>
        <v>0.74</v>
      </c>
      <c r="H1973" s="10">
        <f>VLOOKUP(A1973,away!$A$2:$E$405,3,FALSE)</f>
        <v>1.13333333333333</v>
      </c>
      <c r="I1973" s="10">
        <f>VLOOKUP(C1973,away!$B$2:$E$405,3,FALSE)</f>
        <v>0.74</v>
      </c>
      <c r="J1973" s="10">
        <f>VLOOKUP(B1973,home!$B$2:$E$405,4,FALSE)</f>
        <v>1.1000000000000001</v>
      </c>
      <c r="K1973" s="12">
        <f t="shared" si="2352"/>
        <v>1.4765466666666645</v>
      </c>
      <c r="L1973" s="12">
        <f t="shared" si="2353"/>
        <v>0.92253333333333065</v>
      </c>
      <c r="M1973" s="13">
        <f t="shared" si="2354"/>
        <v>9.0801452210053257E-2</v>
      </c>
      <c r="N1973" s="13">
        <f t="shared" si="2355"/>
        <v>0.13407258158924654</v>
      </c>
      <c r="O1973" s="13">
        <f t="shared" si="2356"/>
        <v>8.3767366378847533E-2</v>
      </c>
      <c r="P1973" s="13">
        <f t="shared" si="2357"/>
        <v>0.12368642560213254</v>
      </c>
      <c r="Q1973" s="13">
        <f t="shared" si="2358"/>
        <v>9.898221171849822E-2</v>
      </c>
      <c r="R1973" s="13">
        <f t="shared" si="2359"/>
        <v>3.8639093865016287E-2</v>
      </c>
      <c r="S1973" s="13">
        <f t="shared" si="2360"/>
        <v>4.2120284163632817E-2</v>
      </c>
      <c r="T1973" s="13">
        <f t="shared" si="2361"/>
        <v>9.1314389717371602E-2</v>
      </c>
      <c r="U1973" s="13">
        <f t="shared" si="2362"/>
        <v>5.7052425249410163E-2</v>
      </c>
      <c r="V1973" s="13">
        <f t="shared" si="2363"/>
        <v>6.3749682738726207E-3</v>
      </c>
      <c r="W1973" s="13">
        <f t="shared" si="2364"/>
        <v>4.8717284924080867E-2</v>
      </c>
      <c r="X1973" s="13">
        <f t="shared" si="2365"/>
        <v>4.4943319251961933E-2</v>
      </c>
      <c r="Y1973" s="13">
        <f t="shared" si="2366"/>
        <v>2.0730855060288246E-2</v>
      </c>
      <c r="Z1973" s="13">
        <f t="shared" si="2367"/>
        <v>1.1881950686757643E-2</v>
      </c>
      <c r="AA1973" s="13">
        <f t="shared" si="2368"/>
        <v>1.7544254680029681E-2</v>
      </c>
      <c r="AB1973" s="13">
        <f t="shared" si="2369"/>
        <v>1.2952455383474429E-2</v>
      </c>
      <c r="AC1973" s="13">
        <f t="shared" si="2370"/>
        <v>5.4273432578083342E-4</v>
      </c>
      <c r="AD1973" s="13">
        <f t="shared" si="2371"/>
        <v>1.7983336165925436E-2</v>
      </c>
      <c r="AE1973" s="13">
        <f t="shared" si="2372"/>
        <v>1.6590227057605027E-2</v>
      </c>
      <c r="AF1973" s="13">
        <f t="shared" si="2373"/>
        <v>7.6525187341045893E-3</v>
      </c>
      <c r="AG1973" s="13">
        <f t="shared" si="2374"/>
        <v>2.3532345387230892E-3</v>
      </c>
      <c r="AH1973" s="13">
        <f t="shared" si="2375"/>
        <v>2.7403738933891959E-3</v>
      </c>
      <c r="AI1973" s="13">
        <f t="shared" si="2376"/>
        <v>4.0462899377041667E-3</v>
      </c>
      <c r="AJ1973" s="13">
        <f t="shared" si="2377"/>
        <v>2.9872679599419766E-3</v>
      </c>
      <c r="AK1973" s="13">
        <f t="shared" si="2378"/>
        <v>1.4702801828974843E-3</v>
      </c>
      <c r="AL1973" s="13">
        <f t="shared" si="2379"/>
        <v>2.9571715946623301E-5</v>
      </c>
      <c r="AM1973" s="13">
        <f t="shared" si="2380"/>
        <v>5.310647014268653E-3</v>
      </c>
      <c r="AN1973" s="13">
        <f t="shared" si="2381"/>
        <v>4.8992488922299593E-3</v>
      </c>
      <c r="AO1973" s="13">
        <f t="shared" si="2382"/>
        <v>2.2598602056892658E-3</v>
      </c>
      <c r="AP1973" s="13">
        <f t="shared" si="2383"/>
        <v>6.9493212280728831E-4</v>
      </c>
      <c r="AQ1973" s="13">
        <f t="shared" si="2384"/>
        <v>1.6027451192345376E-4</v>
      </c>
      <c r="AR1973" s="13">
        <f t="shared" si="2385"/>
        <v>5.0561725248959464E-4</v>
      </c>
      <c r="AS1973" s="13">
        <f t="shared" si="2386"/>
        <v>7.4656746877266821E-4</v>
      </c>
      <c r="AT1973" s="13">
        <f t="shared" si="2387"/>
        <v>5.511708537290263E-4</v>
      </c>
      <c r="AU1973" s="13">
        <f t="shared" si="2388"/>
        <v>2.7127649561247113E-4</v>
      </c>
      <c r="AV1973" s="13">
        <f t="shared" si="2389"/>
        <v>1.0013810133540206E-4</v>
      </c>
      <c r="AW1973" s="13">
        <f t="shared" si="2390"/>
        <v>1.1189309064922336E-6</v>
      </c>
      <c r="AX1973" s="13">
        <f t="shared" si="2391"/>
        <v>1.3069030244602757E-3</v>
      </c>
      <c r="AY1973" s="13">
        <f t="shared" si="2392"/>
        <v>1.2056616034987495E-3</v>
      </c>
      <c r="AZ1973" s="13">
        <f t="shared" si="2393"/>
        <v>5.5613150897385478E-4</v>
      </c>
      <c r="BA1973" s="13">
        <f t="shared" si="2394"/>
        <v>1.7101661824844847E-4</v>
      </c>
      <c r="BB1973" s="13">
        <f t="shared" si="2395"/>
        <v>3.9442132722033714E-5</v>
      </c>
      <c r="BC1973" s="13">
        <f t="shared" si="2396"/>
        <v>7.2773364347666821E-6</v>
      </c>
      <c r="BD1973" s="13">
        <f t="shared" si="2397"/>
        <v>7.7741461555010981E-5</v>
      </c>
      <c r="BE1973" s="13">
        <f t="shared" si="2398"/>
        <v>1.147888959208461E-4</v>
      </c>
      <c r="BF1973" s="13">
        <f t="shared" si="2399"/>
        <v>8.4745580821136008E-5</v>
      </c>
      <c r="BG1973" s="13">
        <f t="shared" si="2400"/>
        <v>4.1710268292059595E-5</v>
      </c>
      <c r="BH1973" s="13">
        <f t="shared" si="2401"/>
        <v>1.5396789403103215E-5</v>
      </c>
      <c r="BI1973" s="13">
        <f t="shared" si="2402"/>
        <v>4.546815614104132E-6</v>
      </c>
      <c r="BJ1973" s="14">
        <f t="shared" si="2403"/>
        <v>0.49995135372906241</v>
      </c>
      <c r="BK1973" s="14">
        <f t="shared" si="2404"/>
        <v>0.26476109789491753</v>
      </c>
      <c r="BL1973" s="14">
        <f t="shared" si="2405"/>
        <v>0.22371350751425634</v>
      </c>
      <c r="BM1973" s="14">
        <f t="shared" si="2406"/>
        <v>0.42915423578860729</v>
      </c>
      <c r="BN1973" s="14">
        <f t="shared" si="2407"/>
        <v>0.56994913136379444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1.4750000000000001</v>
      </c>
      <c r="F1974" s="10">
        <f>VLOOKUP(B1974,home!$B$2:$E$405,3,FALSE)</f>
        <v>1.02</v>
      </c>
      <c r="G1974" s="10">
        <f>VLOOKUP(C1974,away!$B$2:$E$405,4,FALSE)</f>
        <v>1.69</v>
      </c>
      <c r="H1974" s="10">
        <f>VLOOKUP(A1974,away!$A$2:$E$405,3,FALSE)</f>
        <v>1.175</v>
      </c>
      <c r="I1974" s="10">
        <f>VLOOKUP(C1974,away!$B$2:$E$405,3,FALSE)</f>
        <v>0.68</v>
      </c>
      <c r="J1974" s="10">
        <f>VLOOKUP(B1974,home!$B$2:$E$405,4,FALSE)</f>
        <v>1.06</v>
      </c>
      <c r="K1974" s="12">
        <f t="shared" si="2352"/>
        <v>2.542605</v>
      </c>
      <c r="L1974" s="12">
        <f t="shared" si="2353"/>
        <v>0.84694000000000014</v>
      </c>
      <c r="M1974" s="13">
        <f t="shared" si="2354"/>
        <v>3.3724017837360384E-2</v>
      </c>
      <c r="N1974" s="13">
        <f t="shared" si="2355"/>
        <v>8.5746856373361713E-2</v>
      </c>
      <c r="O1974" s="13">
        <f t="shared" si="2356"/>
        <v>2.8562219667174007E-2</v>
      </c>
      <c r="P1974" s="13">
        <f t="shared" si="2357"/>
        <v>7.2622442536854973E-2</v>
      </c>
      <c r="Q1974" s="13">
        <f t="shared" si="2358"/>
        <v>0.10901019287459569</v>
      </c>
      <c r="R1974" s="13">
        <f t="shared" si="2359"/>
        <v>1.2095243162458179E-2</v>
      </c>
      <c r="S1974" s="13">
        <f t="shared" si="2360"/>
        <v>3.9096907028201885E-2</v>
      </c>
      <c r="T1974" s="13">
        <f t="shared" si="2361"/>
        <v>9.2325092753210089E-2</v>
      </c>
      <c r="U1974" s="13">
        <f t="shared" si="2362"/>
        <v>3.0753425741081981E-2</v>
      </c>
      <c r="V1974" s="13">
        <f t="shared" si="2363"/>
        <v>9.3547337941015645E-3</v>
      </c>
      <c r="W1974" s="13">
        <f t="shared" si="2364"/>
        <v>9.2389953817970466E-2</v>
      </c>
      <c r="X1974" s="13">
        <f t="shared" si="2365"/>
        <v>7.8248747486591913E-2</v>
      </c>
      <c r="Y1974" s="13">
        <f t="shared" si="2366"/>
        <v>3.3135997098147081E-2</v>
      </c>
      <c r="Z1974" s="13">
        <f t="shared" si="2367"/>
        <v>3.4146484146707775E-3</v>
      </c>
      <c r="AA1974" s="13">
        <f t="shared" si="2368"/>
        <v>8.6821021323839915E-3</v>
      </c>
      <c r="AB1974" s="13">
        <f t="shared" si="2369"/>
        <v>1.1037578146155103E-2</v>
      </c>
      <c r="AC1974" s="13">
        <f t="shared" si="2370"/>
        <v>1.2590500424023816E-3</v>
      </c>
      <c r="AD1974" s="13">
        <f t="shared" si="2371"/>
        <v>5.8727789631835225E-2</v>
      </c>
      <c r="AE1974" s="13">
        <f t="shared" si="2372"/>
        <v>4.9738914150786524E-2</v>
      </c>
      <c r="AF1974" s="13">
        <f t="shared" si="2373"/>
        <v>2.1062937975433575E-2</v>
      </c>
      <c r="AG1974" s="13">
        <f t="shared" si="2374"/>
        <v>5.9463482296379048E-3</v>
      </c>
      <c r="AH1974" s="13">
        <f t="shared" si="2375"/>
        <v>7.2300058208031701E-4</v>
      </c>
      <c r="AI1974" s="13">
        <f t="shared" si="2376"/>
        <v>1.8383048950003243E-3</v>
      </c>
      <c r="AJ1974" s="13">
        <f t="shared" si="2377"/>
        <v>2.3370416087761504E-3</v>
      </c>
      <c r="AK1974" s="13">
        <f t="shared" si="2378"/>
        <v>1.9807245598940947E-3</v>
      </c>
      <c r="AL1974" s="13">
        <f t="shared" si="2379"/>
        <v>1.0845124065151833E-4</v>
      </c>
      <c r="AM1974" s="13">
        <f t="shared" si="2380"/>
        <v>2.9864314311370443E-2</v>
      </c>
      <c r="AN1974" s="13">
        <f t="shared" si="2381"/>
        <v>2.5293282362872083E-2</v>
      </c>
      <c r="AO1974" s="13">
        <f t="shared" si="2382"/>
        <v>1.0710946282205444E-2</v>
      </c>
      <c r="AP1974" s="13">
        <f t="shared" si="2383"/>
        <v>3.0238429480836933E-3</v>
      </c>
      <c r="AQ1974" s="13">
        <f t="shared" si="2384"/>
        <v>6.4025338661250072E-4</v>
      </c>
      <c r="AR1974" s="13">
        <f t="shared" si="2385"/>
        <v>1.2246762259742079E-4</v>
      </c>
      <c r="AS1974" s="13">
        <f t="shared" si="2386"/>
        <v>3.1138678955431513E-4</v>
      </c>
      <c r="AT1974" s="13">
        <f t="shared" si="2387"/>
        <v>3.9586680402737482E-4</v>
      </c>
      <c r="AU1974" s="13">
        <f t="shared" si="2388"/>
        <v>3.3551097175134114E-4</v>
      </c>
      <c r="AV1974" s="13">
        <f t="shared" si="2389"/>
        <v>2.1326796858245475E-4</v>
      </c>
      <c r="AW1974" s="13">
        <f t="shared" si="2390"/>
        <v>6.4872937723896262E-6</v>
      </c>
      <c r="AX1974" s="13">
        <f t="shared" si="2391"/>
        <v>1.2655525814943691E-2</v>
      </c>
      <c r="AY1974" s="13">
        <f t="shared" si="2392"/>
        <v>1.071847103370841E-2</v>
      </c>
      <c r="AZ1974" s="13">
        <f t="shared" si="2393"/>
        <v>4.5389509286445015E-3</v>
      </c>
      <c r="BA1974" s="13">
        <f t="shared" si="2394"/>
        <v>1.2814063665020582E-3</v>
      </c>
      <c r="BB1974" s="13">
        <f t="shared" si="2395"/>
        <v>2.7131857701131329E-4</v>
      </c>
      <c r="BC1974" s="13">
        <f t="shared" si="2396"/>
        <v>4.595811112279236E-5</v>
      </c>
      <c r="BD1974" s="13">
        <f t="shared" si="2397"/>
        <v>1.7287121380443263E-5</v>
      </c>
      <c r="BE1974" s="13">
        <f t="shared" si="2398"/>
        <v>4.3954321257521941E-5</v>
      </c>
      <c r="BF1974" s="13">
        <f t="shared" si="2399"/>
        <v>5.5879238500490799E-5</v>
      </c>
      <c r="BG1974" s="13">
        <f t="shared" si="2400"/>
        <v>4.7359610402513472E-5</v>
      </c>
      <c r="BH1974" s="13">
        <f t="shared" si="2401"/>
        <v>3.0104195551870702E-5</v>
      </c>
      <c r="BI1974" s="13">
        <f t="shared" si="2402"/>
        <v>1.5308615626232822E-5</v>
      </c>
      <c r="BJ1974" s="14">
        <f t="shared" si="2403"/>
        <v>0.72537710051464743</v>
      </c>
      <c r="BK1974" s="14">
        <f t="shared" si="2404"/>
        <v>0.16688407351328111</v>
      </c>
      <c r="BL1974" s="14">
        <f t="shared" si="2405"/>
        <v>9.9598033754236148E-2</v>
      </c>
      <c r="BM1974" s="14">
        <f t="shared" si="2406"/>
        <v>0.64280090000509427</v>
      </c>
      <c r="BN1974" s="14">
        <f t="shared" si="2407"/>
        <v>0.34176097245180492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1.1583333333333301</v>
      </c>
      <c r="F1975" s="10">
        <f>VLOOKUP(B1975,home!$B$2:$E$405,3,FALSE)</f>
        <v>0.72</v>
      </c>
      <c r="G1975" s="10">
        <f>VLOOKUP(C1975,away!$B$2:$E$405,4,FALSE)</f>
        <v>0.72</v>
      </c>
      <c r="H1975" s="10">
        <f>VLOOKUP(A1975,away!$A$2:$E$405,3,FALSE)</f>
        <v>1.05</v>
      </c>
      <c r="I1975" s="10">
        <f>VLOOKUP(C1975,away!$B$2:$E$405,3,FALSE)</f>
        <v>1.01</v>
      </c>
      <c r="J1975" s="10">
        <f>VLOOKUP(B1975,home!$B$2:$E$405,4,FALSE)</f>
        <v>1.1100000000000001</v>
      </c>
      <c r="K1975" s="12">
        <f t="shared" si="2352"/>
        <v>0.60047999999999824</v>
      </c>
      <c r="L1975" s="12">
        <f t="shared" si="2353"/>
        <v>1.1771550000000002</v>
      </c>
      <c r="M1975" s="13">
        <f t="shared" si="2354"/>
        <v>0.16903744847444682</v>
      </c>
      <c r="N1975" s="13">
        <f t="shared" si="2355"/>
        <v>0.10150360705993552</v>
      </c>
      <c r="O1975" s="13">
        <f t="shared" si="2356"/>
        <v>0.19898327765893745</v>
      </c>
      <c r="P1975" s="13">
        <f t="shared" si="2357"/>
        <v>0.11948547856863841</v>
      </c>
      <c r="Q1975" s="13">
        <f t="shared" si="2358"/>
        <v>3.0475442983674949E-2</v>
      </c>
      <c r="R1975" s="13">
        <f t="shared" si="2359"/>
        <v>0.1171170801063033</v>
      </c>
      <c r="S1975" s="13">
        <f t="shared" si="2360"/>
        <v>2.1114817630092708E-2</v>
      </c>
      <c r="T1975" s="13">
        <f t="shared" si="2361"/>
        <v>3.5874320085447886E-2</v>
      </c>
      <c r="U1975" s="13">
        <f t="shared" si="2362"/>
        <v>7.0326464262232796E-2</v>
      </c>
      <c r="V1975" s="13">
        <f t="shared" si="2363"/>
        <v>1.6583531651913066E-3</v>
      </c>
      <c r="W1975" s="13">
        <f t="shared" si="2364"/>
        <v>6.0999646676123606E-3</v>
      </c>
      <c r="X1975" s="13">
        <f t="shared" si="2365"/>
        <v>7.1806039083032293E-3</v>
      </c>
      <c r="Y1975" s="13">
        <f t="shared" si="2366"/>
        <v>4.2263418968393448E-3</v>
      </c>
      <c r="Z1975" s="13">
        <f t="shared" si="2367"/>
        <v>4.5954985477511825E-2</v>
      </c>
      <c r="AA1975" s="13">
        <f t="shared" si="2368"/>
        <v>2.7595049679536219E-2</v>
      </c>
      <c r="AB1975" s="13">
        <f t="shared" si="2369"/>
        <v>8.2851377157839284E-3</v>
      </c>
      <c r="AC1975" s="13">
        <f t="shared" si="2370"/>
        <v>7.3263766168008926E-5</v>
      </c>
      <c r="AD1975" s="13">
        <f t="shared" si="2371"/>
        <v>9.157266959019647E-4</v>
      </c>
      <c r="AE1975" s="13">
        <f t="shared" si="2372"/>
        <v>1.0779522587144774E-3</v>
      </c>
      <c r="AF1975" s="13">
        <f t="shared" si="2373"/>
        <v>6.3445844555352047E-4</v>
      </c>
      <c r="AG1975" s="13">
        <f t="shared" si="2374"/>
        <v>2.4895197715851819E-4</v>
      </c>
      <c r="AH1975" s="13">
        <f t="shared" si="2375"/>
        <v>1.3524035232445119E-2</v>
      </c>
      <c r="AI1975" s="13">
        <f t="shared" si="2376"/>
        <v>8.1209126763786207E-3</v>
      </c>
      <c r="AJ1975" s="13">
        <f t="shared" si="2377"/>
        <v>2.4382228219559095E-3</v>
      </c>
      <c r="AK1975" s="13">
        <f t="shared" si="2378"/>
        <v>4.8803468004269353E-4</v>
      </c>
      <c r="AL1975" s="13">
        <f t="shared" si="2379"/>
        <v>2.0714832698503946E-6</v>
      </c>
      <c r="AM1975" s="13">
        <f t="shared" si="2380"/>
        <v>1.0997511327104209E-4</v>
      </c>
      <c r="AN1975" s="13">
        <f t="shared" si="2381"/>
        <v>1.2945775446257356E-4</v>
      </c>
      <c r="AO1975" s="13">
        <f t="shared" si="2382"/>
        <v>7.6195921477195409E-5</v>
      </c>
      <c r="AP1975" s="13">
        <f t="shared" si="2383"/>
        <v>2.9898136648829324E-5</v>
      </c>
      <c r="AQ1975" s="13">
        <f t="shared" si="2384"/>
        <v>8.7986852617131771E-6</v>
      </c>
      <c r="AR1975" s="13">
        <f t="shared" si="2385"/>
        <v>3.1839771388097863E-3</v>
      </c>
      <c r="AS1975" s="13">
        <f t="shared" si="2386"/>
        <v>1.9119145923124946E-3</v>
      </c>
      <c r="AT1975" s="13">
        <f t="shared" si="2387"/>
        <v>5.7403323719590164E-4</v>
      </c>
      <c r="AU1975" s="13">
        <f t="shared" si="2388"/>
        <v>1.1489849275713136E-4</v>
      </c>
      <c r="AV1975" s="13">
        <f t="shared" si="2389"/>
        <v>1.7248561732700504E-5</v>
      </c>
      <c r="AW1975" s="13">
        <f t="shared" si="2390"/>
        <v>4.0673460900525788E-8</v>
      </c>
      <c r="AX1975" s="13">
        <f t="shared" si="2391"/>
        <v>1.1006309336165853E-5</v>
      </c>
      <c r="AY1975" s="13">
        <f t="shared" si="2392"/>
        <v>1.2956132066614315E-5</v>
      </c>
      <c r="AZ1975" s="13">
        <f t="shared" si="2393"/>
        <v>7.6256878214376893E-6</v>
      </c>
      <c r="BA1975" s="13">
        <f t="shared" si="2394"/>
        <v>2.992205515814828E-6</v>
      </c>
      <c r="BB1975" s="13">
        <f t="shared" si="2395"/>
        <v>8.8057242099225176E-7</v>
      </c>
      <c r="BC1975" s="13">
        <f t="shared" si="2396"/>
        <v>2.0731404564662678E-7</v>
      </c>
      <c r="BD1975" s="13">
        <f t="shared" si="2397"/>
        <v>6.2467243480593849E-4</v>
      </c>
      <c r="BE1975" s="13">
        <f t="shared" si="2398"/>
        <v>3.7510330365226881E-4</v>
      </c>
      <c r="BF1975" s="13">
        <f t="shared" si="2399"/>
        <v>1.1262101588855685E-4</v>
      </c>
      <c r="BG1975" s="13">
        <f t="shared" si="2400"/>
        <v>2.2542222540253476E-5</v>
      </c>
      <c r="BH1975" s="13">
        <f t="shared" si="2401"/>
        <v>3.3840384477428411E-6</v>
      </c>
      <c r="BI1975" s="13">
        <f t="shared" si="2402"/>
        <v>4.0640948142012323E-7</v>
      </c>
      <c r="BJ1975" s="14">
        <f t="shared" si="2403"/>
        <v>0.1886273638114698</v>
      </c>
      <c r="BK1975" s="14">
        <f t="shared" si="2404"/>
        <v>0.31138438921987371</v>
      </c>
      <c r="BL1975" s="14">
        <f t="shared" si="2405"/>
        <v>0.45381901628124027</v>
      </c>
      <c r="BM1975" s="14">
        <f t="shared" si="2406"/>
        <v>0.26317050447955326</v>
      </c>
      <c r="BN1975" s="14">
        <f t="shared" si="2407"/>
        <v>0.73660233485193649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1.3571428571428601</v>
      </c>
      <c r="F1976" s="10">
        <f>VLOOKUP(B1976,home!$B$2:$E$405,3,FALSE)</f>
        <v>0</v>
      </c>
      <c r="G1976" s="10">
        <f>VLOOKUP(C1976,away!$B$2:$E$405,4,FALSE)</f>
        <v>0.49</v>
      </c>
      <c r="H1976" s="10">
        <f>VLOOKUP(A1976,away!$A$2:$E$405,3,FALSE)</f>
        <v>1.0952380952381</v>
      </c>
      <c r="I1976" s="10">
        <f>VLOOKUP(C1976,away!$B$2:$E$405,3,FALSE)</f>
        <v>0.98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1.7124999999999999</v>
      </c>
      <c r="F1977" s="10">
        <f>VLOOKUP(B1977,home!$B$2:$E$405,3,FALSE)</f>
        <v>0</v>
      </c>
      <c r="G1977" s="10">
        <f>VLOOKUP(C1977,away!$B$2:$E$405,4,FALSE)</f>
        <v>0.7</v>
      </c>
      <c r="H1977" s="10">
        <f>VLOOKUP(A1977,away!$A$2:$E$405,3,FALSE)</f>
        <v>1.4624999999999999</v>
      </c>
      <c r="I1977" s="10">
        <f>VLOOKUP(C1977,away!$B$2:$E$405,3,FALSE)</f>
        <v>0.7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1.30232558139535</v>
      </c>
      <c r="F1978" s="10">
        <f>VLOOKUP(B1978,home!$B$2:$E$405,3,FALSE)</f>
        <v>0.31</v>
      </c>
      <c r="G1978" s="10">
        <f>VLOOKUP(C1978,away!$B$2:$E$405,4,FALSE)</f>
        <v>0.77</v>
      </c>
      <c r="H1978" s="10">
        <f>VLOOKUP(A1978,away!$A$2:$E$405,3,FALSE)</f>
        <v>0.918604651162791</v>
      </c>
      <c r="I1978" s="10">
        <f>VLOOKUP(C1978,away!$B$2:$E$405,3,FALSE)</f>
        <v>1.08</v>
      </c>
      <c r="J1978" s="10">
        <f>VLOOKUP(B1978,home!$B$2:$E$405,4,FALSE)</f>
        <v>1.74</v>
      </c>
      <c r="K1978" s="12">
        <f t="shared" si="2352"/>
        <v>0.31086511627907004</v>
      </c>
      <c r="L1978" s="12">
        <f t="shared" si="2353"/>
        <v>1.7262418604651171</v>
      </c>
      <c r="M1978" s="13">
        <f t="shared" si="2354"/>
        <v>0.1304054316311202</v>
      </c>
      <c r="N1978" s="13">
        <f t="shared" si="2355"/>
        <v>4.0538499667430505E-2</v>
      </c>
      <c r="O1978" s="13">
        <f t="shared" si="2356"/>
        <v>0.22511131491366154</v>
      </c>
      <c r="P1978" s="13">
        <f t="shared" si="2357"/>
        <v>6.9979255086369763E-2</v>
      </c>
      <c r="Q1978" s="13">
        <f t="shared" si="2358"/>
        <v>6.3010027064474136E-3</v>
      </c>
      <c r="R1978" s="13">
        <f t="shared" si="2359"/>
        <v>0.19429828753415404</v>
      </c>
      <c r="S1978" s="13">
        <f t="shared" si="2360"/>
        <v>9.3882135145560847E-3</v>
      </c>
      <c r="T1978" s="13">
        <f t="shared" si="2361"/>
        <v>1.0877054634773521E-2</v>
      </c>
      <c r="U1978" s="13">
        <f t="shared" si="2362"/>
        <v>6.0400559747128983E-2</v>
      </c>
      <c r="V1978" s="13">
        <f t="shared" si="2363"/>
        <v>5.5977575313719723E-4</v>
      </c>
      <c r="W1978" s="13">
        <f t="shared" si="2364"/>
        <v>6.5292064633817003E-4</v>
      </c>
      <c r="X1978" s="13">
        <f t="shared" si="2365"/>
        <v>1.1270989512708893E-3</v>
      </c>
      <c r="Y1978" s="13">
        <f t="shared" si="2366"/>
        <v>9.7282269528507141E-4</v>
      </c>
      <c r="Z1978" s="13">
        <f t="shared" si="2367"/>
        <v>0.11180194578604813</v>
      </c>
      <c r="AA1978" s="13">
        <f t="shared" si="2368"/>
        <v>3.4755324877006138E-2</v>
      </c>
      <c r="AB1978" s="13">
        <f t="shared" si="2369"/>
        <v>5.4021090546036848E-3</v>
      </c>
      <c r="AC1978" s="13">
        <f t="shared" si="2370"/>
        <v>1.8774472106902461E-5</v>
      </c>
      <c r="AD1978" s="13">
        <f t="shared" si="2371"/>
        <v>5.0742563161230211E-5</v>
      </c>
      <c r="AE1978" s="13">
        <f t="shared" si="2372"/>
        <v>8.7593936636210743E-5</v>
      </c>
      <c r="AF1978" s="13">
        <f t="shared" si="2373"/>
        <v>7.5604160072178023E-5</v>
      </c>
      <c r="AG1978" s="13">
        <f t="shared" si="2374"/>
        <v>4.3503688647299714E-5</v>
      </c>
      <c r="AH1978" s="13">
        <f t="shared" si="2375"/>
        <v>4.8249299724331965E-2</v>
      </c>
      <c r="AI1978" s="13">
        <f t="shared" si="2376"/>
        <v>1.499902416918816E-2</v>
      </c>
      <c r="AJ1978" s="13">
        <f t="shared" si="2377"/>
        <v>2.3313366962136295E-3</v>
      </c>
      <c r="AK1978" s="13">
        <f t="shared" si="2378"/>
        <v>2.4157708438470434E-4</v>
      </c>
      <c r="AL1978" s="13">
        <f t="shared" si="2379"/>
        <v>4.0299657958950505E-7</v>
      </c>
      <c r="AM1978" s="13">
        <f t="shared" si="2380"/>
        <v>3.1548185594827791E-6</v>
      </c>
      <c r="AN1978" s="13">
        <f t="shared" si="2381"/>
        <v>5.4459798595514328E-6</v>
      </c>
      <c r="AO1978" s="13">
        <f t="shared" si="2382"/>
        <v>4.7005392024038126E-6</v>
      </c>
      <c r="AP1978" s="13">
        <f t="shared" si="2383"/>
        <v>2.7047558459822585E-6</v>
      </c>
      <c r="AQ1978" s="13">
        <f t="shared" si="2384"/>
        <v>1.1672656909180788E-6</v>
      </c>
      <c r="AR1978" s="13">
        <f t="shared" si="2385"/>
        <v>1.665799218445398E-2</v>
      </c>
      <c r="AS1978" s="13">
        <f t="shared" si="2386"/>
        <v>5.178388677396127E-3</v>
      </c>
      <c r="AT1978" s="13">
        <f t="shared" si="2387"/>
        <v>8.0489019916848341E-4</v>
      </c>
      <c r="AU1978" s="13">
        <f t="shared" si="2388"/>
        <v>8.3404095118798149E-5</v>
      </c>
      <c r="AV1978" s="13">
        <f t="shared" si="2389"/>
        <v>6.4818559318139521E-6</v>
      </c>
      <c r="AW1978" s="13">
        <f t="shared" si="2390"/>
        <v>6.007205564233917E-9</v>
      </c>
      <c r="AX1978" s="13">
        <f t="shared" si="2391"/>
        <v>1.6345383972216356E-7</v>
      </c>
      <c r="AY1978" s="13">
        <f t="shared" si="2392"/>
        <v>2.8216086038215467E-7</v>
      </c>
      <c r="AZ1978" s="13">
        <f t="shared" si="2393"/>
        <v>2.4353894428826448E-7</v>
      </c>
      <c r="BA1978" s="13">
        <f t="shared" si="2394"/>
        <v>1.4013570676129473E-7</v>
      </c>
      <c r="BB1978" s="13">
        <f t="shared" si="2395"/>
        <v>6.047703078930287E-8</v>
      </c>
      <c r="BC1978" s="13">
        <f t="shared" si="2396"/>
        <v>2.0879596429026478E-8</v>
      </c>
      <c r="BD1978" s="13">
        <f t="shared" si="2397"/>
        <v>4.7926205700175384E-3</v>
      </c>
      <c r="BE1978" s="13">
        <f t="shared" si="2398"/>
        <v>1.4898585507799652E-3</v>
      </c>
      <c r="BF1978" s="13">
        <f t="shared" si="2399"/>
        <v>2.3157252581379036E-4</v>
      </c>
      <c r="BG1978" s="13">
        <f t="shared" si="2400"/>
        <v>2.3995940054713962E-5</v>
      </c>
      <c r="BH1978" s="13">
        <f t="shared" si="2401"/>
        <v>1.864875173833563E-6</v>
      </c>
      <c r="BI1978" s="13">
        <f t="shared" si="2402"/>
        <v>1.1594492755194437E-7</v>
      </c>
      <c r="BJ1978" s="14">
        <f t="shared" si="2403"/>
        <v>6.0744927655199198E-2</v>
      </c>
      <c r="BK1978" s="14">
        <f t="shared" si="2404"/>
        <v>0.2103521356147301</v>
      </c>
      <c r="BL1978" s="14">
        <f t="shared" si="2405"/>
        <v>0.61506001921950948</v>
      </c>
      <c r="BM1978" s="14">
        <f t="shared" si="2406"/>
        <v>0.33132496058264871</v>
      </c>
      <c r="BN1978" s="14">
        <f t="shared" si="2407"/>
        <v>0.66663379153918345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1.30232558139535</v>
      </c>
      <c r="F1979" s="10">
        <f>VLOOKUP(B1979,home!$B$2:$E$405,3,FALSE)</f>
        <v>0.92</v>
      </c>
      <c r="G1979" s="10">
        <f>VLOOKUP(C1979,away!$B$2:$E$405,4,FALSE)</f>
        <v>1.34</v>
      </c>
      <c r="H1979" s="10">
        <f>VLOOKUP(A1979,away!$A$2:$E$405,3,FALSE)</f>
        <v>0.918604651162791</v>
      </c>
      <c r="I1979" s="10">
        <f>VLOOKUP(C1979,away!$B$2:$E$405,3,FALSE)</f>
        <v>0.77</v>
      </c>
      <c r="J1979" s="10">
        <f>VLOOKUP(B1979,home!$B$2:$E$405,4,FALSE)</f>
        <v>0.65</v>
      </c>
      <c r="K1979" s="12">
        <f t="shared" si="2352"/>
        <v>1.6055069767441876</v>
      </c>
      <c r="L1979" s="12">
        <f t="shared" si="2353"/>
        <v>0.45976162790697689</v>
      </c>
      <c r="M1979" s="13">
        <f t="shared" si="2354"/>
        <v>0.12678423115975829</v>
      </c>
      <c r="N1979" s="13">
        <f t="shared" si="2355"/>
        <v>0.20355296766813977</v>
      </c>
      <c r="O1979" s="13">
        <f t="shared" si="2356"/>
        <v>5.8290524510944942E-2</v>
      </c>
      <c r="P1979" s="13">
        <f t="shared" si="2357"/>
        <v>9.3585843780400177E-2</v>
      </c>
      <c r="Q1979" s="13">
        <f t="shared" si="2358"/>
        <v>0.16340285486409128</v>
      </c>
      <c r="R1979" s="13">
        <f t="shared" si="2359"/>
        <v>1.3399873220351789E-2</v>
      </c>
      <c r="S1979" s="13">
        <f t="shared" si="2360"/>
        <v>1.7270109373959317E-2</v>
      </c>
      <c r="T1979" s="13">
        <f t="shared" si="2361"/>
        <v>7.512636255696209E-2</v>
      </c>
      <c r="U1979" s="13">
        <f t="shared" si="2362"/>
        <v>2.1513589942762402E-2</v>
      </c>
      <c r="V1979" s="13">
        <f t="shared" si="2363"/>
        <v>1.41643776565837E-3</v>
      </c>
      <c r="W1979" s="13">
        <f t="shared" si="2364"/>
        <v>8.7448141168072133E-2</v>
      </c>
      <c r="X1979" s="13">
        <f t="shared" si="2365"/>
        <v>4.0205299740871975E-2</v>
      </c>
      <c r="Y1979" s="13">
        <f t="shared" si="2366"/>
        <v>9.242427029675624E-3</v>
      </c>
      <c r="Z1979" s="13">
        <f t="shared" si="2367"/>
        <v>2.0535825085120142E-3</v>
      </c>
      <c r="AA1979" s="13">
        <f t="shared" si="2368"/>
        <v>3.2970410447358692E-3</v>
      </c>
      <c r="AB1979" s="13">
        <f t="shared" si="2369"/>
        <v>2.6467111999676921E-3</v>
      </c>
      <c r="AC1979" s="13">
        <f t="shared" si="2370"/>
        <v>6.5346515418846188E-5</v>
      </c>
      <c r="AD1979" s="13">
        <f t="shared" si="2371"/>
        <v>3.5099650187162608E-2</v>
      </c>
      <c r="AE1979" s="13">
        <f t="shared" si="2372"/>
        <v>1.6137472309015306E-2</v>
      </c>
      <c r="AF1979" s="13">
        <f t="shared" si="2373"/>
        <v>3.709695269548318E-3</v>
      </c>
      <c r="AG1979" s="13">
        <f t="shared" si="2374"/>
        <v>5.685251787221154E-4</v>
      </c>
      <c r="AH1979" s="13">
        <f t="shared" si="2375"/>
        <v>2.3603960928869421E-4</v>
      </c>
      <c r="AI1979" s="13">
        <f t="shared" si="2376"/>
        <v>3.7896323950097072E-4</v>
      </c>
      <c r="AJ1979" s="13">
        <f t="shared" si="2377"/>
        <v>3.042140624741936E-4</v>
      </c>
      <c r="AK1979" s="13">
        <f t="shared" si="2378"/>
        <v>1.6280593324200329E-4</v>
      </c>
      <c r="AL1979" s="13">
        <f t="shared" si="2379"/>
        <v>1.9294225244385874E-6</v>
      </c>
      <c r="AM1979" s="13">
        <f t="shared" si="2380"/>
        <v>1.1270546651354008E-2</v>
      </c>
      <c r="AN1979" s="13">
        <f t="shared" si="2381"/>
        <v>5.1817648758280457E-3</v>
      </c>
      <c r="AO1979" s="13">
        <f t="shared" si="2382"/>
        <v>1.1911883273709478E-3</v>
      </c>
      <c r="AP1979" s="13">
        <f t="shared" si="2383"/>
        <v>1.8255422817861863E-4</v>
      </c>
      <c r="AQ1979" s="13">
        <f t="shared" si="2384"/>
        <v>2.0982857282175851E-5</v>
      </c>
      <c r="AR1979" s="13">
        <f t="shared" si="2385"/>
        <v>2.1704391003419374E-5</v>
      </c>
      <c r="AS1979" s="13">
        <f t="shared" si="2386"/>
        <v>3.4846551181973582E-5</v>
      </c>
      <c r="AT1979" s="13">
        <f t="shared" si="2387"/>
        <v>2.7973190519066013E-5</v>
      </c>
      <c r="AU1979" s="13">
        <f t="shared" si="2388"/>
        <v>1.4970384180051613E-5</v>
      </c>
      <c r="AV1979" s="13">
        <f t="shared" si="2389"/>
        <v>6.0087640614034197E-6</v>
      </c>
      <c r="AW1979" s="13">
        <f t="shared" si="2390"/>
        <v>3.9561227875712334E-8</v>
      </c>
      <c r="AX1979" s="13">
        <f t="shared" si="2391"/>
        <v>3.0158235467449479E-3</v>
      </c>
      <c r="AY1979" s="13">
        <f t="shared" si="2392"/>
        <v>1.3865599433316501E-3</v>
      </c>
      <c r="AZ1979" s="13">
        <f t="shared" si="2393"/>
        <v>3.1874352836838243E-4</v>
      </c>
      <c r="BA1979" s="13">
        <f t="shared" si="2394"/>
        <v>4.8848681162487055E-5</v>
      </c>
      <c r="BB1979" s="13">
        <f t="shared" si="2395"/>
        <v>5.6146872930934813E-6</v>
      </c>
      <c r="BC1979" s="13">
        <f t="shared" si="2396"/>
        <v>5.1628355401225539E-7</v>
      </c>
      <c r="BD1979" s="13">
        <f t="shared" si="2397"/>
        <v>1.6631410234102711E-6</v>
      </c>
      <c r="BE1979" s="13">
        <f t="shared" si="2398"/>
        <v>2.6701845163946585E-6</v>
      </c>
      <c r="BF1979" s="13">
        <f t="shared" si="2399"/>
        <v>2.1434999351329649E-6</v>
      </c>
      <c r="BG1979" s="13">
        <f t="shared" si="2400"/>
        <v>1.1471347001688961E-6</v>
      </c>
      <c r="BH1979" s="13">
        <f t="shared" si="2401"/>
        <v>4.6043319109662865E-7</v>
      </c>
      <c r="BI1979" s="13">
        <f t="shared" si="2402"/>
        <v>1.4784574012604554E-7</v>
      </c>
      <c r="BJ1979" s="14">
        <f t="shared" si="2403"/>
        <v>0.65711653958272942</v>
      </c>
      <c r="BK1979" s="14">
        <f t="shared" si="2404"/>
        <v>0.24051045796105108</v>
      </c>
      <c r="BL1979" s="14">
        <f t="shared" si="2405"/>
        <v>0.1003434982833208</v>
      </c>
      <c r="BM1979" s="14">
        <f t="shared" si="2406"/>
        <v>0.33962126274982357</v>
      </c>
      <c r="BN1979" s="14">
        <f t="shared" si="2407"/>
        <v>0.65901629520368621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1.62222222222222</v>
      </c>
      <c r="F1980" s="10">
        <f>VLOOKUP(B1980,home!$B$2:$E$405,3,FALSE)</f>
        <v>1.54</v>
      </c>
      <c r="G1980" s="10">
        <f>VLOOKUP(C1980,away!$B$2:$E$405,4,FALSE)</f>
        <v>1.48</v>
      </c>
      <c r="H1980" s="10">
        <f>VLOOKUP(A1980,away!$A$2:$E$405,3,FALSE)</f>
        <v>1.13333333333333</v>
      </c>
      <c r="I1980" s="10">
        <f>VLOOKUP(C1980,away!$B$2:$E$405,3,FALSE)</f>
        <v>0.74</v>
      </c>
      <c r="J1980" s="10">
        <f>VLOOKUP(B1980,home!$B$2:$E$405,4,FALSE)</f>
        <v>1.54</v>
      </c>
      <c r="K1980" s="12">
        <f t="shared" si="2352"/>
        <v>3.6973688888888843</v>
      </c>
      <c r="L1980" s="12">
        <f t="shared" si="2353"/>
        <v>1.2915466666666628</v>
      </c>
      <c r="M1980" s="13">
        <f t="shared" si="2354"/>
        <v>6.8130488605248609E-3</v>
      </c>
      <c r="N1980" s="13">
        <f t="shared" si="2355"/>
        <v>2.5190354895384483E-2</v>
      </c>
      <c r="O1980" s="13">
        <f t="shared" si="2356"/>
        <v>8.7993705456479877E-3</v>
      </c>
      <c r="P1980" s="13">
        <f t="shared" si="2357"/>
        <v>3.2534518897284079E-2</v>
      </c>
      <c r="Q1980" s="13">
        <f t="shared" si="2358"/>
        <v>4.6569017245132203E-2</v>
      </c>
      <c r="R1980" s="13">
        <f t="shared" si="2359"/>
        <v>5.6823988484982378E-3</v>
      </c>
      <c r="S1980" s="13">
        <f t="shared" si="2360"/>
        <v>3.8840721002703596E-2</v>
      </c>
      <c r="T1980" s="13">
        <f t="shared" si="2361"/>
        <v>6.0146058992892826E-2</v>
      </c>
      <c r="U1980" s="13">
        <f t="shared" si="2362"/>
        <v>2.1009924716695404E-2</v>
      </c>
      <c r="V1980" s="13">
        <f t="shared" si="2363"/>
        <v>2.0608560577667231E-2</v>
      </c>
      <c r="W1980" s="13">
        <f t="shared" si="2364"/>
        <v>5.7394278516093918E-2</v>
      </c>
      <c r="X1980" s="13">
        <f t="shared" si="2365"/>
        <v>7.4127389103199146E-2</v>
      </c>
      <c r="Y1980" s="13">
        <f t="shared" si="2366"/>
        <v>4.7869491152469787E-2</v>
      </c>
      <c r="Z1980" s="13">
        <f t="shared" si="2367"/>
        <v>2.4463610971494618E-3</v>
      </c>
      <c r="AA1980" s="13">
        <f t="shared" si="2368"/>
        <v>9.0450994115884985E-3</v>
      </c>
      <c r="AB1980" s="13">
        <f t="shared" si="2369"/>
        <v>1.6721534580657234E-2</v>
      </c>
      <c r="AC1980" s="13">
        <f t="shared" si="2370"/>
        <v>6.1507852182448412E-3</v>
      </c>
      <c r="AD1980" s="13">
        <f t="shared" si="2371"/>
        <v>5.305195494640734E-2</v>
      </c>
      <c r="AE1980" s="13">
        <f t="shared" si="2372"/>
        <v>6.8519075571182364E-2</v>
      </c>
      <c r="AF1980" s="13">
        <f t="shared" si="2373"/>
        <v>4.4247791828520885E-2</v>
      </c>
      <c r="AG1980" s="13">
        <f t="shared" si="2374"/>
        <v>1.9049362681162193E-2</v>
      </c>
      <c r="AH1980" s="13">
        <f t="shared" si="2375"/>
        <v>7.898973801215973E-4</v>
      </c>
      <c r="AI1980" s="13">
        <f t="shared" si="2376"/>
        <v>2.9205419986764306E-3</v>
      </c>
      <c r="AJ1980" s="13">
        <f t="shared" si="2377"/>
        <v>5.3991605622997988E-3</v>
      </c>
      <c r="AK1980" s="13">
        <f t="shared" si="2378"/>
        <v>6.6542294297210307E-3</v>
      </c>
      <c r="AL1980" s="13">
        <f t="shared" si="2379"/>
        <v>1.1748798049906004E-3</v>
      </c>
      <c r="AM1980" s="13">
        <f t="shared" si="2380"/>
        <v>3.9230529542716233E-2</v>
      </c>
      <c r="AN1980" s="13">
        <f t="shared" si="2381"/>
        <v>5.0668059662463183E-2</v>
      </c>
      <c r="AO1980" s="13">
        <f t="shared" si="2382"/>
        <v>3.2720081781760967E-2</v>
      </c>
      <c r="AP1980" s="13">
        <f t="shared" si="2383"/>
        <v>1.4086504186098E-2</v>
      </c>
      <c r="AQ1980" s="13">
        <f t="shared" si="2384"/>
        <v>4.5483443816352184E-3</v>
      </c>
      <c r="AR1980" s="13">
        <f t="shared" si="2385"/>
        <v>2.040378656609555E-4</v>
      </c>
      <c r="AS1980" s="13">
        <f t="shared" si="2386"/>
        <v>7.544032566501065E-4</v>
      </c>
      <c r="AT1980" s="13">
        <f t="shared" si="2387"/>
        <v>1.3946535654072801E-3</v>
      </c>
      <c r="AU1980" s="13">
        <f t="shared" si="2388"/>
        <v>1.7188495678382787E-3</v>
      </c>
      <c r="AV1980" s="13">
        <f t="shared" si="2389"/>
        <v>1.5888052292013393E-3</v>
      </c>
      <c r="AW1980" s="13">
        <f t="shared" si="2390"/>
        <v>1.5584534096921943E-4</v>
      </c>
      <c r="AX1980" s="13">
        <f t="shared" si="2391"/>
        <v>2.417495657097922E-2</v>
      </c>
      <c r="AY1980" s="13">
        <f t="shared" si="2392"/>
        <v>3.1223084576059545E-2</v>
      </c>
      <c r="AZ1980" s="13">
        <f t="shared" si="2393"/>
        <v>2.0163035403630503E-2</v>
      </c>
      <c r="BA1980" s="13">
        <f t="shared" si="2394"/>
        <v>8.6805003884803007E-3</v>
      </c>
      <c r="BB1980" s="13">
        <f t="shared" si="2395"/>
        <v>2.8028178354351022E-3</v>
      </c>
      <c r="BC1980" s="13">
        <f t="shared" si="2396"/>
        <v>7.2399400652601448E-4</v>
      </c>
      <c r="BD1980" s="13">
        <f t="shared" si="2397"/>
        <v>4.3920737544697922E-5</v>
      </c>
      <c r="BE1980" s="13">
        <f t="shared" si="2398"/>
        <v>1.6239116857482005E-4</v>
      </c>
      <c r="BF1980" s="13">
        <f t="shared" si="2399"/>
        <v>3.00210027259425E-4</v>
      </c>
      <c r="BG1980" s="13">
        <f t="shared" si="2400"/>
        <v>3.6999573830716066E-4</v>
      </c>
      <c r="BH1980" s="13">
        <f t="shared" si="2401"/>
        <v>3.420026829595923E-4</v>
      </c>
      <c r="BI1980" s="13">
        <f t="shared" si="2402"/>
        <v>2.5290201597826488E-4</v>
      </c>
      <c r="BJ1980" s="14">
        <f t="shared" si="2403"/>
        <v>0.72518668326822966</v>
      </c>
      <c r="BK1980" s="14">
        <f t="shared" si="2404"/>
        <v>0.13734559893747478</v>
      </c>
      <c r="BL1980" s="14">
        <f t="shared" si="2405"/>
        <v>8.4154329329288138E-2</v>
      </c>
      <c r="BM1980" s="14">
        <f t="shared" si="2406"/>
        <v>0.79247702410457976</v>
      </c>
      <c r="BN1980" s="14">
        <f t="shared" si="2407"/>
        <v>0.12558870929247187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1.62222222222222</v>
      </c>
      <c r="F1981" s="15">
        <f>VLOOKUP(B1981,home!$B$2:$E$405,3,FALSE)</f>
        <v>1.36</v>
      </c>
      <c r="G1981" s="15">
        <f>VLOOKUP(C1981,away!$B$2:$E$405,4,FALSE)</f>
        <v>1.48</v>
      </c>
      <c r="H1981" s="15">
        <f>VLOOKUP(A1981,away!$A$2:$E$405,3,FALSE)</f>
        <v>1.13333333333333</v>
      </c>
      <c r="I1981" s="15">
        <f>VLOOKUP(C1981,away!$B$2:$E$405,3,FALSE)</f>
        <v>0.49</v>
      </c>
      <c r="J1981" s="15">
        <f>VLOOKUP(B1981,home!$B$2:$E$405,4,FALSE)</f>
        <v>0.88</v>
      </c>
      <c r="K1981" s="20">
        <f t="shared" si="2352"/>
        <v>3.2652088888888842</v>
      </c>
      <c r="L1981" s="20">
        <f t="shared" si="2353"/>
        <v>0.48869333333333187</v>
      </c>
      <c r="M1981" s="21">
        <f t="shared" si="2354"/>
        <v>2.342615320917029E-2</v>
      </c>
      <c r="N1981" s="21">
        <f t="shared" si="2355"/>
        <v>7.6491283691055706E-2</v>
      </c>
      <c r="O1981" s="21">
        <f t="shared" si="2356"/>
        <v>1.144820489896676E-2</v>
      </c>
      <c r="P1981" s="21">
        <f t="shared" si="2357"/>
        <v>3.7380780397927534E-2</v>
      </c>
      <c r="Q1981" s="21">
        <f t="shared" si="2358"/>
        <v>0.12488000971527821</v>
      </c>
      <c r="R1981" s="21">
        <f t="shared" si="2359"/>
        <v>2.7973307063795228E-3</v>
      </c>
      <c r="S1981" s="21">
        <f t="shared" si="2360"/>
        <v>1.4911995267442097E-2</v>
      </c>
      <c r="T1981" s="21">
        <f t="shared" si="2361"/>
        <v>6.1028028214458178E-2</v>
      </c>
      <c r="U1981" s="21">
        <f t="shared" si="2362"/>
        <v>9.1338690876322411E-3</v>
      </c>
      <c r="V1981" s="21">
        <f t="shared" si="2363"/>
        <v>2.6438732595147458E-3</v>
      </c>
      <c r="W1981" s="21">
        <f t="shared" si="2364"/>
        <v>0.13591977258895221</v>
      </c>
      <c r="X1981" s="21">
        <f t="shared" si="2365"/>
        <v>6.6423086732403491E-2</v>
      </c>
      <c r="Y1981" s="21">
        <f t="shared" si="2366"/>
        <v>1.6230259832773639E-2</v>
      </c>
      <c r="Z1981" s="21">
        <f t="shared" si="2367"/>
        <v>4.5567895577876445E-4</v>
      </c>
      <c r="AA1981" s="21">
        <f t="shared" si="2368"/>
        <v>1.4878869768884266E-3</v>
      </c>
      <c r="AB1981" s="21">
        <f t="shared" si="2369"/>
        <v>2.4291308912990505E-3</v>
      </c>
      <c r="AC1981" s="21">
        <f t="shared" si="2370"/>
        <v>2.6367444120954197E-4</v>
      </c>
      <c r="AD1981" s="21">
        <f t="shared" si="2371"/>
        <v>0.11095161240830062</v>
      </c>
      <c r="AE1981" s="21">
        <f t="shared" si="2372"/>
        <v>5.4221313306520295E-2</v>
      </c>
      <c r="AF1981" s="21">
        <f t="shared" si="2373"/>
        <v>1.3248797168737173E-2</v>
      </c>
      <c r="AG1981" s="21">
        <f t="shared" si="2374"/>
        <v>2.1581996170157939E-3</v>
      </c>
      <c r="AH1981" s="21">
        <f t="shared" si="2375"/>
        <v>5.5671816957344062E-5</v>
      </c>
      <c r="AI1981" s="21">
        <f t="shared" si="2376"/>
        <v>1.8178011158971475E-4</v>
      </c>
      <c r="AJ1981" s="21">
        <f t="shared" si="2377"/>
        <v>2.9677501809297497E-4</v>
      </c>
      <c r="AK1981" s="21">
        <f t="shared" si="2378"/>
        <v>3.2301080902578044E-4</v>
      </c>
      <c r="AL1981" s="21">
        <f t="shared" si="2379"/>
        <v>1.6829662634566603E-5</v>
      </c>
      <c r="AM1981" s="21">
        <f t="shared" si="2380"/>
        <v>7.2456038214427476E-2</v>
      </c>
      <c r="AN1981" s="21">
        <f t="shared" si="2381"/>
        <v>3.5408782835135835E-2</v>
      </c>
      <c r="AO1981" s="21">
        <f t="shared" si="2382"/>
        <v>8.6520180564893003E-3</v>
      </c>
      <c r="AP1981" s="21">
        <f t="shared" si="2383"/>
        <v>1.4093945146953109E-3</v>
      </c>
      <c r="AQ1981" s="21">
        <f t="shared" si="2384"/>
        <v>1.721904258420412E-4</v>
      </c>
      <c r="AR1981" s="21">
        <f t="shared" si="2385"/>
        <v>5.4412891603215163E-6</v>
      </c>
      <c r="AS1981" s="21">
        <f t="shared" si="2386"/>
        <v>1.7766945733296549E-5</v>
      </c>
      <c r="AT1981" s="21">
        <f t="shared" si="2387"/>
        <v>2.9006394568383164E-5</v>
      </c>
      <c r="AU1981" s="21">
        <f t="shared" si="2388"/>
        <v>3.1570645793100986E-5</v>
      </c>
      <c r="AV1981" s="21">
        <f t="shared" si="2389"/>
        <v>2.5771188317898948E-5</v>
      </c>
      <c r="AW1981" s="21">
        <f t="shared" si="2390"/>
        <v>7.4596816536238014E-7</v>
      </c>
      <c r="AX1981" s="21">
        <f t="shared" si="2391"/>
        <v>3.9430683338570194E-2</v>
      </c>
      <c r="AY1981" s="21">
        <f t="shared" si="2392"/>
        <v>1.9269512076336939E-2</v>
      </c>
      <c r="AZ1981" s="21">
        <f t="shared" si="2393"/>
        <v>4.7084410441459966E-3</v>
      </c>
      <c r="BA1981" s="21">
        <f t="shared" si="2394"/>
        <v>7.6699458288906049E-4</v>
      </c>
      <c r="BB1981" s="21">
        <f t="shared" si="2395"/>
        <v>9.3706284840165818E-5</v>
      </c>
      <c r="BC1981" s="21">
        <f t="shared" si="2396"/>
        <v>9.1587273385646609E-6</v>
      </c>
      <c r="BD1981" s="21">
        <f t="shared" si="2397"/>
        <v>4.4318695623134154E-7</v>
      </c>
      <c r="BE1981" s="21">
        <f t="shared" si="2398"/>
        <v>1.4470979889261854E-6</v>
      </c>
      <c r="BF1981" s="21">
        <f t="shared" si="2399"/>
        <v>2.3625386082675041E-6</v>
      </c>
      <c r="BG1981" s="21">
        <f t="shared" si="2400"/>
        <v>2.5713940213527429E-6</v>
      </c>
      <c r="BH1981" s="21">
        <f t="shared" si="2401"/>
        <v>2.0990346538391771E-6</v>
      </c>
      <c r="BI1981" s="21">
        <f t="shared" si="2402"/>
        <v>1.3707573219602967E-6</v>
      </c>
      <c r="BJ1981" s="22">
        <f t="shared" si="2403"/>
        <v>0.84392928337620632</v>
      </c>
      <c r="BK1981" s="22">
        <f t="shared" si="2404"/>
        <v>9.7912818314235719E-2</v>
      </c>
      <c r="BL1981" s="22">
        <f t="shared" si="2405"/>
        <v>2.8273510789955398E-2</v>
      </c>
      <c r="BM1981" s="22">
        <f t="shared" si="2406"/>
        <v>0.67487876270922675</v>
      </c>
      <c r="BN1981" s="22">
        <f t="shared" si="2407"/>
        <v>0.27642376261877805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1.40384615384615</v>
      </c>
      <c r="F1982" s="10">
        <f>VLOOKUP(B1982,home!$B$2:$E$405,3,FALSE)</f>
        <v>0.41</v>
      </c>
      <c r="G1982" s="10">
        <f>VLOOKUP(C1982,away!$B$2:$E$405,4,FALSE)</f>
        <v>0.61</v>
      </c>
      <c r="H1982" s="10">
        <f>VLOOKUP(A1982,away!$A$2:$E$405,3,FALSE)</f>
        <v>1.12179487179487</v>
      </c>
      <c r="I1982" s="10">
        <f>VLOOKUP(C1982,away!$B$2:$E$405,3,FALSE)</f>
        <v>1.22</v>
      </c>
      <c r="J1982" s="10">
        <f>VLOOKUP(B1982,home!$B$2:$E$405,4,FALSE)</f>
        <v>1.02</v>
      </c>
      <c r="K1982" s="12">
        <f t="shared" ref="K1982:K2028" si="2408">E1982*F1982*G1982</f>
        <v>0.35110192307692206</v>
      </c>
      <c r="L1982" s="12">
        <f t="shared" ref="L1982:L2028" si="2409">H1982*I1982*J1982</f>
        <v>1.3959615384615363</v>
      </c>
      <c r="M1982" s="13">
        <f t="shared" ref="M1982:M2028" si="2410">_xlfn.POISSON.DIST(0,K1982,FALSE) * _xlfn.POISSON.DIST(0,L1982,FALSE)</f>
        <v>0.17428498730172498</v>
      </c>
      <c r="N1982" s="13">
        <f t="shared" ref="N1982:N2028" si="2411">_xlfn.POISSON.DIST(1,K1982,FALSE) * _xlfn.POISSON.DIST(0,L1982,FALSE)</f>
        <v>6.1191794205072578E-2</v>
      </c>
      <c r="O1982" s="13">
        <f t="shared" ref="O1982:O2028" si="2412">_xlfn.POISSON.DIST(0,K1982,FALSE) * _xlfn.POISSON.DIST(1,L1982,FALSE)</f>
        <v>0.24329513900446534</v>
      </c>
      <c r="P1982" s="13">
        <f t="shared" ref="P1982:P2028" si="2413">_xlfn.POISSON.DIST(1,K1982,FALSE) * _xlfn.POISSON.DIST(1,L1982,FALSE)</f>
        <v>8.5421391179734837E-2</v>
      </c>
      <c r="Q1982" s="13">
        <f t="shared" ref="Q1982:Q2028" si="2414">_xlfn.POISSON.DIST(2,K1982,FALSE) * _xlfn.POISSON.DIST(0,L1982,FALSE)</f>
        <v>1.0742278310964118E-2</v>
      </c>
      <c r="R1982" s="13">
        <f t="shared" ref="R1982:R2028" si="2415">_xlfn.POISSON.DIST(0,K1982,FALSE) * _xlfn.POISSON.DIST(2,L1982,FALSE)</f>
        <v>0.16981532827244339</v>
      </c>
      <c r="S1982" s="13">
        <f t="shared" ref="S1982:S2028" si="2416">_xlfn.POISSON.DIST(2,K1982,FALSE) * _xlfn.POISSON.DIST(2,L1982,FALSE)</f>
        <v>1.0466785154662978E-2</v>
      </c>
      <c r="T1982" s="13">
        <f t="shared" ref="T1982:T2028" si="2417">_xlfn.POISSON.DIST(2,K1982,FALSE) * _xlfn.POISSON.DIST(1,L1982,FALSE)</f>
        <v>1.4995807357555464E-2</v>
      </c>
      <c r="U1982" s="13">
        <f t="shared" ref="U1982:U2028" si="2418">_xlfn.POISSON.DIST(1,K1982,FALSE) * _xlfn.POISSON.DIST(2,L1982,FALSE)</f>
        <v>5.9622488324393687E-2</v>
      </c>
      <c r="V1982" s="13">
        <f t="shared" ref="V1982:V2028" si="2419">_xlfn.POISSON.DIST(3,K1982,FALSE) * _xlfn.POISSON.DIST(3,L1982,FALSE)</f>
        <v>5.7000341983484866E-4</v>
      </c>
      <c r="W1982" s="13">
        <f t="shared" ref="W1982:W2028" si="2420">_xlfn.POISSON.DIST(3,K1982,FALSE) * _xlfn.POISSON.DIST(0,L1982,FALSE)</f>
        <v>1.2572115244023378E-3</v>
      </c>
      <c r="X1982" s="13">
        <f t="shared" ref="X1982:X2028" si="2421">_xlfn.POISSON.DIST(3,K1982,FALSE) * _xlfn.POISSON.DIST(1,L1982,FALSE)</f>
        <v>1.7550189337762606E-3</v>
      </c>
      <c r="Y1982" s="13">
        <f t="shared" ref="Y1982:Y2028" si="2422">_xlfn.POISSON.DIST(3,K1982,FALSE) * _xlfn.POISSON.DIST(2,L1982,FALSE)</f>
        <v>1.224969465411717E-3</v>
      </c>
      <c r="Z1982" s="13">
        <f t="shared" ref="Z1982:Z2028" si="2423">_xlfn.POISSON.DIST(0,K1982,FALSE) * _xlfn.POISSON.DIST(3,L1982,FALSE)</f>
        <v>7.9018555636516954E-2</v>
      </c>
      <c r="AA1982" s="13">
        <f t="shared" ref="AA1982:AA2028" si="2424">_xlfn.POISSON.DIST(1,K1982,FALSE) * _xlfn.POISSON.DIST(3,L1982,FALSE)</f>
        <v>2.774356684274186E-2</v>
      </c>
      <c r="AB1982" s="13">
        <f t="shared" ref="AB1982:AB2028" si="2425">_xlfn.POISSON.DIST(2,K1982,FALSE) * _xlfn.POISSON.DIST(3,L1982,FALSE)</f>
        <v>4.870409835749899E-3</v>
      </c>
      <c r="AC1982" s="13">
        <f t="shared" ref="AC1982:AC2028" si="2426">_xlfn.POISSON.DIST(4,K1982,FALSE) * _xlfn.POISSON.DIST(4,L1982,FALSE)</f>
        <v>1.7460800071381598E-5</v>
      </c>
      <c r="AD1982" s="13">
        <f t="shared" ref="AD1982:AD2028" si="2427">_xlfn.POISSON.DIST(4,K1982,FALSE) * _xlfn.POISSON.DIST(0,L1982,FALSE)</f>
        <v>1.1035234598303232E-4</v>
      </c>
      <c r="AE1982" s="13">
        <f t="shared" ref="AE1982:AE2028" si="2428">_xlfn.POISSON.DIST(4,K1982,FALSE) * _xlfn.POISSON.DIST(1,L1982,FALSE)</f>
        <v>1.5404763067131352E-4</v>
      </c>
      <c r="AF1982" s="13">
        <f t="shared" ref="AF1982:AF2028" si="2429">_xlfn.POISSON.DIST(4,K1982,FALSE) * _xlfn.POISSON.DIST(2,L1982,FALSE)</f>
        <v>1.075222837541407E-4</v>
      </c>
      <c r="AG1982" s="13">
        <f t="shared" ref="AG1982:AG2028" si="2430">_xlfn.POISSON.DIST(4,K1982,FALSE) * _xlfn.POISSON.DIST(3,L1982,FALSE)</f>
        <v>5.0032324216109361E-5</v>
      </c>
      <c r="AH1982" s="13">
        <f t="shared" ref="AH1982:AH2028" si="2431">_xlfn.POISSON.DIST(0,K1982,FALSE) * _xlfn.POISSON.DIST(4,L1982,FALSE)</f>
        <v>2.7576716123340176E-2</v>
      </c>
      <c r="AI1982" s="13">
        <f t="shared" ref="AI1982:AI2028" si="2432">_xlfn.POISSON.DIST(1,K1982,FALSE) * _xlfn.POISSON.DIST(4,L1982,FALSE)</f>
        <v>9.6822380630510983E-3</v>
      </c>
      <c r="AJ1982" s="13">
        <f t="shared" ref="AJ1982:AJ2028" si="2433">_xlfn.POISSON.DIST(2,K1982,FALSE) * _xlfn.POISSON.DIST(4,L1982,FALSE)</f>
        <v>1.6997262018129068E-3</v>
      </c>
      <c r="AK1982" s="13">
        <f t="shared" ref="AK1982:AK2028" si="2434">_xlfn.POISSON.DIST(3,K1982,FALSE) * _xlfn.POISSON.DIST(4,L1982,FALSE)</f>
        <v>1.9892571272024808E-4</v>
      </c>
      <c r="AL1982" s="13">
        <f t="shared" ref="AL1982:AL2028" si="2435">_xlfn.POISSON.DIST(5,K1982,FALSE) * _xlfn.POISSON.DIST(5,L1982,FALSE)</f>
        <v>3.4231883222999021E-7</v>
      </c>
      <c r="AM1982" s="13">
        <f t="shared" ref="AM1982:AM2028" si="2436">_xlfn.POISSON.DIST(5,K1982,FALSE) * _xlfn.POISSON.DIST(0,L1982,FALSE)</f>
        <v>7.7489841781385007E-6</v>
      </c>
      <c r="AN1982" s="13">
        <f t="shared" ref="AN1982:AN2028" si="2437">_xlfn.POISSON.DIST(5,K1982,FALSE) * _xlfn.POISSON.DIST(1,L1982,FALSE)</f>
        <v>1.0817283874828324E-5</v>
      </c>
      <c r="AO1982" s="13">
        <f t="shared" ref="AO1982:AO2028" si="2438">_xlfn.POISSON.DIST(5,K1982,FALSE) * _xlfn.POISSON.DIST(2,L1982,FALSE)</f>
        <v>7.5502561199402592E-6</v>
      </c>
      <c r="AP1982" s="13">
        <f t="shared" ref="AP1982:AP2028" si="2439">_xlfn.POISSON.DIST(5,K1982,FALSE) * _xlfn.POISSON.DIST(3,L1982,FALSE)</f>
        <v>3.5132890496568108E-6</v>
      </c>
      <c r="AQ1982" s="13">
        <f t="shared" ref="AQ1982:AQ2028" si="2440">_xlfn.POISSON.DIST(5,K1982,FALSE) * _xlfn.POISSON.DIST(4,L1982,FALSE)</f>
        <v>1.2261040967047475E-6</v>
      </c>
      <c r="AR1982" s="13">
        <f t="shared" ref="AR1982:AR2028" si="2441">_xlfn.POISSON.DIST(0,K1982,FALSE) * _xlfn.POISSON.DIST(5,L1982,FALSE)</f>
        <v>7.6992070130509982E-3</v>
      </c>
      <c r="AS1982" s="13">
        <f t="shared" ref="AS1982:AS2028" si="2442">_xlfn.POISSON.DIST(1,K1982,FALSE) * _xlfn.POISSON.DIST(5,L1982,FALSE)</f>
        <v>2.7032063884495305E-3</v>
      </c>
      <c r="AT1982" s="13">
        <f t="shared" ref="AT1982:AT2028" si="2443">_xlfn.POISSON.DIST(2,K1982,FALSE) * _xlfn.POISSON.DIST(5,L1982,FALSE)</f>
        <v>4.7455048072922565E-4</v>
      </c>
      <c r="AU1982" s="13">
        <f t="shared" ref="AU1982:AU2028" si="2444">_xlfn.POISSON.DIST(3,K1982,FALSE) * _xlfn.POISSON.DIST(5,L1982,FALSE)</f>
        <v>5.5538528793703001E-5</v>
      </c>
      <c r="AV1982" s="13">
        <f t="shared" ref="AV1982:AV2028" si="2445">_xlfn.POISSON.DIST(4,K1982,FALSE) * _xlfn.POISSON.DIST(5,L1982,FALSE)</f>
        <v>4.8749210660830301E-6</v>
      </c>
      <c r="AW1982" s="13">
        <f t="shared" ref="AW1982:AW2028" si="2446">_xlfn.POISSON.DIST(6,K1982,FALSE) * _xlfn.POISSON.DIST(6,L1982,FALSE)</f>
        <v>4.6605261826272979E-9</v>
      </c>
      <c r="AX1982" s="13">
        <f t="shared" ref="AX1982:AX2028" si="2447">_xlfn.POISSON.DIST(6,K1982,FALSE) * _xlfn.POISSON.DIST(0,L1982,FALSE)</f>
        <v>4.5344720780617844E-7</v>
      </c>
      <c r="AY1982" s="13">
        <f t="shared" ref="AY1982:AY2028" si="2448">_xlfn.POISSON.DIST(6,K1982,FALSE) * _xlfn.POISSON.DIST(1,L1982,FALSE)</f>
        <v>6.3299486182020075E-7</v>
      </c>
      <c r="AZ1982" s="13">
        <f t="shared" ref="AZ1982:AZ2028" si="2449">_xlfn.POISSON.DIST(6,K1982,FALSE) * _xlfn.POISSON.DIST(2,L1982,FALSE)</f>
        <v>4.4181824057238759E-7</v>
      </c>
      <c r="BA1982" s="13">
        <f t="shared" ref="BA1982:BA2028" si="2450">_xlfn.POISSON.DIST(6,K1982,FALSE) * _xlfn.POISSON.DIST(3,L1982,FALSE)</f>
        <v>2.0558709027659973E-7</v>
      </c>
      <c r="BB1982" s="13">
        <f t="shared" ref="BB1982:BB2028" si="2451">_xlfn.POISSON.DIST(6,K1982,FALSE) * _xlfn.POISSON.DIST(4,L1982,FALSE)</f>
        <v>7.1747917707588234E-8</v>
      </c>
      <c r="BC1982" s="13">
        <f t="shared" ref="BC1982:BC2028" si="2452">_xlfn.POISSON.DIST(6,K1982,FALSE) * _xlfn.POISSON.DIST(5,L1982,FALSE)</f>
        <v>2.0031466716899307E-8</v>
      </c>
      <c r="BD1982" s="13">
        <f t="shared" ref="BD1982:BD2028" si="2453">_xlfn.POISSON.DIST(0,K1982,FALSE) * _xlfn.POISSON.DIST(6,L1982,FALSE)</f>
        <v>1.7912994778120849E-3</v>
      </c>
      <c r="BE1982" s="13">
        <f t="shared" ref="BE1982:BE2028" si="2454">_xlfn.POISSON.DIST(1,K1982,FALSE) * _xlfn.POISSON.DIST(6,L1982,FALSE)</f>
        <v>6.2892869146650922E-4</v>
      </c>
      <c r="BF1982" s="13">
        <f t="shared" ref="BF1982:BF2028" si="2455">_xlfn.POISSON.DIST(2,K1982,FALSE) * _xlfn.POISSON.DIST(6,L1982,FALSE)</f>
        <v>1.1040903652607179E-4</v>
      </c>
      <c r="BG1982" s="13">
        <f t="shared" ref="BG1982:BG2028" si="2456">_xlfn.POISSON.DIST(3,K1982,FALSE) * _xlfn.POISSON.DIST(6,L1982,FALSE)</f>
        <v>1.2921608349791314E-5</v>
      </c>
      <c r="BH1982" s="13">
        <f t="shared" ref="BH1982:BH2028" si="2457">_xlfn.POISSON.DIST(4,K1982,FALSE) * _xlfn.POISSON.DIST(6,L1982,FALSE)</f>
        <v>1.1342003852146353E-6</v>
      </c>
      <c r="BI1982" s="13">
        <f t="shared" ref="BI1982:BI2028" si="2458">_xlfn.POISSON.DIST(5,K1982,FALSE) * _xlfn.POISSON.DIST(6,L1982,FALSE)</f>
        <v>7.9643987280688852E-8</v>
      </c>
      <c r="BJ1982" s="14">
        <f t="shared" ref="BJ1982:BJ2028" si="2459">SUM(N1982,Q1982,T1982,W1982,X1982,Y1982,AD1982,AE1982,AF1982,AG1982,AM1982,AN1982,AO1982,AP1982,AQ1982,AX1982,AY1982,AZ1982,BA1982,BB1982,BC1982)</f>
        <v>9.1621715925911243E-2</v>
      </c>
      <c r="BK1982" s="14">
        <f t="shared" ref="BK1982:BK2028" si="2460">SUM(M1982,P1982,S1982,V1982,AC1982,AL1982,AY1982)</f>
        <v>0.27076160316972309</v>
      </c>
      <c r="BL1982" s="14">
        <f t="shared" ref="BL1982:BL2028" si="2461">SUM(O1982,R1982,U1982,AA1982,AB1982,AH1982,AI1982,AJ1982,AK1982,AR1982,AS1982,AT1982,AU1982,AV1982,BD1982,BE1982,BF1982,BG1982,BH1982,BI1982)</f>
        <v>0.55798668837133514</v>
      </c>
      <c r="BM1982" s="14">
        <f t="shared" ref="BM1982:BM2028" si="2462">SUM(S1982:BI1982)</f>
        <v>0.25463701649474557</v>
      </c>
      <c r="BN1982" s="14">
        <f t="shared" ref="BN1982:BN2028" si="2463">SUM(M1982:R1982)</f>
        <v>0.7447509182744052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1.40384615384615</v>
      </c>
      <c r="F1983" s="10">
        <f>VLOOKUP(B1983,home!$B$2:$E$405,3,FALSE)</f>
        <v>0.71</v>
      </c>
      <c r="G1983" s="10">
        <f>VLOOKUP(C1983,away!$B$2:$E$405,4,FALSE)</f>
        <v>1.02</v>
      </c>
      <c r="H1983" s="10">
        <f>VLOOKUP(A1983,away!$A$2:$E$405,3,FALSE)</f>
        <v>1.12179487179487</v>
      </c>
      <c r="I1983" s="10">
        <f>VLOOKUP(C1983,away!$B$2:$E$405,3,FALSE)</f>
        <v>1.1200000000000001</v>
      </c>
      <c r="J1983" s="10">
        <f>VLOOKUP(B1983,home!$B$2:$E$405,4,FALSE)</f>
        <v>0.64</v>
      </c>
      <c r="K1983" s="12">
        <f t="shared" si="2408"/>
        <v>1.0166653846153817</v>
      </c>
      <c r="L1983" s="12">
        <f t="shared" si="2409"/>
        <v>0.80410256410256298</v>
      </c>
      <c r="M1983" s="13">
        <f t="shared" si="2410"/>
        <v>0.16190137123090648</v>
      </c>
      <c r="N1983" s="13">
        <f t="shared" si="2411"/>
        <v>0.16459951985222723</v>
      </c>
      <c r="O1983" s="13">
        <f t="shared" si="2412"/>
        <v>0.13018530773849279</v>
      </c>
      <c r="P1983" s="13">
        <f t="shared" si="2413"/>
        <v>0.13235489596322661</v>
      </c>
      <c r="Q1983" s="13">
        <f t="shared" si="2414"/>
        <v>8.367131707903587E-2</v>
      </c>
      <c r="R1983" s="13">
        <f t="shared" si="2415"/>
        <v>5.2341169880501651E-2</v>
      </c>
      <c r="S1983" s="13">
        <f t="shared" si="2416"/>
        <v>2.7050139156098212E-2</v>
      </c>
      <c r="T1983" s="13">
        <f t="shared" si="2417"/>
        <v>6.7280320605091301E-2</v>
      </c>
      <c r="U1983" s="13">
        <f t="shared" si="2418"/>
        <v>5.3213455607779243E-2</v>
      </c>
      <c r="V1983" s="13">
        <f t="shared" si="2419"/>
        <v>2.4570640525541617E-3</v>
      </c>
      <c r="W1983" s="13">
        <f t="shared" si="2420"/>
        <v>2.8355243919811188E-2</v>
      </c>
      <c r="X1983" s="13">
        <f t="shared" si="2421"/>
        <v>2.2800524341673782E-2</v>
      </c>
      <c r="Y1983" s="13">
        <f t="shared" si="2422"/>
        <v>9.1669800430113947E-3</v>
      </c>
      <c r="Z1983" s="13">
        <f t="shared" si="2423"/>
        <v>1.4029222969679738E-2</v>
      </c>
      <c r="AA1983" s="13">
        <f t="shared" si="2424"/>
        <v>1.4263025366324398E-2</v>
      </c>
      <c r="AB1983" s="13">
        <f t="shared" si="2425"/>
        <v>7.2503620849165701E-3</v>
      </c>
      <c r="AC1983" s="13">
        <f t="shared" si="2426"/>
        <v>1.2554111439047738E-4</v>
      </c>
      <c r="AD1983" s="13">
        <f t="shared" si="2427"/>
        <v>7.20694874139945E-3</v>
      </c>
      <c r="AE1983" s="13">
        <f t="shared" si="2428"/>
        <v>5.7951259623150357E-3</v>
      </c>
      <c r="AF1983" s="13">
        <f t="shared" si="2429"/>
        <v>2.3299378227974268E-3</v>
      </c>
      <c r="AG1983" s="13">
        <f t="shared" si="2430"/>
        <v>6.2450299250365129E-4</v>
      </c>
      <c r="AH1983" s="13">
        <f t="shared" si="2431"/>
        <v>2.8202335405715121E-3</v>
      </c>
      <c r="AI1983" s="13">
        <f t="shared" si="2432"/>
        <v>2.8672338172303362E-3</v>
      </c>
      <c r="AJ1983" s="13">
        <f t="shared" si="2433"/>
        <v>1.4575086857883542E-3</v>
      </c>
      <c r="AK1983" s="13">
        <f t="shared" si="2434"/>
        <v>4.9393287620575898E-4</v>
      </c>
      <c r="AL1983" s="13">
        <f t="shared" si="2435"/>
        <v>4.1052107237711262E-6</v>
      </c>
      <c r="AM1983" s="13">
        <f t="shared" si="2436"/>
        <v>1.4654110628156431E-3</v>
      </c>
      <c r="AN1983" s="13">
        <f t="shared" si="2437"/>
        <v>1.1783407930743204E-3</v>
      </c>
      <c r="AO1983" s="13">
        <f t="shared" si="2438"/>
        <v>4.7375342654885433E-4</v>
      </c>
      <c r="AP1983" s="13">
        <f t="shared" si="2439"/>
        <v>1.2698211501343634E-4</v>
      </c>
      <c r="AQ1983" s="13">
        <f t="shared" si="2440"/>
        <v>2.5526661069367672E-5</v>
      </c>
      <c r="AR1983" s="13">
        <f t="shared" si="2441"/>
        <v>4.5355140426832081E-4</v>
      </c>
      <c r="AS1983" s="13">
        <f t="shared" si="2442"/>
        <v>4.6111001286329884E-4</v>
      </c>
      <c r="AT1983" s="13">
        <f t="shared" si="2443"/>
        <v>2.3439729428883463E-4</v>
      </c>
      <c r="AU1983" s="13">
        <f t="shared" si="2444"/>
        <v>7.9434538450320964E-5</v>
      </c>
      <c r="AV1983" s="13">
        <f t="shared" si="2445"/>
        <v>2.0189586396335219E-5</v>
      </c>
      <c r="AW1983" s="13">
        <f t="shared" si="2446"/>
        <v>9.322286328482627E-8</v>
      </c>
      <c r="AX1983" s="13">
        <f t="shared" si="2447"/>
        <v>2.4830545029951674E-4</v>
      </c>
      <c r="AY1983" s="13">
        <f t="shared" si="2448"/>
        <v>1.9966304926648292E-4</v>
      </c>
      <c r="AZ1983" s="13">
        <f t="shared" si="2449"/>
        <v>8.0274784935857629E-5</v>
      </c>
      <c r="BA1983" s="13">
        <f t="shared" si="2450"/>
        <v>2.151638679990164E-5</v>
      </c>
      <c r="BB1983" s="13">
        <f t="shared" si="2451"/>
        <v>4.3253454490058614E-6</v>
      </c>
      <c r="BC1983" s="13">
        <f t="shared" si="2452"/>
        <v>6.956042732349933E-7</v>
      </c>
      <c r="BD1983" s="13">
        <f t="shared" si="2453"/>
        <v>6.0783641187412441E-5</v>
      </c>
      <c r="BE1983" s="13">
        <f t="shared" si="2454"/>
        <v>6.1796623946124032E-5</v>
      </c>
      <c r="BF1983" s="13">
        <f t="shared" si="2455"/>
        <v>3.1413244226059141E-5</v>
      </c>
      <c r="BG1983" s="13">
        <f t="shared" si="2456"/>
        <v>1.0645586007701112E-5</v>
      </c>
      <c r="BH1983" s="13">
        <f t="shared" si="2457"/>
        <v>2.7057496982438941E-6</v>
      </c>
      <c r="BI1983" s="13">
        <f t="shared" si="2458"/>
        <v>5.5016841152761652E-7</v>
      </c>
      <c r="BJ1983" s="14">
        <f t="shared" si="2459"/>
        <v>0.39565521603941217</v>
      </c>
      <c r="BK1983" s="14">
        <f t="shared" si="2460"/>
        <v>0.32409277977716622</v>
      </c>
      <c r="BL1983" s="14">
        <f t="shared" si="2461"/>
        <v>0.26630880744755486</v>
      </c>
      <c r="BM1983" s="14">
        <f t="shared" si="2462"/>
        <v>0.27483287466301903</v>
      </c>
      <c r="BN1983" s="14">
        <f t="shared" si="2463"/>
        <v>0.72505358174439061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1.40384615384615</v>
      </c>
      <c r="F1984" s="10">
        <f>VLOOKUP(B1984,home!$B$2:$E$405,3,FALSE)</f>
        <v>1.22</v>
      </c>
      <c r="G1984" s="10">
        <f>VLOOKUP(C1984,away!$B$2:$E$405,4,FALSE)</f>
        <v>0.92</v>
      </c>
      <c r="H1984" s="10">
        <f>VLOOKUP(A1984,away!$A$2:$E$405,3,FALSE)</f>
        <v>1.12179487179487</v>
      </c>
      <c r="I1984" s="10">
        <f>VLOOKUP(C1984,away!$B$2:$E$405,3,FALSE)</f>
        <v>0.71</v>
      </c>
      <c r="J1984" s="10">
        <f>VLOOKUP(B1984,home!$B$2:$E$405,4,FALSE)</f>
        <v>0.89</v>
      </c>
      <c r="K1984" s="12">
        <f t="shared" si="2408"/>
        <v>1.5756769230769188</v>
      </c>
      <c r="L1984" s="12">
        <f t="shared" si="2409"/>
        <v>0.70886217948717833</v>
      </c>
      <c r="M1984" s="13">
        <f t="shared" si="2410"/>
        <v>0.10182098032196205</v>
      </c>
      <c r="N1984" s="13">
        <f t="shared" si="2411"/>
        <v>0.16043696897838464</v>
      </c>
      <c r="O1984" s="13">
        <f t="shared" si="2412"/>
        <v>7.217704202854712E-2</v>
      </c>
      <c r="P1984" s="13">
        <f t="shared" si="2413"/>
        <v>0.11372769950033455</v>
      </c>
      <c r="Q1984" s="13">
        <f t="shared" si="2414"/>
        <v>0.12639841481382411</v>
      </c>
      <c r="R1984" s="13">
        <f t="shared" si="2415"/>
        <v>2.5581787660646789E-2</v>
      </c>
      <c r="S1984" s="13">
        <f t="shared" si="2416"/>
        <v>3.1756690990257117E-2</v>
      </c>
      <c r="T1984" s="13">
        <f t="shared" si="2417"/>
        <v>8.9599055808651809E-2</v>
      </c>
      <c r="U1984" s="13">
        <f t="shared" si="2418"/>
        <v>4.0308632467935014E-2</v>
      </c>
      <c r="V1984" s="13">
        <f t="shared" si="2419"/>
        <v>3.9411386518714512E-3</v>
      </c>
      <c r="W1984" s="13">
        <f t="shared" si="2420"/>
        <v>6.6387688445215462E-2</v>
      </c>
      <c r="X1984" s="13">
        <f t="shared" si="2421"/>
        <v>4.7059721522391199E-2</v>
      </c>
      <c r="Y1984" s="13">
        <f t="shared" si="2422"/>
        <v>1.667942838221095E-2</v>
      </c>
      <c r="Z1984" s="13">
        <f t="shared" si="2423"/>
        <v>6.044653918768096E-3</v>
      </c>
      <c r="AA1984" s="13">
        <f t="shared" si="2424"/>
        <v>9.5244216877893514E-3</v>
      </c>
      <c r="AB1984" s="13">
        <f t="shared" si="2425"/>
        <v>7.5037057295515011E-3</v>
      </c>
      <c r="AC1984" s="13">
        <f t="shared" si="2426"/>
        <v>2.751254155037051E-4</v>
      </c>
      <c r="AD1984" s="13">
        <f t="shared" si="2427"/>
        <v>2.6151387164886564E-2</v>
      </c>
      <c r="AE1984" s="13">
        <f t="shared" si="2428"/>
        <v>1.8537729302314513E-2</v>
      </c>
      <c r="AF1984" s="13">
        <f t="shared" si="2429"/>
        <v>6.5703475979909968E-3</v>
      </c>
      <c r="AG1984" s="13">
        <f t="shared" si="2430"/>
        <v>1.5524903061000818E-3</v>
      </c>
      <c r="AH1984" s="13">
        <f t="shared" si="2431"/>
        <v>1.0712066377759164E-3</v>
      </c>
      <c r="AI1984" s="13">
        <f t="shared" si="2432"/>
        <v>1.687875578990327E-3</v>
      </c>
      <c r="AJ1984" s="13">
        <f t="shared" si="2433"/>
        <v>1.3297732994200758E-3</v>
      </c>
      <c r="AK1984" s="13">
        <f t="shared" si="2434"/>
        <v>6.9843103360668905E-4</v>
      </c>
      <c r="AL1984" s="13">
        <f t="shared" si="2435"/>
        <v>1.229191880902022E-5</v>
      </c>
      <c r="AM1984" s="13">
        <f t="shared" si="2436"/>
        <v>8.2412274524323367E-3</v>
      </c>
      <c r="AN1984" s="13">
        <f t="shared" si="2437"/>
        <v>5.8418944535807531E-3</v>
      </c>
      <c r="AO1984" s="13">
        <f t="shared" si="2438"/>
        <v>2.0705490173496552E-3</v>
      </c>
      <c r="AP1984" s="13">
        <f t="shared" si="2439"/>
        <v>4.892446297245041E-4</v>
      </c>
      <c r="AQ1984" s="13">
        <f t="shared" si="2440"/>
        <v>8.6701753632227366E-5</v>
      </c>
      <c r="AR1984" s="13">
        <f t="shared" si="2441"/>
        <v>1.5186757438699378E-4</v>
      </c>
      <c r="AS1984" s="13">
        <f t="shared" si="2442"/>
        <v>2.3929423232525339E-4</v>
      </c>
      <c r="AT1984" s="13">
        <f t="shared" si="2443"/>
        <v>1.8852519985015434E-4</v>
      </c>
      <c r="AU1984" s="13">
        <f t="shared" si="2444"/>
        <v>9.9018268940784119E-5</v>
      </c>
      <c r="AV1984" s="13">
        <f t="shared" si="2445"/>
        <v>3.9005200333254404E-5</v>
      </c>
      <c r="AW1984" s="13">
        <f t="shared" si="2446"/>
        <v>3.8136968000505603E-7</v>
      </c>
      <c r="AX1984" s="13">
        <f t="shared" si="2447"/>
        <v>2.1642519857709343E-3</v>
      </c>
      <c r="AY1984" s="13">
        <f t="shared" si="2448"/>
        <v>1.5341563795930383E-3</v>
      </c>
      <c r="AZ1984" s="13">
        <f t="shared" si="2449"/>
        <v>5.4375271745623992E-4</v>
      </c>
      <c r="BA1984" s="13">
        <f t="shared" si="2450"/>
        <v>1.2848191213270206E-4</v>
      </c>
      <c r="BB1984" s="13">
        <f t="shared" si="2451"/>
        <v>2.2768992064766822E-5</v>
      </c>
      <c r="BC1984" s="13">
        <f t="shared" si="2452"/>
        <v>3.2280154679513778E-6</v>
      </c>
      <c r="BD1984" s="13">
        <f t="shared" si="2453"/>
        <v>1.7942196628899254E-5</v>
      </c>
      <c r="BE1984" s="13">
        <f t="shared" si="2454"/>
        <v>2.8271105177465035E-5</v>
      </c>
      <c r="BF1984" s="13">
        <f t="shared" si="2455"/>
        <v>2.227306400900603E-5</v>
      </c>
      <c r="BG1984" s="13">
        <f t="shared" si="2456"/>
        <v>1.1698384321735295E-5</v>
      </c>
      <c r="BH1984" s="13">
        <f t="shared" si="2457"/>
        <v>4.6082185532607862E-6</v>
      </c>
      <c r="BI1984" s="13">
        <f t="shared" si="2458"/>
        <v>1.452212726173585E-6</v>
      </c>
      <c r="BJ1984" s="14">
        <f t="shared" si="2459"/>
        <v>0.58049948963117559</v>
      </c>
      <c r="BK1984" s="14">
        <f t="shared" si="2460"/>
        <v>0.25306808317833096</v>
      </c>
      <c r="BL1984" s="14">
        <f t="shared" si="2461"/>
        <v>0.1606868317815158</v>
      </c>
      <c r="BM1984" s="14">
        <f t="shared" si="2462"/>
        <v>0.39862239019617773</v>
      </c>
      <c r="BN1984" s="14">
        <f t="shared" si="2463"/>
        <v>0.6001428933036993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1.40384615384615</v>
      </c>
      <c r="F1985" s="10">
        <f>VLOOKUP(B1985,home!$B$2:$E$405,3,FALSE)</f>
        <v>1.32</v>
      </c>
      <c r="G1985" s="10">
        <f>VLOOKUP(C1985,away!$B$2:$E$405,4,FALSE)</f>
        <v>0.71</v>
      </c>
      <c r="H1985" s="10">
        <f>VLOOKUP(A1985,away!$A$2:$E$405,3,FALSE)</f>
        <v>1.12179487179487</v>
      </c>
      <c r="I1985" s="10">
        <f>VLOOKUP(C1985,away!$B$2:$E$405,3,FALSE)</f>
        <v>0.71</v>
      </c>
      <c r="J1985" s="10">
        <f>VLOOKUP(B1985,home!$B$2:$E$405,4,FALSE)</f>
        <v>1.27</v>
      </c>
      <c r="K1985" s="12">
        <f t="shared" si="2408"/>
        <v>1.3156846153846118</v>
      </c>
      <c r="L1985" s="12">
        <f t="shared" si="2409"/>
        <v>1.0115224358974344</v>
      </c>
      <c r="M1985" s="13">
        <f t="shared" si="2410"/>
        <v>9.7567868955945852E-2</v>
      </c>
      <c r="N1985" s="13">
        <f t="shared" si="2411"/>
        <v>0.1283685441411998</v>
      </c>
      <c r="O1985" s="13">
        <f t="shared" si="2412"/>
        <v>9.869208847164003E-2</v>
      </c>
      <c r="P1985" s="13">
        <f t="shared" si="2413"/>
        <v>0.12984766246231377</v>
      </c>
      <c r="Q1985" s="13">
        <f t="shared" si="2414"/>
        <v>8.4446259312948524E-2</v>
      </c>
      <c r="R1985" s="13">
        <f t="shared" si="2415"/>
        <v>4.9914630867319197E-2</v>
      </c>
      <c r="S1985" s="13">
        <f t="shared" si="2416"/>
        <v>4.3201762084554278E-2</v>
      </c>
      <c r="T1985" s="13">
        <f t="shared" si="2417"/>
        <v>8.5419285922660113E-2</v>
      </c>
      <c r="U1985" s="13">
        <f t="shared" si="2418"/>
        <v>6.5671911914733719E-2</v>
      </c>
      <c r="V1985" s="13">
        <f t="shared" si="2419"/>
        <v>6.388314196011117E-3</v>
      </c>
      <c r="W1985" s="13">
        <f t="shared" si="2420"/>
        <v>3.7034881401608634E-2</v>
      </c>
      <c r="X1985" s="13">
        <f t="shared" si="2421"/>
        <v>3.7461613448527761E-2</v>
      </c>
      <c r="Y1985" s="13">
        <f t="shared" si="2422"/>
        <v>1.8946631244051437E-2</v>
      </c>
      <c r="Z1985" s="13">
        <f t="shared" si="2423"/>
        <v>1.6829923000610664E-2</v>
      </c>
      <c r="AA1985" s="13">
        <f t="shared" si="2424"/>
        <v>2.2142870770011071E-2</v>
      </c>
      <c r="AB1985" s="13">
        <f t="shared" si="2425"/>
        <v>1.4566517206276591E-2</v>
      </c>
      <c r="AC1985" s="13">
        <f t="shared" si="2426"/>
        <v>5.3136580355759894E-4</v>
      </c>
      <c r="AD1985" s="13">
        <f t="shared" si="2427"/>
        <v>1.2181555923172542E-2</v>
      </c>
      <c r="AE1985" s="13">
        <f t="shared" si="2428"/>
        <v>1.2321917120428311E-2</v>
      </c>
      <c r="AF1985" s="13">
        <f t="shared" si="2429"/>
        <v>6.2319478102909713E-3</v>
      </c>
      <c r="AG1985" s="13">
        <f t="shared" si="2430"/>
        <v>2.1012516764837351E-3</v>
      </c>
      <c r="AH1985" s="13">
        <f t="shared" si="2431"/>
        <v>4.2559611773859887E-3</v>
      </c>
      <c r="AI1985" s="13">
        <f t="shared" si="2432"/>
        <v>5.5995026447609236E-3</v>
      </c>
      <c r="AJ1985" s="13">
        <f t="shared" si="2433"/>
        <v>3.6835897417586967E-3</v>
      </c>
      <c r="AK1985" s="13">
        <f t="shared" si="2434"/>
        <v>1.6154807842068313E-3</v>
      </c>
      <c r="AL1985" s="13">
        <f t="shared" si="2435"/>
        <v>2.8286610435456692E-5</v>
      </c>
      <c r="AM1985" s="13">
        <f t="shared" si="2436"/>
        <v>3.2054171439130793E-3</v>
      </c>
      <c r="AN1985" s="13">
        <f t="shared" si="2437"/>
        <v>3.2423513574783552E-3</v>
      </c>
      <c r="AO1985" s="13">
        <f t="shared" si="2438"/>
        <v>1.6398555715759291E-3</v>
      </c>
      <c r="AP1985" s="13">
        <f t="shared" si="2439"/>
        <v>5.5291690076015448E-4</v>
      </c>
      <c r="AQ1985" s="13">
        <f t="shared" si="2440"/>
        <v>1.3982196257644286E-4</v>
      </c>
      <c r="AR1985" s="13">
        <f t="shared" si="2441"/>
        <v>8.6100004344687804E-4</v>
      </c>
      <c r="AS1985" s="13">
        <f t="shared" si="2442"/>
        <v>1.1328045110085396E-3</v>
      </c>
      <c r="AT1985" s="13">
        <f t="shared" si="2443"/>
        <v>7.4520673368611197E-4</v>
      </c>
      <c r="AU1985" s="13">
        <f t="shared" si="2444"/>
        <v>3.2681901159727842E-4</v>
      </c>
      <c r="AV1985" s="13">
        <f t="shared" si="2445"/>
        <v>1.0749768639343606E-4</v>
      </c>
      <c r="AW1985" s="13">
        <f t="shared" si="2446"/>
        <v>1.0456966700119294E-6</v>
      </c>
      <c r="AX1985" s="13">
        <f t="shared" si="2447"/>
        <v>7.0288633702275389E-4</v>
      </c>
      <c r="AY1985" s="13">
        <f t="shared" si="2448"/>
        <v>7.1098529978428119E-4</v>
      </c>
      <c r="AZ1985" s="13">
        <f t="shared" si="2449"/>
        <v>3.5958879116253174E-4</v>
      </c>
      <c r="BA1985" s="13">
        <f t="shared" si="2450"/>
        <v>1.2124404331937933E-4</v>
      </c>
      <c r="BB1985" s="13">
        <f t="shared" si="2451"/>
        <v>3.0660267509118157E-5</v>
      </c>
      <c r="BC1985" s="13">
        <f t="shared" si="2452"/>
        <v>6.2027096952180348E-6</v>
      </c>
      <c r="BD1985" s="13">
        <f t="shared" si="2453"/>
        <v>1.4515347687586375E-4</v>
      </c>
      <c r="BE1985" s="13">
        <f t="shared" si="2454"/>
        <v>1.9097619639515991E-4</v>
      </c>
      <c r="BF1985" s="13">
        <f t="shared" si="2455"/>
        <v>1.2563222175089104E-4</v>
      </c>
      <c r="BG1985" s="13">
        <f t="shared" si="2456"/>
        <v>5.5097460451411799E-5</v>
      </c>
      <c r="BH1985" s="13">
        <f t="shared" si="2457"/>
        <v>1.8122720265671145E-5</v>
      </c>
      <c r="BI1985" s="13">
        <f t="shared" si="2458"/>
        <v>4.768756848492488E-6</v>
      </c>
      <c r="BJ1985" s="14">
        <f t="shared" si="2459"/>
        <v>0.43522581838616914</v>
      </c>
      <c r="BK1985" s="14">
        <f t="shared" si="2460"/>
        <v>0.27827624541260237</v>
      </c>
      <c r="BL1985" s="14">
        <f t="shared" si="2461"/>
        <v>0.26985563239681282</v>
      </c>
      <c r="BM1985" s="14">
        <f t="shared" si="2462"/>
        <v>0.41064062538171359</v>
      </c>
      <c r="BN1985" s="14">
        <f t="shared" si="2463"/>
        <v>0.58883705421136712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1.40384615384615</v>
      </c>
      <c r="F1986" s="10">
        <f>VLOOKUP(B1986,home!$B$2:$E$405,3,FALSE)</f>
        <v>1.02</v>
      </c>
      <c r="G1986" s="10">
        <f>VLOOKUP(C1986,away!$B$2:$E$405,4,FALSE)</f>
        <v>0.1</v>
      </c>
      <c r="H1986" s="10">
        <f>VLOOKUP(A1986,away!$A$2:$E$405,3,FALSE)</f>
        <v>1.12179487179487</v>
      </c>
      <c r="I1986" s="10">
        <f>VLOOKUP(C1986,away!$B$2:$E$405,3,FALSE)</f>
        <v>0.81</v>
      </c>
      <c r="J1986" s="10">
        <f>VLOOKUP(B1986,home!$B$2:$E$405,4,FALSE)</f>
        <v>0.64</v>
      </c>
      <c r="K1986" s="12">
        <f t="shared" si="2408"/>
        <v>0.14319230769230731</v>
      </c>
      <c r="L1986" s="12">
        <f t="shared" si="2409"/>
        <v>0.58153846153846067</v>
      </c>
      <c r="M1986" s="13">
        <f t="shared" si="2410"/>
        <v>0.48445498158637901</v>
      </c>
      <c r="N1986" s="13">
        <f t="shared" si="2411"/>
        <v>6.9370226786387851E-2</v>
      </c>
      <c r="O1986" s="13">
        <f t="shared" si="2412"/>
        <v>0.28172920467638612</v>
      </c>
      <c r="P1986" s="13">
        <f t="shared" si="2413"/>
        <v>4.0341454961930104E-2</v>
      </c>
      <c r="Q1986" s="13">
        <f t="shared" si="2414"/>
        <v>4.9666414293407929E-3</v>
      </c>
      <c r="R1986" s="13">
        <f t="shared" si="2415"/>
        <v>8.1918184128979846E-2</v>
      </c>
      <c r="S1986" s="13">
        <f t="shared" si="2416"/>
        <v>8.3982673844961852E-4</v>
      </c>
      <c r="T1986" s="13">
        <f t="shared" si="2417"/>
        <v>2.8882930158320255E-3</v>
      </c>
      <c r="U1986" s="13">
        <f t="shared" si="2418"/>
        <v>1.1730053827391966E-2</v>
      </c>
      <c r="V1986" s="13">
        <f t="shared" si="2419"/>
        <v>7.7704347801427527E-6</v>
      </c>
      <c r="W1986" s="13">
        <f t="shared" si="2420"/>
        <v>2.3706161591584261E-4</v>
      </c>
      <c r="X1986" s="13">
        <f t="shared" si="2421"/>
        <v>1.3786044740952058E-4</v>
      </c>
      <c r="Y1986" s="13">
        <f t="shared" si="2422"/>
        <v>4.0085576246768225E-5</v>
      </c>
      <c r="Z1986" s="13">
        <f t="shared" si="2423"/>
        <v>1.5879524923463763E-2</v>
      </c>
      <c r="AA1986" s="13">
        <f t="shared" si="2424"/>
        <v>2.2738258188482853E-3</v>
      </c>
      <c r="AB1986" s="13">
        <f t="shared" si="2425"/>
        <v>1.6279718314561812E-4</v>
      </c>
      <c r="AC1986" s="13">
        <f t="shared" si="2426"/>
        <v>4.0441147350170734E-8</v>
      </c>
      <c r="AD1986" s="13">
        <f t="shared" si="2427"/>
        <v>8.4863499620642256E-6</v>
      </c>
      <c r="AE1986" s="13">
        <f t="shared" si="2428"/>
        <v>4.9351389010158039E-6</v>
      </c>
      <c r="AF1986" s="13">
        <f t="shared" si="2429"/>
        <v>1.4349865419876701E-6</v>
      </c>
      <c r="AG1986" s="13">
        <f t="shared" si="2430"/>
        <v>2.7816662198530179E-7</v>
      </c>
      <c r="AH1986" s="13">
        <f t="shared" si="2431"/>
        <v>2.3086386234881895E-3</v>
      </c>
      <c r="AI1986" s="13">
        <f t="shared" si="2432"/>
        <v>3.3057929212486565E-4</v>
      </c>
      <c r="AJ1986" s="13">
        <f t="shared" si="2433"/>
        <v>2.3668205857324443E-5</v>
      </c>
      <c r="AK1986" s="13">
        <f t="shared" si="2434"/>
        <v>1.1297016718822907E-6</v>
      </c>
      <c r="AL1986" s="13">
        <f t="shared" si="2435"/>
        <v>1.3470434087339872E-10</v>
      </c>
      <c r="AM1986" s="13">
        <f t="shared" si="2436"/>
        <v>2.4303600699050021E-7</v>
      </c>
      <c r="AN1986" s="13">
        <f t="shared" si="2437"/>
        <v>1.4133478560370606E-7</v>
      </c>
      <c r="AO1986" s="13">
        <f t="shared" si="2438"/>
        <v>4.1095806890923704E-8</v>
      </c>
      <c r="AP1986" s="13">
        <f t="shared" si="2439"/>
        <v>7.9662641050098142E-9</v>
      </c>
      <c r="AQ1986" s="13">
        <f t="shared" si="2440"/>
        <v>1.1581722429591172E-9</v>
      </c>
      <c r="AR1986" s="13">
        <f t="shared" si="2441"/>
        <v>2.6851243067031836E-4</v>
      </c>
      <c r="AS1986" s="13">
        <f t="shared" si="2442"/>
        <v>3.8448914591753557E-5</v>
      </c>
      <c r="AT1986" s="13">
        <f t="shared" si="2443"/>
        <v>2.752794404328809E-6</v>
      </c>
      <c r="AU1986" s="13">
        <f t="shared" si="2444"/>
        <v>1.313929944527709E-7</v>
      </c>
      <c r="AV1986" s="13">
        <f t="shared" si="2445"/>
        <v>4.703616522573699E-9</v>
      </c>
      <c r="AW1986" s="13">
        <f t="shared" si="2446"/>
        <v>3.1158548764807326E-13</v>
      </c>
      <c r="AX1986" s="13">
        <f t="shared" si="2447"/>
        <v>5.8001477822155736E-9</v>
      </c>
      <c r="AY1986" s="13">
        <f t="shared" si="2448"/>
        <v>3.3730090179653593E-9</v>
      </c>
      <c r="AZ1986" s="13">
        <f t="shared" si="2449"/>
        <v>9.8076723753146457E-10</v>
      </c>
      <c r="BA1986" s="13">
        <f t="shared" si="2450"/>
        <v>1.9011795681379129E-10</v>
      </c>
      <c r="BB1986" s="13">
        <f t="shared" si="2451"/>
        <v>2.7640226029081924E-11</v>
      </c>
      <c r="BC1986" s="13">
        <f t="shared" si="2452"/>
        <v>3.2147709043055249E-12</v>
      </c>
      <c r="BD1986" s="13">
        <f t="shared" si="2453"/>
        <v>2.602505097266157E-5</v>
      </c>
      <c r="BE1986" s="13">
        <f t="shared" si="2454"/>
        <v>3.7265871065853367E-6</v>
      </c>
      <c r="BF1986" s="13">
        <f t="shared" si="2455"/>
        <v>2.6680930380417631E-7</v>
      </c>
      <c r="BG1986" s="13">
        <f t="shared" si="2456"/>
        <v>1.2735013308499304E-8</v>
      </c>
      <c r="BH1986" s="13">
        <f t="shared" si="2457"/>
        <v>4.5588898603406514E-10</v>
      </c>
      <c r="BI1986" s="13">
        <f t="shared" si="2458"/>
        <v>1.305595919234477E-11</v>
      </c>
      <c r="BJ1986" s="14">
        <f t="shared" si="2459"/>
        <v>7.7655748479092665E-2</v>
      </c>
      <c r="BK1986" s="14">
        <f t="shared" si="2460"/>
        <v>0.52564407767039956</v>
      </c>
      <c r="BL1986" s="14">
        <f t="shared" si="2461"/>
        <v>0.38081796334551266</v>
      </c>
      <c r="BM1986" s="14">
        <f t="shared" si="2462"/>
        <v>3.7216617476367633E-2</v>
      </c>
      <c r="BN1986" s="14">
        <f t="shared" si="2463"/>
        <v>0.96278069356940377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</v>
      </c>
      <c r="F1987" s="10">
        <f>VLOOKUP(B1987,home!$B$2:$E$405,3,FALSE)</f>
        <v>0.92</v>
      </c>
      <c r="G1987" s="10">
        <f>VLOOKUP(C1987,away!$B$2:$E$405,4,FALSE)</f>
        <v>0.75</v>
      </c>
      <c r="H1987" s="10">
        <f>VLOOKUP(A1987,away!$A$2:$E$405,3,FALSE)</f>
        <v>1.2307692307692299</v>
      </c>
      <c r="I1987" s="10">
        <f>VLOOKUP(C1987,away!$B$2:$E$405,3,FALSE)</f>
        <v>0.67</v>
      </c>
      <c r="J1987" s="10">
        <f>VLOOKUP(B1987,home!$B$2:$E$405,4,FALSE)</f>
        <v>1.32</v>
      </c>
      <c r="K1987" s="12">
        <f t="shared" si="2408"/>
        <v>1.0350000000000001</v>
      </c>
      <c r="L1987" s="12">
        <f t="shared" si="2409"/>
        <v>1.088492307692307</v>
      </c>
      <c r="M1987" s="13">
        <f t="shared" si="2410"/>
        <v>0.11961317224620144</v>
      </c>
      <c r="N1987" s="13">
        <f t="shared" si="2411"/>
        <v>0.12379963327481851</v>
      </c>
      <c r="O1987" s="13">
        <f t="shared" si="2412"/>
        <v>0.1301980178886652</v>
      </c>
      <c r="P1987" s="13">
        <f t="shared" si="2413"/>
        <v>0.13475494851476849</v>
      </c>
      <c r="Q1987" s="13">
        <f t="shared" si="2414"/>
        <v>6.4066310219718578E-2</v>
      </c>
      <c r="R1987" s="13">
        <f t="shared" si="2415"/>
        <v>7.0859770474298728E-2</v>
      </c>
      <c r="S1987" s="13">
        <f t="shared" si="2416"/>
        <v>3.795337881316533E-2</v>
      </c>
      <c r="T1987" s="13">
        <f t="shared" si="2417"/>
        <v>6.9735685856392698E-2</v>
      </c>
      <c r="U1987" s="13">
        <f t="shared" si="2418"/>
        <v>7.3339862440899184E-2</v>
      </c>
      <c r="V1987" s="13">
        <f t="shared" si="2419"/>
        <v>4.7508755022422052E-3</v>
      </c>
      <c r="W1987" s="13">
        <f t="shared" si="2420"/>
        <v>2.2102877025802915E-2</v>
      </c>
      <c r="X1987" s="13">
        <f t="shared" si="2421"/>
        <v>2.4058811620455488E-2</v>
      </c>
      <c r="Y1987" s="13">
        <f t="shared" si="2422"/>
        <v>1.3093915690542041E-2</v>
      </c>
      <c r="Z1987" s="13">
        <f t="shared" si="2423"/>
        <v>2.5710105028705542E-2</v>
      </c>
      <c r="AA1987" s="13">
        <f t="shared" si="2424"/>
        <v>2.6609958704710238E-2</v>
      </c>
      <c r="AB1987" s="13">
        <f t="shared" si="2425"/>
        <v>1.3770653629687549E-2</v>
      </c>
      <c r="AC1987" s="13">
        <f t="shared" si="2426"/>
        <v>3.3451791495995442E-4</v>
      </c>
      <c r="AD1987" s="13">
        <f t="shared" si="2427"/>
        <v>5.7191194304265043E-3</v>
      </c>
      <c r="AE1987" s="13">
        <f t="shared" si="2428"/>
        <v>6.2252175067928576E-3</v>
      </c>
      <c r="AF1987" s="13">
        <f t="shared" si="2429"/>
        <v>3.3880506849277535E-3</v>
      </c>
      <c r="AG1987" s="13">
        <f t="shared" si="2430"/>
        <v>1.2292890362051708E-3</v>
      </c>
      <c r="AH1987" s="13">
        <f t="shared" si="2431"/>
        <v>6.9963128884268184E-3</v>
      </c>
      <c r="AI1987" s="13">
        <f t="shared" si="2432"/>
        <v>7.2411838395217577E-3</v>
      </c>
      <c r="AJ1987" s="13">
        <f t="shared" si="2433"/>
        <v>3.7473126369525099E-3</v>
      </c>
      <c r="AK1987" s="13">
        <f t="shared" si="2434"/>
        <v>1.2928228597486162E-3</v>
      </c>
      <c r="AL1987" s="13">
        <f t="shared" si="2435"/>
        <v>1.5074575336874052E-5</v>
      </c>
      <c r="AM1987" s="13">
        <f t="shared" si="2436"/>
        <v>1.1838577220982869E-3</v>
      </c>
      <c r="AN1987" s="13">
        <f t="shared" si="2437"/>
        <v>1.2886200239061222E-3</v>
      </c>
      <c r="AO1987" s="13">
        <f t="shared" si="2438"/>
        <v>7.0132649178004534E-4</v>
      </c>
      <c r="AP1987" s="13">
        <f t="shared" si="2439"/>
        <v>2.5446283049447045E-4</v>
      </c>
      <c r="AQ1987" s="13">
        <f t="shared" si="2440"/>
        <v>6.9245208396710606E-5</v>
      </c>
      <c r="AR1987" s="13">
        <f t="shared" si="2441"/>
        <v>1.523086552252228E-3</v>
      </c>
      <c r="AS1987" s="13">
        <f t="shared" si="2442"/>
        <v>1.5763945815810559E-3</v>
      </c>
      <c r="AT1987" s="13">
        <f t="shared" si="2443"/>
        <v>8.1578419596819648E-4</v>
      </c>
      <c r="AU1987" s="13">
        <f t="shared" si="2444"/>
        <v>2.8144554760902785E-4</v>
      </c>
      <c r="AV1987" s="13">
        <f t="shared" si="2445"/>
        <v>7.2824035443835956E-5</v>
      </c>
      <c r="AW1987" s="13">
        <f t="shared" si="2446"/>
        <v>4.7174607975757239E-7</v>
      </c>
      <c r="AX1987" s="13">
        <f t="shared" si="2447"/>
        <v>2.0421545706195441E-4</v>
      </c>
      <c r="AY1987" s="13">
        <f t="shared" si="2448"/>
        <v>2.2228695412380598E-4</v>
      </c>
      <c r="AZ1987" s="13">
        <f t="shared" si="2449"/>
        <v>1.2097881983205777E-4</v>
      </c>
      <c r="BA1987" s="13">
        <f t="shared" si="2450"/>
        <v>4.3894838260296134E-5</v>
      </c>
      <c r="BB1987" s="13">
        <f t="shared" si="2451"/>
        <v>1.1944798448432574E-5</v>
      </c>
      <c r="BC1987" s="13">
        <f t="shared" si="2452"/>
        <v>2.6003642456107729E-6</v>
      </c>
      <c r="BD1987" s="13">
        <f t="shared" si="2453"/>
        <v>2.7631133267935775E-4</v>
      </c>
      <c r="BE1987" s="13">
        <f t="shared" si="2454"/>
        <v>2.8598222932313535E-4</v>
      </c>
      <c r="BF1987" s="13">
        <f t="shared" si="2455"/>
        <v>1.4799580367472252E-4</v>
      </c>
      <c r="BG1987" s="13">
        <f t="shared" si="2456"/>
        <v>5.105855226777929E-5</v>
      </c>
      <c r="BH1987" s="13">
        <f t="shared" si="2457"/>
        <v>1.3211400399287891E-5</v>
      </c>
      <c r="BI1987" s="13">
        <f t="shared" si="2458"/>
        <v>2.7347598826525948E-6</v>
      </c>
      <c r="BJ1987" s="14">
        <f t="shared" si="2459"/>
        <v>0.33752234385473029</v>
      </c>
      <c r="BK1987" s="14">
        <f t="shared" si="2460"/>
        <v>0.29764425452079812</v>
      </c>
      <c r="BL1987" s="14">
        <f t="shared" si="2461"/>
        <v>0.33910272435399191</v>
      </c>
      <c r="BM1987" s="14">
        <f t="shared" si="2462"/>
        <v>0.35646575993171087</v>
      </c>
      <c r="BN1987" s="14">
        <f t="shared" si="2463"/>
        <v>0.64329185261847088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</v>
      </c>
      <c r="F1988" s="10">
        <f>VLOOKUP(B1988,home!$B$2:$E$405,3,FALSE)</f>
        <v>0.76</v>
      </c>
      <c r="G1988" s="10">
        <f>VLOOKUP(C1988,away!$B$2:$E$405,4,FALSE)</f>
        <v>1.42</v>
      </c>
      <c r="H1988" s="10">
        <f>VLOOKUP(A1988,away!$A$2:$E$405,3,FALSE)</f>
        <v>1.2307692307692299</v>
      </c>
      <c r="I1988" s="10">
        <f>VLOOKUP(C1988,away!$B$2:$E$405,3,FALSE)</f>
        <v>0.83</v>
      </c>
      <c r="J1988" s="10">
        <f>VLOOKUP(B1988,home!$B$2:$E$405,4,FALSE)</f>
        <v>1.51</v>
      </c>
      <c r="K1988" s="12">
        <f t="shared" si="2408"/>
        <v>1.6188</v>
      </c>
      <c r="L1988" s="12">
        <f t="shared" si="2409"/>
        <v>1.5425230769230758</v>
      </c>
      <c r="M1988" s="13">
        <f t="shared" si="2410"/>
        <v>4.2369645678992068E-2</v>
      </c>
      <c r="N1988" s="13">
        <f t="shared" si="2411"/>
        <v>6.858798242515235E-2</v>
      </c>
      <c r="O1988" s="13">
        <f t="shared" si="2412"/>
        <v>6.5356156220899353E-2</v>
      </c>
      <c r="P1988" s="13">
        <f t="shared" si="2413"/>
        <v>0.10579854569039186</v>
      </c>
      <c r="Q1988" s="13">
        <f t="shared" si="2414"/>
        <v>5.5515112974918325E-2</v>
      </c>
      <c r="R1988" s="13">
        <f t="shared" si="2415"/>
        <v>5.0406689594863441E-2</v>
      </c>
      <c r="S1988" s="13">
        <f t="shared" si="2416"/>
        <v>6.6045703774623918E-2</v>
      </c>
      <c r="T1988" s="13">
        <f t="shared" si="2417"/>
        <v>8.5633342881803201E-2</v>
      </c>
      <c r="U1988" s="13">
        <f t="shared" si="2418"/>
        <v>8.1598349116164939E-2</v>
      </c>
      <c r="V1988" s="13">
        <f t="shared" si="2419"/>
        <v>1.8324280393756387E-2</v>
      </c>
      <c r="W1988" s="13">
        <f t="shared" si="2420"/>
        <v>2.9955954961265931E-2</v>
      </c>
      <c r="X1988" s="13">
        <f t="shared" si="2421"/>
        <v>4.6207751819021009E-2</v>
      </c>
      <c r="Y1988" s="13">
        <f t="shared" si="2422"/>
        <v>3.5638261756787068E-2</v>
      </c>
      <c r="Z1988" s="13">
        <f t="shared" si="2423"/>
        <v>2.5917827310458379E-2</v>
      </c>
      <c r="AA1988" s="13">
        <f t="shared" si="2424"/>
        <v>4.1955778850170024E-2</v>
      </c>
      <c r="AB1988" s="13">
        <f t="shared" si="2425"/>
        <v>3.3959007401327623E-2</v>
      </c>
      <c r="AC1988" s="13">
        <f t="shared" si="2426"/>
        <v>2.8597746473538977E-3</v>
      </c>
      <c r="AD1988" s="13">
        <f t="shared" si="2427"/>
        <v>1.2123174972824316E-2</v>
      </c>
      <c r="AE1988" s="13">
        <f t="shared" si="2428"/>
        <v>1.8700277161157793E-2</v>
      </c>
      <c r="AF1988" s="13">
        <f t="shared" si="2429"/>
        <v>1.442280453297172E-2</v>
      </c>
      <c r="AG1988" s="13">
        <f t="shared" si="2430"/>
        <v>7.4158362753532067E-3</v>
      </c>
      <c r="AH1988" s="13">
        <f t="shared" si="2431"/>
        <v>9.9947116825222972E-3</v>
      </c>
      <c r="AI1988" s="13">
        <f t="shared" si="2432"/>
        <v>1.6179439271667092E-2</v>
      </c>
      <c r="AJ1988" s="13">
        <f t="shared" si="2433"/>
        <v>1.3095638146487348E-2</v>
      </c>
      <c r="AK1988" s="13">
        <f t="shared" si="2434"/>
        <v>7.0664063438445734E-3</v>
      </c>
      <c r="AL1988" s="13">
        <f t="shared" si="2435"/>
        <v>2.8563845068198181E-4</v>
      </c>
      <c r="AM1988" s="13">
        <f t="shared" si="2436"/>
        <v>3.9249991292016019E-3</v>
      </c>
      <c r="AN1988" s="13">
        <f t="shared" si="2437"/>
        <v>6.0544017336964483E-3</v>
      </c>
      <c r="AO1988" s="13">
        <f t="shared" si="2438"/>
        <v>4.6695271955949245E-3</v>
      </c>
      <c r="AP1988" s="13">
        <f t="shared" si="2439"/>
        <v>2.4009511525083546E-3</v>
      </c>
      <c r="AQ1988" s="13">
        <f t="shared" si="2440"/>
        <v>9.2588063982729804E-4</v>
      </c>
      <c r="AR1988" s="13">
        <f t="shared" si="2441"/>
        <v>3.0834146834966595E-3</v>
      </c>
      <c r="AS1988" s="13">
        <f t="shared" si="2442"/>
        <v>4.9914316896443912E-3</v>
      </c>
      <c r="AT1988" s="13">
        <f t="shared" si="2443"/>
        <v>4.0400648095981718E-3</v>
      </c>
      <c r="AU1988" s="13">
        <f t="shared" si="2444"/>
        <v>2.1800189712591735E-3</v>
      </c>
      <c r="AV1988" s="13">
        <f t="shared" si="2445"/>
        <v>8.822536776685871E-4</v>
      </c>
      <c r="AW1988" s="13">
        <f t="shared" si="2446"/>
        <v>1.9812488785780198E-5</v>
      </c>
      <c r="AX1988" s="13">
        <f t="shared" si="2447"/>
        <v>1.0589647650585915E-3</v>
      </c>
      <c r="AY1988" s="13">
        <f t="shared" si="2448"/>
        <v>1.6334775877513009E-3</v>
      </c>
      <c r="AZ1988" s="13">
        <f t="shared" si="2449"/>
        <v>1.25983843737151E-3</v>
      </c>
      <c r="BA1988" s="13">
        <f t="shared" si="2450"/>
        <v>6.4777662094675373E-4</v>
      </c>
      <c r="BB1988" s="13">
        <f t="shared" si="2451"/>
        <v>2.4980259662540487E-4</v>
      </c>
      <c r="BC1988" s="13">
        <f t="shared" si="2452"/>
        <v>7.7065253993998653E-5</v>
      </c>
      <c r="BD1988" s="13">
        <f t="shared" si="2453"/>
        <v>7.9270638416951002E-4</v>
      </c>
      <c r="BE1988" s="13">
        <f t="shared" si="2454"/>
        <v>1.2832330946936027E-3</v>
      </c>
      <c r="BF1988" s="13">
        <f t="shared" si="2455"/>
        <v>1.0386488668450023E-3</v>
      </c>
      <c r="BG1988" s="13">
        <f t="shared" si="2456"/>
        <v>5.6045492854956325E-4</v>
      </c>
      <c r="BH1988" s="13">
        <f t="shared" si="2457"/>
        <v>2.2681610958400815E-4</v>
      </c>
      <c r="BI1988" s="13">
        <f t="shared" si="2458"/>
        <v>7.3433983638918499E-5</v>
      </c>
      <c r="BJ1988" s="14">
        <f t="shared" si="2459"/>
        <v>0.39710318487383101</v>
      </c>
      <c r="BK1988" s="14">
        <f t="shared" si="2460"/>
        <v>0.23731706622355142</v>
      </c>
      <c r="BL1988" s="14">
        <f t="shared" si="2461"/>
        <v>0.33876465382709425</v>
      </c>
      <c r="BM1988" s="14">
        <f t="shared" si="2462"/>
        <v>0.60945493455075261</v>
      </c>
      <c r="BN1988" s="14">
        <f t="shared" si="2463"/>
        <v>0.38803413258521741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</v>
      </c>
      <c r="F1989" s="10">
        <f>VLOOKUP(B1989,home!$B$2:$E$405,3,FALSE)</f>
        <v>0.86</v>
      </c>
      <c r="G1989" s="10">
        <f>VLOOKUP(C1989,away!$B$2:$E$405,4,FALSE)</f>
        <v>1.52</v>
      </c>
      <c r="H1989" s="10">
        <f>VLOOKUP(A1989,away!$A$2:$E$405,3,FALSE)</f>
        <v>1.2307692307692299</v>
      </c>
      <c r="I1989" s="10">
        <f>VLOOKUP(C1989,away!$B$2:$E$405,3,FALSE)</f>
        <v>1.1399999999999999</v>
      </c>
      <c r="J1989" s="10">
        <f>VLOOKUP(B1989,home!$B$2:$E$405,4,FALSE)</f>
        <v>0.93</v>
      </c>
      <c r="K1989" s="12">
        <f t="shared" si="2408"/>
        <v>1.9608000000000001</v>
      </c>
      <c r="L1989" s="12">
        <f t="shared" si="2409"/>
        <v>1.3048615384615376</v>
      </c>
      <c r="M1989" s="13">
        <f t="shared" si="2410"/>
        <v>3.8171674698288693E-2</v>
      </c>
      <c r="N1989" s="13">
        <f t="shared" si="2411"/>
        <v>7.4847019748404464E-2</v>
      </c>
      <c r="O1989" s="13">
        <f t="shared" si="2412"/>
        <v>4.9808750172462335E-2</v>
      </c>
      <c r="P1989" s="13">
        <f t="shared" si="2413"/>
        <v>9.7664997338164139E-2</v>
      </c>
      <c r="Q1989" s="13">
        <f t="shared" si="2414"/>
        <v>7.3380018161335755E-2</v>
      </c>
      <c r="R1989" s="13">
        <f t="shared" si="2415"/>
        <v>3.2496761189442794E-2</v>
      </c>
      <c r="S1989" s="13">
        <f t="shared" si="2416"/>
        <v>6.2470744213190356E-2</v>
      </c>
      <c r="T1989" s="13">
        <f t="shared" si="2417"/>
        <v>9.5750763390336141E-2</v>
      </c>
      <c r="U1989" s="13">
        <f t="shared" si="2418"/>
        <v>6.3719649340259421E-2</v>
      </c>
      <c r="V1989" s="13">
        <f t="shared" si="2419"/>
        <v>1.7759547609636609E-2</v>
      </c>
      <c r="W1989" s="13">
        <f t="shared" si="2420"/>
        <v>4.7961179870249067E-2</v>
      </c>
      <c r="X1989" s="13">
        <f t="shared" si="2421"/>
        <v>6.2582698951923726E-2</v>
      </c>
      <c r="Y1989" s="13">
        <f t="shared" si="2422"/>
        <v>4.0830878417741225E-2</v>
      </c>
      <c r="Z1989" s="13">
        <f t="shared" si="2423"/>
        <v>1.4134591266891174E-2</v>
      </c>
      <c r="AA1989" s="13">
        <f t="shared" si="2424"/>
        <v>2.7715106556120216E-2</v>
      </c>
      <c r="AB1989" s="13">
        <f t="shared" si="2425"/>
        <v>2.7171890467620263E-2</v>
      </c>
      <c r="AC1989" s="13">
        <f t="shared" si="2426"/>
        <v>2.8399431380265062E-3</v>
      </c>
      <c r="AD1989" s="13">
        <f t="shared" si="2427"/>
        <v>2.3510570372396098E-2</v>
      </c>
      <c r="AE1989" s="13">
        <f t="shared" si="2428"/>
        <v>3.0678039026233016E-2</v>
      </c>
      <c r="AF1989" s="13">
        <f t="shared" si="2429"/>
        <v>2.0015296600376757E-2</v>
      </c>
      <c r="AG1989" s="13">
        <f t="shared" si="2430"/>
        <v>8.7057302382438691E-3</v>
      </c>
      <c r="AH1989" s="13">
        <f t="shared" si="2431"/>
        <v>4.6109211265101587E-3</v>
      </c>
      <c r="AI1989" s="13">
        <f t="shared" si="2432"/>
        <v>9.0410941448611191E-3</v>
      </c>
      <c r="AJ1989" s="13">
        <f t="shared" si="2433"/>
        <v>8.8638886996218434E-3</v>
      </c>
      <c r="AK1989" s="13">
        <f t="shared" si="2434"/>
        <v>5.7934376540728387E-3</v>
      </c>
      <c r="AL1989" s="13">
        <f t="shared" si="2435"/>
        <v>2.906480171050297E-4</v>
      </c>
      <c r="AM1989" s="13">
        <f t="shared" si="2436"/>
        <v>9.2199052772388469E-3</v>
      </c>
      <c r="AN1989" s="13">
        <f t="shared" si="2437"/>
        <v>1.2030699784527532E-2</v>
      </c>
      <c r="AO1989" s="13">
        <f t="shared" si="2438"/>
        <v>7.8491987148037439E-3</v>
      </c>
      <c r="AP1989" s="13">
        <f t="shared" si="2439"/>
        <v>3.4140391702297129E-3</v>
      </c>
      <c r="AQ1989" s="13">
        <f t="shared" si="2440"/>
        <v>1.1137121010084739E-3</v>
      </c>
      <c r="AR1989" s="13">
        <f t="shared" si="2441"/>
        <v>1.2033227269725704E-3</v>
      </c>
      <c r="AS1989" s="13">
        <f t="shared" si="2442"/>
        <v>2.3594752030478162E-3</v>
      </c>
      <c r="AT1989" s="13">
        <f t="shared" si="2443"/>
        <v>2.3132294890680794E-3</v>
      </c>
      <c r="AU1989" s="13">
        <f t="shared" si="2444"/>
        <v>1.5119267940548969E-3</v>
      </c>
      <c r="AV1989" s="13">
        <f t="shared" si="2445"/>
        <v>7.4114651444571078E-4</v>
      </c>
      <c r="AW1989" s="13">
        <f t="shared" si="2446"/>
        <v>2.0656778474608642E-5</v>
      </c>
      <c r="AX1989" s="13">
        <f t="shared" si="2447"/>
        <v>3.013065044601658E-3</v>
      </c>
      <c r="AY1989" s="13">
        <f t="shared" si="2448"/>
        <v>3.9316326895836003E-3</v>
      </c>
      <c r="AZ1989" s="13">
        <f t="shared" si="2449"/>
        <v>2.5651181399978652E-3</v>
      </c>
      <c r="BA1989" s="13">
        <f t="shared" si="2450"/>
        <v>1.1157080008310711E-3</v>
      </c>
      <c r="BB1989" s="13">
        <f t="shared" si="2451"/>
        <v>3.6396111460956955E-4</v>
      </c>
      <c r="BC1989" s="13">
        <f t="shared" si="2452"/>
        <v>9.4983771989923791E-5</v>
      </c>
      <c r="BD1989" s="13">
        <f t="shared" si="2453"/>
        <v>2.6169492413052686E-4</v>
      </c>
      <c r="BE1989" s="13">
        <f t="shared" si="2454"/>
        <v>5.13131407235137E-4</v>
      </c>
      <c r="BF1989" s="13">
        <f t="shared" si="2455"/>
        <v>5.0307403165332834E-4</v>
      </c>
      <c r="BG1989" s="13">
        <f t="shared" si="2456"/>
        <v>3.2880918708861554E-4</v>
      </c>
      <c r="BH1989" s="13">
        <f t="shared" si="2457"/>
        <v>1.611822635108394E-4</v>
      </c>
      <c r="BI1989" s="13">
        <f t="shared" si="2458"/>
        <v>6.3209236458410724E-5</v>
      </c>
      <c r="BJ1989" s="14">
        <f t="shared" si="2459"/>
        <v>0.52297421858666227</v>
      </c>
      <c r="BK1989" s="14">
        <f t="shared" si="2460"/>
        <v>0.22312918770399492</v>
      </c>
      <c r="BL1989" s="14">
        <f t="shared" si="2461"/>
        <v>0.23918170112863693</v>
      </c>
      <c r="BM1989" s="14">
        <f t="shared" si="2462"/>
        <v>0.62913950146697772</v>
      </c>
      <c r="BN1989" s="14">
        <f t="shared" si="2463"/>
        <v>0.36636922130809818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</v>
      </c>
      <c r="F1990" s="10">
        <f>VLOOKUP(B1990,home!$B$2:$E$405,3,FALSE)</f>
        <v>0.67</v>
      </c>
      <c r="G1990" s="10">
        <f>VLOOKUP(C1990,away!$B$2:$E$405,4,FALSE)</f>
        <v>1</v>
      </c>
      <c r="H1990" s="10">
        <f>VLOOKUP(A1990,away!$A$2:$E$405,3,FALSE)</f>
        <v>1.2307692307692299</v>
      </c>
      <c r="I1990" s="10">
        <f>VLOOKUP(C1990,away!$B$2:$E$405,3,FALSE)</f>
        <v>1.1100000000000001</v>
      </c>
      <c r="J1990" s="10">
        <f>VLOOKUP(B1990,home!$B$2:$E$405,4,FALSE)</f>
        <v>1.49</v>
      </c>
      <c r="K1990" s="12">
        <f t="shared" si="2408"/>
        <v>1.0050000000000001</v>
      </c>
      <c r="L1990" s="12">
        <f t="shared" si="2409"/>
        <v>2.0355692307692297</v>
      </c>
      <c r="M1990" s="13">
        <f t="shared" si="2410"/>
        <v>4.7807668151603484E-2</v>
      </c>
      <c r="N1990" s="13">
        <f t="shared" si="2411"/>
        <v>4.8046706492361507E-2</v>
      </c>
      <c r="O1990" s="13">
        <f t="shared" si="2412"/>
        <v>9.7315818284230096E-2</v>
      </c>
      <c r="P1990" s="13">
        <f t="shared" si="2413"/>
        <v>9.7802397375651259E-2</v>
      </c>
      <c r="Q1990" s="13">
        <f t="shared" si="2414"/>
        <v>2.4143470012411655E-2</v>
      </c>
      <c r="R1990" s="13">
        <f t="shared" si="2415"/>
        <v>9.9046542683254232E-2</v>
      </c>
      <c r="S1990" s="13">
        <f t="shared" si="2416"/>
        <v>5.0019742136826931E-2</v>
      </c>
      <c r="T1990" s="13">
        <f t="shared" si="2417"/>
        <v>4.9145704681264751E-2</v>
      </c>
      <c r="U1990" s="13">
        <f t="shared" si="2418"/>
        <v>9.9541775396670515E-2</v>
      </c>
      <c r="V1990" s="13">
        <f t="shared" si="2419"/>
        <v>1.1369749029428859E-2</v>
      </c>
      <c r="W1990" s="13">
        <f t="shared" si="2420"/>
        <v>8.0880624541579075E-3</v>
      </c>
      <c r="X1990" s="13">
        <f t="shared" si="2421"/>
        <v>1.6463811068223699E-2</v>
      </c>
      <c r="Y1990" s="13">
        <f t="shared" si="2422"/>
        <v>1.6756613615837027E-2</v>
      </c>
      <c r="Z1990" s="13">
        <f t="shared" si="2423"/>
        <v>6.7205364900034495E-2</v>
      </c>
      <c r="AA1990" s="13">
        <f t="shared" si="2424"/>
        <v>6.7541391724534675E-2</v>
      </c>
      <c r="AB1990" s="13">
        <f t="shared" si="2425"/>
        <v>3.3939549341578674E-2</v>
      </c>
      <c r="AC1990" s="13">
        <f t="shared" si="2426"/>
        <v>1.4537269276439424E-3</v>
      </c>
      <c r="AD1990" s="13">
        <f t="shared" si="2427"/>
        <v>2.032125691607174E-3</v>
      </c>
      <c r="AE1990" s="13">
        <f t="shared" si="2428"/>
        <v>4.1365325308912035E-3</v>
      </c>
      <c r="AF1990" s="13">
        <f t="shared" si="2429"/>
        <v>4.2100991709790531E-3</v>
      </c>
      <c r="AG1990" s="13">
        <f t="shared" si="2430"/>
        <v>2.8566494436440006E-3</v>
      </c>
      <c r="AH1990" s="13">
        <f t="shared" si="2431"/>
        <v>3.4200293233282171E-2</v>
      </c>
      <c r="AI1990" s="13">
        <f t="shared" si="2432"/>
        <v>3.4371294699448586E-2</v>
      </c>
      <c r="AJ1990" s="13">
        <f t="shared" si="2433"/>
        <v>1.7271575586472913E-2</v>
      </c>
      <c r="AK1990" s="13">
        <f t="shared" si="2434"/>
        <v>5.7859778214684274E-3</v>
      </c>
      <c r="AL1990" s="13">
        <f t="shared" si="2435"/>
        <v>1.1895830451487833E-4</v>
      </c>
      <c r="AM1990" s="13">
        <f t="shared" si="2436"/>
        <v>4.084572640130422E-4</v>
      </c>
      <c r="AN1990" s="13">
        <f t="shared" si="2437"/>
        <v>8.3144303870913232E-4</v>
      </c>
      <c r="AO1990" s="13">
        <f t="shared" si="2438"/>
        <v>8.4622993336678999E-4</v>
      </c>
      <c r="AP1990" s="13">
        <f t="shared" si="2439"/>
        <v>5.741865381724444E-4</v>
      </c>
      <c r="AQ1990" s="13">
        <f t="shared" si="2440"/>
        <v>2.9219911245643255E-4</v>
      </c>
      <c r="AR1990" s="13">
        <f t="shared" si="2441"/>
        <v>1.3923412917790846E-2</v>
      </c>
      <c r="AS1990" s="13">
        <f t="shared" si="2442"/>
        <v>1.3993029982379801E-2</v>
      </c>
      <c r="AT1990" s="13">
        <f t="shared" si="2443"/>
        <v>7.0314975661458501E-3</v>
      </c>
      <c r="AU1990" s="13">
        <f t="shared" si="2444"/>
        <v>2.3555516846588604E-3</v>
      </c>
      <c r="AV1990" s="13">
        <f t="shared" si="2445"/>
        <v>5.918323607705387E-4</v>
      </c>
      <c r="AW1990" s="13">
        <f t="shared" si="2446"/>
        <v>6.7599612149177134E-6</v>
      </c>
      <c r="AX1990" s="13">
        <f t="shared" si="2447"/>
        <v>6.8416591722184547E-5</v>
      </c>
      <c r="AY1990" s="13">
        <f t="shared" si="2448"/>
        <v>1.3926670898377962E-4</v>
      </c>
      <c r="AZ1990" s="13">
        <f t="shared" si="2449"/>
        <v>1.4174351383893728E-4</v>
      </c>
      <c r="BA1990" s="13">
        <f t="shared" si="2450"/>
        <v>9.6176245143884408E-5</v>
      </c>
      <c r="BB1990" s="13">
        <f t="shared" si="2451"/>
        <v>4.8943351336452433E-5</v>
      </c>
      <c r="BC1990" s="13">
        <f t="shared" si="2452"/>
        <v>1.9925516006242112E-5</v>
      </c>
      <c r="BD1990" s="13">
        <f t="shared" si="2453"/>
        <v>4.7236784871249838E-3</v>
      </c>
      <c r="BE1990" s="13">
        <f t="shared" si="2454"/>
        <v>4.747296879560609E-3</v>
      </c>
      <c r="BF1990" s="13">
        <f t="shared" si="2455"/>
        <v>2.385516681979206E-3</v>
      </c>
      <c r="BG1990" s="13">
        <f t="shared" si="2456"/>
        <v>7.9914808846303427E-4</v>
      </c>
      <c r="BH1990" s="13">
        <f t="shared" si="2457"/>
        <v>2.0078595722633735E-4</v>
      </c>
      <c r="BI1990" s="13">
        <f t="shared" si="2458"/>
        <v>4.0357977402493827E-5</v>
      </c>
      <c r="BJ1990" s="14">
        <f t="shared" si="2459"/>
        <v>0.17934676297512731</v>
      </c>
      <c r="BK1990" s="14">
        <f t="shared" si="2460"/>
        <v>0.20871150863465315</v>
      </c>
      <c r="BL1990" s="14">
        <f t="shared" si="2461"/>
        <v>0.53980632735444301</v>
      </c>
      <c r="BM1990" s="14">
        <f t="shared" si="2462"/>
        <v>0.58077485411697682</v>
      </c>
      <c r="BN1990" s="14">
        <f t="shared" si="2463"/>
        <v>0.4141626029995123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</v>
      </c>
      <c r="F1991" s="10">
        <f>VLOOKUP(B1991,home!$B$2:$E$405,3,FALSE)</f>
        <v>1</v>
      </c>
      <c r="G1991" s="10">
        <f>VLOOKUP(C1991,away!$B$2:$E$405,4,FALSE)</f>
        <v>0.76</v>
      </c>
      <c r="H1991" s="10">
        <f>VLOOKUP(A1991,away!$A$2:$E$405,3,FALSE)</f>
        <v>1.2307692307692299</v>
      </c>
      <c r="I1991" s="10">
        <f>VLOOKUP(C1991,away!$B$2:$E$405,3,FALSE)</f>
        <v>0.38</v>
      </c>
      <c r="J1991" s="10">
        <f>VLOOKUP(B1991,home!$B$2:$E$405,4,FALSE)</f>
        <v>1.08</v>
      </c>
      <c r="K1991" s="12">
        <f t="shared" si="2408"/>
        <v>1.1400000000000001</v>
      </c>
      <c r="L1991" s="12">
        <f t="shared" si="2409"/>
        <v>0.50510769230769204</v>
      </c>
      <c r="M1991" s="13">
        <f t="shared" si="2410"/>
        <v>0.19299177794466515</v>
      </c>
      <c r="N1991" s="13">
        <f t="shared" si="2411"/>
        <v>0.2200106268569183</v>
      </c>
      <c r="O1991" s="13">
        <f t="shared" si="2412"/>
        <v>9.7481631591988332E-2</v>
      </c>
      <c r="P1991" s="13">
        <f t="shared" si="2413"/>
        <v>0.11112906001486671</v>
      </c>
      <c r="Q1991" s="13">
        <f t="shared" si="2414"/>
        <v>0.12540605730844345</v>
      </c>
      <c r="R1991" s="13">
        <f t="shared" si="2415"/>
        <v>2.4619360987908918E-2</v>
      </c>
      <c r="S1991" s="13">
        <f t="shared" si="2416"/>
        <v>1.5997660769943217E-2</v>
      </c>
      <c r="T1991" s="13">
        <f t="shared" si="2417"/>
        <v>6.3343564208474035E-2</v>
      </c>
      <c r="U1991" s="13">
        <f t="shared" si="2418"/>
        <v>2.8066071526216169E-2</v>
      </c>
      <c r="V1991" s="13">
        <f t="shared" si="2419"/>
        <v>1.0235352584181266E-3</v>
      </c>
      <c r="W1991" s="13">
        <f t="shared" si="2420"/>
        <v>4.7654301777208509E-2</v>
      </c>
      <c r="X1991" s="13">
        <f t="shared" si="2421"/>
        <v>2.4070554399220134E-2</v>
      </c>
      <c r="Y1991" s="13">
        <f t="shared" si="2422"/>
        <v>6.0791110925784231E-3</v>
      </c>
      <c r="Z1991" s="13">
        <f t="shared" si="2423"/>
        <v>4.1451428715642315E-3</v>
      </c>
      <c r="AA1991" s="13">
        <f t="shared" si="2424"/>
        <v>4.7254628735832246E-3</v>
      </c>
      <c r="AB1991" s="13">
        <f t="shared" si="2425"/>
        <v>2.6935138379424383E-3</v>
      </c>
      <c r="AC1991" s="13">
        <f t="shared" si="2426"/>
        <v>3.6835931681728534E-5</v>
      </c>
      <c r="AD1991" s="13">
        <f t="shared" si="2427"/>
        <v>1.3581476006504426E-2</v>
      </c>
      <c r="AE1991" s="13">
        <f t="shared" si="2428"/>
        <v>6.8601080037777387E-3</v>
      </c>
      <c r="AF1991" s="13">
        <f t="shared" si="2429"/>
        <v>1.7325466613848507E-3</v>
      </c>
      <c r="AG1991" s="13">
        <f t="shared" si="2430"/>
        <v>2.9170754864916607E-4</v>
      </c>
      <c r="AH1991" s="13">
        <f t="shared" si="2431"/>
        <v>5.2343588753537228E-4</v>
      </c>
      <c r="AI1991" s="13">
        <f t="shared" si="2432"/>
        <v>5.9671691179032451E-4</v>
      </c>
      <c r="AJ1991" s="13">
        <f t="shared" si="2433"/>
        <v>3.4012863972048501E-4</v>
      </c>
      <c r="AK1991" s="13">
        <f t="shared" si="2434"/>
        <v>1.2924888309378432E-4</v>
      </c>
      <c r="AL1991" s="13">
        <f t="shared" si="2435"/>
        <v>8.4843872752673335E-7</v>
      </c>
      <c r="AM1991" s="13">
        <f t="shared" si="2436"/>
        <v>3.096576529483008E-3</v>
      </c>
      <c r="AN1991" s="13">
        <f t="shared" si="2437"/>
        <v>1.5641046248613237E-3</v>
      </c>
      <c r="AO1991" s="13">
        <f t="shared" si="2438"/>
        <v>3.9502063879574579E-4</v>
      </c>
      <c r="AP1991" s="13">
        <f t="shared" si="2439"/>
        <v>6.6509321092009843E-5</v>
      </c>
      <c r="AQ1991" s="13">
        <f t="shared" si="2440"/>
        <v>8.3985924234341007E-6</v>
      </c>
      <c r="AR1991" s="13">
        <f t="shared" si="2441"/>
        <v>5.2878298644804122E-5</v>
      </c>
      <c r="AS1991" s="13">
        <f t="shared" si="2442"/>
        <v>6.0281260455076703E-5</v>
      </c>
      <c r="AT1991" s="13">
        <f t="shared" si="2443"/>
        <v>3.4360318459393726E-5</v>
      </c>
      <c r="AU1991" s="13">
        <f t="shared" si="2444"/>
        <v>1.3056921014569617E-5</v>
      </c>
      <c r="AV1991" s="13">
        <f t="shared" si="2445"/>
        <v>3.7212224891523408E-6</v>
      </c>
      <c r="AW1991" s="13">
        <f t="shared" si="2446"/>
        <v>1.3570842711307573E-8</v>
      </c>
      <c r="AX1991" s="13">
        <f t="shared" si="2447"/>
        <v>5.8834954060177087E-4</v>
      </c>
      <c r="AY1991" s="13">
        <f t="shared" si="2448"/>
        <v>2.971798787236512E-4</v>
      </c>
      <c r="AZ1991" s="13">
        <f t="shared" si="2449"/>
        <v>7.5053921371191624E-5</v>
      </c>
      <c r="BA1991" s="13">
        <f t="shared" si="2450"/>
        <v>1.2636771007481857E-5</v>
      </c>
      <c r="BB1991" s="13">
        <f t="shared" si="2451"/>
        <v>1.5957325604524778E-6</v>
      </c>
      <c r="BC1991" s="13">
        <f t="shared" si="2452"/>
        <v>1.6120335823007918E-7</v>
      </c>
      <c r="BD1991" s="13">
        <f t="shared" si="2453"/>
        <v>4.451539233605659E-6</v>
      </c>
      <c r="BE1991" s="13">
        <f t="shared" si="2454"/>
        <v>5.0747547263104515E-6</v>
      </c>
      <c r="BF1991" s="13">
        <f t="shared" si="2455"/>
        <v>2.8926101939969579E-6</v>
      </c>
      <c r="BG1991" s="13">
        <f t="shared" si="2456"/>
        <v>1.0991918737188439E-6</v>
      </c>
      <c r="BH1991" s="13">
        <f t="shared" si="2457"/>
        <v>3.1326968400987054E-7</v>
      </c>
      <c r="BI1991" s="13">
        <f t="shared" si="2458"/>
        <v>7.1425487954250456E-8</v>
      </c>
      <c r="BJ1991" s="14">
        <f t="shared" si="2459"/>
        <v>0.51513564061743733</v>
      </c>
      <c r="BK1991" s="14">
        <f t="shared" si="2460"/>
        <v>0.32147689823702613</v>
      </c>
      <c r="BL1991" s="14">
        <f t="shared" si="2461"/>
        <v>0.15935377195204165</v>
      </c>
      <c r="BM1991" s="14">
        <f t="shared" si="2462"/>
        <v>0.2281757726653974</v>
      </c>
      <c r="BN1991" s="14">
        <f t="shared" si="2463"/>
        <v>0.77163851470479083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</v>
      </c>
      <c r="F1992" s="10">
        <f>VLOOKUP(B1992,home!$B$2:$E$405,3,FALSE)</f>
        <v>0.67</v>
      </c>
      <c r="G1992" s="10">
        <f>VLOOKUP(C1992,away!$B$2:$E$405,4,FALSE)</f>
        <v>1.52</v>
      </c>
      <c r="H1992" s="10">
        <f>VLOOKUP(A1992,away!$A$2:$E$405,3,FALSE)</f>
        <v>1.2307692307692299</v>
      </c>
      <c r="I1992" s="10">
        <f>VLOOKUP(C1992,away!$B$2:$E$405,3,FALSE)</f>
        <v>0.19</v>
      </c>
      <c r="J1992" s="10">
        <f>VLOOKUP(B1992,home!$B$2:$E$405,4,FALSE)</f>
        <v>1.28</v>
      </c>
      <c r="K1992" s="12">
        <f t="shared" si="2408"/>
        <v>1.5276000000000003</v>
      </c>
      <c r="L1992" s="12">
        <f t="shared" si="2409"/>
        <v>0.29932307692307675</v>
      </c>
      <c r="M1992" s="13">
        <f t="shared" si="2410"/>
        <v>0.16090790811730299</v>
      </c>
      <c r="N1992" s="13">
        <f t="shared" si="2411"/>
        <v>0.24580292043999211</v>
      </c>
      <c r="O1992" s="13">
        <f t="shared" si="2412"/>
        <v>4.816345015892684E-2</v>
      </c>
      <c r="P1992" s="13">
        <f t="shared" si="2413"/>
        <v>7.3574486462776659E-2</v>
      </c>
      <c r="Q1992" s="13">
        <f t="shared" si="2414"/>
        <v>0.187744270632066</v>
      </c>
      <c r="R1992" s="13">
        <f t="shared" si="2415"/>
        <v>7.2082160484006159E-3</v>
      </c>
      <c r="S1992" s="13">
        <f t="shared" si="2416"/>
        <v>8.4104086641829962E-3</v>
      </c>
      <c r="T1992" s="13">
        <f t="shared" si="2417"/>
        <v>5.6196192760268826E-2</v>
      </c>
      <c r="U1992" s="13">
        <f t="shared" si="2418"/>
        <v>1.1011270835536782E-2</v>
      </c>
      <c r="V1992" s="13">
        <f t="shared" si="2419"/>
        <v>4.2729168341589402E-4</v>
      </c>
      <c r="W1992" s="13">
        <f t="shared" si="2420"/>
        <v>9.5599382605848021E-2</v>
      </c>
      <c r="X1992" s="13">
        <f t="shared" si="2421"/>
        <v>2.8615101353528891E-2</v>
      </c>
      <c r="Y1992" s="13">
        <f t="shared" si="2422"/>
        <v>4.2825800918019821E-3</v>
      </c>
      <c r="Z1992" s="13">
        <f t="shared" si="2423"/>
        <v>7.1919513557785802E-4</v>
      </c>
      <c r="AA1992" s="13">
        <f t="shared" si="2424"/>
        <v>1.0986424891087363E-3</v>
      </c>
      <c r="AB1992" s="13">
        <f t="shared" si="2425"/>
        <v>8.391431331812529E-4</v>
      </c>
      <c r="AC1992" s="13">
        <f t="shared" si="2426"/>
        <v>1.2211086509426483E-5</v>
      </c>
      <c r="AD1992" s="13">
        <f t="shared" si="2427"/>
        <v>3.6509404217173379E-2</v>
      </c>
      <c r="AE1992" s="13">
        <f t="shared" si="2428"/>
        <v>1.0928107206912688E-2</v>
      </c>
      <c r="AF1992" s="13">
        <f t="shared" si="2429"/>
        <v>1.6355173370591778E-3</v>
      </c>
      <c r="AG1992" s="13">
        <f t="shared" si="2430"/>
        <v>1.6318269389652999E-4</v>
      </c>
      <c r="AH1992" s="13">
        <f t="shared" si="2431"/>
        <v>5.3817925222318454E-5</v>
      </c>
      <c r="AI1992" s="13">
        <f t="shared" si="2432"/>
        <v>8.221226256961368E-5</v>
      </c>
      <c r="AJ1992" s="13">
        <f t="shared" si="2433"/>
        <v>6.2793726150670945E-5</v>
      </c>
      <c r="AK1992" s="13">
        <f t="shared" si="2434"/>
        <v>3.1974565355921653E-5</v>
      </c>
      <c r="AL1992" s="13">
        <f t="shared" si="2435"/>
        <v>2.2333878541970371E-7</v>
      </c>
      <c r="AM1992" s="13">
        <f t="shared" si="2436"/>
        <v>1.1154353176430805E-2</v>
      </c>
      <c r="AN1992" s="13">
        <f t="shared" si="2437"/>
        <v>3.338755313855963E-3</v>
      </c>
      <c r="AO1992" s="13">
        <f t="shared" si="2438"/>
        <v>4.9968325681831976E-4</v>
      </c>
      <c r="AP1992" s="13">
        <f t="shared" si="2439"/>
        <v>4.9855576639267826E-5</v>
      </c>
      <c r="AQ1992" s="13">
        <f t="shared" si="2440"/>
        <v>3.7307311503599774E-6</v>
      </c>
      <c r="AR1992" s="13">
        <f t="shared" si="2441"/>
        <v>3.2217893942320846E-6</v>
      </c>
      <c r="AS1992" s="13">
        <f t="shared" si="2442"/>
        <v>4.9216054786289332E-6</v>
      </c>
      <c r="AT1992" s="13">
        <f t="shared" si="2443"/>
        <v>3.7591222645767803E-6</v>
      </c>
      <c r="AU1992" s="13">
        <f t="shared" si="2444"/>
        <v>1.9141450571224969E-6</v>
      </c>
      <c r="AV1992" s="13">
        <f t="shared" si="2445"/>
        <v>7.3101199731508183E-7</v>
      </c>
      <c r="AW1992" s="13">
        <f t="shared" si="2446"/>
        <v>2.8366875322138885E-9</v>
      </c>
      <c r="AX1992" s="13">
        <f t="shared" si="2447"/>
        <v>2.8398983187192836E-3</v>
      </c>
      <c r="AY1992" s="13">
        <f t="shared" si="2448"/>
        <v>8.5004710290772839E-4</v>
      </c>
      <c r="AZ1992" s="13">
        <f t="shared" si="2449"/>
        <v>1.2721935718594426E-4</v>
      </c>
      <c r="BA1992" s="13">
        <f t="shared" si="2450"/>
        <v>1.2693229812357592E-5</v>
      </c>
      <c r="BB1992" s="13">
        <f t="shared" si="2451"/>
        <v>9.4984415088165061E-7</v>
      </c>
      <c r="BC1992" s="13">
        <f t="shared" si="2452"/>
        <v>5.6862054767856583E-8</v>
      </c>
      <c r="BD1992" s="13">
        <f t="shared" si="2453"/>
        <v>1.6072598577994712E-7</v>
      </c>
      <c r="BE1992" s="13">
        <f t="shared" si="2454"/>
        <v>2.4552501587744728E-7</v>
      </c>
      <c r="BF1992" s="13">
        <f t="shared" si="2455"/>
        <v>1.8753200712719429E-7</v>
      </c>
      <c r="BG1992" s="13">
        <f t="shared" si="2456"/>
        <v>9.5491298029167342E-8</v>
      </c>
      <c r="BH1992" s="13">
        <f t="shared" si="2457"/>
        <v>3.6468126717339021E-8</v>
      </c>
      <c r="BI1992" s="13">
        <f t="shared" si="2458"/>
        <v>1.1141742074681413E-8</v>
      </c>
      <c r="BJ1992" s="14">
        <f t="shared" si="2459"/>
        <v>0.68635390210827318</v>
      </c>
      <c r="BK1992" s="14">
        <f t="shared" si="2460"/>
        <v>0.2441825764558811</v>
      </c>
      <c r="BL1992" s="14">
        <f t="shared" si="2461"/>
        <v>6.8566805702820241E-2</v>
      </c>
      <c r="BM1992" s="14">
        <f t="shared" si="2462"/>
        <v>0.27557118327686708</v>
      </c>
      <c r="BN1992" s="14">
        <f t="shared" si="2463"/>
        <v>0.72340125185946524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</v>
      </c>
      <c r="F1993" s="10">
        <f>VLOOKUP(B1993,home!$B$2:$E$405,3,FALSE)</f>
        <v>0.67</v>
      </c>
      <c r="G1993" s="10">
        <f>VLOOKUP(C1993,away!$B$2:$E$405,4,FALSE)</f>
        <v>1.1399999999999999</v>
      </c>
      <c r="H1993" s="10">
        <f>VLOOKUP(A1993,away!$A$2:$E$405,3,FALSE)</f>
        <v>1.2307692307692299</v>
      </c>
      <c r="I1993" s="10">
        <f>VLOOKUP(C1993,away!$B$2:$E$405,3,FALSE)</f>
        <v>0.95</v>
      </c>
      <c r="J1993" s="10">
        <f>VLOOKUP(B1993,home!$B$2:$E$405,4,FALSE)</f>
        <v>0.93</v>
      </c>
      <c r="K1993" s="12">
        <f t="shared" si="2408"/>
        <v>1.1456999999999999</v>
      </c>
      <c r="L1993" s="12">
        <f t="shared" si="2409"/>
        <v>1.0873846153846147</v>
      </c>
      <c r="M1993" s="13">
        <f t="shared" si="2410"/>
        <v>0.10719725731888595</v>
      </c>
      <c r="N1993" s="13">
        <f t="shared" si="2411"/>
        <v>0.12281589771024762</v>
      </c>
      <c r="O1993" s="13">
        <f t="shared" si="2412"/>
        <v>0.11656464841998235</v>
      </c>
      <c r="P1993" s="13">
        <f t="shared" si="2413"/>
        <v>0.13354811769477376</v>
      </c>
      <c r="Q1993" s="13">
        <f t="shared" si="2414"/>
        <v>7.0355087003315372E-2</v>
      </c>
      <c r="R1993" s="13">
        <f t="shared" si="2415"/>
        <v>6.3375302694802682E-2</v>
      </c>
      <c r="S1993" s="13">
        <f t="shared" si="2416"/>
        <v>4.1594113939785897E-2</v>
      </c>
      <c r="T1993" s="13">
        <f t="shared" si="2417"/>
        <v>7.6503039221451186E-2</v>
      </c>
      <c r="U1993" s="13">
        <f t="shared" si="2418"/>
        <v>7.2609084297435414E-2</v>
      </c>
      <c r="V1993" s="13">
        <f t="shared" si="2419"/>
        <v>5.757626187638698E-3</v>
      </c>
      <c r="W1993" s="13">
        <f t="shared" si="2420"/>
        <v>2.6868607726566129E-2</v>
      </c>
      <c r="X1993" s="13">
        <f t="shared" si="2421"/>
        <v>2.9216510678672192E-2</v>
      </c>
      <c r="Y1993" s="13">
        <f t="shared" si="2422"/>
        <v>1.5884792113604228E-2</v>
      </c>
      <c r="Z1993" s="13">
        <f t="shared" si="2423"/>
        <v>2.2971109715223849E-2</v>
      </c>
      <c r="AA1993" s="13">
        <f t="shared" si="2424"/>
        <v>2.6318000400731963E-2</v>
      </c>
      <c r="AB1993" s="13">
        <f t="shared" si="2425"/>
        <v>1.5076266529559311E-2</v>
      </c>
      <c r="AC1993" s="13">
        <f t="shared" si="2426"/>
        <v>4.4830912596365046E-4</v>
      </c>
      <c r="AD1993" s="13">
        <f t="shared" si="2427"/>
        <v>7.6958409680817066E-3</v>
      </c>
      <c r="AE1993" s="13">
        <f t="shared" si="2428"/>
        <v>8.3683390711386859E-3</v>
      </c>
      <c r="AF1993" s="13">
        <f t="shared" si="2429"/>
        <v>4.5498015811390926E-3</v>
      </c>
      <c r="AG1993" s="13">
        <f t="shared" si="2430"/>
        <v>1.6491280807944147E-3</v>
      </c>
      <c r="AH1993" s="13">
        <f t="shared" si="2431"/>
        <v>6.2446078256616164E-3</v>
      </c>
      <c r="AI1993" s="13">
        <f t="shared" si="2432"/>
        <v>7.1544471858605123E-3</v>
      </c>
      <c r="AJ1993" s="13">
        <f t="shared" si="2433"/>
        <v>4.0984250704201967E-3</v>
      </c>
      <c r="AK1993" s="13">
        <f t="shared" si="2434"/>
        <v>1.5651885343934723E-3</v>
      </c>
      <c r="AL1993" s="13">
        <f t="shared" si="2435"/>
        <v>2.2340437214632645E-5</v>
      </c>
      <c r="AM1993" s="13">
        <f t="shared" si="2436"/>
        <v>1.7634249994262418E-3</v>
      </c>
      <c r="AN1993" s="13">
        <f t="shared" si="2437"/>
        <v>1.917521214760718E-3</v>
      </c>
      <c r="AO1993" s="13">
        <f t="shared" si="2438"/>
        <v>1.0425415343022113E-3</v>
      </c>
      <c r="AP1993" s="13">
        <f t="shared" si="2439"/>
        <v>3.778812084332321E-4</v>
      </c>
      <c r="AQ1993" s="13">
        <f t="shared" si="2440"/>
        <v>1.0272555312331084E-4</v>
      </c>
      <c r="AR1993" s="13">
        <f t="shared" si="2441"/>
        <v>1.358058095746963E-3</v>
      </c>
      <c r="AS1993" s="13">
        <f t="shared" si="2442"/>
        <v>1.5559271602972953E-3</v>
      </c>
      <c r="AT1993" s="13">
        <f t="shared" si="2443"/>
        <v>8.9131287377630598E-4</v>
      </c>
      <c r="AU1993" s="13">
        <f t="shared" si="2444"/>
        <v>3.4039238649517112E-4</v>
      </c>
      <c r="AV1993" s="13">
        <f t="shared" si="2445"/>
        <v>9.7496889301879413E-5</v>
      </c>
      <c r="AW1993" s="13">
        <f t="shared" si="2446"/>
        <v>7.7311351394861047E-7</v>
      </c>
      <c r="AX1993" s="13">
        <f t="shared" si="2447"/>
        <v>3.3672600364044084E-4</v>
      </c>
      <c r="AY1993" s="13">
        <f t="shared" si="2448"/>
        <v>3.6615067595855907E-4</v>
      </c>
      <c r="AZ1993" s="13">
        <f t="shared" si="2449"/>
        <v>1.9907330597500724E-4</v>
      </c>
      <c r="BA1993" s="13">
        <f t="shared" si="2450"/>
        <v>7.215641675032566E-5</v>
      </c>
      <c r="BB1993" s="13">
        <f t="shared" si="2451"/>
        <v>1.9615444368896203E-5</v>
      </c>
      <c r="BC1993" s="13">
        <f t="shared" si="2452"/>
        <v>4.2659064861341032E-6</v>
      </c>
      <c r="BD1993" s="13">
        <f t="shared" si="2453"/>
        <v>2.4612191335229551E-4</v>
      </c>
      <c r="BE1993" s="13">
        <f t="shared" si="2454"/>
        <v>2.8198187612772489E-4</v>
      </c>
      <c r="BF1993" s="13">
        <f t="shared" si="2455"/>
        <v>1.6153331773976728E-4</v>
      </c>
      <c r="BG1993" s="13">
        <f t="shared" si="2456"/>
        <v>6.1689574044817105E-5</v>
      </c>
      <c r="BH1993" s="13">
        <f t="shared" si="2457"/>
        <v>1.7669436245786744E-5</v>
      </c>
      <c r="BI1993" s="13">
        <f t="shared" si="2458"/>
        <v>4.0487746213595734E-6</v>
      </c>
      <c r="BJ1993" s="14">
        <f t="shared" si="2459"/>
        <v>0.37010912641823573</v>
      </c>
      <c r="BK1993" s="14">
        <f t="shared" si="2460"/>
        <v>0.28893391538022117</v>
      </c>
      <c r="BL1993" s="14">
        <f t="shared" si="2461"/>
        <v>0.3180222032565968</v>
      </c>
      <c r="BM1993" s="14">
        <f t="shared" si="2462"/>
        <v>0.38581466636582518</v>
      </c>
      <c r="BN1993" s="14">
        <f t="shared" si="2463"/>
        <v>0.61385631084200765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</v>
      </c>
      <c r="F1994" s="10">
        <f>VLOOKUP(B1994,home!$B$2:$E$405,3,FALSE)</f>
        <v>1.25</v>
      </c>
      <c r="G1994" s="10">
        <f>VLOOKUP(C1994,away!$B$2:$E$405,4,FALSE)</f>
        <v>1.05</v>
      </c>
      <c r="H1994" s="10">
        <f>VLOOKUP(A1994,away!$A$2:$E$405,3,FALSE)</f>
        <v>1.2307692307692299</v>
      </c>
      <c r="I1994" s="10">
        <f>VLOOKUP(C1994,away!$B$2:$E$405,3,FALSE)</f>
        <v>0.28999999999999998</v>
      </c>
      <c r="J1994" s="10">
        <f>VLOOKUP(B1994,home!$B$2:$E$405,4,FALSE)</f>
        <v>0.71</v>
      </c>
      <c r="K1994" s="12">
        <f t="shared" si="2408"/>
        <v>1.96875</v>
      </c>
      <c r="L1994" s="12">
        <f t="shared" si="2409"/>
        <v>0.25341538461538443</v>
      </c>
      <c r="M1994" s="13">
        <f t="shared" si="2410"/>
        <v>0.10837418277603905</v>
      </c>
      <c r="N1994" s="13">
        <f t="shared" si="2411"/>
        <v>0.21336167234032685</v>
      </c>
      <c r="O1994" s="13">
        <f t="shared" si="2412"/>
        <v>2.7463685210567908E-2</v>
      </c>
      <c r="P1994" s="13">
        <f t="shared" si="2413"/>
        <v>5.4069130258305557E-2</v>
      </c>
      <c r="Q1994" s="13">
        <f t="shared" si="2414"/>
        <v>0.21002789621000928</v>
      </c>
      <c r="R1994" s="13">
        <f t="shared" si="2415"/>
        <v>3.4798601752959553E-3</v>
      </c>
      <c r="S1994" s="13">
        <f t="shared" si="2416"/>
        <v>6.7439282401121322E-3</v>
      </c>
      <c r="T1994" s="13">
        <f t="shared" si="2417"/>
        <v>5.3224300098019546E-2</v>
      </c>
      <c r="U1994" s="13">
        <f t="shared" si="2418"/>
        <v>6.8509747201139113E-3</v>
      </c>
      <c r="V1994" s="13">
        <f t="shared" si="2419"/>
        <v>3.7384706817206187E-4</v>
      </c>
      <c r="W1994" s="13">
        <f t="shared" si="2420"/>
        <v>0.13783080688781865</v>
      </c>
      <c r="X1994" s="13">
        <f t="shared" si="2421"/>
        <v>3.4928446939325342E-2</v>
      </c>
      <c r="Y1994" s="13">
        <f t="shared" si="2422"/>
        <v>4.4257029075735884E-3</v>
      </c>
      <c r="Z1994" s="13">
        <f t="shared" si="2423"/>
        <v>2.939500349101277E-4</v>
      </c>
      <c r="AA1994" s="13">
        <f t="shared" si="2424"/>
        <v>5.787141312293139E-4</v>
      </c>
      <c r="AB1994" s="13">
        <f t="shared" si="2425"/>
        <v>5.6967172292885599E-4</v>
      </c>
      <c r="AC1994" s="13">
        <f t="shared" si="2426"/>
        <v>1.1657288495691182E-5</v>
      </c>
      <c r="AD1994" s="13">
        <f t="shared" si="2427"/>
        <v>6.7838600265098234E-2</v>
      </c>
      <c r="AE1994" s="13">
        <f t="shared" si="2428"/>
        <v>1.7191344977949188E-2</v>
      </c>
      <c r="AF1994" s="13">
        <f t="shared" si="2429"/>
        <v>2.1782756498213754E-3</v>
      </c>
      <c r="AG1994" s="13">
        <f t="shared" si="2430"/>
        <v>1.8400285386593667E-4</v>
      </c>
      <c r="AH1994" s="13">
        <f t="shared" si="2431"/>
        <v>1.8622865288613926E-5</v>
      </c>
      <c r="AI1994" s="13">
        <f t="shared" si="2432"/>
        <v>3.6663766036958663E-5</v>
      </c>
      <c r="AJ1994" s="13">
        <f t="shared" si="2433"/>
        <v>3.6090894692631188E-5</v>
      </c>
      <c r="AK1994" s="13">
        <f t="shared" si="2434"/>
        <v>2.3684649642039228E-5</v>
      </c>
      <c r="AL1994" s="13">
        <f t="shared" si="2435"/>
        <v>2.3263822950701122E-7</v>
      </c>
      <c r="AM1994" s="13">
        <f t="shared" si="2436"/>
        <v>2.6711448854382425E-2</v>
      </c>
      <c r="AN1994" s="13">
        <f t="shared" si="2437"/>
        <v>6.7690920850674921E-3</v>
      </c>
      <c r="AO1994" s="13">
        <f t="shared" si="2438"/>
        <v>8.5769603711716646E-4</v>
      </c>
      <c r="AP1994" s="13">
        <f t="shared" si="2439"/>
        <v>7.245112370971256E-5</v>
      </c>
      <c r="AQ1994" s="13">
        <f t="shared" si="2440"/>
        <v>4.5900573451784021E-6</v>
      </c>
      <c r="AR1994" s="13">
        <f t="shared" si="2441"/>
        <v>9.4386411395091881E-7</v>
      </c>
      <c r="AS1994" s="13">
        <f t="shared" si="2442"/>
        <v>1.8582324743408714E-6</v>
      </c>
      <c r="AT1994" s="13">
        <f t="shared" si="2443"/>
        <v>1.8291975919292953E-6</v>
      </c>
      <c r="AU1994" s="13">
        <f t="shared" si="2444"/>
        <v>1.2004109197036007E-6</v>
      </c>
      <c r="AV1994" s="13">
        <f t="shared" si="2445"/>
        <v>5.9082724954161593E-7</v>
      </c>
      <c r="AW1994" s="13">
        <f t="shared" si="2446"/>
        <v>3.2240526941197578E-9</v>
      </c>
      <c r="AX1994" s="13">
        <f t="shared" si="2447"/>
        <v>8.7646941553442444E-3</v>
      </c>
      <c r="AY1994" s="13">
        <f t="shared" si="2448"/>
        <v>2.2211083404127733E-3</v>
      </c>
      <c r="AZ1994" s="13">
        <f t="shared" si="2449"/>
        <v>2.814315121790706E-4</v>
      </c>
      <c r="BA1994" s="13">
        <f t="shared" si="2450"/>
        <v>2.377302496724946E-5</v>
      </c>
      <c r="BB1994" s="13">
        <f t="shared" si="2451"/>
        <v>1.506112566386665E-6</v>
      </c>
      <c r="BC1994" s="13">
        <f t="shared" si="2452"/>
        <v>7.633441905698815E-8</v>
      </c>
      <c r="BD1994" s="13">
        <f t="shared" si="2453"/>
        <v>3.9864947910255122E-8</v>
      </c>
      <c r="BE1994" s="13">
        <f t="shared" si="2454"/>
        <v>7.8484116198314752E-8</v>
      </c>
      <c r="BF1994" s="13">
        <f t="shared" si="2455"/>
        <v>7.7257801882716098E-8</v>
      </c>
      <c r="BG1994" s="13">
        <f t="shared" si="2456"/>
        <v>5.0700432485532463E-8</v>
      </c>
      <c r="BH1994" s="13">
        <f t="shared" si="2457"/>
        <v>2.4954119113973006E-8</v>
      </c>
      <c r="BI1994" s="13">
        <f t="shared" si="2458"/>
        <v>9.8256844011268699E-9</v>
      </c>
      <c r="BJ1994" s="14">
        <f t="shared" si="2459"/>
        <v>0.78689891676731871</v>
      </c>
      <c r="BK1994" s="14">
        <f t="shared" si="2460"/>
        <v>0.17179408660976681</v>
      </c>
      <c r="BL1994" s="14">
        <f t="shared" si="2461"/>
        <v>3.9064671755247631E-2</v>
      </c>
      <c r="BM1994" s="14">
        <f t="shared" si="2462"/>
        <v>0.37905409308033861</v>
      </c>
      <c r="BN1994" s="14">
        <f t="shared" si="2463"/>
        <v>0.61677642697054469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</v>
      </c>
      <c r="F1995" s="10">
        <f>VLOOKUP(B1995,home!$B$2:$E$405,3,FALSE)</f>
        <v>1.17</v>
      </c>
      <c r="G1995" s="10">
        <f>VLOOKUP(C1995,away!$B$2:$E$405,4,FALSE)</f>
        <v>1</v>
      </c>
      <c r="H1995" s="10">
        <f>VLOOKUP(A1995,away!$A$2:$E$405,3,FALSE)</f>
        <v>1.2307692307692299</v>
      </c>
      <c r="I1995" s="10">
        <f>VLOOKUP(C1995,away!$B$2:$E$405,3,FALSE)</f>
        <v>1.08</v>
      </c>
      <c r="J1995" s="10">
        <f>VLOOKUP(B1995,home!$B$2:$E$405,4,FALSE)</f>
        <v>0.51</v>
      </c>
      <c r="K1995" s="12">
        <f t="shared" si="2408"/>
        <v>1.7549999999999999</v>
      </c>
      <c r="L1995" s="12">
        <f t="shared" si="2409"/>
        <v>0.67790769230769188</v>
      </c>
      <c r="M1995" s="13">
        <f t="shared" si="2410"/>
        <v>8.7781220362415258E-2</v>
      </c>
      <c r="N1995" s="13">
        <f t="shared" si="2411"/>
        <v>0.15405604173603879</v>
      </c>
      <c r="O1995" s="13">
        <f t="shared" si="2412"/>
        <v>5.9507564523837903E-2</v>
      </c>
      <c r="P1995" s="13">
        <f t="shared" si="2413"/>
        <v>0.10443577573933552</v>
      </c>
      <c r="Q1995" s="13">
        <f t="shared" si="2414"/>
        <v>0.13518417662337406</v>
      </c>
      <c r="R1995" s="13">
        <f t="shared" si="2415"/>
        <v>2.017031787060301E-2</v>
      </c>
      <c r="S1995" s="13">
        <f t="shared" si="2416"/>
        <v>3.1062541649702024E-2</v>
      </c>
      <c r="T1995" s="13">
        <f t="shared" si="2417"/>
        <v>9.1642393211266937E-2</v>
      </c>
      <c r="U1995" s="13">
        <f t="shared" si="2418"/>
        <v>3.5398907862908287E-2</v>
      </c>
      <c r="V1995" s="13">
        <f t="shared" si="2419"/>
        <v>4.1062195057574068E-3</v>
      </c>
      <c r="W1995" s="13">
        <f t="shared" si="2420"/>
        <v>7.9082743324673799E-2</v>
      </c>
      <c r="X1995" s="13">
        <f t="shared" si="2421"/>
        <v>5.3610800028591137E-2</v>
      </c>
      <c r="Y1995" s="13">
        <f t="shared" si="2422"/>
        <v>1.8171586865075678E-2</v>
      </c>
      <c r="Z1995" s="13">
        <f t="shared" si="2423"/>
        <v>4.5578712135910283E-3</v>
      </c>
      <c r="AA1995" s="13">
        <f t="shared" si="2424"/>
        <v>7.9990639798522556E-3</v>
      </c>
      <c r="AB1995" s="13">
        <f t="shared" si="2425"/>
        <v>7.0191786423203549E-3</v>
      </c>
      <c r="AC1995" s="13">
        <f t="shared" si="2426"/>
        <v>3.0533027000910918E-4</v>
      </c>
      <c r="AD1995" s="13">
        <f t="shared" si="2427"/>
        <v>3.4697553633700647E-2</v>
      </c>
      <c r="AE1995" s="13">
        <f t="shared" si="2428"/>
        <v>2.3521738512544375E-2</v>
      </c>
      <c r="AF1995" s="13">
        <f t="shared" si="2429"/>
        <v>7.9727837370519583E-3</v>
      </c>
      <c r="AG1995" s="13">
        <f t="shared" si="2430"/>
        <v>1.8016038081510631E-3</v>
      </c>
      <c r="AH1995" s="13">
        <f t="shared" si="2431"/>
        <v>7.724539890602883E-4</v>
      </c>
      <c r="AI1995" s="13">
        <f t="shared" si="2432"/>
        <v>1.3556567508008059E-3</v>
      </c>
      <c r="AJ1995" s="13">
        <f t="shared" si="2433"/>
        <v>1.1895887988277074E-3</v>
      </c>
      <c r="AK1995" s="13">
        <f t="shared" si="2434"/>
        <v>6.9590944731420866E-4</v>
      </c>
      <c r="AL1995" s="13">
        <f t="shared" si="2435"/>
        <v>1.4530398859095879E-5</v>
      </c>
      <c r="AM1995" s="13">
        <f t="shared" si="2436"/>
        <v>1.2178841325428914E-2</v>
      </c>
      <c r="AN1995" s="13">
        <f t="shared" si="2437"/>
        <v>8.2561302179030658E-3</v>
      </c>
      <c r="AO1995" s="13">
        <f t="shared" si="2438"/>
        <v>2.7984470917052345E-3</v>
      </c>
      <c r="AP1995" s="13">
        <f t="shared" si="2439"/>
        <v>6.3236293666102243E-4</v>
      </c>
      <c r="AQ1995" s="13">
        <f t="shared" si="2440"/>
        <v>1.0717092477319721E-4</v>
      </c>
      <c r="AR1995" s="13">
        <f t="shared" si="2441"/>
        <v>1.0473050022754626E-4</v>
      </c>
      <c r="AS1995" s="13">
        <f t="shared" si="2442"/>
        <v>1.838020278993437E-4</v>
      </c>
      <c r="AT1995" s="13">
        <f t="shared" si="2443"/>
        <v>1.6128627948167409E-4</v>
      </c>
      <c r="AU1995" s="13">
        <f t="shared" si="2444"/>
        <v>9.4352473496779322E-5</v>
      </c>
      <c r="AV1995" s="13">
        <f t="shared" si="2445"/>
        <v>4.139714774671195E-5</v>
      </c>
      <c r="AW1995" s="13">
        <f t="shared" si="2446"/>
        <v>4.8020062149540046E-7</v>
      </c>
      <c r="AX1995" s="13">
        <f t="shared" si="2447"/>
        <v>3.5623110876879609E-3</v>
      </c>
      <c r="AY1995" s="13">
        <f t="shared" si="2448"/>
        <v>2.4149180887366494E-3</v>
      </c>
      <c r="AZ1995" s="13">
        <f t="shared" si="2449"/>
        <v>8.185457743237818E-4</v>
      </c>
      <c r="BA1995" s="13">
        <f t="shared" si="2450"/>
        <v>1.8496615897334925E-4</v>
      </c>
      <c r="BB1995" s="13">
        <f t="shared" si="2451"/>
        <v>3.1347495496160212E-5</v>
      </c>
      <c r="BC1995" s="13">
        <f t="shared" si="2452"/>
        <v>4.2501416662855487E-6</v>
      </c>
      <c r="BD1995" s="13">
        <f t="shared" si="2453"/>
        <v>1.1832935287247672E-5</v>
      </c>
      <c r="BE1995" s="13">
        <f t="shared" si="2454"/>
        <v>2.0766801429119666E-5</v>
      </c>
      <c r="BF1995" s="13">
        <f t="shared" si="2455"/>
        <v>1.822286825405251E-5</v>
      </c>
      <c r="BG1995" s="13">
        <f t="shared" si="2456"/>
        <v>1.0660377928620715E-5</v>
      </c>
      <c r="BH1995" s="13">
        <f t="shared" si="2457"/>
        <v>4.6772408161823413E-6</v>
      </c>
      <c r="BI1995" s="13">
        <f t="shared" si="2458"/>
        <v>1.64171152648E-6</v>
      </c>
      <c r="BJ1995" s="14">
        <f t="shared" si="2459"/>
        <v>0.63073071272382408</v>
      </c>
      <c r="BK1995" s="14">
        <f t="shared" si="2460"/>
        <v>0.23012053601481505</v>
      </c>
      <c r="BL1995" s="14">
        <f t="shared" si="2461"/>
        <v>0.13476201222961859</v>
      </c>
      <c r="BM1995" s="14">
        <f t="shared" si="2462"/>
        <v>0.43662159743812901</v>
      </c>
      <c r="BN1995" s="14">
        <f t="shared" si="2463"/>
        <v>0.56113509685560459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</v>
      </c>
      <c r="F1996" s="10">
        <f>VLOOKUP(B1996,home!$B$2:$E$405,3,FALSE)</f>
        <v>1.1100000000000001</v>
      </c>
      <c r="G1996" s="10">
        <f>VLOOKUP(C1996,away!$B$2:$E$405,4,FALSE)</f>
        <v>0.89</v>
      </c>
      <c r="H1996" s="10">
        <f>VLOOKUP(A1996,away!$A$2:$E$405,3,FALSE)</f>
        <v>1.2307692307692299</v>
      </c>
      <c r="I1996" s="10">
        <f>VLOOKUP(C1996,away!$B$2:$E$405,3,FALSE)</f>
        <v>1.1100000000000001</v>
      </c>
      <c r="J1996" s="10">
        <f>VLOOKUP(B1996,home!$B$2:$E$405,4,FALSE)</f>
        <v>1.08</v>
      </c>
      <c r="K1996" s="12">
        <f t="shared" si="2408"/>
        <v>1.4818500000000001</v>
      </c>
      <c r="L1996" s="12">
        <f t="shared" si="2409"/>
        <v>1.4754461538461532</v>
      </c>
      <c r="M1996" s="13">
        <f t="shared" si="2410"/>
        <v>5.1959217141910617E-2</v>
      </c>
      <c r="N1996" s="13">
        <f t="shared" si="2411"/>
        <v>7.6995765921740247E-2</v>
      </c>
      <c r="O1996" s="13">
        <f t="shared" si="2412"/>
        <v>7.6663027088889127E-2</v>
      </c>
      <c r="P1996" s="13">
        <f t="shared" si="2413"/>
        <v>0.11360310669167036</v>
      </c>
      <c r="Q1996" s="13">
        <f t="shared" si="2414"/>
        <v>5.7048087865565408E-2</v>
      </c>
      <c r="R1996" s="13">
        <f t="shared" si="2415"/>
        <v>5.6556084230252469E-2</v>
      </c>
      <c r="S1996" s="13">
        <f t="shared" si="2416"/>
        <v>6.2095170789194097E-2</v>
      </c>
      <c r="T1996" s="13">
        <f t="shared" si="2417"/>
        <v>8.4171381825525873E-2</v>
      </c>
      <c r="U1996" s="13">
        <f t="shared" si="2418"/>
        <v>8.3807633416599622E-2</v>
      </c>
      <c r="V1996" s="13">
        <f t="shared" si="2419"/>
        <v>1.5084917022380842E-2</v>
      </c>
      <c r="W1996" s="13">
        <f t="shared" si="2420"/>
        <v>2.8178903001196038E-2</v>
      </c>
      <c r="X1996" s="13">
        <f t="shared" si="2421"/>
        <v>4.1576454052718509E-2</v>
      </c>
      <c r="Y1996" s="13">
        <f t="shared" si="2422"/>
        <v>3.0671909611322427E-2</v>
      </c>
      <c r="Z1996" s="13">
        <f t="shared" si="2423"/>
        <v>2.7815152318041689E-2</v>
      </c>
      <c r="AA1996" s="13">
        <f t="shared" si="2424"/>
        <v>4.1217883462490078E-2</v>
      </c>
      <c r="AB1996" s="13">
        <f t="shared" si="2425"/>
        <v>3.053936030444547E-2</v>
      </c>
      <c r="AC1996" s="13">
        <f t="shared" si="2426"/>
        <v>2.0613443727992707E-3</v>
      </c>
      <c r="AD1996" s="13">
        <f t="shared" si="2427"/>
        <v>1.043922685308059E-2</v>
      </c>
      <c r="AE1996" s="13">
        <f t="shared" si="2428"/>
        <v>1.5402517109505236E-2</v>
      </c>
      <c r="AF1996" s="13">
        <f t="shared" si="2429"/>
        <v>1.1362792314384538E-2</v>
      </c>
      <c r="AG1996" s="13">
        <f t="shared" si="2430"/>
        <v>5.5883960724037642E-3</v>
      </c>
      <c r="AH1996" s="13">
        <f t="shared" si="2431"/>
        <v>1.0259939876574881E-2</v>
      </c>
      <c r="AI1996" s="13">
        <f t="shared" si="2432"/>
        <v>1.5203691906102488E-2</v>
      </c>
      <c r="AJ1996" s="13">
        <f t="shared" si="2433"/>
        <v>1.126479542552899E-2</v>
      </c>
      <c r="AK1996" s="13">
        <f t="shared" si="2434"/>
        <v>5.5642457004400443E-3</v>
      </c>
      <c r="AL1996" s="13">
        <f t="shared" si="2435"/>
        <v>1.8027609928903467E-4</v>
      </c>
      <c r="AM1996" s="13">
        <f t="shared" si="2436"/>
        <v>3.0938736624474927E-3</v>
      </c>
      <c r="AN1996" s="13">
        <f t="shared" si="2437"/>
        <v>4.5648439957440643E-3</v>
      </c>
      <c r="AO1996" s="13">
        <f t="shared" si="2438"/>
        <v>3.3675907582141435E-3</v>
      </c>
      <c r="AP1996" s="13">
        <f t="shared" si="2439"/>
        <v>1.6562329439783027E-3</v>
      </c>
      <c r="AQ1996" s="13">
        <f t="shared" si="2440"/>
        <v>6.1092063176651956E-4</v>
      </c>
      <c r="AR1996" s="13">
        <f t="shared" si="2441"/>
        <v>3.0275977659170368E-3</v>
      </c>
      <c r="AS1996" s="13">
        <f t="shared" si="2442"/>
        <v>4.4864457494241611E-3</v>
      </c>
      <c r="AT1996" s="13">
        <f t="shared" si="2443"/>
        <v>3.3241198168920977E-3</v>
      </c>
      <c r="AU1996" s="13">
        <f t="shared" si="2444"/>
        <v>1.6419489835538517E-3</v>
      </c>
      <c r="AV1996" s="13">
        <f t="shared" si="2445"/>
        <v>6.08280525319819E-4</v>
      </c>
      <c r="AW1996" s="13">
        <f t="shared" si="2446"/>
        <v>1.094871776794767E-5</v>
      </c>
      <c r="AX1996" s="13">
        <f t="shared" si="2447"/>
        <v>7.6410944778296979E-4</v>
      </c>
      <c r="AY1996" s="13">
        <f t="shared" si="2448"/>
        <v>1.1274023458488908E-3</v>
      </c>
      <c r="AZ1996" s="13">
        <f t="shared" si="2449"/>
        <v>8.317107275099384E-4</v>
      </c>
      <c r="BA1996" s="13">
        <f t="shared" si="2450"/>
        <v>4.0904813133904144E-4</v>
      </c>
      <c r="BB1996" s="13">
        <f t="shared" si="2451"/>
        <v>1.5088212303053622E-4</v>
      </c>
      <c r="BC1996" s="13">
        <f t="shared" si="2452"/>
        <v>4.4523689621909349E-5</v>
      </c>
      <c r="BD1996" s="13">
        <f t="shared" si="2453"/>
        <v>7.445095798525828E-4</v>
      </c>
      <c r="BE1996" s="13">
        <f t="shared" si="2454"/>
        <v>1.1032515209045499E-3</v>
      </c>
      <c r="BF1996" s="13">
        <f t="shared" si="2455"/>
        <v>8.1742663312620392E-4</v>
      </c>
      <c r="BG1996" s="13">
        <f t="shared" si="2456"/>
        <v>4.0376788543268846E-4</v>
      </c>
      <c r="BH1996" s="13">
        <f t="shared" si="2457"/>
        <v>1.4958086025710737E-4</v>
      </c>
      <c r="BI1996" s="13">
        <f t="shared" si="2458"/>
        <v>4.4331279554398896E-5</v>
      </c>
      <c r="BJ1996" s="14">
        <f t="shared" si="2459"/>
        <v>0.37805657308472651</v>
      </c>
      <c r="BK1996" s="14">
        <f t="shared" si="2460"/>
        <v>0.24611143446309314</v>
      </c>
      <c r="BL1996" s="14">
        <f t="shared" si="2461"/>
        <v>0.3474279220115577</v>
      </c>
      <c r="BM1996" s="14">
        <f t="shared" si="2462"/>
        <v>0.56546933930930943</v>
      </c>
      <c r="BN1996" s="14">
        <f t="shared" si="2463"/>
        <v>0.43282528894002825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</v>
      </c>
      <c r="F1997" s="10">
        <f>VLOOKUP(B1997,home!$B$2:$E$405,3,FALSE)</f>
        <v>1.17</v>
      </c>
      <c r="G1997" s="10">
        <f>VLOOKUP(C1997,away!$B$2:$E$405,4,FALSE)</f>
        <v>0.57999999999999996</v>
      </c>
      <c r="H1997" s="10">
        <f>VLOOKUP(A1997,away!$A$2:$E$405,3,FALSE)</f>
        <v>1.2307692307692299</v>
      </c>
      <c r="I1997" s="10">
        <f>VLOOKUP(C1997,away!$B$2:$E$405,3,FALSE)</f>
        <v>0.75</v>
      </c>
      <c r="J1997" s="10">
        <f>VLOOKUP(B1997,home!$B$2:$E$405,4,FALSE)</f>
        <v>0.81</v>
      </c>
      <c r="K1997" s="12">
        <f t="shared" si="2408"/>
        <v>1.0178999999999998</v>
      </c>
      <c r="L1997" s="12">
        <f t="shared" si="2409"/>
        <v>0.74769230769230721</v>
      </c>
      <c r="M1997" s="13">
        <f t="shared" si="2410"/>
        <v>0.17108542125715015</v>
      </c>
      <c r="N1997" s="13">
        <f t="shared" si="2411"/>
        <v>0.17414785029765306</v>
      </c>
      <c r="O1997" s="13">
        <f t="shared" si="2412"/>
        <v>0.12791925343226909</v>
      </c>
      <c r="P1997" s="13">
        <f t="shared" si="2413"/>
        <v>0.13020900806870667</v>
      </c>
      <c r="Q1997" s="13">
        <f t="shared" si="2414"/>
        <v>8.8632548408990514E-2</v>
      </c>
      <c r="R1997" s="13">
        <f t="shared" si="2415"/>
        <v>4.7822120898525174E-2</v>
      </c>
      <c r="S1997" s="13">
        <f t="shared" si="2416"/>
        <v>2.4774737756224723E-2</v>
      </c>
      <c r="T1997" s="13">
        <f t="shared" si="2417"/>
        <v>6.6269874656568237E-2</v>
      </c>
      <c r="U1997" s="13">
        <f t="shared" si="2418"/>
        <v>4.8678136862608759E-2</v>
      </c>
      <c r="V1997" s="13">
        <f t="shared" si="2419"/>
        <v>2.0950509236173868E-3</v>
      </c>
      <c r="W1997" s="13">
        <f t="shared" si="2420"/>
        <v>3.0073023675170483E-2</v>
      </c>
      <c r="X1997" s="13">
        <f t="shared" si="2421"/>
        <v>2.2485368470973606E-2</v>
      </c>
      <c r="Y1997" s="13">
        <f t="shared" si="2422"/>
        <v>8.4060685206870482E-3</v>
      </c>
      <c r="Z1997" s="13">
        <f t="shared" si="2423"/>
        <v>1.1918743977786271E-2</v>
      </c>
      <c r="AA1997" s="13">
        <f t="shared" si="2424"/>
        <v>1.2132089494988641E-2</v>
      </c>
      <c r="AB1997" s="13">
        <f t="shared" si="2425"/>
        <v>6.1746269484744673E-3</v>
      </c>
      <c r="AC1997" s="13">
        <f t="shared" si="2426"/>
        <v>9.9655811046439014E-5</v>
      </c>
      <c r="AD1997" s="13">
        <f t="shared" si="2427"/>
        <v>7.6528326997390055E-3</v>
      </c>
      <c r="AE1997" s="13">
        <f t="shared" si="2428"/>
        <v>5.7219641416510056E-3</v>
      </c>
      <c r="AF1997" s="13">
        <f t="shared" si="2429"/>
        <v>2.1391342868018358E-3</v>
      </c>
      <c r="AG1997" s="13">
        <f t="shared" si="2430"/>
        <v>5.3313808378753426E-4</v>
      </c>
      <c r="AH1997" s="13">
        <f t="shared" si="2431"/>
        <v>2.2278882973862011E-3</v>
      </c>
      <c r="AI1997" s="13">
        <f t="shared" si="2432"/>
        <v>2.2677674979094133E-3</v>
      </c>
      <c r="AJ1997" s="13">
        <f t="shared" si="2433"/>
        <v>1.1541802680609956E-3</v>
      </c>
      <c r="AK1997" s="13">
        <f t="shared" si="2434"/>
        <v>3.9161336495309581E-4</v>
      </c>
      <c r="AL1997" s="13">
        <f t="shared" si="2435"/>
        <v>3.0338258419191842E-6</v>
      </c>
      <c r="AM1997" s="13">
        <f t="shared" si="2436"/>
        <v>1.5579636810128669E-3</v>
      </c>
      <c r="AN1997" s="13">
        <f t="shared" si="2437"/>
        <v>1.1648774599573117E-3</v>
      </c>
      <c r="AO1997" s="13">
        <f t="shared" si="2438"/>
        <v>4.3548495810711777E-4</v>
      </c>
      <c r="AP1997" s="13">
        <f t="shared" si="2439"/>
        <v>1.0853625109746623E-4</v>
      </c>
      <c r="AQ1997" s="13">
        <f t="shared" si="2440"/>
        <v>2.0287930012834055E-5</v>
      </c>
      <c r="AR1997" s="13">
        <f t="shared" si="2441"/>
        <v>3.3315498847067489E-4</v>
      </c>
      <c r="AS1997" s="13">
        <f t="shared" si="2442"/>
        <v>3.3911846276429982E-4</v>
      </c>
      <c r="AT1997" s="13">
        <f t="shared" si="2443"/>
        <v>1.7259434162389034E-4</v>
      </c>
      <c r="AU1997" s="13">
        <f t="shared" si="2444"/>
        <v>5.8561260112986004E-5</v>
      </c>
      <c r="AV1997" s="13">
        <f t="shared" si="2445"/>
        <v>1.4902376667252106E-5</v>
      </c>
      <c r="AW1997" s="13">
        <f t="shared" si="2446"/>
        <v>6.4138112124013377E-8</v>
      </c>
      <c r="AX1997" s="13">
        <f t="shared" si="2447"/>
        <v>2.6430853848383271E-4</v>
      </c>
      <c r="AY1997" s="13">
        <f t="shared" si="2448"/>
        <v>1.9762146108175785E-4</v>
      </c>
      <c r="AZ1997" s="13">
        <f t="shared" si="2449"/>
        <v>7.3880023142872497E-5</v>
      </c>
      <c r="BA1997" s="13">
        <f t="shared" si="2450"/>
        <v>1.8413174998685137E-5</v>
      </c>
      <c r="BB1997" s="13">
        <f t="shared" si="2451"/>
        <v>3.4418473266772962E-6</v>
      </c>
      <c r="BC1997" s="13">
        <f t="shared" si="2452"/>
        <v>5.1468855408158929E-7</v>
      </c>
      <c r="BD1997" s="13">
        <f t="shared" si="2453"/>
        <v>4.1516237024807144E-5</v>
      </c>
      <c r="BE1997" s="13">
        <f t="shared" si="2454"/>
        <v>4.2259377667551173E-5</v>
      </c>
      <c r="BF1997" s="13">
        <f t="shared" si="2455"/>
        <v>2.1507910263900164E-5</v>
      </c>
      <c r="BG1997" s="13">
        <f t="shared" si="2456"/>
        <v>7.2976339525413258E-6</v>
      </c>
      <c r="BH1997" s="13">
        <f t="shared" si="2457"/>
        <v>1.8570654000729531E-6</v>
      </c>
      <c r="BI1997" s="13">
        <f t="shared" si="2458"/>
        <v>3.7806137414685184E-7</v>
      </c>
      <c r="BJ1997" s="14">
        <f t="shared" si="2459"/>
        <v>0.40990713325579786</v>
      </c>
      <c r="BK1997" s="14">
        <f t="shared" si="2460"/>
        <v>0.32846452910366908</v>
      </c>
      <c r="BL1997" s="14">
        <f t="shared" si="2461"/>
        <v>0.249800824780498</v>
      </c>
      <c r="BM1997" s="14">
        <f t="shared" si="2462"/>
        <v>0.2600774714314868</v>
      </c>
      <c r="BN1997" s="14">
        <f t="shared" si="2463"/>
        <v>0.73981620236329459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</v>
      </c>
      <c r="F1998" s="10">
        <f>VLOOKUP(B1998,home!$B$2:$E$405,3,FALSE)</f>
        <v>0.86</v>
      </c>
      <c r="G1998" s="10">
        <f>VLOOKUP(C1998,away!$B$2:$E$405,4,FALSE)</f>
        <v>1.05</v>
      </c>
      <c r="H1998" s="10">
        <f>VLOOKUP(A1998,away!$A$2:$E$405,3,FALSE)</f>
        <v>1.2307692307692299</v>
      </c>
      <c r="I1998" s="10">
        <f>VLOOKUP(C1998,away!$B$2:$E$405,3,FALSE)</f>
        <v>1.24</v>
      </c>
      <c r="J1998" s="10">
        <f>VLOOKUP(B1998,home!$B$2:$E$405,4,FALSE)</f>
        <v>0.7</v>
      </c>
      <c r="K1998" s="12">
        <f t="shared" si="2408"/>
        <v>1.3545</v>
      </c>
      <c r="L1998" s="12">
        <f t="shared" si="2409"/>
        <v>1.0683076923076915</v>
      </c>
      <c r="M1998" s="13">
        <f t="shared" si="2410"/>
        <v>8.8672303080871082E-2</v>
      </c>
      <c r="N1998" s="13">
        <f t="shared" si="2411"/>
        <v>0.12010663452303987</v>
      </c>
      <c r="O1998" s="13">
        <f t="shared" si="2412"/>
        <v>9.4729303475933585E-2</v>
      </c>
      <c r="P1998" s="13">
        <f t="shared" si="2413"/>
        <v>0.12831084155815203</v>
      </c>
      <c r="Q1998" s="13">
        <f t="shared" si="2414"/>
        <v>8.1342218230728763E-2</v>
      </c>
      <c r="R1998" s="13">
        <f t="shared" si="2415"/>
        <v>5.0600021795144792E-2</v>
      </c>
      <c r="S1998" s="13">
        <f t="shared" si="2416"/>
        <v>4.641717731845188E-2</v>
      </c>
      <c r="T1998" s="13">
        <f t="shared" si="2417"/>
        <v>8.6898517445258477E-2</v>
      </c>
      <c r="U1998" s="13">
        <f t="shared" si="2418"/>
        <v>6.8537729521523622E-2</v>
      </c>
      <c r="V1998" s="13">
        <f t="shared" si="2419"/>
        <v>7.4629680514690933E-3</v>
      </c>
      <c r="W1998" s="13">
        <f t="shared" si="2420"/>
        <v>3.6726011531174031E-2</v>
      </c>
      <c r="X1998" s="13">
        <f t="shared" si="2421"/>
        <v>3.92346806265342E-2</v>
      </c>
      <c r="Y1998" s="13">
        <f t="shared" si="2422"/>
        <v>2.0957355559281021E-2</v>
      </c>
      <c r="Z1998" s="13">
        <f t="shared" si="2423"/>
        <v>1.801879750489668E-2</v>
      </c>
      <c r="AA1998" s="13">
        <f t="shared" si="2424"/>
        <v>2.440646122038255E-2</v>
      </c>
      <c r="AB1998" s="13">
        <f t="shared" si="2425"/>
        <v>1.6529275861504086E-2</v>
      </c>
      <c r="AC1998" s="13">
        <f t="shared" si="2426"/>
        <v>6.7494279353234757E-4</v>
      </c>
      <c r="AD1998" s="13">
        <f t="shared" si="2427"/>
        <v>1.2436345654743814E-2</v>
      </c>
      <c r="AE1998" s="13">
        <f t="shared" si="2428"/>
        <v>1.328584372716015E-2</v>
      </c>
      <c r="AF1998" s="13">
        <f t="shared" si="2429"/>
        <v>7.0966845262615394E-3</v>
      </c>
      <c r="AG1998" s="13">
        <f t="shared" si="2430"/>
        <v>2.527147556428723E-3</v>
      </c>
      <c r="AH1998" s="13">
        <f t="shared" si="2431"/>
        <v>4.8124049951539394E-3</v>
      </c>
      <c r="AI1998" s="13">
        <f t="shared" si="2432"/>
        <v>6.5184025659360103E-3</v>
      </c>
      <c r="AJ1998" s="13">
        <f t="shared" si="2433"/>
        <v>4.4145881377801637E-3</v>
      </c>
      <c r="AK1998" s="13">
        <f t="shared" si="2434"/>
        <v>1.9931865442077436E-3</v>
      </c>
      <c r="AL1998" s="13">
        <f t="shared" si="2435"/>
        <v>3.9066303606781149E-5</v>
      </c>
      <c r="AM1998" s="13">
        <f t="shared" si="2436"/>
        <v>3.3690060378700998E-3</v>
      </c>
      <c r="AN1998" s="13">
        <f t="shared" si="2437"/>
        <v>3.5991350656876852E-3</v>
      </c>
      <c r="AO1998" s="13">
        <f t="shared" si="2438"/>
        <v>1.9224918381642515E-3</v>
      </c>
      <c r="AP1998" s="13">
        <f t="shared" si="2439"/>
        <v>6.8460427303654119E-4</v>
      </c>
      <c r="AQ1998" s="13">
        <f t="shared" si="2440"/>
        <v>1.82842002767913E-4</v>
      </c>
      <c r="AR1998" s="13">
        <f t="shared" si="2441"/>
        <v>1.0282258549645827E-3</v>
      </c>
      <c r="AS1998" s="13">
        <f t="shared" si="2442"/>
        <v>1.3927319205495274E-3</v>
      </c>
      <c r="AT1998" s="13">
        <f t="shared" si="2443"/>
        <v>9.4322769319216755E-4</v>
      </c>
      <c r="AU1998" s="13">
        <f t="shared" si="2444"/>
        <v>4.2586730347626356E-4</v>
      </c>
      <c r="AV1998" s="13">
        <f t="shared" si="2445"/>
        <v>1.4420931563964982E-4</v>
      </c>
      <c r="AW1998" s="13">
        <f t="shared" si="2446"/>
        <v>1.5702730785748423E-6</v>
      </c>
      <c r="AX1998" s="13">
        <f t="shared" si="2447"/>
        <v>7.6055311304917437E-4</v>
      </c>
      <c r="AY1998" s="13">
        <f t="shared" si="2448"/>
        <v>8.1250474107899431E-4</v>
      </c>
      <c r="AZ1998" s="13">
        <f t="shared" si="2449"/>
        <v>4.340025324655794E-4</v>
      </c>
      <c r="BA1998" s="13">
        <f t="shared" si="2450"/>
        <v>1.5454941463799907E-4</v>
      </c>
      <c r="BB1998" s="13">
        <f t="shared" si="2451"/>
        <v>4.1276582124856324E-5</v>
      </c>
      <c r="BC1998" s="13">
        <f t="shared" si="2452"/>
        <v>8.8192180392308369E-6</v>
      </c>
      <c r="BD1998" s="13">
        <f t="shared" si="2453"/>
        <v>1.830769317147193E-4</v>
      </c>
      <c r="BE1998" s="13">
        <f t="shared" si="2454"/>
        <v>2.4797770400758728E-4</v>
      </c>
      <c r="BF1998" s="13">
        <f t="shared" si="2455"/>
        <v>1.6794290003913854E-4</v>
      </c>
      <c r="BG1998" s="13">
        <f t="shared" si="2456"/>
        <v>7.582621936767103E-5</v>
      </c>
      <c r="BH1998" s="13">
        <f t="shared" si="2457"/>
        <v>2.5676653533377618E-5</v>
      </c>
      <c r="BI1998" s="13">
        <f t="shared" si="2458"/>
        <v>6.9558054421919982E-6</v>
      </c>
      <c r="BJ1998" s="14">
        <f t="shared" si="2459"/>
        <v>0.43258122419953293</v>
      </c>
      <c r="BK1998" s="14">
        <f t="shared" si="2460"/>
        <v>0.27238980384716216</v>
      </c>
      <c r="BL1998" s="14">
        <f t="shared" si="2461"/>
        <v>0.2771830924194934</v>
      </c>
      <c r="BM1998" s="14">
        <f t="shared" si="2462"/>
        <v>0.43560066083921462</v>
      </c>
      <c r="BN1998" s="14">
        <f t="shared" si="2463"/>
        <v>0.56376132266387013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1.30322580645161</v>
      </c>
      <c r="F1999" s="10">
        <f>VLOOKUP(B1999,home!$B$2:$E$405,3,FALSE)</f>
        <v>1.1000000000000001</v>
      </c>
      <c r="G1999" s="10">
        <f>VLOOKUP(C1999,away!$B$2:$E$405,4,FALSE)</f>
        <v>1.64</v>
      </c>
      <c r="H1999" s="10">
        <f>VLOOKUP(A1999,away!$A$2:$E$405,3,FALSE)</f>
        <v>1.08387096774194</v>
      </c>
      <c r="I1999" s="10">
        <f>VLOOKUP(C1999,away!$B$2:$E$405,3,FALSE)</f>
        <v>0.55000000000000004</v>
      </c>
      <c r="J1999" s="10">
        <f>VLOOKUP(B1999,home!$B$2:$E$405,4,FALSE)</f>
        <v>1.19</v>
      </c>
      <c r="K1999" s="12">
        <f t="shared" si="2408"/>
        <v>2.3510193548387046</v>
      </c>
      <c r="L1999" s="12">
        <f t="shared" si="2409"/>
        <v>0.70939354838709967</v>
      </c>
      <c r="M1999" s="13">
        <f t="shared" si="2410"/>
        <v>4.686833913575144E-2</v>
      </c>
      <c r="N1999" s="13">
        <f t="shared" si="2411"/>
        <v>0.11018837243729594</v>
      </c>
      <c r="O1999" s="13">
        <f t="shared" si="2412"/>
        <v>3.3248097406520682E-2</v>
      </c>
      <c r="P1999" s="13">
        <f t="shared" si="2413"/>
        <v>7.8166920514292651E-2</v>
      </c>
      <c r="Q1999" s="13">
        <f t="shared" si="2414"/>
        <v>0.12952749813912925</v>
      </c>
      <c r="R1999" s="13">
        <f t="shared" si="2415"/>
        <v>1.1792992898165816E-2</v>
      </c>
      <c r="S1999" s="13">
        <f t="shared" si="2416"/>
        <v>3.2591657691295031E-2</v>
      </c>
      <c r="T1999" s="13">
        <f t="shared" si="2417"/>
        <v>9.1885971518620338E-2</v>
      </c>
      <c r="U1999" s="13">
        <f t="shared" si="2418"/>
        <v>2.7725554555063221E-2</v>
      </c>
      <c r="V1999" s="13">
        <f t="shared" si="2419"/>
        <v>6.0395889211775607E-3</v>
      </c>
      <c r="W1999" s="13">
        <f t="shared" si="2420"/>
        <v>0.10150721836964238</v>
      </c>
      <c r="X1999" s="13">
        <f t="shared" si="2421"/>
        <v>7.2008565826144788E-2</v>
      </c>
      <c r="Y1999" s="13">
        <f t="shared" si="2422"/>
        <v>2.554120601283745E-2</v>
      </c>
      <c r="Z1999" s="13">
        <f t="shared" si="2423"/>
        <v>2.788624359377905E-3</v>
      </c>
      <c r="AA1999" s="13">
        <f t="shared" si="2424"/>
        <v>6.5561098422721367E-3</v>
      </c>
      <c r="AB1999" s="13">
        <f t="shared" si="2425"/>
        <v>7.7067705658151638E-3</v>
      </c>
      <c r="AC1999" s="13">
        <f t="shared" si="2426"/>
        <v>6.2955088105065191E-4</v>
      </c>
      <c r="AD1999" s="13">
        <f t="shared" si="2427"/>
        <v>5.966135876071705E-2</v>
      </c>
      <c r="AE1999" s="13">
        <f t="shared" si="2428"/>
        <v>4.2323382992860835E-2</v>
      </c>
      <c r="AF1999" s="13">
        <f t="shared" si="2429"/>
        <v>1.5011967420525888E-2</v>
      </c>
      <c r="AG1999" s="13">
        <f t="shared" si="2430"/>
        <v>3.5497976122394648E-3</v>
      </c>
      <c r="AH1999" s="13">
        <f t="shared" si="2431"/>
        <v>4.9455803235444863E-4</v>
      </c>
      <c r="AI1999" s="13">
        <f t="shared" si="2432"/>
        <v>1.1627155061562546E-3</v>
      </c>
      <c r="AJ1999" s="13">
        <f t="shared" si="2433"/>
        <v>1.3667833295722184E-3</v>
      </c>
      <c r="AK1999" s="13">
        <f t="shared" si="2434"/>
        <v>1.0711113538983911E-3</v>
      </c>
      <c r="AL1999" s="13">
        <f t="shared" si="2435"/>
        <v>4.1998547067140666E-5</v>
      </c>
      <c r="AM1999" s="13">
        <f t="shared" si="2436"/>
        <v>2.8053001836484268E-2</v>
      </c>
      <c r="AN1999" s="13">
        <f t="shared" si="2437"/>
        <v>1.9900618515693396E-2</v>
      </c>
      <c r="AO1999" s="13">
        <f t="shared" si="2438"/>
        <v>7.0586851919728771E-3</v>
      </c>
      <c r="AP1999" s="13">
        <f t="shared" si="2439"/>
        <v>1.6691285784270384E-3</v>
      </c>
      <c r="AQ1999" s="13">
        <f t="shared" si="2440"/>
        <v>2.96017261241168E-4</v>
      </c>
      <c r="AR1999" s="13">
        <f t="shared" si="2441"/>
        <v>7.0167255491052896E-5</v>
      </c>
      <c r="AS1999" s="13">
        <f t="shared" si="2442"/>
        <v>1.6496457573537772E-4</v>
      </c>
      <c r="AT1999" s="13">
        <f t="shared" si="2443"/>
        <v>1.9391745520831423E-4</v>
      </c>
      <c r="AU1999" s="13">
        <f t="shared" si="2444"/>
        <v>1.5196789681193811E-4</v>
      </c>
      <c r="AV1999" s="13">
        <f t="shared" si="2445"/>
        <v>8.9319866679749401E-5</v>
      </c>
      <c r="AW1999" s="13">
        <f t="shared" si="2446"/>
        <v>1.945696978463342E-6</v>
      </c>
      <c r="AX1999" s="13">
        <f t="shared" si="2447"/>
        <v>1.0992191713150046E-2</v>
      </c>
      <c r="AY1999" s="13">
        <f t="shared" si="2448"/>
        <v>7.7977898839427821E-3</v>
      </c>
      <c r="AZ1999" s="13">
        <f t="shared" si="2449"/>
        <v>2.7658509176736001E-3</v>
      </c>
      <c r="BA1999" s="13">
        <f t="shared" si="2450"/>
        <v>6.5402559893273037E-4</v>
      </c>
      <c r="BB1999" s="13">
        <f t="shared" si="2451"/>
        <v>1.159903850907219E-4</v>
      </c>
      <c r="BC1999" s="13">
        <f t="shared" si="2452"/>
        <v>1.6456566171658679E-5</v>
      </c>
      <c r="BD1999" s="13">
        <f t="shared" si="2453"/>
        <v>8.2960330588970317E-6</v>
      </c>
      <c r="BE1999" s="13">
        <f t="shared" si="2454"/>
        <v>1.9504134289848659E-5</v>
      </c>
      <c r="BF1999" s="13">
        <f t="shared" si="2455"/>
        <v>2.2927298607403733E-5</v>
      </c>
      <c r="BG1999" s="13">
        <f t="shared" si="2456"/>
        <v>1.7967507593390886E-5</v>
      </c>
      <c r="BH1999" s="13">
        <f t="shared" si="2457"/>
        <v>1.0560489527568344E-5</v>
      </c>
      <c r="BI1999" s="13">
        <f t="shared" si="2458"/>
        <v>4.9655830551769193E-6</v>
      </c>
      <c r="BJ1999" s="14">
        <f t="shared" si="2459"/>
        <v>0.73052509553879363</v>
      </c>
      <c r="BK1999" s="14">
        <f t="shared" si="2460"/>
        <v>0.17213584557457723</v>
      </c>
      <c r="BL1999" s="14">
        <f t="shared" si="2461"/>
        <v>9.1879251585877036E-2</v>
      </c>
      <c r="BM1999" s="14">
        <f t="shared" si="2462"/>
        <v>0.57974075234050537</v>
      </c>
      <c r="BN1999" s="14">
        <f t="shared" si="2463"/>
        <v>0.40979222053115583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1.30322580645161</v>
      </c>
      <c r="F2000" s="10">
        <f>VLOOKUP(B2000,home!$B$2:$E$405,3,FALSE)</f>
        <v>1.43</v>
      </c>
      <c r="G2000" s="10">
        <f>VLOOKUP(C2000,away!$B$2:$E$405,4,FALSE)</f>
        <v>1.1000000000000001</v>
      </c>
      <c r="H2000" s="10">
        <f>VLOOKUP(A2000,away!$A$2:$E$405,3,FALSE)</f>
        <v>1.08387096774194</v>
      </c>
      <c r="I2000" s="10">
        <f>VLOOKUP(C2000,away!$B$2:$E$405,3,FALSE)</f>
        <v>0.55000000000000004</v>
      </c>
      <c r="J2000" s="10">
        <f>VLOOKUP(B2000,home!$B$2:$E$405,4,FALSE)</f>
        <v>1.19</v>
      </c>
      <c r="K2000" s="12">
        <f t="shared" si="2408"/>
        <v>2.0499741935483824</v>
      </c>
      <c r="L2000" s="12">
        <f t="shared" si="2409"/>
        <v>0.70939354838709967</v>
      </c>
      <c r="M2000" s="13">
        <f t="shared" si="2410"/>
        <v>6.3331797743720677E-2</v>
      </c>
      <c r="N2000" s="13">
        <f t="shared" si="2411"/>
        <v>0.12982855100565305</v>
      </c>
      <c r="O2000" s="13">
        <f t="shared" si="2412"/>
        <v>4.492716872715212E-2</v>
      </c>
      <c r="P2000" s="13">
        <f t="shared" si="2413"/>
        <v>9.2099536479855748E-2</v>
      </c>
      <c r="Q2000" s="13">
        <f t="shared" si="2414"/>
        <v>0.13307258957368434</v>
      </c>
      <c r="R2000" s="13">
        <f t="shared" si="2415"/>
        <v>1.5935521821170189E-2</v>
      </c>
      <c r="S2000" s="13">
        <f t="shared" si="2416"/>
        <v>3.3483672191530776E-2</v>
      </c>
      <c r="T2000" s="13">
        <f t="shared" si="2417"/>
        <v>9.440083651073608E-2</v>
      </c>
      <c r="U2000" s="13">
        <f t="shared" si="2418"/>
        <v>3.2667408494126006E-2</v>
      </c>
      <c r="V2000" s="13">
        <f t="shared" si="2419"/>
        <v>5.4103604584619432E-3</v>
      </c>
      <c r="W2000" s="13">
        <f t="shared" si="2420"/>
        <v>9.0931791498236145E-2</v>
      </c>
      <c r="X2000" s="13">
        <f t="shared" si="2421"/>
        <v>6.4506426232129641E-2</v>
      </c>
      <c r="Y2000" s="13">
        <f t="shared" si="2422"/>
        <v>2.2880221299290567E-2</v>
      </c>
      <c r="Z2000" s="13">
        <f t="shared" si="2423"/>
        <v>3.7681854567066589E-3</v>
      </c>
      <c r="AA2000" s="13">
        <f t="shared" si="2424"/>
        <v>7.7246829427529747E-3</v>
      </c>
      <c r="AB2000" s="13">
        <f t="shared" si="2425"/>
        <v>7.9177003429934893E-3</v>
      </c>
      <c r="AC2000" s="13">
        <f t="shared" si="2426"/>
        <v>4.9174714377846868E-4</v>
      </c>
      <c r="AD2000" s="13">
        <f t="shared" si="2427"/>
        <v>4.6601956486126583E-2</v>
      </c>
      <c r="AE2000" s="13">
        <f t="shared" si="2428"/>
        <v>3.3059127273474549E-2</v>
      </c>
      <c r="AF2000" s="13">
        <f t="shared" si="2429"/>
        <v>1.1725965801555428E-2</v>
      </c>
      <c r="AG2000" s="13">
        <f t="shared" si="2430"/>
        <v>2.7727748294103954E-3</v>
      </c>
      <c r="AH2000" s="13">
        <f t="shared" si="2431"/>
        <v>6.6828161302845E-4</v>
      </c>
      <c r="AI2000" s="13">
        <f t="shared" si="2432"/>
        <v>1.3699600607312088E-3</v>
      </c>
      <c r="AJ2000" s="13">
        <f t="shared" si="2433"/>
        <v>1.4041913853454768E-3</v>
      </c>
      <c r="AK2000" s="13">
        <f t="shared" si="2434"/>
        <v>9.5951870092039326E-4</v>
      </c>
      <c r="AL2000" s="13">
        <f t="shared" si="2435"/>
        <v>2.8604704505979642E-5</v>
      </c>
      <c r="AM2000" s="13">
        <f t="shared" si="2436"/>
        <v>1.9106561633084818E-2</v>
      </c>
      <c r="AN2000" s="13">
        <f t="shared" si="2437"/>
        <v>1.3554071554370854E-2</v>
      </c>
      <c r="AO2000" s="13">
        <f t="shared" si="2438"/>
        <v>4.807585457523896E-3</v>
      </c>
      <c r="AP2000" s="13">
        <f t="shared" si="2439"/>
        <v>1.1368233689623649E-3</v>
      </c>
      <c r="AQ2000" s="13">
        <f t="shared" si="2440"/>
        <v>2.0161379089939725E-4</v>
      </c>
      <c r="AR2000" s="13">
        <f t="shared" si="2441"/>
        <v>9.4814932957621399E-5</v>
      </c>
      <c r="AS2000" s="13">
        <f t="shared" si="2442"/>
        <v>1.9436816572614385E-4</v>
      </c>
      <c r="AT2000" s="13">
        <f t="shared" si="2443"/>
        <v>1.9922486189296508E-4</v>
      </c>
      <c r="AU2000" s="13">
        <f t="shared" si="2444"/>
        <v>1.3613527519793967E-4</v>
      </c>
      <c r="AV2000" s="13">
        <f t="shared" si="2445"/>
        <v>6.976845024684587E-5</v>
      </c>
      <c r="AW2000" s="13">
        <f t="shared" si="2446"/>
        <v>1.1555017121470721E-6</v>
      </c>
      <c r="AX2000" s="13">
        <f t="shared" si="2447"/>
        <v>6.5279930458775901E-3</v>
      </c>
      <c r="AY2000" s="13">
        <f t="shared" si="2448"/>
        <v>4.6309161506614136E-3</v>
      </c>
      <c r="AZ2000" s="13">
        <f t="shared" si="2449"/>
        <v>1.6425710202004145E-3</v>
      </c>
      <c r="BA2000" s="13">
        <f t="shared" si="2450"/>
        <v>3.8840976149926348E-4</v>
      </c>
      <c r="BB2000" s="13">
        <f t="shared" si="2451"/>
        <v>6.888384473453739E-5</v>
      </c>
      <c r="BC2000" s="13">
        <f t="shared" si="2452"/>
        <v>9.7731510085559078E-6</v>
      </c>
      <c r="BD2000" s="13">
        <f t="shared" si="2453"/>
        <v>1.1210183621815326E-5</v>
      </c>
      <c r="BE2000" s="13">
        <f t="shared" si="2454"/>
        <v>2.2980587129660157E-5</v>
      </c>
      <c r="BF2000" s="13">
        <f t="shared" si="2455"/>
        <v>2.3554805284196715E-5</v>
      </c>
      <c r="BG2000" s="13">
        <f t="shared" si="2456"/>
        <v>1.6095580988886779E-5</v>
      </c>
      <c r="BH2000" s="13">
        <f t="shared" si="2457"/>
        <v>8.248881414346464E-6</v>
      </c>
      <c r="BI2000" s="13">
        <f t="shared" si="2458"/>
        <v>3.3819988050102239E-6</v>
      </c>
      <c r="BJ2000" s="14">
        <f t="shared" si="2459"/>
        <v>0.68185544328911996</v>
      </c>
      <c r="BK2000" s="14">
        <f t="shared" si="2460"/>
        <v>0.19947663487251499</v>
      </c>
      <c r="BL2000" s="14">
        <f t="shared" si="2461"/>
        <v>0.11435421781148576</v>
      </c>
      <c r="BM2000" s="14">
        <f t="shared" si="2462"/>
        <v>0.51562955542964206</v>
      </c>
      <c r="BN2000" s="14">
        <f t="shared" si="2463"/>
        <v>0.47919516535123613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1.30322580645161</v>
      </c>
      <c r="F2001" s="10">
        <f>VLOOKUP(B2001,home!$B$2:$E$405,3,FALSE)</f>
        <v>0.38</v>
      </c>
      <c r="G2001" s="10">
        <f>VLOOKUP(C2001,away!$B$2:$E$405,4,FALSE)</f>
        <v>1.32</v>
      </c>
      <c r="H2001" s="10">
        <f>VLOOKUP(A2001,away!$A$2:$E$405,3,FALSE)</f>
        <v>1.08387096774194</v>
      </c>
      <c r="I2001" s="10">
        <f>VLOOKUP(C2001,away!$B$2:$E$405,3,FALSE)</f>
        <v>0.88</v>
      </c>
      <c r="J2001" s="10">
        <f>VLOOKUP(B2001,home!$B$2:$E$405,4,FALSE)</f>
        <v>0.92</v>
      </c>
      <c r="K2001" s="12">
        <f t="shared" si="2408"/>
        <v>0.65369806451612755</v>
      </c>
      <c r="L2001" s="12">
        <f t="shared" si="2409"/>
        <v>0.87750193548387467</v>
      </c>
      <c r="M2001" s="13">
        <f t="shared" si="2410"/>
        <v>0.21627598035856427</v>
      </c>
      <c r="N2001" s="13">
        <f t="shared" si="2411"/>
        <v>0.14137918976172148</v>
      </c>
      <c r="O2001" s="13">
        <f t="shared" si="2412"/>
        <v>0.1897825913633126</v>
      </c>
      <c r="P2001" s="13">
        <f t="shared" si="2413"/>
        <v>0.1240605126530526</v>
      </c>
      <c r="Q2001" s="13">
        <f t="shared" si="2414"/>
        <v>4.6209651355047815E-2</v>
      </c>
      <c r="R2001" s="13">
        <f t="shared" si="2415"/>
        <v>8.3267295621226048E-2</v>
      </c>
      <c r="S2001" s="13">
        <f t="shared" si="2416"/>
        <v>1.7790938658816206E-2</v>
      </c>
      <c r="T2001" s="13">
        <f t="shared" si="2417"/>
        <v>4.0549058502089508E-2</v>
      </c>
      <c r="U2001" s="13">
        <f t="shared" si="2418"/>
        <v>5.4431669985087687E-2</v>
      </c>
      <c r="V2001" s="13">
        <f t="shared" si="2419"/>
        <v>1.1339179623555814E-3</v>
      </c>
      <c r="W2001" s="13">
        <f t="shared" si="2420"/>
        <v>1.0069053217586603E-2</v>
      </c>
      <c r="X2001" s="13">
        <f t="shared" si="2421"/>
        <v>8.8356136869223809E-3</v>
      </c>
      <c r="Y2001" s="13">
        <f t="shared" si="2422"/>
        <v>3.8766340557311015E-3</v>
      </c>
      <c r="Z2001" s="13">
        <f t="shared" si="2423"/>
        <v>2.4355737690044607E-2</v>
      </c>
      <c r="AA2001" s="13">
        <f t="shared" si="2424"/>
        <v>1.5921298587844659E-2</v>
      </c>
      <c r="AB2001" s="13">
        <f t="shared" si="2425"/>
        <v>5.2038610357287027E-3</v>
      </c>
      <c r="AC2001" s="13">
        <f t="shared" si="2426"/>
        <v>4.0652469671826777E-5</v>
      </c>
      <c r="AD2001" s="13">
        <f t="shared" si="2427"/>
        <v>1.6455301499615619E-3</v>
      </c>
      <c r="AE2001" s="13">
        <f t="shared" si="2428"/>
        <v>1.4439558914883413E-3</v>
      </c>
      <c r="AF2001" s="13">
        <f t="shared" si="2429"/>
        <v>6.335370447671816E-4</v>
      </c>
      <c r="AG2001" s="13">
        <f t="shared" si="2430"/>
        <v>1.8530999432797866E-4</v>
      </c>
      <c r="AH2001" s="13">
        <f t="shared" si="2431"/>
        <v>5.3430517407879238E-3</v>
      </c>
      <c r="AI2001" s="13">
        <f t="shared" si="2432"/>
        <v>3.4927425815625916E-3</v>
      </c>
      <c r="AJ2001" s="13">
        <f t="shared" si="2433"/>
        <v>1.1415995327102642E-3</v>
      </c>
      <c r="AK2001" s="13">
        <f t="shared" si="2434"/>
        <v>2.4875380166173851E-4</v>
      </c>
      <c r="AL2001" s="13">
        <f t="shared" si="2435"/>
        <v>9.327649274298701E-7</v>
      </c>
      <c r="AM2001" s="13">
        <f t="shared" si="2436"/>
        <v>2.1513597482656133E-4</v>
      </c>
      <c r="AN2001" s="13">
        <f t="shared" si="2437"/>
        <v>1.887822343025177E-4</v>
      </c>
      <c r="AO2001" s="13">
        <f t="shared" si="2438"/>
        <v>8.2828387992714807E-5</v>
      </c>
      <c r="AP2001" s="13">
        <f t="shared" si="2439"/>
        <v>2.4227356925538855E-5</v>
      </c>
      <c r="AQ2001" s="13">
        <f t="shared" si="2440"/>
        <v>5.3148881484547495E-6</v>
      </c>
      <c r="AR2001" s="13">
        <f t="shared" si="2441"/>
        <v>9.3770764878637789E-4</v>
      </c>
      <c r="AS2001" s="13">
        <f t="shared" si="2442"/>
        <v>6.1297767509362392E-4</v>
      </c>
      <c r="AT2001" s="13">
        <f t="shared" si="2443"/>
        <v>2.0035115990014879E-4</v>
      </c>
      <c r="AU2001" s="13">
        <f t="shared" si="2444"/>
        <v>4.3656388483429491E-5</v>
      </c>
      <c r="AV2001" s="13">
        <f t="shared" si="2445"/>
        <v>7.1345241638455029E-6</v>
      </c>
      <c r="AW2001" s="13">
        <f t="shared" si="2446"/>
        <v>1.4862606832494221E-8</v>
      </c>
      <c r="AX2001" s="13">
        <f t="shared" si="2447"/>
        <v>2.3438995058652237E-5</v>
      </c>
      <c r="AY2001" s="13">
        <f t="shared" si="2448"/>
        <v>2.0567763529764314E-5</v>
      </c>
      <c r="AZ2001" s="13">
        <f t="shared" si="2449"/>
        <v>9.0241261529714177E-6</v>
      </c>
      <c r="BA2001" s="13">
        <f t="shared" si="2450"/>
        <v>2.6395627217610234E-6</v>
      </c>
      <c r="BB2001" s="13">
        <f t="shared" si="2451"/>
        <v>5.7905534929409557E-7</v>
      </c>
      <c r="BC2001" s="13">
        <f t="shared" si="2452"/>
        <v>1.01624437951572E-7</v>
      </c>
      <c r="BD2001" s="13">
        <f t="shared" si="2453"/>
        <v>1.3714004612134663E-4</v>
      </c>
      <c r="BE2001" s="13">
        <f t="shared" si="2454"/>
        <v>8.9648182717176749E-5</v>
      </c>
      <c r="BF2001" s="13">
        <f t="shared" si="2455"/>
        <v>2.9301421764803295E-5</v>
      </c>
      <c r="BG2001" s="13">
        <f t="shared" si="2456"/>
        <v>6.3847608984075496E-6</v>
      </c>
      <c r="BH2001" s="13">
        <f t="shared" si="2457"/>
        <v>1.0434264604218166E-6</v>
      </c>
      <c r="BI2001" s="13">
        <f t="shared" si="2458"/>
        <v>1.364171715285311E-7</v>
      </c>
      <c r="BJ2001" s="14">
        <f t="shared" si="2459"/>
        <v>0.25540017362909018</v>
      </c>
      <c r="BK2001" s="14">
        <f t="shared" si="2460"/>
        <v>0.35932350263091761</v>
      </c>
      <c r="BL2001" s="14">
        <f t="shared" si="2461"/>
        <v>0.36089834590148323</v>
      </c>
      <c r="BM2001" s="14">
        <f t="shared" si="2462"/>
        <v>0.19898198583768795</v>
      </c>
      <c r="BN2001" s="14">
        <f t="shared" si="2463"/>
        <v>0.80097522111292485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1.30322580645161</v>
      </c>
      <c r="F2002" s="10">
        <f>VLOOKUP(B2002,home!$B$2:$E$405,3,FALSE)</f>
        <v>0.99</v>
      </c>
      <c r="G2002" s="10">
        <f>VLOOKUP(C2002,away!$B$2:$E$405,4,FALSE)</f>
        <v>0.88</v>
      </c>
      <c r="H2002" s="10">
        <f>VLOOKUP(A2002,away!$A$2:$E$405,3,FALSE)</f>
        <v>1.08387096774194</v>
      </c>
      <c r="I2002" s="10">
        <f>VLOOKUP(C2002,away!$B$2:$E$405,3,FALSE)</f>
        <v>1.21</v>
      </c>
      <c r="J2002" s="10">
        <f>VLOOKUP(B2002,home!$B$2:$E$405,4,FALSE)</f>
        <v>1.19</v>
      </c>
      <c r="K2002" s="12">
        <f t="shared" si="2408"/>
        <v>1.1353703225806426</v>
      </c>
      <c r="L2002" s="12">
        <f t="shared" si="2409"/>
        <v>1.5606658064516195</v>
      </c>
      <c r="M2002" s="13">
        <f t="shared" si="2410"/>
        <v>6.7472435394555094E-2</v>
      </c>
      <c r="N2002" s="13">
        <f t="shared" si="2411"/>
        <v>7.6606200739217589E-2</v>
      </c>
      <c r="O2002" s="13">
        <f t="shared" si="2412"/>
        <v>0.1053019227982981</v>
      </c>
      <c r="P2002" s="13">
        <f t="shared" si="2413"/>
        <v>0.11955667805586566</v>
      </c>
      <c r="Q2002" s="13">
        <f t="shared" si="2414"/>
        <v>4.3488203422481483E-2</v>
      </c>
      <c r="R2002" s="13">
        <f t="shared" si="2415"/>
        <v>8.2170555132456066E-2</v>
      </c>
      <c r="S2002" s="13">
        <f t="shared" si="2416"/>
        <v>5.2961624936793822E-2</v>
      </c>
      <c r="T2002" s="13">
        <f t="shared" si="2417"/>
        <v>6.7870552065479137E-2</v>
      </c>
      <c r="U2002" s="13">
        <f t="shared" si="2418"/>
        <v>9.3294009687367133E-2</v>
      </c>
      <c r="V2002" s="13">
        <f t="shared" si="2419"/>
        <v>1.042716498449732E-2</v>
      </c>
      <c r="W2002" s="13">
        <f t="shared" si="2420"/>
        <v>1.645840518274513E-2</v>
      </c>
      <c r="X2002" s="13">
        <f t="shared" si="2421"/>
        <v>2.5686070197436441E-2</v>
      </c>
      <c r="Y2002" s="13">
        <f t="shared" si="2422"/>
        <v>2.0043685729627531E-2</v>
      </c>
      <c r="Z2002" s="13">
        <f t="shared" si="2423"/>
        <v>4.2746925230790586E-2</v>
      </c>
      <c r="AA2002" s="13">
        <f t="shared" si="2424"/>
        <v>4.8533590288613329E-2</v>
      </c>
      <c r="AB2002" s="13">
        <f t="shared" si="2425"/>
        <v>2.7551799030989838E-2</v>
      </c>
      <c r="AC2002" s="13">
        <f t="shared" si="2426"/>
        <v>1.1547652754390055E-3</v>
      </c>
      <c r="AD2002" s="13">
        <f t="shared" si="2427"/>
        <v>4.6715962003740664E-3</v>
      </c>
      <c r="AE2002" s="13">
        <f t="shared" si="2428"/>
        <v>7.2908004514731133E-3</v>
      </c>
      <c r="AF2002" s="13">
        <f t="shared" si="2429"/>
        <v>5.6892514831380601E-3</v>
      </c>
      <c r="AG2002" s="13">
        <f t="shared" si="2430"/>
        <v>2.9596734180125767E-3</v>
      </c>
      <c r="AH2002" s="13">
        <f t="shared" si="2431"/>
        <v>1.6678416134659726E-2</v>
      </c>
      <c r="AI2002" s="13">
        <f t="shared" si="2432"/>
        <v>1.8936178706942811E-2</v>
      </c>
      <c r="AJ2002" s="13">
        <f t="shared" si="2433"/>
        <v>1.0749787663473179E-2</v>
      </c>
      <c r="AK2002" s="13">
        <f t="shared" si="2434"/>
        <v>4.0683299623836509E-3</v>
      </c>
      <c r="AL2002" s="13">
        <f t="shared" si="2435"/>
        <v>8.184669751932217E-5</v>
      </c>
      <c r="AM2002" s="13">
        <f t="shared" si="2436"/>
        <v>1.0607983369970405E-3</v>
      </c>
      <c r="AN2002" s="13">
        <f t="shared" si="2437"/>
        <v>1.6555516920920229E-3</v>
      </c>
      <c r="AO2002" s="13">
        <f t="shared" si="2438"/>
        <v>1.2918814583305703E-3</v>
      </c>
      <c r="AP2002" s="13">
        <f t="shared" si="2439"/>
        <v>6.7206507266845774E-4</v>
      </c>
      <c r="AQ2002" s="13">
        <f t="shared" si="2440"/>
        <v>2.6221724465602133E-4</v>
      </c>
      <c r="AR2002" s="13">
        <f t="shared" si="2441"/>
        <v>5.2058867534268815E-3</v>
      </c>
      <c r="AS2002" s="13">
        <f t="shared" si="2442"/>
        <v>5.9106093225565733E-3</v>
      </c>
      <c r="AT2002" s="13">
        <f t="shared" si="2443"/>
        <v>3.3553652065996058E-3</v>
      </c>
      <c r="AU2002" s="13">
        <f t="shared" si="2444"/>
        <v>1.2698606923309526E-3</v>
      </c>
      <c r="AV2002" s="13">
        <f t="shared" si="2445"/>
        <v>3.604405359710681E-4</v>
      </c>
      <c r="AW2002" s="13">
        <f t="shared" si="2446"/>
        <v>4.0285254629589394E-6</v>
      </c>
      <c r="AX2002" s="13">
        <f t="shared" si="2447"/>
        <v>2.0073315834488972E-4</v>
      </c>
      <c r="AY2002" s="13">
        <f t="shared" si="2448"/>
        <v>3.1327737644990791E-4</v>
      </c>
      <c r="AZ2002" s="13">
        <f t="shared" si="2449"/>
        <v>2.4446064468012162E-4</v>
      </c>
      <c r="BA2002" s="13">
        <f t="shared" si="2450"/>
        <v>1.2717378972512824E-4</v>
      </c>
      <c r="BB2002" s="13">
        <f t="shared" si="2451"/>
        <v>4.9618946275219008E-5</v>
      </c>
      <c r="BC2002" s="13">
        <f t="shared" si="2452"/>
        <v>1.548771856077884E-5</v>
      </c>
      <c r="BD2002" s="13">
        <f t="shared" si="2453"/>
        <v>1.3541082413887952E-3</v>
      </c>
      <c r="BE2002" s="13">
        <f t="shared" si="2454"/>
        <v>1.5374143108347032E-3</v>
      </c>
      <c r="BF2002" s="13">
        <f t="shared" si="2455"/>
        <v>8.727672910162469E-4</v>
      </c>
      <c r="BG2002" s="13">
        <f t="shared" si="2456"/>
        <v>3.3030469357964984E-4</v>
      </c>
      <c r="BH2002" s="13">
        <f t="shared" si="2457"/>
        <v>9.3754536624856866E-5</v>
      </c>
      <c r="BI2002" s="13">
        <f t="shared" si="2458"/>
        <v>2.1289223698232459E-5</v>
      </c>
      <c r="BJ2002" s="14">
        <f t="shared" si="2459"/>
        <v>0.27665770432876535</v>
      </c>
      <c r="BK2002" s="14">
        <f t="shared" si="2460"/>
        <v>0.25196779272112013</v>
      </c>
      <c r="BL2002" s="14">
        <f t="shared" si="2461"/>
        <v>0.42759639021321133</v>
      </c>
      <c r="BM2002" s="14">
        <f t="shared" si="2462"/>
        <v>0.5040635681000265</v>
      </c>
      <c r="BN2002" s="14">
        <f t="shared" si="2463"/>
        <v>0.49459599554287403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1.30322580645161</v>
      </c>
      <c r="F2003" s="10">
        <f>VLOOKUP(B2003,home!$B$2:$E$405,3,FALSE)</f>
        <v>1.75</v>
      </c>
      <c r="G2003" s="10">
        <f>VLOOKUP(C2003,away!$B$2:$E$405,4,FALSE)</f>
        <v>0.44</v>
      </c>
      <c r="H2003" s="10">
        <f>VLOOKUP(A2003,away!$A$2:$E$405,3,FALSE)</f>
        <v>1.08387096774194</v>
      </c>
      <c r="I2003" s="10">
        <f>VLOOKUP(C2003,away!$B$2:$E$405,3,FALSE)</f>
        <v>0.33</v>
      </c>
      <c r="J2003" s="10">
        <f>VLOOKUP(B2003,home!$B$2:$E$405,4,FALSE)</f>
        <v>1.19</v>
      </c>
      <c r="K2003" s="12">
        <f t="shared" si="2408"/>
        <v>1.0034838709677396</v>
      </c>
      <c r="L2003" s="12">
        <f t="shared" si="2409"/>
        <v>0.42563612903225984</v>
      </c>
      <c r="M2003" s="13">
        <f t="shared" si="2410"/>
        <v>0.23951960678293024</v>
      </c>
      <c r="N2003" s="13">
        <f t="shared" si="2411"/>
        <v>0.24035406218720567</v>
      </c>
      <c r="O2003" s="13">
        <f t="shared" si="2412"/>
        <v>0.10194819825841543</v>
      </c>
      <c r="P2003" s="13">
        <f t="shared" si="2413"/>
        <v>0.10230337262654128</v>
      </c>
      <c r="Q2003" s="13">
        <f t="shared" si="2414"/>
        <v>0.12059571236321898</v>
      </c>
      <c r="R2003" s="13">
        <f t="shared" si="2415"/>
        <v>2.1696418234262656E-2</v>
      </c>
      <c r="S2003" s="13">
        <f t="shared" si="2416"/>
        <v>1.0923928307307606E-2</v>
      </c>
      <c r="T2003" s="13">
        <f t="shared" si="2417"/>
        <v>5.1329892188168365E-2</v>
      </c>
      <c r="U2003" s="13">
        <f t="shared" si="2418"/>
        <v>2.1772005755852936E-2</v>
      </c>
      <c r="V2003" s="13">
        <f t="shared" si="2419"/>
        <v>5.1842413662839195E-4</v>
      </c>
      <c r="W2003" s="13">
        <f t="shared" si="2420"/>
        <v>4.0338617421451693E-2</v>
      </c>
      <c r="X2003" s="13">
        <f t="shared" si="2421"/>
        <v>1.7169572969779976E-2</v>
      </c>
      <c r="Y2003" s="13">
        <f t="shared" si="2422"/>
        <v>3.6539952879970348E-3</v>
      </c>
      <c r="Z2003" s="13">
        <f t="shared" si="2423"/>
        <v>3.0782598236988325E-3</v>
      </c>
      <c r="AA2003" s="13">
        <f t="shared" si="2424"/>
        <v>3.0889840837297756E-3</v>
      </c>
      <c r="AB2003" s="13">
        <f t="shared" si="2425"/>
        <v>1.5498728528494459E-3</v>
      </c>
      <c r="AC2003" s="13">
        <f t="shared" si="2426"/>
        <v>1.3839299614246405E-5</v>
      </c>
      <c r="AD2003" s="13">
        <f t="shared" si="2427"/>
        <v>1.0119787989891259E-2</v>
      </c>
      <c r="AE2003" s="13">
        <f t="shared" si="2428"/>
        <v>4.3073473866444695E-3</v>
      </c>
      <c r="AF2003" s="13">
        <f t="shared" si="2429"/>
        <v>9.1668133402428612E-4</v>
      </c>
      <c r="AG2003" s="13">
        <f t="shared" si="2430"/>
        <v>1.3005756485674175E-4</v>
      </c>
      <c r="AH2003" s="13">
        <f t="shared" si="2431"/>
        <v>3.2755464887867434E-4</v>
      </c>
      <c r="AI2003" s="13">
        <f t="shared" si="2432"/>
        <v>3.2869580701025083E-4</v>
      </c>
      <c r="AJ2003" s="13">
        <f t="shared" si="2433"/>
        <v>1.6492047039475579E-4</v>
      </c>
      <c r="AK2003" s="13">
        <f t="shared" si="2434"/>
        <v>5.516501067785002E-5</v>
      </c>
      <c r="AL2003" s="13">
        <f t="shared" si="2435"/>
        <v>2.3644110715490696E-7</v>
      </c>
      <c r="AM2003" s="13">
        <f t="shared" si="2436"/>
        <v>2.0310088050937854E-3</v>
      </c>
      <c r="AN2003" s="13">
        <f t="shared" si="2437"/>
        <v>8.6447072583055429E-4</v>
      </c>
      <c r="AO2003" s="13">
        <f t="shared" si="2438"/>
        <v>1.8397498670211251E-4</v>
      </c>
      <c r="AP2003" s="13">
        <f t="shared" si="2439"/>
        <v>2.6102133726216226E-5</v>
      </c>
      <c r="AQ2003" s="13">
        <f t="shared" si="2440"/>
        <v>2.7775027896772667E-6</v>
      </c>
      <c r="AR2003" s="13">
        <f t="shared" si="2441"/>
        <v>2.7883818559047998E-5</v>
      </c>
      <c r="AS2003" s="13">
        <f t="shared" si="2442"/>
        <v>2.7980962184995582E-5</v>
      </c>
      <c r="AT2003" s="13">
        <f t="shared" si="2443"/>
        <v>1.4039222123400653E-5</v>
      </c>
      <c r="AU2003" s="13">
        <f t="shared" si="2444"/>
        <v>4.6960443205886729E-6</v>
      </c>
      <c r="AV2003" s="13">
        <f t="shared" si="2445"/>
        <v>1.1781011832650973E-6</v>
      </c>
      <c r="AW2003" s="13">
        <f t="shared" si="2446"/>
        <v>2.8052357492644251E-9</v>
      </c>
      <c r="AX2003" s="13">
        <f t="shared" si="2447"/>
        <v>3.3968076295084565E-4</v>
      </c>
      <c r="AY2003" s="13">
        <f t="shared" si="2448"/>
        <v>1.4458040504912261E-4</v>
      </c>
      <c r="AZ2003" s="13">
        <f t="shared" si="2449"/>
        <v>3.0769321969512368E-5</v>
      </c>
      <c r="BA2003" s="13">
        <f t="shared" si="2450"/>
        <v>4.3655116986835063E-6</v>
      </c>
      <c r="BB2003" s="13">
        <f t="shared" si="2451"/>
        <v>4.6452987516817295E-7</v>
      </c>
      <c r="BC2003" s="13">
        <f t="shared" si="2452"/>
        <v>3.954413957728401E-8</v>
      </c>
      <c r="BD2003" s="13">
        <f t="shared" si="2453"/>
        <v>1.9780600990185127E-6</v>
      </c>
      <c r="BE2003" s="13">
        <f t="shared" si="2454"/>
        <v>1.9849514051699274E-6</v>
      </c>
      <c r="BF2003" s="13">
        <f t="shared" si="2455"/>
        <v>9.9593335987138648E-7</v>
      </c>
      <c r="BG2003" s="13">
        <f t="shared" si="2456"/>
        <v>3.3313435439654857E-7</v>
      </c>
      <c r="BH2003" s="13">
        <f t="shared" si="2457"/>
        <v>8.3573737875546846E-8</v>
      </c>
      <c r="BI2003" s="13">
        <f t="shared" si="2458"/>
        <v>1.6772979598919395E-8</v>
      </c>
      <c r="BJ2003" s="14">
        <f t="shared" si="2459"/>
        <v>0.49254396092306368</v>
      </c>
      <c r="BK2003" s="14">
        <f t="shared" si="2460"/>
        <v>0.35342398799917801</v>
      </c>
      <c r="BL2003" s="14">
        <f t="shared" si="2461"/>
        <v>0.15101298569637903</v>
      </c>
      <c r="BM2003" s="14">
        <f t="shared" si="2462"/>
        <v>0.17349724638993202</v>
      </c>
      <c r="BN2003" s="14">
        <f t="shared" si="2463"/>
        <v>0.82641737045257424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1.30322580645161</v>
      </c>
      <c r="F2004" s="10">
        <f>VLOOKUP(B2004,home!$B$2:$E$405,3,FALSE)</f>
        <v>1.1000000000000001</v>
      </c>
      <c r="G2004" s="10">
        <f>VLOOKUP(C2004,away!$B$2:$E$405,4,FALSE)</f>
        <v>0.33</v>
      </c>
      <c r="H2004" s="10">
        <f>VLOOKUP(A2004,away!$A$2:$E$405,3,FALSE)</f>
        <v>1.08387096774194</v>
      </c>
      <c r="I2004" s="10">
        <f>VLOOKUP(C2004,away!$B$2:$E$405,3,FALSE)</f>
        <v>1.53</v>
      </c>
      <c r="J2004" s="10">
        <f>VLOOKUP(B2004,home!$B$2:$E$405,4,FALSE)</f>
        <v>0.4</v>
      </c>
      <c r="K2004" s="12">
        <f t="shared" si="2408"/>
        <v>0.47307096774193447</v>
      </c>
      <c r="L2004" s="12">
        <f t="shared" si="2409"/>
        <v>0.66332903225806739</v>
      </c>
      <c r="M2004" s="13">
        <f t="shared" si="2410"/>
        <v>0.32097244521125584</v>
      </c>
      <c r="N2004" s="13">
        <f t="shared" si="2411"/>
        <v>0.15184274527458386</v>
      </c>
      <c r="O2004" s="13">
        <f t="shared" si="2412"/>
        <v>0.21291034146348792</v>
      </c>
      <c r="P2004" s="13">
        <f t="shared" si="2413"/>
        <v>0.10072170127839795</v>
      </c>
      <c r="Q2004" s="13">
        <f t="shared" si="2414"/>
        <v>3.5916197225819714E-2</v>
      </c>
      <c r="R2004" s="13">
        <f t="shared" si="2415"/>
        <v>7.0614805380355042E-2</v>
      </c>
      <c r="S2004" s="13">
        <f t="shared" si="2416"/>
        <v>7.9016604538574495E-3</v>
      </c>
      <c r="T2004" s="13">
        <f t="shared" si="2417"/>
        <v>2.3824256348192876E-2</v>
      </c>
      <c r="U2004" s="13">
        <f t="shared" si="2418"/>
        <v>3.3405814318192929E-2</v>
      </c>
      <c r="V2004" s="13">
        <f t="shared" si="2419"/>
        <v>2.7550606003402497E-4</v>
      </c>
      <c r="W2004" s="13">
        <f t="shared" si="2420"/>
        <v>5.6636367264095728E-3</v>
      </c>
      <c r="X2004" s="13">
        <f t="shared" si="2421"/>
        <v>3.7568546687905108E-3</v>
      </c>
      <c r="Y2004" s="13">
        <f t="shared" si="2422"/>
        <v>1.2460153858915057E-3</v>
      </c>
      <c r="Z2004" s="13">
        <f t="shared" si="2423"/>
        <v>1.5613616838680896E-2</v>
      </c>
      <c r="AA2004" s="13">
        <f t="shared" si="2424"/>
        <v>7.3863488278265357E-3</v>
      </c>
      <c r="AB2004" s="13">
        <f t="shared" si="2425"/>
        <v>1.7471335940297012E-3</v>
      </c>
      <c r="AC2004" s="13">
        <f t="shared" si="2426"/>
        <v>5.4033919992866225E-6</v>
      </c>
      <c r="AD2004" s="13">
        <f t="shared" si="2427"/>
        <v>6.6982552677533438E-4</v>
      </c>
      <c r="AE2004" s="13">
        <f t="shared" si="2428"/>
        <v>4.4431471845763276E-4</v>
      </c>
      <c r="AF2004" s="13">
        <f t="shared" si="2429"/>
        <v>1.4736342610625859E-4</v>
      </c>
      <c r="AG2004" s="13">
        <f t="shared" si="2430"/>
        <v>3.2583479609765913E-5</v>
      </c>
      <c r="AH2004" s="13">
        <f t="shared" si="2431"/>
        <v>2.5892413369126158E-3</v>
      </c>
      <c r="AI2004" s="13">
        <f t="shared" si="2432"/>
        <v>1.2248949049706713E-3</v>
      </c>
      <c r="AJ2004" s="13">
        <f t="shared" si="2433"/>
        <v>2.897311090383202E-4</v>
      </c>
      <c r="AK2004" s="13">
        <f t="shared" si="2434"/>
        <v>4.5687792045900693E-5</v>
      </c>
      <c r="AL2004" s="13">
        <f t="shared" si="2435"/>
        <v>6.7823745366556777E-8</v>
      </c>
      <c r="AM2004" s="13">
        <f t="shared" si="2436"/>
        <v>6.3375002033971714E-5</v>
      </c>
      <c r="AN2004" s="13">
        <f t="shared" si="2437"/>
        <v>4.2038478768547512E-5</v>
      </c>
      <c r="AO2004" s="13">
        <f t="shared" si="2438"/>
        <v>1.3942671719570964E-5</v>
      </c>
      <c r="AP2004" s="13">
        <f t="shared" si="2439"/>
        <v>3.082859646278311E-6</v>
      </c>
      <c r="AQ2004" s="13">
        <f t="shared" si="2440"/>
        <v>5.1123757643830992E-7</v>
      </c>
      <c r="AR2004" s="13">
        <f t="shared" si="2441"/>
        <v>3.4350379005936601E-4</v>
      </c>
      <c r="AS2004" s="13">
        <f t="shared" si="2442"/>
        <v>1.6250167038640658E-4</v>
      </c>
      <c r="AT2004" s="13">
        <f t="shared" si="2443"/>
        <v>3.8437411234689108E-5</v>
      </c>
      <c r="AU2004" s="13">
        <f t="shared" si="2444"/>
        <v>6.0612077767630275E-6</v>
      </c>
      <c r="AV2004" s="13">
        <f t="shared" si="2445"/>
        <v>7.1684535715955587E-7</v>
      </c>
      <c r="AW2004" s="13">
        <f t="shared" si="2446"/>
        <v>5.9120019683865626E-10</v>
      </c>
      <c r="AX2004" s="13">
        <f t="shared" si="2447"/>
        <v>4.9968122571430089E-6</v>
      </c>
      <c r="AY2004" s="13">
        <f t="shared" si="2448"/>
        <v>3.3145306389059214E-6</v>
      </c>
      <c r="AZ2004" s="13">
        <f t="shared" si="2449"/>
        <v>1.0993122005475892E-6</v>
      </c>
      <c r="BA2004" s="13">
        <f t="shared" si="2450"/>
        <v>2.4306856604623964E-7</v>
      </c>
      <c r="BB2004" s="13">
        <f t="shared" si="2451"/>
        <v>4.0308609171952061E-8</v>
      </c>
      <c r="BC2004" s="13">
        <f t="shared" si="2452"/>
        <v>5.3475741427399243E-9</v>
      </c>
      <c r="BD2004" s="13">
        <f t="shared" si="2453"/>
        <v>3.7976006106176258E-5</v>
      </c>
      <c r="BE2004" s="13">
        <f t="shared" si="2454"/>
        <v>1.7965345959622415E-5</v>
      </c>
      <c r="BF2004" s="13">
        <f t="shared" si="2455"/>
        <v>4.2494417994686142E-6</v>
      </c>
      <c r="BG2004" s="13">
        <f t="shared" si="2456"/>
        <v>6.7009584814588165E-7</v>
      </c>
      <c r="BH2004" s="13">
        <f t="shared" si="2457"/>
        <v>7.9250722840556133E-8</v>
      </c>
      <c r="BI2004" s="13">
        <f t="shared" si="2458"/>
        <v>7.4982432296859456E-9</v>
      </c>
      <c r="BJ2004" s="14">
        <f t="shared" si="2459"/>
        <v>0.22367644241022772</v>
      </c>
      <c r="BK2004" s="14">
        <f t="shared" si="2460"/>
        <v>0.42988009874992877</v>
      </c>
      <c r="BL2004" s="14">
        <f t="shared" si="2461"/>
        <v>0.33082616729035347</v>
      </c>
      <c r="BM2004" s="14">
        <f t="shared" si="2462"/>
        <v>0.10701477551585201</v>
      </c>
      <c r="BN2004" s="14">
        <f t="shared" si="2463"/>
        <v>0.89297823583390035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1.30322580645161</v>
      </c>
      <c r="F2005" s="10">
        <f>VLOOKUP(B2005,home!$B$2:$E$405,3,FALSE)</f>
        <v>0.86</v>
      </c>
      <c r="G2005" s="10">
        <f>VLOOKUP(C2005,away!$B$2:$E$405,4,FALSE)</f>
        <v>0.88</v>
      </c>
      <c r="H2005" s="10">
        <f>VLOOKUP(A2005,away!$A$2:$E$405,3,FALSE)</f>
        <v>1.08387096774194</v>
      </c>
      <c r="I2005" s="10">
        <f>VLOOKUP(C2005,away!$B$2:$E$405,3,FALSE)</f>
        <v>1.1000000000000001</v>
      </c>
      <c r="J2005" s="10">
        <f>VLOOKUP(B2005,home!$B$2:$E$405,4,FALSE)</f>
        <v>1.27</v>
      </c>
      <c r="K2005" s="12">
        <f t="shared" si="2408"/>
        <v>0.9862812903225785</v>
      </c>
      <c r="L2005" s="12">
        <f t="shared" si="2409"/>
        <v>1.5141677419354902</v>
      </c>
      <c r="M2005" s="13">
        <f t="shared" si="2410"/>
        <v>8.2048148085772488E-2</v>
      </c>
      <c r="N2005" s="13">
        <f t="shared" si="2411"/>
        <v>8.0922553362613697E-2</v>
      </c>
      <c r="O2005" s="13">
        <f t="shared" si="2412"/>
        <v>0.12423465911702285</v>
      </c>
      <c r="P2005" s="13">
        <f t="shared" si="2413"/>
        <v>0.12253031989672299</v>
      </c>
      <c r="Q2005" s="13">
        <f t="shared" si="2414"/>
        <v>3.9906200173338166E-2</v>
      </c>
      <c r="R2005" s="13">
        <f t="shared" si="2415"/>
        <v>9.405605663267394E-2</v>
      </c>
      <c r="S2005" s="13">
        <f t="shared" si="2416"/>
        <v>4.5746551397778307E-2</v>
      </c>
      <c r="T2005" s="13">
        <f t="shared" si="2417"/>
        <v>6.0424681005689117E-2</v>
      </c>
      <c r="U2005" s="13">
        <f t="shared" si="2418"/>
        <v>9.2765728898327182E-2</v>
      </c>
      <c r="V2005" s="13">
        <f t="shared" si="2419"/>
        <v>7.5908539446616959E-3</v>
      </c>
      <c r="W2005" s="13">
        <f t="shared" si="2420"/>
        <v>1.3119579532943692E-2</v>
      </c>
      <c r="X2005" s="13">
        <f t="shared" si="2421"/>
        <v>1.9865244116540424E-2</v>
      </c>
      <c r="Y2005" s="13">
        <f t="shared" si="2422"/>
        <v>1.5039655913469651E-2</v>
      </c>
      <c r="Z2005" s="13">
        <f t="shared" si="2423"/>
        <v>4.7472215628950841E-2</v>
      </c>
      <c r="AA2005" s="13">
        <f t="shared" si="2424"/>
        <v>4.6820958084993314E-2</v>
      </c>
      <c r="AB2005" s="13">
        <f t="shared" si="2425"/>
        <v>2.3089317477103279E-2</v>
      </c>
      <c r="AC2005" s="13">
        <f t="shared" si="2426"/>
        <v>7.0850910702180739E-4</v>
      </c>
      <c r="AD2005" s="13">
        <f t="shared" si="2427"/>
        <v>3.2348989575603487E-3</v>
      </c>
      <c r="AE2005" s="13">
        <f t="shared" si="2428"/>
        <v>4.8981796499586241E-3</v>
      </c>
      <c r="AF2005" s="13">
        <f t="shared" si="2429"/>
        <v>3.708332810086111E-3</v>
      </c>
      <c r="AG2005" s="13">
        <f t="shared" si="2430"/>
        <v>1.8716793057977929E-3</v>
      </c>
      <c r="AH2005" s="13">
        <f t="shared" si="2431"/>
        <v>1.7970224385890791E-2</v>
      </c>
      <c r="AI2005" s="13">
        <f t="shared" si="2432"/>
        <v>1.7723696094702639E-2</v>
      </c>
      <c r="AJ2005" s="13">
        <f t="shared" si="2433"/>
        <v>8.7402749267842788E-3</v>
      </c>
      <c r="AK2005" s="13">
        <f t="shared" si="2434"/>
        <v>2.8734565441876267E-3</v>
      </c>
      <c r="AL2005" s="13">
        <f t="shared" si="2435"/>
        <v>4.232336722207019E-5</v>
      </c>
      <c r="AM2005" s="13">
        <f t="shared" si="2436"/>
        <v>6.3810406358515712E-4</v>
      </c>
      <c r="AN2005" s="13">
        <f t="shared" si="2437"/>
        <v>9.6619658907859786E-4</v>
      </c>
      <c r="AO2005" s="13">
        <f t="shared" si="2438"/>
        <v>7.3149185377545671E-4</v>
      </c>
      <c r="AP2005" s="13">
        <f t="shared" si="2439"/>
        <v>3.6920045615846314E-4</v>
      </c>
      <c r="AQ2005" s="13">
        <f t="shared" si="2440"/>
        <v>1.3975785525575325E-4</v>
      </c>
      <c r="AR2005" s="13">
        <f t="shared" si="2441"/>
        <v>5.4419868160916684E-3</v>
      </c>
      <c r="AS2005" s="13">
        <f t="shared" si="2442"/>
        <v>5.3673297788933514E-3</v>
      </c>
      <c r="AT2005" s="13">
        <f t="shared" si="2443"/>
        <v>2.6468484699568666E-3</v>
      </c>
      <c r="AU2005" s="13">
        <f t="shared" si="2444"/>
        <v>8.701790414124671E-4</v>
      </c>
      <c r="AV2005" s="13">
        <f t="shared" si="2445"/>
        <v>2.1456032694398811E-4</v>
      </c>
      <c r="AW2005" s="13">
        <f t="shared" si="2446"/>
        <v>1.7557088415008893E-6</v>
      </c>
      <c r="AX2005" s="13">
        <f t="shared" si="2447"/>
        <v>1.0489168319880822E-4</v>
      </c>
      <c r="AY2005" s="13">
        <f t="shared" si="2448"/>
        <v>1.5882360309695223E-4</v>
      </c>
      <c r="AZ2005" s="13">
        <f t="shared" si="2449"/>
        <v>1.2024278823368537E-4</v>
      </c>
      <c r="BA2005" s="13">
        <f t="shared" si="2450"/>
        <v>6.0689250381275583E-5</v>
      </c>
      <c r="BB2005" s="13">
        <f t="shared" si="2451"/>
        <v>2.2973426302393405E-5</v>
      </c>
      <c r="BC2005" s="13">
        <f t="shared" si="2452"/>
        <v>6.9571242057632837E-6</v>
      </c>
      <c r="BD2005" s="13">
        <f t="shared" si="2453"/>
        <v>1.3733468148273719E-3</v>
      </c>
      <c r="BE2005" s="13">
        <f t="shared" si="2454"/>
        <v>1.3545062685883437E-3</v>
      </c>
      <c r="BF2005" s="13">
        <f t="shared" si="2455"/>
        <v>6.6796209516666624E-4</v>
      </c>
      <c r="BG2005" s="13">
        <f t="shared" si="2456"/>
        <v>2.1959950570251755E-4</v>
      </c>
      <c r="BH2005" s="13">
        <f t="shared" si="2457"/>
        <v>5.4146720959619858E-5</v>
      </c>
      <c r="BI2005" s="13">
        <f t="shared" si="2458"/>
        <v>1.0680779562958097E-5</v>
      </c>
      <c r="BJ2005" s="14">
        <f t="shared" si="2459"/>
        <v>0.24631033352126991</v>
      </c>
      <c r="BK2005" s="14">
        <f t="shared" si="2460"/>
        <v>0.25882552940227627</v>
      </c>
      <c r="BL2005" s="14">
        <f t="shared" si="2461"/>
        <v>0.44649551877979171</v>
      </c>
      <c r="BM2005" s="14">
        <f t="shared" si="2462"/>
        <v>0.45524859216988928</v>
      </c>
      <c r="BN2005" s="14">
        <f t="shared" si="2463"/>
        <v>0.54369793726814408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1.30322580645161</v>
      </c>
      <c r="F2006" s="10">
        <f>VLOOKUP(B2006,home!$B$2:$E$405,3,FALSE)</f>
        <v>1.1499999999999999</v>
      </c>
      <c r="G2006" s="10">
        <f>VLOOKUP(C2006,away!$B$2:$E$405,4,FALSE)</f>
        <v>1.53</v>
      </c>
      <c r="H2006" s="10">
        <f>VLOOKUP(A2006,away!$A$2:$E$405,3,FALSE)</f>
        <v>1.08387096774194</v>
      </c>
      <c r="I2006" s="10">
        <f>VLOOKUP(C2006,away!$B$2:$E$405,3,FALSE)</f>
        <v>0.66</v>
      </c>
      <c r="J2006" s="10">
        <f>VLOOKUP(B2006,home!$B$2:$E$405,4,FALSE)</f>
        <v>0.92</v>
      </c>
      <c r="K2006" s="12">
        <f t="shared" si="2408"/>
        <v>2.2930258064516078</v>
      </c>
      <c r="L2006" s="12">
        <f t="shared" si="2409"/>
        <v>0.65812645161290606</v>
      </c>
      <c r="M2006" s="13">
        <f t="shared" si="2410"/>
        <v>5.2279431832495941E-2</v>
      </c>
      <c r="N2006" s="13">
        <f t="shared" si="2411"/>
        <v>0.11987808633854086</v>
      </c>
      <c r="O2006" s="13">
        <f t="shared" si="2412"/>
        <v>3.4406476964259358E-2</v>
      </c>
      <c r="P2006" s="13">
        <f t="shared" si="2413"/>
        <v>7.8894939588129473E-2</v>
      </c>
      <c r="Q2006" s="13">
        <f t="shared" si="2414"/>
        <v>0.13744177280115408</v>
      </c>
      <c r="R2006" s="13">
        <f t="shared" si="2415"/>
        <v>1.1321906298494602E-2</v>
      </c>
      <c r="S2006" s="13">
        <f t="shared" si="2416"/>
        <v>2.9765106823261327E-2</v>
      </c>
      <c r="T2006" s="13">
        <f t="shared" si="2417"/>
        <v>9.0454066237010744E-2</v>
      </c>
      <c r="U2006" s="13">
        <f t="shared" si="2418"/>
        <v>2.5961423320675119E-2</v>
      </c>
      <c r="V2006" s="13">
        <f t="shared" si="2419"/>
        <v>4.9909500678317802E-3</v>
      </c>
      <c r="W2006" s="13">
        <f t="shared" si="2420"/>
        <v>0.10505251063916833</v>
      </c>
      <c r="X2006" s="13">
        <f t="shared" si="2421"/>
        <v>6.9137836059982902E-2</v>
      </c>
      <c r="Y2006" s="13">
        <f t="shared" si="2422"/>
        <v>2.2750719359175685E-2</v>
      </c>
      <c r="Z2006" s="13">
        <f t="shared" si="2423"/>
        <v>2.4837486725740208E-3</v>
      </c>
      <c r="AA2006" s="13">
        <f t="shared" si="2424"/>
        <v>5.6952998029521544E-3</v>
      </c>
      <c r="AB2006" s="13">
        <f t="shared" si="2425"/>
        <v>6.5297347118240248E-3</v>
      </c>
      <c r="AC2006" s="13">
        <f t="shared" si="2426"/>
        <v>4.7074046413531957E-4</v>
      </c>
      <c r="AD2006" s="13">
        <f t="shared" si="2427"/>
        <v>6.0222029482036261E-2</v>
      </c>
      <c r="AE2006" s="13">
        <f t="shared" si="2428"/>
        <v>3.9633710571940338E-2</v>
      </c>
      <c r="AF2006" s="13">
        <f t="shared" si="2429"/>
        <v>1.3041996651482007E-2</v>
      </c>
      <c r="AG2006" s="13">
        <f t="shared" si="2430"/>
        <v>2.8610943260624186E-3</v>
      </c>
      <c r="AH2006" s="13">
        <f t="shared" si="2431"/>
        <v>4.0865517514485149E-4</v>
      </c>
      <c r="AI2006" s="13">
        <f t="shared" si="2432"/>
        <v>9.3705686254714603E-4</v>
      </c>
      <c r="AJ2006" s="13">
        <f t="shared" si="2433"/>
        <v>1.0743477839665917E-3</v>
      </c>
      <c r="AK2006" s="13">
        <f t="shared" si="2434"/>
        <v>8.2116906457983059E-4</v>
      </c>
      <c r="AL2006" s="13">
        <f t="shared" si="2435"/>
        <v>2.8415795029018759E-5</v>
      </c>
      <c r="AM2006" s="13">
        <f t="shared" si="2436"/>
        <v>2.761813354383974E-2</v>
      </c>
      <c r="AN2006" s="13">
        <f t="shared" si="2437"/>
        <v>1.8176224229378622E-2</v>
      </c>
      <c r="AO2006" s="13">
        <f t="shared" si="2438"/>
        <v>5.9811269779007402E-3</v>
      </c>
      <c r="AP2006" s="13">
        <f t="shared" si="2439"/>
        <v>1.3121126248706793E-3</v>
      </c>
      <c r="AQ2006" s="13">
        <f t="shared" si="2440"/>
        <v>2.1588400648065906E-4</v>
      </c>
      <c r="AR2006" s="13">
        <f t="shared" si="2441"/>
        <v>5.378935607026636E-5</v>
      </c>
      <c r="AS2006" s="13">
        <f t="shared" si="2442"/>
        <v>1.2334038158153519E-4</v>
      </c>
      <c r="AT2006" s="13">
        <f t="shared" si="2443"/>
        <v>1.4141133897202442E-4</v>
      </c>
      <c r="AU2006" s="13">
        <f t="shared" si="2444"/>
        <v>1.0808661652924265E-4</v>
      </c>
      <c r="AV2006" s="13">
        <f t="shared" si="2445"/>
        <v>6.1961350258398076E-5</v>
      </c>
      <c r="AW2006" s="13">
        <f t="shared" si="2446"/>
        <v>1.1911750810242493E-6</v>
      </c>
      <c r="AX2006" s="13">
        <f t="shared" si="2447"/>
        <v>1.0554848823675212E-2</v>
      </c>
      <c r="AY2006" s="13">
        <f t="shared" si="2448"/>
        <v>6.9464252036360221E-3</v>
      </c>
      <c r="AZ2006" s="13">
        <f t="shared" si="2449"/>
        <v>2.2858130853317168E-3</v>
      </c>
      <c r="BA2006" s="13">
        <f t="shared" si="2450"/>
        <v>5.0145135163323716E-4</v>
      </c>
      <c r="BB2006" s="13">
        <f t="shared" si="2451"/>
        <v>8.2504599676719491E-5</v>
      </c>
      <c r="BC2006" s="13">
        <f t="shared" si="2452"/>
        <v>1.0859691885396546E-5</v>
      </c>
      <c r="BD2006" s="13">
        <f t="shared" si="2453"/>
        <v>5.9000330075112532E-6</v>
      </c>
      <c r="BE2006" s="13">
        <f t="shared" si="2454"/>
        <v>1.3528927945139595E-5</v>
      </c>
      <c r="BF2006" s="13">
        <f t="shared" si="2455"/>
        <v>1.5511090455914712E-5</v>
      </c>
      <c r="BG2006" s="13">
        <f t="shared" si="2456"/>
        <v>1.1855776900539223E-5</v>
      </c>
      <c r="BH2006" s="13">
        <f t="shared" si="2457"/>
        <v>6.7964005971173227E-6</v>
      </c>
      <c r="BI2006" s="13">
        <f t="shared" si="2458"/>
        <v>3.1168643920346277E-6</v>
      </c>
      <c r="BJ2006" s="14">
        <f t="shared" si="2459"/>
        <v>0.73415920660486222</v>
      </c>
      <c r="BK2006" s="14">
        <f t="shared" si="2460"/>
        <v>0.17337600977451889</v>
      </c>
      <c r="BL2006" s="14">
        <f t="shared" si="2461"/>
        <v>8.7701368121153395E-2</v>
      </c>
      <c r="BM2006" s="14">
        <f t="shared" si="2462"/>
        <v>0.55655248532147927</v>
      </c>
      <c r="BN2006" s="14">
        <f t="shared" si="2463"/>
        <v>0.43422261382307437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1.30322580645161</v>
      </c>
      <c r="F2007" s="10">
        <f>VLOOKUP(B2007,home!$B$2:$E$405,3,FALSE)</f>
        <v>1.1000000000000001</v>
      </c>
      <c r="G2007" s="10">
        <f>VLOOKUP(C2007,away!$B$2:$E$405,4,FALSE)</f>
        <v>1.43</v>
      </c>
      <c r="H2007" s="10">
        <f>VLOOKUP(A2007,away!$A$2:$E$405,3,FALSE)</f>
        <v>1.08387096774194</v>
      </c>
      <c r="I2007" s="10">
        <f>VLOOKUP(C2007,away!$B$2:$E$405,3,FALSE)</f>
        <v>0.44</v>
      </c>
      <c r="J2007" s="10">
        <f>VLOOKUP(B2007,home!$B$2:$E$405,4,FALSE)</f>
        <v>0.79</v>
      </c>
      <c r="K2007" s="12">
        <f t="shared" si="2408"/>
        <v>2.0499741935483828</v>
      </c>
      <c r="L2007" s="12">
        <f t="shared" si="2409"/>
        <v>0.37675354838709835</v>
      </c>
      <c r="M2007" s="13">
        <f t="shared" si="2410"/>
        <v>8.832538366709608E-2</v>
      </c>
      <c r="N2007" s="13">
        <f t="shared" si="2411"/>
        <v>0.18106475715280679</v>
      </c>
      <c r="O2007" s="13">
        <f t="shared" si="2412"/>
        <v>3.3276901709230318E-2</v>
      </c>
      <c r="P2007" s="13">
        <f t="shared" si="2413"/>
        <v>6.8216789745168219E-2</v>
      </c>
      <c r="Q2007" s="13">
        <f t="shared" si="2414"/>
        <v>0.18558903976217947</v>
      </c>
      <c r="R2007" s="13">
        <f t="shared" si="2415"/>
        <v>6.2685953991406095E-3</v>
      </c>
      <c r="S2007" s="13">
        <f t="shared" si="2416"/>
        <v>1.317155445561362E-2</v>
      </c>
      <c r="T2007" s="13">
        <f t="shared" si="2417"/>
        <v>6.9921329272155414E-2</v>
      </c>
      <c r="U2007" s="13">
        <f t="shared" si="2418"/>
        <v>1.2850458798034372E-2</v>
      </c>
      <c r="V2007" s="13">
        <f t="shared" si="2419"/>
        <v>1.1303170210102661E-3</v>
      </c>
      <c r="W2007" s="13">
        <f t="shared" si="2420"/>
        <v>0.12681758070596422</v>
      </c>
      <c r="X2007" s="13">
        <f t="shared" si="2421"/>
        <v>4.7778973528839246E-2</v>
      </c>
      <c r="Y2007" s="13">
        <f t="shared" si="2422"/>
        <v>9.000448907641713E-3</v>
      </c>
      <c r="Z2007" s="13">
        <f t="shared" si="2423"/>
        <v>7.8723852000975455E-4</v>
      </c>
      <c r="AA2007" s="13">
        <f t="shared" si="2424"/>
        <v>1.6138186501872189E-3</v>
      </c>
      <c r="AB2007" s="13">
        <f t="shared" si="2425"/>
        <v>1.6541432929754421E-3</v>
      </c>
      <c r="AC2007" s="13">
        <f t="shared" si="2426"/>
        <v>5.4561465916087769E-5</v>
      </c>
      <c r="AD2007" s="13">
        <f t="shared" si="2427"/>
        <v>6.4993191933866504E-2</v>
      </c>
      <c r="AE2007" s="13">
        <f t="shared" si="2428"/>
        <v>2.4486415682087946E-2</v>
      </c>
      <c r="AF2007" s="13">
        <f t="shared" si="2429"/>
        <v>4.6126719977540621E-3</v>
      </c>
      <c r="AG2007" s="13">
        <f t="shared" si="2430"/>
        <v>5.792801808998828E-4</v>
      </c>
      <c r="AH2007" s="13">
        <f t="shared" si="2431"/>
        <v>7.4148726460170688E-5</v>
      </c>
      <c r="AI2007" s="13">
        <f t="shared" si="2432"/>
        <v>1.52002975727828E-4</v>
      </c>
      <c r="AJ2007" s="13">
        <f t="shared" si="2433"/>
        <v>1.5580108879230435E-4</v>
      </c>
      <c r="AK2007" s="13">
        <f t="shared" si="2434"/>
        <v>1.0646273711698804E-4</v>
      </c>
      <c r="AL2007" s="13">
        <f t="shared" si="2435"/>
        <v>1.6855893035752464E-6</v>
      </c>
      <c r="AM2007" s="13">
        <f t="shared" si="2436"/>
        <v>2.6646873244152644E-2</v>
      </c>
      <c r="AN2007" s="13">
        <f t="shared" si="2437"/>
        <v>1.0039304048155742E-2</v>
      </c>
      <c r="AO2007" s="13">
        <f t="shared" si="2438"/>
        <v>1.891171711739818E-3</v>
      </c>
      <c r="AP2007" s="13">
        <f t="shared" si="2439"/>
        <v>2.3750188433575972E-4</v>
      </c>
      <c r="AQ2007" s="13">
        <f t="shared" si="2440"/>
        <v>2.2369919418029919E-5</v>
      </c>
      <c r="AR2007" s="13">
        <f t="shared" si="2441"/>
        <v>5.5871591604507305E-6</v>
      </c>
      <c r="AS2007" s="13">
        <f t="shared" si="2442"/>
        <v>1.1453532094171445E-5</v>
      </c>
      <c r="AT2007" s="13">
        <f t="shared" si="2443"/>
        <v>1.1739722609014816E-5</v>
      </c>
      <c r="AU2007" s="13">
        <f t="shared" si="2444"/>
        <v>8.0220427959656226E-6</v>
      </c>
      <c r="AV2007" s="13">
        <f t="shared" si="2445"/>
        <v>4.1112451778175609E-6</v>
      </c>
      <c r="AW2007" s="13">
        <f t="shared" si="2446"/>
        <v>3.6162213933905382E-8</v>
      </c>
      <c r="AX2007" s="13">
        <f t="shared" si="2447"/>
        <v>9.1042337482112878E-3</v>
      </c>
      <c r="AY2007" s="13">
        <f t="shared" si="2448"/>
        <v>3.4300523699841759E-3</v>
      </c>
      <c r="AZ2007" s="13">
        <f t="shared" si="2449"/>
        <v>6.4614220077255727E-4</v>
      </c>
      <c r="BA2007" s="13">
        <f t="shared" si="2450"/>
        <v>8.1145455634569946E-5</v>
      </c>
      <c r="BB2007" s="13">
        <f t="shared" si="2451"/>
        <v>7.6429595864530229E-6</v>
      </c>
      <c r="BC2007" s="13">
        <f t="shared" si="2452"/>
        <v>5.7590242887507353E-7</v>
      </c>
      <c r="BD2007" s="13">
        <f t="shared" si="2453"/>
        <v>3.5083033985054865E-7</v>
      </c>
      <c r="BE2007" s="13">
        <f t="shared" si="2454"/>
        <v>7.191931430074335E-7</v>
      </c>
      <c r="BF2007" s="13">
        <f t="shared" si="2455"/>
        <v>7.3716369167109532E-7</v>
      </c>
      <c r="BG2007" s="13">
        <f t="shared" si="2456"/>
        <v>5.0372218144886747E-7</v>
      </c>
      <c r="BH2007" s="13">
        <f t="shared" si="2457"/>
        <v>2.5815436817201861E-7</v>
      </c>
      <c r="BI2007" s="13">
        <f t="shared" si="2458"/>
        <v>1.0584195854088522E-7</v>
      </c>
      <c r="BJ2007" s="14">
        <f t="shared" si="2459"/>
        <v>0.76695070256861519</v>
      </c>
      <c r="BK2007" s="14">
        <f t="shared" si="2460"/>
        <v>0.17433034431409203</v>
      </c>
      <c r="BL2007" s="14">
        <f t="shared" si="2461"/>
        <v>5.6195921985185353E-2</v>
      </c>
      <c r="BM2007" s="14">
        <f t="shared" si="2462"/>
        <v>0.43209272374451052</v>
      </c>
      <c r="BN2007" s="14">
        <f t="shared" si="2463"/>
        <v>0.56274146743562148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1.30322580645161</v>
      </c>
      <c r="F2008" s="10">
        <f>VLOOKUP(B2008,home!$B$2:$E$405,3,FALSE)</f>
        <v>0.66</v>
      </c>
      <c r="G2008" s="10">
        <f>VLOOKUP(C2008,away!$B$2:$E$405,4,FALSE)</f>
        <v>0.99</v>
      </c>
      <c r="H2008" s="10">
        <f>VLOOKUP(A2008,away!$A$2:$E$405,3,FALSE)</f>
        <v>1.08387096774194</v>
      </c>
      <c r="I2008" s="10">
        <f>VLOOKUP(C2008,away!$B$2:$E$405,3,FALSE)</f>
        <v>0.77</v>
      </c>
      <c r="J2008" s="10">
        <f>VLOOKUP(B2008,home!$B$2:$E$405,4,FALSE)</f>
        <v>1.45</v>
      </c>
      <c r="K2008" s="12">
        <f t="shared" si="2408"/>
        <v>0.85152774193548209</v>
      </c>
      <c r="L2008" s="12">
        <f t="shared" si="2409"/>
        <v>1.2101419354838761</v>
      </c>
      <c r="M2008" s="13">
        <f t="shared" si="2410"/>
        <v>0.12724134043997729</v>
      </c>
      <c r="N2008" s="13">
        <f t="shared" si="2411"/>
        <v>0.10834953130569781</v>
      </c>
      <c r="O2008" s="13">
        <f t="shared" si="2412"/>
        <v>0.15398008199359692</v>
      </c>
      <c r="P2008" s="13">
        <f t="shared" si="2413"/>
        <v>0.13111831152304795</v>
      </c>
      <c r="Q2008" s="13">
        <f t="shared" si="2414"/>
        <v>4.6131315866254331E-2</v>
      </c>
      <c r="R2008" s="13">
        <f t="shared" si="2415"/>
        <v>9.3168877224848679E-2</v>
      </c>
      <c r="S2008" s="13">
        <f t="shared" si="2416"/>
        <v>3.3778352926038466E-2</v>
      </c>
      <c r="T2008" s="13">
        <f t="shared" si="2417"/>
        <v>5.5825439868807059E-2</v>
      </c>
      <c r="U2008" s="13">
        <f t="shared" si="2418"/>
        <v>7.9335883641939567E-2</v>
      </c>
      <c r="V2008" s="13">
        <f t="shared" si="2419"/>
        <v>3.8675066752652306E-3</v>
      </c>
      <c r="W2008" s="13">
        <f t="shared" si="2420"/>
        <v>1.3094031744034678E-2</v>
      </c>
      <c r="X2008" s="13">
        <f t="shared" si="2421"/>
        <v>1.5845636918013439E-2</v>
      </c>
      <c r="Y2008" s="13">
        <f t="shared" si="2422"/>
        <v>9.5877348644697758E-3</v>
      </c>
      <c r="Z2008" s="13">
        <f t="shared" si="2423"/>
        <v>3.7582521803912666E-2</v>
      </c>
      <c r="AA2008" s="13">
        <f t="shared" si="2424"/>
        <v>3.200255992792677E-2</v>
      </c>
      <c r="AB2008" s="13">
        <f t="shared" si="2425"/>
        <v>1.3625533795791213E-2</v>
      </c>
      <c r="AC2008" s="13">
        <f t="shared" si="2426"/>
        <v>2.490842123869842E-4</v>
      </c>
      <c r="AD2008" s="13">
        <f t="shared" si="2427"/>
        <v>2.7874828209573429E-3</v>
      </c>
      <c r="AE2008" s="13">
        <f t="shared" si="2428"/>
        <v>3.3732498560813734E-3</v>
      </c>
      <c r="AF2008" s="13">
        <f t="shared" si="2429"/>
        <v>2.0410555548545104E-3</v>
      </c>
      <c r="AG2008" s="13">
        <f t="shared" si="2430"/>
        <v>8.2332230652725131E-4</v>
      </c>
      <c r="AH2008" s="13">
        <f t="shared" si="2431"/>
        <v>1.1370046419037961E-2</v>
      </c>
      <c r="AI2008" s="13">
        <f t="shared" si="2432"/>
        <v>9.6819099529050091E-3</v>
      </c>
      <c r="AJ2008" s="13">
        <f t="shared" si="2433"/>
        <v>4.1222074599099358E-3</v>
      </c>
      <c r="AK2008" s="13">
        <f t="shared" si="2434"/>
        <v>1.170058003375569E-3</v>
      </c>
      <c r="AL2008" s="13">
        <f t="shared" si="2435"/>
        <v>1.0266946651866149E-5</v>
      </c>
      <c r="AM2008" s="13">
        <f t="shared" si="2436"/>
        <v>4.7472379044275083E-4</v>
      </c>
      <c r="AN2008" s="13">
        <f t="shared" si="2437"/>
        <v>5.7448316658663249E-4</v>
      </c>
      <c r="AO2008" s="13">
        <f t="shared" si="2438"/>
        <v>3.4760308555802685E-4</v>
      </c>
      <c r="AP2008" s="13">
        <f t="shared" si="2439"/>
        <v>1.4021635691245264E-4</v>
      </c>
      <c r="AQ2008" s="13">
        <f t="shared" si="2440"/>
        <v>4.2420423385133353E-5</v>
      </c>
      <c r="AR2008" s="13">
        <f t="shared" si="2441"/>
        <v>2.7518739960152219E-3</v>
      </c>
      <c r="AS2008" s="13">
        <f t="shared" si="2442"/>
        <v>2.3432970499178136E-3</v>
      </c>
      <c r="AT2008" s="13">
        <f t="shared" si="2443"/>
        <v>9.9769122280029621E-4</v>
      </c>
      <c r="AU2008" s="13">
        <f t="shared" si="2444"/>
        <v>2.8318725136666209E-4</v>
      </c>
      <c r="AV2008" s="13">
        <f t="shared" si="2445"/>
        <v>6.0285450175292378E-5</v>
      </c>
      <c r="AW2008" s="13">
        <f t="shared" si="2446"/>
        <v>2.938826294877988E-7</v>
      </c>
      <c r="AX2008" s="13">
        <f t="shared" si="2447"/>
        <v>6.7373412886461424E-5</v>
      </c>
      <c r="AY2008" s="13">
        <f t="shared" si="2448"/>
        <v>8.1531392270576742E-5</v>
      </c>
      <c r="AZ2008" s="13">
        <f t="shared" si="2449"/>
        <v>4.933227842250545E-5</v>
      </c>
      <c r="BA2008" s="13">
        <f t="shared" si="2450"/>
        <v>1.9899686297346732E-5</v>
      </c>
      <c r="BB2008" s="13">
        <f t="shared" si="2451"/>
        <v>6.020361222848285E-6</v>
      </c>
      <c r="BC2008" s="13">
        <f t="shared" si="2452"/>
        <v>1.4570983165059394E-6</v>
      </c>
      <c r="BD2008" s="13">
        <f t="shared" si="2453"/>
        <v>5.5502635395760077E-4</v>
      </c>
      <c r="BE2008" s="13">
        <f t="shared" si="2454"/>
        <v>4.726203379001994E-4</v>
      </c>
      <c r="BF2008" s="13">
        <f t="shared" si="2455"/>
        <v>2.0122466456247066E-4</v>
      </c>
      <c r="BG2008" s="13">
        <f t="shared" si="2456"/>
        <v>5.7116128078868495E-5</v>
      </c>
      <c r="BH2008" s="13">
        <f t="shared" si="2457"/>
        <v>1.2158991892774167E-5</v>
      </c>
      <c r="BI2008" s="13">
        <f t="shared" si="2458"/>
        <v>2.0707437821331643E-6</v>
      </c>
      <c r="BJ2008" s="14">
        <f t="shared" si="2459"/>
        <v>0.25966386215799897</v>
      </c>
      <c r="BK2008" s="14">
        <f t="shared" si="2460"/>
        <v>0.2963463941156384</v>
      </c>
      <c r="BL2008" s="14">
        <f t="shared" si="2461"/>
        <v>0.40619371060978088</v>
      </c>
      <c r="BM2008" s="14">
        <f t="shared" si="2462"/>
        <v>0.33971579282426684</v>
      </c>
      <c r="BN2008" s="14">
        <f t="shared" si="2463"/>
        <v>0.65998945835342293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1.30322580645161</v>
      </c>
      <c r="F2009" s="10">
        <f>VLOOKUP(B2009,home!$B$2:$E$405,3,FALSE)</f>
        <v>0.86</v>
      </c>
      <c r="G2009" s="10">
        <f>VLOOKUP(C2009,away!$B$2:$E$405,4,FALSE)</f>
        <v>1.21</v>
      </c>
      <c r="H2009" s="10">
        <f>VLOOKUP(A2009,away!$A$2:$E$405,3,FALSE)</f>
        <v>1.08387096774194</v>
      </c>
      <c r="I2009" s="10">
        <f>VLOOKUP(C2009,away!$B$2:$E$405,3,FALSE)</f>
        <v>1.21</v>
      </c>
      <c r="J2009" s="10">
        <f>VLOOKUP(B2009,home!$B$2:$E$405,4,FALSE)</f>
        <v>0.46</v>
      </c>
      <c r="K2009" s="12">
        <f t="shared" si="2408"/>
        <v>1.3561367741935453</v>
      </c>
      <c r="L2009" s="12">
        <f t="shared" si="2409"/>
        <v>0.60328258064516382</v>
      </c>
      <c r="M2009" s="13">
        <f t="shared" si="2410"/>
        <v>0.14094023343130041</v>
      </c>
      <c r="N2009" s="13">
        <f t="shared" si="2411"/>
        <v>0.19113423351960898</v>
      </c>
      <c r="O2009" s="13">
        <f t="shared" si="2412"/>
        <v>8.5026787741166704E-2</v>
      </c>
      <c r="P2009" s="13">
        <f t="shared" si="2413"/>
        <v>0.11530795364734507</v>
      </c>
      <c r="Q2009" s="13">
        <f t="shared" si="2414"/>
        <v>0.12960208144161919</v>
      </c>
      <c r="R2009" s="13">
        <f t="shared" si="2415"/>
        <v>2.5647589966229813E-2</v>
      </c>
      <c r="S2009" s="13">
        <f t="shared" si="2416"/>
        <v>2.3584330482926335E-2</v>
      </c>
      <c r="T2009" s="13">
        <f t="shared" si="2417"/>
        <v>7.8186678149084712E-2</v>
      </c>
      <c r="U2009" s="13">
        <f t="shared" si="2418"/>
        <v>3.4781639922641633E-2</v>
      </c>
      <c r="V2009" s="13">
        <f t="shared" si="2419"/>
        <v>2.1439039323592323E-3</v>
      </c>
      <c r="W2009" s="13">
        <f t="shared" si="2420"/>
        <v>5.8586049551668851E-2</v>
      </c>
      <c r="X2009" s="13">
        <f t="shared" si="2421"/>
        <v>3.5343943163336229E-2</v>
      </c>
      <c r="Y2009" s="13">
        <f t="shared" si="2422"/>
        <v>1.0661192620876737E-2</v>
      </c>
      <c r="Z2009" s="13">
        <f t="shared" si="2423"/>
        <v>5.1575814207187112E-3</v>
      </c>
      <c r="AA2009" s="13">
        <f t="shared" si="2424"/>
        <v>6.9943858305340353E-3</v>
      </c>
      <c r="AB2009" s="13">
        <f t="shared" si="2425"/>
        <v>4.7426719188427349E-3</v>
      </c>
      <c r="AC2009" s="13">
        <f t="shared" si="2426"/>
        <v>1.0962500258014433E-4</v>
      </c>
      <c r="AD2009" s="13">
        <f t="shared" si="2427"/>
        <v>1.9862674062935851E-2</v>
      </c>
      <c r="AE2009" s="13">
        <f t="shared" si="2428"/>
        <v>1.1982805267201703E-2</v>
      </c>
      <c r="AF2009" s="13">
        <f t="shared" si="2429"/>
        <v>3.6145088424829525E-3</v>
      </c>
      <c r="AG2009" s="13">
        <f t="shared" si="2430"/>
        <v>7.2685674075262667E-4</v>
      </c>
      <c r="AH2009" s="13">
        <f t="shared" si="2431"/>
        <v>7.7786975734468354E-4</v>
      </c>
      <c r="AI2009" s="13">
        <f t="shared" si="2432"/>
        <v>1.0548977834681349E-3</v>
      </c>
      <c r="AJ2009" s="13">
        <f t="shared" si="2433"/>
        <v>7.1529283858819896E-4</v>
      </c>
      <c r="AK2009" s="13">
        <f t="shared" si="2434"/>
        <v>3.2334497424224806E-4</v>
      </c>
      <c r="AL2009" s="13">
        <f t="shared" si="2435"/>
        <v>3.587516327553946E-6</v>
      </c>
      <c r="AM2009" s="13">
        <f t="shared" si="2436"/>
        <v>5.3873005461135218E-3</v>
      </c>
      <c r="AN2009" s="13">
        <f t="shared" si="2437"/>
        <v>3.2500645761704659E-3</v>
      </c>
      <c r="AO2009" s="13">
        <f t="shared" si="2438"/>
        <v>9.8035367238777458E-4</v>
      </c>
      <c r="AP2009" s="13">
        <f t="shared" si="2439"/>
        <v>1.9714343114102009E-4</v>
      </c>
      <c r="AQ2009" s="13">
        <f t="shared" si="2440"/>
        <v>2.9733299473999186E-5</v>
      </c>
      <c r="AR2009" s="13">
        <f t="shared" si="2441"/>
        <v>9.3855054923345658E-5</v>
      </c>
      <c r="AS2009" s="13">
        <f t="shared" si="2442"/>
        <v>1.27280291425504E-4</v>
      </c>
      <c r="AT2009" s="13">
        <f t="shared" si="2443"/>
        <v>8.6304741916098699E-5</v>
      </c>
      <c r="AU2009" s="13">
        <f t="shared" si="2444"/>
        <v>3.9013678099901507E-5</v>
      </c>
      <c r="AV2009" s="13">
        <f t="shared" si="2445"/>
        <v>1.3226970891956449E-5</v>
      </c>
      <c r="AW2009" s="13">
        <f t="shared" si="2446"/>
        <v>8.1529666144369562E-8</v>
      </c>
      <c r="AX2009" s="13">
        <f t="shared" si="2447"/>
        <v>1.2176527307029188E-3</v>
      </c>
      <c r="AY2009" s="13">
        <f t="shared" si="2448"/>
        <v>7.3458868170808754E-4</v>
      </c>
      <c r="AZ2009" s="13">
        <f t="shared" si="2449"/>
        <v>2.2158227780679196E-4</v>
      </c>
      <c r="BA2009" s="13">
        <f t="shared" si="2450"/>
        <v>4.4558909460171691E-5</v>
      </c>
      <c r="BB2009" s="13">
        <f t="shared" si="2451"/>
        <v>6.7204034724666448E-6</v>
      </c>
      <c r="BC2009" s="13">
        <f t="shared" si="2452"/>
        <v>8.1086046996927992E-7</v>
      </c>
      <c r="BD2009" s="13">
        <f t="shared" si="2453"/>
        <v>9.4368532901249229E-6</v>
      </c>
      <c r="BE2009" s="13">
        <f t="shared" si="2454"/>
        <v>1.2797663779407756E-5</v>
      </c>
      <c r="BF2009" s="13">
        <f t="shared" si="2455"/>
        <v>8.6776912375098073E-6</v>
      </c>
      <c r="BG2009" s="13">
        <f t="shared" si="2456"/>
        <v>3.9227120674280477E-6</v>
      </c>
      <c r="BH2009" s="13">
        <f t="shared" si="2457"/>
        <v>1.3299335223029915E-6</v>
      </c>
      <c r="BI2009" s="13">
        <f t="shared" si="2458"/>
        <v>3.6071435136556742E-7</v>
      </c>
      <c r="BJ2009" s="14">
        <f t="shared" si="2459"/>
        <v>0.55177153274847512</v>
      </c>
      <c r="BK2009" s="14">
        <f t="shared" si="2460"/>
        <v>0.28282422269454693</v>
      </c>
      <c r="BL2009" s="14">
        <f t="shared" si="2461"/>
        <v>0.16046068703856309</v>
      </c>
      <c r="BM2009" s="14">
        <f t="shared" si="2462"/>
        <v>0.31182063700299156</v>
      </c>
      <c r="BN2009" s="14">
        <f t="shared" si="2463"/>
        <v>0.68765887974727014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1.30322580645161</v>
      </c>
      <c r="F2010" s="10">
        <f>VLOOKUP(B2010,home!$B$2:$E$405,3,FALSE)</f>
        <v>1.66</v>
      </c>
      <c r="G2010" s="10">
        <f>VLOOKUP(C2010,away!$B$2:$E$405,4,FALSE)</f>
        <v>0.55000000000000004</v>
      </c>
      <c r="H2010" s="10">
        <f>VLOOKUP(A2010,away!$A$2:$E$405,3,FALSE)</f>
        <v>1.08387096774194</v>
      </c>
      <c r="I2010" s="10">
        <f>VLOOKUP(C2010,away!$B$2:$E$405,3,FALSE)</f>
        <v>1.43</v>
      </c>
      <c r="J2010" s="10">
        <f>VLOOKUP(B2010,home!$B$2:$E$405,4,FALSE)</f>
        <v>1.23</v>
      </c>
      <c r="K2010" s="12">
        <f t="shared" si="2408"/>
        <v>1.1898451612903198</v>
      </c>
      <c r="L2010" s="12">
        <f t="shared" si="2409"/>
        <v>1.9064206451612984</v>
      </c>
      <c r="M2010" s="13">
        <f t="shared" si="2410"/>
        <v>4.521773931339225E-2</v>
      </c>
      <c r="N2010" s="13">
        <f t="shared" si="2411"/>
        <v>5.3802108326526828E-2</v>
      </c>
      <c r="O2010" s="13">
        <f t="shared" si="2412"/>
        <v>8.6204031754572669E-2</v>
      </c>
      <c r="P2010" s="13">
        <f t="shared" si="2413"/>
        <v>0.10256945006689534</v>
      </c>
      <c r="Q2010" s="13">
        <f t="shared" si="2414"/>
        <v>3.2008089129767783E-2</v>
      </c>
      <c r="R2010" s="13">
        <f t="shared" si="2415"/>
        <v>8.2170572916528753E-2</v>
      </c>
      <c r="S2010" s="13">
        <f t="shared" si="2416"/>
        <v>5.8165734547842927E-2</v>
      </c>
      <c r="T2010" s="13">
        <f t="shared" si="2417"/>
        <v>6.1020881929152247E-2</v>
      </c>
      <c r="U2010" s="13">
        <f t="shared" si="2418"/>
        <v>9.7770258585185121E-2</v>
      </c>
      <c r="V2010" s="13">
        <f t="shared" si="2419"/>
        <v>1.4659997248622325E-2</v>
      </c>
      <c r="W2010" s="13">
        <f t="shared" si="2420"/>
        <v>1.2694889991067833E-2</v>
      </c>
      <c r="X2010" s="13">
        <f t="shared" si="2421"/>
        <v>2.4201800367023251E-2</v>
      </c>
      <c r="Y2010" s="13">
        <f t="shared" si="2422"/>
        <v>2.3069405934882711E-2</v>
      </c>
      <c r="Z2010" s="13">
        <f t="shared" si="2423"/>
        <v>5.2217225544267408E-2</v>
      </c>
      <c r="AA2010" s="13">
        <f t="shared" si="2424"/>
        <v>6.2130413149851856E-2</v>
      </c>
      <c r="AB2010" s="13">
        <f t="shared" si="2425"/>
        <v>3.696278572765984E-2</v>
      </c>
      <c r="AC2010" s="13">
        <f t="shared" si="2426"/>
        <v>2.0783710643845228E-3</v>
      </c>
      <c r="AD2010" s="13">
        <f t="shared" si="2427"/>
        <v>3.7762383572462412E-3</v>
      </c>
      <c r="AE2010" s="13">
        <f t="shared" si="2428"/>
        <v>7.1990987653042212E-3</v>
      </c>
      <c r="AF2010" s="13">
        <f t="shared" si="2429"/>
        <v>6.8622552563655913E-3</v>
      </c>
      <c r="AG2010" s="13">
        <f t="shared" si="2430"/>
        <v>4.3607816977006665E-3</v>
      </c>
      <c r="AH2010" s="13">
        <f t="shared" si="2431"/>
        <v>2.4886999202658841E-2</v>
      </c>
      <c r="AI2010" s="13">
        <f t="shared" si="2432"/>
        <v>2.9611675580319664E-2</v>
      </c>
      <c r="AJ2010" s="13">
        <f t="shared" si="2433"/>
        <v>1.7616654453471037E-2</v>
      </c>
      <c r="AK2010" s="13">
        <f t="shared" si="2434"/>
        <v>6.9870303531953627E-3</v>
      </c>
      <c r="AL2010" s="13">
        <f t="shared" si="2435"/>
        <v>1.8857853607531528E-4</v>
      </c>
      <c r="AM2010" s="13">
        <f t="shared" si="2436"/>
        <v>8.986277874496704E-4</v>
      </c>
      <c r="AN2010" s="13">
        <f t="shared" si="2437"/>
        <v>1.7131625663096709E-3</v>
      </c>
      <c r="AO2010" s="13">
        <f t="shared" si="2438"/>
        <v>1.6330042424651345E-3</v>
      </c>
      <c r="AP2010" s="13">
        <f t="shared" si="2439"/>
        <v>1.0377310004905061E-3</v>
      </c>
      <c r="AQ2010" s="13">
        <f t="shared" si="2440"/>
        <v>4.9458795086474794E-4</v>
      </c>
      <c r="AR2010" s="13">
        <f t="shared" si="2441"/>
        <v>9.489017815212308E-3</v>
      </c>
      <c r="AS2010" s="13">
        <f t="shared" si="2442"/>
        <v>1.1290461932828006E-2</v>
      </c>
      <c r="AT2010" s="13">
        <f t="shared" si="2443"/>
        <v>6.7169507497539761E-3</v>
      </c>
      <c r="AU2010" s="13">
        <f t="shared" si="2444"/>
        <v>2.6640437827400529E-3</v>
      </c>
      <c r="AV2010" s="13">
        <f t="shared" si="2445"/>
        <v>7.9244990108970261E-4</v>
      </c>
      <c r="AW2010" s="13">
        <f t="shared" si="2446"/>
        <v>1.1882256974419438E-5</v>
      </c>
      <c r="AX2010" s="13">
        <f t="shared" si="2447"/>
        <v>1.7820465411633594E-4</v>
      </c>
      <c r="AY2010" s="13">
        <f t="shared" si="2448"/>
        <v>3.3973303167121117E-4</v>
      </c>
      <c r="AZ2010" s="13">
        <f t="shared" si="2449"/>
        <v>3.238370327106172E-4</v>
      </c>
      <c r="BA2010" s="13">
        <f t="shared" si="2450"/>
        <v>2.0578986827576507E-4</v>
      </c>
      <c r="BB2010" s="13">
        <f t="shared" si="2451"/>
        <v>9.8080513361485723E-5</v>
      </c>
      <c r="BC2010" s="13">
        <f t="shared" si="2452"/>
        <v>3.7396543112070954E-5</v>
      </c>
      <c r="BD2010" s="13">
        <f t="shared" si="2453"/>
        <v>3.0150099108706839E-3</v>
      </c>
      <c r="BE2010" s="13">
        <f t="shared" si="2454"/>
        <v>3.5873949536918415E-3</v>
      </c>
      <c r="BF2010" s="13">
        <f t="shared" si="2455"/>
        <v>2.1342222636437738E-3</v>
      </c>
      <c r="BG2010" s="13">
        <f t="shared" si="2456"/>
        <v>8.4646467783820636E-4</v>
      </c>
      <c r="BH2010" s="13">
        <f t="shared" si="2457"/>
        <v>2.5179047528223967E-4</v>
      </c>
      <c r="BI2010" s="13">
        <f t="shared" si="2458"/>
        <v>5.9918335734712625E-5</v>
      </c>
      <c r="BJ2010" s="14">
        <f t="shared" si="2459"/>
        <v>0.23595570494586457</v>
      </c>
      <c r="BK2010" s="14">
        <f t="shared" si="2460"/>
        <v>0.22321960380888389</v>
      </c>
      <c r="BL2010" s="14">
        <f t="shared" si="2461"/>
        <v>0.48518814652212872</v>
      </c>
      <c r="BM2010" s="14">
        <f t="shared" si="2462"/>
        <v>0.59428083853876434</v>
      </c>
      <c r="BN2010" s="14">
        <f t="shared" si="2463"/>
        <v>0.40197199150768359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1.26495726495726</v>
      </c>
      <c r="F2011" s="10">
        <f>VLOOKUP(B2011,home!$B$2:$E$405,3,FALSE)</f>
        <v>1.58</v>
      </c>
      <c r="G2011" s="10">
        <f>VLOOKUP(C2011,away!$B$2:$E$405,4,FALSE)</f>
        <v>0.92</v>
      </c>
      <c r="H2011" s="10">
        <f>VLOOKUP(A2011,away!$A$2:$E$405,3,FALSE)</f>
        <v>0.97435897435897401</v>
      </c>
      <c r="I2011" s="10">
        <f>VLOOKUP(C2011,away!$B$2:$E$405,3,FALSE)</f>
        <v>0.79</v>
      </c>
      <c r="J2011" s="10">
        <f>VLOOKUP(B2011,home!$B$2:$E$405,4,FALSE)</f>
        <v>1.03</v>
      </c>
      <c r="K2011" s="12">
        <f t="shared" si="2408"/>
        <v>1.8387418803418734</v>
      </c>
      <c r="L2011" s="12">
        <f t="shared" si="2409"/>
        <v>0.79283589743589722</v>
      </c>
      <c r="M2011" s="13">
        <f t="shared" si="2410"/>
        <v>7.1964828111063861E-2</v>
      </c>
      <c r="N2011" s="13">
        <f t="shared" si="2411"/>
        <v>0.13232474335941727</v>
      </c>
      <c r="O2011" s="13">
        <f t="shared" si="2412"/>
        <v>5.7056299079255406E-2</v>
      </c>
      <c r="P2011" s="13">
        <f t="shared" si="2413"/>
        <v>0.10491180665433839</v>
      </c>
      <c r="Q2011" s="13">
        <f t="shared" si="2414"/>
        <v>0.12165552371022539</v>
      </c>
      <c r="R2011" s="13">
        <f t="shared" si="2415"/>
        <v>2.2618141042436205E-2</v>
      </c>
      <c r="S2011" s="13">
        <f t="shared" si="2416"/>
        <v>3.8235647414077346E-2</v>
      </c>
      <c r="T2011" s="13">
        <f t="shared" si="2417"/>
        <v>9.6452866318830627E-2</v>
      </c>
      <c r="U2011" s="13">
        <f t="shared" si="2418"/>
        <v>4.158892319020685E-2</v>
      </c>
      <c r="V2011" s="13">
        <f t="shared" si="2419"/>
        <v>6.1934125848538083E-3</v>
      </c>
      <c r="W2011" s="13">
        <f t="shared" si="2420"/>
        <v>7.4564368806971731E-2</v>
      </c>
      <c r="X2011" s="13">
        <f t="shared" si="2421"/>
        <v>5.9117308259816648E-2</v>
      </c>
      <c r="Y2011" s="13">
        <f t="shared" si="2422"/>
        <v>2.3435162074083155E-2</v>
      </c>
      <c r="Z2011" s="13">
        <f t="shared" si="2423"/>
        <v>5.9774913839038702E-3</v>
      </c>
      <c r="AA2011" s="13">
        <f t="shared" si="2424"/>
        <v>1.0991063746966749E-2</v>
      </c>
      <c r="AB2011" s="13">
        <f t="shared" si="2425"/>
        <v>1.0104864610527521E-2</v>
      </c>
      <c r="AC2011" s="13">
        <f t="shared" si="2426"/>
        <v>5.6430526609987344E-4</v>
      </c>
      <c r="AD2011" s="13">
        <f t="shared" si="2427"/>
        <v>3.4276156926659036E-2</v>
      </c>
      <c r="AE2011" s="13">
        <f t="shared" si="2428"/>
        <v>2.7175367637601363E-2</v>
      </c>
      <c r="AF2011" s="13">
        <f t="shared" si="2429"/>
        <v>1.0772803494554057E-2</v>
      </c>
      <c r="AG2011" s="13">
        <f t="shared" si="2430"/>
        <v>2.8470217755017786E-3</v>
      </c>
      <c r="AH2011" s="13">
        <f t="shared" si="2431"/>
        <v>1.1847924364431917E-3</v>
      </c>
      <c r="AI2011" s="13">
        <f t="shared" si="2432"/>
        <v>2.178527472400384E-3</v>
      </c>
      <c r="AJ2011" s="13">
        <f t="shared" si="2433"/>
        <v>2.0028748504889557E-3</v>
      </c>
      <c r="AK2011" s="13">
        <f t="shared" si="2434"/>
        <v>1.2275899562258369E-3</v>
      </c>
      <c r="AL2011" s="13">
        <f t="shared" si="2435"/>
        <v>3.2906232961316924E-5</v>
      </c>
      <c r="AM2011" s="13">
        <f t="shared" si="2436"/>
        <v>1.2605001047643633E-2</v>
      </c>
      <c r="AN2011" s="13">
        <f t="shared" si="2437"/>
        <v>9.9936973177889646E-3</v>
      </c>
      <c r="AO2011" s="13">
        <f t="shared" si="2438"/>
        <v>3.961680990825966E-3</v>
      </c>
      <c r="AP2011" s="13">
        <f t="shared" si="2439"/>
        <v>1.0469876345720799E-3</v>
      </c>
      <c r="AQ2011" s="13">
        <f t="shared" si="2440"/>
        <v>2.075223452150605E-4</v>
      </c>
      <c r="AR2011" s="13">
        <f t="shared" si="2441"/>
        <v>1.8786919492454028E-4</v>
      </c>
      <c r="AS2011" s="13">
        <f t="shared" si="2442"/>
        <v>3.4544295673386314E-4</v>
      </c>
      <c r="AT2011" s="13">
        <f t="shared" si="2443"/>
        <v>3.1759021590784003E-4</v>
      </c>
      <c r="AU2011" s="13">
        <f t="shared" si="2444"/>
        <v>1.9465547692552109E-4</v>
      </c>
      <c r="AV2011" s="13">
        <f t="shared" si="2445"/>
        <v>8.9480294415219205E-5</v>
      </c>
      <c r="AW2011" s="13">
        <f t="shared" si="2446"/>
        <v>1.332538423736203E-6</v>
      </c>
      <c r="AX2011" s="13">
        <f t="shared" si="2447"/>
        <v>3.8628905546759249E-3</v>
      </c>
      <c r="AY2011" s="13">
        <f t="shared" si="2448"/>
        <v>3.0626382996131376E-3</v>
      </c>
      <c r="AZ2011" s="13">
        <f t="shared" si="2449"/>
        <v>1.214084792397666E-3</v>
      </c>
      <c r="BA2011" s="13">
        <f t="shared" si="2450"/>
        <v>3.2085666864795954E-4</v>
      </c>
      <c r="BB2011" s="13">
        <f t="shared" si="2451"/>
        <v>6.3596671208949307E-5</v>
      </c>
      <c r="BC2011" s="13">
        <f t="shared" si="2452"/>
        <v>1.0084344778376607E-5</v>
      </c>
      <c r="BD2011" s="13">
        <f t="shared" si="2453"/>
        <v>2.4824906959759558E-5</v>
      </c>
      <c r="BE2011" s="13">
        <f t="shared" si="2454"/>
        <v>4.5646596102500351E-5</v>
      </c>
      <c r="BF2011" s="13">
        <f t="shared" si="2455"/>
        <v>4.1966153974358767E-5</v>
      </c>
      <c r="BG2011" s="13">
        <f t="shared" si="2456"/>
        <v>2.5721641623176339E-5</v>
      </c>
      <c r="BH2011" s="13">
        <f t="shared" si="2457"/>
        <v>1.1823864920919767E-5</v>
      </c>
      <c r="BI2011" s="13">
        <f t="shared" si="2458"/>
        <v>4.3482071235200654E-6</v>
      </c>
      <c r="BJ2011" s="14">
        <f t="shared" si="2459"/>
        <v>0.6189703630310287</v>
      </c>
      <c r="BK2011" s="14">
        <f t="shared" si="2460"/>
        <v>0.22496554456300774</v>
      </c>
      <c r="BL2011" s="14">
        <f t="shared" si="2461"/>
        <v>0.15024244589456234</v>
      </c>
      <c r="BM2011" s="14">
        <f t="shared" si="2462"/>
        <v>0.48656319715457669</v>
      </c>
      <c r="BN2011" s="14">
        <f t="shared" si="2463"/>
        <v>0.51053134195673644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1.26495726495726</v>
      </c>
      <c r="F2012" s="10">
        <f>VLOOKUP(B2012,home!$B$2:$E$405,3,FALSE)</f>
        <v>0.79</v>
      </c>
      <c r="G2012" s="10">
        <f>VLOOKUP(C2012,away!$B$2:$E$405,4,FALSE)</f>
        <v>1.45</v>
      </c>
      <c r="H2012" s="10">
        <f>VLOOKUP(A2012,away!$A$2:$E$405,3,FALSE)</f>
        <v>0.97435897435897401</v>
      </c>
      <c r="I2012" s="10">
        <f>VLOOKUP(C2012,away!$B$2:$E$405,3,FALSE)</f>
        <v>0.53</v>
      </c>
      <c r="J2012" s="10">
        <f>VLOOKUP(B2012,home!$B$2:$E$405,4,FALSE)</f>
        <v>0.68</v>
      </c>
      <c r="K2012" s="12">
        <f t="shared" si="2408"/>
        <v>1.4490085470085414</v>
      </c>
      <c r="L2012" s="12">
        <f t="shared" si="2409"/>
        <v>0.35115897435897431</v>
      </c>
      <c r="M2012" s="13">
        <f t="shared" si="2410"/>
        <v>0.16527119944507843</v>
      </c>
      <c r="N2012" s="13">
        <f t="shared" si="2411"/>
        <v>0.23947938057027196</v>
      </c>
      <c r="O2012" s="13">
        <f t="shared" si="2412"/>
        <v>5.8036464888211223E-2</v>
      </c>
      <c r="P2012" s="13">
        <f t="shared" si="2413"/>
        <v>8.4095333661179175E-2</v>
      </c>
      <c r="Q2012" s="13">
        <f t="shared" si="2414"/>
        <v>0.17350383463931768</v>
      </c>
      <c r="R2012" s="13">
        <f t="shared" si="2415"/>
        <v>1.0190012742782438E-2</v>
      </c>
      <c r="S2012" s="13">
        <f t="shared" si="2416"/>
        <v>1.0697606672140075E-2</v>
      </c>
      <c r="T2012" s="13">
        <f t="shared" si="2417"/>
        <v>6.0927428619291873E-2</v>
      </c>
      <c r="U2012" s="13">
        <f t="shared" si="2418"/>
        <v>1.4765415558417701E-2</v>
      </c>
      <c r="V2012" s="13">
        <f t="shared" si="2419"/>
        <v>6.0480982200452867E-4</v>
      </c>
      <c r="W2012" s="13">
        <f t="shared" si="2420"/>
        <v>8.3802846443709278E-2</v>
      </c>
      <c r="X2012" s="13">
        <f t="shared" si="2421"/>
        <v>2.9428121605535564E-2</v>
      </c>
      <c r="Y2012" s="13">
        <f t="shared" si="2422"/>
        <v>5.1669745001555198E-3</v>
      </c>
      <c r="Z2012" s="13">
        <f t="shared" si="2423"/>
        <v>1.1927714744867863E-3</v>
      </c>
      <c r="AA2012" s="13">
        <f t="shared" si="2424"/>
        <v>1.7283360611593337E-3</v>
      </c>
      <c r="AB2012" s="13">
        <f t="shared" si="2425"/>
        <v>1.252186862361476E-3</v>
      </c>
      <c r="AC2012" s="13">
        <f t="shared" si="2426"/>
        <v>1.9234175386351569E-5</v>
      </c>
      <c r="AD2012" s="13">
        <f t="shared" si="2427"/>
        <v>3.035776019014479E-2</v>
      </c>
      <c r="AE2012" s="13">
        <f t="shared" si="2428"/>
        <v>1.0660399932206945E-2</v>
      </c>
      <c r="AF2012" s="13">
        <f t="shared" si="2429"/>
        <v>1.8717475532251348E-3</v>
      </c>
      <c r="AG2012" s="13">
        <f t="shared" si="2430"/>
        <v>2.1909365034981928E-4</v>
      </c>
      <c r="AH2012" s="13">
        <f t="shared" si="2431"/>
        <v>1.0471310190635534E-4</v>
      </c>
      <c r="AI2012" s="13">
        <f t="shared" si="2432"/>
        <v>1.5173017964608527E-4</v>
      </c>
      <c r="AJ2012" s="13">
        <f t="shared" si="2433"/>
        <v>1.0992916357315952E-4</v>
      </c>
      <c r="AK2012" s="13">
        <f t="shared" si="2434"/>
        <v>5.3096099194336021E-5</v>
      </c>
      <c r="AL2012" s="13">
        <f t="shared" si="2435"/>
        <v>3.9147883049046103E-7</v>
      </c>
      <c r="AM2012" s="13">
        <f t="shared" si="2436"/>
        <v>8.7977307967110896E-3</v>
      </c>
      <c r="AN2012" s="13">
        <f t="shared" si="2437"/>
        <v>3.089402123259428E-3</v>
      </c>
      <c r="AO2012" s="13">
        <f t="shared" si="2438"/>
        <v>5.4243564049310904E-4</v>
      </c>
      <c r="AP2012" s="13">
        <f t="shared" si="2439"/>
        <v>6.3493714390437821E-5</v>
      </c>
      <c r="AQ2012" s="13">
        <f t="shared" si="2440"/>
        <v>5.5740969058969484E-6</v>
      </c>
      <c r="AR2012" s="13">
        <f t="shared" si="2441"/>
        <v>7.3541890934765017E-6</v>
      </c>
      <c r="AS2012" s="13">
        <f t="shared" si="2442"/>
        <v>1.0656282852764449E-5</v>
      </c>
      <c r="AT2012" s="13">
        <f t="shared" si="2443"/>
        <v>7.7205224664981257E-6</v>
      </c>
      <c r="AU2012" s="13">
        <f t="shared" si="2444"/>
        <v>3.7290343471090813E-6</v>
      </c>
      <c r="AV2012" s="13">
        <f t="shared" si="2445"/>
        <v>1.3508506602623695E-6</v>
      </c>
      <c r="AW2012" s="13">
        <f t="shared" si="2446"/>
        <v>5.5332526480923123E-9</v>
      </c>
      <c r="AX2012" s="13">
        <f t="shared" si="2447"/>
        <v>2.1246645197857683E-3</v>
      </c>
      <c r="AY2012" s="13">
        <f t="shared" si="2448"/>
        <v>7.4609501362487304E-4</v>
      </c>
      <c r="AZ2012" s="13">
        <f t="shared" si="2449"/>
        <v>1.3099897987942766E-4</v>
      </c>
      <c r="BA2012" s="13">
        <f t="shared" si="2450"/>
        <v>1.5333822472177241E-5</v>
      </c>
      <c r="BB2012" s="13">
        <f t="shared" si="2451"/>
        <v>1.3461523430830879E-6</v>
      </c>
      <c r="BC2012" s="13">
        <f t="shared" si="2452"/>
        <v>9.4542695225597492E-8</v>
      </c>
      <c r="BD2012" s="13">
        <f t="shared" si="2453"/>
        <v>4.3041491655119345E-7</v>
      </c>
      <c r="BE2012" s="13">
        <f t="shared" si="2454"/>
        <v>6.2367489284264736E-7</v>
      </c>
      <c r="BF2012" s="13">
        <f t="shared" si="2455"/>
        <v>4.5185512514181621E-7</v>
      </c>
      <c r="BG2012" s="13">
        <f t="shared" si="2456"/>
        <v>2.1824731278003516E-7</v>
      </c>
      <c r="BH2012" s="13">
        <f t="shared" si="2457"/>
        <v>7.90605553949794E-8</v>
      </c>
      <c r="BI2012" s="13">
        <f t="shared" si="2458"/>
        <v>2.2911884099713483E-8</v>
      </c>
      <c r="BJ2012" s="14">
        <f t="shared" si="2459"/>
        <v>0.65093475710676907</v>
      </c>
      <c r="BK2012" s="14">
        <f t="shared" si="2460"/>
        <v>0.26143467026824391</v>
      </c>
      <c r="BL2012" s="14">
        <f t="shared" si="2461"/>
        <v>8.6424521701359017E-2</v>
      </c>
      <c r="BM2012" s="14">
        <f t="shared" si="2462"/>
        <v>0.2686644051236457</v>
      </c>
      <c r="BN2012" s="14">
        <f t="shared" si="2463"/>
        <v>0.7305762259468408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1.26495726495726</v>
      </c>
      <c r="F2013" s="10">
        <f>VLOOKUP(B2013,home!$B$2:$E$405,3,FALSE)</f>
        <v>0.79</v>
      </c>
      <c r="G2013" s="10">
        <f>VLOOKUP(C2013,away!$B$2:$E$405,4,FALSE)</f>
        <v>1.05</v>
      </c>
      <c r="H2013" s="10">
        <f>VLOOKUP(A2013,away!$A$2:$E$405,3,FALSE)</f>
        <v>0.97435897435897401</v>
      </c>
      <c r="I2013" s="10">
        <f>VLOOKUP(C2013,away!$B$2:$E$405,3,FALSE)</f>
        <v>1.19</v>
      </c>
      <c r="J2013" s="10">
        <f>VLOOKUP(B2013,home!$B$2:$E$405,4,FALSE)</f>
        <v>0.82</v>
      </c>
      <c r="K2013" s="12">
        <f t="shared" si="2408"/>
        <v>1.0492820512820473</v>
      </c>
      <c r="L2013" s="12">
        <f t="shared" si="2409"/>
        <v>0.95077948717948679</v>
      </c>
      <c r="M2013" s="13">
        <f t="shared" si="2410"/>
        <v>0.13532695516774193</v>
      </c>
      <c r="N2013" s="13">
        <f t="shared" si="2411"/>
        <v>0.14199614511216191</v>
      </c>
      <c r="O2013" s="13">
        <f t="shared" si="2412"/>
        <v>0.12866609303594709</v>
      </c>
      <c r="P2013" s="13">
        <f t="shared" si="2413"/>
        <v>0.13500702203120529</v>
      </c>
      <c r="Q2013" s="13">
        <f t="shared" si="2414"/>
        <v>7.4497003208716245E-2</v>
      </c>
      <c r="R2013" s="13">
        <f t="shared" si="2415"/>
        <v>6.1166540977052944E-2</v>
      </c>
      <c r="S2013" s="13">
        <f t="shared" si="2416"/>
        <v>3.3671961316098384E-2</v>
      </c>
      <c r="T2013" s="13">
        <f t="shared" si="2417"/>
        <v>7.0830222507191815E-2</v>
      </c>
      <c r="U2013" s="13">
        <f t="shared" si="2418"/>
        <v>6.4180953586229508E-2</v>
      </c>
      <c r="V2013" s="13">
        <f t="shared" si="2419"/>
        <v>3.7324839744204367E-3</v>
      </c>
      <c r="W2013" s="13">
        <f t="shared" si="2420"/>
        <v>2.6056122780402348E-2</v>
      </c>
      <c r="X2013" s="13">
        <f t="shared" si="2421"/>
        <v>2.4773627055036686E-2</v>
      </c>
      <c r="Y2013" s="13">
        <f t="shared" si="2422"/>
        <v>1.177712821348182E-2</v>
      </c>
      <c r="Z2013" s="13">
        <f t="shared" si="2423"/>
        <v>1.9385297487568488E-2</v>
      </c>
      <c r="AA2013" s="13">
        <f t="shared" si="2424"/>
        <v>2.0340644712468582E-2</v>
      </c>
      <c r="AB2013" s="13">
        <f t="shared" si="2425"/>
        <v>1.067153670414918E-2</v>
      </c>
      <c r="AC2013" s="13">
        <f t="shared" si="2426"/>
        <v>2.3272873904772273E-4</v>
      </c>
      <c r="AD2013" s="13">
        <f t="shared" si="2427"/>
        <v>6.8350554898693643E-3</v>
      </c>
      <c r="AE2013" s="13">
        <f t="shared" si="2428"/>
        <v>6.4986305535013307E-3</v>
      </c>
      <c r="AF2013" s="13">
        <f t="shared" si="2429"/>
        <v>3.0893823125134694E-3</v>
      </c>
      <c r="AG2013" s="13">
        <f t="shared" si="2430"/>
        <v>9.7910711026431125E-4</v>
      </c>
      <c r="AH2013" s="13">
        <f t="shared" si="2431"/>
        <v>4.6077858010130403E-3</v>
      </c>
      <c r="AI2013" s="13">
        <f t="shared" si="2432"/>
        <v>4.8348669371552537E-3</v>
      </c>
      <c r="AJ2013" s="13">
        <f t="shared" si="2433"/>
        <v>2.5365695487470068E-3</v>
      </c>
      <c r="AK2013" s="13">
        <f t="shared" si="2434"/>
        <v>8.8719229977627886E-4</v>
      </c>
      <c r="AL2013" s="13">
        <f t="shared" si="2435"/>
        <v>9.2871413417864814E-6</v>
      </c>
      <c r="AM2013" s="13">
        <f t="shared" si="2436"/>
        <v>1.4343802090073495E-3</v>
      </c>
      <c r="AN2013" s="13">
        <f t="shared" si="2437"/>
        <v>1.3637792795404128E-3</v>
      </c>
      <c r="AO2013" s="13">
        <f t="shared" si="2438"/>
        <v>6.4832668201372172E-4</v>
      </c>
      <c r="AP2013" s="13">
        <f t="shared" si="2439"/>
        <v>2.0547190341659485E-4</v>
      </c>
      <c r="AQ2013" s="13">
        <f t="shared" si="2440"/>
        <v>4.8839617740055768E-5</v>
      </c>
      <c r="AR2013" s="13">
        <f t="shared" si="2441"/>
        <v>8.7619764418402004E-4</v>
      </c>
      <c r="AS2013" s="13">
        <f t="shared" si="2442"/>
        <v>9.1937846141790594E-4</v>
      </c>
      <c r="AT2013" s="13">
        <f t="shared" si="2443"/>
        <v>4.8234365895055643E-4</v>
      </c>
      <c r="AU2013" s="13">
        <f t="shared" si="2444"/>
        <v>1.6870484796217602E-4</v>
      </c>
      <c r="AV2013" s="13">
        <f t="shared" si="2445"/>
        <v>4.4254742232744498E-5</v>
      </c>
      <c r="AW2013" s="13">
        <f t="shared" si="2446"/>
        <v>2.5736625423288604E-7</v>
      </c>
      <c r="AX2013" s="13">
        <f t="shared" si="2447"/>
        <v>2.5084490133760043E-4</v>
      </c>
      <c r="AY2013" s="13">
        <f t="shared" si="2448"/>
        <v>2.3849818665535273E-4</v>
      </c>
      <c r="AZ2013" s="13">
        <f t="shared" si="2449"/>
        <v>1.1337959180070688E-4</v>
      </c>
      <c r="BA2013" s="13">
        <f t="shared" si="2450"/>
        <v>3.5932996716298547E-5</v>
      </c>
      <c r="BB2013" s="13">
        <f t="shared" si="2451"/>
        <v>8.5410890476861272E-6</v>
      </c>
      <c r="BC2013" s="13">
        <f t="shared" si="2452"/>
        <v>1.6241384529426701E-6</v>
      </c>
      <c r="BD2013" s="13">
        <f t="shared" si="2453"/>
        <v>1.3884512446752609E-4</v>
      </c>
      <c r="BE2013" s="13">
        <f t="shared" si="2454"/>
        <v>1.4568769701179697E-4</v>
      </c>
      <c r="BF2013" s="13">
        <f t="shared" si="2455"/>
        <v>7.6433742783547849E-5</v>
      </c>
      <c r="BG2013" s="13">
        <f t="shared" si="2456"/>
        <v>2.6733518138361822E-5</v>
      </c>
      <c r="BH2013" s="13">
        <f t="shared" si="2457"/>
        <v>7.0127501875515284E-6</v>
      </c>
      <c r="BI2013" s="13">
        <f t="shared" si="2458"/>
        <v>1.4716705803845261E-6</v>
      </c>
      <c r="BJ2013" s="14">
        <f t="shared" si="2459"/>
        <v>0.37168204293886786</v>
      </c>
      <c r="BK2013" s="14">
        <f t="shared" si="2460"/>
        <v>0.30821893655651095</v>
      </c>
      <c r="BL2013" s="14">
        <f t="shared" si="2461"/>
        <v>0.30077924746045548</v>
      </c>
      <c r="BM2013" s="14">
        <f t="shared" si="2462"/>
        <v>0.32316752409017624</v>
      </c>
      <c r="BN2013" s="14">
        <f t="shared" si="2463"/>
        <v>0.67665975953282542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1.40384615384615</v>
      </c>
      <c r="F2014" s="10">
        <f>VLOOKUP(B2014,home!$B$2:$E$405,3,FALSE)</f>
        <v>1.63</v>
      </c>
      <c r="G2014" s="10">
        <f>VLOOKUP(C2014,away!$B$2:$E$405,4,FALSE)</f>
        <v>1.42</v>
      </c>
      <c r="H2014" s="10">
        <f>VLOOKUP(A2014,away!$A$2:$E$405,3,FALSE)</f>
        <v>1.12179487179487</v>
      </c>
      <c r="I2014" s="10">
        <f>VLOOKUP(C2014,away!$B$2:$E$405,3,FALSE)</f>
        <v>0.71</v>
      </c>
      <c r="J2014" s="10">
        <f>VLOOKUP(B2014,home!$B$2:$E$405,4,FALSE)</f>
        <v>0.64</v>
      </c>
      <c r="K2014" s="12">
        <f t="shared" si="2408"/>
        <v>3.2493423076922983</v>
      </c>
      <c r="L2014" s="12">
        <f t="shared" si="2409"/>
        <v>0.50974358974358891</v>
      </c>
      <c r="M2014" s="13">
        <f t="shared" si="2410"/>
        <v>2.330503383239518E-2</v>
      </c>
      <c r="N2014" s="13">
        <f t="shared" si="2411"/>
        <v>7.5726032413802033E-2</v>
      </c>
      <c r="O2014" s="13">
        <f t="shared" si="2412"/>
        <v>1.1879591604820907E-2</v>
      </c>
      <c r="P2014" s="13">
        <f t="shared" si="2413"/>
        <v>3.8600859599650809E-2</v>
      </c>
      <c r="Q2014" s="13">
        <f t="shared" si="2414"/>
        <v>0.12302990045792266</v>
      </c>
      <c r="R2014" s="13">
        <f t="shared" si="2415"/>
        <v>3.0277728346646058E-3</v>
      </c>
      <c r="S2014" s="13">
        <f t="shared" si="2416"/>
        <v>1.5983954073483717E-2</v>
      </c>
      <c r="T2014" s="13">
        <f t="shared" si="2417"/>
        <v>6.2713703105217899E-2</v>
      </c>
      <c r="U2014" s="13">
        <f t="shared" si="2418"/>
        <v>9.8382703697571412E-3</v>
      </c>
      <c r="V2014" s="13">
        <f t="shared" si="2419"/>
        <v>2.941636135948156E-3</v>
      </c>
      <c r="W2014" s="13">
        <f t="shared" si="2420"/>
        <v>0.13325542022303338</v>
      </c>
      <c r="X2014" s="13">
        <f t="shared" si="2421"/>
        <v>6.7926096257279467E-2</v>
      </c>
      <c r="Y2014" s="13">
        <f t="shared" si="2422"/>
        <v>1.7312446071727099E-2</v>
      </c>
      <c r="Z2014" s="13">
        <f t="shared" si="2423"/>
        <v>5.1446259789001954E-4</v>
      </c>
      <c r="AA2014" s="13">
        <f t="shared" si="2424"/>
        <v>1.6716650850493306E-3</v>
      </c>
      <c r="AB2014" s="13">
        <f t="shared" si="2425"/>
        <v>2.7159060425714179E-3</v>
      </c>
      <c r="AC2014" s="13">
        <f t="shared" si="2426"/>
        <v>3.0452027095739039E-4</v>
      </c>
      <c r="AD2014" s="13">
        <f t="shared" si="2427"/>
        <v>0.10824811866500457</v>
      </c>
      <c r="AE2014" s="13">
        <f t="shared" si="2428"/>
        <v>5.5178784591289408E-2</v>
      </c>
      <c r="AF2014" s="13">
        <f t="shared" si="2429"/>
        <v>1.4063515867626048E-2</v>
      </c>
      <c r="AG2014" s="13">
        <f t="shared" si="2430"/>
        <v>2.3895956875932089E-3</v>
      </c>
      <c r="AH2014" s="13">
        <f t="shared" si="2431"/>
        <v>6.5561002859317741E-5</v>
      </c>
      <c r="AI2014" s="13">
        <f t="shared" si="2432"/>
        <v>2.1303014032551684E-4</v>
      </c>
      <c r="AJ2014" s="13">
        <f t="shared" si="2433"/>
        <v>3.461039238866646E-4</v>
      </c>
      <c r="AK2014" s="13">
        <f t="shared" si="2434"/>
        <v>3.7487004091441809E-4</v>
      </c>
      <c r="AL2014" s="13">
        <f t="shared" si="2435"/>
        <v>2.0175459617885928E-5</v>
      </c>
      <c r="AM2014" s="13">
        <f t="shared" si="2436"/>
        <v>7.0347038341259147E-2</v>
      </c>
      <c r="AN2014" s="13">
        <f t="shared" si="2437"/>
        <v>3.5858951851903319E-2</v>
      </c>
      <c r="AO2014" s="13">
        <f t="shared" si="2438"/>
        <v>9.1394354207158576E-3</v>
      </c>
      <c r="AP2014" s="13">
        <f t="shared" si="2439"/>
        <v>1.5529228731951366E-3</v>
      </c>
      <c r="AQ2014" s="13">
        <f t="shared" si="2440"/>
        <v>1.978981199943542E-4</v>
      </c>
      <c r="AR2014" s="13">
        <f t="shared" si="2441"/>
        <v>6.6838601889396667E-6</v>
      </c>
      <c r="AS2014" s="13">
        <f t="shared" si="2442"/>
        <v>2.1718149690621892E-5</v>
      </c>
      <c r="AT2014" s="13">
        <f t="shared" si="2443"/>
        <v>3.5284851317266068E-5</v>
      </c>
      <c r="AU2014" s="13">
        <f t="shared" si="2444"/>
        <v>3.821752006860832E-5</v>
      </c>
      <c r="AV2014" s="13">
        <f t="shared" si="2445"/>
        <v>3.1045451213502114E-5</v>
      </c>
      <c r="AW2014" s="13">
        <f t="shared" si="2446"/>
        <v>9.2825687559049676E-7</v>
      </c>
      <c r="AX2014" s="13">
        <f t="shared" si="2447"/>
        <v>3.8096934650517569E-2</v>
      </c>
      <c r="AY2014" s="13">
        <f t="shared" si="2448"/>
        <v>1.941966822698174E-2</v>
      </c>
      <c r="AZ2014" s="13">
        <f t="shared" si="2449"/>
        <v>4.9495256968255952E-3</v>
      </c>
      <c r="BA2014" s="13">
        <f t="shared" si="2450"/>
        <v>8.409963320760059E-4</v>
      </c>
      <c r="BB2014" s="13">
        <f t="shared" si="2451"/>
        <v>1.0717312231840361E-4</v>
      </c>
      <c r="BC2014" s="13">
        <f t="shared" si="2452"/>
        <v>1.0926162418922365E-5</v>
      </c>
      <c r="BD2014" s="13">
        <f t="shared" si="2453"/>
        <v>5.6784248100906128E-7</v>
      </c>
      <c r="BE2014" s="13">
        <f t="shared" si="2454"/>
        <v>1.845114597647703E-6</v>
      </c>
      <c r="BF2014" s="13">
        <f t="shared" si="2455"/>
        <v>2.9977044623386675E-6</v>
      </c>
      <c r="BG2014" s="13">
        <f t="shared" si="2456"/>
        <v>3.2468559784783423E-6</v>
      </c>
      <c r="BH2014" s="13">
        <f t="shared" si="2457"/>
        <v>2.6375366244633381E-6</v>
      </c>
      <c r="BI2014" s="13">
        <f t="shared" si="2458"/>
        <v>1.7140518683913317E-6</v>
      </c>
      <c r="BJ2014" s="14">
        <f t="shared" si="2459"/>
        <v>0.84036508413870181</v>
      </c>
      <c r="BK2014" s="14">
        <f t="shared" si="2460"/>
        <v>0.10057584759903486</v>
      </c>
      <c r="BL2014" s="14">
        <f t="shared" si="2461"/>
        <v>3.0278729983340594E-2</v>
      </c>
      <c r="BM2014" s="14">
        <f t="shared" si="2462"/>
        <v>0.67674619360560517</v>
      </c>
      <c r="BN2014" s="14">
        <f t="shared" si="2463"/>
        <v>0.2755691907432562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1.40384615384615</v>
      </c>
      <c r="F2015" s="10">
        <f>VLOOKUP(B2015,home!$B$2:$E$405,3,FALSE)</f>
        <v>1.1200000000000001</v>
      </c>
      <c r="G2015" s="10">
        <f>VLOOKUP(C2015,away!$B$2:$E$405,4,FALSE)</f>
        <v>0.71</v>
      </c>
      <c r="H2015" s="10">
        <f>VLOOKUP(A2015,away!$A$2:$E$405,3,FALSE)</f>
        <v>1.12179487179487</v>
      </c>
      <c r="I2015" s="10">
        <f>VLOOKUP(C2015,away!$B$2:$E$405,3,FALSE)</f>
        <v>0.71</v>
      </c>
      <c r="J2015" s="10">
        <f>VLOOKUP(B2015,home!$B$2:$E$405,4,FALSE)</f>
        <v>1.1499999999999999</v>
      </c>
      <c r="K2015" s="12">
        <f t="shared" si="2408"/>
        <v>1.1163384615384586</v>
      </c>
      <c r="L2015" s="12">
        <f t="shared" si="2409"/>
        <v>0.91594551282051129</v>
      </c>
      <c r="M2015" s="13">
        <f t="shared" si="2410"/>
        <v>0.1310358964835443</v>
      </c>
      <c r="N2015" s="13">
        <f t="shared" si="2411"/>
        <v>0.14628041108675255</v>
      </c>
      <c r="O2015" s="13">
        <f t="shared" si="2412"/>
        <v>0.1200217414025154</v>
      </c>
      <c r="P2015" s="13">
        <f t="shared" si="2413"/>
        <v>0.13398488614845075</v>
      </c>
      <c r="Q2015" s="13">
        <f t="shared" si="2414"/>
        <v>8.1649224532899356E-2</v>
      </c>
      <c r="R2015" s="13">
        <f t="shared" si="2415"/>
        <v>5.4966687739268875E-2</v>
      </c>
      <c r="S2015" s="13">
        <f t="shared" si="2416"/>
        <v>3.4250060857308202E-2</v>
      </c>
      <c r="T2015" s="13">
        <f t="shared" si="2417"/>
        <v>7.4786240836183571E-2</v>
      </c>
      <c r="U2015" s="13">
        <f t="shared" si="2418"/>
        <v>6.1361427626720269E-2</v>
      </c>
      <c r="V2015" s="13">
        <f t="shared" si="2419"/>
        <v>3.8912072761851878E-3</v>
      </c>
      <c r="W2015" s="13">
        <f t="shared" si="2420"/>
        <v>3.0382723233621668E-2</v>
      </c>
      <c r="X2015" s="13">
        <f t="shared" si="2421"/>
        <v>2.7828919013103262E-2</v>
      </c>
      <c r="Y2015" s="13">
        <f t="shared" si="2422"/>
        <v>1.274488674834867E-2</v>
      </c>
      <c r="Z2015" s="13">
        <f t="shared" si="2423"/>
        <v>1.6782163663129852E-2</v>
      </c>
      <c r="AA2015" s="13">
        <f t="shared" si="2424"/>
        <v>1.8734574764984999E-2</v>
      </c>
      <c r="AB2015" s="13">
        <f t="shared" si="2425"/>
        <v>1.0457063185360297E-2</v>
      </c>
      <c r="AC2015" s="13">
        <f t="shared" si="2426"/>
        <v>2.4867373076333378E-4</v>
      </c>
      <c r="AD2015" s="13">
        <f t="shared" si="2427"/>
        <v>8.4793506279924984E-3</v>
      </c>
      <c r="AE2015" s="13">
        <f t="shared" si="2428"/>
        <v>7.7666231593415134E-3</v>
      </c>
      <c r="AF2015" s="13">
        <f t="shared" si="2429"/>
        <v>3.5569018162833602E-3</v>
      </c>
      <c r="AG2015" s="13">
        <f t="shared" si="2430"/>
        <v>1.0859760860559571E-3</v>
      </c>
      <c r="AH2015" s="13">
        <f t="shared" si="2431"/>
        <v>3.8428868756658044E-3</v>
      </c>
      <c r="AI2015" s="13">
        <f t="shared" si="2432"/>
        <v>4.2899624226470975E-3</v>
      </c>
      <c r="AJ2015" s="13">
        <f t="shared" si="2433"/>
        <v>2.3945250254778314E-3</v>
      </c>
      <c r="AK2015" s="13">
        <f t="shared" si="2434"/>
        <v>8.9103346101908657E-4</v>
      </c>
      <c r="AL2015" s="13">
        <f t="shared" si="2435"/>
        <v>1.0170807358461501E-5</v>
      </c>
      <c r="AM2015" s="13">
        <f t="shared" si="2436"/>
        <v>1.8931650469796622E-3</v>
      </c>
      <c r="AN2015" s="13">
        <f t="shared" si="2437"/>
        <v>1.7340360298096539E-3</v>
      </c>
      <c r="AO2015" s="13">
        <f t="shared" si="2438"/>
        <v>7.9414126028662325E-4</v>
      </c>
      <c r="AP2015" s="13">
        <f t="shared" si="2439"/>
        <v>2.4246337463505282E-4</v>
      </c>
      <c r="AQ2015" s="13">
        <f t="shared" si="2440"/>
        <v>5.5520810005073788E-5</v>
      </c>
      <c r="AR2015" s="13">
        <f t="shared" si="2441"/>
        <v>7.0397499800858583E-4</v>
      </c>
      <c r="AS2015" s="13">
        <f t="shared" si="2442"/>
        <v>7.8587436623844408E-4</v>
      </c>
      <c r="AT2015" s="13">
        <f t="shared" si="2443"/>
        <v>4.3865089048456815E-4</v>
      </c>
      <c r="AU2015" s="13">
        <f t="shared" si="2444"/>
        <v>1.6322762007867252E-4</v>
      </c>
      <c r="AV2015" s="13">
        <f t="shared" si="2445"/>
        <v>4.5554317569802315E-5</v>
      </c>
      <c r="AW2015" s="13">
        <f t="shared" si="2446"/>
        <v>2.8888065164910783E-7</v>
      </c>
      <c r="AX2015" s="13">
        <f t="shared" si="2447"/>
        <v>3.522354926639428E-4</v>
      </c>
      <c r="AY2015" s="13">
        <f t="shared" si="2448"/>
        <v>3.2262851896166053E-4</v>
      </c>
      <c r="AZ2015" s="13">
        <f t="shared" si="2449"/>
        <v>1.4775507212543007E-4</v>
      </c>
      <c r="BA2015" s="13">
        <f t="shared" si="2450"/>
        <v>4.5111865103252905E-5</v>
      </c>
      <c r="BB2015" s="13">
        <f t="shared" si="2451"/>
        <v>1.0330002604072175E-5</v>
      </c>
      <c r="BC2015" s="13">
        <f t="shared" si="2452"/>
        <v>1.8923439065248217E-6</v>
      </c>
      <c r="BD2015" s="13">
        <f t="shared" si="2453"/>
        <v>1.0746712342729872E-4</v>
      </c>
      <c r="BE2015" s="13">
        <f t="shared" si="2454"/>
        <v>1.1996968323279428E-4</v>
      </c>
      <c r="BF2015" s="13">
        <f t="shared" si="2455"/>
        <v>6.6963385805676932E-5</v>
      </c>
      <c r="BG2015" s="13">
        <f t="shared" si="2456"/>
        <v>2.4917934363238536E-5</v>
      </c>
      <c r="BH2015" s="13">
        <f t="shared" si="2457"/>
        <v>6.9542121279434997E-6</v>
      </c>
      <c r="BI2015" s="13">
        <f t="shared" si="2458"/>
        <v>1.5526508936241077E-6</v>
      </c>
      <c r="BJ2015" s="14">
        <f t="shared" si="2459"/>
        <v>0.4001605369576634</v>
      </c>
      <c r="BK2015" s="14">
        <f t="shared" si="2460"/>
        <v>0.3037435238225718</v>
      </c>
      <c r="BL2015" s="14">
        <f t="shared" si="2461"/>
        <v>0.27942500968589035</v>
      </c>
      <c r="BM2015" s="14">
        <f t="shared" si="2462"/>
        <v>0.33185004709751414</v>
      </c>
      <c r="BN2015" s="14">
        <f t="shared" si="2463"/>
        <v>0.66793884739343112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1.40384615384615</v>
      </c>
      <c r="F2016" s="10">
        <f>VLOOKUP(B2016,home!$B$2:$E$405,3,FALSE)</f>
        <v>0.51</v>
      </c>
      <c r="G2016" s="10">
        <f>VLOOKUP(C2016,away!$B$2:$E$405,4,FALSE)</f>
        <v>1.93</v>
      </c>
      <c r="H2016" s="10">
        <f>VLOOKUP(A2016,away!$A$2:$E$405,3,FALSE)</f>
        <v>1.12179487179487</v>
      </c>
      <c r="I2016" s="10">
        <f>VLOOKUP(C2016,away!$B$2:$E$405,3,FALSE)</f>
        <v>0.51</v>
      </c>
      <c r="J2016" s="10">
        <f>VLOOKUP(B2016,home!$B$2:$E$405,4,FALSE)</f>
        <v>1.27</v>
      </c>
      <c r="K2016" s="12">
        <f t="shared" si="2408"/>
        <v>1.3818057692307655</v>
      </c>
      <c r="L2016" s="12">
        <f t="shared" si="2409"/>
        <v>0.72658653846153731</v>
      </c>
      <c r="M2016" s="13">
        <f t="shared" si="2410"/>
        <v>0.12143303654375937</v>
      </c>
      <c r="N2016" s="13">
        <f t="shared" si="2411"/>
        <v>0.16779687047137706</v>
      </c>
      <c r="O2016" s="13">
        <f t="shared" si="2412"/>
        <v>8.823160967720349E-2</v>
      </c>
      <c r="P2016" s="13">
        <f t="shared" si="2413"/>
        <v>0.12191894728047682</v>
      </c>
      <c r="Q2016" s="13">
        <f t="shared" si="2414"/>
        <v>0.11593134183810819</v>
      </c>
      <c r="R2016" s="13">
        <f t="shared" si="2415"/>
        <v>3.2053949929124373E-2</v>
      </c>
      <c r="S2016" s="13">
        <f t="shared" si="2416"/>
        <v>3.0601700593691491E-2</v>
      </c>
      <c r="T2016" s="13">
        <f t="shared" si="2417"/>
        <v>8.4234152365352227E-2</v>
      </c>
      <c r="U2016" s="13">
        <f t="shared" si="2418"/>
        <v>4.4292332938698144E-2</v>
      </c>
      <c r="V2016" s="13">
        <f t="shared" si="2419"/>
        <v>3.4137947113032393E-3</v>
      </c>
      <c r="W2016" s="13">
        <f t="shared" si="2420"/>
        <v>5.3398198995520625E-2</v>
      </c>
      <c r="X2016" s="13">
        <f t="shared" si="2421"/>
        <v>3.8798412568235671E-2</v>
      </c>
      <c r="Y2016" s="13">
        <f t="shared" si="2422"/>
        <v>1.4095202142878478E-2</v>
      </c>
      <c r="Z2016" s="13">
        <f t="shared" si="2423"/>
        <v>7.7633228410073076E-3</v>
      </c>
      <c r="AA2016" s="13">
        <f t="shared" si="2424"/>
        <v>1.0727404290104874E-2</v>
      </c>
      <c r="AB2016" s="13">
        <f t="shared" si="2425"/>
        <v>7.4115945684688914E-3</v>
      </c>
      <c r="AC2016" s="13">
        <f t="shared" si="2426"/>
        <v>2.1421593192422095E-4</v>
      </c>
      <c r="AD2016" s="13">
        <f t="shared" si="2427"/>
        <v>1.8446484859635723E-2</v>
      </c>
      <c r="AE2016" s="13">
        <f t="shared" si="2428"/>
        <v>1.340296758094588E-2</v>
      </c>
      <c r="AF2016" s="13">
        <f t="shared" si="2429"/>
        <v>4.8692079098758339E-3</v>
      </c>
      <c r="AG2016" s="13">
        <f t="shared" si="2430"/>
        <v>1.1793003067620733E-3</v>
      </c>
      <c r="AH2016" s="13">
        <f t="shared" si="2431"/>
        <v>1.4101814675017215E-3</v>
      </c>
      <c r="AI2016" s="13">
        <f t="shared" si="2432"/>
        <v>1.9485968874561857E-3</v>
      </c>
      <c r="AJ2016" s="13">
        <f t="shared" si="2433"/>
        <v>1.3462912104960354E-3</v>
      </c>
      <c r="AK2016" s="13">
        <f t="shared" si="2434"/>
        <v>6.2010432057603079E-4</v>
      </c>
      <c r="AL2016" s="13">
        <f t="shared" si="2435"/>
        <v>8.602924427899267E-6</v>
      </c>
      <c r="AM2016" s="13">
        <f t="shared" si="2436"/>
        <v>5.097891840214518E-3</v>
      </c>
      <c r="AN2016" s="13">
        <f t="shared" si="2437"/>
        <v>3.7040595856327836E-3</v>
      </c>
      <c r="AO2016" s="13">
        <f t="shared" si="2438"/>
        <v>1.3456599162900999E-3</v>
      </c>
      <c r="AP2016" s="13">
        <f t="shared" si="2439"/>
        <v>3.2591279350788866E-4</v>
      </c>
      <c r="AQ2016" s="13">
        <f t="shared" si="2440"/>
        <v>5.9200962118806637E-5</v>
      </c>
      <c r="AR2016" s="13">
        <f t="shared" si="2441"/>
        <v>2.0492377421493742E-4</v>
      </c>
      <c r="AS2016" s="13">
        <f t="shared" si="2442"/>
        <v>2.8316485346274327E-4</v>
      </c>
      <c r="AT2016" s="13">
        <f t="shared" si="2443"/>
        <v>1.9563941407910155E-4</v>
      </c>
      <c r="AU2016" s="13">
        <f t="shared" si="2444"/>
        <v>9.0111890354476376E-5</v>
      </c>
      <c r="AV2016" s="13">
        <f t="shared" si="2445"/>
        <v>3.1129282492026421E-5</v>
      </c>
      <c r="AW2016" s="13">
        <f t="shared" si="2446"/>
        <v>2.3992635494053428E-7</v>
      </c>
      <c r="AX2016" s="13">
        <f t="shared" si="2447"/>
        <v>1.1740493926204771E-3</v>
      </c>
      <c r="AY2016" s="13">
        <f t="shared" si="2448"/>
        <v>8.5304848416698279E-4</v>
      </c>
      <c r="AZ2016" s="13">
        <f t="shared" si="2449"/>
        <v>3.0990677262537474E-4</v>
      </c>
      <c r="BA2016" s="13">
        <f t="shared" si="2450"/>
        <v>7.5058029722552583E-5</v>
      </c>
      <c r="BB2016" s="13">
        <f t="shared" si="2451"/>
        <v>1.3634038499963163E-5</v>
      </c>
      <c r="BC2016" s="13">
        <f t="shared" si="2452"/>
        <v>1.9812617677879142E-6</v>
      </c>
      <c r="BD2016" s="13">
        <f t="shared" si="2453"/>
        <v>2.4815809292550823E-5</v>
      </c>
      <c r="BE2016" s="13">
        <f t="shared" si="2454"/>
        <v>3.4290628448577166E-5</v>
      </c>
      <c r="BF2016" s="13">
        <f t="shared" si="2455"/>
        <v>2.3691494110396276E-5</v>
      </c>
      <c r="BG2016" s="13">
        <f t="shared" si="2456"/>
        <v>1.091234774781409E-5</v>
      </c>
      <c r="BH2016" s="13">
        <f t="shared" si="2457"/>
        <v>3.7696862684454667E-6</v>
      </c>
      <c r="BI2016" s="13">
        <f t="shared" si="2458"/>
        <v>1.0417948467855876E-6</v>
      </c>
      <c r="BJ2016" s="14">
        <f t="shared" si="2459"/>
        <v>0.52511254211585878</v>
      </c>
      <c r="BK2016" s="14">
        <f t="shared" si="2460"/>
        <v>0.27844334646975005</v>
      </c>
      <c r="BL2016" s="14">
        <f t="shared" si="2461"/>
        <v>0.18894555626494758</v>
      </c>
      <c r="BM2016" s="14">
        <f t="shared" si="2462"/>
        <v>0.35204620339370257</v>
      </c>
      <c r="BN2016" s="14">
        <f t="shared" si="2463"/>
        <v>0.64736575574004929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1.40384615384615</v>
      </c>
      <c r="F2017" s="10">
        <f>VLOOKUP(B2017,home!$B$2:$E$405,3,FALSE)</f>
        <v>1.22</v>
      </c>
      <c r="G2017" s="10">
        <f>VLOOKUP(C2017,away!$B$2:$E$405,4,FALSE)</f>
        <v>1.1200000000000001</v>
      </c>
      <c r="H2017" s="10">
        <f>VLOOKUP(A2017,away!$A$2:$E$405,3,FALSE)</f>
        <v>1.12179487179487</v>
      </c>
      <c r="I2017" s="10">
        <f>VLOOKUP(C2017,away!$B$2:$E$405,3,FALSE)</f>
        <v>0.41</v>
      </c>
      <c r="J2017" s="10">
        <f>VLOOKUP(B2017,home!$B$2:$E$405,4,FALSE)</f>
        <v>0.89</v>
      </c>
      <c r="K2017" s="12">
        <f t="shared" si="2408"/>
        <v>1.9182153846153793</v>
      </c>
      <c r="L2017" s="12">
        <f t="shared" si="2409"/>
        <v>0.40934294871794807</v>
      </c>
      <c r="M2017" s="13">
        <f t="shared" si="2410"/>
        <v>9.7533601133987652E-2</v>
      </c>
      <c r="N2017" s="13">
        <f t="shared" si="2411"/>
        <v>0.18709045421215512</v>
      </c>
      <c r="O2017" s="13">
        <f t="shared" si="2412"/>
        <v>3.992469188726671E-2</v>
      </c>
      <c r="P2017" s="13">
        <f t="shared" si="2413"/>
        <v>7.6584158204183822E-2</v>
      </c>
      <c r="Q2017" s="13">
        <f t="shared" si="2414"/>
        <v>0.17943989379221759</v>
      </c>
      <c r="R2017" s="13">
        <f t="shared" si="2415"/>
        <v>8.1714455518946474E-3</v>
      </c>
      <c r="S2017" s="13">
        <f t="shared" si="2416"/>
        <v>1.5033622309777577E-2</v>
      </c>
      <c r="T2017" s="13">
        <f t="shared" si="2417"/>
        <v>7.3452455242541764E-2</v>
      </c>
      <c r="U2017" s="13">
        <f t="shared" si="2418"/>
        <v>1.5674592572191219E-2</v>
      </c>
      <c r="V2017" s="13">
        <f t="shared" si="2419"/>
        <v>1.3116132924309318E-3</v>
      </c>
      <c r="W2017" s="13">
        <f t="shared" si="2420"/>
        <v>0.11473478829532714</v>
      </c>
      <c r="X2017" s="13">
        <f t="shared" si="2421"/>
        <v>4.6965876561338729E-2</v>
      </c>
      <c r="Y2017" s="13">
        <f t="shared" si="2422"/>
        <v>9.6125752003707789E-3</v>
      </c>
      <c r="Z2017" s="13">
        <f t="shared" si="2423"/>
        <v>1.114974539166905E-3</v>
      </c>
      <c r="AA2017" s="13">
        <f t="shared" si="2424"/>
        <v>2.1387613144844002E-3</v>
      </c>
      <c r="AB2017" s="13">
        <f t="shared" si="2425"/>
        <v>2.0513024287320942E-3</v>
      </c>
      <c r="AC2017" s="13">
        <f t="shared" si="2426"/>
        <v>6.4368073362897061E-5</v>
      </c>
      <c r="AD2017" s="13">
        <f t="shared" si="2427"/>
        <v>5.5021509014671274E-2</v>
      </c>
      <c r="AE2017" s="13">
        <f t="shared" si="2428"/>
        <v>2.2522666742976701E-2</v>
      </c>
      <c r="AF2017" s="13">
        <f t="shared" si="2429"/>
        <v>4.6097474087808737E-3</v>
      </c>
      <c r="AG2017" s="13">
        <f t="shared" si="2430"/>
        <v>6.2898919905176101E-4</v>
      </c>
      <c r="AH2017" s="13">
        <f t="shared" si="2431"/>
        <v>1.1410174140200405E-4</v>
      </c>
      <c r="AI2017" s="13">
        <f t="shared" si="2432"/>
        <v>2.1887171576872975E-4</v>
      </c>
      <c r="AJ2017" s="13">
        <f t="shared" si="2433"/>
        <v>2.0992154622237098E-4</v>
      </c>
      <c r="AK2017" s="13">
        <f t="shared" si="2434"/>
        <v>1.3422491317533348E-4</v>
      </c>
      <c r="AL2017" s="13">
        <f t="shared" si="2435"/>
        <v>2.0216928961540437E-6</v>
      </c>
      <c r="AM2017" s="13">
        <f t="shared" si="2436"/>
        <v>2.1108621015339248E-2</v>
      </c>
      <c r="AN2017" s="13">
        <f t="shared" si="2437"/>
        <v>8.6406651697886142E-3</v>
      </c>
      <c r="AO2017" s="13">
        <f t="shared" si="2438"/>
        <v>1.7684976797428704E-3</v>
      </c>
      <c r="AP2017" s="13">
        <f t="shared" si="2439"/>
        <v>2.4130735167559865E-4</v>
      </c>
      <c r="AQ2017" s="13">
        <f t="shared" si="2440"/>
        <v>2.469436572055211E-5</v>
      </c>
      <c r="AR2017" s="13">
        <f t="shared" si="2441"/>
        <v>9.3413486558698247E-6</v>
      </c>
      <c r="AS2017" s="13">
        <f t="shared" si="2442"/>
        <v>1.7918718704745691E-5</v>
      </c>
      <c r="AT2017" s="13">
        <f t="shared" si="2443"/>
        <v>1.7185980946019274E-5</v>
      </c>
      <c r="AU2017" s="13">
        <f t="shared" si="2444"/>
        <v>1.0988804350120315E-5</v>
      </c>
      <c r="AV2017" s="13">
        <f t="shared" si="2445"/>
        <v>5.2697233907322982E-6</v>
      </c>
      <c r="AW2017" s="13">
        <f t="shared" si="2446"/>
        <v>4.4095814388063837E-8</v>
      </c>
      <c r="AX2017" s="13">
        <f t="shared" si="2447"/>
        <v>6.7484802632732082E-3</v>
      </c>
      <c r="AY2017" s="13">
        <f t="shared" si="2448"/>
        <v>2.7624428103331295E-3</v>
      </c>
      <c r="AZ2017" s="13">
        <f t="shared" si="2449"/>
        <v>5.6539324282322927E-4</v>
      </c>
      <c r="BA2017" s="13">
        <f t="shared" si="2450"/>
        <v>7.7146579067487831E-5</v>
      </c>
      <c r="BB2017" s="13">
        <f t="shared" si="2451"/>
        <v>7.8948520397469498E-6</v>
      </c>
      <c r="BC2017" s="13">
        <f t="shared" si="2452"/>
        <v>6.4634040272838468E-7</v>
      </c>
      <c r="BD2017" s="13">
        <f t="shared" si="2453"/>
        <v>6.3730253396603229E-7</v>
      </c>
      <c r="BE2017" s="13">
        <f t="shared" si="2454"/>
        <v>1.2224835253080083E-6</v>
      </c>
      <c r="BF2017" s="13">
        <f t="shared" si="2455"/>
        <v>1.1724933528423332E-6</v>
      </c>
      <c r="BG2017" s="13">
        <f t="shared" si="2456"/>
        <v>7.4969826259381059E-7</v>
      </c>
      <c r="BH2017" s="13">
        <f t="shared" si="2457"/>
        <v>3.5952068528171699E-7</v>
      </c>
      <c r="BI2017" s="13">
        <f t="shared" si="2458"/>
        <v>1.3792762191897073E-7</v>
      </c>
      <c r="BJ2017" s="14">
        <f t="shared" si="2459"/>
        <v>0.73602474533963791</v>
      </c>
      <c r="BK2017" s="14">
        <f t="shared" si="2460"/>
        <v>0.19329182751697219</v>
      </c>
      <c r="BL2017" s="14">
        <f t="shared" si="2461"/>
        <v>6.870289767316691E-2</v>
      </c>
      <c r="BM2017" s="14">
        <f t="shared" si="2462"/>
        <v>0.40762780157271983</v>
      </c>
      <c r="BN2017" s="14">
        <f t="shared" si="2463"/>
        <v>0.58874424478170551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1.40384615384615</v>
      </c>
      <c r="F2018" s="10">
        <f>VLOOKUP(B2018,home!$B$2:$E$405,3,FALSE)</f>
        <v>0.92</v>
      </c>
      <c r="G2018" s="10">
        <f>VLOOKUP(C2018,away!$B$2:$E$405,4,FALSE)</f>
        <v>1.32</v>
      </c>
      <c r="H2018" s="10">
        <f>VLOOKUP(A2018,away!$A$2:$E$405,3,FALSE)</f>
        <v>1.12179487179487</v>
      </c>
      <c r="I2018" s="10">
        <f>VLOOKUP(C2018,away!$B$2:$E$405,3,FALSE)</f>
        <v>0.51</v>
      </c>
      <c r="J2018" s="10">
        <f>VLOOKUP(B2018,home!$B$2:$E$405,4,FALSE)</f>
        <v>1.02</v>
      </c>
      <c r="K2018" s="12">
        <f t="shared" si="2408"/>
        <v>1.7048307692307647</v>
      </c>
      <c r="L2018" s="12">
        <f t="shared" si="2409"/>
        <v>0.58355769230769139</v>
      </c>
      <c r="M2018" s="13">
        <f t="shared" si="2410"/>
        <v>0.10142978822003851</v>
      </c>
      <c r="N2018" s="13">
        <f t="shared" si="2411"/>
        <v>0.17292062387408183</v>
      </c>
      <c r="O2018" s="13">
        <f t="shared" si="2412"/>
        <v>5.9190133144943528E-2</v>
      </c>
      <c r="P2018" s="13">
        <f t="shared" si="2413"/>
        <v>0.10090916022036546</v>
      </c>
      <c r="Q2018" s="13">
        <f t="shared" si="2414"/>
        <v>0.14740020010755733</v>
      </c>
      <c r="R2018" s="13">
        <f t="shared" si="2415"/>
        <v>1.727042875272412E-2</v>
      </c>
      <c r="S2018" s="13">
        <f t="shared" si="2416"/>
        <v>2.5097801136805729E-2</v>
      </c>
      <c r="T2018" s="13">
        <f t="shared" si="2417"/>
        <v>8.6016520620458073E-2</v>
      </c>
      <c r="U2018" s="13">
        <f t="shared" si="2418"/>
        <v>2.9443158335451778E-2</v>
      </c>
      <c r="V2018" s="13">
        <f t="shared" si="2419"/>
        <v>2.7743307634403146E-3</v>
      </c>
      <c r="W2018" s="13">
        <f t="shared" si="2420"/>
        <v>8.3764132178045209E-2</v>
      </c>
      <c r="X2018" s="13">
        <f t="shared" si="2421"/>
        <v>4.8881203671976493E-2</v>
      </c>
      <c r="Y2018" s="13">
        <f t="shared" si="2422"/>
        <v>1.4262501206020425E-2</v>
      </c>
      <c r="Z2018" s="13">
        <f t="shared" si="2423"/>
        <v>3.3594305160346959E-3</v>
      </c>
      <c r="AA2018" s="13">
        <f t="shared" si="2424"/>
        <v>5.7272605108287357E-3</v>
      </c>
      <c r="AB2018" s="13">
        <f t="shared" si="2425"/>
        <v>4.882004971130568E-3</v>
      </c>
      <c r="AC2018" s="13">
        <f t="shared" si="2426"/>
        <v>1.7250565170815585E-4</v>
      </c>
      <c r="AD2018" s="13">
        <f t="shared" si="2427"/>
        <v>3.5700917473761071E-2</v>
      </c>
      <c r="AE2018" s="13">
        <f t="shared" si="2428"/>
        <v>2.0833545014255345E-2</v>
      </c>
      <c r="AF2018" s="13">
        <f t="shared" si="2429"/>
        <v>6.0787877255536289E-3</v>
      </c>
      <c r="AG2018" s="13">
        <f t="shared" si="2430"/>
        <v>1.182441112384132E-3</v>
      </c>
      <c r="AH2018" s="13">
        <f t="shared" si="2431"/>
        <v>4.901053798513109E-4</v>
      </c>
      <c r="AI2018" s="13">
        <f t="shared" si="2432"/>
        <v>8.3554673173604659E-4</v>
      </c>
      <c r="AJ2018" s="13">
        <f t="shared" si="2433"/>
        <v>7.1223288869690787E-4</v>
      </c>
      <c r="AK2018" s="13">
        <f t="shared" si="2434"/>
        <v>4.0474551450286634E-4</v>
      </c>
      <c r="AL2018" s="13">
        <f t="shared" si="2435"/>
        <v>6.8648079632676794E-6</v>
      </c>
      <c r="AM2018" s="13">
        <f t="shared" si="2436"/>
        <v>1.2172804519807226E-2</v>
      </c>
      <c r="AN2018" s="13">
        <f t="shared" si="2437"/>
        <v>7.1035337144913389E-3</v>
      </c>
      <c r="AO2018" s="13">
        <f t="shared" si="2438"/>
        <v>2.0726608708292243E-3</v>
      </c>
      <c r="AP2018" s="13">
        <f t="shared" si="2439"/>
        <v>4.0317239823918402E-4</v>
      </c>
      <c r="AQ2018" s="13">
        <f t="shared" si="2440"/>
        <v>5.8818588579653933E-5</v>
      </c>
      <c r="AR2018" s="13">
        <f t="shared" si="2441"/>
        <v>5.7200952890723129E-5</v>
      </c>
      <c r="AS2018" s="13">
        <f t="shared" si="2442"/>
        <v>9.7517944517424256E-5</v>
      </c>
      <c r="AT2018" s="13">
        <f t="shared" si="2443"/>
        <v>8.3125796182721709E-5</v>
      </c>
      <c r="AU2018" s="13">
        <f t="shared" si="2444"/>
        <v>4.7238471683036411E-5</v>
      </c>
      <c r="AV2018" s="13">
        <f t="shared" si="2445"/>
        <v>2.013340000416917E-5</v>
      </c>
      <c r="AW2018" s="13">
        <f t="shared" si="2446"/>
        <v>1.8971032376292374E-7</v>
      </c>
      <c r="AX2018" s="13">
        <f t="shared" si="2447"/>
        <v>3.4587619488664475E-3</v>
      </c>
      <c r="AY2018" s="13">
        <f t="shared" si="2448"/>
        <v>2.0183871411221569E-3</v>
      </c>
      <c r="AZ2018" s="13">
        <f t="shared" si="2449"/>
        <v>5.8892267112838222E-4</v>
      </c>
      <c r="BA2018" s="13">
        <f t="shared" si="2450"/>
        <v>1.145567849704534E-4</v>
      </c>
      <c r="BB2018" s="13">
        <f t="shared" si="2451"/>
        <v>1.671262326888655E-5</v>
      </c>
      <c r="BC2018" s="13">
        <f t="shared" si="2452"/>
        <v>1.9505559734398531E-6</v>
      </c>
      <c r="BD2018" s="13">
        <f t="shared" si="2453"/>
        <v>5.5633426777852219E-6</v>
      </c>
      <c r="BE2018" s="13">
        <f t="shared" si="2454"/>
        <v>9.4845577768629232E-6</v>
      </c>
      <c r="BF2018" s="13">
        <f t="shared" si="2455"/>
        <v>8.0847829652714249E-6</v>
      </c>
      <c r="BG2018" s="13">
        <f t="shared" si="2456"/>
        <v>4.5943955872491554E-6</v>
      </c>
      <c r="BH2018" s="13">
        <f t="shared" si="2457"/>
        <v>1.9581667407901028E-6</v>
      </c>
      <c r="BI2018" s="13">
        <f t="shared" si="2458"/>
        <v>6.676685821966579E-7</v>
      </c>
      <c r="BJ2018" s="14">
        <f t="shared" si="2459"/>
        <v>0.64505115480136976</v>
      </c>
      <c r="BK2018" s="14">
        <f t="shared" si="2460"/>
        <v>0.23240883794144357</v>
      </c>
      <c r="BL2018" s="14">
        <f t="shared" si="2461"/>
        <v>0.11929118570947408</v>
      </c>
      <c r="BM2018" s="14">
        <f t="shared" si="2462"/>
        <v>0.3989720772178133</v>
      </c>
      <c r="BN2018" s="14">
        <f t="shared" si="2463"/>
        <v>0.59912033431971079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1.40384615384615</v>
      </c>
      <c r="F2019" s="10">
        <f>VLOOKUP(B2019,home!$B$2:$E$405,3,FALSE)</f>
        <v>0.71</v>
      </c>
      <c r="G2019" s="10">
        <f>VLOOKUP(C2019,away!$B$2:$E$405,4,FALSE)</f>
        <v>0.71</v>
      </c>
      <c r="H2019" s="10">
        <f>VLOOKUP(A2019,away!$A$2:$E$405,3,FALSE)</f>
        <v>1.12179487179487</v>
      </c>
      <c r="I2019" s="10">
        <f>VLOOKUP(C2019,away!$B$2:$E$405,3,FALSE)</f>
        <v>1.1200000000000001</v>
      </c>
      <c r="J2019" s="10">
        <f>VLOOKUP(B2019,home!$B$2:$E$405,4,FALSE)</f>
        <v>0.51</v>
      </c>
      <c r="K2019" s="12">
        <f t="shared" si="2408"/>
        <v>0.70767884615384413</v>
      </c>
      <c r="L2019" s="12">
        <f t="shared" si="2409"/>
        <v>0.64076923076922987</v>
      </c>
      <c r="M2019" s="13">
        <f t="shared" si="2410"/>
        <v>0.25964289393599277</v>
      </c>
      <c r="N2019" s="13">
        <f t="shared" si="2411"/>
        <v>0.18374378359266824</v>
      </c>
      <c r="O2019" s="13">
        <f t="shared" si="2412"/>
        <v>0.16637117742206281</v>
      </c>
      <c r="P2019" s="13">
        <f t="shared" si="2413"/>
        <v>0.11773736287130188</v>
      </c>
      <c r="Q2019" s="13">
        <f t="shared" si="2414"/>
        <v>6.501579438040056E-2</v>
      </c>
      <c r="R2019" s="13">
        <f t="shared" si="2415"/>
        <v>5.3302765689453122E-2</v>
      </c>
      <c r="S2019" s="13">
        <f t="shared" si="2416"/>
        <v>1.3347261700243085E-2</v>
      </c>
      <c r="T2019" s="13">
        <f t="shared" si="2417"/>
        <v>4.1660120552979685E-2</v>
      </c>
      <c r="U2019" s="13">
        <f t="shared" si="2418"/>
        <v>3.772123971992089E-2</v>
      </c>
      <c r="V2019" s="13">
        <f t="shared" si="2419"/>
        <v>6.7249263030182875E-4</v>
      </c>
      <c r="W2019" s="13">
        <f t="shared" si="2420"/>
        <v>1.5336767449632483E-2</v>
      </c>
      <c r="X2019" s="13">
        <f t="shared" si="2421"/>
        <v>9.8273286811875697E-3</v>
      </c>
      <c r="Y2019" s="13">
        <f t="shared" si="2422"/>
        <v>3.1485249197804746E-3</v>
      </c>
      <c r="Z2019" s="13">
        <f t="shared" si="2423"/>
        <v>1.1384924056234459E-2</v>
      </c>
      <c r="AA2019" s="13">
        <f t="shared" si="2424"/>
        <v>8.0568699196651439E-3</v>
      </c>
      <c r="AB2019" s="13">
        <f t="shared" si="2425"/>
        <v>2.8508382041801221E-3</v>
      </c>
      <c r="AC2019" s="13">
        <f t="shared" si="2426"/>
        <v>1.9059232577543963E-5</v>
      </c>
      <c r="AD2019" s="13">
        <f t="shared" si="2427"/>
        <v>2.713376473121437E-3</v>
      </c>
      <c r="AE2019" s="13">
        <f t="shared" si="2428"/>
        <v>1.7386481554693492E-3</v>
      </c>
      <c r="AF2019" s="13">
        <f t="shared" si="2429"/>
        <v>5.5703612057921752E-4</v>
      </c>
      <c r="AG2019" s="13">
        <f t="shared" si="2430"/>
        <v>1.1897720216474043E-4</v>
      </c>
      <c r="AH2019" s="13">
        <f t="shared" si="2431"/>
        <v>1.8237772574698633E-3</v>
      </c>
      <c r="AI2019" s="13">
        <f t="shared" si="2432"/>
        <v>1.2906485852078951E-3</v>
      </c>
      <c r="AJ2019" s="13">
        <f t="shared" si="2433"/>
        <v>4.5668235078500725E-4</v>
      </c>
      <c r="AK2019" s="13">
        <f t="shared" si="2434"/>
        <v>1.077281463541197E-4</v>
      </c>
      <c r="AL2019" s="13">
        <f t="shared" si="2435"/>
        <v>3.4570309212221634E-7</v>
      </c>
      <c r="AM2019" s="13">
        <f t="shared" si="2436"/>
        <v>3.8403982633591324E-4</v>
      </c>
      <c r="AN2019" s="13">
        <f t="shared" si="2437"/>
        <v>2.4608090410601177E-4</v>
      </c>
      <c r="AO2019" s="13">
        <f t="shared" si="2438"/>
        <v>7.8840535815502872E-5</v>
      </c>
      <c r="AP2019" s="13">
        <f t="shared" si="2439"/>
        <v>1.6839529829311235E-5</v>
      </c>
      <c r="AQ2019" s="13">
        <f t="shared" si="2440"/>
        <v>2.6975631438108143E-6</v>
      </c>
      <c r="AR2019" s="13">
        <f t="shared" si="2441"/>
        <v>2.3372407007267611E-4</v>
      </c>
      <c r="AS2019" s="13">
        <f t="shared" si="2442"/>
        <v>1.6540158022741161E-4</v>
      </c>
      <c r="AT2019" s="13">
        <f t="shared" si="2443"/>
        <v>5.8525599723678568E-5</v>
      </c>
      <c r="AU2019" s="13">
        <f t="shared" si="2444"/>
        <v>1.3805776294304864E-5</v>
      </c>
      <c r="AV2019" s="13">
        <f t="shared" si="2445"/>
        <v>2.4425139595529395E-6</v>
      </c>
      <c r="AW2019" s="13">
        <f t="shared" si="2446"/>
        <v>4.3545033233391686E-9</v>
      </c>
      <c r="AX2019" s="13">
        <f t="shared" si="2447"/>
        <v>4.5296143529753622E-5</v>
      </c>
      <c r="AY2019" s="13">
        <f t="shared" si="2448"/>
        <v>2.9024375046372856E-5</v>
      </c>
      <c r="AZ2019" s="13">
        <f t="shared" si="2449"/>
        <v>9.2989632360109812E-6</v>
      </c>
      <c r="BA2019" s="13">
        <f t="shared" si="2450"/>
        <v>1.9861631732300354E-6</v>
      </c>
      <c r="BB2019" s="13">
        <f t="shared" si="2451"/>
        <v>3.1816806217319553E-7</v>
      </c>
      <c r="BC2019" s="13">
        <f t="shared" si="2452"/>
        <v>4.0774460890811017E-8</v>
      </c>
      <c r="BD2019" s="13">
        <f t="shared" si="2453"/>
        <v>2.496053209878703E-5</v>
      </c>
      <c r="BE2019" s="13">
        <f t="shared" si="2454"/>
        <v>1.7664040555055593E-5</v>
      </c>
      <c r="BF2019" s="13">
        <f t="shared" si="2455"/>
        <v>6.2502339192082251E-6</v>
      </c>
      <c r="BG2019" s="13">
        <f t="shared" si="2456"/>
        <v>1.4743861093789654E-6</v>
      </c>
      <c r="BH2019" s="13">
        <f t="shared" si="2457"/>
        <v>2.6084796516764035E-7</v>
      </c>
      <c r="BI2019" s="13">
        <f t="shared" si="2458"/>
        <v>3.691931740228278E-8</v>
      </c>
      <c r="BJ2019" s="14">
        <f t="shared" si="2459"/>
        <v>0.32467482047472274</v>
      </c>
      <c r="BK2019" s="14">
        <f t="shared" si="2460"/>
        <v>0.39144844044855559</v>
      </c>
      <c r="BL2019" s="14">
        <f t="shared" si="2461"/>
        <v>0.27250627379534148</v>
      </c>
      <c r="BM2019" s="14">
        <f t="shared" si="2462"/>
        <v>0.154171660862432</v>
      </c>
      <c r="BN2019" s="14">
        <f t="shared" si="2463"/>
        <v>0.8458137778918795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1.40384615384615</v>
      </c>
      <c r="F2020" s="10">
        <f>VLOOKUP(B2020,home!$B$2:$E$405,3,FALSE)</f>
        <v>1.42</v>
      </c>
      <c r="G2020" s="10">
        <f>VLOOKUP(C2020,away!$B$2:$E$405,4,FALSE)</f>
        <v>1.1200000000000001</v>
      </c>
      <c r="H2020" s="10">
        <f>VLOOKUP(A2020,away!$A$2:$E$405,3,FALSE)</f>
        <v>1.12179487179487</v>
      </c>
      <c r="I2020" s="10">
        <f>VLOOKUP(C2020,away!$B$2:$E$405,3,FALSE)</f>
        <v>1.1200000000000001</v>
      </c>
      <c r="J2020" s="10">
        <f>VLOOKUP(B2020,home!$B$2:$E$405,4,FALSE)</f>
        <v>1.4</v>
      </c>
      <c r="K2020" s="12">
        <f t="shared" si="2408"/>
        <v>2.2326769230769168</v>
      </c>
      <c r="L2020" s="12">
        <f t="shared" si="2409"/>
        <v>1.7589743589743563</v>
      </c>
      <c r="M2020" s="13">
        <f t="shared" si="2410"/>
        <v>1.8469191081947476E-2</v>
      </c>
      <c r="N2020" s="13">
        <f t="shared" si="2411"/>
        <v>4.1235736716562124E-2</v>
      </c>
      <c r="O2020" s="13">
        <f t="shared" si="2412"/>
        <v>3.2486833544143459E-2</v>
      </c>
      <c r="P2020" s="13">
        <f t="shared" si="2413"/>
        <v>7.2532603557850184E-2</v>
      </c>
      <c r="Q2020" s="13">
        <f t="shared" si="2414"/>
        <v>4.6033038886571891E-2</v>
      </c>
      <c r="R2020" s="13">
        <f t="shared" si="2415"/>
        <v>2.8571753604208185E-2</v>
      </c>
      <c r="S2020" s="13">
        <f t="shared" si="2416"/>
        <v>7.1212899302646696E-2</v>
      </c>
      <c r="T2020" s="13">
        <f t="shared" si="2417"/>
        <v>8.0970935067149405E-2</v>
      </c>
      <c r="U2020" s="13">
        <f t="shared" si="2418"/>
        <v>6.3791494923955333E-2</v>
      </c>
      <c r="V2020" s="13">
        <f t="shared" si="2419"/>
        <v>3.1074314037696751E-2</v>
      </c>
      <c r="W2020" s="13">
        <f t="shared" si="2420"/>
        <v>3.4258967873717128E-2</v>
      </c>
      <c r="X2020" s="13">
        <f t="shared" si="2421"/>
        <v>6.0260646054794649E-2</v>
      </c>
      <c r="Y2020" s="13">
        <f t="shared" si="2422"/>
        <v>5.299846563280651E-2</v>
      </c>
      <c r="Z2020" s="13">
        <f t="shared" si="2423"/>
        <v>1.6752327326911776E-2</v>
      </c>
      <c r="AA2020" s="13">
        <f t="shared" si="2424"/>
        <v>3.7402534630626739E-2</v>
      </c>
      <c r="AB2020" s="13">
        <f t="shared" si="2425"/>
        <v>4.1753887967192774E-2</v>
      </c>
      <c r="AC2020" s="13">
        <f t="shared" si="2426"/>
        <v>7.6272320581335928E-3</v>
      </c>
      <c r="AD2020" s="13">
        <f t="shared" si="2427"/>
        <v>1.9122301745020422E-2</v>
      </c>
      <c r="AE2020" s="13">
        <f t="shared" si="2428"/>
        <v>3.3635638454061506E-2</v>
      </c>
      <c r="AF2020" s="13">
        <f t="shared" si="2429"/>
        <v>2.9582112794213033E-2</v>
      </c>
      <c r="AG2020" s="13">
        <f t="shared" si="2430"/>
        <v>1.7344725963102652E-2</v>
      </c>
      <c r="AH2020" s="13">
        <f t="shared" si="2431"/>
        <v>7.3667285552958114E-3</v>
      </c>
      <c r="AI2020" s="13">
        <f t="shared" si="2432"/>
        <v>1.6447524843980713E-2</v>
      </c>
      <c r="AJ2020" s="13">
        <f t="shared" si="2433"/>
        <v>1.8361004580445005E-2</v>
      </c>
      <c r="AK2020" s="13">
        <f t="shared" si="2434"/>
        <v>1.3664730403756375E-2</v>
      </c>
      <c r="AL2020" s="13">
        <f t="shared" si="2435"/>
        <v>1.1981531766316982E-3</v>
      </c>
      <c r="AM2020" s="13">
        <f t="shared" si="2436"/>
        <v>8.5387843644441127E-3</v>
      </c>
      <c r="AN2020" s="13">
        <f t="shared" si="2437"/>
        <v>1.5019502753868338E-2</v>
      </c>
      <c r="AO2020" s="13">
        <f t="shared" si="2438"/>
        <v>1.3209460114299573E-2</v>
      </c>
      <c r="AP2020" s="13">
        <f t="shared" si="2439"/>
        <v>7.7450338789824703E-3</v>
      </c>
      <c r="AQ2020" s="13">
        <f t="shared" si="2440"/>
        <v>3.4058290006294669E-3</v>
      </c>
      <c r="AR2020" s="13">
        <f t="shared" si="2441"/>
        <v>2.591577327657908E-3</v>
      </c>
      <c r="AS2020" s="13">
        <f t="shared" si="2442"/>
        <v>5.7861548938311557E-3</v>
      </c>
      <c r="AT2020" s="13">
        <f t="shared" si="2443"/>
        <v>6.459307252402696E-3</v>
      </c>
      <c r="AU2020" s="13">
        <f t="shared" si="2444"/>
        <v>4.807182080500955E-3</v>
      </c>
      <c r="AV2020" s="13">
        <f t="shared" si="2445"/>
        <v>2.6832211240408401E-3</v>
      </c>
      <c r="AW2020" s="13">
        <f t="shared" si="2446"/>
        <v>1.3070591297542354E-4</v>
      </c>
      <c r="AX2020" s="13">
        <f t="shared" si="2447"/>
        <v>3.1773911336040613E-3</v>
      </c>
      <c r="AY2020" s="13">
        <f t="shared" si="2448"/>
        <v>5.5889495324420073E-3</v>
      </c>
      <c r="AZ2020" s="13">
        <f t="shared" si="2449"/>
        <v>4.915409460583605E-3</v>
      </c>
      <c r="BA2020" s="13">
        <f t="shared" si="2450"/>
        <v>2.8820264016755103E-3</v>
      </c>
      <c r="BB2020" s="13">
        <f t="shared" si="2451"/>
        <v>1.2673526356085883E-3</v>
      </c>
      <c r="BC2020" s="13">
        <f t="shared" si="2452"/>
        <v>4.4584815796281562E-4</v>
      </c>
      <c r="BD2020" s="13">
        <f t="shared" si="2453"/>
        <v>7.5975301144159068E-4</v>
      </c>
      <c r="BE2020" s="13">
        <f t="shared" si="2454"/>
        <v>1.6962830158838323E-3</v>
      </c>
      <c r="BF2020" s="13">
        <f t="shared" si="2455"/>
        <v>1.893625972285574E-3</v>
      </c>
      <c r="BG2020" s="13">
        <f t="shared" si="2456"/>
        <v>1.4092850030870299E-3</v>
      </c>
      <c r="BH2020" s="13">
        <f t="shared" si="2457"/>
        <v>7.8661952610769811E-4</v>
      </c>
      <c r="BI2020" s="13">
        <f t="shared" si="2458"/>
        <v>3.512534526364717E-4</v>
      </c>
      <c r="BJ2020" s="14">
        <f t="shared" si="2459"/>
        <v>0.4816381566220998</v>
      </c>
      <c r="BK2020" s="14">
        <f t="shared" si="2460"/>
        <v>0.20770334274734842</v>
      </c>
      <c r="BL2020" s="14">
        <f t="shared" si="2461"/>
        <v>0.28907075571348018</v>
      </c>
      <c r="BM2020" s="14">
        <f t="shared" si="2462"/>
        <v>0.75037718139909038</v>
      </c>
      <c r="BN2020" s="14">
        <f t="shared" si="2463"/>
        <v>0.23932915739128333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1.26495726495726</v>
      </c>
      <c r="F2021" s="10">
        <f>VLOOKUP(B2021,home!$B$2:$E$405,3,FALSE)</f>
        <v>0.92</v>
      </c>
      <c r="G2021" s="10">
        <f>VLOOKUP(C2021,away!$B$2:$E$405,4,FALSE)</f>
        <v>1.05</v>
      </c>
      <c r="H2021" s="10">
        <f>VLOOKUP(A2021,away!$A$2:$E$405,3,FALSE)</f>
        <v>0.97435897435897401</v>
      </c>
      <c r="I2021" s="10">
        <f>VLOOKUP(C2021,away!$B$2:$E$405,3,FALSE)</f>
        <v>0.26</v>
      </c>
      <c r="J2021" s="10">
        <f>VLOOKUP(B2021,home!$B$2:$E$405,4,FALSE)</f>
        <v>1.03</v>
      </c>
      <c r="K2021" s="12">
        <f t="shared" si="2408"/>
        <v>1.2219487179487134</v>
      </c>
      <c r="L2021" s="12">
        <f t="shared" si="2409"/>
        <v>0.26093333333333324</v>
      </c>
      <c r="M2021" s="13">
        <f t="shared" si="2410"/>
        <v>0.2269825693888971</v>
      </c>
      <c r="N2021" s="13">
        <f t="shared" si="2411"/>
        <v>0.27736105966146768</v>
      </c>
      <c r="O2021" s="13">
        <f t="shared" si="2412"/>
        <v>5.9227318439209517E-2</v>
      </c>
      <c r="P2021" s="13">
        <f t="shared" si="2413"/>
        <v>7.2372745834332258E-2</v>
      </c>
      <c r="Q2021" s="13">
        <f t="shared" si="2414"/>
        <v>0.16946049563111357</v>
      </c>
      <c r="R2021" s="13">
        <f t="shared" si="2415"/>
        <v>7.727190812368865E-3</v>
      </c>
      <c r="S2021" s="13">
        <f t="shared" si="2416"/>
        <v>5.7689609753984357E-3</v>
      </c>
      <c r="T2021" s="13">
        <f t="shared" si="2417"/>
        <v>4.4217891993345207E-2</v>
      </c>
      <c r="U2021" s="13">
        <f t="shared" si="2418"/>
        <v>9.4422309065192115E-3</v>
      </c>
      <c r="V2021" s="13">
        <f t="shared" si="2419"/>
        <v>2.0437964197709361E-4</v>
      </c>
      <c r="W2021" s="13">
        <f t="shared" si="2420"/>
        <v>6.9024011793130904E-2</v>
      </c>
      <c r="X2021" s="13">
        <f t="shared" si="2421"/>
        <v>1.8010665477220945E-2</v>
      </c>
      <c r="Y2021" s="13">
        <f t="shared" si="2422"/>
        <v>2.3497914892614252E-3</v>
      </c>
      <c r="Z2021" s="13">
        <f t="shared" si="2423"/>
        <v>6.7209388532470495E-4</v>
      </c>
      <c r="AA2021" s="13">
        <f t="shared" si="2424"/>
        <v>8.2126426151369269E-4</v>
      </c>
      <c r="AB2021" s="13">
        <f t="shared" si="2425"/>
        <v>5.0177140572687704E-4</v>
      </c>
      <c r="AC2021" s="13">
        <f t="shared" si="2426"/>
        <v>4.0728666749453172E-6</v>
      </c>
      <c r="AD2021" s="13">
        <f t="shared" si="2427"/>
        <v>2.1085950679573303E-2</v>
      </c>
      <c r="AE2021" s="13">
        <f t="shared" si="2428"/>
        <v>5.502027397323324E-3</v>
      </c>
      <c r="AF2021" s="13">
        <f t="shared" si="2429"/>
        <v>7.1783117443744934E-4</v>
      </c>
      <c r="AG2021" s="13">
        <f t="shared" si="2430"/>
        <v>6.2435360372181675E-5</v>
      </c>
      <c r="AH2021" s="13">
        <f t="shared" si="2431"/>
        <v>4.3842924452681572E-5</v>
      </c>
      <c r="AI2021" s="13">
        <f t="shared" si="2432"/>
        <v>5.357380532607654E-5</v>
      </c>
      <c r="AJ2021" s="13">
        <f t="shared" si="2433"/>
        <v>3.2732221366916603E-5</v>
      </c>
      <c r="AK2021" s="13">
        <f t="shared" si="2434"/>
        <v>1.333236531163907E-5</v>
      </c>
      <c r="AL2021" s="13">
        <f t="shared" si="2435"/>
        <v>5.1944877613559701E-8</v>
      </c>
      <c r="AM2021" s="13">
        <f t="shared" si="2436"/>
        <v>5.1531900799268813E-3</v>
      </c>
      <c r="AN2021" s="13">
        <f t="shared" si="2437"/>
        <v>1.3446390648555867E-3</v>
      </c>
      <c r="AO2021" s="13">
        <f t="shared" si="2438"/>
        <v>1.7543057666149215E-4</v>
      </c>
      <c r="AP2021" s="13">
        <f t="shared" si="2439"/>
        <v>1.5258561712290664E-5</v>
      </c>
      <c r="AQ2021" s="13">
        <f t="shared" si="2440"/>
        <v>9.953668423650941E-7</v>
      </c>
      <c r="AR2021" s="13">
        <f t="shared" si="2441"/>
        <v>2.2880160841039418E-6</v>
      </c>
      <c r="AS2021" s="13">
        <f t="shared" si="2442"/>
        <v>2.7958383206168472E-6</v>
      </c>
      <c r="AT2021" s="13">
        <f t="shared" si="2443"/>
        <v>1.7081855257348207E-6</v>
      </c>
      <c r="AU2021" s="13">
        <f t="shared" si="2444"/>
        <v>6.9577170439673745E-7</v>
      </c>
      <c r="AV2021" s="13">
        <f t="shared" si="2445"/>
        <v>2.1254933554314622E-7</v>
      </c>
      <c r="AW2021" s="13">
        <f t="shared" si="2446"/>
        <v>4.6006878597709842E-10</v>
      </c>
      <c r="AX2021" s="13">
        <f t="shared" si="2447"/>
        <v>1.0494890019187794E-3</v>
      </c>
      <c r="AY2021" s="13">
        <f t="shared" si="2448"/>
        <v>2.7384666356734003E-4</v>
      </c>
      <c r="AZ2021" s="13">
        <f t="shared" si="2449"/>
        <v>3.5727861373418941E-5</v>
      </c>
      <c r="BA2021" s="13">
        <f t="shared" si="2450"/>
        <v>3.1075299870124814E-6</v>
      </c>
      <c r="BB2021" s="13">
        <f t="shared" si="2451"/>
        <v>2.0271453948611416E-7</v>
      </c>
      <c r="BC2021" s="13">
        <f t="shared" si="2452"/>
        <v>1.0578996100648675E-8</v>
      </c>
      <c r="BD2021" s="13">
        <f t="shared" si="2453"/>
        <v>9.9503277257586849E-8</v>
      </c>
      <c r="BE2021" s="13">
        <f t="shared" si="2454"/>
        <v>1.215879020766036E-7</v>
      </c>
      <c r="BF2021" s="13">
        <f t="shared" si="2455"/>
        <v>7.4287090530289759E-8</v>
      </c>
      <c r="BG2021" s="13">
        <f t="shared" si="2456"/>
        <v>3.0258338344542517E-8</v>
      </c>
      <c r="BH2021" s="13">
        <f t="shared" si="2457"/>
        <v>9.2435344368430352E-9</v>
      </c>
      <c r="BI2021" s="13">
        <f t="shared" si="2458"/>
        <v>2.2590250108830262E-9</v>
      </c>
      <c r="BJ2021" s="14">
        <f t="shared" si="2459"/>
        <v>0.61584405865762681</v>
      </c>
      <c r="BK2021" s="14">
        <f t="shared" si="2460"/>
        <v>0.30560662731572474</v>
      </c>
      <c r="BL2021" s="14">
        <f t="shared" si="2461"/>
        <v>7.7871294641933542E-2</v>
      </c>
      <c r="BM2021" s="14">
        <f t="shared" si="2462"/>
        <v>0.18658884852972218</v>
      </c>
      <c r="BN2021" s="14">
        <f t="shared" si="2463"/>
        <v>0.81313137976738892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1.26495726495726</v>
      </c>
      <c r="F2022" s="10">
        <f>VLOOKUP(B2022,home!$B$2:$E$405,3,FALSE)</f>
        <v>0.95</v>
      </c>
      <c r="G2022" s="10">
        <f>VLOOKUP(C2022,away!$B$2:$E$405,4,FALSE)</f>
        <v>1.45</v>
      </c>
      <c r="H2022" s="10">
        <f>VLOOKUP(A2022,away!$A$2:$E$405,3,FALSE)</f>
        <v>0.97435897435897401</v>
      </c>
      <c r="I2022" s="10">
        <f>VLOOKUP(C2022,away!$B$2:$E$405,3,FALSE)</f>
        <v>0.79</v>
      </c>
      <c r="J2022" s="10">
        <f>VLOOKUP(B2022,home!$B$2:$E$405,4,FALSE)</f>
        <v>0.82</v>
      </c>
      <c r="K2022" s="12">
        <f t="shared" si="2408"/>
        <v>1.7424786324786257</v>
      </c>
      <c r="L2022" s="12">
        <f t="shared" si="2409"/>
        <v>0.63118974358974334</v>
      </c>
      <c r="M2022" s="13">
        <f t="shared" si="2410"/>
        <v>9.3138432034785362E-2</v>
      </c>
      <c r="N2022" s="13">
        <f t="shared" si="2411"/>
        <v>0.16229172768317623</v>
      </c>
      <c r="O2022" s="13">
        <f t="shared" si="2412"/>
        <v>5.8788023034386912E-2</v>
      </c>
      <c r="P2022" s="13">
        <f t="shared" si="2413"/>
        <v>0.10243687398308046</v>
      </c>
      <c r="Q2022" s="13">
        <f t="shared" si="2414"/>
        <v>0.14139493385798724</v>
      </c>
      <c r="R2022" s="13">
        <f t="shared" si="2415"/>
        <v>1.8553198592611297E-2</v>
      </c>
      <c r="S2022" s="13">
        <f t="shared" si="2416"/>
        <v>2.8165905636854775E-2</v>
      </c>
      <c r="T2022" s="13">
        <f t="shared" si="2417"/>
        <v>8.924703204671168E-2</v>
      </c>
      <c r="U2022" s="13">
        <f t="shared" si="2418"/>
        <v>3.2328552111757697E-2</v>
      </c>
      <c r="V2022" s="13">
        <f t="shared" si="2419"/>
        <v>3.4419820801605324E-3</v>
      </c>
      <c r="W2022" s="13">
        <f t="shared" si="2420"/>
        <v>8.2125883662757096E-2</v>
      </c>
      <c r="X2022" s="13">
        <f t="shared" si="2421"/>
        <v>5.1837015451176742E-2</v>
      </c>
      <c r="Y2022" s="13">
        <f t="shared" si="2422"/>
        <v>1.6359496245542903E-2</v>
      </c>
      <c r="Z2022" s="13">
        <f t="shared" si="2423"/>
        <v>3.9035295541466385E-3</v>
      </c>
      <c r="AA2022" s="13">
        <f t="shared" si="2424"/>
        <v>6.8018168393493344E-3</v>
      </c>
      <c r="AB2022" s="13">
        <f t="shared" si="2425"/>
        <v>5.926010252299759E-3</v>
      </c>
      <c r="AC2022" s="13">
        <f t="shared" si="2426"/>
        <v>2.3660069539402221E-4</v>
      </c>
      <c r="AD2022" s="13">
        <f t="shared" si="2427"/>
        <v>3.5775649363944922E-2</v>
      </c>
      <c r="AE2022" s="13">
        <f t="shared" si="2428"/>
        <v>2.2581222948784958E-2</v>
      </c>
      <c r="AF2022" s="13">
        <f t="shared" si="2429"/>
        <v>7.1265181614932026E-3</v>
      </c>
      <c r="AG2022" s="13">
        <f t="shared" si="2430"/>
        <v>1.4993950570135149E-3</v>
      </c>
      <c r="AH2022" s="13">
        <f t="shared" si="2431"/>
        <v>6.1596695459420036E-4</v>
      </c>
      <c r="AI2022" s="13">
        <f t="shared" si="2432"/>
        <v>1.073309256693326E-3</v>
      </c>
      <c r="AJ2022" s="13">
        <f t="shared" si="2433"/>
        <v>9.351092229148186E-4</v>
      </c>
      <c r="AK2022" s="13">
        <f t="shared" si="2434"/>
        <v>5.4313594665425437E-4</v>
      </c>
      <c r="AL2022" s="13">
        <f t="shared" si="2435"/>
        <v>1.0408865637478093E-5</v>
      </c>
      <c r="AM2022" s="13">
        <f t="shared" si="2436"/>
        <v>1.246766091594431E-2</v>
      </c>
      <c r="AN2022" s="13">
        <f t="shared" si="2437"/>
        <v>7.869459696698753E-3</v>
      </c>
      <c r="AO2022" s="13">
        <f t="shared" si="2438"/>
        <v>2.4835611240745523E-3</v>
      </c>
      <c r="AP2022" s="13">
        <f t="shared" si="2439"/>
        <v>5.2253276969802399E-4</v>
      </c>
      <c r="AQ2022" s="13">
        <f t="shared" si="2440"/>
        <v>8.2454331230733522E-5</v>
      </c>
      <c r="AR2022" s="13">
        <f t="shared" si="2441"/>
        <v>7.7758404826013691E-5</v>
      </c>
      <c r="AS2022" s="13">
        <f t="shared" si="2442"/>
        <v>1.3549235890495171E-4</v>
      </c>
      <c r="AT2022" s="13">
        <f t="shared" si="2443"/>
        <v>1.180462701280017E-4</v>
      </c>
      <c r="AU2022" s="13">
        <f t="shared" si="2444"/>
        <v>6.8564367780614275E-5</v>
      </c>
      <c r="AV2022" s="13">
        <f t="shared" si="2445"/>
        <v>2.9867986451781571E-5</v>
      </c>
      <c r="AW2022" s="13">
        <f t="shared" si="2446"/>
        <v>3.1800086122669287E-7</v>
      </c>
      <c r="AX2022" s="13">
        <f t="shared" si="2447"/>
        <v>3.6207721238369758E-3</v>
      </c>
      <c r="AY2022" s="13">
        <f t="shared" si="2448"/>
        <v>2.2853942284415509E-3</v>
      </c>
      <c r="AZ2022" s="13">
        <f t="shared" si="2449"/>
        <v>7.2125869852575093E-4</v>
      </c>
      <c r="BA2022" s="13">
        <f t="shared" si="2450"/>
        <v>1.5175036432811361E-4</v>
      </c>
      <c r="BB2022" s="13">
        <f t="shared" si="2451"/>
        <v>2.3945818387478037E-5</v>
      </c>
      <c r="BC2022" s="13">
        <f t="shared" si="2452"/>
        <v>3.0228709936077648E-6</v>
      </c>
      <c r="BD2022" s="13">
        <f t="shared" si="2453"/>
        <v>8.1800512673465044E-6</v>
      </c>
      <c r="BE2022" s="13">
        <f t="shared" si="2454"/>
        <v>1.4253564545930986E-5</v>
      </c>
      <c r="BF2022" s="13">
        <f t="shared" si="2455"/>
        <v>1.2418265828969824E-5</v>
      </c>
      <c r="BG2022" s="13">
        <f t="shared" si="2456"/>
        <v>7.2128542864731285E-6</v>
      </c>
      <c r="BH2022" s="13">
        <f t="shared" si="2457"/>
        <v>3.1420611183403223E-6</v>
      </c>
      <c r="BI2022" s="13">
        <f t="shared" si="2458"/>
        <v>1.0949948721299809E-6</v>
      </c>
      <c r="BJ2022" s="14">
        <f t="shared" si="2459"/>
        <v>0.64047068742074842</v>
      </c>
      <c r="BK2022" s="14">
        <f t="shared" si="2460"/>
        <v>0.22971559752435416</v>
      </c>
      <c r="BL2022" s="14">
        <f t="shared" si="2461"/>
        <v>0.12604115339127214</v>
      </c>
      <c r="BM2022" s="14">
        <f t="shared" si="2462"/>
        <v>0.42124270247691348</v>
      </c>
      <c r="BN2022" s="14">
        <f t="shared" si="2463"/>
        <v>0.57660318918602749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1.26495726495726</v>
      </c>
      <c r="F2023" s="10">
        <f>VLOOKUP(B2023,home!$B$2:$E$405,3,FALSE)</f>
        <v>0.79</v>
      </c>
      <c r="G2023" s="10">
        <f>VLOOKUP(C2023,away!$B$2:$E$405,4,FALSE)</f>
        <v>1.32</v>
      </c>
      <c r="H2023" s="10">
        <f>VLOOKUP(A2023,away!$A$2:$E$405,3,FALSE)</f>
        <v>0.97435897435897401</v>
      </c>
      <c r="I2023" s="10">
        <f>VLOOKUP(C2023,away!$B$2:$E$405,3,FALSE)</f>
        <v>1.05</v>
      </c>
      <c r="J2023" s="10">
        <f>VLOOKUP(B2023,home!$B$2:$E$405,4,FALSE)</f>
        <v>2.57</v>
      </c>
      <c r="K2023" s="12">
        <f t="shared" si="2408"/>
        <v>1.3190974358974308</v>
      </c>
      <c r="L2023" s="12">
        <f t="shared" si="2409"/>
        <v>2.6293076923076915</v>
      </c>
      <c r="M2023" s="13">
        <f t="shared" si="2410"/>
        <v>1.9285435057475181E-2</v>
      </c>
      <c r="N2023" s="13">
        <f t="shared" si="2411"/>
        <v>2.5439367934481934E-2</v>
      </c>
      <c r="O2023" s="13">
        <f t="shared" si="2412"/>
        <v>5.0707342746119918E-2</v>
      </c>
      <c r="P2023" s="13">
        <f t="shared" si="2413"/>
        <v>6.6887925797578976E-2</v>
      </c>
      <c r="Q2023" s="13">
        <f t="shared" si="2414"/>
        <v>1.6778502506613224E-2</v>
      </c>
      <c r="R2023" s="13">
        <f t="shared" si="2415"/>
        <v>6.6662603169427875E-2</v>
      </c>
      <c r="S2023" s="13">
        <f t="shared" si="2416"/>
        <v>5.7997066233777775E-2</v>
      </c>
      <c r="T2023" s="13">
        <f t="shared" si="2417"/>
        <v>4.4115845706042024E-2</v>
      </c>
      <c r="U2023" s="13">
        <f t="shared" si="2418"/>
        <v>8.7934468911040245E-2</v>
      </c>
      <c r="V2023" s="13">
        <f t="shared" si="2419"/>
        <v>2.2350220090740069E-2</v>
      </c>
      <c r="W2023" s="13">
        <f t="shared" si="2420"/>
        <v>7.3774932115573746E-3</v>
      </c>
      <c r="X2023" s="13">
        <f t="shared" si="2421"/>
        <v>1.9397699651095578E-2</v>
      </c>
      <c r="Y2023" s="13">
        <f t="shared" si="2422"/>
        <v>2.5501260452849919E-2</v>
      </c>
      <c r="Z2023" s="13">
        <f t="shared" si="2423"/>
        <v>5.8425498434210597E-2</v>
      </c>
      <c r="AA2023" s="13">
        <f t="shared" si="2424"/>
        <v>7.7068925175596562E-2</v>
      </c>
      <c r="AB2023" s="13">
        <f t="shared" si="2425"/>
        <v>5.0830710793250196E-2</v>
      </c>
      <c r="AC2023" s="13">
        <f t="shared" si="2426"/>
        <v>4.8448474798910568E-3</v>
      </c>
      <c r="AD2023" s="13">
        <f t="shared" si="2427"/>
        <v>2.4329080946790082E-3</v>
      </c>
      <c r="AE2023" s="13">
        <f t="shared" si="2428"/>
        <v>6.3968639680171656E-3</v>
      </c>
      <c r="AF2023" s="13">
        <f t="shared" si="2429"/>
        <v>8.4096618188767187E-3</v>
      </c>
      <c r="AG2023" s="13">
        <f t="shared" si="2430"/>
        <v>7.3705295033596168E-3</v>
      </c>
      <c r="AH2023" s="13">
        <f t="shared" si="2431"/>
        <v>3.8404653114995226E-2</v>
      </c>
      <c r="AI2023" s="13">
        <f t="shared" si="2432"/>
        <v>5.0659479450520482E-2</v>
      </c>
      <c r="AJ2023" s="13">
        <f t="shared" si="2433"/>
        <v>3.341239472354008E-2</v>
      </c>
      <c r="AK2023" s="13">
        <f t="shared" si="2434"/>
        <v>1.4691401402338194E-2</v>
      </c>
      <c r="AL2023" s="13">
        <f t="shared" si="2435"/>
        <v>6.721379067047426E-4</v>
      </c>
      <c r="AM2023" s="13">
        <f t="shared" si="2436"/>
        <v>6.4184856589303684E-4</v>
      </c>
      <c r="AN2023" s="13">
        <f t="shared" si="2437"/>
        <v>1.6876173715992219E-3</v>
      </c>
      <c r="AO2023" s="13">
        <f t="shared" si="2438"/>
        <v>2.2186326684089613E-3</v>
      </c>
      <c r="AP2023" s="13">
        <f t="shared" si="2439"/>
        <v>1.9444893138176073E-3</v>
      </c>
      <c r="AQ2023" s="13">
        <f t="shared" si="2440"/>
        <v>1.2781651776076848E-3</v>
      </c>
      <c r="AR2023" s="13">
        <f t="shared" si="2441"/>
        <v>2.0195529971133101E-2</v>
      </c>
      <c r="AS2023" s="13">
        <f t="shared" si="2442"/>
        <v>2.6639871801511391E-2</v>
      </c>
      <c r="AT2023" s="13">
        <f t="shared" si="2443"/>
        <v>1.7570293293004975E-2</v>
      </c>
      <c r="AU2023" s="13">
        <f t="shared" si="2444"/>
        <v>7.7256429435895646E-3</v>
      </c>
      <c r="AV2023" s="13">
        <f t="shared" si="2445"/>
        <v>2.5477189493870183E-3</v>
      </c>
      <c r="AW2023" s="13">
        <f t="shared" si="2446"/>
        <v>6.47551295337382E-5</v>
      </c>
      <c r="AX2023" s="13">
        <f t="shared" si="2447"/>
        <v>1.4111013291732451E-4</v>
      </c>
      <c r="AY2023" s="13">
        <f t="shared" si="2448"/>
        <v>3.7102195794208207E-4</v>
      </c>
      <c r="AZ2023" s="13">
        <f t="shared" si="2449"/>
        <v>4.8776544401608863E-4</v>
      </c>
      <c r="BA2023" s="13">
        <f t="shared" si="2450"/>
        <v>4.2749514466445951E-4</v>
      </c>
      <c r="BB2023" s="13">
        <f t="shared" si="2451"/>
        <v>2.8100406807261315E-4</v>
      </c>
      <c r="BC2023" s="13">
        <f t="shared" si="2452"/>
        <v>1.4776923155061523E-4</v>
      </c>
      <c r="BD2023" s="13">
        <f t="shared" si="2453"/>
        <v>8.8500437172218029E-3</v>
      </c>
      <c r="BE2023" s="13">
        <f t="shared" si="2454"/>
        <v>1.1674069974967448E-2</v>
      </c>
      <c r="BF2023" s="13">
        <f t="shared" si="2455"/>
        <v>7.6996178852333733E-3</v>
      </c>
      <c r="BG2023" s="13">
        <f t="shared" si="2456"/>
        <v>3.385515403267115E-3</v>
      </c>
      <c r="BH2023" s="13">
        <f t="shared" si="2457"/>
        <v>1.1164561719102268E-3</v>
      </c>
      <c r="BI2023" s="13">
        <f t="shared" si="2458"/>
        <v>2.9454289473172834E-4</v>
      </c>
      <c r="BJ2023" s="14">
        <f t="shared" si="2459"/>
        <v>0.17284705192406222</v>
      </c>
      <c r="BK2023" s="14">
        <f t="shared" si="2460"/>
        <v>0.17240865452410989</v>
      </c>
      <c r="BL2023" s="14">
        <f t="shared" si="2461"/>
        <v>0.5780712824927865</v>
      </c>
      <c r="BM2023" s="14">
        <f t="shared" si="2462"/>
        <v>0.73568504333506335</v>
      </c>
      <c r="BN2023" s="14">
        <f t="shared" si="2463"/>
        <v>0.24576117721169713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1.26495726495726</v>
      </c>
      <c r="F2024" s="10">
        <f>VLOOKUP(B2024,home!$B$2:$E$405,3,FALSE)</f>
        <v>0.92</v>
      </c>
      <c r="G2024" s="10">
        <f>VLOOKUP(C2024,away!$B$2:$E$405,4,FALSE)</f>
        <v>1.1100000000000001</v>
      </c>
      <c r="H2024" s="10">
        <f>VLOOKUP(A2024,away!$A$2:$E$405,3,FALSE)</f>
        <v>0.97435897435897401</v>
      </c>
      <c r="I2024" s="10">
        <f>VLOOKUP(C2024,away!$B$2:$E$405,3,FALSE)</f>
        <v>0.47</v>
      </c>
      <c r="J2024" s="10">
        <f>VLOOKUP(B2024,home!$B$2:$E$405,4,FALSE)</f>
        <v>0.86</v>
      </c>
      <c r="K2024" s="12">
        <f t="shared" si="2408"/>
        <v>1.2917743589743542</v>
      </c>
      <c r="L2024" s="12">
        <f t="shared" si="2409"/>
        <v>0.39383589743589731</v>
      </c>
      <c r="M2024" s="13">
        <f t="shared" si="2410"/>
        <v>0.18533129782654922</v>
      </c>
      <c r="N2024" s="13">
        <f t="shared" si="2411"/>
        <v>0.23940621844777574</v>
      </c>
      <c r="O2024" s="13">
        <f t="shared" si="2412"/>
        <v>7.299011800247858E-2</v>
      </c>
      <c r="P2024" s="13">
        <f t="shared" si="2413"/>
        <v>9.4286762894114237E-2</v>
      </c>
      <c r="Q2024" s="13">
        <f t="shared" si="2414"/>
        <v>0.15462940718492485</v>
      </c>
      <c r="R2024" s="13">
        <f t="shared" si="2415"/>
        <v>1.4373064313729096E-2</v>
      </c>
      <c r="S2024" s="13">
        <f t="shared" si="2416"/>
        <v>1.1992029626548861E-2</v>
      </c>
      <c r="T2024" s="13">
        <f t="shared" si="2417"/>
        <v>6.0898611348655672E-2</v>
      </c>
      <c r="U2024" s="13">
        <f t="shared" si="2418"/>
        <v>1.8566755940364568E-2</v>
      </c>
      <c r="V2024" s="13">
        <f t="shared" si="2419"/>
        <v>6.7787894032508584E-4</v>
      </c>
      <c r="W2024" s="13">
        <f t="shared" si="2420"/>
        <v>6.6582101114963599E-2</v>
      </c>
      <c r="X2024" s="13">
        <f t="shared" si="2421"/>
        <v>2.6222421545779348E-2</v>
      </c>
      <c r="Y2024" s="13">
        <f t="shared" si="2422"/>
        <v>5.1636654612122086E-3</v>
      </c>
      <c r="Z2024" s="13">
        <f t="shared" si="2423"/>
        <v>1.8868762276337899E-3</v>
      </c>
      <c r="AA2024" s="13">
        <f t="shared" si="2424"/>
        <v>2.4374183294155866E-3</v>
      </c>
      <c r="AB2024" s="13">
        <f t="shared" si="2425"/>
        <v>1.5742972500165802E-3</v>
      </c>
      <c r="AC2024" s="13">
        <f t="shared" si="2426"/>
        <v>2.1554309656173984E-5</v>
      </c>
      <c r="AD2024" s="13">
        <f t="shared" si="2427"/>
        <v>2.1502262746736927E-2</v>
      </c>
      <c r="AE2024" s="13">
        <f t="shared" si="2428"/>
        <v>8.4683629457635995E-3</v>
      </c>
      <c r="AF2024" s="13">
        <f t="shared" si="2429"/>
        <v>1.6675726602788531E-3</v>
      </c>
      <c r="AG2024" s="13">
        <f t="shared" si="2430"/>
        <v>2.1891665840016299E-4</v>
      </c>
      <c r="AH2024" s="13">
        <f t="shared" si="2431"/>
        <v>1.8577989811515349E-4</v>
      </c>
      <c r="AI2024" s="13">
        <f t="shared" si="2432"/>
        <v>2.3998570879802322E-4</v>
      </c>
      <c r="AJ2024" s="13">
        <f t="shared" si="2433"/>
        <v>1.5500369257278625E-4</v>
      </c>
      <c r="AK2024" s="13">
        <f t="shared" si="2434"/>
        <v>6.6743265203956297E-5</v>
      </c>
      <c r="AL2024" s="13">
        <f t="shared" si="2435"/>
        <v>4.3862771323168571E-7</v>
      </c>
      <c r="AM2024" s="13">
        <f t="shared" si="2436"/>
        <v>5.5552143352328468E-3</v>
      </c>
      <c r="AN2024" s="13">
        <f t="shared" si="2437"/>
        <v>2.1878428231651903E-3</v>
      </c>
      <c r="AO2024" s="13">
        <f t="shared" si="2438"/>
        <v>4.3082552085497484E-4</v>
      </c>
      <c r="AP2024" s="13">
        <f t="shared" si="2439"/>
        <v>5.6558185214735655E-5</v>
      </c>
      <c r="AQ2024" s="13">
        <f t="shared" si="2440"/>
        <v>5.5686609078477778E-6</v>
      </c>
      <c r="AR2024" s="13">
        <f t="shared" si="2441"/>
        <v>1.463335857994621E-5</v>
      </c>
      <c r="AS2024" s="13">
        <f t="shared" si="2442"/>
        <v>1.890299739925188E-5</v>
      </c>
      <c r="AT2024" s="13">
        <f t="shared" si="2443"/>
        <v>1.2209203674056241E-5</v>
      </c>
      <c r="AU2024" s="13">
        <f t="shared" si="2444"/>
        <v>5.257178749880446E-6</v>
      </c>
      <c r="AV2024" s="13">
        <f t="shared" si="2445"/>
        <v>1.6977721774101019E-6</v>
      </c>
      <c r="AW2024" s="13">
        <f t="shared" si="2446"/>
        <v>6.1986273112694029E-9</v>
      </c>
      <c r="AX2024" s="13">
        <f t="shared" si="2447"/>
        <v>1.1960139061434247E-3</v>
      </c>
      <c r="AY2024" s="13">
        <f t="shared" si="2448"/>
        <v>4.7103321007180879E-4</v>
      </c>
      <c r="AZ2024" s="13">
        <f t="shared" si="2449"/>
        <v>9.2754893505371159E-5</v>
      </c>
      <c r="BA2024" s="13">
        <f t="shared" si="2450"/>
        <v>1.2176735575086315E-5</v>
      </c>
      <c r="BB2024" s="13">
        <f t="shared" si="2451"/>
        <v>1.1989088957634338E-6</v>
      </c>
      <c r="BC2024" s="13">
        <f t="shared" si="2452"/>
        <v>9.4434672181374529E-8</v>
      </c>
      <c r="BD2024" s="13">
        <f t="shared" si="2453"/>
        <v>9.6052365147240074E-7</v>
      </c>
      <c r="BE2024" s="13">
        <f t="shared" si="2454"/>
        <v>1.2407798241604665E-6</v>
      </c>
      <c r="BF2024" s="13">
        <f t="shared" si="2455"/>
        <v>8.0140378099159925E-7</v>
      </c>
      <c r="BG2024" s="13">
        <f t="shared" si="2456"/>
        <v>3.4507761849001577E-7</v>
      </c>
      <c r="BH2024" s="13">
        <f t="shared" si="2457"/>
        <v>1.1144060485533419E-7</v>
      </c>
      <c r="BI2024" s="13">
        <f t="shared" si="2458"/>
        <v>2.8791223180142733E-8</v>
      </c>
      <c r="BJ2024" s="14">
        <f t="shared" si="2459"/>
        <v>0.59476882172873002</v>
      </c>
      <c r="BK2024" s="14">
        <f t="shared" si="2460"/>
        <v>0.2927809954349786</v>
      </c>
      <c r="BL2024" s="14">
        <f t="shared" si="2461"/>
        <v>0.11064535492797804</v>
      </c>
      <c r="BM2024" s="14">
        <f t="shared" si="2462"/>
        <v>0.23859415263830447</v>
      </c>
      <c r="BN2024" s="14">
        <f t="shared" si="2463"/>
        <v>0.76101686866957163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1.26495726495726</v>
      </c>
      <c r="F2025" s="10">
        <f>VLOOKUP(B2025,home!$B$2:$E$405,3,FALSE)</f>
        <v>1.58</v>
      </c>
      <c r="G2025" s="10">
        <f>VLOOKUP(C2025,away!$B$2:$E$405,4,FALSE)</f>
        <v>0.59</v>
      </c>
      <c r="H2025" s="10">
        <f>VLOOKUP(A2025,away!$A$2:$E$405,3,FALSE)</f>
        <v>0.97435897435897401</v>
      </c>
      <c r="I2025" s="10">
        <f>VLOOKUP(C2025,away!$B$2:$E$405,3,FALSE)</f>
        <v>0.99</v>
      </c>
      <c r="J2025" s="10">
        <f>VLOOKUP(B2025,home!$B$2:$E$405,4,FALSE)</f>
        <v>0.77</v>
      </c>
      <c r="K2025" s="12">
        <f t="shared" si="2408"/>
        <v>1.1791931623931577</v>
      </c>
      <c r="L2025" s="12">
        <f t="shared" si="2409"/>
        <v>0.74275384615384588</v>
      </c>
      <c r="M2025" s="13">
        <f t="shared" si="2410"/>
        <v>0.14632179482370913</v>
      </c>
      <c r="N2025" s="13">
        <f t="shared" si="2411"/>
        <v>0.17254165996521234</v>
      </c>
      <c r="O2025" s="13">
        <f t="shared" si="2412"/>
        <v>0.10868107588144386</v>
      </c>
      <c r="P2025" s="13">
        <f t="shared" si="2413"/>
        <v>0.1281559815609305</v>
      </c>
      <c r="Q2025" s="13">
        <f t="shared" si="2414"/>
        <v>0.10172997282947185</v>
      </c>
      <c r="R2025" s="13">
        <f t="shared" si="2415"/>
        <v>4.0361643557540197E-2</v>
      </c>
      <c r="S2025" s="13">
        <f t="shared" si="2416"/>
        <v>2.806136233777308E-2</v>
      </c>
      <c r="T2025" s="13">
        <f t="shared" si="2417"/>
        <v>7.5560328588216458E-2</v>
      </c>
      <c r="U2025" s="13">
        <f t="shared" si="2418"/>
        <v>4.7594174106001239E-2</v>
      </c>
      <c r="V2025" s="13">
        <f t="shared" si="2419"/>
        <v>2.7308390452905787E-3</v>
      </c>
      <c r="W2025" s="13">
        <f t="shared" si="2420"/>
        <v>3.9986429456984961E-2</v>
      </c>
      <c r="X2025" s="13">
        <f t="shared" si="2421"/>
        <v>2.9700074273135015E-2</v>
      </c>
      <c r="Y2025" s="13">
        <f t="shared" si="2422"/>
        <v>1.1029922198712959E-2</v>
      </c>
      <c r="Z2025" s="13">
        <f t="shared" si="2423"/>
        <v>9.9929219964845269E-3</v>
      </c>
      <c r="AA2025" s="13">
        <f t="shared" si="2424"/>
        <v>1.1783585290582734E-2</v>
      </c>
      <c r="AB2025" s="13">
        <f t="shared" si="2425"/>
        <v>6.9475616015658775E-3</v>
      </c>
      <c r="AC2025" s="13">
        <f t="shared" si="2426"/>
        <v>1.4948787993091797E-4</v>
      </c>
      <c r="AD2025" s="13">
        <f t="shared" si="2427"/>
        <v>1.1787931051048259E-2</v>
      </c>
      <c r="AE2025" s="13">
        <f t="shared" si="2428"/>
        <v>8.7555311263624418E-3</v>
      </c>
      <c r="AF2025" s="13">
        <f t="shared" si="2429"/>
        <v>3.2516022096127084E-3</v>
      </c>
      <c r="AG2025" s="13">
        <f t="shared" si="2430"/>
        <v>8.0504668245072778E-4</v>
      </c>
      <c r="AH2025" s="13">
        <f t="shared" si="2431"/>
        <v>1.8555703118010626E-3</v>
      </c>
      <c r="AI2025" s="13">
        <f t="shared" si="2432"/>
        <v>2.1880758240155527E-3</v>
      </c>
      <c r="AJ2025" s="13">
        <f t="shared" si="2433"/>
        <v>1.2900820252384573E-3</v>
      </c>
      <c r="AK2025" s="13">
        <f t="shared" si="2434"/>
        <v>5.070853010291685E-4</v>
      </c>
      <c r="AL2025" s="13">
        <f t="shared" si="2435"/>
        <v>5.2371599205958046E-6</v>
      </c>
      <c r="AM2025" s="13">
        <f t="shared" si="2436"/>
        <v>2.7800495388316162E-3</v>
      </c>
      <c r="AN2025" s="13">
        <f t="shared" si="2437"/>
        <v>2.0648924874654083E-3</v>
      </c>
      <c r="AO2025" s="13">
        <f t="shared" si="2438"/>
        <v>7.6685341847955695E-4</v>
      </c>
      <c r="AP2025" s="13">
        <f t="shared" si="2439"/>
        <v>1.8986110867063856E-4</v>
      </c>
      <c r="AQ2025" s="13">
        <f t="shared" si="2440"/>
        <v>3.5255017175037522E-5</v>
      </c>
      <c r="AR2025" s="13">
        <f t="shared" si="2441"/>
        <v>2.7564639717982613E-4</v>
      </c>
      <c r="AS2025" s="13">
        <f t="shared" si="2442"/>
        <v>3.2504034679275951E-4</v>
      </c>
      <c r="AT2025" s="13">
        <f t="shared" si="2443"/>
        <v>1.9164267721996146E-4</v>
      </c>
      <c r="AU2025" s="13">
        <f t="shared" si="2444"/>
        <v>7.5327911533499146E-5</v>
      </c>
      <c r="AV2025" s="13">
        <f t="shared" si="2445"/>
        <v>2.2206539554414731E-5</v>
      </c>
      <c r="AW2025" s="13">
        <f t="shared" si="2446"/>
        <v>1.2741577391578018E-7</v>
      </c>
      <c r="AX2025" s="13">
        <f t="shared" si="2447"/>
        <v>5.4636923455074927E-4</v>
      </c>
      <c r="AY2025" s="13">
        <f t="shared" si="2448"/>
        <v>4.058178503827017E-4</v>
      </c>
      <c r="AZ2025" s="13">
        <f t="shared" si="2449"/>
        <v>1.5071138460481882E-4</v>
      </c>
      <c r="BA2025" s="13">
        <f t="shared" si="2450"/>
        <v>3.7313820191466902E-5</v>
      </c>
      <c r="BB2025" s="13">
        <f t="shared" si="2451"/>
        <v>6.9287458654762689E-6</v>
      </c>
      <c r="BC2025" s="13">
        <f t="shared" si="2452"/>
        <v>1.0292705281210114E-6</v>
      </c>
      <c r="BD2025" s="13">
        <f t="shared" si="2453"/>
        <v>3.4122903613961064E-5</v>
      </c>
      <c r="BE2025" s="13">
        <f t="shared" si="2454"/>
        <v>4.0237494622583656E-5</v>
      </c>
      <c r="BF2025" s="13">
        <f t="shared" si="2455"/>
        <v>2.3723889265391057E-5</v>
      </c>
      <c r="BG2025" s="13">
        <f t="shared" si="2456"/>
        <v>9.3250160023738523E-6</v>
      </c>
      <c r="BH2025" s="13">
        <f t="shared" si="2457"/>
        <v>2.7489987773015077E-6</v>
      </c>
      <c r="BI2025" s="13">
        <f t="shared" si="2458"/>
        <v>6.4832011232421701E-7</v>
      </c>
      <c r="BJ2025" s="14">
        <f t="shared" si="2459"/>
        <v>0.46213358025795331</v>
      </c>
      <c r="BK2025" s="14">
        <f t="shared" si="2460"/>
        <v>0.30583052065793753</v>
      </c>
      <c r="BL2025" s="14">
        <f t="shared" si="2461"/>
        <v>0.22220952439389258</v>
      </c>
      <c r="BM2025" s="14">
        <f t="shared" si="2462"/>
        <v>0.30196872825335114</v>
      </c>
      <c r="BN2025" s="14">
        <f t="shared" si="2463"/>
        <v>0.69779212861830797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1.26495726495726</v>
      </c>
      <c r="F2026" s="10">
        <f>VLOOKUP(B2026,home!$B$2:$E$405,3,FALSE)</f>
        <v>0.16</v>
      </c>
      <c r="G2026" s="10">
        <f>VLOOKUP(C2026,away!$B$2:$E$405,4,FALSE)</f>
        <v>0.99</v>
      </c>
      <c r="H2026" s="10">
        <f>VLOOKUP(A2026,away!$A$2:$E$405,3,FALSE)</f>
        <v>0.97435897435897401</v>
      </c>
      <c r="I2026" s="10">
        <f>VLOOKUP(C2026,away!$B$2:$E$405,3,FALSE)</f>
        <v>0.59</v>
      </c>
      <c r="J2026" s="10">
        <f>VLOOKUP(B2026,home!$B$2:$E$405,4,FALSE)</f>
        <v>0.41</v>
      </c>
      <c r="K2026" s="12">
        <f t="shared" si="2408"/>
        <v>0.20036923076922999</v>
      </c>
      <c r="L2026" s="12">
        <f t="shared" si="2409"/>
        <v>0.23569743589743578</v>
      </c>
      <c r="M2026" s="13">
        <f t="shared" si="2410"/>
        <v>0.64657461952394091</v>
      </c>
      <c r="N2026" s="13">
        <f t="shared" si="2411"/>
        <v>0.12955365914891959</v>
      </c>
      <c r="O2026" s="13">
        <f t="shared" si="2412"/>
        <v>0.15239597993815299</v>
      </c>
      <c r="P2026" s="13">
        <f t="shared" si="2413"/>
        <v>3.0535465272530721E-2</v>
      </c>
      <c r="Q2026" s="13">
        <f t="shared" si="2414"/>
        <v>1.2979283513504018E-2</v>
      </c>
      <c r="R2026" s="13">
        <f t="shared" si="2415"/>
        <v>1.795967085624986E-2</v>
      </c>
      <c r="S2026" s="13">
        <f t="shared" si="2416"/>
        <v>3.6052089397525631E-4</v>
      </c>
      <c r="T2026" s="13">
        <f t="shared" si="2417"/>
        <v>3.0591838439187583E-3</v>
      </c>
      <c r="U2026" s="13">
        <f t="shared" si="2418"/>
        <v>3.5985654343353426E-3</v>
      </c>
      <c r="V2026" s="13">
        <f t="shared" si="2419"/>
        <v>1.8917938910659557E-6</v>
      </c>
      <c r="W2026" s="13">
        <f t="shared" si="2420"/>
        <v>8.6688301784551645E-4</v>
      </c>
      <c r="X2026" s="13">
        <f t="shared" si="2421"/>
        <v>2.0432210452921929E-4</v>
      </c>
      <c r="Y2026" s="13">
        <f t="shared" si="2422"/>
        <v>2.4079098067352413E-5</v>
      </c>
      <c r="Z2026" s="13">
        <f t="shared" si="2423"/>
        <v>1.4110161234599996E-3</v>
      </c>
      <c r="AA2026" s="13">
        <f t="shared" si="2424"/>
        <v>2.8272421526066095E-4</v>
      </c>
      <c r="AB2026" s="13">
        <f t="shared" si="2425"/>
        <v>2.8324616765806415E-5</v>
      </c>
      <c r="AC2026" s="13">
        <f t="shared" si="2426"/>
        <v>5.5839269087343213E-9</v>
      </c>
      <c r="AD2026" s="13">
        <f t="shared" si="2427"/>
        <v>4.342417086315368E-5</v>
      </c>
      <c r="AE2026" s="13">
        <f t="shared" si="2428"/>
        <v>1.0234965728417464E-5</v>
      </c>
      <c r="AF2026" s="13">
        <f t="shared" si="2429"/>
        <v>1.2061775893430635E-6</v>
      </c>
      <c r="AG2026" s="13">
        <f t="shared" si="2430"/>
        <v>9.4764321681703472E-8</v>
      </c>
      <c r="AH2026" s="13">
        <f t="shared" si="2431"/>
        <v>8.3143220577365374E-5</v>
      </c>
      <c r="AI2026" s="13">
        <f t="shared" si="2432"/>
        <v>1.6659343150763112E-5</v>
      </c>
      <c r="AJ2026" s="13">
        <f t="shared" si="2433"/>
        <v>1.6690098861195228E-6</v>
      </c>
      <c r="AK2026" s="13">
        <f t="shared" si="2434"/>
        <v>1.1147274234266967E-7</v>
      </c>
      <c r="AL2026" s="13">
        <f t="shared" si="2435"/>
        <v>1.054837607647192E-11</v>
      </c>
      <c r="AM2026" s="13">
        <f t="shared" si="2436"/>
        <v>1.7401735425283434E-6</v>
      </c>
      <c r="AN2026" s="13">
        <f t="shared" si="2437"/>
        <v>4.1015444199048795E-7</v>
      </c>
      <c r="AO2026" s="13">
        <f t="shared" si="2438"/>
        <v>4.8336175149550784E-8</v>
      </c>
      <c r="AP2026" s="13">
        <f t="shared" si="2439"/>
        <v>3.7975708479461594E-9</v>
      </c>
      <c r="AQ2026" s="13">
        <f t="shared" si="2440"/>
        <v>2.2376942787494014E-10</v>
      </c>
      <c r="AR2026" s="13">
        <f t="shared" si="2441"/>
        <v>3.9193287804679896E-6</v>
      </c>
      <c r="AS2026" s="13">
        <f t="shared" si="2442"/>
        <v>7.8531289287407521E-7</v>
      </c>
      <c r="AT2026" s="13">
        <f t="shared" si="2443"/>
        <v>7.867627012916859E-8</v>
      </c>
      <c r="AU2026" s="13">
        <f t="shared" si="2444"/>
        <v>5.254767908524553E-9</v>
      </c>
      <c r="AV2026" s="13">
        <f t="shared" si="2445"/>
        <v>2.6322345092547496E-10</v>
      </c>
      <c r="AW2026" s="13">
        <f t="shared" si="2446"/>
        <v>1.3837861935059879E-14</v>
      </c>
      <c r="AX2026" s="13">
        <f t="shared" si="2447"/>
        <v>5.8112872353561668E-8</v>
      </c>
      <c r="AY2026" s="13">
        <f t="shared" si="2448"/>
        <v>1.3697055006369471E-8</v>
      </c>
      <c r="AZ2026" s="13">
        <f t="shared" si="2449"/>
        <v>1.6141803721737098E-9</v>
      </c>
      <c r="BA2026" s="13">
        <f t="shared" si="2450"/>
        <v>1.2681939159910404E-10</v>
      </c>
      <c r="BB2026" s="13">
        <f t="shared" si="2451"/>
        <v>7.4727513554954063E-12</v>
      </c>
      <c r="BC2026" s="13">
        <f t="shared" si="2452"/>
        <v>3.5226166671787109E-13</v>
      </c>
      <c r="BD2026" s="13">
        <f t="shared" si="2453"/>
        <v>1.5396262399922144E-7</v>
      </c>
      <c r="BE2026" s="13">
        <f t="shared" si="2454"/>
        <v>3.0849372537936185E-8</v>
      </c>
      <c r="BF2026" s="13">
        <f t="shared" si="2455"/>
        <v>3.0906325225698411E-9</v>
      </c>
      <c r="BG2026" s="13">
        <f t="shared" si="2456"/>
        <v>2.0642255371256134E-10</v>
      </c>
      <c r="BH2026" s="13">
        <f t="shared" si="2457"/>
        <v>1.034018207520149E-11</v>
      </c>
      <c r="BI2026" s="13">
        <f t="shared" si="2458"/>
        <v>4.1437086568438078E-13</v>
      </c>
      <c r="BJ2026" s="14">
        <f t="shared" si="2459"/>
        <v>0.14674464704953913</v>
      </c>
      <c r="BK2026" s="14">
        <f t="shared" si="2460"/>
        <v>0.67747251677586817</v>
      </c>
      <c r="BL2026" s="14">
        <f t="shared" si="2461"/>
        <v>0.17437182506286222</v>
      </c>
      <c r="BM2026" s="14">
        <f t="shared" si="2462"/>
        <v>1.0001313061390366E-2</v>
      </c>
      <c r="BN2026" s="14">
        <f t="shared" si="2463"/>
        <v>0.98999867825329801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1.26495726495726</v>
      </c>
      <c r="F2027" s="10">
        <f>VLOOKUP(B2027,home!$B$2:$E$405,3,FALSE)</f>
        <v>1.74</v>
      </c>
      <c r="G2027" s="10">
        <f>VLOOKUP(C2027,away!$B$2:$E$405,4,FALSE)</f>
        <v>0.99</v>
      </c>
      <c r="H2027" s="10">
        <f>VLOOKUP(A2027,away!$A$2:$E$405,3,FALSE)</f>
        <v>0.97435897435897401</v>
      </c>
      <c r="I2027" s="10">
        <f>VLOOKUP(C2027,away!$B$2:$E$405,3,FALSE)</f>
        <v>0.2</v>
      </c>
      <c r="J2027" s="10">
        <f>VLOOKUP(B2027,home!$B$2:$E$405,4,FALSE)</f>
        <v>2.0499999999999998</v>
      </c>
      <c r="K2027" s="12">
        <f t="shared" si="2408"/>
        <v>2.1790153846153761</v>
      </c>
      <c r="L2027" s="12">
        <f t="shared" si="2409"/>
        <v>0.39948717948717932</v>
      </c>
      <c r="M2027" s="13">
        <f t="shared" si="2410"/>
        <v>7.5887555733548093E-2</v>
      </c>
      <c r="N2027" s="13">
        <f t="shared" si="2411"/>
        <v>0.16536015144425809</v>
      </c>
      <c r="O2027" s="13">
        <f t="shared" si="2412"/>
        <v>3.0316105598171248E-2</v>
      </c>
      <c r="P2027" s="13">
        <f t="shared" si="2413"/>
        <v>6.6059260500039477E-2</v>
      </c>
      <c r="Q2027" s="13">
        <f t="shared" si="2414"/>
        <v>0.18016115699968346</v>
      </c>
      <c r="R2027" s="13">
        <f t="shared" si="2415"/>
        <v>6.0554477592244605E-3</v>
      </c>
      <c r="S2027" s="13">
        <f t="shared" si="2416"/>
        <v>1.437596011503548E-2</v>
      </c>
      <c r="T2027" s="13">
        <f t="shared" si="2417"/>
        <v>7.197207246295044E-2</v>
      </c>
      <c r="U2027" s="13">
        <f t="shared" si="2418"/>
        <v>1.3194913828084803E-2</v>
      </c>
      <c r="V2027" s="13">
        <f t="shared" si="2419"/>
        <v>1.3904567751554756E-3</v>
      </c>
      <c r="W2027" s="13">
        <f t="shared" si="2420"/>
        <v>0.13085797760413881</v>
      </c>
      <c r="X2027" s="13">
        <f t="shared" si="2421"/>
        <v>5.2276084386473881E-2</v>
      </c>
      <c r="Y2027" s="13">
        <f t="shared" si="2422"/>
        <v>1.0441812753093114E-2</v>
      </c>
      <c r="Z2027" s="13">
        <f t="shared" si="2423"/>
        <v>8.0635791528818005E-4</v>
      </c>
      <c r="AA2027" s="13">
        <f t="shared" si="2424"/>
        <v>1.7570663029193264E-3</v>
      </c>
      <c r="AB2027" s="13">
        <f t="shared" si="2425"/>
        <v>1.9143372529252369E-3</v>
      </c>
      <c r="AC2027" s="13">
        <f t="shared" si="2426"/>
        <v>7.5648557787382544E-5</v>
      </c>
      <c r="AD2027" s="13">
        <f t="shared" si="2427"/>
        <v>7.1285386599768213E-2</v>
      </c>
      <c r="AE2027" s="13">
        <f t="shared" si="2428"/>
        <v>2.8477598031394571E-2</v>
      </c>
      <c r="AF2027" s="13">
        <f t="shared" si="2429"/>
        <v>5.6882176580657345E-3</v>
      </c>
      <c r="AG2027" s="13">
        <f t="shared" si="2430"/>
        <v>7.5745667617661632E-4</v>
      </c>
      <c r="AH2027" s="13">
        <f t="shared" si="2431"/>
        <v>8.0532412308909231E-5</v>
      </c>
      <c r="AI2027" s="13">
        <f t="shared" si="2432"/>
        <v>1.7548136538130188E-4</v>
      </c>
      <c r="AJ2027" s="13">
        <f t="shared" si="2433"/>
        <v>1.9118829743958448E-4</v>
      </c>
      <c r="AK2027" s="13">
        <f t="shared" si="2434"/>
        <v>1.3886741382642502E-4</v>
      </c>
      <c r="AL2027" s="13">
        <f t="shared" si="2435"/>
        <v>2.6340486194470013E-6</v>
      </c>
      <c r="AM2027" s="13">
        <f t="shared" si="2436"/>
        <v>3.1066390819829932E-2</v>
      </c>
      <c r="AN2027" s="13">
        <f t="shared" si="2437"/>
        <v>1.2410624845460259E-2</v>
      </c>
      <c r="AO2027" s="13">
        <f t="shared" si="2438"/>
        <v>2.4789427575932152E-3</v>
      </c>
      <c r="AP2027" s="13">
        <f t="shared" si="2439"/>
        <v>3.3010195011369471E-4</v>
      </c>
      <c r="AQ2027" s="13">
        <f t="shared" si="2440"/>
        <v>3.296787424853437E-5</v>
      </c>
      <c r="AR2027" s="13">
        <f t="shared" si="2441"/>
        <v>6.4343332501169495E-6</v>
      </c>
      <c r="AS2027" s="13">
        <f t="shared" si="2442"/>
        <v>1.4020511141747087E-5</v>
      </c>
      <c r="AT2027" s="13">
        <f t="shared" si="2443"/>
        <v>1.52754547390191E-5</v>
      </c>
      <c r="AU2027" s="13">
        <f t="shared" si="2444"/>
        <v>1.1095150294439491E-5</v>
      </c>
      <c r="AV2027" s="13">
        <f t="shared" si="2445"/>
        <v>6.0441257965508698E-6</v>
      </c>
      <c r="AW2027" s="13">
        <f t="shared" si="2446"/>
        <v>6.3691932915987508E-8</v>
      </c>
      <c r="AX2027" s="13">
        <f t="shared" si="2447"/>
        <v>1.1282357256813882E-2</v>
      </c>
      <c r="AY2027" s="13">
        <f t="shared" si="2448"/>
        <v>4.5071570784912867E-3</v>
      </c>
      <c r="AZ2027" s="13">
        <f t="shared" si="2449"/>
        <v>9.0027573439607983E-4</v>
      </c>
      <c r="BA2027" s="13">
        <f t="shared" si="2450"/>
        <v>1.1988287129821298E-4</v>
      </c>
      <c r="BB2027" s="13">
        <f t="shared" si="2451"/>
        <v>1.1972917530936907E-5</v>
      </c>
      <c r="BC2027" s="13">
        <f t="shared" si="2452"/>
        <v>9.5660541093331767E-7</v>
      </c>
      <c r="BD2027" s="13">
        <f t="shared" si="2453"/>
        <v>4.2840560699496583E-7</v>
      </c>
      <c r="BE2027" s="13">
        <f t="shared" si="2454"/>
        <v>9.3350240849751908E-7</v>
      </c>
      <c r="BF2027" s="13">
        <f t="shared" si="2455"/>
        <v>1.017058054845801E-6</v>
      </c>
      <c r="BG2027" s="13">
        <f t="shared" si="2456"/>
        <v>7.3872838285199641E-7</v>
      </c>
      <c r="BH2027" s="13">
        <f t="shared" si="2457"/>
        <v>4.0242512782163455E-7</v>
      </c>
      <c r="BI2027" s="13">
        <f t="shared" si="2458"/>
        <v>1.7537810893583013E-7</v>
      </c>
      <c r="BJ2027" s="14">
        <f t="shared" si="2459"/>
        <v>0.78041954532719016</v>
      </c>
      <c r="BK2027" s="14">
        <f t="shared" si="2460"/>
        <v>0.16229867280867663</v>
      </c>
      <c r="BL2027" s="14">
        <f t="shared" si="2461"/>
        <v>5.3880505303193119E-2</v>
      </c>
      <c r="BM2027" s="14">
        <f t="shared" si="2462"/>
        <v>0.46905830993286446</v>
      </c>
      <c r="BN2027" s="14">
        <f t="shared" si="2463"/>
        <v>0.52383967803492493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1.26495726495726</v>
      </c>
      <c r="F2028" s="15">
        <f>VLOOKUP(B2028,home!$B$2:$E$405,3,FALSE)</f>
        <v>0.79</v>
      </c>
      <c r="G2028" s="15">
        <f>VLOOKUP(C2028,away!$B$2:$E$405,4,FALSE)</f>
        <v>0.95</v>
      </c>
      <c r="H2028" s="15">
        <f>VLOOKUP(A2028,away!$A$2:$E$405,3,FALSE)</f>
        <v>0.97435897435897401</v>
      </c>
      <c r="I2028" s="15">
        <f>VLOOKUP(C2028,away!$B$2:$E$405,3,FALSE)</f>
        <v>0.32</v>
      </c>
      <c r="J2028" s="15">
        <f>VLOOKUP(B2028,home!$B$2:$E$405,4,FALSE)</f>
        <v>0.62</v>
      </c>
      <c r="K2028" s="20">
        <f t="shared" si="2408"/>
        <v>0.94935042735042363</v>
      </c>
      <c r="L2028" s="20">
        <f t="shared" si="2409"/>
        <v>0.19331282051282045</v>
      </c>
      <c r="M2028" s="21">
        <f t="shared" si="2410"/>
        <v>0.31896839770403335</v>
      </c>
      <c r="N2028" s="21">
        <f t="shared" si="2411"/>
        <v>0.30281278467160394</v>
      </c>
      <c r="O2028" s="21">
        <f t="shared" si="2412"/>
        <v>6.1660680614621724E-2</v>
      </c>
      <c r="P2028" s="21">
        <f t="shared" si="2413"/>
        <v>5.853759349220912E-2</v>
      </c>
      <c r="Q2028" s="21">
        <f t="shared" si="2414"/>
        <v>0.1437377232675795</v>
      </c>
      <c r="R2028" s="21">
        <f t="shared" si="2415"/>
        <v>5.9599000421763576E-3</v>
      </c>
      <c r="S2028" s="21">
        <f t="shared" si="2416"/>
        <v>2.6857283327474555E-3</v>
      </c>
      <c r="T2028" s="21">
        <f t="shared" si="2417"/>
        <v>2.7786344698947051E-2</v>
      </c>
      <c r="U2028" s="21">
        <f t="shared" si="2418"/>
        <v>5.6580336520059334E-3</v>
      </c>
      <c r="V2028" s="21">
        <f t="shared" si="2419"/>
        <v>5.4765464926074969E-5</v>
      </c>
      <c r="W2028" s="21">
        <f t="shared" si="2420"/>
        <v>4.5485823003484513E-2</v>
      </c>
      <c r="X2028" s="21">
        <f t="shared" si="2421"/>
        <v>8.7929927381505211E-3</v>
      </c>
      <c r="Y2028" s="21">
        <f t="shared" si="2422"/>
        <v>8.4989911348031248E-4</v>
      </c>
      <c r="Z2028" s="21">
        <f t="shared" si="2423"/>
        <v>3.8404169570919647E-4</v>
      </c>
      <c r="AA2028" s="21">
        <f t="shared" si="2424"/>
        <v>3.6459014794190707E-4</v>
      </c>
      <c r="AB2028" s="21">
        <f t="shared" si="2425"/>
        <v>1.7306190637820181E-4</v>
      </c>
      <c r="AC2028" s="21">
        <f t="shared" si="2426"/>
        <v>6.281653892537554E-7</v>
      </c>
      <c r="AD2028" s="21">
        <f t="shared" si="2427"/>
        <v>1.0795496376685938E-2</v>
      </c>
      <c r="AE2028" s="21">
        <f t="shared" si="2428"/>
        <v>2.0869078534130922E-3</v>
      </c>
      <c r="AF2028" s="21">
        <f t="shared" si="2429"/>
        <v>2.0171302164682023E-4</v>
      </c>
      <c r="AG2028" s="21">
        <f t="shared" si="2430"/>
        <v>1.2997904382903476E-5</v>
      </c>
      <c r="AH2028" s="21">
        <f t="shared" si="2431"/>
        <v>1.8560045848017774E-5</v>
      </c>
      <c r="AI2028" s="21">
        <f t="shared" si="2432"/>
        <v>1.7619987457459132E-5</v>
      </c>
      <c r="AJ2028" s="21">
        <f t="shared" si="2433"/>
        <v>8.3637713113239648E-6</v>
      </c>
      <c r="AK2028" s="21">
        <f t="shared" si="2434"/>
        <v>2.6467166228888729E-6</v>
      </c>
      <c r="AL2028" s="21">
        <f t="shared" si="2435"/>
        <v>4.6112769122828608E-9</v>
      </c>
      <c r="AM2028" s="21">
        <f t="shared" si="2436"/>
        <v>2.0497418197333497E-3</v>
      </c>
      <c r="AN2028" s="21">
        <f t="shared" si="2437"/>
        <v>3.9624137249573497E-4</v>
      </c>
      <c r="AO2028" s="21">
        <f t="shared" si="2438"/>
        <v>3.8299268660510817E-5</v>
      </c>
      <c r="AP2028" s="21">
        <f t="shared" si="2439"/>
        <v>2.4679132161138728E-6</v>
      </c>
      <c r="AQ2028" s="21">
        <f t="shared" si="2440"/>
        <v>1.1926981614695961E-7</v>
      </c>
      <c r="AR2028" s="21">
        <f t="shared" si="2441"/>
        <v>7.175789623455159E-7</v>
      </c>
      <c r="AS2028" s="21">
        <f t="shared" si="2442"/>
        <v>6.8123389456038912E-7</v>
      </c>
      <c r="AT2028" s="21">
        <f t="shared" si="2443"/>
        <v>3.2336484446324941E-7</v>
      </c>
      <c r="AU2028" s="21">
        <f t="shared" si="2444"/>
        <v>1.0232885109376303E-7</v>
      </c>
      <c r="AV2028" s="21">
        <f t="shared" si="2445"/>
        <v>2.4286484629035451E-8</v>
      </c>
      <c r="AW2028" s="21">
        <f t="shared" si="2446"/>
        <v>2.3507471039122482E-11</v>
      </c>
      <c r="AX2028" s="21">
        <f t="shared" si="2447"/>
        <v>3.2432054542031494E-4</v>
      </c>
      <c r="AY2028" s="21">
        <f t="shared" si="2448"/>
        <v>6.2695319385457367E-5</v>
      </c>
      <c r="AZ2028" s="21">
        <f t="shared" si="2449"/>
        <v>6.0599045116774359E-6</v>
      </c>
      <c r="BA2028" s="21">
        <f t="shared" si="2450"/>
        <v>3.9048574439691039E-7</v>
      </c>
      <c r="BB2028" s="21">
        <f t="shared" si="2451"/>
        <v>1.8871475154853753E-8</v>
      </c>
      <c r="BC2028" s="21">
        <f t="shared" si="2452"/>
        <v>7.2961961788447904E-10</v>
      </c>
      <c r="BD2028" s="21">
        <f t="shared" si="2453"/>
        <v>2.31195355252791E-8</v>
      </c>
      <c r="BE2028" s="21">
        <f t="shared" si="2454"/>
        <v>2.1948540931067016E-8</v>
      </c>
      <c r="BF2028" s="21">
        <f t="shared" si="2455"/>
        <v>1.0418428356313368E-8</v>
      </c>
      <c r="BG2028" s="21">
        <f t="shared" si="2456"/>
        <v>3.2969131374619558E-9</v>
      </c>
      <c r="BH2028" s="21">
        <f t="shared" si="2457"/>
        <v>7.824814739966834E-10</v>
      </c>
      <c r="BI2028" s="21">
        <f t="shared" si="2458"/>
        <v>1.4856982434650819E-10</v>
      </c>
      <c r="BJ2028" s="22">
        <f t="shared" si="2459"/>
        <v>0.54544303814945305</v>
      </c>
      <c r="BK2028" s="22">
        <f t="shared" si="2460"/>
        <v>0.38030981308996759</v>
      </c>
      <c r="BL2028" s="22">
        <f t="shared" si="2461"/>
        <v>7.3865365391870122E-2</v>
      </c>
      <c r="BM2028" s="22">
        <f t="shared" si="2462"/>
        <v>0.10826248323889805</v>
      </c>
      <c r="BN2028" s="22">
        <f t="shared" si="2463"/>
        <v>0.89167707979222399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1.60606060606061</v>
      </c>
      <c r="F2029" s="10">
        <f>VLOOKUP(B2029,home!$B$2:$E$405,3,FALSE)</f>
        <v>1.25</v>
      </c>
      <c r="G2029" s="10">
        <f>VLOOKUP(C2029,away!$B$2:$E$405,4,FALSE)</f>
        <v>0.87</v>
      </c>
      <c r="H2029" s="10">
        <f>VLOOKUP(A2029,away!$A$2:$E$405,3,FALSE)</f>
        <v>1.4242424242424201</v>
      </c>
      <c r="I2029" s="10">
        <f>VLOOKUP(C2029,away!$B$2:$E$405,3,FALSE)</f>
        <v>1.37</v>
      </c>
      <c r="J2029" s="10">
        <f>VLOOKUP(B2029,home!$B$2:$E$405,4,FALSE)</f>
        <v>0.84</v>
      </c>
      <c r="K2029" s="12">
        <f t="shared" ref="K2029:K2092" si="2464">E2029*F2029*G2029</f>
        <v>1.7465909090909131</v>
      </c>
      <c r="L2029" s="12">
        <f t="shared" ref="L2029:L2092" si="2465">H2029*I2029*J2029</f>
        <v>1.639018181818177</v>
      </c>
      <c r="M2029" s="13">
        <f t="shared" ref="M2029:M2092" si="2466">_xlfn.POISSON.DIST(0,K2029,FALSE) * _xlfn.POISSON.DIST(0,L2029,FALSE)</f>
        <v>3.3857014064587146E-2</v>
      </c>
      <c r="N2029" s="13">
        <f t="shared" ref="N2029:N2092" si="2467">_xlfn.POISSON.DIST(1,K2029,FALSE) * _xlfn.POISSON.DIST(0,L2029,FALSE)</f>
        <v>5.9134352974171092E-2</v>
      </c>
      <c r="O2029" s="13">
        <f t="shared" ref="O2029:O2092" si="2468">_xlfn.POISSON.DIST(0,K2029,FALSE) * _xlfn.POISSON.DIST(1,L2029,FALSE)</f>
        <v>5.5492261633932075E-2</v>
      </c>
      <c r="P2029" s="13">
        <f t="shared" ref="P2029:P2092" si="2469">_xlfn.POISSON.DIST(1,K2029,FALSE) * _xlfn.POISSON.DIST(1,L2029,FALSE)</f>
        <v>9.6922279694720212E-2</v>
      </c>
      <c r="Q2029" s="13">
        <f t="shared" ref="Q2029:Q2092" si="2470">_xlfn.POISSON.DIST(2,K2029,FALSE) * _xlfn.POISSON.DIST(0,L2029,FALSE)</f>
        <v>5.164176165983022E-2</v>
      </c>
      <c r="R2029" s="13">
        <f t="shared" ref="R2029:R2092" si="2471">_xlfn.POISSON.DIST(0,K2029,FALSE) * _xlfn.POISSON.DIST(2,L2029,FALSE)</f>
        <v>4.5476412884112978E-2</v>
      </c>
      <c r="S2029" s="13">
        <f t="shared" ref="S2029:S2092" si="2472">_xlfn.POISSON.DIST(2,K2029,FALSE) * _xlfn.POISSON.DIST(2,L2029,FALSE)</f>
        <v>6.93647133449313E-2</v>
      </c>
      <c r="T2029" s="13">
        <f t="shared" ref="T2029:T2092" si="2473">_xlfn.POISSON.DIST(2,K2029,FALSE) * _xlfn.POISSON.DIST(1,L2029,FALSE)</f>
        <v>8.4641786301582575E-2</v>
      </c>
      <c r="U2029" s="13">
        <f t="shared" ref="U2029:U2092" si="2474">_xlfn.POISSON.DIST(1,K2029,FALSE) * _xlfn.POISSON.DIST(2,L2029,FALSE)</f>
        <v>7.9428689321456594E-2</v>
      </c>
      <c r="V2029" s="13">
        <f t="shared" ref="V2029:V2092" si="2475">_xlfn.POISSON.DIST(3,K2029,FALSE) * _xlfn.POISSON.DIST(3,L2029,FALSE)</f>
        <v>2.2063329608375502E-2</v>
      </c>
      <c r="W2029" s="13">
        <f t="shared" ref="W2029:W2092" si="2476">_xlfn.POISSON.DIST(3,K2029,FALSE) * _xlfn.POISSON.DIST(0,L2029,FALSE)</f>
        <v>3.0065677148166377E-2</v>
      </c>
      <c r="X2029" s="13">
        <f t="shared" ref="X2029:X2092" si="2477">_xlfn.POISSON.DIST(3,K2029,FALSE) * _xlfn.POISSON.DIST(1,L2029,FALSE)</f>
        <v>4.9278191494519973E-2</v>
      </c>
      <c r="Y2029" s="13">
        <f t="shared" ref="Y2029:Y2092" si="2478">_xlfn.POISSON.DIST(3,K2029,FALSE) * _xlfn.POISSON.DIST(2,L2029,FALSE)</f>
        <v>4.0383925913318047E-2</v>
      </c>
      <c r="Z2029" s="13">
        <f t="shared" ref="Z2029:Z2092" si="2479">_xlfn.POISSON.DIST(0,K2029,FALSE) * _xlfn.POISSON.DIST(3,L2029,FALSE)</f>
        <v>2.4845555853643855E-2</v>
      </c>
      <c r="AA2029" s="13">
        <f t="shared" ref="AA2029:AA2092" si="2480">_xlfn.POISSON.DIST(1,K2029,FALSE) * _xlfn.POISSON.DIST(3,L2029,FALSE)</f>
        <v>4.3395021985284873E-2</v>
      </c>
      <c r="AB2029" s="13">
        <f t="shared" ref="AB2029:AB2092" si="2481">_xlfn.POISSON.DIST(2,K2029,FALSE) * _xlfn.POISSON.DIST(3,L2029,FALSE)</f>
        <v>3.789667544964944E-2</v>
      </c>
      <c r="AC2029" s="13">
        <f t="shared" ref="AC2029:AC2092" si="2482">_xlfn.POISSON.DIST(4,K2029,FALSE) * _xlfn.POISSON.DIST(4,L2029,FALSE)</f>
        <v>3.9475354339067147E-3</v>
      </c>
      <c r="AD2029" s="13">
        <f t="shared" ref="AD2029:AD2092" si="2483">_xlfn.POISSON.DIST(4,K2029,FALSE) * _xlfn.POISSON.DIST(0,L2029,FALSE)</f>
        <v>1.3128109595662449E-2</v>
      </c>
      <c r="AE2029" s="13">
        <f t="shared" ref="AE2029:AE2092" si="2484">_xlfn.POISSON.DIST(4,K2029,FALSE) * _xlfn.POISSON.DIST(1,L2029,FALSE)</f>
        <v>2.151721032019243E-2</v>
      </c>
      <c r="AF2029" s="13">
        <f t="shared" ref="AF2029:AF2092" si="2485">_xlfn.POISSON.DIST(4,K2029,FALSE) * _xlfn.POISSON.DIST(2,L2029,FALSE)</f>
        <v>1.763354946840056E-2</v>
      </c>
      <c r="AG2029" s="13">
        <f t="shared" ref="AG2029:AG2092" si="2486">_xlfn.POISSON.DIST(4,K2029,FALSE) * _xlfn.POISSON.DIST(3,L2029,FALSE)</f>
        <v>9.6339027295662561E-3</v>
      </c>
      <c r="AH2029" s="13">
        <f t="shared" ref="AH2029:AH2092" si="2487">_xlfn.POISSON.DIST(0,K2029,FALSE) * _xlfn.POISSON.DIST(4,L2029,FALSE)</f>
        <v>1.0180579445375329E-2</v>
      </c>
      <c r="AI2029" s="13">
        <f t="shared" ref="AI2029:AI2092" si="2488">_xlfn.POISSON.DIST(1,K2029,FALSE) * _xlfn.POISSON.DIST(4,L2029,FALSE)</f>
        <v>1.7781307508570359E-2</v>
      </c>
      <c r="AJ2029" s="13">
        <f t="shared" ref="AJ2029:AJ2092" si="2489">_xlfn.POISSON.DIST(2,K2029,FALSE) * _xlfn.POISSON.DIST(4,L2029,FALSE)</f>
        <v>1.5528335023109494E-2</v>
      </c>
      <c r="AK2029" s="13">
        <f t="shared" ref="AK2029:AK2092" si="2490">_xlfn.POISSON.DIST(3,K2029,FALSE) * _xlfn.POISSON.DIST(4,L2029,FALSE)</f>
        <v>9.0405495948936935E-3</v>
      </c>
      <c r="AL2029" s="13">
        <f t="shared" ref="AL2029:AL2092" si="2491">_xlfn.POISSON.DIST(5,K2029,FALSE) * _xlfn.POISSON.DIST(5,L2029,FALSE)</f>
        <v>4.5202348051136813E-4</v>
      </c>
      <c r="AM2029" s="13">
        <f t="shared" ref="AM2029:AM2092" si="2492">_xlfn.POISSON.DIST(5,K2029,FALSE) * _xlfn.POISSON.DIST(0,L2029,FALSE)</f>
        <v>4.5858873746666444E-3</v>
      </c>
      <c r="AN2029" s="13">
        <f t="shared" ref="AN2029:AN2092" si="2493">_xlfn.POISSON.DIST(5,K2029,FALSE) * _xlfn.POISSON.DIST(1,L2029,FALSE)</f>
        <v>7.5163527868490568E-3</v>
      </c>
      <c r="AO2029" s="13">
        <f t="shared" ref="AO2029:AO2092" si="2494">_xlfn.POISSON.DIST(5,K2029,FALSE) * _xlfn.POISSON.DIST(2,L2029,FALSE)</f>
        <v>6.1597194393026664E-3</v>
      </c>
      <c r="AP2029" s="13">
        <f t="shared" ref="AP2029:AP2092" si="2495">_xlfn.POISSON.DIST(5,K2029,FALSE) * _xlfn.POISSON.DIST(3,L2029,FALSE)</f>
        <v>3.3652973853053121E-3</v>
      </c>
      <c r="AQ2029" s="13">
        <f t="shared" ref="AQ2029:AQ2092" si="2496">_xlfn.POISSON.DIST(5,K2029,FALSE) * _xlfn.POISSON.DIST(4,L2029,FALSE)</f>
        <v>1.3789459004351445E-3</v>
      </c>
      <c r="AR2029" s="13">
        <f t="shared" ref="AR2029:AR2092" si="2497">_xlfn.POISSON.DIST(0,K2029,FALSE) * _xlfn.POISSON.DIST(5,L2029,FALSE)</f>
        <v>3.3372309624829172E-3</v>
      </c>
      <c r="AS2029" s="13">
        <f t="shared" ref="AS2029:AS2092" si="2498">_xlfn.POISSON.DIST(1,K2029,FALSE) * _xlfn.POISSON.DIST(5,L2029,FALSE)</f>
        <v>5.8287772606093807E-3</v>
      </c>
      <c r="AT2029" s="13">
        <f t="shared" ref="AT2029:AT2092" si="2499">_xlfn.POISSON.DIST(2,K2029,FALSE) * _xlfn.POISSON.DIST(5,L2029,FALSE)</f>
        <v>5.0902446872480916E-3</v>
      </c>
      <c r="AU2029" s="13">
        <f t="shared" ref="AU2029:AU2092" si="2500">_xlfn.POISSON.DIST(3,K2029,FALSE) * _xlfn.POISSON.DIST(5,L2029,FALSE)</f>
        <v>2.9635250319319452E-3</v>
      </c>
      <c r="AV2029" s="13">
        <f t="shared" ref="AV2029:AV2092" si="2501">_xlfn.POISSON.DIST(4,K2029,FALSE) * _xlfn.POISSON.DIST(5,L2029,FALSE)</f>
        <v>1.294016469908923E-3</v>
      </c>
      <c r="AW2029" s="13">
        <f t="shared" ref="AW2029:AW2092" si="2502">_xlfn.POISSON.DIST(6,K2029,FALSE) * _xlfn.POISSON.DIST(6,L2029,FALSE)</f>
        <v>3.5944583925741073E-5</v>
      </c>
      <c r="AX2029" s="13">
        <f t="shared" ref="AX2029:AX2092" si="2503">_xlfn.POISSON.DIST(6,K2029,FALSE) * _xlfn.POISSON.DIST(0,L2029,FALSE)</f>
        <v>1.3349448664512593E-3</v>
      </c>
      <c r="AY2029" s="13">
        <f t="shared" ref="AY2029:AY2092" si="2504">_xlfn.POISSON.DIST(6,K2029,FALSE) * _xlfn.POISSON.DIST(1,L2029,FALSE)</f>
        <v>2.1879989078384524E-3</v>
      </c>
      <c r="AZ2029" s="13">
        <f t="shared" ref="AZ2029:AZ2092" si="2505">_xlfn.POISSON.DIST(6,K2029,FALSE) * _xlfn.POISSON.DIST(2,L2029,FALSE)</f>
        <v>1.7930849958727689E-3</v>
      </c>
      <c r="BA2029" s="13">
        <f t="shared" ref="BA2029:BA2092" si="2506">_xlfn.POISSON.DIST(6,K2029,FALSE) * _xlfn.POISSON.DIST(3,L2029,FALSE)</f>
        <v>9.796329699269463E-4</v>
      </c>
      <c r="BB2029" s="13">
        <f t="shared" ref="BB2029:BB2092" si="2507">_xlfn.POISSON.DIST(6,K2029,FALSE) * _xlfn.POISSON.DIST(4,L2029,FALSE)</f>
        <v>4.0140906230470114E-4</v>
      </c>
      <c r="BC2029" s="13">
        <f t="shared" ref="BC2029:BC2092" si="2508">_xlfn.POISSON.DIST(6,K2029,FALSE) * _xlfn.POISSON.DIST(5,L2029,FALSE)</f>
        <v>1.3158335029279819E-4</v>
      </c>
      <c r="BD2029" s="13">
        <f t="shared" ref="BD2029:BD2092" si="2509">_xlfn.POISSON.DIST(0,K2029,FALSE) * _xlfn.POISSON.DIST(6,L2029,FALSE)</f>
        <v>9.1163037073934631E-4</v>
      </c>
      <c r="BE2029" s="13">
        <f t="shared" ref="BE2029:BE2092" si="2510">_xlfn.POISSON.DIST(1,K2029,FALSE) * _xlfn.POISSON.DIST(6,L2029,FALSE)</f>
        <v>1.5922453179845208E-3</v>
      </c>
      <c r="BF2029" s="13">
        <f t="shared" ref="BF2029:BF2092" si="2511">_xlfn.POISSON.DIST(2,K2029,FALSE) * _xlfn.POISSON.DIST(6,L2029,FALSE)</f>
        <v>1.3905005987171674E-3</v>
      </c>
      <c r="BG2029" s="13">
        <f t="shared" ref="BG2029:BG2092" si="2512">_xlfn.POISSON.DIST(3,K2029,FALSE) * _xlfn.POISSON.DIST(6,L2029,FALSE)</f>
        <v>8.095452349349588E-4</v>
      </c>
      <c r="BH2029" s="13">
        <f t="shared" ref="BH2029:BH2092" si="2513">_xlfn.POISSON.DIST(4,K2029,FALSE) * _xlfn.POISSON.DIST(6,L2029,FALSE)</f>
        <v>3.5348608695881658E-4</v>
      </c>
      <c r="BI2029" s="13">
        <f t="shared" ref="BI2029:BI2092" si="2514">_xlfn.POISSON.DIST(5,K2029,FALSE) * _xlfn.POISSON.DIST(6,L2029,FALSE)</f>
        <v>1.2347911719447782E-4</v>
      </c>
      <c r="BJ2029" s="14">
        <f t="shared" ref="BJ2029:BJ2092" si="2515">SUM(N2029,Q2029,T2029,W2029,X2029,Y2029,AD2029,AE2029,AF2029,AG2029,AM2029,AN2029,AO2029,AP2029,AQ2029,AX2029,AY2029,AZ2029,BA2029,BB2029,BC2029)</f>
        <v>0.40689332464465561</v>
      </c>
      <c r="BK2029" s="14">
        <f t="shared" ref="BK2029:BK2092" si="2516">SUM(M2029,P2029,S2029,V2029,AC2029,AL2029,AY2029)</f>
        <v>0.2287948945348707</v>
      </c>
      <c r="BL2029" s="14">
        <f t="shared" ref="BL2029:BL2092" si="2517">SUM(O2029,R2029,U2029,AA2029,AB2029,AH2029,AI2029,AJ2029,AK2029,AR2029,AS2029,AT2029,AU2029,AV2029,BD2029,BE2029,BF2029,BG2029,BH2029,BI2029)</f>
        <v>0.33791451398509537</v>
      </c>
      <c r="BM2029" s="14">
        <f t="shared" ref="BM2029:BM2092" si="2518">SUM(S2029:BI2029)</f>
        <v>0.65377215178299908</v>
      </c>
      <c r="BN2029" s="14">
        <f t="shared" ref="BN2029:BN2092" si="2519">SUM(M2029:R2029)</f>
        <v>0.34252408291135372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1.80555555555556</v>
      </c>
      <c r="F2030" s="10">
        <f>VLOOKUP(B2030,home!$B$2:$E$405,3,FALSE)</f>
        <v>0.69</v>
      </c>
      <c r="G2030" s="10">
        <f>VLOOKUP(C2030,away!$B$2:$E$405,4,FALSE)</f>
        <v>0.69</v>
      </c>
      <c r="H2030" s="10">
        <f>VLOOKUP(A2030,away!$A$2:$E$405,3,FALSE)</f>
        <v>1.2361111111111101</v>
      </c>
      <c r="I2030" s="10">
        <f>VLOOKUP(C2030,away!$B$2:$E$405,3,FALSE)</f>
        <v>0.14000000000000001</v>
      </c>
      <c r="J2030" s="10">
        <f>VLOOKUP(B2030,home!$B$2:$E$405,4,FALSE)</f>
        <v>0.4</v>
      </c>
      <c r="K2030" s="12">
        <f t="shared" si="2464"/>
        <v>0.85962500000000197</v>
      </c>
      <c r="L2030" s="12">
        <f t="shared" si="2465"/>
        <v>6.9222222222222171E-2</v>
      </c>
      <c r="M2030" s="13">
        <f t="shared" si="2466"/>
        <v>0.39500880538236627</v>
      </c>
      <c r="N2030" s="13">
        <f t="shared" si="2467"/>
        <v>0.33955944432681739</v>
      </c>
      <c r="O2030" s="13">
        <f t="shared" si="2468"/>
        <v>2.7343387305912667E-2</v>
      </c>
      <c r="P2030" s="13">
        <f t="shared" si="2469"/>
        <v>2.3505059312845231E-2</v>
      </c>
      <c r="Q2030" s="13">
        <f t="shared" si="2470"/>
        <v>0.14594689366472052</v>
      </c>
      <c r="R2030" s="13">
        <f t="shared" si="2471"/>
        <v>9.4638501619908732E-4</v>
      </c>
      <c r="S2030" s="13">
        <f t="shared" si="2472"/>
        <v>3.4966803636539634E-4</v>
      </c>
      <c r="T2030" s="13">
        <f t="shared" si="2473"/>
        <v>1.0102768305902314E-2</v>
      </c>
      <c r="U2030" s="13">
        <f t="shared" si="2474"/>
        <v>8.1353621955014229E-4</v>
      </c>
      <c r="V2030" s="13">
        <f t="shared" si="2475"/>
        <v>2.3118944361587213E-6</v>
      </c>
      <c r="W2030" s="13">
        <f t="shared" si="2476"/>
        <v>4.1819866155511892E-2</v>
      </c>
      <c r="X2030" s="13">
        <f t="shared" si="2477"/>
        <v>2.8948640683204322E-3</v>
      </c>
      <c r="Y2030" s="13">
        <f t="shared" si="2478"/>
        <v>1.0019446192020151E-4</v>
      </c>
      <c r="Z2030" s="13">
        <f t="shared" si="2479"/>
        <v>2.1836957966371511E-5</v>
      </c>
      <c r="AA2030" s="13">
        <f t="shared" si="2480"/>
        <v>1.8771594991842152E-5</v>
      </c>
      <c r="AB2030" s="13">
        <f t="shared" si="2481"/>
        <v>8.0682661724311737E-6</v>
      </c>
      <c r="AC2030" s="13">
        <f t="shared" si="2482"/>
        <v>8.5981019768574582E-9</v>
      </c>
      <c r="AD2030" s="13">
        <f t="shared" si="2483"/>
        <v>8.9873506109829967E-3</v>
      </c>
      <c r="AE2030" s="13">
        <f t="shared" si="2484"/>
        <v>6.2212438118248927E-4</v>
      </c>
      <c r="AF2030" s="13">
        <f t="shared" si="2485"/>
        <v>2.1532416082038354E-5</v>
      </c>
      <c r="AG2030" s="13">
        <f t="shared" si="2486"/>
        <v>4.968405636707363E-7</v>
      </c>
      <c r="AH2030" s="13">
        <f t="shared" si="2487"/>
        <v>3.7790068925137341E-7</v>
      </c>
      <c r="AI2030" s="13">
        <f t="shared" si="2488"/>
        <v>3.2485287999771261E-7</v>
      </c>
      <c r="AJ2030" s="13">
        <f t="shared" si="2489"/>
        <v>1.3962582848401717E-7</v>
      </c>
      <c r="AK2030" s="13">
        <f t="shared" si="2490"/>
        <v>4.0008617603524512E-8</v>
      </c>
      <c r="AL2030" s="13">
        <f t="shared" si="2491"/>
        <v>2.0465254869272698E-11</v>
      </c>
      <c r="AM2030" s="13">
        <f t="shared" si="2492"/>
        <v>1.5451502537932559E-3</v>
      </c>
      <c r="AN2030" s="13">
        <f t="shared" si="2493"/>
        <v>1.0695873423479975E-4</v>
      </c>
      <c r="AO2030" s="13">
        <f t="shared" si="2494"/>
        <v>3.7019606349044537E-6</v>
      </c>
      <c r="AP2030" s="13">
        <f t="shared" si="2495"/>
        <v>8.541931390909156E-8</v>
      </c>
      <c r="AQ2030" s="13">
        <f t="shared" si="2496"/>
        <v>1.4782286823712225E-9</v>
      </c>
      <c r="AR2030" s="13">
        <f t="shared" si="2497"/>
        <v>5.2318250978579023E-9</v>
      </c>
      <c r="AS2030" s="13">
        <f t="shared" si="2498"/>
        <v>4.4974076497461091E-9</v>
      </c>
      <c r="AT2030" s="13">
        <f t="shared" si="2499"/>
        <v>1.933042025456504E-9</v>
      </c>
      <c r="AU2030" s="13">
        <f t="shared" si="2500"/>
        <v>5.5389708371101703E-10</v>
      </c>
      <c r="AV2030" s="13">
        <f t="shared" si="2501"/>
        <v>1.1903594514627101E-10</v>
      </c>
      <c r="AW2030" s="13">
        <f t="shared" si="2502"/>
        <v>3.3827447712006433E-14</v>
      </c>
      <c r="AX2030" s="13">
        <f t="shared" si="2503"/>
        <v>2.2137496448617169E-4</v>
      </c>
      <c r="AY2030" s="13">
        <f t="shared" si="2504"/>
        <v>1.5324066986098317E-5</v>
      </c>
      <c r="AZ2030" s="13">
        <f t="shared" si="2505"/>
        <v>5.3038298512995777E-7</v>
      </c>
      <c r="BA2030" s="13">
        <f t="shared" si="2506"/>
        <v>1.2238096286517162E-8</v>
      </c>
      <c r="BB2030" s="13">
        <f t="shared" si="2507"/>
        <v>2.1178705518056074E-10</v>
      </c>
      <c r="BC2030" s="13">
        <f t="shared" si="2508"/>
        <v>2.9320741194997627E-12</v>
      </c>
      <c r="BD2030" s="13">
        <f t="shared" si="2509"/>
        <v>6.0359759925286387E-11</v>
      </c>
      <c r="BE2030" s="13">
        <f t="shared" si="2510"/>
        <v>5.1886758625774422E-11</v>
      </c>
      <c r="BF2030" s="13">
        <f t="shared" si="2511"/>
        <v>2.230157744184072E-11</v>
      </c>
      <c r="BG2030" s="13">
        <f t="shared" si="2512"/>
        <v>6.3903311694807914E-12</v>
      </c>
      <c r="BH2030" s="13">
        <f t="shared" si="2513"/>
        <v>1.3733221078912342E-12</v>
      </c>
      <c r="BI2030" s="13">
        <f t="shared" si="2514"/>
        <v>2.3610840339920111E-13</v>
      </c>
      <c r="BJ2030" s="14">
        <f t="shared" si="2515"/>
        <v>0.55194867494548228</v>
      </c>
      <c r="BK2030" s="14">
        <f t="shared" si="2516"/>
        <v>0.41888117731156638</v>
      </c>
      <c r="BL2030" s="14">
        <f t="shared" si="2517"/>
        <v>2.9131043268597168E-2</v>
      </c>
      <c r="BM2030" s="14">
        <f t="shared" si="2518"/>
        <v>6.7657433407798798E-2</v>
      </c>
      <c r="BN2030" s="14">
        <f t="shared" si="2519"/>
        <v>0.93230997500886104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1.43333333333333</v>
      </c>
      <c r="F2031" s="10">
        <f>VLOOKUP(B2031,home!$B$2:$E$405,3,FALSE)</f>
        <v>0.42</v>
      </c>
      <c r="G2031" s="10">
        <f>VLOOKUP(C2031,away!$B$2:$E$405,4,FALSE)</f>
        <v>2.23</v>
      </c>
      <c r="H2031" s="10">
        <f>VLOOKUP(A2031,away!$A$2:$E$405,3,FALSE)</f>
        <v>1.3888888888888899</v>
      </c>
      <c r="I2031" s="10">
        <f>VLOOKUP(C2031,away!$B$2:$E$405,3,FALSE)</f>
        <v>0.56000000000000005</v>
      </c>
      <c r="J2031" s="10">
        <f>VLOOKUP(B2031,home!$B$2:$E$405,4,FALSE)</f>
        <v>1.3</v>
      </c>
      <c r="K2031" s="12">
        <f t="shared" si="2464"/>
        <v>1.3424599999999967</v>
      </c>
      <c r="L2031" s="12">
        <f t="shared" si="2465"/>
        <v>1.011111111111112</v>
      </c>
      <c r="M2031" s="13">
        <f t="shared" si="2466"/>
        <v>9.5029195731044278E-2</v>
      </c>
      <c r="N2031" s="13">
        <f t="shared" si="2467"/>
        <v>0.1275728941010974</v>
      </c>
      <c r="O2031" s="13">
        <f t="shared" si="2468"/>
        <v>9.6085075683611507E-2</v>
      </c>
      <c r="P2031" s="13">
        <f t="shared" si="2469"/>
        <v>0.1289903707022208</v>
      </c>
      <c r="Q2031" s="13">
        <f t="shared" si="2470"/>
        <v>8.5630753707479398E-2</v>
      </c>
      <c r="R2031" s="13">
        <f t="shared" si="2471"/>
        <v>4.8576343817825857E-2</v>
      </c>
      <c r="S2031" s="13">
        <f t="shared" si="2472"/>
        <v>4.3772115521706047E-2</v>
      </c>
      <c r="T2031" s="13">
        <f t="shared" si="2473"/>
        <v>8.6582206526451461E-2</v>
      </c>
      <c r="U2031" s="13">
        <f t="shared" si="2474"/>
        <v>6.5211798521678341E-2</v>
      </c>
      <c r="V2031" s="13">
        <f t="shared" si="2475"/>
        <v>6.6016920895031073E-3</v>
      </c>
      <c r="W2031" s="13">
        <f t="shared" si="2476"/>
        <v>3.8318620540714173E-2</v>
      </c>
      <c r="X2031" s="13">
        <f t="shared" si="2477"/>
        <v>3.8744382991166587E-2</v>
      </c>
      <c r="Y2031" s="13">
        <f t="shared" si="2478"/>
        <v>1.9587438067756455E-2</v>
      </c>
      <c r="Z2031" s="13">
        <f t="shared" si="2479"/>
        <v>1.6372026990452433E-2</v>
      </c>
      <c r="AA2031" s="13">
        <f t="shared" si="2480"/>
        <v>2.1978791353602721E-2</v>
      </c>
      <c r="AB2031" s="13">
        <f t="shared" si="2481"/>
        <v>1.4752824120278719E-2</v>
      </c>
      <c r="AC2031" s="13">
        <f t="shared" si="2482"/>
        <v>5.6006124179525259E-4</v>
      </c>
      <c r="AD2031" s="13">
        <f t="shared" si="2483"/>
        <v>1.2860303832771754E-2</v>
      </c>
      <c r="AE2031" s="13">
        <f t="shared" si="2484"/>
        <v>1.3003196097580339E-2</v>
      </c>
      <c r="AF2031" s="13">
        <f t="shared" si="2485"/>
        <v>6.5738380271100662E-3</v>
      </c>
      <c r="AG2031" s="13">
        <f t="shared" si="2486"/>
        <v>2.2156268906185798E-3</v>
      </c>
      <c r="AH2031" s="13">
        <f t="shared" si="2487"/>
        <v>4.1384846003643689E-3</v>
      </c>
      <c r="AI2031" s="13">
        <f t="shared" si="2488"/>
        <v>5.5557500366051372E-3</v>
      </c>
      <c r="AJ2031" s="13">
        <f t="shared" si="2489"/>
        <v>3.7291860970704574E-3</v>
      </c>
      <c r="AK2031" s="13">
        <f t="shared" si="2490"/>
        <v>1.6687610559577314E-3</v>
      </c>
      <c r="AL2031" s="13">
        <f t="shared" si="2491"/>
        <v>3.0408552504045018E-5</v>
      </c>
      <c r="AM2031" s="13">
        <f t="shared" si="2492"/>
        <v>3.4528886966685456E-3</v>
      </c>
      <c r="AN2031" s="13">
        <f t="shared" si="2493"/>
        <v>3.4912541266315321E-3</v>
      </c>
      <c r="AO2031" s="13">
        <f t="shared" si="2494"/>
        <v>1.7650229195748316E-3</v>
      </c>
      <c r="AP2031" s="13">
        <f t="shared" si="2495"/>
        <v>5.9487809511596227E-4</v>
      </c>
      <c r="AQ2031" s="13">
        <f t="shared" si="2496"/>
        <v>1.5037196293209062E-4</v>
      </c>
      <c r="AR2031" s="13">
        <f t="shared" si="2497"/>
        <v>8.368935525181287E-4</v>
      </c>
      <c r="AS2031" s="13">
        <f t="shared" si="2498"/>
        <v>1.1234961185134843E-3</v>
      </c>
      <c r="AT2031" s="13">
        <f t="shared" si="2499"/>
        <v>7.5412429962980426E-4</v>
      </c>
      <c r="AU2031" s="13">
        <f t="shared" si="2500"/>
        <v>3.3746056909367489E-4</v>
      </c>
      <c r="AV2031" s="13">
        <f t="shared" si="2501"/>
        <v>1.1325682889637342E-4</v>
      </c>
      <c r="AW2031" s="13">
        <f t="shared" si="2502"/>
        <v>1.1465512811440726E-6</v>
      </c>
      <c r="AX2031" s="13">
        <f t="shared" si="2503"/>
        <v>7.7256082662160682E-4</v>
      </c>
      <c r="AY2031" s="13">
        <f t="shared" si="2504"/>
        <v>7.8114483580629191E-4</v>
      </c>
      <c r="AZ2031" s="13">
        <f t="shared" si="2505"/>
        <v>3.9491211143540347E-4</v>
      </c>
      <c r="BA2031" s="13">
        <f t="shared" si="2506"/>
        <v>1.3310000792822869E-4</v>
      </c>
      <c r="BB2031" s="13">
        <f t="shared" si="2507"/>
        <v>3.3644724226302286E-5</v>
      </c>
      <c r="BC2031" s="13">
        <f t="shared" si="2508"/>
        <v>6.8037108990966901E-6</v>
      </c>
      <c r="BD2031" s="13">
        <f t="shared" si="2509"/>
        <v>1.4103206162805509E-4</v>
      </c>
      <c r="BE2031" s="13">
        <f t="shared" si="2510"/>
        <v>1.893299014531984E-4</v>
      </c>
      <c r="BF2031" s="13">
        <f t="shared" si="2511"/>
        <v>1.2708390975243005E-4</v>
      </c>
      <c r="BG2031" s="13">
        <f t="shared" si="2512"/>
        <v>5.6868355162082285E-5</v>
      </c>
      <c r="BH2031" s="13">
        <f t="shared" si="2513"/>
        <v>1.9085873017722198E-5</v>
      </c>
      <c r="BI2031" s="13">
        <f t="shared" si="2514"/>
        <v>5.124404218274256E-6</v>
      </c>
      <c r="BJ2031" s="14">
        <f t="shared" si="2515"/>
        <v>0.44266584280058607</v>
      </c>
      <c r="BK2031" s="14">
        <f t="shared" si="2516"/>
        <v>0.27576498867457983</v>
      </c>
      <c r="BL2031" s="14">
        <f t="shared" si="2517"/>
        <v>0.26540077116087818</v>
      </c>
      <c r="BM2031" s="14">
        <f t="shared" si="2518"/>
        <v>0.41753899759869201</v>
      </c>
      <c r="BN2031" s="14">
        <f t="shared" si="2519"/>
        <v>0.58188463374327926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1.43333333333333</v>
      </c>
      <c r="F2032" s="10">
        <f>VLOOKUP(B2032,home!$B$2:$E$405,3,FALSE)</f>
        <v>0.98</v>
      </c>
      <c r="G2032" s="10">
        <f>VLOOKUP(C2032,away!$B$2:$E$405,4,FALSE)</f>
        <v>0.7</v>
      </c>
      <c r="H2032" s="10">
        <f>VLOOKUP(A2032,away!$A$2:$E$405,3,FALSE)</f>
        <v>1.3888888888888899</v>
      </c>
      <c r="I2032" s="10">
        <f>VLOOKUP(C2032,away!$B$2:$E$405,3,FALSE)</f>
        <v>1.1200000000000001</v>
      </c>
      <c r="J2032" s="10">
        <f>VLOOKUP(B2032,home!$B$2:$E$405,4,FALSE)</f>
        <v>1.01</v>
      </c>
      <c r="K2032" s="12">
        <f t="shared" si="2464"/>
        <v>0.98326666666666429</v>
      </c>
      <c r="L2032" s="12">
        <f t="shared" si="2465"/>
        <v>1.5711111111111125</v>
      </c>
      <c r="M2032" s="13">
        <f t="shared" si="2466"/>
        <v>7.7740588943390074E-2</v>
      </c>
      <c r="N2032" s="13">
        <f t="shared" si="2467"/>
        <v>7.643972975507049E-2</v>
      </c>
      <c r="O2032" s="13">
        <f t="shared" si="2468"/>
        <v>0.12213910307328182</v>
      </c>
      <c r="P2032" s="13">
        <f t="shared" si="2469"/>
        <v>0.12009530874852194</v>
      </c>
      <c r="Q2032" s="13">
        <f t="shared" si="2470"/>
        <v>3.7580319138584388E-2</v>
      </c>
      <c r="R2032" s="13">
        <f t="shared" si="2471"/>
        <v>9.5947050969789283E-2</v>
      </c>
      <c r="S2032" s="13">
        <f t="shared" si="2472"/>
        <v>4.638144429901804E-2</v>
      </c>
      <c r="T2032" s="13">
        <f t="shared" si="2473"/>
        <v>5.9042856957731517E-2</v>
      </c>
      <c r="U2032" s="13">
        <f t="shared" si="2474"/>
        <v>9.4341536983561236E-2</v>
      </c>
      <c r="V2032" s="13">
        <f t="shared" si="2475"/>
        <v>7.9612264169566221E-3</v>
      </c>
      <c r="W2032" s="13">
        <f t="shared" si="2476"/>
        <v>1.2317158377221776E-2</v>
      </c>
      <c r="X2032" s="13">
        <f t="shared" si="2477"/>
        <v>1.9351624383768449E-2</v>
      </c>
      <c r="Y2032" s="13">
        <f t="shared" si="2478"/>
        <v>1.5201776043693679E-2</v>
      </c>
      <c r="Z2032" s="13">
        <f t="shared" si="2479"/>
        <v>5.0247825952326727E-2</v>
      </c>
      <c r="AA2032" s="13">
        <f t="shared" si="2480"/>
        <v>4.9407012331391005E-2</v>
      </c>
      <c r="AB2032" s="13">
        <f t="shared" si="2481"/>
        <v>2.4290134162522799E-2</v>
      </c>
      <c r="AC2032" s="13">
        <f t="shared" si="2482"/>
        <v>7.6866695181065719E-4</v>
      </c>
      <c r="AD2032" s="13">
        <f t="shared" si="2483"/>
        <v>3.0277628150940589E-3</v>
      </c>
      <c r="AE2032" s="13">
        <f t="shared" si="2484"/>
        <v>4.7569518006033359E-3</v>
      </c>
      <c r="AF2032" s="13">
        <f t="shared" si="2485"/>
        <v>3.7368499144739583E-3</v>
      </c>
      <c r="AG2032" s="13">
        <f t="shared" si="2486"/>
        <v>1.9570021403948821E-3</v>
      </c>
      <c r="AH2032" s="13">
        <f t="shared" si="2487"/>
        <v>1.973622941571946E-2</v>
      </c>
      <c r="AI2032" s="13">
        <f t="shared" si="2488"/>
        <v>1.9405976510163042E-2</v>
      </c>
      <c r="AJ2032" s="13">
        <f t="shared" si="2489"/>
        <v>9.5406249182797987E-3</v>
      </c>
      <c r="AK2032" s="13">
        <f t="shared" si="2490"/>
        <v>3.1269928204379653E-3</v>
      </c>
      <c r="AL2032" s="13">
        <f t="shared" si="2491"/>
        <v>4.7498119660352846E-5</v>
      </c>
      <c r="AM2032" s="13">
        <f t="shared" si="2492"/>
        <v>5.9541965013096233E-4</v>
      </c>
      <c r="AN2032" s="13">
        <f t="shared" si="2493"/>
        <v>9.3547042809464598E-4</v>
      </c>
      <c r="AO2032" s="13">
        <f t="shared" si="2494"/>
        <v>7.3486399184768383E-4</v>
      </c>
      <c r="AP2032" s="13">
        <f t="shared" si="2495"/>
        <v>3.848509942491207E-4</v>
      </c>
      <c r="AQ2032" s="13">
        <f t="shared" si="2496"/>
        <v>1.5116091829673811E-4</v>
      </c>
      <c r="AR2032" s="13">
        <f t="shared" si="2497"/>
        <v>6.2015618652949628E-3</v>
      </c>
      <c r="AS2032" s="13">
        <f t="shared" si="2498"/>
        <v>6.0977890634156791E-3</v>
      </c>
      <c r="AT2032" s="13">
        <f t="shared" si="2499"/>
        <v>2.9978763632105871E-3</v>
      </c>
      <c r="AU2032" s="13">
        <f t="shared" si="2500"/>
        <v>9.8257063291095226E-4</v>
      </c>
      <c r="AV2032" s="13">
        <f t="shared" si="2501"/>
        <v>2.4153223774672663E-4</v>
      </c>
      <c r="AW2032" s="13">
        <f t="shared" si="2502"/>
        <v>2.038225041882607E-6</v>
      </c>
      <c r="AX2032" s="13">
        <f t="shared" si="2503"/>
        <v>9.7576049108683756E-5</v>
      </c>
      <c r="AY2032" s="13">
        <f t="shared" si="2504"/>
        <v>1.5330281493297659E-4</v>
      </c>
      <c r="AZ2032" s="13">
        <f t="shared" si="2505"/>
        <v>1.204278779529051E-4</v>
      </c>
      <c r="BA2032" s="13">
        <f t="shared" si="2506"/>
        <v>6.306852571311406E-5</v>
      </c>
      <c r="BB2032" s="13">
        <f t="shared" si="2507"/>
        <v>2.4771915377317603E-5</v>
      </c>
      <c r="BC2032" s="13">
        <f t="shared" si="2508"/>
        <v>7.7838862985615788E-6</v>
      </c>
      <c r="BD2032" s="13">
        <f t="shared" si="2509"/>
        <v>1.6238904588013114E-3</v>
      </c>
      <c r="BE2032" s="13">
        <f t="shared" si="2510"/>
        <v>1.5967173584573655E-3</v>
      </c>
      <c r="BF2032" s="13">
        <f t="shared" si="2511"/>
        <v>7.8499947732958741E-4</v>
      </c>
      <c r="BG2032" s="13">
        <f t="shared" si="2512"/>
        <v>2.5728793980297912E-4</v>
      </c>
      <c r="BH2032" s="13">
        <f t="shared" si="2513"/>
        <v>6.3245663735902159E-5</v>
      </c>
      <c r="BI2032" s="13">
        <f t="shared" si="2514"/>
        <v>1.2437470592544252E-5</v>
      </c>
      <c r="BJ2032" s="14">
        <f t="shared" si="2515"/>
        <v>0.23668072837863924</v>
      </c>
      <c r="BK2032" s="14">
        <f t="shared" si="2516"/>
        <v>0.25314803629429067</v>
      </c>
      <c r="BL2032" s="14">
        <f t="shared" si="2517"/>
        <v>0.45879456971644489</v>
      </c>
      <c r="BM2032" s="14">
        <f t="shared" si="2518"/>
        <v>0.46877779512317247</v>
      </c>
      <c r="BN2032" s="14">
        <f t="shared" si="2519"/>
        <v>0.529942100628638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1.4750000000000001</v>
      </c>
      <c r="F2033" s="10">
        <f>VLOOKUP(B2033,home!$B$2:$E$405,3,FALSE)</f>
        <v>1.02</v>
      </c>
      <c r="G2033" s="10">
        <f>VLOOKUP(C2033,away!$B$2:$E$405,4,FALSE)</f>
        <v>1.36</v>
      </c>
      <c r="H2033" s="10">
        <f>VLOOKUP(A2033,away!$A$2:$E$405,3,FALSE)</f>
        <v>1.175</v>
      </c>
      <c r="I2033" s="10">
        <f>VLOOKUP(C2033,away!$B$2:$E$405,3,FALSE)</f>
        <v>0.68</v>
      </c>
      <c r="J2033" s="10">
        <f>VLOOKUP(B2033,home!$B$2:$E$405,4,FALSE)</f>
        <v>1.06</v>
      </c>
      <c r="K2033" s="12">
        <f t="shared" si="2464"/>
        <v>2.0461200000000002</v>
      </c>
      <c r="L2033" s="12">
        <f t="shared" si="2465"/>
        <v>0.84694000000000014</v>
      </c>
      <c r="M2033" s="13">
        <f t="shared" si="2466"/>
        <v>5.5406409332406391E-2</v>
      </c>
      <c r="N2033" s="13">
        <f t="shared" si="2467"/>
        <v>0.11336816226322335</v>
      </c>
      <c r="O2033" s="13">
        <f t="shared" si="2468"/>
        <v>4.6925904319988269E-2</v>
      </c>
      <c r="P2033" s="13">
        <f t="shared" si="2469"/>
        <v>9.6016031347214398E-2</v>
      </c>
      <c r="Q2033" s="13">
        <f t="shared" si="2470"/>
        <v>0.11598243208501331</v>
      </c>
      <c r="R2033" s="13">
        <f t="shared" si="2471"/>
        <v>1.9871712702385434E-2</v>
      </c>
      <c r="S2033" s="13">
        <f t="shared" si="2472"/>
        <v>4.1597526291408483E-2</v>
      </c>
      <c r="T2033" s="13">
        <f t="shared" si="2473"/>
        <v>9.823016103008117E-2</v>
      </c>
      <c r="U2033" s="13">
        <f t="shared" si="2474"/>
        <v>4.065990879460489E-2</v>
      </c>
      <c r="V2033" s="13">
        <f t="shared" si="2475"/>
        <v>8.00956150197271E-3</v>
      </c>
      <c r="W2033" s="13">
        <f t="shared" si="2476"/>
        <v>7.9104657979262499E-2</v>
      </c>
      <c r="X2033" s="13">
        <f t="shared" si="2477"/>
        <v>6.6996899028956586E-2</v>
      </c>
      <c r="Y2033" s="13">
        <f t="shared" si="2478"/>
        <v>2.8371176831792251E-2</v>
      </c>
      <c r="Z2033" s="13">
        <f t="shared" si="2479"/>
        <v>5.6100494520527743E-3</v>
      </c>
      <c r="AA2033" s="13">
        <f t="shared" si="2480"/>
        <v>1.1478834384834224E-2</v>
      </c>
      <c r="AB2033" s="13">
        <f t="shared" si="2481"/>
        <v>1.1743536305748502E-2</v>
      </c>
      <c r="AC2033" s="13">
        <f t="shared" si="2482"/>
        <v>8.6750603124836673E-4</v>
      </c>
      <c r="AD2033" s="13">
        <f t="shared" si="2483"/>
        <v>4.0464405696132147E-2</v>
      </c>
      <c r="AE2033" s="13">
        <f t="shared" si="2484"/>
        <v>3.4270923760282158E-2</v>
      </c>
      <c r="AF2033" s="13">
        <f t="shared" si="2485"/>
        <v>1.4512708084766689E-2</v>
      </c>
      <c r="AG2033" s="13">
        <f t="shared" si="2486"/>
        <v>4.0971309951041007E-3</v>
      </c>
      <c r="AH2033" s="13">
        <f t="shared" si="2487"/>
        <v>1.1878438207303941E-3</v>
      </c>
      <c r="AI2033" s="13">
        <f t="shared" si="2488"/>
        <v>2.4304709984728739E-3</v>
      </c>
      <c r="AJ2033" s="13">
        <f t="shared" si="2489"/>
        <v>2.4865176596976591E-3</v>
      </c>
      <c r="AK2033" s="13">
        <f t="shared" si="2490"/>
        <v>1.6959045046201918E-3</v>
      </c>
      <c r="AL2033" s="13">
        <f t="shared" si="2491"/>
        <v>6.0133466358032366E-5</v>
      </c>
      <c r="AM2033" s="13">
        <f t="shared" si="2492"/>
        <v>1.6559005956593976E-2</v>
      </c>
      <c r="AN2033" s="13">
        <f t="shared" si="2493"/>
        <v>1.4024484504877702E-2</v>
      </c>
      <c r="AO2033" s="13">
        <f t="shared" si="2494"/>
        <v>5.9389484532805618E-3</v>
      </c>
      <c r="AP2033" s="13">
        <f t="shared" si="2495"/>
        <v>1.6766443343404801E-3</v>
      </c>
      <c r="AQ2033" s="13">
        <f t="shared" si="2496"/>
        <v>3.5500428813158149E-4</v>
      </c>
      <c r="AR2033" s="13">
        <f t="shared" si="2497"/>
        <v>2.0120648910588012E-4</v>
      </c>
      <c r="AS2033" s="13">
        <f t="shared" si="2498"/>
        <v>4.1169262148932345E-4</v>
      </c>
      <c r="AT2033" s="13">
        <f t="shared" si="2499"/>
        <v>4.2118625334086732E-4</v>
      </c>
      <c r="AU2033" s="13">
        <f t="shared" si="2500"/>
        <v>2.8726587222860519E-4</v>
      </c>
      <c r="AV2033" s="13">
        <f t="shared" si="2501"/>
        <v>1.4694511162109843E-4</v>
      </c>
      <c r="AW2033" s="13">
        <f t="shared" si="2502"/>
        <v>2.8946594909716118E-6</v>
      </c>
      <c r="AX2033" s="13">
        <f t="shared" si="2503"/>
        <v>5.6469522113176771E-3</v>
      </c>
      <c r="AY2033" s="13">
        <f t="shared" si="2504"/>
        <v>4.782629705853394E-3</v>
      </c>
      <c r="AZ2033" s="13">
        <f t="shared" si="2505"/>
        <v>2.0253002015377369E-3</v>
      </c>
      <c r="BA2033" s="13">
        <f t="shared" si="2506"/>
        <v>5.717692508967904E-4</v>
      </c>
      <c r="BB2033" s="13">
        <f t="shared" si="2507"/>
        <v>1.2106356233863191E-4</v>
      </c>
      <c r="BC2033" s="13">
        <f t="shared" si="2508"/>
        <v>2.0506714697416195E-5</v>
      </c>
      <c r="BD2033" s="13">
        <f t="shared" si="2509"/>
        <v>2.8401637313889015E-5</v>
      </c>
      <c r="BE2033" s="13">
        <f t="shared" si="2510"/>
        <v>5.8113158140694595E-5</v>
      </c>
      <c r="BF2033" s="13">
        <f t="shared" si="2511"/>
        <v>5.945324756741902E-5</v>
      </c>
      <c r="BG2033" s="13">
        <f t="shared" si="2512"/>
        <v>4.054949297088248E-5</v>
      </c>
      <c r="BH2033" s="13">
        <f t="shared" si="2513"/>
        <v>2.0742282139395515E-5</v>
      </c>
      <c r="BI2033" s="13">
        <f t="shared" si="2514"/>
        <v>8.4882396662119886E-6</v>
      </c>
      <c r="BJ2033" s="14">
        <f t="shared" si="2515"/>
        <v>0.64712096693848031</v>
      </c>
      <c r="BK2033" s="14">
        <f t="shared" si="2516"/>
        <v>0.20673979767646175</v>
      </c>
      <c r="BL2033" s="14">
        <f t="shared" si="2517"/>
        <v>0.1401646778966667</v>
      </c>
      <c r="BM2033" s="14">
        <f t="shared" si="2518"/>
        <v>0.54728510486706794</v>
      </c>
      <c r="BN2033" s="14">
        <f t="shared" si="2519"/>
        <v>0.44757065205023111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1.63636363636364</v>
      </c>
      <c r="F2034" s="10">
        <f>VLOOKUP(B2034,home!$B$2:$E$405,3,FALSE)</f>
        <v>0.49</v>
      </c>
      <c r="G2034" s="10">
        <f>VLOOKUP(C2034,away!$B$2:$E$405,4,FALSE)</f>
        <v>0.61</v>
      </c>
      <c r="H2034" s="10">
        <f>VLOOKUP(A2034,away!$A$2:$E$405,3,FALSE)</f>
        <v>1.23232323232323</v>
      </c>
      <c r="I2034" s="10">
        <f>VLOOKUP(C2034,away!$B$2:$E$405,3,FALSE)</f>
        <v>0.73</v>
      </c>
      <c r="J2034" s="10">
        <f>VLOOKUP(B2034,home!$B$2:$E$405,4,FALSE)</f>
        <v>1.3</v>
      </c>
      <c r="K2034" s="12">
        <f t="shared" si="2464"/>
        <v>0.48910909090909194</v>
      </c>
      <c r="L2034" s="12">
        <f t="shared" si="2465"/>
        <v>1.1694747474747453</v>
      </c>
      <c r="M2034" s="13">
        <f t="shared" si="2466"/>
        <v>0.19040843838007873</v>
      </c>
      <c r="N2034" s="13">
        <f t="shared" si="2467"/>
        <v>9.3130498197500147E-2</v>
      </c>
      <c r="O2034" s="13">
        <f t="shared" si="2468"/>
        <v>0.2226778603916032</v>
      </c>
      <c r="P2034" s="13">
        <f t="shared" si="2469"/>
        <v>0.10891376586171871</v>
      </c>
      <c r="Q2034" s="13">
        <f t="shared" si="2470"/>
        <v>2.2775486654645061E-2</v>
      </c>
      <c r="R2034" s="13">
        <f t="shared" si="2471"/>
        <v>0.13020806727484338</v>
      </c>
      <c r="S2034" s="13">
        <f t="shared" si="2472"/>
        <v>1.5574688410740042E-2</v>
      </c>
      <c r="T2034" s="13">
        <f t="shared" si="2473"/>
        <v>2.6635356504055466E-2</v>
      </c>
      <c r="U2034" s="13">
        <f t="shared" si="2474"/>
        <v>6.3685949413828519E-2</v>
      </c>
      <c r="V2034" s="13">
        <f t="shared" si="2475"/>
        <v>9.8985923883066645E-4</v>
      </c>
      <c r="W2034" s="13">
        <f t="shared" si="2476"/>
        <v>3.7132325242218685E-3</v>
      </c>
      <c r="X2034" s="13">
        <f t="shared" si="2477"/>
        <v>4.3425316685793813E-3</v>
      </c>
      <c r="Y2034" s="13">
        <f t="shared" si="2478"/>
        <v>2.5392405632564783E-3</v>
      </c>
      <c r="Z2034" s="13">
        <f t="shared" si="2479"/>
        <v>5.0758348865140697E-2</v>
      </c>
      <c r="AA2034" s="13">
        <f t="shared" si="2480"/>
        <v>2.4826369869475503E-2</v>
      </c>
      <c r="AB2034" s="13">
        <f t="shared" si="2481"/>
        <v>6.0714015987160174E-3</v>
      </c>
      <c r="AC2034" s="13">
        <f t="shared" si="2482"/>
        <v>3.5387512986314477E-5</v>
      </c>
      <c r="AD2034" s="13">
        <f t="shared" si="2483"/>
        <v>4.540439460640575E-4</v>
      </c>
      <c r="AE2034" s="13">
        <f t="shared" si="2484"/>
        <v>5.3099292916570053E-4</v>
      </c>
      <c r="AF2034" s="13">
        <f t="shared" si="2485"/>
        <v>3.1049141087346652E-4</v>
      </c>
      <c r="AG2034" s="13">
        <f t="shared" si="2486"/>
        <v>1.2103728810810821E-4</v>
      </c>
      <c r="AH2034" s="13">
        <f t="shared" si="2487"/>
        <v>1.4840151805323868E-2</v>
      </c>
      <c r="AI2034" s="13">
        <f t="shared" si="2488"/>
        <v>7.2584531584548757E-3</v>
      </c>
      <c r="AJ2034" s="13">
        <f t="shared" si="2489"/>
        <v>1.7750877128690458E-3</v>
      </c>
      <c r="AK2034" s="13">
        <f t="shared" si="2490"/>
        <v>2.8940384584175946E-4</v>
      </c>
      <c r="AL2034" s="13">
        <f t="shared" si="2491"/>
        <v>8.0966733126113838E-7</v>
      </c>
      <c r="AM2034" s="13">
        <f t="shared" si="2492"/>
        <v>4.4415404338433592E-5</v>
      </c>
      <c r="AN2034" s="13">
        <f t="shared" si="2493"/>
        <v>5.1942693772678343E-5</v>
      </c>
      <c r="AO2034" s="13">
        <f t="shared" si="2494"/>
        <v>3.0372834341480514E-5</v>
      </c>
      <c r="AP2034" s="13">
        <f t="shared" si="2495"/>
        <v>1.1840087590531733E-5</v>
      </c>
      <c r="AQ2034" s="13">
        <f t="shared" si="2496"/>
        <v>3.4616708612539925E-6</v>
      </c>
      <c r="AR2034" s="13">
        <f t="shared" si="2497"/>
        <v>3.4710365570035993E-3</v>
      </c>
      <c r="AS2034" s="13">
        <f t="shared" si="2498"/>
        <v>1.6977155349082547E-3</v>
      </c>
      <c r="AT2034" s="13">
        <f t="shared" si="2499"/>
        <v>4.1518405095060959E-4</v>
      </c>
      <c r="AU2034" s="13">
        <f t="shared" si="2500"/>
        <v>6.7690097906802278E-5</v>
      </c>
      <c r="AV2034" s="13">
        <f t="shared" si="2501"/>
        <v>8.2769605626858684E-6</v>
      </c>
      <c r="AW2034" s="13">
        <f t="shared" si="2502"/>
        <v>1.2864730694636827E-8</v>
      </c>
      <c r="AX2034" s="13">
        <f t="shared" si="2503"/>
        <v>3.6206630063885003E-6</v>
      </c>
      <c r="AY2034" s="13">
        <f t="shared" si="2504"/>
        <v>4.2342739550873434E-6</v>
      </c>
      <c r="AZ2034" s="13">
        <f t="shared" si="2505"/>
        <v>2.4759382321823311E-6</v>
      </c>
      <c r="BA2034" s="13">
        <f t="shared" si="2506"/>
        <v>9.6518241294816638E-7</v>
      </c>
      <c r="BB2034" s="13">
        <f t="shared" si="2507"/>
        <v>2.8218911466240568E-7</v>
      </c>
      <c r="BC2034" s="13">
        <f t="shared" si="2508"/>
        <v>6.600260872198769E-8</v>
      </c>
      <c r="BD2034" s="13">
        <f t="shared" si="2509"/>
        <v>6.765482668295654E-4</v>
      </c>
      <c r="BE2034" s="13">
        <f t="shared" si="2510"/>
        <v>3.3090590774513046E-4</v>
      </c>
      <c r="BF2034" s="13">
        <f t="shared" si="2511"/>
        <v>8.0924543856834309E-5</v>
      </c>
      <c r="BG2034" s="13">
        <f t="shared" si="2512"/>
        <v>1.3193643359349726E-5</v>
      </c>
      <c r="BH2034" s="13">
        <f t="shared" si="2513"/>
        <v>1.61328272731758E-6</v>
      </c>
      <c r="BI2034" s="13">
        <f t="shared" si="2514"/>
        <v>1.5781424962752842E-7</v>
      </c>
      <c r="BJ2034" s="14">
        <f t="shared" si="2515"/>
        <v>0.15470658862670408</v>
      </c>
      <c r="BK2034" s="14">
        <f t="shared" si="2516"/>
        <v>0.31592718334564079</v>
      </c>
      <c r="BL2034" s="14">
        <f t="shared" si="2517"/>
        <v>0.47839599173105585</v>
      </c>
      <c r="BM2034" s="14">
        <f t="shared" si="2518"/>
        <v>0.23166977439892797</v>
      </c>
      <c r="BN2034" s="14">
        <f t="shared" si="2519"/>
        <v>0.76811411676038921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1.7124999999999999</v>
      </c>
      <c r="F2035" s="10">
        <f>VLOOKUP(B2035,home!$B$2:$E$405,3,FALSE)</f>
        <v>0.88</v>
      </c>
      <c r="G2035" s="10">
        <f>VLOOKUP(C2035,away!$B$2:$E$405,4,FALSE)</f>
        <v>1.31</v>
      </c>
      <c r="H2035" s="10">
        <f>VLOOKUP(A2035,away!$A$2:$E$405,3,FALSE)</f>
        <v>1.4624999999999999</v>
      </c>
      <c r="I2035" s="10">
        <f>VLOOKUP(C2035,away!$B$2:$E$405,3,FALSE)</f>
        <v>0.73</v>
      </c>
      <c r="J2035" s="10">
        <f>VLOOKUP(B2035,home!$B$2:$E$405,4,FALSE)</f>
        <v>0.68</v>
      </c>
      <c r="K2035" s="12">
        <f t="shared" si="2464"/>
        <v>1.97417</v>
      </c>
      <c r="L2035" s="12">
        <f t="shared" si="2465"/>
        <v>0.72598499999999988</v>
      </c>
      <c r="M2035" s="13">
        <f t="shared" si="2466"/>
        <v>6.7195096692539633E-2</v>
      </c>
      <c r="N2035" s="13">
        <f t="shared" si="2467"/>
        <v>0.13265454403751095</v>
      </c>
      <c r="O2035" s="13">
        <f t="shared" si="2468"/>
        <v>4.8782632272333377E-2</v>
      </c>
      <c r="P2035" s="13">
        <f t="shared" si="2469"/>
        <v>9.6305209153072377E-2</v>
      </c>
      <c r="Q2035" s="13">
        <f t="shared" si="2470"/>
        <v>0.13094131060126651</v>
      </c>
      <c r="R2035" s="13">
        <f t="shared" si="2471"/>
        <v>1.7707729645114967E-2</v>
      </c>
      <c r="S2035" s="13">
        <f t="shared" si="2472"/>
        <v>3.4506585177095012E-2</v>
      </c>
      <c r="T2035" s="13">
        <f t="shared" si="2473"/>
        <v>9.5061427376860463E-2</v>
      </c>
      <c r="U2035" s="13">
        <f t="shared" si="2474"/>
        <v>3.4958068633496611E-2</v>
      </c>
      <c r="V2035" s="13">
        <f t="shared" si="2475"/>
        <v>5.495050261122532E-3</v>
      </c>
      <c r="W2035" s="13">
        <f t="shared" si="2476"/>
        <v>8.6166802383234112E-2</v>
      </c>
      <c r="X2035" s="13">
        <f t="shared" si="2477"/>
        <v>6.2555806028192204E-2</v>
      </c>
      <c r="Y2035" s="13">
        <f t="shared" si="2478"/>
        <v>2.270728841968855E-2</v>
      </c>
      <c r="Z2035" s="13">
        <f t="shared" si="2479"/>
        <v>4.2851820354695971E-3</v>
      </c>
      <c r="AA2035" s="13">
        <f t="shared" si="2480"/>
        <v>8.4596778189630142E-3</v>
      </c>
      <c r="AB2035" s="13">
        <f t="shared" si="2481"/>
        <v>8.3504210799311088E-3</v>
      </c>
      <c r="AC2035" s="13">
        <f t="shared" si="2482"/>
        <v>4.9222524294209873E-4</v>
      </c>
      <c r="AD2035" s="13">
        <f t="shared" si="2483"/>
        <v>4.2526979065227309E-2</v>
      </c>
      <c r="AE2035" s="13">
        <f t="shared" si="2484"/>
        <v>3.0873948896669039E-2</v>
      </c>
      <c r="AF2035" s="13">
        <f t="shared" si="2485"/>
        <v>1.1207011894874132E-2</v>
      </c>
      <c r="AG2035" s="13">
        <f t="shared" si="2486"/>
        <v>2.7120408435000664E-3</v>
      </c>
      <c r="AH2035" s="13">
        <f t="shared" si="2487"/>
        <v>7.7774447000509856E-4</v>
      </c>
      <c r="AI2035" s="13">
        <f t="shared" si="2488"/>
        <v>1.5353998003499653E-3</v>
      </c>
      <c r="AJ2035" s="13">
        <f t="shared" si="2489"/>
        <v>1.5155701119284458E-3</v>
      </c>
      <c r="AK2035" s="13">
        <f t="shared" si="2490"/>
        <v>9.9733101595525986E-4</v>
      </c>
      <c r="AL2035" s="13">
        <f t="shared" si="2491"/>
        <v>2.821863933844074E-5</v>
      </c>
      <c r="AM2035" s="13">
        <f t="shared" si="2492"/>
        <v>1.6791097252239959E-2</v>
      </c>
      <c r="AN2035" s="13">
        <f t="shared" si="2493"/>
        <v>1.2190084738667424E-2</v>
      </c>
      <c r="AO2035" s="13">
        <f t="shared" si="2494"/>
        <v>4.4249093345007338E-3</v>
      </c>
      <c r="AP2035" s="13">
        <f t="shared" si="2495"/>
        <v>1.0708059344025052E-3</v>
      </c>
      <c r="AQ2035" s="13">
        <f t="shared" si="2496"/>
        <v>1.9434726157180061E-4</v>
      </c>
      <c r="AR2035" s="13">
        <f t="shared" si="2497"/>
        <v>1.1292616381133031E-4</v>
      </c>
      <c r="AS2035" s="13">
        <f t="shared" si="2498"/>
        <v>2.2293544481141395E-4</v>
      </c>
      <c r="AT2035" s="13">
        <f t="shared" si="2499"/>
        <v>2.2005623354167457E-4</v>
      </c>
      <c r="AU2035" s="13">
        <f t="shared" si="2500"/>
        <v>1.448094715236559E-4</v>
      </c>
      <c r="AV2035" s="13">
        <f t="shared" si="2501"/>
        <v>7.146962859946392E-5</v>
      </c>
      <c r="AW2035" s="13">
        <f t="shared" si="2502"/>
        <v>1.1234293444961759E-6</v>
      </c>
      <c r="AX2035" s="13">
        <f t="shared" si="2503"/>
        <v>5.5247467437424249E-3</v>
      </c>
      <c r="AY2035" s="13">
        <f t="shared" si="2504"/>
        <v>4.0108832647558438E-3</v>
      </c>
      <c r="AZ2035" s="13">
        <f t="shared" si="2505"/>
        <v>1.4559205434818852E-3</v>
      </c>
      <c r="BA2035" s="13">
        <f t="shared" si="2506"/>
        <v>3.5232549191989887E-4</v>
      </c>
      <c r="BB2035" s="13">
        <f t="shared" si="2507"/>
        <v>6.3945755562866923E-5</v>
      </c>
      <c r="BC2035" s="13">
        <f t="shared" si="2508"/>
        <v>9.2847318704615898E-6</v>
      </c>
      <c r="BD2035" s="13">
        <f t="shared" si="2509"/>
        <v>1.3663783505761434E-5</v>
      </c>
      <c r="BE2035" s="13">
        <f t="shared" si="2510"/>
        <v>2.6974631483569052E-5</v>
      </c>
      <c r="BF2035" s="13">
        <f t="shared" si="2511"/>
        <v>2.6626254117958761E-5</v>
      </c>
      <c r="BG2035" s="13">
        <f t="shared" si="2512"/>
        <v>1.752158403068355E-5</v>
      </c>
      <c r="BH2035" s="13">
        <f t="shared" si="2513"/>
        <v>8.6476463864636332E-6</v>
      </c>
      <c r="BI2035" s="13">
        <f t="shared" si="2514"/>
        <v>3.4143848133529821E-6</v>
      </c>
      <c r="BJ2035" s="14">
        <f t="shared" si="2515"/>
        <v>0.66349551059973888</v>
      </c>
      <c r="BK2035" s="14">
        <f t="shared" si="2516"/>
        <v>0.20803326843086595</v>
      </c>
      <c r="BL2035" s="14">
        <f t="shared" si="2517"/>
        <v>0.12395362007470316</v>
      </c>
      <c r="BM2035" s="14">
        <f t="shared" si="2518"/>
        <v>0.50217129890352863</v>
      </c>
      <c r="BN2035" s="14">
        <f t="shared" si="2519"/>
        <v>0.49358652240183781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1.7124999999999999</v>
      </c>
      <c r="F2036" s="10">
        <f>VLOOKUP(B2036,home!$B$2:$E$405,3,FALSE)</f>
        <v>0.73</v>
      </c>
      <c r="G2036" s="10">
        <f>VLOOKUP(C2036,away!$B$2:$E$405,4,FALSE)</f>
        <v>1.9</v>
      </c>
      <c r="H2036" s="10">
        <f>VLOOKUP(A2036,away!$A$2:$E$405,3,FALSE)</f>
        <v>1.4624999999999999</v>
      </c>
      <c r="I2036" s="10">
        <f>VLOOKUP(C2036,away!$B$2:$E$405,3,FALSE)</f>
        <v>0.73</v>
      </c>
      <c r="J2036" s="10">
        <f>VLOOKUP(B2036,home!$B$2:$E$405,4,FALSE)</f>
        <v>1.71</v>
      </c>
      <c r="K2036" s="12">
        <f t="shared" si="2464"/>
        <v>2.3752374999999999</v>
      </c>
      <c r="L2036" s="12">
        <f t="shared" si="2465"/>
        <v>1.8256387499999998</v>
      </c>
      <c r="M2036" s="13">
        <f t="shared" si="2466"/>
        <v>1.4982442701515018E-2</v>
      </c>
      <c r="N2036" s="13">
        <f t="shared" si="2467"/>
        <v>3.5586859746239777E-2</v>
      </c>
      <c r="O2036" s="13">
        <f t="shared" si="2468"/>
        <v>2.7352527965540493E-2</v>
      </c>
      <c r="P2036" s="13">
        <f t="shared" si="2469"/>
        <v>6.4968750143550483E-2</v>
      </c>
      <c r="Q2036" s="13">
        <f t="shared" si="2470"/>
        <v>4.2263621888254603E-2</v>
      </c>
      <c r="R2036" s="13">
        <f t="shared" si="2471"/>
        <v>2.4967917482174699E-2</v>
      </c>
      <c r="S2036" s="13">
        <f t="shared" si="2472"/>
        <v>7.0431413944073915E-2</v>
      </c>
      <c r="T2036" s="13">
        <f t="shared" si="2473"/>
        <v>7.7158105834545743E-2</v>
      </c>
      <c r="U2036" s="13">
        <f t="shared" si="2474"/>
        <v>5.9304733900566925E-2</v>
      </c>
      <c r="V2036" s="13">
        <f t="shared" si="2475"/>
        <v>3.3934838307825239E-2</v>
      </c>
      <c r="W2036" s="13">
        <f t="shared" si="2476"/>
        <v>3.3462046531601043E-2</v>
      </c>
      <c r="X2036" s="13">
        <f t="shared" si="2477"/>
        <v>6.1089608802393953E-2</v>
      </c>
      <c r="Y2036" s="13">
        <f t="shared" si="2478"/>
        <v>5.5763778525995754E-2</v>
      </c>
      <c r="Z2036" s="13">
        <f t="shared" si="2479"/>
        <v>1.5194132554086852E-2</v>
      </c>
      <c r="AA2036" s="13">
        <f t="shared" si="2480"/>
        <v>3.6089673422437865E-2</v>
      </c>
      <c r="AB2036" s="13">
        <f t="shared" si="2481"/>
        <v>4.2860772837863881E-2</v>
      </c>
      <c r="AC2036" s="13">
        <f t="shared" si="2482"/>
        <v>9.1970317987597975E-3</v>
      </c>
      <c r="AD2036" s="13">
        <f t="shared" si="2483"/>
        <v>1.987007693715093E-2</v>
      </c>
      <c r="AE2036" s="13">
        <f t="shared" si="2484"/>
        <v>3.6275582421944043E-2</v>
      </c>
      <c r="AF2036" s="13">
        <f t="shared" si="2485"/>
        <v>3.3113054474159957E-2</v>
      </c>
      <c r="AG2036" s="13">
        <f t="shared" si="2486"/>
        <v>2.0150825126295759E-2</v>
      </c>
      <c r="AH2036" s="13">
        <f t="shared" si="2487"/>
        <v>6.9347492908443586E-3</v>
      </c>
      <c r="AI2036" s="13">
        <f t="shared" si="2488"/>
        <v>1.6471676568711926E-2</v>
      </c>
      <c r="AJ2036" s="13">
        <f t="shared" si="2489"/>
        <v>1.9562071936937948E-2</v>
      </c>
      <c r="AK2036" s="13">
        <f t="shared" si="2490"/>
        <v>1.548818894743755E-2</v>
      </c>
      <c r="AL2036" s="13">
        <f t="shared" si="2491"/>
        <v>1.5952529848433667E-3</v>
      </c>
      <c r="AM2036" s="13">
        <f t="shared" si="2492"/>
        <v>9.4392303738012016E-3</v>
      </c>
      <c r="AN2036" s="13">
        <f t="shared" si="2493"/>
        <v>1.7232624740588457E-2</v>
      </c>
      <c r="AO2036" s="13">
        <f t="shared" si="2494"/>
        <v>1.5730273745313494E-2</v>
      </c>
      <c r="AP2036" s="13">
        <f t="shared" si="2495"/>
        <v>9.5725990991839798E-3</v>
      </c>
      <c r="AQ2036" s="13">
        <f t="shared" si="2496"/>
        <v>4.3690269634213434E-3</v>
      </c>
      <c r="AR2036" s="13">
        <f t="shared" si="2497"/>
        <v>2.5320694053800955E-3</v>
      </c>
      <c r="AS2036" s="13">
        <f t="shared" si="2498"/>
        <v>6.0142662042615043E-3</v>
      </c>
      <c r="AT2036" s="13">
        <f t="shared" si="2499"/>
        <v>7.1426553116722925E-3</v>
      </c>
      <c r="AU2036" s="13">
        <f t="shared" si="2500"/>
        <v>5.6551675819527395E-3</v>
      </c>
      <c r="AV2036" s="13">
        <f t="shared" si="2501"/>
        <v>3.3580915273596166E-3</v>
      </c>
      <c r="AW2036" s="13">
        <f t="shared" si="2502"/>
        <v>1.9215378859112808E-4</v>
      </c>
      <c r="AX2036" s="13">
        <f t="shared" si="2503"/>
        <v>3.7367356591652729E-3</v>
      </c>
      <c r="AY2036" s="13">
        <f t="shared" si="2504"/>
        <v>6.8219294178789129E-3</v>
      </c>
      <c r="AZ2036" s="13">
        <f t="shared" si="2505"/>
        <v>6.2271893475223444E-3</v>
      </c>
      <c r="BA2036" s="13">
        <f t="shared" si="2506"/>
        <v>3.7895327254746686E-3</v>
      </c>
      <c r="BB2036" s="13">
        <f t="shared" si="2507"/>
        <v>1.7295794470049172E-3</v>
      </c>
      <c r="BC2036" s="13">
        <f t="shared" si="2508"/>
        <v>6.3151745193114946E-4</v>
      </c>
      <c r="BD2036" s="13">
        <f t="shared" si="2509"/>
        <v>7.7044067069189336E-4</v>
      </c>
      <c r="BE2036" s="13">
        <f t="shared" si="2510"/>
        <v>1.8299795725525358E-3</v>
      </c>
      <c r="BF2036" s="13">
        <f t="shared" si="2511"/>
        <v>2.1733180524803769E-3</v>
      </c>
      <c r="BG2036" s="13">
        <f t="shared" si="2512"/>
        <v>1.7207155125594533E-3</v>
      </c>
      <c r="BH2036" s="13">
        <f t="shared" si="2513"/>
        <v>1.0217770030657334E-3</v>
      </c>
      <c r="BI2036" s="13">
        <f t="shared" si="2514"/>
        <v>4.8539261086386873E-4</v>
      </c>
      <c r="BJ2036" s="14">
        <f t="shared" si="2515"/>
        <v>0.49401379925986721</v>
      </c>
      <c r="BK2036" s="14">
        <f t="shared" si="2516"/>
        <v>0.2019316592984467</v>
      </c>
      <c r="BL2036" s="14">
        <f t="shared" si="2517"/>
        <v>0.28173618580535581</v>
      </c>
      <c r="BM2036" s="14">
        <f t="shared" si="2518"/>
        <v>0.77612388136119381</v>
      </c>
      <c r="BN2036" s="14">
        <f t="shared" si="2519"/>
        <v>0.21012211992727509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1.4</v>
      </c>
      <c r="F2037" s="10">
        <f>VLOOKUP(B2037,home!$B$2:$E$405,3,FALSE)</f>
        <v>0.71</v>
      </c>
      <c r="G2037" s="10">
        <f>VLOOKUP(C2037,away!$B$2:$E$405,4,FALSE)</f>
        <v>1.67</v>
      </c>
      <c r="H2037" s="10">
        <f>VLOOKUP(A2037,away!$A$2:$E$405,3,FALSE)</f>
        <v>1.25</v>
      </c>
      <c r="I2037" s="10">
        <f>VLOOKUP(C2037,away!$B$2:$E$405,3,FALSE)</f>
        <v>0.95</v>
      </c>
      <c r="J2037" s="10">
        <f>VLOOKUP(B2037,home!$B$2:$E$405,4,FALSE)</f>
        <v>1.6</v>
      </c>
      <c r="K2037" s="12">
        <f t="shared" si="2464"/>
        <v>1.6599799999999998</v>
      </c>
      <c r="L2037" s="12">
        <f t="shared" si="2465"/>
        <v>1.9000000000000001</v>
      </c>
      <c r="M2037" s="13">
        <f t="shared" si="2466"/>
        <v>2.8439393496366597E-2</v>
      </c>
      <c r="N2037" s="13">
        <f t="shared" si="2467"/>
        <v>4.720882441609861E-2</v>
      </c>
      <c r="O2037" s="13">
        <f t="shared" si="2468"/>
        <v>5.4034847643096538E-2</v>
      </c>
      <c r="P2037" s="13">
        <f t="shared" si="2469"/>
        <v>8.9696766390587365E-2</v>
      </c>
      <c r="Q2037" s="13">
        <f t="shared" si="2470"/>
        <v>3.9182852177117693E-2</v>
      </c>
      <c r="R2037" s="13">
        <f t="shared" si="2471"/>
        <v>5.1333105260941723E-2</v>
      </c>
      <c r="S2037" s="13">
        <f t="shared" si="2472"/>
        <v>7.072504817969745E-2</v>
      </c>
      <c r="T2037" s="13">
        <f t="shared" si="2473"/>
        <v>7.4447419136523627E-2</v>
      </c>
      <c r="U2037" s="13">
        <f t="shared" si="2474"/>
        <v>8.5211928071058013E-2</v>
      </c>
      <c r="V2037" s="13">
        <f t="shared" si="2475"/>
        <v>2.4784901600770546E-2</v>
      </c>
      <c r="W2037" s="13">
        <f t="shared" si="2476"/>
        <v>2.1680916985657269E-2</v>
      </c>
      <c r="X2037" s="13">
        <f t="shared" si="2477"/>
        <v>4.1193742272748815E-2</v>
      </c>
      <c r="Y2037" s="13">
        <f t="shared" si="2478"/>
        <v>3.9134055159111385E-2</v>
      </c>
      <c r="Z2037" s="13">
        <f t="shared" si="2479"/>
        <v>3.2510966665263097E-2</v>
      </c>
      <c r="AA2037" s="13">
        <f t="shared" si="2480"/>
        <v>5.3967554445003424E-2</v>
      </c>
      <c r="AB2037" s="13">
        <f t="shared" si="2481"/>
        <v>4.4792530513808396E-2</v>
      </c>
      <c r="AC2037" s="13">
        <f t="shared" si="2482"/>
        <v>4.8856648639105911E-3</v>
      </c>
      <c r="AD2037" s="13">
        <f t="shared" si="2483"/>
        <v>8.9974721444628387E-3</v>
      </c>
      <c r="AE2037" s="13">
        <f t="shared" si="2484"/>
        <v>1.7095197074479394E-2</v>
      </c>
      <c r="AF2037" s="13">
        <f t="shared" si="2485"/>
        <v>1.6240437220755428E-2</v>
      </c>
      <c r="AG2037" s="13">
        <f t="shared" si="2486"/>
        <v>1.0285610239811773E-2</v>
      </c>
      <c r="AH2037" s="13">
        <f t="shared" si="2487"/>
        <v>1.5442709165999968E-2</v>
      </c>
      <c r="AI2037" s="13">
        <f t="shared" si="2488"/>
        <v>2.5634588361376619E-2</v>
      </c>
      <c r="AJ2037" s="13">
        <f t="shared" si="2489"/>
        <v>2.1276451994058983E-2</v>
      </c>
      <c r="AK2037" s="13">
        <f t="shared" si="2490"/>
        <v>1.1772828260366007E-2</v>
      </c>
      <c r="AL2037" s="13">
        <f t="shared" si="2491"/>
        <v>6.1636805302036659E-4</v>
      </c>
      <c r="AM2037" s="13">
        <f t="shared" si="2492"/>
        <v>2.9871247620730811E-3</v>
      </c>
      <c r="AN2037" s="13">
        <f t="shared" si="2493"/>
        <v>5.6755370479388547E-3</v>
      </c>
      <c r="AO2037" s="13">
        <f t="shared" si="2494"/>
        <v>5.3917601955419132E-3</v>
      </c>
      <c r="AP2037" s="13">
        <f t="shared" si="2495"/>
        <v>3.4147814571765457E-3</v>
      </c>
      <c r="AQ2037" s="13">
        <f t="shared" si="2496"/>
        <v>1.6220211921588589E-3</v>
      </c>
      <c r="AR2037" s="13">
        <f t="shared" si="2497"/>
        <v>5.8682294830799909E-3</v>
      </c>
      <c r="AS2037" s="13">
        <f t="shared" si="2498"/>
        <v>9.7411435773231206E-3</v>
      </c>
      <c r="AT2037" s="13">
        <f t="shared" si="2499"/>
        <v>8.0850517577424168E-3</v>
      </c>
      <c r="AU2037" s="13">
        <f t="shared" si="2500"/>
        <v>4.4736747389390848E-3</v>
      </c>
      <c r="AV2037" s="13">
        <f t="shared" si="2501"/>
        <v>1.8565526482860254E-3</v>
      </c>
      <c r="AW2037" s="13">
        <f t="shared" si="2502"/>
        <v>5.4000039367783886E-5</v>
      </c>
      <c r="AX2037" s="13">
        <f t="shared" si="2503"/>
        <v>8.2642789375767856E-4</v>
      </c>
      <c r="AY2037" s="13">
        <f t="shared" si="2504"/>
        <v>1.5702129981395893E-3</v>
      </c>
      <c r="AZ2037" s="13">
        <f t="shared" si="2505"/>
        <v>1.4917023482326102E-3</v>
      </c>
      <c r="BA2037" s="13">
        <f t="shared" si="2506"/>
        <v>9.4474482054731994E-4</v>
      </c>
      <c r="BB2037" s="13">
        <f t="shared" si="2507"/>
        <v>4.487537897599769E-4</v>
      </c>
      <c r="BC2037" s="13">
        <f t="shared" si="2508"/>
        <v>1.7052644010879129E-4</v>
      </c>
      <c r="BD2037" s="13">
        <f t="shared" si="2509"/>
        <v>1.8582726696419962E-3</v>
      </c>
      <c r="BE2037" s="13">
        <f t="shared" si="2510"/>
        <v>3.08469546615232E-3</v>
      </c>
      <c r="BF2037" s="13">
        <f t="shared" si="2511"/>
        <v>2.5602663899517643E-3</v>
      </c>
      <c r="BG2037" s="13">
        <f t="shared" si="2512"/>
        <v>1.4166636673307094E-3</v>
      </c>
      <c r="BH2037" s="13">
        <f t="shared" si="2513"/>
        <v>5.8790833862390783E-4</v>
      </c>
      <c r="BI2037" s="13">
        <f t="shared" si="2514"/>
        <v>1.9518321678978266E-4</v>
      </c>
      <c r="BJ2037" s="14">
        <f t="shared" si="2515"/>
        <v>0.34001011977220202</v>
      </c>
      <c r="BK2037" s="14">
        <f t="shared" si="2516"/>
        <v>0.2207183555824925</v>
      </c>
      <c r="BL2037" s="14">
        <f t="shared" si="2517"/>
        <v>0.40319418566957088</v>
      </c>
      <c r="BM2037" s="14">
        <f t="shared" si="2518"/>
        <v>0.68502162534654798</v>
      </c>
      <c r="BN2037" s="14">
        <f t="shared" si="2519"/>
        <v>0.30989578938420853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1.78481012658228</v>
      </c>
      <c r="F2038" s="10">
        <f>VLOOKUP(B2038,home!$B$2:$E$405,3,FALSE)</f>
        <v>0.7</v>
      </c>
      <c r="G2038" s="10">
        <f>VLOOKUP(C2038,away!$B$2:$E$405,4,FALSE)</f>
        <v>0.93</v>
      </c>
      <c r="H2038" s="10">
        <f>VLOOKUP(A2038,away!$A$2:$E$405,3,FALSE)</f>
        <v>1.36708860759494</v>
      </c>
      <c r="I2038" s="10">
        <f>VLOOKUP(C2038,away!$B$2:$E$405,3,FALSE)</f>
        <v>0.37</v>
      </c>
      <c r="J2038" s="10">
        <f>VLOOKUP(B2038,home!$B$2:$E$405,4,FALSE)</f>
        <v>1.1000000000000001</v>
      </c>
      <c r="K2038" s="12">
        <f t="shared" si="2464"/>
        <v>1.1619113924050641</v>
      </c>
      <c r="L2038" s="12">
        <f t="shared" si="2465"/>
        <v>0.55640506329114059</v>
      </c>
      <c r="M2038" s="13">
        <f t="shared" si="2466"/>
        <v>0.17936786761279022</v>
      </c>
      <c r="N2038" s="13">
        <f t="shared" si="2467"/>
        <v>0.20840956881070427</v>
      </c>
      <c r="O2038" s="13">
        <f t="shared" si="2468"/>
        <v>9.9801189731491435E-2</v>
      </c>
      <c r="P2038" s="13">
        <f t="shared" si="2469"/>
        <v>0.1159601393245992</v>
      </c>
      <c r="Q2038" s="13">
        <f t="shared" si="2470"/>
        <v>0.12107672614369223</v>
      </c>
      <c r="R2038" s="13">
        <f t="shared" si="2471"/>
        <v>2.7764943644540813E-2</v>
      </c>
      <c r="S2038" s="13">
        <f t="shared" si="2472"/>
        <v>1.8741865657354806E-2</v>
      </c>
      <c r="T2038" s="13">
        <f t="shared" si="2473"/>
        <v>6.7367703473065157E-2</v>
      </c>
      <c r="U2038" s="13">
        <f t="shared" si="2474"/>
        <v>3.2260404330076549E-2</v>
      </c>
      <c r="V2038" s="13">
        <f t="shared" si="2475"/>
        <v>1.3462769011804209E-3</v>
      </c>
      <c r="W2038" s="13">
        <f t="shared" si="2476"/>
        <v>4.6893475820488015E-2</v>
      </c>
      <c r="X2038" s="13">
        <f t="shared" si="2477"/>
        <v>2.6091767381840197E-2</v>
      </c>
      <c r="Y2038" s="13">
        <f t="shared" si="2478"/>
        <v>7.2587957407352572E-3</v>
      </c>
      <c r="Z2038" s="13">
        <f t="shared" si="2479"/>
        <v>5.1495184086052283E-3</v>
      </c>
      <c r="AA2038" s="13">
        <f t="shared" si="2480"/>
        <v>5.9832841043580103E-3</v>
      </c>
      <c r="AB2038" s="13">
        <f t="shared" si="2481"/>
        <v>3.476022982424852E-3</v>
      </c>
      <c r="AC2038" s="13">
        <f t="shared" si="2482"/>
        <v>5.4397444170220238E-5</v>
      </c>
      <c r="AD2038" s="13">
        <f t="shared" si="2483"/>
        <v>1.3621515946324117E-2</v>
      </c>
      <c r="AE2038" s="13">
        <f t="shared" si="2484"/>
        <v>7.5790804422357491E-3</v>
      </c>
      <c r="AF2038" s="13">
        <f t="shared" si="2485"/>
        <v>2.1085193665754138E-3</v>
      </c>
      <c r="AG2038" s="13">
        <f t="shared" si="2486"/>
        <v>3.9106361720332966E-4</v>
      </c>
      <c r="AH2038" s="13">
        <f t="shared" si="2487"/>
        <v>7.1630452901472121E-4</v>
      </c>
      <c r="AI2038" s="13">
        <f t="shared" si="2488"/>
        <v>8.322823926935482E-4</v>
      </c>
      <c r="AJ2038" s="13">
        <f t="shared" si="2489"/>
        <v>4.8351919688438956E-4</v>
      </c>
      <c r="AK2038" s="13">
        <f t="shared" si="2490"/>
        <v>1.8726882110217311E-4</v>
      </c>
      <c r="AL2038" s="13">
        <f t="shared" si="2491"/>
        <v>1.4067035057802159E-6</v>
      </c>
      <c r="AM2038" s="13">
        <f t="shared" si="2492"/>
        <v>3.1653989119722441E-3</v>
      </c>
      <c r="AN2038" s="13">
        <f t="shared" si="2493"/>
        <v>1.7612439819576235E-3</v>
      </c>
      <c r="AO2038" s="13">
        <f t="shared" si="2494"/>
        <v>4.8998253462613603E-4</v>
      </c>
      <c r="AP2038" s="13">
        <f t="shared" si="2495"/>
        <v>9.0876254396736236E-5</v>
      </c>
      <c r="AQ2038" s="13">
        <f t="shared" si="2496"/>
        <v>1.2641002019819451E-5</v>
      </c>
      <c r="AR2038" s="13">
        <f t="shared" si="2497"/>
        <v>7.971109336043334E-5</v>
      </c>
      <c r="AS2038" s="13">
        <f t="shared" si="2498"/>
        <v>9.2617227476551143E-5</v>
      </c>
      <c r="AT2038" s="13">
        <f t="shared" si="2499"/>
        <v>5.3806505868988063E-5</v>
      </c>
      <c r="AU2038" s="13">
        <f t="shared" si="2500"/>
        <v>2.0839464051562389E-5</v>
      </c>
      <c r="AV2038" s="13">
        <f t="shared" si="2501"/>
        <v>6.053402673281537E-6</v>
      </c>
      <c r="AW2038" s="13">
        <f t="shared" si="2502"/>
        <v>2.526179185232611E-8</v>
      </c>
      <c r="AX2038" s="13">
        <f t="shared" si="2503"/>
        <v>6.1298550955452469E-4</v>
      </c>
      <c r="AY2038" s="13">
        <f t="shared" si="2504"/>
        <v>3.4106824124023724E-4</v>
      </c>
      <c r="AZ2038" s="13">
        <f t="shared" si="2505"/>
        <v>9.4886048176936113E-5</v>
      </c>
      <c r="BA2038" s="13">
        <f t="shared" si="2506"/>
        <v>1.7598359213778121E-5</v>
      </c>
      <c r="BB2038" s="13">
        <f t="shared" si="2507"/>
        <v>2.4479540430406097E-6</v>
      </c>
      <c r="BC2038" s="13">
        <f t="shared" si="2508"/>
        <v>2.7241080485036284E-7</v>
      </c>
      <c r="BD2038" s="13">
        <f t="shared" si="2509"/>
        <v>7.3919426577029861E-6</v>
      </c>
      <c r="BE2038" s="13">
        <f t="shared" si="2510"/>
        <v>8.5887823859900669E-6</v>
      </c>
      <c r="BF2038" s="13">
        <f t="shared" si="2511"/>
        <v>4.9897020505849045E-6</v>
      </c>
      <c r="BG2038" s="13">
        <f t="shared" si="2512"/>
        <v>1.9325305524271697E-6</v>
      </c>
      <c r="BH2038" s="13">
        <f t="shared" si="2513"/>
        <v>5.6135731625899546E-7</v>
      </c>
      <c r="BI2038" s="13">
        <f t="shared" si="2514"/>
        <v>1.304494921942517E-7</v>
      </c>
      <c r="BJ2038" s="14">
        <f t="shared" si="2515"/>
        <v>0.50738761795086973</v>
      </c>
      <c r="BK2038" s="14">
        <f t="shared" si="2516"/>
        <v>0.31581302188484095</v>
      </c>
      <c r="BL2038" s="14">
        <f t="shared" si="2517"/>
        <v>0.17178184219047249</v>
      </c>
      <c r="BM2038" s="14">
        <f t="shared" si="2518"/>
        <v>0.24741052218752169</v>
      </c>
      <c r="BN2038" s="14">
        <f t="shared" si="2519"/>
        <v>0.75238043526781828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1.3611111111111101</v>
      </c>
      <c r="F2039" s="10">
        <f>VLOOKUP(B2039,home!$B$2:$E$405,3,FALSE)</f>
        <v>0.92</v>
      </c>
      <c r="G2039" s="10">
        <f>VLOOKUP(C2039,away!$B$2:$E$405,4,FALSE)</f>
        <v>0.73</v>
      </c>
      <c r="H2039" s="10">
        <f>VLOOKUP(A2039,away!$A$2:$E$405,3,FALSE)</f>
        <v>1.1666666666666701</v>
      </c>
      <c r="I2039" s="10">
        <f>VLOOKUP(C2039,away!$B$2:$E$405,3,FALSE)</f>
        <v>0.55000000000000004</v>
      </c>
      <c r="J2039" s="10">
        <f>VLOOKUP(B2039,home!$B$2:$E$405,4,FALSE)</f>
        <v>0.86</v>
      </c>
      <c r="K2039" s="12">
        <f t="shared" si="2464"/>
        <v>0.9141222222222215</v>
      </c>
      <c r="L2039" s="12">
        <f t="shared" si="2465"/>
        <v>0.55183333333333495</v>
      </c>
      <c r="M2039" s="13">
        <f t="shared" si="2466"/>
        <v>0.23085728908230047</v>
      </c>
      <c r="N2039" s="13">
        <f t="shared" si="2467"/>
        <v>0.21103177811211027</v>
      </c>
      <c r="O2039" s="13">
        <f t="shared" si="2468"/>
        <v>0.12739474735858317</v>
      </c>
      <c r="P2039" s="13">
        <f t="shared" si="2469"/>
        <v>0.11645436955486652</v>
      </c>
      <c r="Q2039" s="13">
        <f t="shared" si="2470"/>
        <v>9.6454418983674503E-2</v>
      </c>
      <c r="R2039" s="13">
        <f t="shared" si="2471"/>
        <v>3.5150334042022509E-2</v>
      </c>
      <c r="S2039" s="13">
        <f t="shared" si="2472"/>
        <v>1.4686151174099073E-2</v>
      </c>
      <c r="T2039" s="13">
        <f t="shared" si="2473"/>
        <v>5.3226763542491201E-2</v>
      </c>
      <c r="U2039" s="13">
        <f t="shared" si="2474"/>
        <v>3.2131701466347015E-2</v>
      </c>
      <c r="V2039" s="13">
        <f t="shared" si="2475"/>
        <v>8.2314753507858082E-4</v>
      </c>
      <c r="W2039" s="13">
        <f t="shared" si="2476"/>
        <v>2.9390375941503254E-2</v>
      </c>
      <c r="X2039" s="13">
        <f t="shared" si="2477"/>
        <v>1.6218589123719592E-2</v>
      </c>
      <c r="Y2039" s="13">
        <f t="shared" si="2478"/>
        <v>4.4749790490529774E-3</v>
      </c>
      <c r="Z2039" s="13">
        <f t="shared" si="2479"/>
        <v>6.4657086673964937E-3</v>
      </c>
      <c r="AA2039" s="13">
        <f t="shared" si="2480"/>
        <v>5.9104479752819612E-3</v>
      </c>
      <c r="AB2039" s="13">
        <f t="shared" si="2481"/>
        <v>2.7014359187467881E-3</v>
      </c>
      <c r="AC2039" s="13">
        <f t="shared" si="2482"/>
        <v>2.5951944063926859E-5</v>
      </c>
      <c r="AD2039" s="13">
        <f t="shared" si="2483"/>
        <v>6.7165989418983664E-3</v>
      </c>
      <c r="AE2039" s="13">
        <f t="shared" si="2484"/>
        <v>3.7064431827709258E-3</v>
      </c>
      <c r="AF2039" s="13">
        <f t="shared" si="2485"/>
        <v>1.0226694481795476E-3</v>
      </c>
      <c r="AG2039" s="13">
        <f t="shared" si="2486"/>
        <v>1.8811436349569404E-4</v>
      </c>
      <c r="AH2039" s="13">
        <f t="shared" si="2487"/>
        <v>8.9199839157291046E-4</v>
      </c>
      <c r="AI2039" s="13">
        <f t="shared" si="2488"/>
        <v>8.1539555192327608E-4</v>
      </c>
      <c r="AJ2039" s="13">
        <f t="shared" si="2489"/>
        <v>3.7268559695710998E-4</v>
      </c>
      <c r="AK2039" s="13">
        <f t="shared" si="2490"/>
        <v>1.1356006202688286E-4</v>
      </c>
      <c r="AL2039" s="13">
        <f t="shared" si="2491"/>
        <v>5.2365117804191965E-7</v>
      </c>
      <c r="AM2039" s="13">
        <f t="shared" si="2492"/>
        <v>1.2279584701087116E-3</v>
      </c>
      <c r="AN2039" s="13">
        <f t="shared" si="2493"/>
        <v>6.7762841575499271E-4</v>
      </c>
      <c r="AO2039" s="13">
        <f t="shared" si="2494"/>
        <v>1.8696897371373226E-4</v>
      </c>
      <c r="AP2039" s="13">
        <f t="shared" si="2495"/>
        <v>3.4391903998120525E-5</v>
      </c>
      <c r="AQ2039" s="13">
        <f t="shared" si="2496"/>
        <v>4.744649755740724E-6</v>
      </c>
      <c r="AR2039" s="13">
        <f t="shared" si="2497"/>
        <v>9.8446889149930548E-5</v>
      </c>
      <c r="AS2039" s="13">
        <f t="shared" si="2498"/>
        <v>8.9992489080599209E-5</v>
      </c>
      <c r="AT2039" s="13">
        <f t="shared" si="2499"/>
        <v>4.113206705083318E-5</v>
      </c>
      <c r="AU2039" s="13">
        <f t="shared" si="2500"/>
        <v>1.2533245512367015E-5</v>
      </c>
      <c r="AV2039" s="13">
        <f t="shared" si="2501"/>
        <v>2.8642295598554044E-6</v>
      </c>
      <c r="AW2039" s="13">
        <f t="shared" si="2502"/>
        <v>7.3375619543941408E-9</v>
      </c>
      <c r="AX2039" s="13">
        <f t="shared" si="2503"/>
        <v>1.8708402091539576E-4</v>
      </c>
      <c r="AY2039" s="13">
        <f t="shared" si="2504"/>
        <v>1.0323919887514619E-4</v>
      </c>
      <c r="AZ2039" s="13">
        <f t="shared" si="2505"/>
        <v>2.8485415622967502E-5</v>
      </c>
      <c r="BA2039" s="13">
        <f t="shared" si="2506"/>
        <v>5.239733951535872E-6</v>
      </c>
      <c r="BB2039" s="13">
        <f t="shared" si="2507"/>
        <v>7.2286496306397159E-7</v>
      </c>
      <c r="BC2039" s="13">
        <f t="shared" si="2508"/>
        <v>7.9780196423493935E-8</v>
      </c>
      <c r="BD2039" s="13">
        <f t="shared" si="2509"/>
        <v>9.0543791659839124E-6</v>
      </c>
      <c r="BE2039" s="13">
        <f t="shared" si="2510"/>
        <v>8.2768092040517969E-6</v>
      </c>
      <c r="BF2039" s="13">
        <f t="shared" si="2511"/>
        <v>3.7830076112585829E-6</v>
      </c>
      <c r="BG2039" s="13">
        <f t="shared" si="2512"/>
        <v>1.1527104414290913E-6</v>
      </c>
      <c r="BH2039" s="13">
        <f t="shared" si="2513"/>
        <v>2.6342955757447961E-7</v>
      </c>
      <c r="BI2039" s="13">
        <f t="shared" si="2514"/>
        <v>4.8161362513800008E-8</v>
      </c>
      <c r="BJ2039" s="14">
        <f t="shared" si="2515"/>
        <v>0.42488727411675209</v>
      </c>
      <c r="BK2039" s="14">
        <f t="shared" si="2516"/>
        <v>0.36295067214046167</v>
      </c>
      <c r="BL2039" s="14">
        <f t="shared" si="2517"/>
        <v>0.20574985378115798</v>
      </c>
      <c r="BM2039" s="14">
        <f t="shared" si="2518"/>
        <v>0.18260733971089774</v>
      </c>
      <c r="BN2039" s="14">
        <f t="shared" si="2519"/>
        <v>0.81734293713355743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1.30232558139535</v>
      </c>
      <c r="F2040" s="10">
        <f>VLOOKUP(B2040,home!$B$2:$E$405,3,FALSE)</f>
        <v>0.46</v>
      </c>
      <c r="G2040" s="10">
        <f>VLOOKUP(C2040,away!$B$2:$E$405,4,FALSE)</f>
        <v>1.1499999999999999</v>
      </c>
      <c r="H2040" s="10">
        <f>VLOOKUP(A2040,away!$A$2:$E$405,3,FALSE)</f>
        <v>0.918604651162791</v>
      </c>
      <c r="I2040" s="10">
        <f>VLOOKUP(C2040,away!$B$2:$E$405,3,FALSE)</f>
        <v>0.19</v>
      </c>
      <c r="J2040" s="10">
        <f>VLOOKUP(B2040,home!$B$2:$E$405,4,FALSE)</f>
        <v>1.52</v>
      </c>
      <c r="K2040" s="12">
        <f t="shared" si="2464"/>
        <v>0.68893023255814012</v>
      </c>
      <c r="L2040" s="12">
        <f t="shared" si="2465"/>
        <v>0.26529302325581405</v>
      </c>
      <c r="M2040" s="13">
        <f t="shared" si="2466"/>
        <v>0.38511116126369188</v>
      </c>
      <c r="N2040" s="13">
        <f t="shared" si="2467"/>
        <v>0.26531472189013061</v>
      </c>
      <c r="O2040" s="13">
        <f t="shared" si="2468"/>
        <v>0.10216730426120216</v>
      </c>
      <c r="P2040" s="13">
        <f t="shared" si="2469"/>
        <v>7.0386144684508253E-2</v>
      </c>
      <c r="Q2040" s="13">
        <f t="shared" si="2470"/>
        <v>9.1391666526432963E-2</v>
      </c>
      <c r="R2040" s="13">
        <f t="shared" si="2471"/>
        <v>1.3552136512675464E-2</v>
      </c>
      <c r="S2040" s="13">
        <f t="shared" si="2472"/>
        <v>3.2160904836488887E-3</v>
      </c>
      <c r="T2040" s="13">
        <f t="shared" si="2473"/>
        <v>2.4245571513184579E-2</v>
      </c>
      <c r="U2040" s="13">
        <f t="shared" si="2474"/>
        <v>9.3364765593371684E-3</v>
      </c>
      <c r="V2040" s="13">
        <f t="shared" si="2475"/>
        <v>6.5311073462467079E-5</v>
      </c>
      <c r="W2040" s="13">
        <f t="shared" si="2476"/>
        <v>2.0987494024643821E-2</v>
      </c>
      <c r="X2040" s="13">
        <f t="shared" si="2477"/>
        <v>5.5678357403610903E-3</v>
      </c>
      <c r="Y2040" s="13">
        <f t="shared" si="2478"/>
        <v>7.3855398827608356E-4</v>
      </c>
      <c r="Z2040" s="13">
        <f t="shared" si="2479"/>
        <v>1.1984290890077261E-3</v>
      </c>
      <c r="AA2040" s="13">
        <f t="shared" si="2480"/>
        <v>8.2563403099453268E-4</v>
      </c>
      <c r="AB2040" s="13">
        <f t="shared" si="2481"/>
        <v>2.8440212249048895E-4</v>
      </c>
      <c r="AC2040" s="13">
        <f t="shared" si="2482"/>
        <v>7.4604996047526235E-7</v>
      </c>
      <c r="AD2040" s="13">
        <f t="shared" si="2483"/>
        <v>3.6147297848026106E-3</v>
      </c>
      <c r="AE2040" s="13">
        <f t="shared" si="2484"/>
        <v>9.5896259286312258E-4</v>
      </c>
      <c r="AF2040" s="13">
        <f t="shared" si="2485"/>
        <v>1.2720304272494603E-4</v>
      </c>
      <c r="AG2040" s="13">
        <f t="shared" si="2486"/>
        <v>1.1248693257279804E-5</v>
      </c>
      <c r="AH2040" s="13">
        <f t="shared" si="2487"/>
        <v>7.948371904514268E-5</v>
      </c>
      <c r="AI2040" s="13">
        <f t="shared" si="2488"/>
        <v>5.4758737046356008E-5</v>
      </c>
      <c r="AJ2040" s="13">
        <f t="shared" si="2489"/>
        <v>1.8862474723968039E-5</v>
      </c>
      <c r="AK2040" s="13">
        <f t="shared" si="2490"/>
        <v>4.331643032735114E-6</v>
      </c>
      <c r="AL2040" s="13">
        <f t="shared" si="2491"/>
        <v>5.4541738325706936E-9</v>
      </c>
      <c r="AM2040" s="13">
        <f t="shared" si="2492"/>
        <v>4.9805932625577979E-4</v>
      </c>
      <c r="AN2040" s="13">
        <f t="shared" si="2493"/>
        <v>1.3213166442314965E-4</v>
      </c>
      <c r="AO2040" s="13">
        <f t="shared" si="2494"/>
        <v>1.7526804361320024E-5</v>
      </c>
      <c r="AP2040" s="13">
        <f t="shared" si="2495"/>
        <v>1.549912972342592E-6</v>
      </c>
      <c r="AQ2040" s="13">
        <f t="shared" si="2496"/>
        <v>1.0279527455404278E-7</v>
      </c>
      <c r="AR2040" s="13">
        <f t="shared" si="2497"/>
        <v>4.2172952250203256E-6</v>
      </c>
      <c r="AS2040" s="13">
        <f t="shared" si="2498"/>
        <v>2.9054221801395865E-6</v>
      </c>
      <c r="AT2040" s="13">
        <f t="shared" si="2499"/>
        <v>1.0008165891215718E-6</v>
      </c>
      <c r="AU2040" s="13">
        <f t="shared" si="2500"/>
        <v>2.2983093516385637E-7</v>
      </c>
      <c r="AV2040" s="13">
        <f t="shared" si="2501"/>
        <v>3.9584369902872596E-8</v>
      </c>
      <c r="AW2040" s="13">
        <f t="shared" si="2502"/>
        <v>2.76902927379654E-11</v>
      </c>
      <c r="AX2040" s="13">
        <f t="shared" si="2503"/>
        <v>5.7188021244190796E-5</v>
      </c>
      <c r="AY2040" s="13">
        <f t="shared" si="2504"/>
        <v>1.5171583049889094E-5</v>
      </c>
      <c r="AZ2040" s="13">
        <f t="shared" si="2505"/>
        <v>2.0124575674408706E-6</v>
      </c>
      <c r="BA2040" s="13">
        <f t="shared" si="2506"/>
        <v>1.7796365074680994E-7</v>
      </c>
      <c r="BB2040" s="13">
        <f t="shared" si="2507"/>
        <v>1.1803128734065754E-8</v>
      </c>
      <c r="BC2040" s="13">
        <f t="shared" si="2508"/>
        <v>6.2625754114757472E-10</v>
      </c>
      <c r="BD2040" s="13">
        <f t="shared" si="2509"/>
        <v>1.8646983336799175E-7</v>
      </c>
      <c r="BE2040" s="13">
        <f t="shared" si="2510"/>
        <v>1.2846470566728818E-7</v>
      </c>
      <c r="BF2040" s="13">
        <f t="shared" si="2511"/>
        <v>4.4251609775438919E-8</v>
      </c>
      <c r="BG2040" s="13">
        <f t="shared" si="2512"/>
        <v>1.016209060455507E-8</v>
      </c>
      <c r="BH2040" s="13">
        <f t="shared" si="2513"/>
        <v>1.7502428608682535E-9</v>
      </c>
      <c r="BI2040" s="13">
        <f t="shared" si="2514"/>
        <v>2.4115904423423813E-10</v>
      </c>
      <c r="BJ2040" s="14">
        <f t="shared" si="2515"/>
        <v>0.41368192075486288</v>
      </c>
      <c r="BK2040" s="14">
        <f t="shared" si="2516"/>
        <v>0.4587946305924957</v>
      </c>
      <c r="BL2040" s="14">
        <f t="shared" si="2517"/>
        <v>0.12633215434948869</v>
      </c>
      <c r="BM2040" s="14">
        <f t="shared" si="2518"/>
        <v>7.2068828091853984E-2</v>
      </c>
      <c r="BN2040" s="14">
        <f t="shared" si="2519"/>
        <v>0.92792313513864133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1.26495726495726</v>
      </c>
      <c r="F2041" s="10">
        <f>VLOOKUP(B2041,home!$B$2:$E$405,3,FALSE)</f>
        <v>1.26</v>
      </c>
      <c r="G2041" s="10">
        <f>VLOOKUP(C2041,away!$B$2:$E$405,4,FALSE)</f>
        <v>1.58</v>
      </c>
      <c r="H2041" s="10">
        <f>VLOOKUP(A2041,away!$A$2:$E$405,3,FALSE)</f>
        <v>0.97435897435897401</v>
      </c>
      <c r="I2041" s="10">
        <f>VLOOKUP(C2041,away!$B$2:$E$405,3,FALSE)</f>
        <v>0.79</v>
      </c>
      <c r="J2041" s="10">
        <f>VLOOKUP(B2041,home!$B$2:$E$405,4,FALSE)</f>
        <v>1.03</v>
      </c>
      <c r="K2041" s="12">
        <f t="shared" si="2464"/>
        <v>2.5182769230769133</v>
      </c>
      <c r="L2041" s="12">
        <f t="shared" si="2465"/>
        <v>0.79283589743589722</v>
      </c>
      <c r="M2041" s="13">
        <f t="shared" si="2466"/>
        <v>3.6475560408410969E-2</v>
      </c>
      <c r="N2041" s="13">
        <f t="shared" si="2467"/>
        <v>9.1855562032799237E-2</v>
      </c>
      <c r="O2041" s="13">
        <f t="shared" si="2468"/>
        <v>2.8919133670879792E-2</v>
      </c>
      <c r="P2041" s="13">
        <f t="shared" si="2469"/>
        <v>7.2826386958753112E-2</v>
      </c>
      <c r="Q2041" s="13">
        <f t="shared" si="2470"/>
        <v>0.11565887106172912</v>
      </c>
      <c r="R2041" s="13">
        <f t="shared" si="2471"/>
        <v>1.1464063648510325E-2</v>
      </c>
      <c r="S2041" s="13">
        <f t="shared" si="2472"/>
        <v>3.6350933187054339E-2</v>
      </c>
      <c r="T2041" s="13">
        <f t="shared" si="2473"/>
        <v>9.1698504834648739E-2</v>
      </c>
      <c r="U2041" s="13">
        <f t="shared" si="2474"/>
        <v>2.8869686930728472E-2</v>
      </c>
      <c r="V2041" s="13">
        <f t="shared" si="2475"/>
        <v>8.0641731886919778E-3</v>
      </c>
      <c r="W2041" s="13">
        <f t="shared" si="2476"/>
        <v>9.7087021981293556E-2</v>
      </c>
      <c r="X2041" s="13">
        <f t="shared" si="2477"/>
        <v>7.6974076201917555E-2</v>
      </c>
      <c r="Y2041" s="13">
        <f t="shared" si="2478"/>
        <v>3.051390539242322E-2</v>
      </c>
      <c r="Z2041" s="13">
        <f t="shared" si="2479"/>
        <v>3.0297070636763103E-3</v>
      </c>
      <c r="AA2041" s="13">
        <f t="shared" si="2480"/>
        <v>7.6296413821391679E-3</v>
      </c>
      <c r="AB2041" s="13">
        <f t="shared" si="2481"/>
        <v>9.6067749119968585E-3</v>
      </c>
      <c r="AC2041" s="13">
        <f t="shared" si="2482"/>
        <v>1.0062981050982375E-3</v>
      </c>
      <c r="AD2041" s="13">
        <f t="shared" si="2483"/>
        <v>6.1123001746438164E-2</v>
      </c>
      <c r="AE2041" s="13">
        <f t="shared" si="2484"/>
        <v>4.8460509943613214E-2</v>
      </c>
      <c r="AF2041" s="13">
        <f t="shared" si="2485"/>
        <v>1.9210615945672901E-2</v>
      </c>
      <c r="AG2041" s="13">
        <f t="shared" si="2486"/>
        <v>5.0769553111946449E-3</v>
      </c>
      <c r="AH2041" s="13">
        <f t="shared" si="2487"/>
        <v>6.0051512969942094E-4</v>
      </c>
      <c r="AI2041" s="13">
        <f t="shared" si="2488"/>
        <v>1.5122633930805913E-3</v>
      </c>
      <c r="AJ2041" s="13">
        <f t="shared" si="2489"/>
        <v>1.9041490022044224E-3</v>
      </c>
      <c r="AK2041" s="13">
        <f t="shared" si="2490"/>
        <v>1.5983914967837758E-3</v>
      </c>
      <c r="AL2041" s="13">
        <f t="shared" si="2491"/>
        <v>8.0366200685810752E-5</v>
      </c>
      <c r="AM2041" s="13">
        <f t="shared" si="2492"/>
        <v>3.0784928953448993E-2</v>
      </c>
      <c r="AN2041" s="13">
        <f t="shared" si="2493"/>
        <v>2.440739677430807E-2</v>
      </c>
      <c r="AO2041" s="13">
        <f t="shared" si="2494"/>
        <v>9.6755301628162795E-3</v>
      </c>
      <c r="AP2041" s="13">
        <f t="shared" si="2495"/>
        <v>2.5570358799348464E-3</v>
      </c>
      <c r="AQ2041" s="13">
        <f t="shared" si="2496"/>
        <v>5.0682745916098317E-4</v>
      </c>
      <c r="AR2041" s="13">
        <f t="shared" si="2497"/>
        <v>9.522199035581495E-5</v>
      </c>
      <c r="AS2041" s="13">
        <f t="shared" si="2498"/>
        <v>2.3979534088250119E-4</v>
      </c>
      <c r="AT2041" s="13">
        <f t="shared" si="2499"/>
        <v>3.0193553660288238E-4</v>
      </c>
      <c r="AU2041" s="13">
        <f t="shared" si="2500"/>
        <v>2.5345243136129443E-4</v>
      </c>
      <c r="AV2041" s="13">
        <f t="shared" si="2501"/>
        <v>1.5956585224872084E-4</v>
      </c>
      <c r="AW2041" s="13">
        <f t="shared" si="2502"/>
        <v>4.4571549065372916E-6</v>
      </c>
      <c r="AX2041" s="13">
        <f t="shared" si="2503"/>
        <v>1.292082936033883E-2</v>
      </c>
      <c r="AY2041" s="13">
        <f t="shared" si="2504"/>
        <v>1.0244097341520327E-2</v>
      </c>
      <c r="AZ2041" s="13">
        <f t="shared" si="2505"/>
        <v>4.0609440545924785E-3</v>
      </c>
      <c r="BA2041" s="13">
        <f t="shared" si="2506"/>
        <v>1.0732207413199331E-3</v>
      </c>
      <c r="BB2041" s="13">
        <f t="shared" si="2507"/>
        <v>2.1272198239780194E-4</v>
      </c>
      <c r="BC2041" s="13">
        <f t="shared" si="2508"/>
        <v>3.3730724763740895E-5</v>
      </c>
      <c r="BD2041" s="13">
        <f t="shared" si="2509"/>
        <v>1.2582568696564146E-5</v>
      </c>
      <c r="BE2041" s="13">
        <f t="shared" si="2510"/>
        <v>3.1686392381587442E-5</v>
      </c>
      <c r="BF2041" s="13">
        <f t="shared" si="2511"/>
        <v>3.9897555355055889E-5</v>
      </c>
      <c r="BG2041" s="13">
        <f t="shared" si="2512"/>
        <v>3.3491030979273659E-5</v>
      </c>
      <c r="BH2041" s="13">
        <f t="shared" si="2513"/>
        <v>2.1084922611289718E-5</v>
      </c>
      <c r="BI2041" s="13">
        <f t="shared" si="2514"/>
        <v>1.0619534807374694E-5</v>
      </c>
      <c r="BJ2041" s="14">
        <f t="shared" si="2515"/>
        <v>0.73413628788633245</v>
      </c>
      <c r="BK2041" s="14">
        <f t="shared" si="2516"/>
        <v>0.16504781539021476</v>
      </c>
      <c r="BL2041" s="14">
        <f t="shared" si="2517"/>
        <v>9.3303952722305183E-2</v>
      </c>
      <c r="BM2041" s="14">
        <f t="shared" si="2518"/>
        <v>0.62807854509483241</v>
      </c>
      <c r="BN2041" s="14">
        <f t="shared" si="2519"/>
        <v>0.35719957778108252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1.62222222222222</v>
      </c>
      <c r="F2042" s="10">
        <f>VLOOKUP(B2042,home!$B$2:$E$405,3,FALSE)</f>
        <v>0.74</v>
      </c>
      <c r="G2042" s="10">
        <f>VLOOKUP(C2042,away!$B$2:$E$405,4,FALSE)</f>
        <v>1.39</v>
      </c>
      <c r="H2042" s="10">
        <f>VLOOKUP(A2042,away!$A$2:$E$405,3,FALSE)</f>
        <v>1.13333333333333</v>
      </c>
      <c r="I2042" s="10">
        <f>VLOOKUP(C2042,away!$B$2:$E$405,3,FALSE)</f>
        <v>1.23</v>
      </c>
      <c r="J2042" s="10">
        <f>VLOOKUP(B2042,home!$B$2:$E$405,4,FALSE)</f>
        <v>2.12</v>
      </c>
      <c r="K2042" s="12">
        <f t="shared" si="2464"/>
        <v>1.6686177777777755</v>
      </c>
      <c r="L2042" s="12">
        <f t="shared" si="2465"/>
        <v>2.9552799999999917</v>
      </c>
      <c r="M2042" s="13">
        <f t="shared" si="2466"/>
        <v>9.8144667996499964E-3</v>
      </c>
      <c r="N2042" s="13">
        <f t="shared" si="2467"/>
        <v>1.6376593781305734E-2</v>
      </c>
      <c r="O2042" s="13">
        <f t="shared" si="2468"/>
        <v>2.900449744366956E-2</v>
      </c>
      <c r="P2042" s="13">
        <f t="shared" si="2469"/>
        <v>4.8397420070017072E-2</v>
      </c>
      <c r="Q2042" s="13">
        <f t="shared" si="2470"/>
        <v>1.3663137761465858E-2</v>
      </c>
      <c r="R2042" s="13">
        <f t="shared" si="2471"/>
        <v>4.2858205602663776E-2</v>
      </c>
      <c r="S2042" s="13">
        <f t="shared" si="2472"/>
        <v>5.9664735671560463E-2</v>
      </c>
      <c r="T2042" s="13">
        <f t="shared" si="2473"/>
        <v>4.0378397763704707E-2</v>
      </c>
      <c r="U2042" s="13">
        <f t="shared" si="2474"/>
        <v>7.1513963792259827E-2</v>
      </c>
      <c r="V2042" s="13">
        <f t="shared" si="2475"/>
        <v>3.2691188704843832E-2</v>
      </c>
      <c r="W2042" s="13">
        <f t="shared" si="2476"/>
        <v>7.5995181896695921E-3</v>
      </c>
      <c r="X2042" s="13">
        <f t="shared" si="2477"/>
        <v>2.2458704115566688E-2</v>
      </c>
      <c r="Y2042" s="13">
        <f t="shared" si="2478"/>
        <v>3.3185879549325871E-2</v>
      </c>
      <c r="Z2042" s="13">
        <f t="shared" si="2479"/>
        <v>4.2219332617813285E-2</v>
      </c>
      <c r="AA2042" s="13">
        <f t="shared" si="2480"/>
        <v>7.0447928971996351E-2</v>
      </c>
      <c r="AB2042" s="13">
        <f t="shared" si="2481"/>
        <v>5.8775333345149575E-2</v>
      </c>
      <c r="AC2042" s="13">
        <f t="shared" si="2482"/>
        <v>1.0075491266072567E-2</v>
      </c>
      <c r="AD2042" s="13">
        <f t="shared" si="2483"/>
        <v>3.1701727884570633E-3</v>
      </c>
      <c r="AE2042" s="13">
        <f t="shared" si="2484"/>
        <v>9.3687482382713624E-3</v>
      </c>
      <c r="AF2042" s="13">
        <f t="shared" si="2485"/>
        <v>1.3843637146799259E-2</v>
      </c>
      <c r="AG2042" s="13">
        <f t="shared" si="2486"/>
        <v>1.3637274662397602E-2</v>
      </c>
      <c r="AH2042" s="13">
        <f t="shared" si="2487"/>
        <v>3.1192487324692722E-2</v>
      </c>
      <c r="AI2042" s="13">
        <f t="shared" si="2488"/>
        <v>5.2048338883090198E-2</v>
      </c>
      <c r="AJ2042" s="13">
        <f t="shared" si="2489"/>
        <v>4.3424391782063289E-2</v>
      </c>
      <c r="AK2042" s="13">
        <f t="shared" si="2490"/>
        <v>2.415290403891265E-2</v>
      </c>
      <c r="AL2042" s="13">
        <f t="shared" si="2491"/>
        <v>1.9873836986571379E-3</v>
      </c>
      <c r="AM2042" s="13">
        <f t="shared" si="2492"/>
        <v>1.0579613346893601E-3</v>
      </c>
      <c r="AN2042" s="13">
        <f t="shared" si="2493"/>
        <v>3.1265719731807633E-3</v>
      </c>
      <c r="AO2042" s="13">
        <f t="shared" si="2494"/>
        <v>4.6199478104508107E-3</v>
      </c>
      <c r="AP2042" s="13">
        <f t="shared" si="2495"/>
        <v>4.5510797884230113E-3</v>
      </c>
      <c r="AQ2042" s="13">
        <f t="shared" si="2496"/>
        <v>3.3624287692826799E-3</v>
      </c>
      <c r="AR2042" s="13">
        <f t="shared" si="2497"/>
        <v>1.8436506788183527E-2</v>
      </c>
      <c r="AS2042" s="13">
        <f t="shared" si="2498"/>
        <v>3.076348298688367E-2</v>
      </c>
      <c r="AT2042" s="13">
        <f t="shared" si="2499"/>
        <v>2.5666247309139124E-2</v>
      </c>
      <c r="AU2042" s="13">
        <f t="shared" si="2500"/>
        <v>1.4275718849623515E-2</v>
      </c>
      <c r="AV2042" s="13">
        <f t="shared" si="2501"/>
        <v>5.9551795657597703E-3</v>
      </c>
      <c r="AW2042" s="13">
        <f t="shared" si="2502"/>
        <v>2.7222921039730339E-4</v>
      </c>
      <c r="AX2042" s="13">
        <f t="shared" si="2503"/>
        <v>2.9422218187736128E-4</v>
      </c>
      <c r="AY2042" s="13">
        <f t="shared" si="2504"/>
        <v>8.6950892965852579E-4</v>
      </c>
      <c r="AZ2042" s="13">
        <f t="shared" si="2505"/>
        <v>1.2848211748206204E-3</v>
      </c>
      <c r="BA2042" s="13">
        <f t="shared" si="2506"/>
        <v>1.2656687738412909E-3</v>
      </c>
      <c r="BB2042" s="13">
        <f t="shared" si="2507"/>
        <v>9.3510140348941997E-4</v>
      </c>
      <c r="BC2042" s="13">
        <f t="shared" si="2508"/>
        <v>5.5269729514084102E-4</v>
      </c>
      <c r="BD2042" s="13">
        <f t="shared" si="2509"/>
        <v>9.0808399634971452E-3</v>
      </c>
      <c r="BE2042" s="13">
        <f t="shared" si="2510"/>
        <v>1.5152451000246222E-2</v>
      </c>
      <c r="BF2042" s="13">
        <f t="shared" si="2511"/>
        <v>1.2641824557958745E-2</v>
      </c>
      <c r="BG2042" s="13">
        <f t="shared" si="2512"/>
        <v>7.0314577336525455E-3</v>
      </c>
      <c r="BH2042" s="13">
        <f t="shared" si="2513"/>
        <v>2.9332038445164144E-3</v>
      </c>
      <c r="BI2042" s="13">
        <f t="shared" si="2514"/>
        <v>9.7887921616124189E-4</v>
      </c>
      <c r="BJ2042" s="14">
        <f t="shared" si="2515"/>
        <v>0.19560207343181843</v>
      </c>
      <c r="BK2042" s="14">
        <f t="shared" si="2516"/>
        <v>0.1635001951404596</v>
      </c>
      <c r="BL2042" s="14">
        <f t="shared" si="2517"/>
        <v>0.56633384300011991</v>
      </c>
      <c r="BM2042" s="14">
        <f t="shared" si="2518"/>
        <v>0.80694384301217814</v>
      </c>
      <c r="BN2042" s="14">
        <f t="shared" si="2519"/>
        <v>0.160114321458772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1.60606060606061</v>
      </c>
      <c r="F2043" s="10">
        <f>VLOOKUP(B2043,home!$B$2:$E$405,3,FALSE)</f>
        <v>0.37</v>
      </c>
      <c r="G2043" s="10">
        <f>VLOOKUP(C2043,away!$B$2:$E$405,4,FALSE)</f>
        <v>1</v>
      </c>
      <c r="H2043" s="10">
        <f>VLOOKUP(A2043,away!$A$2:$E$405,3,FALSE)</f>
        <v>1.4242424242424201</v>
      </c>
      <c r="I2043" s="10">
        <f>VLOOKUP(C2043,away!$B$2:$E$405,3,FALSE)</f>
        <v>0.62</v>
      </c>
      <c r="J2043" s="10">
        <f>VLOOKUP(B2043,home!$B$2:$E$405,4,FALSE)</f>
        <v>1.26</v>
      </c>
      <c r="K2043" s="12">
        <f t="shared" si="2464"/>
        <v>0.59424242424242568</v>
      </c>
      <c r="L2043" s="12">
        <f t="shared" si="2465"/>
        <v>1.1126181818181786</v>
      </c>
      <c r="M2043" s="13">
        <f t="shared" si="2466"/>
        <v>0.18143449381176677</v>
      </c>
      <c r="N2043" s="13">
        <f t="shared" si="2467"/>
        <v>0.10781607344390165</v>
      </c>
      <c r="O2043" s="13">
        <f t="shared" si="2468"/>
        <v>0.20186731662394949</v>
      </c>
      <c r="P2043" s="13">
        <f t="shared" si="2469"/>
        <v>0.11995812360592904</v>
      </c>
      <c r="Q2043" s="13">
        <f t="shared" si="2470"/>
        <v>3.2034442427801756E-2</v>
      </c>
      <c r="R2043" s="13">
        <f t="shared" si="2471"/>
        <v>0.11230062339532669</v>
      </c>
      <c r="S2043" s="13">
        <f t="shared" si="2472"/>
        <v>1.9828025967852249E-2</v>
      </c>
      <c r="T2043" s="13">
        <f t="shared" si="2473"/>
        <v>3.5642103089579907E-2</v>
      </c>
      <c r="U2043" s="13">
        <f t="shared" si="2474"/>
        <v>6.673379469037459E-2</v>
      </c>
      <c r="V2043" s="13">
        <f t="shared" si="2475"/>
        <v>1.4566217015803534E-3</v>
      </c>
      <c r="W2043" s="13">
        <f t="shared" si="2476"/>
        <v>6.3454082425171126E-3</v>
      </c>
      <c r="X2043" s="13">
        <f t="shared" si="2477"/>
        <v>7.0600165816834736E-3</v>
      </c>
      <c r="Y2043" s="13">
        <f t="shared" si="2478"/>
        <v>3.927551406359431E-3</v>
      </c>
      <c r="Z2043" s="13">
        <f t="shared" si="2479"/>
        <v>4.1649238473052123E-2</v>
      </c>
      <c r="AA2043" s="13">
        <f t="shared" si="2480"/>
        <v>2.4749744438077394E-2</v>
      </c>
      <c r="AB2043" s="13">
        <f t="shared" si="2481"/>
        <v>7.3536740671317994E-3</v>
      </c>
      <c r="AC2043" s="13">
        <f t="shared" si="2482"/>
        <v>6.0191698686350665E-5</v>
      </c>
      <c r="AD2043" s="13">
        <f t="shared" si="2483"/>
        <v>9.4267769421030941E-4</v>
      </c>
      <c r="AE2043" s="13">
        <f t="shared" si="2484"/>
        <v>1.0488403421728273E-3</v>
      </c>
      <c r="AF2043" s="13">
        <f t="shared" si="2485"/>
        <v>5.8347941726294395E-4</v>
      </c>
      <c r="AG2043" s="13">
        <f t="shared" si="2486"/>
        <v>2.16396602787809E-4</v>
      </c>
      <c r="AH2043" s="13">
        <f t="shared" si="2487"/>
        <v>1.1584924995999748E-2</v>
      </c>
      <c r="AI2043" s="13">
        <f t="shared" si="2488"/>
        <v>6.8842539142895624E-3</v>
      </c>
      <c r="AJ2043" s="13">
        <f t="shared" si="2489"/>
        <v>2.0454578675639184E-3</v>
      </c>
      <c r="AK2043" s="13">
        <f t="shared" si="2490"/>
        <v>4.0516594730230856E-4</v>
      </c>
      <c r="AL2043" s="13">
        <f t="shared" si="2491"/>
        <v>1.5918655993957018E-6</v>
      </c>
      <c r="AM2043" s="13">
        <f t="shared" si="2492"/>
        <v>1.1203581565735888E-4</v>
      </c>
      <c r="AN2043" s="13">
        <f t="shared" si="2493"/>
        <v>1.2465308551520726E-4</v>
      </c>
      <c r="AO2043" s="13">
        <f t="shared" si="2494"/>
        <v>6.9345644681977948E-5</v>
      </c>
      <c r="AP2043" s="13">
        <f t="shared" si="2495"/>
        <v>2.5718408367690581E-5</v>
      </c>
      <c r="AQ2043" s="13">
        <f t="shared" si="2496"/>
        <v>7.1536921893293308E-6</v>
      </c>
      <c r="AR2043" s="13">
        <f t="shared" si="2497"/>
        <v>2.5779196371098429E-3</v>
      </c>
      <c r="AS2043" s="13">
        <f t="shared" si="2498"/>
        <v>1.5319092146583071E-3</v>
      </c>
      <c r="AT2043" s="13">
        <f t="shared" si="2499"/>
        <v>4.5516272271893131E-4</v>
      </c>
      <c r="AU2043" s="13">
        <f t="shared" si="2500"/>
        <v>9.015899992442695E-5</v>
      </c>
      <c r="AV2043" s="13">
        <f t="shared" si="2501"/>
        <v>1.339407567059103E-5</v>
      </c>
      <c r="AW2043" s="13">
        <f t="shared" si="2502"/>
        <v>2.9235713906145295E-8</v>
      </c>
      <c r="AX2043" s="13">
        <f t="shared" si="2503"/>
        <v>1.1096072449701071E-5</v>
      </c>
      <c r="AY2043" s="13">
        <f t="shared" si="2504"/>
        <v>1.2345691954309189E-5</v>
      </c>
      <c r="AZ2043" s="13">
        <f t="shared" si="2505"/>
        <v>6.8680206677454066E-6</v>
      </c>
      <c r="BA2043" s="13">
        <f t="shared" si="2506"/>
        <v>2.5471615560121886E-6</v>
      </c>
      <c r="BB2043" s="13">
        <f t="shared" si="2507"/>
        <v>7.0850456481186097E-7</v>
      </c>
      <c r="BC2043" s="13">
        <f t="shared" si="2508"/>
        <v>1.576590121421706E-7</v>
      </c>
      <c r="BD2043" s="13">
        <f t="shared" si="2509"/>
        <v>4.7804004325242139E-4</v>
      </c>
      <c r="BE2043" s="13">
        <f t="shared" si="2510"/>
        <v>2.8407167418727285E-4</v>
      </c>
      <c r="BF2043" s="13">
        <f t="shared" si="2511"/>
        <v>8.4403720163824745E-5</v>
      </c>
      <c r="BG2043" s="13">
        <f t="shared" si="2512"/>
        <v>1.6718757095076845E-5</v>
      </c>
      <c r="BH2043" s="13">
        <f t="shared" si="2513"/>
        <v>2.483748686624679E-6</v>
      </c>
      <c r="BI2043" s="13">
        <f t="shared" si="2514"/>
        <v>2.9518976814975806E-7</v>
      </c>
      <c r="BJ2043" s="14">
        <f t="shared" si="2515"/>
        <v>0.19598961900489348</v>
      </c>
      <c r="BK2043" s="14">
        <f t="shared" si="2516"/>
        <v>0.32275139434336847</v>
      </c>
      <c r="BL2043" s="14">
        <f t="shared" si="2517"/>
        <v>0.43945951372325087</v>
      </c>
      <c r="BM2043" s="14">
        <f t="shared" si="2518"/>
        <v>0.24442637577964926</v>
      </c>
      <c r="BN2043" s="14">
        <f t="shared" si="2519"/>
        <v>0.75541107330867541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1.60606060606061</v>
      </c>
      <c r="F2044" s="10">
        <f>VLOOKUP(B2044,home!$B$2:$E$405,3,FALSE)</f>
        <v>1</v>
      </c>
      <c r="G2044" s="10">
        <f>VLOOKUP(C2044,away!$B$2:$E$405,4,FALSE)</f>
        <v>1.25</v>
      </c>
      <c r="H2044" s="10">
        <f>VLOOKUP(A2044,away!$A$2:$E$405,3,FALSE)</f>
        <v>1.4242424242424201</v>
      </c>
      <c r="I2044" s="10">
        <f>VLOOKUP(C2044,away!$B$2:$E$405,3,FALSE)</f>
        <v>1</v>
      </c>
      <c r="J2044" s="10">
        <f>VLOOKUP(B2044,home!$B$2:$E$405,4,FALSE)</f>
        <v>0.84</v>
      </c>
      <c r="K2044" s="12">
        <f t="shared" si="2464"/>
        <v>2.0075757575757622</v>
      </c>
      <c r="L2044" s="12">
        <f t="shared" si="2465"/>
        <v>1.1963636363636327</v>
      </c>
      <c r="M2044" s="13">
        <f t="shared" si="2466"/>
        <v>4.0601941474882011E-2</v>
      </c>
      <c r="N2044" s="13">
        <f t="shared" si="2467"/>
        <v>8.151147341548301E-2</v>
      </c>
      <c r="O2044" s="13">
        <f t="shared" si="2468"/>
        <v>4.8574686346313241E-2</v>
      </c>
      <c r="P2044" s="13">
        <f t="shared" si="2469"/>
        <v>9.7517362740704841E-2</v>
      </c>
      <c r="Q2044" s="13">
        <f t="shared" si="2470"/>
        <v>8.1820228996602476E-2</v>
      </c>
      <c r="R2044" s="13">
        <f t="shared" si="2471"/>
        <v>2.9056494196249116E-2</v>
      </c>
      <c r="S2044" s="13">
        <f t="shared" si="2472"/>
        <v>5.8554072111214536E-2</v>
      </c>
      <c r="T2044" s="13">
        <f t="shared" si="2473"/>
        <v>9.7886746690480489E-2</v>
      </c>
      <c r="U2044" s="13">
        <f t="shared" si="2474"/>
        <v>5.8333113348530558E-2</v>
      </c>
      <c r="V2044" s="13">
        <f t="shared" si="2475"/>
        <v>1.5626069106263341E-2</v>
      </c>
      <c r="W2044" s="13">
        <f t="shared" si="2476"/>
        <v>5.4753436070958852E-2</v>
      </c>
      <c r="X2044" s="13">
        <f t="shared" si="2477"/>
        <v>6.5505019881256038E-2</v>
      </c>
      <c r="Y2044" s="13">
        <f t="shared" si="2478"/>
        <v>3.9183911892605776E-2</v>
      </c>
      <c r="Z2044" s="13">
        <f t="shared" si="2479"/>
        <v>1.1587377685534458E-2</v>
      </c>
      <c r="AA2044" s="13">
        <f t="shared" si="2480"/>
        <v>2.3262538535353323E-2</v>
      </c>
      <c r="AB2044" s="13">
        <f t="shared" si="2481"/>
        <v>2.3350654211623658E-2</v>
      </c>
      <c r="AC2044" s="13">
        <f t="shared" si="2482"/>
        <v>2.3456591512217104E-3</v>
      </c>
      <c r="AD2044" s="13">
        <f t="shared" si="2483"/>
        <v>2.7480417725007828E-2</v>
      </c>
      <c r="AE2044" s="13">
        <f t="shared" si="2484"/>
        <v>3.2876572478281997E-2</v>
      </c>
      <c r="AF2044" s="13">
        <f t="shared" si="2485"/>
        <v>1.9666167900644994E-2</v>
      </c>
      <c r="AG2044" s="13">
        <f t="shared" si="2486"/>
        <v>7.842629380984463E-3</v>
      </c>
      <c r="AH2044" s="13">
        <f t="shared" si="2487"/>
        <v>3.4656793259462059E-3</v>
      </c>
      <c r="AI2044" s="13">
        <f t="shared" si="2488"/>
        <v>6.9576137983011115E-3</v>
      </c>
      <c r="AJ2044" s="13">
        <f t="shared" si="2489"/>
        <v>6.9839683960219662E-3</v>
      </c>
      <c r="AK2044" s="13">
        <f t="shared" si="2490"/>
        <v>4.6736152145096599E-3</v>
      </c>
      <c r="AL2044" s="13">
        <f t="shared" si="2491"/>
        <v>2.2535128716172394E-4</v>
      </c>
      <c r="AM2044" s="13">
        <f t="shared" si="2492"/>
        <v>1.1033804086556203E-2</v>
      </c>
      <c r="AN2044" s="13">
        <f t="shared" si="2493"/>
        <v>1.3200441979916291E-2</v>
      </c>
      <c r="AO2044" s="13">
        <f t="shared" si="2494"/>
        <v>7.8962643843499061E-3</v>
      </c>
      <c r="AP2044" s="13">
        <f t="shared" si="2495"/>
        <v>3.1489345241831643E-3</v>
      </c>
      <c r="AQ2044" s="13">
        <f t="shared" si="2496"/>
        <v>9.4181768950568926E-4</v>
      </c>
      <c r="AR2044" s="13">
        <f t="shared" si="2497"/>
        <v>8.2924254417185222E-4</v>
      </c>
      <c r="AS2044" s="13">
        <f t="shared" si="2498"/>
        <v>1.6647672288298586E-3</v>
      </c>
      <c r="AT2044" s="13">
        <f t="shared" si="2499"/>
        <v>1.6710731653027031E-3</v>
      </c>
      <c r="AU2044" s="13">
        <f t="shared" si="2500"/>
        <v>1.1182686585990338E-3</v>
      </c>
      <c r="AV2044" s="13">
        <f t="shared" si="2501"/>
        <v>5.6125226236504683E-4</v>
      </c>
      <c r="AW2044" s="13">
        <f t="shared" si="2502"/>
        <v>1.5034628077131062E-5</v>
      </c>
      <c r="AX2044" s="13">
        <f t="shared" si="2503"/>
        <v>3.6918662663351001E-3</v>
      </c>
      <c r="AY2044" s="13">
        <f t="shared" si="2504"/>
        <v>4.4168145513608882E-3</v>
      </c>
      <c r="AZ2044" s="13">
        <f t="shared" si="2505"/>
        <v>2.6420581589049605E-3</v>
      </c>
      <c r="BA2044" s="13">
        <f t="shared" si="2506"/>
        <v>1.0536207688239142E-3</v>
      </c>
      <c r="BB2044" s="13">
        <f t="shared" si="2507"/>
        <v>3.1512839358460617E-4</v>
      </c>
      <c r="BC2044" s="13">
        <f t="shared" si="2508"/>
        <v>7.540163017406181E-5</v>
      </c>
      <c r="BD2044" s="13">
        <f t="shared" si="2509"/>
        <v>1.6534593759547786E-4</v>
      </c>
      <c r="BE2044" s="13">
        <f t="shared" si="2510"/>
        <v>3.3194449593031616E-4</v>
      </c>
      <c r="BF2044" s="13">
        <f t="shared" si="2511"/>
        <v>3.3320186144520454E-4</v>
      </c>
      <c r="BG2044" s="13">
        <f t="shared" si="2512"/>
        <v>2.2297599313883691E-4</v>
      </c>
      <c r="BH2044" s="13">
        <f t="shared" si="2513"/>
        <v>1.1191029958672715E-4</v>
      </c>
      <c r="BI2044" s="13">
        <f t="shared" si="2514"/>
        <v>4.4933680894670871E-5</v>
      </c>
      <c r="BJ2044" s="14">
        <f t="shared" si="2515"/>
        <v>0.5569427568660007</v>
      </c>
      <c r="BK2044" s="14">
        <f t="shared" si="2516"/>
        <v>0.21928727042280904</v>
      </c>
      <c r="BL2044" s="14">
        <f t="shared" si="2517"/>
        <v>0.21171327950070862</v>
      </c>
      <c r="BM2044" s="14">
        <f t="shared" si="2518"/>
        <v>0.61604671738153427</v>
      </c>
      <c r="BN2044" s="14">
        <f t="shared" si="2519"/>
        <v>0.37908218717023467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1.60606060606061</v>
      </c>
      <c r="F2045" s="10">
        <f>VLOOKUP(B2045,home!$B$2:$E$405,3,FALSE)</f>
        <v>1.49</v>
      </c>
      <c r="G2045" s="10">
        <f>VLOOKUP(C2045,away!$B$2:$E$405,4,FALSE)</f>
        <v>1.1200000000000001</v>
      </c>
      <c r="H2045" s="10">
        <f>VLOOKUP(A2045,away!$A$2:$E$405,3,FALSE)</f>
        <v>1.4242424242424201</v>
      </c>
      <c r="I2045" s="10">
        <f>VLOOKUP(C2045,away!$B$2:$E$405,3,FALSE)</f>
        <v>1</v>
      </c>
      <c r="J2045" s="10">
        <f>VLOOKUP(B2045,home!$B$2:$E$405,4,FALSE)</f>
        <v>0.98</v>
      </c>
      <c r="K2045" s="12">
        <f t="shared" si="2464"/>
        <v>2.6801939393939462</v>
      </c>
      <c r="L2045" s="12">
        <f t="shared" si="2465"/>
        <v>1.3957575757575718</v>
      </c>
      <c r="M2045" s="13">
        <f t="shared" si="2466"/>
        <v>1.6976054017021784E-2</v>
      </c>
      <c r="N2045" s="13">
        <f t="shared" si="2467"/>
        <v>4.5499117091246037E-2</v>
      </c>
      <c r="O2045" s="13">
        <f t="shared" si="2468"/>
        <v>2.3694456000727913E-2</v>
      </c>
      <c r="P2045" s="13">
        <f t="shared" si="2469"/>
        <v>6.3505737370387477E-2</v>
      </c>
      <c r="Q2045" s="13">
        <f t="shared" si="2470"/>
        <v>6.097322893786658E-2</v>
      </c>
      <c r="R2045" s="13">
        <f t="shared" si="2471"/>
        <v>1.6535858233235223E-2</v>
      </c>
      <c r="S2045" s="13">
        <f t="shared" si="2472"/>
        <v>5.939216903576041E-2</v>
      </c>
      <c r="T2045" s="13">
        <f t="shared" si="2473"/>
        <v>8.5103846208428091E-2</v>
      </c>
      <c r="U2045" s="13">
        <f t="shared" si="2474"/>
        <v>4.431930701939453E-2</v>
      </c>
      <c r="V2045" s="13">
        <f t="shared" si="2475"/>
        <v>2.4686691585039298E-2</v>
      </c>
      <c r="W2045" s="13">
        <f t="shared" si="2476"/>
        <v>5.4473359554849873E-2</v>
      </c>
      <c r="X2045" s="13">
        <f t="shared" si="2477"/>
        <v>7.6031604275647827E-2</v>
      </c>
      <c r="Y2045" s="13">
        <f t="shared" si="2478"/>
        <v>5.3060843832368622E-2</v>
      </c>
      <c r="Z2045" s="13">
        <f t="shared" si="2479"/>
        <v>7.6933498002304231E-3</v>
      </c>
      <c r="AA2045" s="13">
        <f t="shared" si="2480"/>
        <v>2.0619669508215203E-2</v>
      </c>
      <c r="AB2045" s="13">
        <f t="shared" si="2481"/>
        <v>2.7632356624112276E-2</v>
      </c>
      <c r="AC2045" s="13">
        <f t="shared" si="2482"/>
        <v>5.7719043202387127E-3</v>
      </c>
      <c r="AD2045" s="13">
        <f t="shared" si="2483"/>
        <v>3.6499792034333983E-2</v>
      </c>
      <c r="AE2045" s="13">
        <f t="shared" si="2484"/>
        <v>5.0944861245497533E-2</v>
      </c>
      <c r="AF2045" s="13">
        <f t="shared" si="2485"/>
        <v>3.5553338014660756E-2</v>
      </c>
      <c r="AG2045" s="13">
        <f t="shared" si="2486"/>
        <v>1.6541280292477464E-2</v>
      </c>
      <c r="AH2045" s="13">
        <f t="shared" si="2487"/>
        <v>2.6845128166561546E-3</v>
      </c>
      <c r="AI2045" s="13">
        <f t="shared" si="2488"/>
        <v>7.1950149814271969E-3</v>
      </c>
      <c r="AJ2045" s="13">
        <f t="shared" si="2489"/>
        <v>9.6420177735349107E-3</v>
      </c>
      <c r="AK2045" s="13">
        <f t="shared" si="2490"/>
        <v>8.6141592000523286E-3</v>
      </c>
      <c r="AL2045" s="13">
        <f t="shared" si="2491"/>
        <v>8.6368490467937349E-4</v>
      </c>
      <c r="AM2045" s="13">
        <f t="shared" si="2492"/>
        <v>1.9565304279912269E-2</v>
      </c>
      <c r="AN2045" s="13">
        <f t="shared" si="2493"/>
        <v>2.7308421670689594E-2</v>
      </c>
      <c r="AO2045" s="13">
        <f t="shared" si="2494"/>
        <v>1.9057968214423626E-2</v>
      </c>
      <c r="AP2045" s="13">
        <f t="shared" si="2495"/>
        <v>8.866767837942921E-3</v>
      </c>
      <c r="AQ2045" s="13">
        <f t="shared" si="2496"/>
        <v>3.0939645955731054E-3</v>
      </c>
      <c r="AR2045" s="13">
        <f t="shared" si="2497"/>
        <v>7.4938582021322382E-4</v>
      </c>
      <c r="AS2045" s="13">
        <f t="shared" si="2498"/>
        <v>2.0084993336032439E-3</v>
      </c>
      <c r="AT2045" s="13">
        <f t="shared" si="2499"/>
        <v>2.6915838706000972E-3</v>
      </c>
      <c r="AU2045" s="13">
        <f t="shared" si="2500"/>
        <v>2.4046555924509606E-3</v>
      </c>
      <c r="AV2045" s="13">
        <f t="shared" si="2501"/>
        <v>1.6112358363042057E-3</v>
      </c>
      <c r="AW2045" s="13">
        <f t="shared" si="2502"/>
        <v>8.9748881100957788E-5</v>
      </c>
      <c r="AX2045" s="13">
        <f t="shared" si="2503"/>
        <v>8.7398016589032186E-3</v>
      </c>
      <c r="AY2045" s="13">
        <f t="shared" si="2504"/>
        <v>1.2198644376032762E-2</v>
      </c>
      <c r="AZ2045" s="13">
        <f t="shared" si="2505"/>
        <v>8.5131751509101121E-3</v>
      </c>
      <c r="BA2045" s="13">
        <f t="shared" si="2506"/>
        <v>3.9607762368779643E-3</v>
      </c>
      <c r="BB2045" s="13">
        <f t="shared" si="2507"/>
        <v>1.3820708596257469E-3</v>
      </c>
      <c r="BC2045" s="13">
        <f t="shared" si="2508"/>
        <v>3.858071745112826E-4</v>
      </c>
      <c r="BD2045" s="13">
        <f t="shared" si="2509"/>
        <v>1.7432682262131832E-4</v>
      </c>
      <c r="BE2045" s="13">
        <f t="shared" si="2510"/>
        <v>4.672296934634608E-4</v>
      </c>
      <c r="BF2045" s="13">
        <f t="shared" si="2511"/>
        <v>6.2613309636282957E-4</v>
      </c>
      <c r="BG2045" s="13">
        <f t="shared" si="2512"/>
        <v>5.5938604337520733E-4</v>
      </c>
      <c r="BH2045" s="13">
        <f t="shared" si="2513"/>
        <v>3.748157708089474E-4</v>
      </c>
      <c r="BI2045" s="13">
        <f t="shared" si="2514"/>
        <v>2.0091579146228218E-4</v>
      </c>
      <c r="BJ2045" s="14">
        <f t="shared" si="2515"/>
        <v>0.6277539735427794</v>
      </c>
      <c r="BK2045" s="14">
        <f t="shared" si="2516"/>
        <v>0.18339488560915984</v>
      </c>
      <c r="BL2045" s="14">
        <f t="shared" si="2517"/>
        <v>0.1728055198286215</v>
      </c>
      <c r="BM2045" s="14">
        <f t="shared" si="2518"/>
        <v>0.75235438163537449</v>
      </c>
      <c r="BN2045" s="14">
        <f t="shared" si="2519"/>
        <v>0.22718445165048501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1.60606060606061</v>
      </c>
      <c r="F2046" s="10">
        <f>VLOOKUP(B2046,home!$B$2:$E$405,3,FALSE)</f>
        <v>0.87</v>
      </c>
      <c r="G2046" s="10">
        <f>VLOOKUP(C2046,away!$B$2:$E$405,4,FALSE)</f>
        <v>0.62</v>
      </c>
      <c r="H2046" s="10">
        <f>VLOOKUP(A2046,away!$A$2:$E$405,3,FALSE)</f>
        <v>1.4242424242424201</v>
      </c>
      <c r="I2046" s="10">
        <f>VLOOKUP(C2046,away!$B$2:$E$405,3,FALSE)</f>
        <v>1.37</v>
      </c>
      <c r="J2046" s="10">
        <f>VLOOKUP(B2046,home!$B$2:$E$405,4,FALSE)</f>
        <v>0.98</v>
      </c>
      <c r="K2046" s="12">
        <f t="shared" si="2464"/>
        <v>0.86630909090909292</v>
      </c>
      <c r="L2046" s="12">
        <f t="shared" si="2465"/>
        <v>1.9121878787878732</v>
      </c>
      <c r="M2046" s="13">
        <f t="shared" si="2466"/>
        <v>6.2131823244622103E-2</v>
      </c>
      <c r="N2046" s="13">
        <f t="shared" si="2467"/>
        <v>5.3825363311573018E-2</v>
      </c>
      <c r="O2046" s="13">
        <f t="shared" si="2468"/>
        <v>0.11880771929535702</v>
      </c>
      <c r="P2046" s="13">
        <f t="shared" si="2469"/>
        <v>0.10292420729574342</v>
      </c>
      <c r="Q2046" s="13">
        <f t="shared" si="2470"/>
        <v>2.3314700779150228E-2</v>
      </c>
      <c r="R2046" s="13">
        <f t="shared" si="2471"/>
        <v>0.11359134037150692</v>
      </c>
      <c r="S2046" s="13">
        <f t="shared" si="2472"/>
        <v>4.262466435979765E-2</v>
      </c>
      <c r="T2046" s="13">
        <f t="shared" si="2473"/>
        <v>4.4582088227457246E-2</v>
      </c>
      <c r="U2046" s="13">
        <f t="shared" si="2474"/>
        <v>9.8405210812385499E-2</v>
      </c>
      <c r="V2046" s="13">
        <f t="shared" si="2475"/>
        <v>7.8455229209579234E-3</v>
      </c>
      <c r="W2046" s="13">
        <f t="shared" si="2476"/>
        <v>6.7325790789343875E-3</v>
      </c>
      <c r="X2046" s="13">
        <f t="shared" si="2477"/>
        <v>1.2873956107719159E-2</v>
      </c>
      <c r="Y2046" s="13">
        <f t="shared" si="2478"/>
        <v>1.2308711410613843E-2</v>
      </c>
      <c r="Z2046" s="13">
        <f t="shared" si="2479"/>
        <v>7.2402661397887688E-2</v>
      </c>
      <c r="AA2046" s="13">
        <f t="shared" si="2480"/>
        <v>6.272308377500295E-2</v>
      </c>
      <c r="AB2046" s="13">
        <f t="shared" si="2481"/>
        <v>2.7168788842068834E-2</v>
      </c>
      <c r="AC2046" s="13">
        <f t="shared" si="2482"/>
        <v>8.1227922473093694E-4</v>
      </c>
      <c r="AD2046" s="13">
        <f t="shared" si="2483"/>
        <v>1.4581236153363064E-3</v>
      </c>
      <c r="AE2046" s="13">
        <f t="shared" si="2484"/>
        <v>2.7882063030204365E-3</v>
      </c>
      <c r="AF2046" s="13">
        <f t="shared" si="2485"/>
        <v>2.6657871480978137E-3</v>
      </c>
      <c r="AG2046" s="13">
        <f t="shared" si="2486"/>
        <v>1.6991619573403771E-3</v>
      </c>
      <c r="AH2046" s="13">
        <f t="shared" si="2487"/>
        <v>3.4611872879255885E-2</v>
      </c>
      <c r="AI2046" s="13">
        <f t="shared" si="2488"/>
        <v>2.998458012868925E-2</v>
      </c>
      <c r="AJ2046" s="13">
        <f t="shared" si="2489"/>
        <v>1.2987957176287817E-2</v>
      </c>
      <c r="AK2046" s="13">
        <f t="shared" si="2490"/>
        <v>3.7505284580520441E-3</v>
      </c>
      <c r="AL2046" s="13">
        <f t="shared" si="2491"/>
        <v>5.3823107671619196E-5</v>
      </c>
      <c r="AM2046" s="13">
        <f t="shared" si="2492"/>
        <v>2.5263714872701513E-4</v>
      </c>
      <c r="AN2046" s="13">
        <f t="shared" si="2493"/>
        <v>4.8308969352732749E-4</v>
      </c>
      <c r="AO2046" s="13">
        <f t="shared" si="2494"/>
        <v>4.618791281651521E-4</v>
      </c>
      <c r="AP2046" s="13">
        <f t="shared" si="2495"/>
        <v>2.9439989011417137E-4</v>
      </c>
      <c r="AQ2046" s="13">
        <f t="shared" si="2496"/>
        <v>1.4073697534820016E-4</v>
      </c>
      <c r="AR2046" s="13">
        <f t="shared" si="2497"/>
        <v>1.3236880756371961E-2</v>
      </c>
      <c r="AS2046" s="13">
        <f t="shared" si="2498"/>
        <v>1.1467230134524659E-2</v>
      </c>
      <c r="AT2046" s="13">
        <f t="shared" si="2499"/>
        <v>4.9670828565427051E-3</v>
      </c>
      <c r="AU2046" s="13">
        <f t="shared" si="2500"/>
        <v>1.4343430113072178E-3</v>
      </c>
      <c r="AV2046" s="13">
        <f t="shared" si="2501"/>
        <v>3.1064609754434156E-4</v>
      </c>
      <c r="AW2046" s="13">
        <f t="shared" si="2502"/>
        <v>2.4766788856708754E-6</v>
      </c>
      <c r="AX2046" s="13">
        <f t="shared" si="2503"/>
        <v>3.6476976440594282E-5</v>
      </c>
      <c r="AY2046" s="13">
        <f t="shared" si="2504"/>
        <v>6.9750832204535211E-5</v>
      </c>
      <c r="AZ2046" s="13">
        <f t="shared" si="2505"/>
        <v>6.668834793843953E-5</v>
      </c>
      <c r="BA2046" s="13">
        <f t="shared" si="2506"/>
        <v>4.2506883528090766E-5</v>
      </c>
      <c r="BB2046" s="13">
        <f t="shared" si="2507"/>
        <v>2.0320286861865776E-5</v>
      </c>
      <c r="BC2046" s="13">
        <f t="shared" si="2508"/>
        <v>7.7712412461504391E-6</v>
      </c>
      <c r="BD2046" s="13">
        <f t="shared" si="2509"/>
        <v>4.2185671558824913E-3</v>
      </c>
      <c r="BE2046" s="13">
        <f t="shared" si="2510"/>
        <v>3.6545830777515186E-3</v>
      </c>
      <c r="BF2046" s="13">
        <f t="shared" si="2511"/>
        <v>1.5829992718693362E-3</v>
      </c>
      <c r="BG2046" s="13">
        <f t="shared" si="2512"/>
        <v>4.5712222004096035E-4</v>
      </c>
      <c r="BH2046" s="13">
        <f t="shared" si="2513"/>
        <v>9.9002283719507657E-5</v>
      </c>
      <c r="BI2046" s="13">
        <f t="shared" si="2514"/>
        <v>1.7153315681394155E-5</v>
      </c>
      <c r="BJ2046" s="14">
        <f t="shared" si="2515"/>
        <v>0.16412493534334432</v>
      </c>
      <c r="BK2046" s="14">
        <f t="shared" si="2516"/>
        <v>0.21646207098572817</v>
      </c>
      <c r="BL2046" s="14">
        <f t="shared" si="2517"/>
        <v>0.54347669191984238</v>
      </c>
      <c r="BM2046" s="14">
        <f t="shared" si="2518"/>
        <v>0.52180393119553103</v>
      </c>
      <c r="BN2046" s="14">
        <f t="shared" si="2519"/>
        <v>0.47459515429795268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1.80555555555556</v>
      </c>
      <c r="F2047" s="10">
        <f>VLOOKUP(B2047,home!$B$2:$E$405,3,FALSE)</f>
        <v>2.2200000000000002</v>
      </c>
      <c r="G2047" s="10">
        <f>VLOOKUP(C2047,away!$B$2:$E$405,4,FALSE)</f>
        <v>0.83</v>
      </c>
      <c r="H2047" s="10">
        <f>VLOOKUP(A2047,away!$A$2:$E$405,3,FALSE)</f>
        <v>1.2361111111111101</v>
      </c>
      <c r="I2047" s="10">
        <f>VLOOKUP(C2047,away!$B$2:$E$405,3,FALSE)</f>
        <v>0.97</v>
      </c>
      <c r="J2047" s="10">
        <f>VLOOKUP(B2047,home!$B$2:$E$405,4,FALSE)</f>
        <v>0.81</v>
      </c>
      <c r="K2047" s="12">
        <f t="shared" si="2464"/>
        <v>3.326916666666675</v>
      </c>
      <c r="L2047" s="12">
        <f t="shared" si="2465"/>
        <v>0.97121249999999915</v>
      </c>
      <c r="M2047" s="13">
        <f t="shared" si="2466"/>
        <v>1.3593967284596846E-2</v>
      </c>
      <c r="N2047" s="13">
        <f t="shared" si="2467"/>
        <v>4.5225996325246764E-2</v>
      </c>
      <c r="O2047" s="13">
        <f t="shared" si="2468"/>
        <v>1.32026309513915E-2</v>
      </c>
      <c r="P2047" s="13">
        <f t="shared" si="2469"/>
        <v>4.3924052956033674E-2</v>
      </c>
      <c r="Q2047" s="13">
        <f t="shared" si="2470"/>
        <v>7.5231560470534642E-2</v>
      </c>
      <c r="R2047" s="13">
        <f t="shared" si="2471"/>
        <v>6.4112801064391527E-3</v>
      </c>
      <c r="S2047" s="13">
        <f t="shared" si="2472"/>
        <v>3.5481224643495776E-2</v>
      </c>
      <c r="T2047" s="13">
        <f t="shared" si="2473"/>
        <v>7.3065831923489061E-2</v>
      </c>
      <c r="U2047" s="13">
        <f t="shared" si="2474"/>
        <v>2.132979464078091E-2</v>
      </c>
      <c r="V2047" s="13">
        <f t="shared" si="2475"/>
        <v>1.2738323613688792E-2</v>
      </c>
      <c r="W2047" s="13">
        <f t="shared" si="2476"/>
        <v>8.3429710796254497E-2</v>
      </c>
      <c r="X2047" s="13">
        <f t="shared" si="2477"/>
        <v>8.1027977996707246E-2</v>
      </c>
      <c r="Y2047" s="13">
        <f t="shared" si="2478"/>
        <v>3.9347692540063484E-2</v>
      </c>
      <c r="Z2047" s="13">
        <f t="shared" si="2479"/>
        <v>2.0755717934583437E-3</v>
      </c>
      <c r="AA2047" s="13">
        <f t="shared" si="2480"/>
        <v>6.9052543925198044E-3</v>
      </c>
      <c r="AB2047" s="13">
        <f t="shared" si="2481"/>
        <v>1.1486602963023704E-2</v>
      </c>
      <c r="AC2047" s="13">
        <f t="shared" si="2482"/>
        <v>2.5724591158017966E-3</v>
      </c>
      <c r="AD2047" s="13">
        <f t="shared" si="2483"/>
        <v>6.9390923835809928E-2</v>
      </c>
      <c r="AE2047" s="13">
        <f t="shared" si="2484"/>
        <v>6.7393332615886481E-2</v>
      </c>
      <c r="AF2047" s="13">
        <f t="shared" si="2485"/>
        <v>3.2726623526603299E-2</v>
      </c>
      <c r="AG2047" s="13">
        <f t="shared" si="2486"/>
        <v>1.0594835283943727E-2</v>
      </c>
      <c r="AH2047" s="13">
        <f t="shared" si="2487"/>
        <v>5.039553176135399E-4</v>
      </c>
      <c r="AI2047" s="13">
        <f t="shared" si="2488"/>
        <v>1.6766173454237834E-3</v>
      </c>
      <c r="AJ2047" s="13">
        <f t="shared" si="2489"/>
        <v>2.788983095056412E-3</v>
      </c>
      <c r="AK2047" s="13">
        <f t="shared" si="2490"/>
        <v>3.0929047806649282E-3</v>
      </c>
      <c r="AL2047" s="13">
        <f t="shared" si="2491"/>
        <v>3.324793360588427E-4</v>
      </c>
      <c r="AM2047" s="13">
        <f t="shared" si="2492"/>
        <v>4.6171564204950756E-2</v>
      </c>
      <c r="AN2047" s="13">
        <f t="shared" si="2493"/>
        <v>4.4842400300400695E-2</v>
      </c>
      <c r="AO2047" s="13">
        <f t="shared" si="2494"/>
        <v>2.1775749850876436E-2</v>
      </c>
      <c r="AP2047" s="13">
        <f t="shared" si="2495"/>
        <v>7.0496268173481048E-3</v>
      </c>
      <c r="AQ2047" s="13">
        <f t="shared" si="2496"/>
        <v>1.7116714213359222E-3</v>
      </c>
      <c r="AR2047" s="13">
        <f t="shared" si="2497"/>
        <v>9.7889540781547971E-5</v>
      </c>
      <c r="AS2047" s="13">
        <f t="shared" si="2498"/>
        <v>3.2567034471847909E-4</v>
      </c>
      <c r="AT2047" s="13">
        <f t="shared" si="2499"/>
        <v>5.4173904884149483E-4</v>
      </c>
      <c r="AU2047" s="13">
        <f t="shared" si="2500"/>
        <v>6.0077355685830695E-4</v>
      </c>
      <c r="AV2047" s="13">
        <f t="shared" si="2501"/>
        <v>4.996808898011302E-4</v>
      </c>
      <c r="AW2047" s="13">
        <f t="shared" si="2502"/>
        <v>2.98413415837262E-5</v>
      </c>
      <c r="AX2047" s="13">
        <f t="shared" si="2503"/>
        <v>2.5601491079920196E-2</v>
      </c>
      <c r="AY2047" s="13">
        <f t="shared" si="2504"/>
        <v>2.4864488155456967E-2</v>
      </c>
      <c r="AZ2047" s="13">
        <f t="shared" si="2505"/>
        <v>1.2074350851340865E-2</v>
      </c>
      <c r="BA2047" s="13">
        <f t="shared" si="2506"/>
        <v>3.9089201587359599E-3</v>
      </c>
      <c r="BB2047" s="13">
        <f t="shared" si="2507"/>
        <v>9.4909802991658624E-4</v>
      </c>
      <c r="BC2047" s="13">
        <f t="shared" si="2508"/>
        <v>1.8435517407607241E-4</v>
      </c>
      <c r="BD2047" s="13">
        <f t="shared" si="2509"/>
        <v>1.5845257604383169E-5</v>
      </c>
      <c r="BE2047" s="13">
        <f t="shared" si="2510"/>
        <v>5.2715851611649234E-5</v>
      </c>
      <c r="BF2047" s="13">
        <f t="shared" si="2511"/>
        <v>8.76906226621616E-5</v>
      </c>
      <c r="BG2047" s="13">
        <f t="shared" si="2512"/>
        <v>9.7246464681707945E-5</v>
      </c>
      <c r="BH2047" s="13">
        <f t="shared" si="2513"/>
        <v>8.0882721030996576E-5</v>
      </c>
      <c r="BI2047" s="13">
        <f t="shared" si="2514"/>
        <v>5.3818014528674717E-5</v>
      </c>
      <c r="BJ2047" s="14">
        <f t="shared" si="2515"/>
        <v>0.76656820135889747</v>
      </c>
      <c r="BK2047" s="14">
        <f t="shared" si="2516"/>
        <v>0.1335069951051327</v>
      </c>
      <c r="BL2047" s="14">
        <f t="shared" si="2517"/>
        <v>6.9851975906034286E-2</v>
      </c>
      <c r="BM2047" s="14">
        <f t="shared" si="2518"/>
        <v>0.74957860925540687</v>
      </c>
      <c r="BN2047" s="14">
        <f t="shared" si="2519"/>
        <v>0.19758948809424259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1.80555555555556</v>
      </c>
      <c r="F2048" s="10">
        <f>VLOOKUP(B2048,home!$B$2:$E$405,3,FALSE)</f>
        <v>0.14000000000000001</v>
      </c>
      <c r="G2048" s="10">
        <f>VLOOKUP(C2048,away!$B$2:$E$405,4,FALSE)</f>
        <v>1.1100000000000001</v>
      </c>
      <c r="H2048" s="10">
        <f>VLOOKUP(A2048,away!$A$2:$E$405,3,FALSE)</f>
        <v>1.2361111111111101</v>
      </c>
      <c r="I2048" s="10">
        <f>VLOOKUP(C2048,away!$B$2:$E$405,3,FALSE)</f>
        <v>0.92</v>
      </c>
      <c r="J2048" s="10">
        <f>VLOOKUP(B2048,home!$B$2:$E$405,4,FALSE)</f>
        <v>1.01</v>
      </c>
      <c r="K2048" s="12">
        <f t="shared" si="2464"/>
        <v>0.28058333333333407</v>
      </c>
      <c r="L2048" s="12">
        <f t="shared" si="2465"/>
        <v>1.1485944444444434</v>
      </c>
      <c r="M2048" s="13">
        <f t="shared" si="2466"/>
        <v>0.2395057682720991</v>
      </c>
      <c r="N2048" s="13">
        <f t="shared" si="2467"/>
        <v>6.7201326814346665E-2</v>
      </c>
      <c r="O2048" s="13">
        <f t="shared" si="2468"/>
        <v>0.27509499484973127</v>
      </c>
      <c r="P2048" s="13">
        <f t="shared" si="2469"/>
        <v>7.7187070638253974E-2</v>
      </c>
      <c r="Q2048" s="13">
        <f t="shared" si="2470"/>
        <v>9.4277861409960747E-3</v>
      </c>
      <c r="R2048" s="13">
        <f t="shared" si="2471"/>
        <v>0.15798629138943707</v>
      </c>
      <c r="S2048" s="13">
        <f t="shared" si="2472"/>
        <v>6.2188939296716509E-3</v>
      </c>
      <c r="T2048" s="13">
        <f t="shared" si="2473"/>
        <v>1.0828702784958408E-2</v>
      </c>
      <c r="U2048" s="13">
        <f t="shared" si="2474"/>
        <v>4.4328320259019671E-2</v>
      </c>
      <c r="V2048" s="13">
        <f t="shared" si="2475"/>
        <v>2.2268923416957022E-4</v>
      </c>
      <c r="W2048" s="13">
        <f t="shared" si="2476"/>
        <v>8.817598871314966E-4</v>
      </c>
      <c r="X2048" s="13">
        <f t="shared" si="2477"/>
        <v>1.0127845076931964E-3</v>
      </c>
      <c r="Y2048" s="13">
        <f t="shared" si="2478"/>
        <v>5.8163932947790308E-4</v>
      </c>
      <c r="Z2048" s="13">
        <f t="shared" si="2479"/>
        <v>6.048739219609614E-2</v>
      </c>
      <c r="AA2048" s="13">
        <f t="shared" si="2480"/>
        <v>1.6971754127021357E-2</v>
      </c>
      <c r="AB2048" s="13">
        <f t="shared" si="2481"/>
        <v>2.3809956727367104E-3</v>
      </c>
      <c r="AC2048" s="13">
        <f t="shared" si="2482"/>
        <v>4.4854685996271675E-6</v>
      </c>
      <c r="AD2048" s="13">
        <f t="shared" si="2483"/>
        <v>6.1851782082744921E-5</v>
      </c>
      <c r="AE2048" s="13">
        <f t="shared" si="2484"/>
        <v>7.1042613279229173E-5</v>
      </c>
      <c r="AF2048" s="13">
        <f t="shared" si="2485"/>
        <v>4.0799575465668838E-5</v>
      </c>
      <c r="AG2048" s="13">
        <f t="shared" si="2486"/>
        <v>1.5620721905186348E-5</v>
      </c>
      <c r="AH2048" s="13">
        <f t="shared" si="2487"/>
        <v>1.7368870658842059E-2</v>
      </c>
      <c r="AI2048" s="13">
        <f t="shared" si="2488"/>
        <v>4.8734156256934483E-3</v>
      </c>
      <c r="AJ2048" s="13">
        <f t="shared" si="2489"/>
        <v>6.8369960048791174E-4</v>
      </c>
      <c r="AK2048" s="13">
        <f t="shared" si="2490"/>
        <v>6.3944904301189049E-5</v>
      </c>
      <c r="AL2048" s="13">
        <f t="shared" si="2491"/>
        <v>5.7822437287064664E-8</v>
      </c>
      <c r="AM2048" s="13">
        <f t="shared" si="2492"/>
        <v>3.4709158378767115E-6</v>
      </c>
      <c r="AN2048" s="13">
        <f t="shared" si="2493"/>
        <v>3.9866746485194207E-6</v>
      </c>
      <c r="AO2048" s="13">
        <f t="shared" si="2494"/>
        <v>2.2895361765484557E-6</v>
      </c>
      <c r="AP2048" s="13">
        <f t="shared" si="2495"/>
        <v>8.7658284424604298E-7</v>
      </c>
      <c r="AQ2048" s="13">
        <f t="shared" si="2496"/>
        <v>2.5170954624907858E-7</v>
      </c>
      <c r="AR2048" s="13">
        <f t="shared" si="2497"/>
        <v>3.9899576690040177E-3</v>
      </c>
      <c r="AS2048" s="13">
        <f t="shared" si="2498"/>
        <v>1.1195156226280472E-3</v>
      </c>
      <c r="AT2048" s="13">
        <f t="shared" si="2499"/>
        <v>1.570587125578602E-4</v>
      </c>
      <c r="AU2048" s="13">
        <f t="shared" si="2500"/>
        <v>1.4689352366175468E-5</v>
      </c>
      <c r="AV2048" s="13">
        <f t="shared" si="2501"/>
        <v>1.0303968628523525E-6</v>
      </c>
      <c r="AW2048" s="13">
        <f t="shared" si="2502"/>
        <v>5.1763361873074625E-10</v>
      </c>
      <c r="AX2048" s="13">
        <f t="shared" si="2503"/>
        <v>1.6231352258515171E-7</v>
      </c>
      <c r="AY2048" s="13">
        <f t="shared" si="2504"/>
        <v>1.8643241029951296E-7</v>
      </c>
      <c r="AZ2048" s="13">
        <f t="shared" si="2505"/>
        <v>1.0706761536720381E-7</v>
      </c>
      <c r="BA2048" s="13">
        <f t="shared" si="2506"/>
        <v>4.0992422730228278E-8</v>
      </c>
      <c r="BB2048" s="13">
        <f t="shared" si="2507"/>
        <v>1.1770917253064586E-8</v>
      </c>
      <c r="BC2048" s="13">
        <f t="shared" si="2508"/>
        <v>2.7040020325770464E-9</v>
      </c>
      <c r="BD2048" s="13">
        <f t="shared" si="2509"/>
        <v>7.638072020310859E-4</v>
      </c>
      <c r="BE2048" s="13">
        <f t="shared" si="2510"/>
        <v>2.1431157076988946E-4</v>
      </c>
      <c r="BF2048" s="13">
        <f t="shared" si="2511"/>
        <v>3.0066127449259154E-5</v>
      </c>
      <c r="BG2048" s="13">
        <f t="shared" si="2512"/>
        <v>2.8120180867126631E-6</v>
      </c>
      <c r="BH2048" s="13">
        <f t="shared" si="2513"/>
        <v>1.9725135204086582E-7</v>
      </c>
      <c r="BI2048" s="13">
        <f t="shared" si="2514"/>
        <v>1.1069088372026616E-8</v>
      </c>
      <c r="BJ2048" s="14">
        <f t="shared" si="2515"/>
        <v>9.0134700857280287E-2</v>
      </c>
      <c r="BK2048" s="14">
        <f t="shared" si="2516"/>
        <v>0.32313915179764147</v>
      </c>
      <c r="BL2048" s="14">
        <f t="shared" si="2517"/>
        <v>0.5260457440794668</v>
      </c>
      <c r="BM2048" s="14">
        <f t="shared" si="2518"/>
        <v>0.1734035649108441</v>
      </c>
      <c r="BN2048" s="14">
        <f t="shared" si="2519"/>
        <v>0.82640323810486427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1.80555555555556</v>
      </c>
      <c r="F2049" s="10">
        <f>VLOOKUP(B2049,home!$B$2:$E$405,3,FALSE)</f>
        <v>1.94</v>
      </c>
      <c r="G2049" s="10">
        <f>VLOOKUP(C2049,away!$B$2:$E$405,4,FALSE)</f>
        <v>1.8</v>
      </c>
      <c r="H2049" s="10">
        <f>VLOOKUP(A2049,away!$A$2:$E$405,3,FALSE)</f>
        <v>1.2361111111111101</v>
      </c>
      <c r="I2049" s="10">
        <f>VLOOKUP(C2049,away!$B$2:$E$405,3,FALSE)</f>
        <v>0.42</v>
      </c>
      <c r="J2049" s="10">
        <f>VLOOKUP(B2049,home!$B$2:$E$405,4,FALSE)</f>
        <v>0.81</v>
      </c>
      <c r="K2049" s="12">
        <f t="shared" si="2464"/>
        <v>6.3050000000000157</v>
      </c>
      <c r="L2049" s="12">
        <f t="shared" si="2465"/>
        <v>0.42052499999999965</v>
      </c>
      <c r="M2049" s="13">
        <f t="shared" si="2466"/>
        <v>1.1998904716246318E-3</v>
      </c>
      <c r="N2049" s="13">
        <f t="shared" si="2467"/>
        <v>7.5653094235933237E-3</v>
      </c>
      <c r="O2049" s="13">
        <f t="shared" si="2468"/>
        <v>5.0458394057994788E-4</v>
      </c>
      <c r="P2049" s="13">
        <f t="shared" si="2469"/>
        <v>3.1814017453565793E-3</v>
      </c>
      <c r="Q2049" s="13">
        <f t="shared" si="2470"/>
        <v>2.3849637957878016E-2</v>
      </c>
      <c r="R2049" s="13">
        <f t="shared" si="2471"/>
        <v>1.060950808061912E-4</v>
      </c>
      <c r="S2049" s="13">
        <f t="shared" si="2472"/>
        <v>2.1088001998327806E-3</v>
      </c>
      <c r="T2049" s="13">
        <f t="shared" si="2473"/>
        <v>1.0029369002236645E-2</v>
      </c>
      <c r="U2049" s="13">
        <f t="shared" si="2474"/>
        <v>6.6892948448303731E-4</v>
      </c>
      <c r="V2049" s="13">
        <f t="shared" si="2475"/>
        <v>6.2125491127096311E-4</v>
      </c>
      <c r="W2049" s="13">
        <f t="shared" si="2476"/>
        <v>5.0123989108140421E-2</v>
      </c>
      <c r="X2049" s="13">
        <f t="shared" si="2477"/>
        <v>2.1078390519700733E-2</v>
      </c>
      <c r="Y2049" s="13">
        <f t="shared" si="2478"/>
        <v>4.4319950866485713E-3</v>
      </c>
      <c r="Z2049" s="13">
        <f t="shared" si="2479"/>
        <v>1.4871877952007842E-5</v>
      </c>
      <c r="AA2049" s="13">
        <f t="shared" si="2480"/>
        <v>9.3767190487409699E-5</v>
      </c>
      <c r="AB2049" s="13">
        <f t="shared" si="2481"/>
        <v>2.9560106801155986E-4</v>
      </c>
      <c r="AC2049" s="13">
        <f t="shared" si="2482"/>
        <v>1.0295009762186317E-4</v>
      </c>
      <c r="AD2049" s="13">
        <f t="shared" si="2483"/>
        <v>7.9007937831706537E-2</v>
      </c>
      <c r="AE2049" s="13">
        <f t="shared" si="2484"/>
        <v>3.3224813056678362E-2</v>
      </c>
      <c r="AF2049" s="13">
        <f t="shared" si="2485"/>
        <v>6.9859322553298278E-3</v>
      </c>
      <c r="AG2049" s="13">
        <f t="shared" si="2486"/>
        <v>9.7925305389085795E-4</v>
      </c>
      <c r="AH2049" s="13">
        <f t="shared" si="2487"/>
        <v>1.5634991189420229E-6</v>
      </c>
      <c r="AI2049" s="13">
        <f t="shared" si="2488"/>
        <v>9.8578619449294807E-6</v>
      </c>
      <c r="AJ2049" s="13">
        <f t="shared" si="2489"/>
        <v>3.1076909781390271E-5</v>
      </c>
      <c r="AK2049" s="13">
        <f t="shared" si="2490"/>
        <v>6.5313305390555376E-5</v>
      </c>
      <c r="AL2049" s="13">
        <f t="shared" si="2491"/>
        <v>1.0918517248173874E-5</v>
      </c>
      <c r="AM2049" s="13">
        <f t="shared" si="2492"/>
        <v>9.9629009605782179E-2</v>
      </c>
      <c r="AN2049" s="13">
        <f t="shared" si="2493"/>
        <v>4.1896489264471516E-2</v>
      </c>
      <c r="AO2049" s="13">
        <f t="shared" si="2494"/>
        <v>8.8092605739709343E-3</v>
      </c>
      <c r="AP2049" s="13">
        <f t="shared" si="2495"/>
        <v>1.234838100956375E-3</v>
      </c>
      <c r="AQ2049" s="13">
        <f t="shared" si="2496"/>
        <v>1.2982007310116978E-4</v>
      </c>
      <c r="AR2049" s="13">
        <f t="shared" si="2497"/>
        <v>1.3149809339861873E-7</v>
      </c>
      <c r="AS2049" s="13">
        <f t="shared" si="2498"/>
        <v>8.2909547887829327E-7</v>
      </c>
      <c r="AT2049" s="13">
        <f t="shared" si="2499"/>
        <v>2.6137234971638264E-6</v>
      </c>
      <c r="AU2049" s="13">
        <f t="shared" si="2500"/>
        <v>5.4931755498726552E-6</v>
      </c>
      <c r="AV2049" s="13">
        <f t="shared" si="2501"/>
        <v>8.6586179604867936E-6</v>
      </c>
      <c r="AW2049" s="13">
        <f t="shared" si="2502"/>
        <v>8.0415186616098322E-7</v>
      </c>
      <c r="AX2049" s="13">
        <f t="shared" si="2503"/>
        <v>0.10469348426074301</v>
      </c>
      <c r="AY2049" s="13">
        <f t="shared" si="2504"/>
        <v>4.4026227468748916E-2</v>
      </c>
      <c r="AZ2049" s="13">
        <f t="shared" si="2505"/>
        <v>9.2570646531478125E-3</v>
      </c>
      <c r="BA2049" s="13">
        <f t="shared" si="2506"/>
        <v>1.2976090377549937E-3</v>
      </c>
      <c r="BB2049" s="13">
        <f t="shared" si="2507"/>
        <v>1.3641926015047956E-4</v>
      </c>
      <c r="BC2049" s="13">
        <f t="shared" si="2508"/>
        <v>1.1473541874956073E-5</v>
      </c>
      <c r="BD2049" s="13">
        <f t="shared" si="2509"/>
        <v>9.2163726210756845E-9</v>
      </c>
      <c r="BE2049" s="13">
        <f t="shared" si="2510"/>
        <v>5.8109229375882343E-8</v>
      </c>
      <c r="BF2049" s="13">
        <f t="shared" si="2511"/>
        <v>1.8318934560746958E-7</v>
      </c>
      <c r="BG2049" s="13">
        <f t="shared" si="2512"/>
        <v>3.8500294135169951E-7</v>
      </c>
      <c r="BH2049" s="13">
        <f t="shared" si="2513"/>
        <v>6.0686088630561781E-7</v>
      </c>
      <c r="BI2049" s="13">
        <f t="shared" si="2514"/>
        <v>7.6525157763138599E-7</v>
      </c>
      <c r="BJ2049" s="14">
        <f t="shared" si="2515"/>
        <v>0.54839832313650572</v>
      </c>
      <c r="BK2049" s="14">
        <f t="shared" si="2516"/>
        <v>5.1251443411703908E-2</v>
      </c>
      <c r="BL2049" s="14">
        <f t="shared" si="2517"/>
        <v>1.7965220815366562E-3</v>
      </c>
      <c r="BM2049" s="14">
        <f t="shared" si="2518"/>
        <v>0.52102881857097694</v>
      </c>
      <c r="BN2049" s="14">
        <f t="shared" si="2519"/>
        <v>3.6406918619838684E-2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1.80555555555556</v>
      </c>
      <c r="F2050" s="10">
        <f>VLOOKUP(B2050,home!$B$2:$E$405,3,FALSE)</f>
        <v>0.55000000000000004</v>
      </c>
      <c r="G2050" s="10">
        <f>VLOOKUP(C2050,away!$B$2:$E$405,4,FALSE)</f>
        <v>0.42</v>
      </c>
      <c r="H2050" s="10">
        <f>VLOOKUP(A2050,away!$A$2:$E$405,3,FALSE)</f>
        <v>1.2361111111111101</v>
      </c>
      <c r="I2050" s="10">
        <f>VLOOKUP(C2050,away!$B$2:$E$405,3,FALSE)</f>
        <v>0.69</v>
      </c>
      <c r="J2050" s="10">
        <f>VLOOKUP(B2050,home!$B$2:$E$405,4,FALSE)</f>
        <v>0.81</v>
      </c>
      <c r="K2050" s="12">
        <f t="shared" si="2464"/>
        <v>0.41708333333333442</v>
      </c>
      <c r="L2050" s="12">
        <f t="shared" si="2465"/>
        <v>0.69086249999999938</v>
      </c>
      <c r="M2050" s="13">
        <f t="shared" si="2466"/>
        <v>0.33023662588767583</v>
      </c>
      <c r="N2050" s="13">
        <f t="shared" si="2467"/>
        <v>0.13773619271398513</v>
      </c>
      <c r="O2050" s="13">
        <f t="shared" si="2468"/>
        <v>0.22814810095232421</v>
      </c>
      <c r="P2050" s="13">
        <f t="shared" si="2469"/>
        <v>9.5156770438865473E-2</v>
      </c>
      <c r="Q2050" s="13">
        <f t="shared" si="2470"/>
        <v>2.8723735188895726E-2</v>
      </c>
      <c r="R2050" s="13">
        <f t="shared" si="2471"/>
        <v>7.8809483697087471E-2</v>
      </c>
      <c r="S2050" s="13">
        <f t="shared" si="2472"/>
        <v>6.8547900585039711E-3</v>
      </c>
      <c r="T2050" s="13">
        <f t="shared" si="2473"/>
        <v>1.9844151501938453E-2</v>
      </c>
      <c r="U2050" s="13">
        <f t="shared" si="2474"/>
        <v>3.2870122158660316E-2</v>
      </c>
      <c r="V2050" s="13">
        <f t="shared" si="2475"/>
        <v>2.1946542195324086E-4</v>
      </c>
      <c r="W2050" s="13">
        <f t="shared" si="2476"/>
        <v>3.9933970727895427E-3</v>
      </c>
      <c r="X2050" s="13">
        <f t="shared" si="2477"/>
        <v>2.7588882852000629E-3</v>
      </c>
      <c r="Y2050" s="13">
        <f t="shared" si="2478"/>
        <v>9.5300622896701327E-4</v>
      </c>
      <c r="Z2050" s="13">
        <f t="shared" si="2479"/>
        <v>1.8148838976893015E-2</v>
      </c>
      <c r="AA2050" s="13">
        <f t="shared" si="2480"/>
        <v>7.5695782566124808E-3</v>
      </c>
      <c r="AB2050" s="13">
        <f t="shared" si="2481"/>
        <v>1.5785724655977319E-3</v>
      </c>
      <c r="AC2050" s="13">
        <f t="shared" si="2482"/>
        <v>3.9523971485480522E-6</v>
      </c>
      <c r="AD2050" s="13">
        <f t="shared" si="2483"/>
        <v>4.163948406106605E-4</v>
      </c>
      <c r="AE2050" s="13">
        <f t="shared" si="2484"/>
        <v>2.8767158057138218E-4</v>
      </c>
      <c r="AF2050" s="13">
        <f t="shared" si="2485"/>
        <v>9.9370753666248163E-5</v>
      </c>
      <c r="AG2050" s="13">
        <f t="shared" si="2486"/>
        <v>2.2883842434916105E-5</v>
      </c>
      <c r="AH2050" s="13">
        <f t="shared" si="2487"/>
        <v>3.1345880669184341E-3</v>
      </c>
      <c r="AI2050" s="13">
        <f t="shared" si="2488"/>
        <v>1.3073844395772335E-3</v>
      </c>
      <c r="AJ2050" s="13">
        <f t="shared" si="2489"/>
        <v>2.7264413000350297E-4</v>
      </c>
      <c r="AK2050" s="13">
        <f t="shared" si="2490"/>
        <v>3.7905107518542677E-5</v>
      </c>
      <c r="AL2050" s="13">
        <f t="shared" si="2491"/>
        <v>4.555489230023039E-8</v>
      </c>
      <c r="AM2050" s="13">
        <f t="shared" si="2492"/>
        <v>3.4734269620939361E-5</v>
      </c>
      <c r="AN2050" s="13">
        <f t="shared" si="2493"/>
        <v>2.3996604345996195E-5</v>
      </c>
      <c r="AO2050" s="13">
        <f t="shared" si="2494"/>
        <v>8.28917703499289E-6</v>
      </c>
      <c r="AP2050" s="13">
        <f t="shared" si="2495"/>
        <v>1.9088938564459232E-6</v>
      </c>
      <c r="AQ2050" s="13">
        <f t="shared" si="2496"/>
        <v>3.2969579547471759E-7</v>
      </c>
      <c r="AR2050" s="13">
        <f t="shared" si="2497"/>
        <v>4.3311386967628709E-4</v>
      </c>
      <c r="AS2050" s="13">
        <f t="shared" si="2498"/>
        <v>1.806445764774852E-4</v>
      </c>
      <c r="AT2050" s="13">
        <f t="shared" si="2499"/>
        <v>3.767192105290899E-5</v>
      </c>
      <c r="AU2050" s="13">
        <f t="shared" si="2500"/>
        <v>5.237443468605835E-6</v>
      </c>
      <c r="AV2050" s="13">
        <f t="shared" si="2501"/>
        <v>5.4611259500775543E-7</v>
      </c>
      <c r="AW2050" s="13">
        <f t="shared" si="2502"/>
        <v>3.646254507933997E-10</v>
      </c>
      <c r="AX2050" s="13">
        <f t="shared" si="2503"/>
        <v>2.4145141590666942E-6</v>
      </c>
      <c r="AY2050" s="13">
        <f t="shared" si="2504"/>
        <v>1.6680972882182125E-6</v>
      </c>
      <c r="AZ2050" s="13">
        <f t="shared" si="2505"/>
        <v>5.7621293139082681E-7</v>
      </c>
      <c r="BA2050" s="13">
        <f t="shared" si="2506"/>
        <v>1.326946354376649E-7</v>
      </c>
      <c r="BB2050" s="13">
        <f t="shared" si="2507"/>
        <v>2.2918436893763418E-8</v>
      </c>
      <c r="BC2050" s="13">
        <f t="shared" si="2508"/>
        <v>3.1666977217035239E-9</v>
      </c>
      <c r="BD2050" s="13">
        <f t="shared" si="2509"/>
        <v>4.9870355131538917E-5</v>
      </c>
      <c r="BE2050" s="13">
        <f t="shared" si="2510"/>
        <v>2.0800093952779409E-5</v>
      </c>
      <c r="BF2050" s="13">
        <f t="shared" si="2511"/>
        <v>4.3376862597358838E-6</v>
      </c>
      <c r="BG2050" s="13">
        <f t="shared" si="2512"/>
        <v>6.0305888138828236E-7</v>
      </c>
      <c r="BH2050" s="13">
        <f t="shared" si="2513"/>
        <v>6.2881452111424158E-8</v>
      </c>
      <c r="BI2050" s="13">
        <f t="shared" si="2514"/>
        <v>5.2453611302946463E-9</v>
      </c>
      <c r="BJ2050" s="14">
        <f t="shared" si="2515"/>
        <v>0.19490976825386172</v>
      </c>
      <c r="BK2050" s="14">
        <f t="shared" si="2516"/>
        <v>0.43247331785632759</v>
      </c>
      <c r="BL2050" s="14">
        <f t="shared" si="2517"/>
        <v>0.35446127251860887</v>
      </c>
      <c r="BM2050" s="14">
        <f t="shared" si="2518"/>
        <v>0.1011806209941946</v>
      </c>
      <c r="BN2050" s="14">
        <f t="shared" si="2519"/>
        <v>0.89881090887883386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1.80555555555556</v>
      </c>
      <c r="F2051" s="10">
        <f>VLOOKUP(B2051,home!$B$2:$E$405,3,FALSE)</f>
        <v>0.74</v>
      </c>
      <c r="G2051" s="10">
        <f>VLOOKUP(C2051,away!$B$2:$E$405,4,FALSE)</f>
        <v>1.1100000000000001</v>
      </c>
      <c r="H2051" s="10">
        <f>VLOOKUP(A2051,away!$A$2:$E$405,3,FALSE)</f>
        <v>1.2361111111111101</v>
      </c>
      <c r="I2051" s="10">
        <f>VLOOKUP(C2051,away!$B$2:$E$405,3,FALSE)</f>
        <v>0.55000000000000004</v>
      </c>
      <c r="J2051" s="10">
        <f>VLOOKUP(B2051,home!$B$2:$E$405,4,FALSE)</f>
        <v>1.35</v>
      </c>
      <c r="K2051" s="12">
        <f t="shared" si="2464"/>
        <v>1.4830833333333371</v>
      </c>
      <c r="L2051" s="12">
        <f t="shared" si="2465"/>
        <v>0.91781249999999936</v>
      </c>
      <c r="M2051" s="13">
        <f t="shared" si="2466"/>
        <v>9.0636721513422613E-2</v>
      </c>
      <c r="N2051" s="13">
        <f t="shared" si="2467"/>
        <v>0.13442181106453219</v>
      </c>
      <c r="O2051" s="13">
        <f t="shared" si="2468"/>
        <v>8.3187515964038131E-2</v>
      </c>
      <c r="P2051" s="13">
        <f t="shared" si="2469"/>
        <v>0.12337401846766584</v>
      </c>
      <c r="Q2051" s="13">
        <f t="shared" si="2470"/>
        <v>9.9679373813145261E-2</v>
      </c>
      <c r="R2051" s="13">
        <f t="shared" si="2471"/>
        <v>3.8175270997871845E-2</v>
      </c>
      <c r="S2051" s="13">
        <f t="shared" si="2472"/>
        <v>4.1983944748613347E-2</v>
      </c>
      <c r="T2051" s="13">
        <f t="shared" si="2473"/>
        <v>9.1486975277877303E-2</v>
      </c>
      <c r="U2051" s="13">
        <f t="shared" si="2474"/>
        <v>5.6617108162427238E-2</v>
      </c>
      <c r="V2051" s="13">
        <f t="shared" si="2475"/>
        <v>6.3498030480257008E-3</v>
      </c>
      <c r="W2051" s="13">
        <f t="shared" si="2476"/>
        <v>4.9277605993126403E-2</v>
      </c>
      <c r="X2051" s="13">
        <f t="shared" si="2477"/>
        <v>4.5227602750566288E-2</v>
      </c>
      <c r="Y2051" s="13">
        <f t="shared" si="2478"/>
        <v>2.0755229574752045E-2</v>
      </c>
      <c r="Z2051" s="13">
        <f t="shared" si="2479"/>
        <v>1.1679246970911413E-2</v>
      </c>
      <c r="AA2051" s="13">
        <f t="shared" si="2480"/>
        <v>1.7321296528442574E-2</v>
      </c>
      <c r="AB2051" s="13">
        <f t="shared" si="2481"/>
        <v>1.2844463096528891E-2</v>
      </c>
      <c r="AC2051" s="13">
        <f t="shared" si="2482"/>
        <v>5.4020648683571107E-4</v>
      </c>
      <c r="AD2051" s="13">
        <f t="shared" si="2483"/>
        <v>1.8270699038743191E-2</v>
      </c>
      <c r="AE2051" s="13">
        <f t="shared" si="2484"/>
        <v>1.6769075961496471E-2</v>
      </c>
      <c r="AF2051" s="13">
        <f t="shared" si="2485"/>
        <v>7.6954337654554835E-3</v>
      </c>
      <c r="AG2051" s="13">
        <f t="shared" si="2486"/>
        <v>2.354321767619036E-3</v>
      </c>
      <c r="AH2051" s="13">
        <f t="shared" si="2487"/>
        <v>2.6798397151224047E-3</v>
      </c>
      <c r="AI2051" s="13">
        <f t="shared" si="2488"/>
        <v>3.9744256175027956E-3</v>
      </c>
      <c r="AJ2051" s="13">
        <f t="shared" si="2489"/>
        <v>2.9472021964457276E-3</v>
      </c>
      <c r="AK2051" s="13">
        <f t="shared" si="2490"/>
        <v>1.4569821525040206E-3</v>
      </c>
      <c r="AL2051" s="13">
        <f t="shared" si="2491"/>
        <v>2.9412999045139523E-5</v>
      </c>
      <c r="AM2051" s="13">
        <f t="shared" si="2492"/>
        <v>5.4193938465418867E-3</v>
      </c>
      <c r="AN2051" s="13">
        <f t="shared" si="2493"/>
        <v>4.9739874147792214E-3</v>
      </c>
      <c r="AO2051" s="13">
        <f t="shared" si="2494"/>
        <v>2.2825939120635253E-3</v>
      </c>
      <c r="AP2051" s="13">
        <f t="shared" si="2495"/>
        <v>6.9833107497193454E-4</v>
      </c>
      <c r="AQ2051" s="13">
        <f t="shared" si="2496"/>
        <v>1.6023424743691949E-4</v>
      </c>
      <c r="AR2051" s="13">
        <f t="shared" si="2497"/>
        <v>4.9191807770715629E-4</v>
      </c>
      <c r="AS2051" s="13">
        <f t="shared" si="2498"/>
        <v>7.2955550241285676E-4</v>
      </c>
      <c r="AT2051" s="13">
        <f t="shared" si="2499"/>
        <v>5.4099580318506875E-4</v>
      </c>
      <c r="AU2051" s="13">
        <f t="shared" si="2500"/>
        <v>2.6744728636901924E-4</v>
      </c>
      <c r="AV2051" s="13">
        <f t="shared" si="2501"/>
        <v>9.9161653239780175E-5</v>
      </c>
      <c r="AW2051" s="13">
        <f t="shared" si="2502"/>
        <v>1.1121319834683503E-6</v>
      </c>
      <c r="AX2051" s="13">
        <f t="shared" si="2503"/>
        <v>1.3395687817625869E-3</v>
      </c>
      <c r="AY2051" s="13">
        <f t="shared" si="2504"/>
        <v>1.2294729725114734E-3</v>
      </c>
      <c r="AZ2051" s="13">
        <f t="shared" si="2505"/>
        <v>5.6421283129159288E-4</v>
      </c>
      <c r="BA2051" s="13">
        <f t="shared" si="2506"/>
        <v>1.7261386307327163E-4</v>
      </c>
      <c r="BB2051" s="13">
        <f t="shared" si="2507"/>
        <v>3.9606790300484234E-5</v>
      </c>
      <c r="BC2051" s="13">
        <f t="shared" si="2508"/>
        <v>7.2703214445326354E-6</v>
      </c>
      <c r="BD2051" s="13">
        <f t="shared" si="2509"/>
        <v>7.5248093449266481E-5</v>
      </c>
      <c r="BE2051" s="13">
        <f t="shared" si="2510"/>
        <v>1.1159919325971657E-4</v>
      </c>
      <c r="BF2051" s="13">
        <f t="shared" si="2511"/>
        <v>8.2755451768465888E-5</v>
      </c>
      <c r="BG2051" s="13">
        <f t="shared" si="2512"/>
        <v>4.0911077086760866E-5</v>
      </c>
      <c r="BH2051" s="13">
        <f t="shared" si="2513"/>
        <v>1.5168634144022608E-5</v>
      </c>
      <c r="BI2051" s="13">
        <f t="shared" si="2514"/>
        <v>4.4992696976861813E-6</v>
      </c>
      <c r="BJ2051" s="14">
        <f t="shared" si="2515"/>
        <v>0.50282541506349121</v>
      </c>
      <c r="BK2051" s="14">
        <f t="shared" si="2516"/>
        <v>0.26414358023611978</v>
      </c>
      <c r="BL2051" s="14">
        <f t="shared" si="2517"/>
        <v>0.22166336447320345</v>
      </c>
      <c r="BM2051" s="14">
        <f t="shared" si="2518"/>
        <v>0.42960853408252186</v>
      </c>
      <c r="BN2051" s="14">
        <f t="shared" si="2519"/>
        <v>0.56947471182067588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1.43333333333333</v>
      </c>
      <c r="F2052" s="10">
        <f>VLOOKUP(B2052,home!$B$2:$E$405,3,FALSE)</f>
        <v>1.22</v>
      </c>
      <c r="G2052" s="10">
        <f>VLOOKUP(C2052,away!$B$2:$E$405,4,FALSE)</f>
        <v>0.84</v>
      </c>
      <c r="H2052" s="10">
        <f>VLOOKUP(A2052,away!$A$2:$E$405,3,FALSE)</f>
        <v>1.3888888888888899</v>
      </c>
      <c r="I2052" s="10">
        <f>VLOOKUP(C2052,away!$B$2:$E$405,3,FALSE)</f>
        <v>1.1200000000000001</v>
      </c>
      <c r="J2052" s="10">
        <f>VLOOKUP(B2052,home!$B$2:$E$405,4,FALSE)</f>
        <v>1.62</v>
      </c>
      <c r="K2052" s="12">
        <f t="shared" si="2464"/>
        <v>1.4688799999999966</v>
      </c>
      <c r="L2052" s="12">
        <f t="shared" si="2465"/>
        <v>2.5200000000000022</v>
      </c>
      <c r="M2052" s="13">
        <f t="shared" si="2466"/>
        <v>1.852044540698717E-2</v>
      </c>
      <c r="N2052" s="13">
        <f t="shared" si="2467"/>
        <v>2.7204311849415252E-2</v>
      </c>
      <c r="O2052" s="13">
        <f t="shared" si="2468"/>
        <v>4.6671522425607702E-2</v>
      </c>
      <c r="P2052" s="13">
        <f t="shared" si="2469"/>
        <v>6.8554865860526476E-2</v>
      </c>
      <c r="Q2052" s="13">
        <f t="shared" si="2470"/>
        <v>1.9979934794684493E-2</v>
      </c>
      <c r="R2052" s="13">
        <f t="shared" si="2471"/>
        <v>5.880611825626577E-2</v>
      </c>
      <c r="S2052" s="13">
        <f t="shared" si="2472"/>
        <v>6.3440288960082331E-2</v>
      </c>
      <c r="T2052" s="13">
        <f t="shared" si="2473"/>
        <v>5.0349435682604957E-2</v>
      </c>
      <c r="U2052" s="13">
        <f t="shared" si="2474"/>
        <v>8.6379130984263475E-2</v>
      </c>
      <c r="V2052" s="13">
        <f t="shared" si="2475"/>
        <v>2.6092128061351978E-2</v>
      </c>
      <c r="W2052" s="13">
        <f t="shared" si="2476"/>
        <v>9.7827088737387023E-3</v>
      </c>
      <c r="X2052" s="13">
        <f t="shared" si="2477"/>
        <v>2.4652426361821547E-2</v>
      </c>
      <c r="Y2052" s="13">
        <f t="shared" si="2478"/>
        <v>3.1062057215895188E-2</v>
      </c>
      <c r="Z2052" s="13">
        <f t="shared" si="2479"/>
        <v>4.9397139335263289E-2</v>
      </c>
      <c r="AA2052" s="13">
        <f t="shared" si="2480"/>
        <v>7.2558470026781383E-2</v>
      </c>
      <c r="AB2052" s="13">
        <f t="shared" si="2481"/>
        <v>5.3289842726469201E-2</v>
      </c>
      <c r="AC2052" s="13">
        <f t="shared" si="2482"/>
        <v>6.036377298014481E-3</v>
      </c>
      <c r="AD2052" s="13">
        <f t="shared" si="2483"/>
        <v>3.5924063526143147E-3</v>
      </c>
      <c r="AE2052" s="13">
        <f t="shared" si="2484"/>
        <v>9.0528640085880789E-3</v>
      </c>
      <c r="AF2052" s="13">
        <f t="shared" si="2485"/>
        <v>1.1406608650820993E-2</v>
      </c>
      <c r="AG2052" s="13">
        <f t="shared" si="2486"/>
        <v>9.5815512666896432E-3</v>
      </c>
      <c r="AH2052" s="13">
        <f t="shared" si="2487"/>
        <v>3.1120197781215907E-2</v>
      </c>
      <c r="AI2052" s="13">
        <f t="shared" si="2488"/>
        <v>4.5711836116872316E-2</v>
      </c>
      <c r="AJ2052" s="13">
        <f t="shared" si="2489"/>
        <v>3.3572600917675631E-2</v>
      </c>
      <c r="AK2052" s="13">
        <f t="shared" si="2490"/>
        <v>1.6438040678651764E-2</v>
      </c>
      <c r="AL2052" s="13">
        <f t="shared" si="2491"/>
        <v>8.9376475965915537E-4</v>
      </c>
      <c r="AM2052" s="13">
        <f t="shared" si="2492"/>
        <v>1.0553627686456207E-3</v>
      </c>
      <c r="AN2052" s="13">
        <f t="shared" si="2493"/>
        <v>2.6595141769869659E-3</v>
      </c>
      <c r="AO2052" s="13">
        <f t="shared" si="2494"/>
        <v>3.3509878630035811E-3</v>
      </c>
      <c r="AP2052" s="13">
        <f t="shared" si="2495"/>
        <v>2.8148298049230107E-3</v>
      </c>
      <c r="AQ2052" s="13">
        <f t="shared" si="2496"/>
        <v>1.7733427771014984E-3</v>
      </c>
      <c r="AR2052" s="13">
        <f t="shared" si="2497"/>
        <v>1.568457968173282E-2</v>
      </c>
      <c r="AS2052" s="13">
        <f t="shared" si="2498"/>
        <v>2.3038765402903651E-2</v>
      </c>
      <c r="AT2052" s="13">
        <f t="shared" si="2499"/>
        <v>1.6920590862508522E-2</v>
      </c>
      <c r="AU2052" s="13">
        <f t="shared" si="2500"/>
        <v>8.2847725020404901E-3</v>
      </c>
      <c r="AV2052" s="13">
        <f t="shared" si="2501"/>
        <v>3.042334158199299E-3</v>
      </c>
      <c r="AW2052" s="13">
        <f t="shared" si="2502"/>
        <v>9.1898322611769838E-5</v>
      </c>
      <c r="AX2052" s="13">
        <f t="shared" si="2503"/>
        <v>2.5836687726802965E-4</v>
      </c>
      <c r="AY2052" s="13">
        <f t="shared" si="2504"/>
        <v>6.5108453071543526E-4</v>
      </c>
      <c r="AZ2052" s="13">
        <f t="shared" si="2505"/>
        <v>8.2036650870144934E-4</v>
      </c>
      <c r="BA2052" s="13">
        <f t="shared" si="2506"/>
        <v>6.8910786730921804E-4</v>
      </c>
      <c r="BB2052" s="13">
        <f t="shared" si="2507"/>
        <v>4.3413795640480786E-4</v>
      </c>
      <c r="BC2052" s="13">
        <f t="shared" si="2508"/>
        <v>2.1880553002802318E-4</v>
      </c>
      <c r="BD2052" s="13">
        <f t="shared" si="2509"/>
        <v>6.5875234663277911E-3</v>
      </c>
      <c r="BE2052" s="13">
        <f t="shared" si="2510"/>
        <v>9.6762814692195435E-3</v>
      </c>
      <c r="BF2052" s="13">
        <f t="shared" si="2511"/>
        <v>7.1066481622535866E-3</v>
      </c>
      <c r="BG2052" s="13">
        <f t="shared" si="2512"/>
        <v>3.47960445085701E-3</v>
      </c>
      <c r="BH2052" s="13">
        <f t="shared" si="2513"/>
        <v>1.2777803464437071E-3</v>
      </c>
      <c r="BI2052" s="13">
        <f t="shared" si="2514"/>
        <v>3.753811990568457E-4</v>
      </c>
      <c r="BJ2052" s="14">
        <f t="shared" si="2515"/>
        <v>0.2113902117179608</v>
      </c>
      <c r="BK2052" s="14">
        <f t="shared" si="2516"/>
        <v>0.18418895487733702</v>
      </c>
      <c r="BL2052" s="14">
        <f t="shared" si="2517"/>
        <v>0.5400220216153464</v>
      </c>
      <c r="BM2052" s="14">
        <f t="shared" si="2518"/>
        <v>0.744701942744317</v>
      </c>
      <c r="BN2052" s="14">
        <f t="shared" si="2519"/>
        <v>0.23973719859348686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1.43333333333333</v>
      </c>
      <c r="F2053" s="10">
        <f>VLOOKUP(B2053,home!$B$2:$E$405,3,FALSE)</f>
        <v>0.42</v>
      </c>
      <c r="G2053" s="10">
        <f>VLOOKUP(C2053,away!$B$2:$E$405,4,FALSE)</f>
        <v>1.4</v>
      </c>
      <c r="H2053" s="10">
        <f>VLOOKUP(A2053,away!$A$2:$E$405,3,FALSE)</f>
        <v>1.3888888888888899</v>
      </c>
      <c r="I2053" s="10">
        <f>VLOOKUP(C2053,away!$B$2:$E$405,3,FALSE)</f>
        <v>1.4</v>
      </c>
      <c r="J2053" s="10">
        <f>VLOOKUP(B2053,home!$B$2:$E$405,4,FALSE)</f>
        <v>1.58</v>
      </c>
      <c r="K2053" s="12">
        <f t="shared" si="2464"/>
        <v>0.84279999999999788</v>
      </c>
      <c r="L2053" s="12">
        <f t="shared" si="2465"/>
        <v>3.0722222222222246</v>
      </c>
      <c r="M2053" s="13">
        <f t="shared" si="2466"/>
        <v>1.9940105527270109E-2</v>
      </c>
      <c r="N2053" s="13">
        <f t="shared" si="2467"/>
        <v>1.6805520938383205E-2</v>
      </c>
      <c r="O2053" s="13">
        <f t="shared" si="2468"/>
        <v>6.1260435314335435E-2</v>
      </c>
      <c r="P2053" s="13">
        <f t="shared" si="2469"/>
        <v>5.1630294882921778E-2</v>
      </c>
      <c r="Q2053" s="13">
        <f t="shared" si="2470"/>
        <v>7.0818465234346656E-3</v>
      </c>
      <c r="R2053" s="13">
        <f t="shared" si="2471"/>
        <v>9.410283535785427E-2</v>
      </c>
      <c r="S2053" s="13">
        <f t="shared" si="2472"/>
        <v>3.3421179066127092E-2</v>
      </c>
      <c r="T2053" s="13">
        <f t="shared" si="2473"/>
        <v>2.1757006263663184E-2</v>
      </c>
      <c r="U2053" s="13">
        <f t="shared" si="2474"/>
        <v>7.9309869639599379E-2</v>
      </c>
      <c r="V2053" s="13">
        <f t="shared" si="2475"/>
        <v>9.6151576873230362E-3</v>
      </c>
      <c r="W2053" s="13">
        <f t="shared" si="2476"/>
        <v>1.9895267499835737E-3</v>
      </c>
      <c r="X2053" s="13">
        <f t="shared" si="2477"/>
        <v>6.1122682930050947E-3</v>
      </c>
      <c r="Y2053" s="13">
        <f t="shared" si="2478"/>
        <v>9.3891232389772816E-3</v>
      </c>
      <c r="Z2053" s="13">
        <f t="shared" si="2479"/>
        <v>9.6368273986839698E-2</v>
      </c>
      <c r="AA2053" s="13">
        <f t="shared" si="2480"/>
        <v>8.1219181316108294E-2</v>
      </c>
      <c r="AB2053" s="13">
        <f t="shared" si="2481"/>
        <v>3.422576300660795E-2</v>
      </c>
      <c r="AC2053" s="13">
        <f t="shared" si="2482"/>
        <v>1.5560142913466459E-3</v>
      </c>
      <c r="AD2053" s="13">
        <f t="shared" si="2483"/>
        <v>4.1919328622153789E-4</v>
      </c>
      <c r="AE2053" s="13">
        <f t="shared" si="2484"/>
        <v>1.28785492933617E-3</v>
      </c>
      <c r="AF2053" s="13">
        <f t="shared" si="2485"/>
        <v>1.978288266452508E-3</v>
      </c>
      <c r="AG2053" s="13">
        <f t="shared" si="2486"/>
        <v>2.0259137247189583E-3</v>
      </c>
      <c r="AH2053" s="13">
        <f t="shared" si="2487"/>
        <v>7.4016188214892226E-2</v>
      </c>
      <c r="AI2053" s="13">
        <f t="shared" si="2488"/>
        <v>6.2380843427511011E-2</v>
      </c>
      <c r="AJ2053" s="13">
        <f t="shared" si="2489"/>
        <v>2.6287287420353075E-2</v>
      </c>
      <c r="AK2053" s="13">
        <f t="shared" si="2490"/>
        <v>7.384975279291172E-3</v>
      </c>
      <c r="AL2053" s="13">
        <f t="shared" si="2491"/>
        <v>1.6115757581001416E-4</v>
      </c>
      <c r="AM2053" s="13">
        <f t="shared" si="2492"/>
        <v>7.0659220325502257E-5</v>
      </c>
      <c r="AN2053" s="13">
        <f t="shared" si="2493"/>
        <v>2.170808268889043E-4</v>
      </c>
      <c r="AO2053" s="13">
        <f t="shared" si="2494"/>
        <v>3.3346027019323394E-4</v>
      </c>
      <c r="AP2053" s="13">
        <f t="shared" si="2495"/>
        <v>3.414880174386268E-4</v>
      </c>
      <c r="AQ2053" s="13">
        <f t="shared" si="2496"/>
        <v>2.6228176894939001E-4</v>
      </c>
      <c r="AR2053" s="13">
        <f t="shared" si="2497"/>
        <v>4.547883564759491E-2</v>
      </c>
      <c r="AS2053" s="13">
        <f t="shared" si="2498"/>
        <v>3.8329562683792895E-2</v>
      </c>
      <c r="AT2053" s="13">
        <f t="shared" si="2499"/>
        <v>1.6152077714950287E-2</v>
      </c>
      <c r="AU2053" s="13">
        <f t="shared" si="2500"/>
        <v>4.5376570327200225E-3</v>
      </c>
      <c r="AV2053" s="13">
        <f t="shared" si="2501"/>
        <v>9.5608433679410622E-4</v>
      </c>
      <c r="AW2053" s="13">
        <f t="shared" si="2502"/>
        <v>1.1591119368156159E-5</v>
      </c>
      <c r="AX2053" s="13">
        <f t="shared" si="2503"/>
        <v>9.9252651483888566E-6</v>
      </c>
      <c r="AY2053" s="13">
        <f t="shared" si="2504"/>
        <v>3.0492620150328011E-5</v>
      </c>
      <c r="AZ2053" s="13">
        <f t="shared" si="2505"/>
        <v>4.6840052619809469E-5</v>
      </c>
      <c r="BA2053" s="13">
        <f t="shared" si="2506"/>
        <v>4.7967683516212315E-5</v>
      </c>
      <c r="BB2053" s="13">
        <f t="shared" si="2507"/>
        <v>3.6841845811757549E-5</v>
      </c>
      <c r="BC2053" s="13">
        <f t="shared" si="2508"/>
        <v>2.2637267482113262E-5</v>
      </c>
      <c r="BD2053" s="13">
        <f t="shared" si="2509"/>
        <v>2.3286848252888914E-2</v>
      </c>
      <c r="BE2053" s="13">
        <f t="shared" si="2510"/>
        <v>1.9626155707534725E-2</v>
      </c>
      <c r="BF2053" s="13">
        <f t="shared" si="2511"/>
        <v>8.2704620151551125E-3</v>
      </c>
      <c r="BG2053" s="13">
        <f t="shared" si="2512"/>
        <v>2.3234484621242374E-3</v>
      </c>
      <c r="BH2053" s="13">
        <f t="shared" si="2513"/>
        <v>4.8955059096957552E-4</v>
      </c>
      <c r="BI2053" s="13">
        <f t="shared" si="2514"/>
        <v>8.2518647613831443E-5</v>
      </c>
      <c r="BJ2053" s="14">
        <f t="shared" si="2515"/>
        <v>7.0266217052700433E-2</v>
      </c>
      <c r="BK2053" s="14">
        <f t="shared" si="2516"/>
        <v>0.11635440165094901</v>
      </c>
      <c r="BL2053" s="14">
        <f t="shared" si="2517"/>
        <v>0.6797205800686914</v>
      </c>
      <c r="BM2053" s="14">
        <f t="shared" si="2518"/>
        <v>0.71186953271419884</v>
      </c>
      <c r="BN2053" s="14">
        <f t="shared" si="2519"/>
        <v>0.25082103854419946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1.43333333333333</v>
      </c>
      <c r="F2054" s="10">
        <f>VLOOKUP(B2054,home!$B$2:$E$405,3,FALSE)</f>
        <v>0.7</v>
      </c>
      <c r="G2054" s="10">
        <f>VLOOKUP(C2054,away!$B$2:$E$405,4,FALSE)</f>
        <v>1.05</v>
      </c>
      <c r="H2054" s="10">
        <f>VLOOKUP(A2054,away!$A$2:$E$405,3,FALSE)</f>
        <v>1.3888888888888899</v>
      </c>
      <c r="I2054" s="10">
        <f>VLOOKUP(C2054,away!$B$2:$E$405,3,FALSE)</f>
        <v>0.87</v>
      </c>
      <c r="J2054" s="10">
        <f>VLOOKUP(B2054,home!$B$2:$E$405,4,FALSE)</f>
        <v>0.14000000000000001</v>
      </c>
      <c r="K2054" s="12">
        <f t="shared" si="2464"/>
        <v>1.0534999999999977</v>
      </c>
      <c r="L2054" s="12">
        <f t="shared" si="2465"/>
        <v>0.1691666666666668</v>
      </c>
      <c r="M2054" s="13">
        <f t="shared" si="2466"/>
        <v>0.29444393525369295</v>
      </c>
      <c r="N2054" s="13">
        <f t="shared" si="2467"/>
        <v>0.31019668578976484</v>
      </c>
      <c r="O2054" s="13">
        <f t="shared" si="2468"/>
        <v>4.9810099047083084E-2</v>
      </c>
      <c r="P2054" s="13">
        <f t="shared" si="2469"/>
        <v>5.2474939346101916E-2</v>
      </c>
      <c r="Q2054" s="13">
        <f t="shared" si="2470"/>
        <v>0.16339610423975823</v>
      </c>
      <c r="R2054" s="13">
        <f t="shared" si="2471"/>
        <v>4.2131042110657799E-3</v>
      </c>
      <c r="S2054" s="13">
        <f t="shared" si="2472"/>
        <v>2.33798265958896E-3</v>
      </c>
      <c r="T2054" s="13">
        <f t="shared" si="2473"/>
        <v>2.764117430055912E-2</v>
      </c>
      <c r="U2054" s="13">
        <f t="shared" si="2474"/>
        <v>4.4385052863577896E-3</v>
      </c>
      <c r="V2054" s="13">
        <f t="shared" si="2475"/>
        <v>4.6296494497317048E-5</v>
      </c>
      <c r="W2054" s="13">
        <f t="shared" si="2476"/>
        <v>5.7379265272194974E-2</v>
      </c>
      <c r="X2054" s="13">
        <f t="shared" si="2477"/>
        <v>9.7066590418796554E-3</v>
      </c>
      <c r="Y2054" s="13">
        <f t="shared" si="2478"/>
        <v>8.2102157729232138E-4</v>
      </c>
      <c r="Z2054" s="13">
        <f t="shared" si="2479"/>
        <v>2.3757226523509836E-4</v>
      </c>
      <c r="AA2054" s="13">
        <f t="shared" si="2480"/>
        <v>2.5028238142517557E-4</v>
      </c>
      <c r="AB2054" s="13">
        <f t="shared" si="2481"/>
        <v>1.3183624441571093E-4</v>
      </c>
      <c r="AC2054" s="13">
        <f t="shared" si="2482"/>
        <v>5.1567663861684651E-7</v>
      </c>
      <c r="AD2054" s="13">
        <f t="shared" si="2483"/>
        <v>1.5112263991064313E-2</v>
      </c>
      <c r="AE2054" s="13">
        <f t="shared" si="2484"/>
        <v>2.556491325155048E-3</v>
      </c>
      <c r="AF2054" s="13">
        <f t="shared" si="2485"/>
        <v>2.1623655791936459E-4</v>
      </c>
      <c r="AG2054" s="13">
        <f t="shared" si="2486"/>
        <v>1.2193339238230848E-5</v>
      </c>
      <c r="AH2054" s="13">
        <f t="shared" si="2487"/>
        <v>1.0047327050567706E-5</v>
      </c>
      <c r="AI2054" s="13">
        <f t="shared" si="2488"/>
        <v>1.0584859047773055E-5</v>
      </c>
      <c r="AJ2054" s="13">
        <f t="shared" si="2489"/>
        <v>5.5755745034144439E-6</v>
      </c>
      <c r="AK2054" s="13">
        <f t="shared" si="2490"/>
        <v>1.9579559131157011E-6</v>
      </c>
      <c r="AL2054" s="13">
        <f t="shared" si="2491"/>
        <v>3.6760954590972678E-9</v>
      </c>
      <c r="AM2054" s="13">
        <f t="shared" si="2492"/>
        <v>3.1841540229172456E-3</v>
      </c>
      <c r="AN2054" s="13">
        <f t="shared" si="2493"/>
        <v>5.3865272221016768E-4</v>
      </c>
      <c r="AO2054" s="13">
        <f t="shared" si="2494"/>
        <v>4.5561042753610046E-5</v>
      </c>
      <c r="AP2054" s="13">
        <f t="shared" si="2495"/>
        <v>2.5691365774952353E-6</v>
      </c>
      <c r="AQ2054" s="13">
        <f t="shared" si="2496"/>
        <v>1.0865306775656938E-7</v>
      </c>
      <c r="AR2054" s="13">
        <f t="shared" si="2497"/>
        <v>3.399345652108744E-7</v>
      </c>
      <c r="AS2054" s="13">
        <f t="shared" si="2498"/>
        <v>3.5812106444965536E-7</v>
      </c>
      <c r="AT2054" s="13">
        <f t="shared" si="2499"/>
        <v>1.8864027069885552E-7</v>
      </c>
      <c r="AU2054" s="13">
        <f t="shared" si="2500"/>
        <v>6.6244175060414619E-8</v>
      </c>
      <c r="AV2054" s="13">
        <f t="shared" si="2501"/>
        <v>1.7447059606536659E-8</v>
      </c>
      <c r="AW2054" s="13">
        <f t="shared" si="2502"/>
        <v>1.8198416965978455E-11</v>
      </c>
      <c r="AX2054" s="13">
        <f t="shared" si="2503"/>
        <v>5.5908437719055153E-4</v>
      </c>
      <c r="AY2054" s="13">
        <f t="shared" si="2504"/>
        <v>9.457844047473503E-5</v>
      </c>
      <c r="AZ2054" s="13">
        <f t="shared" si="2505"/>
        <v>7.9997597568213418E-6</v>
      </c>
      <c r="BA2054" s="13">
        <f t="shared" si="2506"/>
        <v>4.5109756406520387E-7</v>
      </c>
      <c r="BB2054" s="13">
        <f t="shared" si="2507"/>
        <v>1.9077667813590922E-8</v>
      </c>
      <c r="BC2054" s="13">
        <f t="shared" si="2508"/>
        <v>6.4546109435982681E-10</v>
      </c>
      <c r="BD2054" s="13">
        <f t="shared" si="2509"/>
        <v>9.5842662135843774E-9</v>
      </c>
      <c r="BE2054" s="13">
        <f t="shared" si="2510"/>
        <v>1.009702445601112E-8</v>
      </c>
      <c r="BF2054" s="13">
        <f t="shared" si="2511"/>
        <v>5.3186076322038454E-9</v>
      </c>
      <c r="BG2054" s="13">
        <f t="shared" si="2512"/>
        <v>1.8677177135089127E-9</v>
      </c>
      <c r="BH2054" s="13">
        <f t="shared" si="2513"/>
        <v>4.9191015279540865E-10</v>
      </c>
      <c r="BI2054" s="13">
        <f t="shared" si="2514"/>
        <v>1.0364546919399244E-10</v>
      </c>
      <c r="BJ2054" s="14">
        <f t="shared" si="2515"/>
        <v>0.59147127441046754</v>
      </c>
      <c r="BK2054" s="14">
        <f t="shared" si="2516"/>
        <v>0.34939825154708998</v>
      </c>
      <c r="BL2054" s="14">
        <f t="shared" si="2517"/>
        <v>5.8872990737169069E-2</v>
      </c>
      <c r="BM2054" s="14">
        <f t="shared" si="2518"/>
        <v>0.12535064265021842</v>
      </c>
      <c r="BN2054" s="14">
        <f t="shared" si="2519"/>
        <v>0.87453486788746693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1.43333333333333</v>
      </c>
      <c r="F2055" s="10">
        <f>VLOOKUP(B2055,home!$B$2:$E$405,3,FALSE)</f>
        <v>1.26</v>
      </c>
      <c r="G2055" s="10">
        <f>VLOOKUP(C2055,away!$B$2:$E$405,4,FALSE)</f>
        <v>1.1200000000000001</v>
      </c>
      <c r="H2055" s="10">
        <f>VLOOKUP(A2055,away!$A$2:$E$405,3,FALSE)</f>
        <v>1.3888888888888899</v>
      </c>
      <c r="I2055" s="10">
        <f>VLOOKUP(C2055,away!$B$2:$E$405,3,FALSE)</f>
        <v>0.7</v>
      </c>
      <c r="J2055" s="10">
        <f>VLOOKUP(B2055,home!$B$2:$E$405,4,FALSE)</f>
        <v>1.01</v>
      </c>
      <c r="K2055" s="12">
        <f t="shared" si="2464"/>
        <v>2.0227199999999956</v>
      </c>
      <c r="L2055" s="12">
        <f t="shared" si="2465"/>
        <v>0.98194444444444506</v>
      </c>
      <c r="M2055" s="13">
        <f t="shared" si="2466"/>
        <v>4.9555380121956955E-2</v>
      </c>
      <c r="N2055" s="13">
        <f t="shared" si="2467"/>
        <v>0.10023665848028454</v>
      </c>
      <c r="O2055" s="13">
        <f t="shared" si="2468"/>
        <v>4.866063020308832E-2</v>
      </c>
      <c r="P2055" s="13">
        <f t="shared" si="2469"/>
        <v>9.8426829924390571E-2</v>
      </c>
      <c r="Q2055" s="13">
        <f t="shared" si="2470"/>
        <v>0.1013753469206204</v>
      </c>
      <c r="R2055" s="13">
        <f t="shared" si="2471"/>
        <v>2.3891017745544071E-2</v>
      </c>
      <c r="S2055" s="13">
        <f t="shared" si="2472"/>
        <v>4.8873809590012779E-2</v>
      </c>
      <c r="T2055" s="13">
        <f t="shared" si="2473"/>
        <v>9.9544958712331488E-2</v>
      </c>
      <c r="U2055" s="13">
        <f t="shared" si="2474"/>
        <v>4.8324839414266796E-2</v>
      </c>
      <c r="V2055" s="13">
        <f t="shared" si="2475"/>
        <v>1.0785899493622643E-2</v>
      </c>
      <c r="W2055" s="13">
        <f t="shared" si="2476"/>
        <v>6.8351313907758934E-2</v>
      </c>
      <c r="X2055" s="13">
        <f t="shared" si="2477"/>
        <v>6.7117192962202227E-2</v>
      </c>
      <c r="Y2055" s="13">
        <f t="shared" si="2478"/>
        <v>3.2952677377970141E-2</v>
      </c>
      <c r="Z2055" s="13">
        <f t="shared" si="2479"/>
        <v>7.8198840491202175E-3</v>
      </c>
      <c r="AA2055" s="13">
        <f t="shared" si="2480"/>
        <v>1.581743586383641E-2</v>
      </c>
      <c r="AB2055" s="13">
        <f t="shared" si="2481"/>
        <v>1.5997121935249565E-2</v>
      </c>
      <c r="AC2055" s="13">
        <f t="shared" si="2482"/>
        <v>1.3389336995646207E-3</v>
      </c>
      <c r="AD2055" s="13">
        <f t="shared" si="2483"/>
        <v>3.456389241687547E-2</v>
      </c>
      <c r="AE2055" s="13">
        <f t="shared" si="2484"/>
        <v>3.3939822137126353E-2</v>
      </c>
      <c r="AF2055" s="13">
        <f t="shared" si="2485"/>
        <v>1.6663509896491908E-2</v>
      </c>
      <c r="AG2055" s="13">
        <f t="shared" si="2486"/>
        <v>5.4542136559350861E-3</v>
      </c>
      <c r="AH2055" s="13">
        <f t="shared" si="2487"/>
        <v>1.9196729245583321E-3</v>
      </c>
      <c r="AI2055" s="13">
        <f t="shared" si="2488"/>
        <v>3.8829608179626203E-3</v>
      </c>
      <c r="AJ2055" s="13">
        <f t="shared" si="2489"/>
        <v>3.9270712528546694E-3</v>
      </c>
      <c r="AK2055" s="13">
        <f t="shared" si="2490"/>
        <v>2.6477885215247261E-3</v>
      </c>
      <c r="AL2055" s="13">
        <f t="shared" si="2491"/>
        <v>1.0637553315321251E-4</v>
      </c>
      <c r="AM2055" s="13">
        <f t="shared" si="2492"/>
        <v>1.3982615293892433E-2</v>
      </c>
      <c r="AN2055" s="13">
        <f t="shared" si="2493"/>
        <v>1.3730151406641605E-2</v>
      </c>
      <c r="AO2055" s="13">
        <f t="shared" si="2494"/>
        <v>6.7411229475664042E-3</v>
      </c>
      <c r="AP2055" s="13">
        <f t="shared" si="2495"/>
        <v>2.2064694092265975E-3</v>
      </c>
      <c r="AQ2055" s="13">
        <f t="shared" si="2496"/>
        <v>5.4165759455666851E-4</v>
      </c>
      <c r="AR2055" s="13">
        <f t="shared" si="2497"/>
        <v>3.7700243268409508E-4</v>
      </c>
      <c r="AS2055" s="13">
        <f t="shared" si="2498"/>
        <v>7.6257036063877097E-4</v>
      </c>
      <c r="AT2055" s="13">
        <f t="shared" si="2499"/>
        <v>7.7123315993562612E-4</v>
      </c>
      <c r="AU2055" s="13">
        <f t="shared" si="2500"/>
        <v>5.1999624575499535E-4</v>
      </c>
      <c r="AV2055" s="13">
        <f t="shared" si="2501"/>
        <v>2.6295170155338552E-4</v>
      </c>
      <c r="AW2055" s="13">
        <f t="shared" si="2502"/>
        <v>5.868970614301838E-6</v>
      </c>
      <c r="AX2055" s="13">
        <f t="shared" si="2503"/>
        <v>4.7138192678770098E-3</v>
      </c>
      <c r="AY2055" s="13">
        <f t="shared" si="2504"/>
        <v>4.6287086422070111E-3</v>
      </c>
      <c r="AZ2055" s="13">
        <f t="shared" si="2505"/>
        <v>2.2725673680835828E-3</v>
      </c>
      <c r="BA2055" s="13">
        <f t="shared" si="2506"/>
        <v>7.4384496723846946E-4</v>
      </c>
      <c r="BB2055" s="13">
        <f t="shared" si="2507"/>
        <v>1.826036082769438E-4</v>
      </c>
      <c r="BC2055" s="13">
        <f t="shared" si="2508"/>
        <v>3.5861319736610948E-5</v>
      </c>
      <c r="BD2055" s="13">
        <f t="shared" si="2509"/>
        <v>6.1699240719364641E-5</v>
      </c>
      <c r="BE2055" s="13">
        <f t="shared" si="2510"/>
        <v>1.2480028818787295E-4</v>
      </c>
      <c r="BF2055" s="13">
        <f t="shared" si="2511"/>
        <v>1.2621801946168697E-4</v>
      </c>
      <c r="BG2055" s="13">
        <f t="shared" si="2512"/>
        <v>8.5101237441847621E-5</v>
      </c>
      <c r="BH2055" s="13">
        <f t="shared" si="2513"/>
        <v>4.3033993749593417E-5</v>
      </c>
      <c r="BI2055" s="13">
        <f t="shared" si="2514"/>
        <v>1.7409143967435472E-5</v>
      </c>
      <c r="BJ2055" s="14">
        <f t="shared" si="2515"/>
        <v>0.60997900829290008</v>
      </c>
      <c r="BK2055" s="14">
        <f t="shared" si="2516"/>
        <v>0.21371593700490779</v>
      </c>
      <c r="BL2055" s="14">
        <f t="shared" si="2517"/>
        <v>0.16822055450298018</v>
      </c>
      <c r="BM2055" s="14">
        <f t="shared" si="2518"/>
        <v>0.57296668078243063</v>
      </c>
      <c r="BN2055" s="14">
        <f t="shared" si="2519"/>
        <v>0.42214586339588483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1.4750000000000001</v>
      </c>
      <c r="F2056" s="10">
        <f>VLOOKUP(B2056,home!$B$2:$E$405,3,FALSE)</f>
        <v>1.53</v>
      </c>
      <c r="G2056" s="10">
        <f>VLOOKUP(C2056,away!$B$2:$E$405,4,FALSE)</f>
        <v>1.36</v>
      </c>
      <c r="H2056" s="10">
        <f>VLOOKUP(A2056,away!$A$2:$E$405,3,FALSE)</f>
        <v>1.175</v>
      </c>
      <c r="I2056" s="10">
        <f>VLOOKUP(C2056,away!$B$2:$E$405,3,FALSE)</f>
        <v>0</v>
      </c>
      <c r="J2056" s="10">
        <f>VLOOKUP(B2056,home!$B$2:$E$405,4,FALSE)</f>
        <v>0.43</v>
      </c>
      <c r="K2056" s="12">
        <f t="shared" si="2464"/>
        <v>3.0691800000000007</v>
      </c>
      <c r="L2056" s="12">
        <f t="shared" si="2465"/>
        <v>0</v>
      </c>
      <c r="M2056" s="13">
        <f t="shared" si="2466"/>
        <v>4.6459235815473322E-2</v>
      </c>
      <c r="N2056" s="13">
        <f t="shared" si="2467"/>
        <v>0.14259175738013444</v>
      </c>
      <c r="O2056" s="13">
        <f t="shared" si="2468"/>
        <v>0</v>
      </c>
      <c r="P2056" s="13">
        <f t="shared" si="2469"/>
        <v>0</v>
      </c>
      <c r="Q2056" s="13">
        <f t="shared" si="2470"/>
        <v>0.21881988495798058</v>
      </c>
      <c r="R2056" s="13">
        <f t="shared" si="2471"/>
        <v>0</v>
      </c>
      <c r="S2056" s="13">
        <f t="shared" si="2472"/>
        <v>0</v>
      </c>
      <c r="T2056" s="13">
        <f t="shared" si="2473"/>
        <v>0</v>
      </c>
      <c r="U2056" s="13">
        <f t="shared" si="2474"/>
        <v>0</v>
      </c>
      <c r="V2056" s="13">
        <f t="shared" si="2475"/>
        <v>0</v>
      </c>
      <c r="W2056" s="13">
        <f t="shared" si="2476"/>
        <v>0.22386587150511167</v>
      </c>
      <c r="X2056" s="13">
        <f t="shared" si="2477"/>
        <v>0</v>
      </c>
      <c r="Y2056" s="13">
        <f t="shared" si="2478"/>
        <v>0</v>
      </c>
      <c r="Z2056" s="13">
        <f t="shared" si="2479"/>
        <v>0</v>
      </c>
      <c r="AA2056" s="13">
        <f t="shared" si="2480"/>
        <v>0</v>
      </c>
      <c r="AB2056" s="13">
        <f t="shared" si="2481"/>
        <v>0</v>
      </c>
      <c r="AC2056" s="13">
        <f t="shared" si="2482"/>
        <v>0</v>
      </c>
      <c r="AD2056" s="13">
        <f t="shared" si="2483"/>
        <v>0.17177116387651473</v>
      </c>
      <c r="AE2056" s="13">
        <f t="shared" si="2484"/>
        <v>0</v>
      </c>
      <c r="AF2056" s="13">
        <f t="shared" si="2485"/>
        <v>0</v>
      </c>
      <c r="AG2056" s="13">
        <f t="shared" si="2486"/>
        <v>0</v>
      </c>
      <c r="AH2056" s="13">
        <f t="shared" si="2487"/>
        <v>0</v>
      </c>
      <c r="AI2056" s="13">
        <f t="shared" si="2488"/>
        <v>0</v>
      </c>
      <c r="AJ2056" s="13">
        <f t="shared" si="2489"/>
        <v>0</v>
      </c>
      <c r="AK2056" s="13">
        <f t="shared" si="2490"/>
        <v>0</v>
      </c>
      <c r="AL2056" s="13">
        <f t="shared" si="2491"/>
        <v>0</v>
      </c>
      <c r="AM2056" s="13">
        <f t="shared" si="2492"/>
        <v>0.10543932414930432</v>
      </c>
      <c r="AN2056" s="13">
        <f t="shared" si="2493"/>
        <v>0</v>
      </c>
      <c r="AO2056" s="13">
        <f t="shared" si="2494"/>
        <v>0</v>
      </c>
      <c r="AP2056" s="13">
        <f t="shared" si="2495"/>
        <v>0</v>
      </c>
      <c r="AQ2056" s="13">
        <f t="shared" si="2496"/>
        <v>0</v>
      </c>
      <c r="AR2056" s="13">
        <f t="shared" si="2497"/>
        <v>0</v>
      </c>
      <c r="AS2056" s="13">
        <f t="shared" si="2498"/>
        <v>0</v>
      </c>
      <c r="AT2056" s="13">
        <f t="shared" si="2499"/>
        <v>0</v>
      </c>
      <c r="AU2056" s="13">
        <f t="shared" si="2500"/>
        <v>0</v>
      </c>
      <c r="AV2056" s="13">
        <f t="shared" si="2501"/>
        <v>0</v>
      </c>
      <c r="AW2056" s="13">
        <f t="shared" si="2502"/>
        <v>0</v>
      </c>
      <c r="AX2056" s="13">
        <f t="shared" si="2503"/>
        <v>5.3935377482093642E-2</v>
      </c>
      <c r="AY2056" s="13">
        <f t="shared" si="2504"/>
        <v>0</v>
      </c>
      <c r="AZ2056" s="13">
        <f t="shared" si="2505"/>
        <v>0</v>
      </c>
      <c r="BA2056" s="13">
        <f t="shared" si="2506"/>
        <v>0</v>
      </c>
      <c r="BB2056" s="13">
        <f t="shared" si="2507"/>
        <v>0</v>
      </c>
      <c r="BC2056" s="13">
        <f t="shared" si="2508"/>
        <v>0</v>
      </c>
      <c r="BD2056" s="13">
        <f t="shared" si="2509"/>
        <v>0</v>
      </c>
      <c r="BE2056" s="13">
        <f t="shared" si="2510"/>
        <v>0</v>
      </c>
      <c r="BF2056" s="13">
        <f t="shared" si="2511"/>
        <v>0</v>
      </c>
      <c r="BG2056" s="13">
        <f t="shared" si="2512"/>
        <v>0</v>
      </c>
      <c r="BH2056" s="13">
        <f t="shared" si="2513"/>
        <v>0</v>
      </c>
      <c r="BI2056" s="13">
        <f t="shared" si="2514"/>
        <v>0</v>
      </c>
      <c r="BJ2056" s="14">
        <f t="shared" si="2515"/>
        <v>0.91642337935113938</v>
      </c>
      <c r="BK2056" s="14">
        <f t="shared" si="2516"/>
        <v>4.6459235815473322E-2</v>
      </c>
      <c r="BL2056" s="14">
        <f t="shared" si="2517"/>
        <v>0</v>
      </c>
      <c r="BM2056" s="14">
        <f t="shared" si="2518"/>
        <v>0.55501173701302442</v>
      </c>
      <c r="BN2056" s="14">
        <f t="shared" si="2519"/>
        <v>0.40787087815358836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1.4750000000000001</v>
      </c>
      <c r="F2057" s="10">
        <f>VLOOKUP(B2057,home!$B$2:$E$405,3,FALSE)</f>
        <v>1.02</v>
      </c>
      <c r="G2057" s="10">
        <f>VLOOKUP(C2057,away!$B$2:$E$405,4,FALSE)</f>
        <v>1.53</v>
      </c>
      <c r="H2057" s="10">
        <f>VLOOKUP(A2057,away!$A$2:$E$405,3,FALSE)</f>
        <v>1.175</v>
      </c>
      <c r="I2057" s="10">
        <f>VLOOKUP(C2057,away!$B$2:$E$405,3,FALSE)</f>
        <v>0.51</v>
      </c>
      <c r="J2057" s="10">
        <f>VLOOKUP(B2057,home!$B$2:$E$405,4,FALSE)</f>
        <v>0.64</v>
      </c>
      <c r="K2057" s="12">
        <f t="shared" si="2464"/>
        <v>2.3018850000000004</v>
      </c>
      <c r="L2057" s="12">
        <f t="shared" si="2465"/>
        <v>0.38352000000000003</v>
      </c>
      <c r="M2057" s="13">
        <f t="shared" si="2466"/>
        <v>6.8193570006985005E-2</v>
      </c>
      <c r="N2057" s="13">
        <f t="shared" si="2467"/>
        <v>0.15697375589552873</v>
      </c>
      <c r="O2057" s="13">
        <f t="shared" si="2468"/>
        <v>2.6153597969078898E-2</v>
      </c>
      <c r="P2057" s="13">
        <f t="shared" si="2469"/>
        <v>6.0202574861053189E-2</v>
      </c>
      <c r="Q2057" s="13">
        <f t="shared" si="2470"/>
        <v>0.18066776704478962</v>
      </c>
      <c r="R2057" s="13">
        <f t="shared" si="2471"/>
        <v>5.0152139465505681E-3</v>
      </c>
      <c r="S2057" s="13">
        <f t="shared" si="2472"/>
        <v>1.3286993258783318E-2</v>
      </c>
      <c r="T2057" s="13">
        <f t="shared" si="2473"/>
        <v>6.9289702017017729E-2</v>
      </c>
      <c r="U2057" s="13">
        <f t="shared" si="2474"/>
        <v>1.1544445755355556E-2</v>
      </c>
      <c r="V2057" s="13">
        <f t="shared" si="2475"/>
        <v>1.3033343600809635E-3</v>
      </c>
      <c r="W2057" s="13">
        <f t="shared" si="2476"/>
        <v>0.1386254743146319</v>
      </c>
      <c r="X2057" s="13">
        <f t="shared" si="2477"/>
        <v>5.3165641909147632E-2</v>
      </c>
      <c r="Y2057" s="13">
        <f t="shared" si="2478"/>
        <v>1.0195043492498149E-2</v>
      </c>
      <c r="Z2057" s="13">
        <f t="shared" si="2479"/>
        <v>6.411449509270248E-4</v>
      </c>
      <c r="AA2057" s="13">
        <f t="shared" si="2480"/>
        <v>1.4758419453646547E-3</v>
      </c>
      <c r="AB2057" s="13">
        <f t="shared" si="2481"/>
        <v>1.6986092182028597E-3</v>
      </c>
      <c r="AC2057" s="13">
        <f t="shared" si="2482"/>
        <v>7.1913015748515584E-5</v>
      </c>
      <c r="AD2057" s="13">
        <f t="shared" si="2483"/>
        <v>7.9774974985684102E-2</v>
      </c>
      <c r="AE2057" s="13">
        <f t="shared" si="2484"/>
        <v>3.0595298406509572E-2</v>
      </c>
      <c r="AF2057" s="13">
        <f t="shared" si="2485"/>
        <v>5.8669544224322747E-3</v>
      </c>
      <c r="AG2057" s="13">
        <f t="shared" si="2486"/>
        <v>7.5003145336374213E-4</v>
      </c>
      <c r="AH2057" s="13">
        <f t="shared" si="2487"/>
        <v>6.1472977894883122E-5</v>
      </c>
      <c r="AI2057" s="13">
        <f t="shared" si="2488"/>
        <v>1.4150372572156308E-4</v>
      </c>
      <c r="AJ2057" s="13">
        <f t="shared" si="2489"/>
        <v>1.6286265184129015E-4</v>
      </c>
      <c r="AK2057" s="13">
        <f t="shared" si="2490"/>
        <v>1.2496369844456275E-4</v>
      </c>
      <c r="AL2057" s="13">
        <f t="shared" si="2491"/>
        <v>2.5394468796050158E-6</v>
      </c>
      <c r="AM2057" s="13">
        <f t="shared" si="2492"/>
        <v>3.6726563658984301E-2</v>
      </c>
      <c r="AN2057" s="13">
        <f t="shared" si="2493"/>
        <v>1.4085371694493662E-2</v>
      </c>
      <c r="AO2057" s="13">
        <f t="shared" si="2494"/>
        <v>2.701010876136104E-3</v>
      </c>
      <c r="AP2057" s="13">
        <f t="shared" si="2495"/>
        <v>3.4529723040523959E-4</v>
      </c>
      <c r="AQ2057" s="13">
        <f t="shared" si="2496"/>
        <v>3.3107098451254371E-5</v>
      </c>
      <c r="AR2057" s="13">
        <f t="shared" si="2497"/>
        <v>4.7152232964491163E-6</v>
      </c>
      <c r="AS2057" s="13">
        <f t="shared" si="2498"/>
        <v>1.0853901777746776E-5</v>
      </c>
      <c r="AT2057" s="13">
        <f t="shared" si="2499"/>
        <v>1.2492216846834322E-5</v>
      </c>
      <c r="AU2057" s="13">
        <f t="shared" si="2500"/>
        <v>9.5852155254917446E-6</v>
      </c>
      <c r="AV2057" s="13">
        <f t="shared" si="2501"/>
        <v>5.5160159599741406E-6</v>
      </c>
      <c r="AW2057" s="13">
        <f t="shared" si="2502"/>
        <v>6.2274216395829542E-8</v>
      </c>
      <c r="AX2057" s="13">
        <f t="shared" si="2503"/>
        <v>1.4090054331360185E-2</v>
      </c>
      <c r="AY2057" s="13">
        <f t="shared" si="2504"/>
        <v>5.4038176371632596E-3</v>
      </c>
      <c r="AZ2057" s="13">
        <f t="shared" si="2505"/>
        <v>1.0362360701024265E-3</v>
      </c>
      <c r="BA2057" s="13">
        <f t="shared" si="2506"/>
        <v>1.3247241920189421E-4</v>
      </c>
      <c r="BB2057" s="13">
        <f t="shared" si="2507"/>
        <v>1.2701455553077616E-5</v>
      </c>
      <c r="BC2057" s="13">
        <f t="shared" si="2508"/>
        <v>9.742524467432657E-7</v>
      </c>
      <c r="BD2057" s="13">
        <f t="shared" si="2509"/>
        <v>3.013970731090275E-7</v>
      </c>
      <c r="BE2057" s="13">
        <f t="shared" si="2510"/>
        <v>6.9378140163357398E-7</v>
      </c>
      <c r="BF2057" s="13">
        <f t="shared" si="2511"/>
        <v>7.9850250084964988E-7</v>
      </c>
      <c r="BG2057" s="13">
        <f t="shared" si="2512"/>
        <v>6.1268697638943235E-7</v>
      </c>
      <c r="BH2057" s="13">
        <f t="shared" si="2513"/>
        <v>3.5258374016154709E-7</v>
      </c>
      <c r="BI2057" s="13">
        <f t="shared" si="2514"/>
        <v>1.6232144454435262E-7</v>
      </c>
      <c r="BJ2057" s="14">
        <f t="shared" si="2515"/>
        <v>0.80047225066590144</v>
      </c>
      <c r="BK2057" s="14">
        <f t="shared" si="2516"/>
        <v>0.14846474258669387</v>
      </c>
      <c r="BL2057" s="14">
        <f t="shared" si="2517"/>
        <v>4.642459573499802E-2</v>
      </c>
      <c r="BM2057" s="14">
        <f t="shared" si="2518"/>
        <v>0.49339249885158759</v>
      </c>
      <c r="BN2057" s="14">
        <f t="shared" si="2519"/>
        <v>0.49720647972398602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1.4750000000000001</v>
      </c>
      <c r="F2058" s="10">
        <f>VLOOKUP(B2058,home!$B$2:$E$405,3,FALSE)</f>
        <v>1.36</v>
      </c>
      <c r="G2058" s="10">
        <f>VLOOKUP(C2058,away!$B$2:$E$405,4,FALSE)</f>
        <v>0.85</v>
      </c>
      <c r="H2058" s="10">
        <f>VLOOKUP(A2058,away!$A$2:$E$405,3,FALSE)</f>
        <v>1.175</v>
      </c>
      <c r="I2058" s="10">
        <f>VLOOKUP(C2058,away!$B$2:$E$405,3,FALSE)</f>
        <v>0.51</v>
      </c>
      <c r="J2058" s="10">
        <f>VLOOKUP(B2058,home!$B$2:$E$405,4,FALSE)</f>
        <v>0.64</v>
      </c>
      <c r="K2058" s="12">
        <f t="shared" si="2464"/>
        <v>1.7051000000000001</v>
      </c>
      <c r="L2058" s="12">
        <f t="shared" si="2465"/>
        <v>0.38352000000000003</v>
      </c>
      <c r="M2058" s="13">
        <f t="shared" si="2466"/>
        <v>0.12385794189396876</v>
      </c>
      <c r="N2058" s="13">
        <f t="shared" si="2467"/>
        <v>0.21119017672340615</v>
      </c>
      <c r="O2058" s="13">
        <f t="shared" si="2468"/>
        <v>4.7501997875174909E-2</v>
      </c>
      <c r="P2058" s="13">
        <f t="shared" si="2469"/>
        <v>8.0995656576960742E-2</v>
      </c>
      <c r="Q2058" s="13">
        <f t="shared" si="2470"/>
        <v>0.18005018516553997</v>
      </c>
      <c r="R2058" s="13">
        <f t="shared" si="2471"/>
        <v>9.108983112543538E-3</v>
      </c>
      <c r="S2058" s="13">
        <f t="shared" si="2472"/>
        <v>1.3241573943536549E-2</v>
      </c>
      <c r="T2058" s="13">
        <f t="shared" si="2473"/>
        <v>6.9052847014687904E-2</v>
      </c>
      <c r="U2058" s="13">
        <f t="shared" si="2474"/>
        <v>1.553172710519799E-2</v>
      </c>
      <c r="V2058" s="13">
        <f t="shared" si="2475"/>
        <v>9.621326921156379E-4</v>
      </c>
      <c r="W2058" s="13">
        <f t="shared" si="2476"/>
        <v>0.10233452357525404</v>
      </c>
      <c r="X2058" s="13">
        <f t="shared" si="2477"/>
        <v>3.9247336481581435E-2</v>
      </c>
      <c r="Y2058" s="13">
        <f t="shared" si="2478"/>
        <v>7.5260692437080544E-3</v>
      </c>
      <c r="Z2058" s="13">
        <f t="shared" si="2479"/>
        <v>1.1644924011075663E-3</v>
      </c>
      <c r="AA2058" s="13">
        <f t="shared" si="2480"/>
        <v>1.9855759931285111E-3</v>
      </c>
      <c r="AB2058" s="13">
        <f t="shared" si="2481"/>
        <v>1.6928028129417128E-3</v>
      </c>
      <c r="AC2058" s="13">
        <f t="shared" si="2482"/>
        <v>3.9323562906233191E-5</v>
      </c>
      <c r="AD2058" s="13">
        <f t="shared" si="2483"/>
        <v>4.3622649037041425E-2</v>
      </c>
      <c r="AE2058" s="13">
        <f t="shared" si="2484"/>
        <v>1.6730158358686128E-2</v>
      </c>
      <c r="AF2058" s="13">
        <f t="shared" si="2485"/>
        <v>3.2081751668616514E-3</v>
      </c>
      <c r="AG2058" s="13">
        <f t="shared" si="2486"/>
        <v>4.1013311333159359E-4</v>
      </c>
      <c r="AH2058" s="13">
        <f t="shared" si="2487"/>
        <v>1.1165153141819343E-4</v>
      </c>
      <c r="AI2058" s="13">
        <f t="shared" si="2488"/>
        <v>1.9037702622116162E-4</v>
      </c>
      <c r="AJ2058" s="13">
        <f t="shared" si="2489"/>
        <v>1.623059337048514E-4</v>
      </c>
      <c r="AK2058" s="13">
        <f t="shared" si="2490"/>
        <v>9.2249282520047345E-5</v>
      </c>
      <c r="AL2058" s="13">
        <f t="shared" si="2491"/>
        <v>1.0286099535748452E-6</v>
      </c>
      <c r="AM2058" s="13">
        <f t="shared" si="2492"/>
        <v>1.4876195774611875E-2</v>
      </c>
      <c r="AN2058" s="13">
        <f t="shared" si="2493"/>
        <v>5.7053186034791469E-3</v>
      </c>
      <c r="AO2058" s="13">
        <f t="shared" si="2494"/>
        <v>1.0940518954031611E-3</v>
      </c>
      <c r="AP2058" s="13">
        <f t="shared" si="2495"/>
        <v>1.3986359430834014E-4</v>
      </c>
      <c r="AQ2058" s="13">
        <f t="shared" si="2496"/>
        <v>1.3410121422283651E-5</v>
      </c>
      <c r="AR2058" s="13">
        <f t="shared" si="2497"/>
        <v>8.5641190659011117E-6</v>
      </c>
      <c r="AS2058" s="13">
        <f t="shared" si="2498"/>
        <v>1.4602679419267984E-5</v>
      </c>
      <c r="AT2058" s="13">
        <f t="shared" si="2499"/>
        <v>1.2449514338896925E-5</v>
      </c>
      <c r="AU2058" s="13">
        <f t="shared" si="2500"/>
        <v>7.0758889664177129E-6</v>
      </c>
      <c r="AV2058" s="13">
        <f t="shared" si="2501"/>
        <v>3.0162745691597112E-6</v>
      </c>
      <c r="AW2058" s="13">
        <f t="shared" si="2502"/>
        <v>1.8684698435207121E-8</v>
      </c>
      <c r="AX2058" s="13">
        <f t="shared" si="2503"/>
        <v>4.2275669025484503E-3</v>
      </c>
      <c r="AY2058" s="13">
        <f t="shared" si="2504"/>
        <v>1.6213564584653818E-3</v>
      </c>
      <c r="AZ2058" s="13">
        <f t="shared" si="2505"/>
        <v>3.1091131447532158E-4</v>
      </c>
      <c r="BA2058" s="13">
        <f t="shared" si="2506"/>
        <v>3.9746902442525115E-5</v>
      </c>
      <c r="BB2058" s="13">
        <f t="shared" si="2507"/>
        <v>3.8109330061893075E-6</v>
      </c>
      <c r="BC2058" s="13">
        <f t="shared" si="2508"/>
        <v>2.9231380530674471E-7</v>
      </c>
      <c r="BD2058" s="13">
        <f t="shared" si="2509"/>
        <v>5.4741849069239903E-7</v>
      </c>
      <c r="BE2058" s="13">
        <f t="shared" si="2510"/>
        <v>9.3340326847960957E-7</v>
      </c>
      <c r="BF2058" s="13">
        <f t="shared" si="2511"/>
        <v>7.9577295654229136E-7</v>
      </c>
      <c r="BG2058" s="13">
        <f t="shared" si="2512"/>
        <v>4.5229082273342021E-7</v>
      </c>
      <c r="BH2058" s="13">
        <f t="shared" si="2513"/>
        <v>1.9280027046068873E-7</v>
      </c>
      <c r="BI2058" s="13">
        <f t="shared" si="2514"/>
        <v>6.5748748232504113E-8</v>
      </c>
      <c r="BJ2058" s="14">
        <f t="shared" si="2515"/>
        <v>0.70140477869406614</v>
      </c>
      <c r="BK2058" s="14">
        <f t="shared" si="2516"/>
        <v>0.22071901373790689</v>
      </c>
      <c r="BL2058" s="14">
        <f t="shared" si="2517"/>
        <v>7.642636658376771E-2</v>
      </c>
      <c r="BM2058" s="14">
        <f t="shared" si="2518"/>
        <v>0.34538837229548752</v>
      </c>
      <c r="BN2058" s="14">
        <f t="shared" si="2519"/>
        <v>0.65270494134759405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1.4750000000000001</v>
      </c>
      <c r="F2059" s="10">
        <f>VLOOKUP(B2059,home!$B$2:$E$405,3,FALSE)</f>
        <v>0.68</v>
      </c>
      <c r="G2059" s="10">
        <f>VLOOKUP(C2059,away!$B$2:$E$405,4,FALSE)</f>
        <v>0.51</v>
      </c>
      <c r="H2059" s="10">
        <f>VLOOKUP(A2059,away!$A$2:$E$405,3,FALSE)</f>
        <v>1.175</v>
      </c>
      <c r="I2059" s="10">
        <f>VLOOKUP(C2059,away!$B$2:$E$405,3,FALSE)</f>
        <v>1.02</v>
      </c>
      <c r="J2059" s="10">
        <f>VLOOKUP(B2059,home!$B$2:$E$405,4,FALSE)</f>
        <v>1.49</v>
      </c>
      <c r="K2059" s="12">
        <f t="shared" si="2464"/>
        <v>0.51153000000000004</v>
      </c>
      <c r="L2059" s="12">
        <f t="shared" si="2465"/>
        <v>1.7857650000000003</v>
      </c>
      <c r="M2059" s="13">
        <f t="shared" si="2466"/>
        <v>0.10053041102426041</v>
      </c>
      <c r="N2059" s="13">
        <f t="shared" si="2467"/>
        <v>5.1424321151239932E-2</v>
      </c>
      <c r="O2059" s="13">
        <f t="shared" si="2468"/>
        <v>0.17952368944273842</v>
      </c>
      <c r="P2059" s="13">
        <f t="shared" si="2469"/>
        <v>9.1831752860643989E-2</v>
      </c>
      <c r="Q2059" s="13">
        <f t="shared" si="2470"/>
        <v>1.315254149924688E-2</v>
      </c>
      <c r="R2059" s="13">
        <f t="shared" si="2471"/>
        <v>0.16029356063885594</v>
      </c>
      <c r="S2059" s="13">
        <f t="shared" si="2472"/>
        <v>2.0971442242047764E-2</v>
      </c>
      <c r="T2059" s="13">
        <f t="shared" si="2473"/>
        <v>2.3487348270402608E-2</v>
      </c>
      <c r="U2059" s="13">
        <f t="shared" si="2474"/>
        <v>8.1994965073593995E-2</v>
      </c>
      <c r="V2059" s="13">
        <f t="shared" si="2475"/>
        <v>2.1285370062887376E-3</v>
      </c>
      <c r="W2059" s="13">
        <f t="shared" si="2476"/>
        <v>2.2426398510365861E-3</v>
      </c>
      <c r="X2059" s="13">
        <f t="shared" si="2477"/>
        <v>4.0048277535863494E-3</v>
      </c>
      <c r="Y2059" s="13">
        <f t="shared" si="2478"/>
        <v>3.5758406166915653E-3</v>
      </c>
      <c r="Z2059" s="13">
        <f t="shared" si="2479"/>
        <v>9.5415543438082201E-2</v>
      </c>
      <c r="AA2059" s="13">
        <f t="shared" si="2480"/>
        <v>4.8807912934882194E-2</v>
      </c>
      <c r="AB2059" s="13">
        <f t="shared" si="2481"/>
        <v>1.2483355851790143E-2</v>
      </c>
      <c r="AC2059" s="13">
        <f t="shared" si="2482"/>
        <v>1.2152248404531999E-4</v>
      </c>
      <c r="AD2059" s="13">
        <f t="shared" si="2483"/>
        <v>2.8679439075018616E-4</v>
      </c>
      <c r="AE2059" s="13">
        <f t="shared" si="2484"/>
        <v>5.1214738519800632E-4</v>
      </c>
      <c r="AF2059" s="13">
        <f t="shared" si="2485"/>
        <v>4.5728743766405903E-4</v>
      </c>
      <c r="AG2059" s="13">
        <f t="shared" si="2486"/>
        <v>2.7220263370671946E-4</v>
      </c>
      <c r="AH2059" s="13">
        <f t="shared" si="2487"/>
        <v>4.2597434481926717E-2</v>
      </c>
      <c r="AI2059" s="13">
        <f t="shared" si="2488"/>
        <v>2.1789865660539975E-2</v>
      </c>
      <c r="AJ2059" s="13">
        <f t="shared" si="2489"/>
        <v>5.5730849906680067E-3</v>
      </c>
      <c r="AK2059" s="13">
        <f t="shared" si="2490"/>
        <v>9.5026672175880199E-4</v>
      </c>
      <c r="AL2059" s="13">
        <f t="shared" si="2491"/>
        <v>4.4402972625540376E-6</v>
      </c>
      <c r="AM2059" s="13">
        <f t="shared" si="2492"/>
        <v>2.9340786940088563E-5</v>
      </c>
      <c r="AN2059" s="13">
        <f t="shared" si="2493"/>
        <v>5.2395750390067258E-5</v>
      </c>
      <c r="AO2059" s="13">
        <f t="shared" si="2494"/>
        <v>4.6783248597659252E-5</v>
      </c>
      <c r="AP2059" s="13">
        <f t="shared" si="2495"/>
        <v>2.7847962643999656E-5</v>
      </c>
      <c r="AQ2059" s="13">
        <f t="shared" si="2496"/>
        <v>1.2432479252740512E-5</v>
      </c>
      <c r="AR2059" s="13">
        <f t="shared" si="2497"/>
        <v>1.5213801517523592E-2</v>
      </c>
      <c r="AS2059" s="13">
        <f t="shared" si="2498"/>
        <v>7.7823158902588438E-3</v>
      </c>
      <c r="AT2059" s="13">
        <f t="shared" si="2499"/>
        <v>1.9904440236720531E-3</v>
      </c>
      <c r="AU2059" s="13">
        <f t="shared" si="2500"/>
        <v>3.3939061047632185E-4</v>
      </c>
      <c r="AV2059" s="13">
        <f t="shared" si="2501"/>
        <v>4.3402119744238222E-5</v>
      </c>
      <c r="AW2059" s="13">
        <f t="shared" si="2502"/>
        <v>1.1266913516466317E-7</v>
      </c>
      <c r="AX2059" s="13">
        <f t="shared" si="2503"/>
        <v>2.5014487905772496E-6</v>
      </c>
      <c r="AY2059" s="13">
        <f t="shared" si="2504"/>
        <v>4.4669996995051828E-6</v>
      </c>
      <c r="AZ2059" s="13">
        <f t="shared" si="2505"/>
        <v>3.988505859193438E-6</v>
      </c>
      <c r="BA2059" s="13">
        <f t="shared" si="2506"/>
        <v>2.3741780552141898E-6</v>
      </c>
      <c r="BB2059" s="13">
        <f t="shared" si="2507"/>
        <v>1.0599310186923921E-6</v>
      </c>
      <c r="BC2059" s="13">
        <f t="shared" si="2508"/>
        <v>3.785575431190444E-7</v>
      </c>
      <c r="BD2059" s="13">
        <f t="shared" si="2509"/>
        <v>4.5280457111567442E-3</v>
      </c>
      <c r="BE2059" s="13">
        <f t="shared" si="2510"/>
        <v>2.31623122262801E-3</v>
      </c>
      <c r="BF2059" s="13">
        <f t="shared" si="2511"/>
        <v>5.924108786554529E-4</v>
      </c>
      <c r="BG2059" s="13">
        <f t="shared" si="2512"/>
        <v>1.0101197891954129E-4</v>
      </c>
      <c r="BH2059" s="13">
        <f t="shared" si="2513"/>
        <v>1.2917664394178239E-5</v>
      </c>
      <c r="BI2059" s="13">
        <f t="shared" si="2514"/>
        <v>1.3215545735107995E-6</v>
      </c>
      <c r="BJ2059" s="14">
        <f t="shared" si="2515"/>
        <v>9.9599520838313763E-2</v>
      </c>
      <c r="BK2059" s="14">
        <f t="shared" si="2516"/>
        <v>0.21559257291424827</v>
      </c>
      <c r="BL2059" s="14">
        <f t="shared" si="2517"/>
        <v>0.58693542896875661</v>
      </c>
      <c r="BM2059" s="14">
        <f t="shared" si="2518"/>
        <v>0.40078243521185108</v>
      </c>
      <c r="BN2059" s="14">
        <f t="shared" si="2519"/>
        <v>0.5967562766169856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1.4750000000000001</v>
      </c>
      <c r="F2060" s="10">
        <f>VLOOKUP(B2060,home!$B$2:$E$405,3,FALSE)</f>
        <v>0.34</v>
      </c>
      <c r="G2060" s="10">
        <f>VLOOKUP(C2060,away!$B$2:$E$405,4,FALSE)</f>
        <v>1.53</v>
      </c>
      <c r="H2060" s="10">
        <f>VLOOKUP(A2060,away!$A$2:$E$405,3,FALSE)</f>
        <v>1.175</v>
      </c>
      <c r="I2060" s="10">
        <f>VLOOKUP(C2060,away!$B$2:$E$405,3,FALSE)</f>
        <v>0.51</v>
      </c>
      <c r="J2060" s="10">
        <f>VLOOKUP(B2060,home!$B$2:$E$405,4,FALSE)</f>
        <v>0.43</v>
      </c>
      <c r="K2060" s="12">
        <f t="shared" si="2464"/>
        <v>0.76729500000000006</v>
      </c>
      <c r="L2060" s="12">
        <f t="shared" si="2465"/>
        <v>0.2576775</v>
      </c>
      <c r="M2060" s="13">
        <f t="shared" si="2466"/>
        <v>0.35880633244442139</v>
      </c>
      <c r="N2060" s="13">
        <f t="shared" si="2467"/>
        <v>0.27531030485294239</v>
      </c>
      <c r="O2060" s="13">
        <f t="shared" si="2468"/>
        <v>9.2456318728447395E-2</v>
      </c>
      <c r="P2060" s="13">
        <f t="shared" si="2469"/>
        <v>7.0941271078744053E-2</v>
      </c>
      <c r="Q2060" s="13">
        <f t="shared" si="2470"/>
        <v>0.10562211018106919</v>
      </c>
      <c r="R2060" s="13">
        <f t="shared" si="2471"/>
        <v>1.1911956534574754E-2</v>
      </c>
      <c r="S2060" s="13">
        <f t="shared" si="2472"/>
        <v>3.5065322760485279E-3</v>
      </c>
      <c r="T2060" s="13">
        <f t="shared" si="2473"/>
        <v>2.7216441296182458E-2</v>
      </c>
      <c r="U2060" s="13">
        <f t="shared" si="2474"/>
        <v>9.1399846891965369E-3</v>
      </c>
      <c r="V2060" s="13">
        <f t="shared" si="2475"/>
        <v>7.7032536387720228E-5</v>
      </c>
      <c r="W2060" s="13">
        <f t="shared" si="2476"/>
        <v>2.7014439010461171E-2</v>
      </c>
      <c r="X2060" s="13">
        <f t="shared" si="2477"/>
        <v>6.9610131081181085E-3</v>
      </c>
      <c r="Y2060" s="13">
        <f t="shared" si="2478"/>
        <v>8.9684822758355205E-4</v>
      </c>
      <c r="Z2060" s="13">
        <f t="shared" si="2479"/>
        <v>1.0231477266459618E-3</v>
      </c>
      <c r="AA2060" s="13">
        <f t="shared" si="2480"/>
        <v>7.8505613491681341E-4</v>
      </c>
      <c r="AB2060" s="13">
        <f t="shared" si="2481"/>
        <v>3.0118482352049813E-4</v>
      </c>
      <c r="AC2060" s="13">
        <f t="shared" si="2482"/>
        <v>9.5190384610390121E-7</v>
      </c>
      <c r="AD2060" s="13">
        <f t="shared" si="2483"/>
        <v>5.1820109951329508E-3</v>
      </c>
      <c r="AE2060" s="13">
        <f t="shared" si="2484"/>
        <v>1.3352876381983708E-3</v>
      </c>
      <c r="AF2060" s="13">
        <f t="shared" si="2485"/>
        <v>1.7203679019593037E-4</v>
      </c>
      <c r="AG2060" s="13">
        <f t="shared" si="2486"/>
        <v>1.4776670001903947E-5</v>
      </c>
      <c r="AH2060" s="13">
        <f t="shared" si="2487"/>
        <v>6.5910537083203714E-5</v>
      </c>
      <c r="AI2060" s="13">
        <f t="shared" si="2488"/>
        <v>5.0572825551256801E-5</v>
      </c>
      <c r="AJ2060" s="13">
        <f t="shared" si="2489"/>
        <v>1.9402138090675794E-5</v>
      </c>
      <c r="AK2060" s="13">
        <f t="shared" si="2490"/>
        <v>4.9623878487616953E-6</v>
      </c>
      <c r="AL2060" s="13">
        <f t="shared" si="2491"/>
        <v>7.5282137109791583E-9</v>
      </c>
      <c r="AM2060" s="13">
        <f t="shared" si="2492"/>
        <v>7.9522622530210781E-4</v>
      </c>
      <c r="AN2060" s="13">
        <f t="shared" si="2493"/>
        <v>2.0491190567028389E-4</v>
      </c>
      <c r="AO2060" s="13">
        <f t="shared" si="2494"/>
        <v>2.6400593786677289E-5</v>
      </c>
      <c r="AP2060" s="13">
        <f t="shared" si="2495"/>
        <v>2.2676130018221786E-6</v>
      </c>
      <c r="AQ2060" s="13">
        <f t="shared" si="2496"/>
        <v>1.4607821231925862E-7</v>
      </c>
      <c r="AR2060" s="13">
        <f t="shared" si="2497"/>
        <v>3.3967324838514471E-6</v>
      </c>
      <c r="AS2060" s="13">
        <f t="shared" si="2498"/>
        <v>2.6062958511967965E-6</v>
      </c>
      <c r="AT2060" s="13">
        <f t="shared" si="2499"/>
        <v>9.9989888757202299E-7</v>
      </c>
      <c r="AU2060" s="13">
        <f t="shared" si="2500"/>
        <v>2.557391389798585E-7</v>
      </c>
      <c r="AV2060" s="13">
        <f t="shared" si="2501"/>
        <v>4.9056840660887626E-8</v>
      </c>
      <c r="AW2060" s="13">
        <f t="shared" si="2502"/>
        <v>4.1345505400497686E-11</v>
      </c>
      <c r="AX2060" s="13">
        <f t="shared" si="2503"/>
        <v>1.0169551775719676E-4</v>
      </c>
      <c r="AY2060" s="13">
        <f t="shared" si="2504"/>
        <v>2.6204646776880072E-5</v>
      </c>
      <c r="AZ2060" s="13">
        <f t="shared" si="2505"/>
        <v>3.3761739349247576E-6</v>
      </c>
      <c r="BA2060" s="13">
        <f t="shared" si="2506"/>
        <v>2.8998801970552469E-7</v>
      </c>
      <c r="BB2060" s="13">
        <f t="shared" si="2507"/>
        <v>1.8680846986917587E-8</v>
      </c>
      <c r="BC2060" s="13">
        <f t="shared" si="2508"/>
        <v>9.6272678989429192E-10</v>
      </c>
      <c r="BD2060" s="13">
        <f t="shared" si="2509"/>
        <v>1.4587692243460505E-7</v>
      </c>
      <c r="BE2060" s="13">
        <f t="shared" si="2510"/>
        <v>1.119306331994603E-7</v>
      </c>
      <c r="BF2060" s="13">
        <f t="shared" si="2511"/>
        <v>4.2941907600389945E-8</v>
      </c>
      <c r="BG2060" s="13">
        <f t="shared" si="2512"/>
        <v>1.0983036997413737E-8</v>
      </c>
      <c r="BH2060" s="13">
        <f t="shared" si="2513"/>
        <v>2.1068073432326432E-9</v>
      </c>
      <c r="BI2060" s="13">
        <f t="shared" si="2514"/>
        <v>3.233085480851383E-10</v>
      </c>
      <c r="BJ2060" s="14">
        <f t="shared" si="2515"/>
        <v>0.45088580715592164</v>
      </c>
      <c r="BK2060" s="14">
        <f t="shared" si="2516"/>
        <v>0.43335833241443839</v>
      </c>
      <c r="BL2060" s="14">
        <f t="shared" si="2517"/>
        <v>0.11474297068504825</v>
      </c>
      <c r="BM2060" s="14">
        <f t="shared" si="2518"/>
        <v>8.4935759556423795E-2</v>
      </c>
      <c r="BN2060" s="14">
        <f t="shared" si="2519"/>
        <v>0.91504829382019914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1.4750000000000001</v>
      </c>
      <c r="F2061" s="10">
        <f>VLOOKUP(B2061,home!$B$2:$E$405,3,FALSE)</f>
        <v>0.68</v>
      </c>
      <c r="G2061" s="10">
        <f>VLOOKUP(C2061,away!$B$2:$E$405,4,FALSE)</f>
        <v>0.51</v>
      </c>
      <c r="H2061" s="10">
        <f>VLOOKUP(A2061,away!$A$2:$E$405,3,FALSE)</f>
        <v>1.175</v>
      </c>
      <c r="I2061" s="10">
        <f>VLOOKUP(C2061,away!$B$2:$E$405,3,FALSE)</f>
        <v>0.68</v>
      </c>
      <c r="J2061" s="10">
        <f>VLOOKUP(B2061,home!$B$2:$E$405,4,FALSE)</f>
        <v>0.64</v>
      </c>
      <c r="K2061" s="12">
        <f t="shared" si="2464"/>
        <v>0.51153000000000004</v>
      </c>
      <c r="L2061" s="12">
        <f t="shared" si="2465"/>
        <v>0.51136000000000004</v>
      </c>
      <c r="M2061" s="13">
        <f t="shared" si="2466"/>
        <v>0.35955432520887798</v>
      </c>
      <c r="N2061" s="13">
        <f t="shared" si="2467"/>
        <v>0.18392282397409737</v>
      </c>
      <c r="O2061" s="13">
        <f t="shared" si="2468"/>
        <v>0.18386169973881183</v>
      </c>
      <c r="P2061" s="13">
        <f t="shared" si="2469"/>
        <v>9.4050775267394429E-2</v>
      </c>
      <c r="Q2061" s="13">
        <f t="shared" si="2470"/>
        <v>4.7041021073735007E-2</v>
      </c>
      <c r="R2061" s="13">
        <f t="shared" si="2471"/>
        <v>4.7009759389219405E-2</v>
      </c>
      <c r="S2061" s="13">
        <f t="shared" si="2472"/>
        <v>6.150355946392269E-3</v>
      </c>
      <c r="T2061" s="13">
        <f t="shared" si="2473"/>
        <v>2.4054896536265132E-2</v>
      </c>
      <c r="U2061" s="13">
        <f t="shared" si="2474"/>
        <v>2.4046902220367407E-2</v>
      </c>
      <c r="V2061" s="13">
        <f t="shared" si="2475"/>
        <v>1.7875393210518557E-4</v>
      </c>
      <c r="W2061" s="13">
        <f t="shared" si="2476"/>
        <v>8.0209645032825582E-3</v>
      </c>
      <c r="X2061" s="13">
        <f t="shared" si="2477"/>
        <v>4.1016004083985688E-3</v>
      </c>
      <c r="Y2061" s="13">
        <f t="shared" si="2478"/>
        <v>1.048697192419346E-3</v>
      </c>
      <c r="Z2061" s="13">
        <f t="shared" si="2479"/>
        <v>8.0129701870904103E-3</v>
      </c>
      <c r="AA2061" s="13">
        <f t="shared" si="2480"/>
        <v>4.0988746398023584E-3</v>
      </c>
      <c r="AB2061" s="13">
        <f t="shared" si="2481"/>
        <v>1.04834867224905E-3</v>
      </c>
      <c r="AC2061" s="13">
        <f t="shared" si="2482"/>
        <v>2.9223584445169076E-6</v>
      </c>
      <c r="AD2061" s="13">
        <f t="shared" si="2483"/>
        <v>1.0257409930910317E-3</v>
      </c>
      <c r="AE2061" s="13">
        <f t="shared" si="2484"/>
        <v>5.2452291422702994E-4</v>
      </c>
      <c r="AF2061" s="13">
        <f t="shared" si="2485"/>
        <v>1.3411001870956702E-4</v>
      </c>
      <c r="AG2061" s="13">
        <f t="shared" si="2486"/>
        <v>2.2859499722441391E-5</v>
      </c>
      <c r="AH2061" s="13">
        <f t="shared" si="2487"/>
        <v>1.0243781087176382E-3</v>
      </c>
      <c r="AI2061" s="13">
        <f t="shared" si="2488"/>
        <v>5.2400013395233354E-4</v>
      </c>
      <c r="AJ2061" s="13">
        <f t="shared" si="2489"/>
        <v>1.3402089426031857E-4</v>
      </c>
      <c r="AK2061" s="13">
        <f t="shared" si="2490"/>
        <v>2.2851902680326925E-5</v>
      </c>
      <c r="AL2061" s="13">
        <f t="shared" si="2491"/>
        <v>3.0576751054946941E-8</v>
      </c>
      <c r="AM2061" s="13">
        <f t="shared" si="2492"/>
        <v>1.0493945803917113E-4</v>
      </c>
      <c r="AN2061" s="13">
        <f t="shared" si="2493"/>
        <v>5.366184126291055E-5</v>
      </c>
      <c r="AO2061" s="13">
        <f t="shared" si="2494"/>
        <v>1.3720259574100969E-5</v>
      </c>
      <c r="AP2061" s="13">
        <f t="shared" si="2495"/>
        <v>2.3386639786040901E-6</v>
      </c>
      <c r="AQ2061" s="13">
        <f t="shared" si="2496"/>
        <v>2.989748030247469E-7</v>
      </c>
      <c r="AR2061" s="13">
        <f t="shared" si="2497"/>
        <v>1.0476519793477037E-4</v>
      </c>
      <c r="AS2061" s="13">
        <f t="shared" si="2498"/>
        <v>5.3590541699573097E-5</v>
      </c>
      <c r="AT2061" s="13">
        <f t="shared" si="2499"/>
        <v>1.3706584897791312E-5</v>
      </c>
      <c r="AU2061" s="13">
        <f t="shared" si="2500"/>
        <v>2.337109790922397E-6</v>
      </c>
      <c r="AV2061" s="13">
        <f t="shared" si="2501"/>
        <v>2.9887544283763339E-7</v>
      </c>
      <c r="AW2061" s="13">
        <f t="shared" si="2502"/>
        <v>2.2217065685764357E-10</v>
      </c>
      <c r="AX2061" s="13">
        <f t="shared" si="2503"/>
        <v>8.946613495129532E-6</v>
      </c>
      <c r="AY2061" s="13">
        <f t="shared" si="2504"/>
        <v>4.574940276869437E-6</v>
      </c>
      <c r="AZ2061" s="13">
        <f t="shared" si="2505"/>
        <v>1.1697207299899777E-6</v>
      </c>
      <c r="BA2061" s="13">
        <f t="shared" si="2506"/>
        <v>1.9938279749589164E-7</v>
      </c>
      <c r="BB2061" s="13">
        <f t="shared" si="2507"/>
        <v>2.5489096831874788E-8</v>
      </c>
      <c r="BC2061" s="13">
        <f t="shared" si="2508"/>
        <v>2.6068209111895002E-9</v>
      </c>
      <c r="BD2061" s="13">
        <f t="shared" si="2509"/>
        <v>8.9287886026540186E-6</v>
      </c>
      <c r="BE2061" s="13">
        <f t="shared" si="2510"/>
        <v>4.5673432339156112E-6</v>
      </c>
      <c r="BF2061" s="13">
        <f t="shared" si="2511"/>
        <v>1.168166542222426E-6</v>
      </c>
      <c r="BG2061" s="13">
        <f t="shared" si="2512"/>
        <v>1.9918407711434593E-7</v>
      </c>
      <c r="BH2061" s="13">
        <f t="shared" si="2513"/>
        <v>2.5472157741575342E-8</v>
      </c>
      <c r="BI2061" s="13">
        <f t="shared" si="2514"/>
        <v>2.6059545699096082E-9</v>
      </c>
      <c r="BJ2061" s="14">
        <f t="shared" si="2515"/>
        <v>0.27008711506482314</v>
      </c>
      <c r="BK2061" s="14">
        <f t="shared" si="2516"/>
        <v>0.45994173823024237</v>
      </c>
      <c r="BL2061" s="14">
        <f t="shared" si="2517"/>
        <v>0.26196042557039478</v>
      </c>
      <c r="BM2061" s="14">
        <f t="shared" si="2518"/>
        <v>8.4557269682308339E-2</v>
      </c>
      <c r="BN2061" s="14">
        <f t="shared" si="2519"/>
        <v>0.91544040465213594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1.40384615384615</v>
      </c>
      <c r="F2062" s="10">
        <f>VLOOKUP(B2062,home!$B$2:$E$405,3,FALSE)</f>
        <v>0.59</v>
      </c>
      <c r="G2062" s="10">
        <f>VLOOKUP(C2062,away!$B$2:$E$405,4,FALSE)</f>
        <v>0.71</v>
      </c>
      <c r="H2062" s="10">
        <f>VLOOKUP(A2062,away!$A$2:$E$405,3,FALSE)</f>
        <v>1.12179487179487</v>
      </c>
      <c r="I2062" s="10">
        <f>VLOOKUP(C2062,away!$B$2:$E$405,3,FALSE)</f>
        <v>0.36</v>
      </c>
      <c r="J2062" s="10">
        <f>VLOOKUP(B2062,home!$B$2:$E$405,4,FALSE)</f>
        <v>1.49</v>
      </c>
      <c r="K2062" s="12">
        <f t="shared" si="2464"/>
        <v>0.58807115384615216</v>
      </c>
      <c r="L2062" s="12">
        <f t="shared" si="2465"/>
        <v>0.60173076923076829</v>
      </c>
      <c r="M2062" s="13">
        <f t="shared" si="2466"/>
        <v>0.30428152924699947</v>
      </c>
      <c r="N2062" s="13">
        <f t="shared" si="2467"/>
        <v>0.17893918999835468</v>
      </c>
      <c r="O2062" s="13">
        <f t="shared" si="2468"/>
        <v>0.1830955586565115</v>
      </c>
      <c r="P2062" s="13">
        <f t="shared" si="2469"/>
        <v>0.10767321644324056</v>
      </c>
      <c r="Q2062" s="13">
        <f t="shared" si="2470"/>
        <v>5.2614487965314129E-2</v>
      </c>
      <c r="R2062" s="13">
        <f t="shared" si="2471"/>
        <v>5.508711567655996E-2</v>
      </c>
      <c r="S2062" s="13">
        <f t="shared" si="2472"/>
        <v>9.5253247608581629E-3</v>
      </c>
      <c r="T2062" s="13">
        <f t="shared" si="2473"/>
        <v>3.1659756316051474E-2</v>
      </c>
      <c r="U2062" s="13">
        <f t="shared" si="2474"/>
        <v>3.2395143677971076E-2</v>
      </c>
      <c r="V2062" s="13">
        <f t="shared" si="2475"/>
        <v>3.7451513961287791E-4</v>
      </c>
      <c r="W2062" s="13">
        <f t="shared" si="2476"/>
        <v>1.0313687548928925E-2</v>
      </c>
      <c r="X2062" s="13">
        <f t="shared" si="2477"/>
        <v>6.2060631424227996E-3</v>
      </c>
      <c r="Y2062" s="13">
        <f t="shared" si="2478"/>
        <v>1.8671895742923949E-3</v>
      </c>
      <c r="Z2062" s="13">
        <f t="shared" si="2479"/>
        <v>1.1049204163586915E-2</v>
      </c>
      <c r="AA2062" s="13">
        <f t="shared" si="2480"/>
        <v>6.4977182415622654E-3</v>
      </c>
      <c r="AB2062" s="13">
        <f t="shared" si="2481"/>
        <v>1.9105603318413558E-3</v>
      </c>
      <c r="AC2062" s="13">
        <f t="shared" si="2482"/>
        <v>8.2828823418480427E-6</v>
      </c>
      <c r="AD2062" s="13">
        <f t="shared" si="2483"/>
        <v>1.5162955343268312E-3</v>
      </c>
      <c r="AE2062" s="13">
        <f t="shared" si="2484"/>
        <v>9.1240167825166303E-4</v>
      </c>
      <c r="AF2062" s="13">
        <f t="shared" si="2485"/>
        <v>2.7451008185090854E-4</v>
      </c>
      <c r="AG2062" s="13">
        <f t="shared" si="2486"/>
        <v>5.5060387571249458E-5</v>
      </c>
      <c r="AH2062" s="13">
        <f t="shared" si="2487"/>
        <v>1.6621615301857405E-3</v>
      </c>
      <c r="AI2062" s="13">
        <f t="shared" si="2488"/>
        <v>9.7746924893501422E-4</v>
      </c>
      <c r="AJ2062" s="13">
        <f t="shared" si="2489"/>
        <v>2.8741073453517269E-4</v>
      </c>
      <c r="AK2062" s="13">
        <f t="shared" si="2490"/>
        <v>5.6339320761956395E-5</v>
      </c>
      <c r="AL2062" s="13">
        <f t="shared" si="2491"/>
        <v>1.172393980501851E-7</v>
      </c>
      <c r="AM2062" s="13">
        <f t="shared" si="2492"/>
        <v>1.7833793288866956E-4</v>
      </c>
      <c r="AN2062" s="13">
        <f t="shared" si="2493"/>
        <v>1.0731142154012428E-4</v>
      </c>
      <c r="AO2062" s="13">
        <f t="shared" si="2494"/>
        <v>3.2286292115293105E-5</v>
      </c>
      <c r="AP2062" s="13">
        <f t="shared" si="2495"/>
        <v>6.475885130048204E-6</v>
      </c>
      <c r="AQ2062" s="13">
        <f t="shared" si="2496"/>
        <v>9.7418483518849985E-7</v>
      </c>
      <c r="AR2062" s="13">
        <f t="shared" si="2497"/>
        <v>2.0003474722889137E-4</v>
      </c>
      <c r="AS2062" s="13">
        <f t="shared" si="2498"/>
        <v>1.1763466461221753E-4</v>
      </c>
      <c r="AT2062" s="13">
        <f t="shared" si="2499"/>
        <v>3.458877647540594E-5</v>
      </c>
      <c r="AU2062" s="13">
        <f t="shared" si="2500"/>
        <v>6.7802205640062057E-6</v>
      </c>
      <c r="AV2062" s="13">
        <f t="shared" si="2501"/>
        <v>9.9681303260163435E-7</v>
      </c>
      <c r="AW2062" s="13">
        <f t="shared" si="2502"/>
        <v>1.1523998034513987E-9</v>
      </c>
      <c r="AX2062" s="13">
        <f t="shared" si="2503"/>
        <v>1.7479232328062916E-5</v>
      </c>
      <c r="AY2062" s="13">
        <f t="shared" si="2504"/>
        <v>1.0517791914328612E-5</v>
      </c>
      <c r="AZ2062" s="13">
        <f t="shared" si="2505"/>
        <v>3.164439509609055E-6</v>
      </c>
      <c r="BA2062" s="13">
        <f t="shared" si="2506"/>
        <v>6.3471354010043071E-7</v>
      </c>
      <c r="BB2062" s="13">
        <f t="shared" si="2507"/>
        <v>9.548166668145406E-8</v>
      </c>
      <c r="BC2062" s="13">
        <f t="shared" si="2508"/>
        <v>1.1490851347933438E-8</v>
      </c>
      <c r="BD2062" s="13">
        <f t="shared" si="2509"/>
        <v>2.0061177053820501E-5</v>
      </c>
      <c r="BE2062" s="13">
        <f t="shared" si="2510"/>
        <v>1.1797399537552173E-5</v>
      </c>
      <c r="BF2062" s="13">
        <f t="shared" si="2511"/>
        <v>3.4688551792161832E-6</v>
      </c>
      <c r="BG2062" s="13">
        <f t="shared" si="2512"/>
        <v>6.7997788925562078E-7</v>
      </c>
      <c r="BH2062" s="13">
        <f t="shared" si="2513"/>
        <v>9.9968845481105986E-8</v>
      </c>
      <c r="BI2062" s="13">
        <f t="shared" si="2514"/>
        <v>1.1757758862148344E-8</v>
      </c>
      <c r="BJ2062" s="14">
        <f t="shared" si="2515"/>
        <v>0.28471593109368448</v>
      </c>
      <c r="BK2062" s="14">
        <f t="shared" si="2516"/>
        <v>0.42187350350436531</v>
      </c>
      <c r="BL2062" s="14">
        <f t="shared" si="2517"/>
        <v>0.28236563177704133</v>
      </c>
      <c r="BM2062" s="14">
        <f t="shared" si="2518"/>
        <v>0.11830265591218325</v>
      </c>
      <c r="BN2062" s="14">
        <f t="shared" si="2519"/>
        <v>0.88169109798698031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1.40384615384615</v>
      </c>
      <c r="F2063" s="10">
        <f>VLOOKUP(B2063,home!$B$2:$E$405,3,FALSE)</f>
        <v>0.36</v>
      </c>
      <c r="G2063" s="10">
        <f>VLOOKUP(C2063,away!$B$2:$E$405,4,FALSE)</f>
        <v>1.31</v>
      </c>
      <c r="H2063" s="10">
        <f>VLOOKUP(A2063,away!$A$2:$E$405,3,FALSE)</f>
        <v>1.12179487179487</v>
      </c>
      <c r="I2063" s="10">
        <f>VLOOKUP(C2063,away!$B$2:$E$405,3,FALSE)</f>
        <v>0.83</v>
      </c>
      <c r="J2063" s="10">
        <f>VLOOKUP(B2063,home!$B$2:$E$405,4,FALSE)</f>
        <v>1.34</v>
      </c>
      <c r="K2063" s="12">
        <f t="shared" si="2464"/>
        <v>0.66205384615384433</v>
      </c>
      <c r="L2063" s="12">
        <f t="shared" si="2465"/>
        <v>1.2476602564102544</v>
      </c>
      <c r="M2063" s="13">
        <f t="shared" si="2466"/>
        <v>0.14812272845072288</v>
      </c>
      <c r="N2063" s="13">
        <f t="shared" si="2467"/>
        <v>9.8065222073602534E-2</v>
      </c>
      <c r="O2063" s="13">
        <f t="shared" si="2468"/>
        <v>0.1848068413590154</v>
      </c>
      <c r="P2063" s="13">
        <f t="shared" si="2469"/>
        <v>0.12235208011727948</v>
      </c>
      <c r="Q2063" s="13">
        <f t="shared" si="2470"/>
        <v>3.2462228723879716E-2</v>
      </c>
      <c r="R2063" s="13">
        <f t="shared" si="2471"/>
        <v>0.1152880755381792</v>
      </c>
      <c r="S2063" s="13">
        <f t="shared" si="2472"/>
        <v>2.5266263431687624E-2</v>
      </c>
      <c r="T2063" s="13">
        <f t="shared" si="2473"/>
        <v>4.0501832613284092E-2</v>
      </c>
      <c r="U2063" s="13">
        <f t="shared" si="2474"/>
        <v>7.632691382572647E-2</v>
      </c>
      <c r="V2063" s="13">
        <f t="shared" si="2475"/>
        <v>2.3189328050928219E-3</v>
      </c>
      <c r="W2063" s="13">
        <f t="shared" si="2476"/>
        <v>7.163914460456792E-3</v>
      </c>
      <c r="X2063" s="13">
        <f t="shared" si="2477"/>
        <v>8.9381313526346491E-3</v>
      </c>
      <c r="Y2063" s="13">
        <f t="shared" si="2478"/>
        <v>5.5758756276283418E-3</v>
      </c>
      <c r="Z2063" s="13">
        <f t="shared" si="2479"/>
        <v>4.7946783295669815E-2</v>
      </c>
      <c r="AA2063" s="13">
        <f t="shared" si="2480"/>
        <v>3.1743352291603091E-2</v>
      </c>
      <c r="AB2063" s="13">
        <f t="shared" si="2481"/>
        <v>1.0507904237236139E-2</v>
      </c>
      <c r="AC2063" s="13">
        <f t="shared" si="2482"/>
        <v>1.1971755420442353E-4</v>
      </c>
      <c r="AD2063" s="13">
        <f t="shared" si="2483"/>
        <v>1.1857242805156402E-3</v>
      </c>
      <c r="AE2063" s="13">
        <f t="shared" si="2484"/>
        <v>1.4793810598600079E-3</v>
      </c>
      <c r="AF2063" s="13">
        <f t="shared" si="2485"/>
        <v>9.2288247623670586E-4</v>
      </c>
      <c r="AG2063" s="13">
        <f t="shared" si="2486"/>
        <v>3.8381459564600632E-4</v>
      </c>
      <c r="AH2063" s="13">
        <f t="shared" si="2487"/>
        <v>1.4955323985180569E-2</v>
      </c>
      <c r="AI2063" s="13">
        <f t="shared" si="2488"/>
        <v>9.9012297648656336E-3</v>
      </c>
      <c r="AJ2063" s="13">
        <f t="shared" si="2489"/>
        <v>3.277573623741108E-3</v>
      </c>
      <c r="AK2063" s="13">
        <f t="shared" si="2490"/>
        <v>7.2331007455006481E-4</v>
      </c>
      <c r="AL2063" s="13">
        <f t="shared" si="2491"/>
        <v>3.9555554874449514E-6</v>
      </c>
      <c r="AM2063" s="13">
        <f t="shared" si="2492"/>
        <v>1.5700266407867592E-4</v>
      </c>
      <c r="AN2063" s="13">
        <f t="shared" si="2493"/>
        <v>1.9588598412149382E-4</v>
      </c>
      <c r="AO2063" s="13">
        <f t="shared" si="2494"/>
        <v>1.2219957858809904E-4</v>
      </c>
      <c r="AP2063" s="13">
        <f t="shared" si="2495"/>
        <v>5.082118585148422E-5</v>
      </c>
      <c r="AQ2063" s="13">
        <f t="shared" si="2496"/>
        <v>1.5851893442633991E-5</v>
      </c>
      <c r="AR2063" s="13">
        <f t="shared" si="2497"/>
        <v>3.7318326716097631E-3</v>
      </c>
      <c r="AS2063" s="13">
        <f t="shared" si="2498"/>
        <v>2.4706741734418195E-3</v>
      </c>
      <c r="AT2063" s="13">
        <f t="shared" si="2499"/>
        <v>8.1785966956006353E-4</v>
      </c>
      <c r="AU2063" s="13">
        <f t="shared" si="2500"/>
        <v>1.804890466154508E-4</v>
      </c>
      <c r="AV2063" s="13">
        <f t="shared" si="2501"/>
        <v>2.9873366875099921E-5</v>
      </c>
      <c r="AW2063" s="13">
        <f t="shared" si="2502"/>
        <v>9.0760030732295905E-8</v>
      </c>
      <c r="AX2063" s="13">
        <f t="shared" si="2503"/>
        <v>1.7324036268281231E-5</v>
      </c>
      <c r="AY2063" s="13">
        <f t="shared" si="2504"/>
        <v>2.1614511532544303E-5</v>
      </c>
      <c r="AZ2063" s="13">
        <f t="shared" si="2505"/>
        <v>1.3483783500438317E-5</v>
      </c>
      <c r="BA2063" s="13">
        <f t="shared" si="2506"/>
        <v>5.6077269265124094E-6</v>
      </c>
      <c r="BB2063" s="13">
        <f t="shared" si="2507"/>
        <v>1.7491345037527893E-6</v>
      </c>
      <c r="BC2063" s="13">
        <f t="shared" si="2508"/>
        <v>4.3646512068964562E-7</v>
      </c>
      <c r="BD2063" s="13">
        <f t="shared" si="2509"/>
        <v>7.7600988465679967E-4</v>
      </c>
      <c r="BE2063" s="13">
        <f t="shared" si="2510"/>
        <v>5.1376032879043524E-4</v>
      </c>
      <c r="BF2063" s="13">
        <f t="shared" si="2511"/>
        <v>1.7006850083848567E-4</v>
      </c>
      <c r="BG2063" s="13">
        <f t="shared" si="2512"/>
        <v>3.7531501696579256E-5</v>
      </c>
      <c r="BH2063" s="13">
        <f t="shared" si="2513"/>
        <v>6.2119687625374559E-6</v>
      </c>
      <c r="BI2063" s="13">
        <f t="shared" si="2514"/>
        <v>8.2253156228509212E-7</v>
      </c>
      <c r="BJ2063" s="14">
        <f t="shared" si="2515"/>
        <v>0.19728098422767912</v>
      </c>
      <c r="BK2063" s="14">
        <f t="shared" si="2516"/>
        <v>0.29820529242600724</v>
      </c>
      <c r="BL2063" s="14">
        <f t="shared" si="2517"/>
        <v>0.45626565834450694</v>
      </c>
      <c r="BM2063" s="14">
        <f t="shared" si="2518"/>
        <v>0.29858001827968217</v>
      </c>
      <c r="BN2063" s="14">
        <f t="shared" si="2519"/>
        <v>0.7010971762626792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1.40384615384615</v>
      </c>
      <c r="F2064" s="10">
        <f>VLOOKUP(B2064,home!$B$2:$E$405,3,FALSE)</f>
        <v>1.66</v>
      </c>
      <c r="G2064" s="10">
        <f>VLOOKUP(C2064,away!$B$2:$E$405,4,FALSE)</f>
        <v>1.31</v>
      </c>
      <c r="H2064" s="10">
        <f>VLOOKUP(A2064,away!$A$2:$E$405,3,FALSE)</f>
        <v>1.12179487179487</v>
      </c>
      <c r="I2064" s="10">
        <f>VLOOKUP(C2064,away!$B$2:$E$405,3,FALSE)</f>
        <v>0.71</v>
      </c>
      <c r="J2064" s="10">
        <f>VLOOKUP(B2064,home!$B$2:$E$405,4,FALSE)</f>
        <v>1.19</v>
      </c>
      <c r="K2064" s="12">
        <f t="shared" si="2464"/>
        <v>3.0528038461538376</v>
      </c>
      <c r="L2064" s="12">
        <f t="shared" si="2465"/>
        <v>0.94780448717948562</v>
      </c>
      <c r="M2064" s="13">
        <f t="shared" si="2466"/>
        <v>1.8304500263419093E-2</v>
      </c>
      <c r="N2064" s="13">
        <f t="shared" si="2467"/>
        <v>5.5880048806089738E-2</v>
      </c>
      <c r="O2064" s="13">
        <f t="shared" si="2468"/>
        <v>1.7349087485246693E-2</v>
      </c>
      <c r="P2064" s="13">
        <f t="shared" si="2469"/>
        <v>5.2963361002220509E-2</v>
      </c>
      <c r="Q2064" s="13">
        <f t="shared" si="2470"/>
        <v>8.5295413959247487E-2</v>
      </c>
      <c r="R2064" s="13">
        <f t="shared" si="2471"/>
        <v>8.2217714834931371E-3</v>
      </c>
      <c r="S2064" s="13">
        <f t="shared" si="2472"/>
        <v>3.8311857306717399E-2</v>
      </c>
      <c r="T2064" s="13">
        <f t="shared" si="2473"/>
        <v>8.0843376086406488E-2</v>
      </c>
      <c r="U2064" s="13">
        <f t="shared" si="2474"/>
        <v>2.5099455607005789E-2</v>
      </c>
      <c r="V2064" s="13">
        <f t="shared" si="2475"/>
        <v>1.231709688874446E-2</v>
      </c>
      <c r="W2064" s="13">
        <f t="shared" si="2476"/>
        <v>8.6796722598024803E-2</v>
      </c>
      <c r="X2064" s="13">
        <f t="shared" si="2477"/>
        <v>8.2266323150880963E-2</v>
      </c>
      <c r="Y2064" s="13">
        <f t="shared" si="2478"/>
        <v>3.8986195113081289E-2</v>
      </c>
      <c r="Z2064" s="13">
        <f t="shared" si="2479"/>
        <v>2.597543968206377E-3</v>
      </c>
      <c r="AA2064" s="13">
        <f t="shared" si="2480"/>
        <v>7.9297922166941294E-3</v>
      </c>
      <c r="AB2064" s="13">
        <f t="shared" si="2481"/>
        <v>1.2104050089162304E-2</v>
      </c>
      <c r="AC2064" s="13">
        <f t="shared" si="2482"/>
        <v>2.2274401090916708E-3</v>
      </c>
      <c r="AD2064" s="13">
        <f t="shared" si="2483"/>
        <v>6.624334214519946E-2</v>
      </c>
      <c r="AE2064" s="13">
        <f t="shared" si="2484"/>
        <v>6.2785736930985978E-2</v>
      </c>
      <c r="AF2064" s="13">
        <f t="shared" si="2485"/>
        <v>2.9754301597029627E-2</v>
      </c>
      <c r="AG2064" s="13">
        <f t="shared" si="2486"/>
        <v>9.4004201888521384E-3</v>
      </c>
      <c r="AH2064" s="13">
        <f t="shared" si="2487"/>
        <v>6.1549095717800277E-4</v>
      </c>
      <c r="AI2064" s="13">
        <f t="shared" si="2488"/>
        <v>1.8789731613459136E-3</v>
      </c>
      <c r="AJ2064" s="13">
        <f t="shared" si="2489"/>
        <v>2.8680682468883211E-3</v>
      </c>
      <c r="AK2064" s="13">
        <f t="shared" si="2490"/>
        <v>2.9185499250441197E-3</v>
      </c>
      <c r="AL2064" s="13">
        <f t="shared" si="2491"/>
        <v>2.578004598014882E-4</v>
      </c>
      <c r="AM2064" s="13">
        <f t="shared" si="2492"/>
        <v>4.0445585936589895E-2</v>
      </c>
      <c r="AN2064" s="13">
        <f t="shared" si="2493"/>
        <v>3.8334507837303397E-2</v>
      </c>
      <c r="AO2064" s="13">
        <f t="shared" si="2494"/>
        <v>1.8166809271006661E-2</v>
      </c>
      <c r="AP2064" s="13">
        <f t="shared" si="2495"/>
        <v>5.7395277815979976E-3</v>
      </c>
      <c r="AQ2064" s="13">
        <f t="shared" si="2496"/>
        <v>1.359987546422475E-3</v>
      </c>
      <c r="AR2064" s="13">
        <f t="shared" si="2497"/>
        <v>1.1667301820634154E-4</v>
      </c>
      <c r="AS2064" s="13">
        <f t="shared" si="2498"/>
        <v>3.561798387226962E-4</v>
      </c>
      <c r="AT2064" s="13">
        <f t="shared" si="2499"/>
        <v>5.4367359078755044E-4</v>
      </c>
      <c r="AU2064" s="13">
        <f t="shared" si="2500"/>
        <v>5.5324294300283371E-4</v>
      </c>
      <c r="AV2064" s="13">
        <f t="shared" si="2501"/>
        <v>4.2223554606412981E-4</v>
      </c>
      <c r="AW2064" s="13">
        <f t="shared" si="2502"/>
        <v>2.0720433989381743E-5</v>
      </c>
      <c r="AX2064" s="13">
        <f t="shared" si="2503"/>
        <v>2.057874005119454E-2</v>
      </c>
      <c r="AY2064" s="13">
        <f t="shared" si="2504"/>
        <v>1.9504622161022382E-2</v>
      </c>
      <c r="AZ2064" s="13">
        <f t="shared" si="2505"/>
        <v>9.2432842024787239E-3</v>
      </c>
      <c r="BA2064" s="13">
        <f t="shared" si="2506"/>
        <v>2.9202754144615293E-3</v>
      </c>
      <c r="BB2064" s="13">
        <f t="shared" si="2507"/>
        <v>6.9196253540664237E-4</v>
      </c>
      <c r="BC2064" s="13">
        <f t="shared" si="2508"/>
        <v>1.3116903920370188E-4</v>
      </c>
      <c r="BD2064" s="13">
        <f t="shared" si="2509"/>
        <v>1.8430535031457382E-5</v>
      </c>
      <c r="BE2064" s="13">
        <f t="shared" si="2510"/>
        <v>5.6264808230706132E-5</v>
      </c>
      <c r="BF2064" s="13">
        <f t="shared" si="2511"/>
        <v>8.5882711484903913E-5</v>
      </c>
      <c r="BG2064" s="13">
        <f t="shared" si="2512"/>
        <v>8.7394357313078333E-5</v>
      </c>
      <c r="BH2064" s="13">
        <f t="shared" si="2513"/>
        <v>6.6699457534377077E-5</v>
      </c>
      <c r="BI2064" s="13">
        <f t="shared" si="2514"/>
        <v>4.0724072099464174E-5</v>
      </c>
      <c r="BJ2064" s="14">
        <f t="shared" si="2515"/>
        <v>0.75536835235248589</v>
      </c>
      <c r="BK2064" s="14">
        <f t="shared" si="2516"/>
        <v>0.14388667819101703</v>
      </c>
      <c r="BL2064" s="14">
        <f t="shared" si="2517"/>
        <v>8.1332640050535948E-2</v>
      </c>
      <c r="BM2064" s="14">
        <f t="shared" si="2518"/>
        <v>0.72568712983549577</v>
      </c>
      <c r="BN2064" s="14">
        <f t="shared" si="2519"/>
        <v>0.23801418299971666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1.40384615384615</v>
      </c>
      <c r="F2065" s="10">
        <f>VLOOKUP(B2065,home!$B$2:$E$405,3,FALSE)</f>
        <v>0.47</v>
      </c>
      <c r="G2065" s="10">
        <f>VLOOKUP(C2065,away!$B$2:$E$405,4,FALSE)</f>
        <v>0.95</v>
      </c>
      <c r="H2065" s="10">
        <f>VLOOKUP(A2065,away!$A$2:$E$405,3,FALSE)</f>
        <v>1.12179487179487</v>
      </c>
      <c r="I2065" s="10">
        <f>VLOOKUP(C2065,away!$B$2:$E$405,3,FALSE)</f>
        <v>0.59</v>
      </c>
      <c r="J2065" s="10">
        <f>VLOOKUP(B2065,home!$B$2:$E$405,4,FALSE)</f>
        <v>1.04</v>
      </c>
      <c r="K2065" s="12">
        <f t="shared" si="2464"/>
        <v>0.62681730769230593</v>
      </c>
      <c r="L2065" s="12">
        <f t="shared" si="2465"/>
        <v>0.68833333333333213</v>
      </c>
      <c r="M2065" s="13">
        <f t="shared" si="2466"/>
        <v>0.26843388303787952</v>
      </c>
      <c r="N2065" s="13">
        <f t="shared" si="2467"/>
        <v>0.16825900385919498</v>
      </c>
      <c r="O2065" s="13">
        <f t="shared" si="2468"/>
        <v>0.18477198949107343</v>
      </c>
      <c r="P2065" s="13">
        <f t="shared" si="2469"/>
        <v>0.11581828098974567</v>
      </c>
      <c r="Q2065" s="13">
        <f t="shared" si="2470"/>
        <v>5.2733827897004953E-2</v>
      </c>
      <c r="R2065" s="13">
        <f t="shared" si="2471"/>
        <v>6.3592359716510991E-2</v>
      </c>
      <c r="S2065" s="13">
        <f t="shared" si="2472"/>
        <v>1.2492717070228065E-2</v>
      </c>
      <c r="T2065" s="13">
        <f t="shared" si="2473"/>
        <v>3.6298451535771679E-2</v>
      </c>
      <c r="U2065" s="13">
        <f t="shared" si="2474"/>
        <v>3.9860791707304062E-2</v>
      </c>
      <c r="V2065" s="13">
        <f t="shared" si="2475"/>
        <v>5.9889981083800152E-4</v>
      </c>
      <c r="W2065" s="13">
        <f t="shared" si="2476"/>
        <v>1.101815867557002E-2</v>
      </c>
      <c r="X2065" s="13">
        <f t="shared" si="2477"/>
        <v>7.5841658883506833E-3</v>
      </c>
      <c r="Y2065" s="13">
        <f t="shared" si="2478"/>
        <v>2.6102170932406888E-3</v>
      </c>
      <c r="Z2065" s="13">
        <f t="shared" si="2479"/>
        <v>1.4590913646066109E-2</v>
      </c>
      <c r="AA2065" s="13">
        <f t="shared" si="2480"/>
        <v>9.1458372083980839E-3</v>
      </c>
      <c r="AB2065" s="13">
        <f t="shared" si="2481"/>
        <v>2.8663845277801013E-3</v>
      </c>
      <c r="AC2065" s="13">
        <f t="shared" si="2482"/>
        <v>1.6150053830609627E-5</v>
      </c>
      <c r="AD2065" s="13">
        <f t="shared" si="2483"/>
        <v>1.7265931391868552E-3</v>
      </c>
      <c r="AE2065" s="13">
        <f t="shared" si="2484"/>
        <v>1.1884716108069499E-3</v>
      </c>
      <c r="AF2065" s="13">
        <f t="shared" si="2485"/>
        <v>4.0903231271939122E-4</v>
      </c>
      <c r="AG2065" s="13">
        <f t="shared" si="2486"/>
        <v>9.3850191751726833E-5</v>
      </c>
      <c r="AH2065" s="13">
        <f t="shared" si="2487"/>
        <v>2.5108530565938715E-3</v>
      </c>
      <c r="AI2065" s="13">
        <f t="shared" si="2488"/>
        <v>1.5738461529451672E-3</v>
      </c>
      <c r="AJ2065" s="13">
        <f t="shared" si="2489"/>
        <v>4.9325700415549147E-4</v>
      </c>
      <c r="AK2065" s="13">
        <f t="shared" si="2490"/>
        <v>1.030606757817059E-4</v>
      </c>
      <c r="AL2065" s="13">
        <f t="shared" si="2491"/>
        <v>2.7872360245805746E-7</v>
      </c>
      <c r="AM2065" s="13">
        <f t="shared" si="2492"/>
        <v>2.1645169259702237E-4</v>
      </c>
      <c r="AN2065" s="13">
        <f t="shared" si="2493"/>
        <v>1.4899091507095013E-4</v>
      </c>
      <c r="AO2065" s="13">
        <f t="shared" si="2494"/>
        <v>5.1277706603585245E-5</v>
      </c>
      <c r="AP2065" s="13">
        <f t="shared" si="2495"/>
        <v>1.1765384904044818E-5</v>
      </c>
      <c r="AQ2065" s="13">
        <f t="shared" si="2496"/>
        <v>2.0246266522377085E-6</v>
      </c>
      <c r="AR2065" s="13">
        <f t="shared" si="2497"/>
        <v>3.4566077079108907E-4</v>
      </c>
      <c r="AS2065" s="13">
        <f t="shared" si="2498"/>
        <v>2.1666615372211771E-4</v>
      </c>
      <c r="AT2065" s="13">
        <f t="shared" si="2499"/>
        <v>6.7905047572072551E-5</v>
      </c>
      <c r="AU2065" s="13">
        <f t="shared" si="2500"/>
        <v>1.4188019699281491E-5</v>
      </c>
      <c r="AV2065" s="13">
        <f t="shared" si="2501"/>
        <v>2.2233240773472555E-6</v>
      </c>
      <c r="AW2065" s="13">
        <f t="shared" si="2502"/>
        <v>3.3404965439029472E-9</v>
      </c>
      <c r="AX2065" s="13">
        <f t="shared" si="2503"/>
        <v>2.2612611199851353E-5</v>
      </c>
      <c r="AY2065" s="13">
        <f t="shared" si="2504"/>
        <v>1.556501404256432E-5</v>
      </c>
      <c r="AZ2065" s="13">
        <f t="shared" si="2505"/>
        <v>5.3569589996492107E-6</v>
      </c>
      <c r="BA2065" s="13">
        <f t="shared" si="2506"/>
        <v>1.2291244815861781E-6</v>
      </c>
      <c r="BB2065" s="13">
        <f t="shared" si="2507"/>
        <v>2.1151183787295439E-7</v>
      </c>
      <c r="BC2065" s="13">
        <f t="shared" si="2508"/>
        <v>2.911812968051001E-8</v>
      </c>
      <c r="BD2065" s="13">
        <f t="shared" si="2509"/>
        <v>3.9654971760199866E-5</v>
      </c>
      <c r="BE2065" s="13">
        <f t="shared" si="2510"/>
        <v>2.4856422635342898E-5</v>
      </c>
      <c r="BF2065" s="13">
        <f t="shared" si="2511"/>
        <v>7.7902179575738625E-6</v>
      </c>
      <c r="BG2065" s="13">
        <f t="shared" si="2512"/>
        <v>1.6276811488342344E-6</v>
      </c>
      <c r="BH2065" s="13">
        <f t="shared" si="2513"/>
        <v>2.550646788734485E-7</v>
      </c>
      <c r="BI2065" s="13">
        <f t="shared" si="2514"/>
        <v>3.1975791059771526E-8</v>
      </c>
      <c r="BJ2065" s="14">
        <f t="shared" si="2515"/>
        <v>0.28239728686811694</v>
      </c>
      <c r="BK2065" s="14">
        <f t="shared" si="2516"/>
        <v>0.39737577470016688</v>
      </c>
      <c r="BL2065" s="14">
        <f t="shared" si="2517"/>
        <v>0.30563923919037655</v>
      </c>
      <c r="BM2065" s="14">
        <f t="shared" si="2518"/>
        <v>0.14637830773977109</v>
      </c>
      <c r="BN2065" s="14">
        <f t="shared" si="2519"/>
        <v>0.85360934499140961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1.40384615384615</v>
      </c>
      <c r="F2066" s="10">
        <f>VLOOKUP(B2066,home!$B$2:$E$405,3,FALSE)</f>
        <v>1.54</v>
      </c>
      <c r="G2066" s="10">
        <f>VLOOKUP(C2066,away!$B$2:$E$405,4,FALSE)</f>
        <v>0.59</v>
      </c>
      <c r="H2066" s="10">
        <f>VLOOKUP(A2066,away!$A$2:$E$405,3,FALSE)</f>
        <v>1.12179487179487</v>
      </c>
      <c r="I2066" s="10">
        <f>VLOOKUP(C2066,away!$B$2:$E$405,3,FALSE)</f>
        <v>0.83</v>
      </c>
      <c r="J2066" s="10">
        <f>VLOOKUP(B2066,home!$B$2:$E$405,4,FALSE)</f>
        <v>1.04</v>
      </c>
      <c r="K2066" s="12">
        <f t="shared" si="2464"/>
        <v>1.2755346153846117</v>
      </c>
      <c r="L2066" s="12">
        <f t="shared" si="2465"/>
        <v>0.96833333333333182</v>
      </c>
      <c r="M2066" s="13">
        <f t="shared" si="2466"/>
        <v>0.10604752368224594</v>
      </c>
      <c r="N2066" s="13">
        <f t="shared" si="2467"/>
        <v>0.13526728733252408</v>
      </c>
      <c r="O2066" s="13">
        <f t="shared" si="2468"/>
        <v>0.10268935209897466</v>
      </c>
      <c r="P2066" s="13">
        <f t="shared" si="2469"/>
        <v>0.13098382323366062</v>
      </c>
      <c r="Q2066" s="13">
        <f t="shared" si="2470"/>
        <v>8.626905366090544E-2</v>
      </c>
      <c r="R2066" s="13">
        <f t="shared" si="2471"/>
        <v>4.9718761307920148E-2</v>
      </c>
      <c r="S2066" s="13">
        <f t="shared" si="2472"/>
        <v>4.0445927809484451E-2</v>
      </c>
      <c r="T2066" s="13">
        <f t="shared" si="2473"/>
        <v>8.3537200294976632E-2</v>
      </c>
      <c r="U2066" s="13">
        <f t="shared" si="2474"/>
        <v>6.341800108229724E-2</v>
      </c>
      <c r="V2066" s="13">
        <f t="shared" si="2475"/>
        <v>5.5507213231355797E-3</v>
      </c>
      <c r="W2066" s="13">
        <f t="shared" si="2476"/>
        <v>3.6679721393652484E-2</v>
      </c>
      <c r="X2066" s="13">
        <f t="shared" si="2477"/>
        <v>3.5518196882853431E-2</v>
      </c>
      <c r="Y2066" s="13">
        <f t="shared" si="2478"/>
        <v>1.7196726990781508E-2</v>
      </c>
      <c r="Z2066" s="13">
        <f t="shared" si="2479"/>
        <v>1.6048111288834203E-2</v>
      </c>
      <c r="AA2066" s="13">
        <f t="shared" si="2480"/>
        <v>2.0469921460452581E-2</v>
      </c>
      <c r="AB2066" s="13">
        <f t="shared" si="2481"/>
        <v>1.3055046698505797E-2</v>
      </c>
      <c r="AC2066" s="13">
        <f t="shared" si="2482"/>
        <v>4.2849580273286334E-4</v>
      </c>
      <c r="AD2066" s="13">
        <f t="shared" si="2483"/>
        <v>1.1696563580066802E-2</v>
      </c>
      <c r="AE2066" s="13">
        <f t="shared" si="2484"/>
        <v>1.1326172400031337E-2</v>
      </c>
      <c r="AF2066" s="13">
        <f t="shared" si="2485"/>
        <v>5.483755137015163E-3</v>
      </c>
      <c r="AG2066" s="13">
        <f t="shared" si="2486"/>
        <v>1.7700342970032252E-3</v>
      </c>
      <c r="AH2066" s="13">
        <f t="shared" si="2487"/>
        <v>3.8849802745052737E-3</v>
      </c>
      <c r="AI2066" s="13">
        <f t="shared" si="2488"/>
        <v>4.9554268202178873E-3</v>
      </c>
      <c r="AJ2066" s="13">
        <f t="shared" si="2489"/>
        <v>3.1604092215966064E-3</v>
      </c>
      <c r="AK2066" s="13">
        <f t="shared" si="2490"/>
        <v>1.3437371203090691E-3</v>
      </c>
      <c r="AL2066" s="13">
        <f t="shared" si="2491"/>
        <v>2.1170138267329774E-5</v>
      </c>
      <c r="AM2066" s="13">
        <f t="shared" si="2492"/>
        <v>2.9838743454844328E-3</v>
      </c>
      <c r="AN2066" s="13">
        <f t="shared" si="2493"/>
        <v>2.8893849912107546E-3</v>
      </c>
      <c r="AO2066" s="13">
        <f t="shared" si="2494"/>
        <v>1.3989438999112045E-3</v>
      </c>
      <c r="AP2066" s="13">
        <f t="shared" si="2495"/>
        <v>4.51548003249116E-4</v>
      </c>
      <c r="AQ2066" s="13">
        <f t="shared" si="2496"/>
        <v>1.0931224578655663E-4</v>
      </c>
      <c r="AR2066" s="13">
        <f t="shared" si="2497"/>
        <v>7.5239117982918696E-4</v>
      </c>
      <c r="AS2066" s="13">
        <f t="shared" si="2498"/>
        <v>9.5970099418219617E-4</v>
      </c>
      <c r="AT2066" s="13">
        <f t="shared" si="2499"/>
        <v>6.1206591924920862E-4</v>
      </c>
      <c r="AU2066" s="13">
        <f t="shared" si="2500"/>
        <v>2.6023708896652276E-4</v>
      </c>
      <c r="AV2066" s="13">
        <f t="shared" si="2501"/>
        <v>8.2985353795931088E-5</v>
      </c>
      <c r="AW2066" s="13">
        <f t="shared" si="2502"/>
        <v>7.2633726223137986E-7</v>
      </c>
      <c r="AX2066" s="13">
        <f t="shared" si="2503"/>
        <v>6.3433916927058283E-4</v>
      </c>
      <c r="AY2066" s="13">
        <f t="shared" si="2504"/>
        <v>6.1425176224368008E-4</v>
      </c>
      <c r="AZ2066" s="13">
        <f t="shared" si="2505"/>
        <v>2.9740022821964795E-4</v>
      </c>
      <c r="BA2066" s="13">
        <f t="shared" si="2506"/>
        <v>9.5994184775341799E-5</v>
      </c>
      <c r="BB2066" s="13">
        <f t="shared" si="2507"/>
        <v>2.3238592231030618E-5</v>
      </c>
      <c r="BC2066" s="13">
        <f t="shared" si="2508"/>
        <v>4.5005406954095907E-6</v>
      </c>
      <c r="BD2066" s="13">
        <f t="shared" si="2509"/>
        <v>1.2142757652243246E-4</v>
      </c>
      <c r="BE2066" s="13">
        <f t="shared" si="2510"/>
        <v>1.5488507711662638E-4</v>
      </c>
      <c r="BF2066" s="13">
        <f t="shared" si="2511"/>
        <v>9.8780638634385988E-5</v>
      </c>
      <c r="BG2066" s="13">
        <f t="shared" si="2512"/>
        <v>4.1999374635985952E-5</v>
      </c>
      <c r="BH2066" s="13">
        <f t="shared" si="2513"/>
        <v>1.3392914043176632E-5</v>
      </c>
      <c r="BI2066" s="13">
        <f t="shared" si="2514"/>
        <v>3.4166250925884935E-6</v>
      </c>
      <c r="BJ2066" s="14">
        <f t="shared" si="2515"/>
        <v>0.43424749993288775</v>
      </c>
      <c r="BK2066" s="14">
        <f t="shared" si="2516"/>
        <v>0.28409191375177045</v>
      </c>
      <c r="BL2066" s="14">
        <f t="shared" si="2517"/>
        <v>0.26579691882684742</v>
      </c>
      <c r="BM2066" s="14">
        <f t="shared" si="2518"/>
        <v>0.38859511705912769</v>
      </c>
      <c r="BN2066" s="14">
        <f t="shared" si="2519"/>
        <v>0.61097580131623097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1.40384615384615</v>
      </c>
      <c r="F2067" s="10">
        <f>VLOOKUP(B2067,home!$B$2:$E$405,3,FALSE)</f>
        <v>1.66</v>
      </c>
      <c r="G2067" s="10">
        <f>VLOOKUP(C2067,away!$B$2:$E$405,4,FALSE)</f>
        <v>0.59</v>
      </c>
      <c r="H2067" s="10">
        <f>VLOOKUP(A2067,away!$A$2:$E$405,3,FALSE)</f>
        <v>1.12179487179487</v>
      </c>
      <c r="I2067" s="10">
        <f>VLOOKUP(C2067,away!$B$2:$E$405,3,FALSE)</f>
        <v>0.24</v>
      </c>
      <c r="J2067" s="10">
        <f>VLOOKUP(B2067,home!$B$2:$E$405,4,FALSE)</f>
        <v>0.45</v>
      </c>
      <c r="K2067" s="12">
        <f t="shared" si="2464"/>
        <v>1.374926923076919</v>
      </c>
      <c r="L2067" s="12">
        <f t="shared" si="2465"/>
        <v>0.12115384615384595</v>
      </c>
      <c r="M2067" s="13">
        <f t="shared" si="2466"/>
        <v>0.2240063746594827</v>
      </c>
      <c r="N2067" s="13">
        <f t="shared" si="2467"/>
        <v>0.30799239546017804</v>
      </c>
      <c r="O2067" s="13">
        <f t="shared" si="2468"/>
        <v>2.7139233852975741E-2</v>
      </c>
      <c r="P2067" s="13">
        <f t="shared" si="2469"/>
        <v>3.7314463296136885E-2</v>
      </c>
      <c r="Q2067" s="13">
        <f t="shared" si="2470"/>
        <v>0.21173351831057616</v>
      </c>
      <c r="R2067" s="13">
        <f t="shared" si="2471"/>
        <v>1.6440112814783351E-3</v>
      </c>
      <c r="S2067" s="13">
        <f t="shared" si="2472"/>
        <v>1.5539392273939971E-3</v>
      </c>
      <c r="T2067" s="13">
        <f t="shared" si="2473"/>
        <v>2.5652330103012065E-2</v>
      </c>
      <c r="U2067" s="13">
        <f t="shared" si="2474"/>
        <v>2.2603953727467494E-3</v>
      </c>
      <c r="V2067" s="13">
        <f t="shared" si="2475"/>
        <v>2.8761288776895091E-5</v>
      </c>
      <c r="W2067" s="13">
        <f t="shared" si="2476"/>
        <v>9.7039371614336997E-2</v>
      </c>
      <c r="X2067" s="13">
        <f t="shared" si="2477"/>
        <v>1.1756693099429269E-2</v>
      </c>
      <c r="Y2067" s="13">
        <f t="shared" si="2478"/>
        <v>7.1218429352311785E-4</v>
      </c>
      <c r="Z2067" s="13">
        <f t="shared" si="2479"/>
        <v>6.6392763290471109E-5</v>
      </c>
      <c r="AA2067" s="13">
        <f t="shared" si="2480"/>
        <v>9.1285197745541639E-5</v>
      </c>
      <c r="AB2067" s="13">
        <f t="shared" si="2481"/>
        <v>6.2755238029372855E-5</v>
      </c>
      <c r="AC2067" s="13">
        <f t="shared" si="2482"/>
        <v>2.9943680621992903E-7</v>
      </c>
      <c r="AD2067" s="13">
        <f t="shared" si="2483"/>
        <v>3.3355511157754515E-2</v>
      </c>
      <c r="AE2067" s="13">
        <f t="shared" si="2484"/>
        <v>4.041148467189482E-3</v>
      </c>
      <c r="AF2067" s="13">
        <f t="shared" si="2485"/>
        <v>2.4480033983936237E-4</v>
      </c>
      <c r="AG2067" s="13">
        <f t="shared" si="2486"/>
        <v>9.8861675704357715E-6</v>
      </c>
      <c r="AH2067" s="13">
        <f t="shared" si="2487"/>
        <v>2.010934657355611E-6</v>
      </c>
      <c r="AI2067" s="13">
        <f t="shared" si="2488"/>
        <v>2.7648882009466885E-6</v>
      </c>
      <c r="AJ2067" s="13">
        <f t="shared" si="2489"/>
        <v>1.9007596133896546E-6</v>
      </c>
      <c r="AK2067" s="13">
        <f t="shared" si="2490"/>
        <v>8.711351889155708E-7</v>
      </c>
      <c r="AL2067" s="13">
        <f t="shared" si="2491"/>
        <v>1.9951795982932766E-9</v>
      </c>
      <c r="AM2067" s="13">
        <f t="shared" si="2492"/>
        <v>9.1722780647578508E-3</v>
      </c>
      <c r="AN2067" s="13">
        <f t="shared" si="2493"/>
        <v>1.1112567655379684E-3</v>
      </c>
      <c r="AO2067" s="13">
        <f t="shared" si="2494"/>
        <v>6.7316515604703725E-5</v>
      </c>
      <c r="AP2067" s="13">
        <f t="shared" si="2495"/>
        <v>2.7185515917284148E-6</v>
      </c>
      <c r="AQ2067" s="13">
        <f t="shared" si="2496"/>
        <v>8.2340745326389334E-8</v>
      </c>
      <c r="AR2067" s="13">
        <f t="shared" si="2497"/>
        <v>4.8726493620539729E-8</v>
      </c>
      <c r="AS2067" s="13">
        <f t="shared" si="2498"/>
        <v>6.6995367946015808E-8</v>
      </c>
      <c r="AT2067" s="13">
        <f t="shared" si="2499"/>
        <v>4.6056867555210788E-8</v>
      </c>
      <c r="AU2067" s="13">
        <f t="shared" si="2500"/>
        <v>2.1108275731415717E-8</v>
      </c>
      <c r="AV2067" s="13">
        <f t="shared" si="2501"/>
        <v>7.2555841507136529E-9</v>
      </c>
      <c r="AW2067" s="13">
        <f t="shared" si="2502"/>
        <v>9.232011068495425E-12</v>
      </c>
      <c r="AX2067" s="13">
        <f t="shared" si="2503"/>
        <v>2.1018686761972382E-3</v>
      </c>
      <c r="AY2067" s="13">
        <f t="shared" si="2504"/>
        <v>2.5464947423158799E-4</v>
      </c>
      <c r="AZ2067" s="13">
        <f t="shared" si="2505"/>
        <v>1.5425881612105783E-5</v>
      </c>
      <c r="BA2067" s="13">
        <f t="shared" si="2506"/>
        <v>6.2296829587350165E-7</v>
      </c>
      <c r="BB2067" s="13">
        <f t="shared" si="2507"/>
        <v>1.8868751269245445E-8</v>
      </c>
      <c r="BC2067" s="13">
        <f t="shared" si="2508"/>
        <v>4.5720435767786964E-10</v>
      </c>
      <c r="BD2067" s="13">
        <f t="shared" si="2509"/>
        <v>9.8390035195320399E-10</v>
      </c>
      <c r="BE2067" s="13">
        <f t="shared" si="2510"/>
        <v>1.3527910835253163E-9</v>
      </c>
      <c r="BF2067" s="13">
        <f t="shared" si="2511"/>
        <v>9.2999444101867741E-10</v>
      </c>
      <c r="BG2067" s="13">
        <f t="shared" si="2512"/>
        <v>4.2622479842281647E-10</v>
      </c>
      <c r="BH2067" s="13">
        <f t="shared" si="2513"/>
        <v>1.4650698765864075E-10</v>
      </c>
      <c r="BI2067" s="13">
        <f t="shared" si="2514"/>
        <v>4.0287280350152614E-11</v>
      </c>
      <c r="BJ2067" s="14">
        <f t="shared" si="2515"/>
        <v>0.70526407757793919</v>
      </c>
      <c r="BK2067" s="14">
        <f t="shared" si="2516"/>
        <v>0.26315848937800784</v>
      </c>
      <c r="BL2067" s="14">
        <f t="shared" si="2517"/>
        <v>3.1205422682930296E-2</v>
      </c>
      <c r="BM2067" s="14">
        <f t="shared" si="2518"/>
        <v>0.18960973607634068</v>
      </c>
      <c r="BN2067" s="14">
        <f t="shared" si="2519"/>
        <v>0.80982999686082779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1.40384615384615</v>
      </c>
      <c r="F2068" s="10">
        <f>VLOOKUP(B2068,home!$B$2:$E$405,3,FALSE)</f>
        <v>1.31</v>
      </c>
      <c r="G2068" s="10">
        <f>VLOOKUP(C2068,away!$B$2:$E$405,4,FALSE)</f>
        <v>1.07</v>
      </c>
      <c r="H2068" s="10">
        <f>VLOOKUP(A2068,away!$A$2:$E$405,3,FALSE)</f>
        <v>1.12179487179487</v>
      </c>
      <c r="I2068" s="10">
        <f>VLOOKUP(C2068,away!$B$2:$E$405,3,FALSE)</f>
        <v>0.47</v>
      </c>
      <c r="J2068" s="10">
        <f>VLOOKUP(B2068,home!$B$2:$E$405,4,FALSE)</f>
        <v>1.19</v>
      </c>
      <c r="K2068" s="12">
        <f t="shared" si="2464"/>
        <v>1.9677711538461486</v>
      </c>
      <c r="L2068" s="12">
        <f t="shared" si="2465"/>
        <v>0.62741987179487069</v>
      </c>
      <c r="M2068" s="13">
        <f t="shared" si="2466"/>
        <v>7.4631618159965996E-2</v>
      </c>
      <c r="N2068" s="13">
        <f t="shared" si="2467"/>
        <v>0.14685794538004146</v>
      </c>
      <c r="O2068" s="13">
        <f t="shared" si="2468"/>
        <v>4.6825360297769611E-2</v>
      </c>
      <c r="P2068" s="13">
        <f t="shared" si="2469"/>
        <v>9.2141593262403745E-2</v>
      </c>
      <c r="Q2068" s="13">
        <f t="shared" si="2470"/>
        <v>0.14449141431597948</v>
      </c>
      <c r="R2068" s="13">
        <f t="shared" si="2471"/>
        <v>1.4689580777387617E-2</v>
      </c>
      <c r="S2068" s="13">
        <f t="shared" si="2472"/>
        <v>2.8439934099836073E-2</v>
      </c>
      <c r="T2068" s="13">
        <f t="shared" si="2473"/>
        <v>9.065678464559139E-2</v>
      </c>
      <c r="U2068" s="13">
        <f t="shared" si="2474"/>
        <v>2.8905733315836239E-2</v>
      </c>
      <c r="V2068" s="13">
        <f t="shared" si="2475"/>
        <v>3.9013861310390817E-3</v>
      </c>
      <c r="W2068" s="13">
        <f t="shared" si="2476"/>
        <v>9.4775345689805612E-2</v>
      </c>
      <c r="X2068" s="13">
        <f t="shared" si="2477"/>
        <v>5.9463935242012392E-2</v>
      </c>
      <c r="Y2068" s="13">
        <f t="shared" si="2478"/>
        <v>1.8654427312980951E-2</v>
      </c>
      <c r="Z2068" s="13">
        <f t="shared" si="2479"/>
        <v>3.0721782960229792E-3</v>
      </c>
      <c r="AA2068" s="13">
        <f t="shared" si="2480"/>
        <v>6.0453438303862328E-3</v>
      </c>
      <c r="AB2068" s="13">
        <f t="shared" si="2481"/>
        <v>5.9479266022579077E-3</v>
      </c>
      <c r="AC2068" s="13">
        <f t="shared" si="2482"/>
        <v>3.0104527319379056E-4</v>
      </c>
      <c r="AD2068" s="13">
        <f t="shared" si="2483"/>
        <v>4.6624047836049107E-2</v>
      </c>
      <c r="AE2068" s="13">
        <f t="shared" si="2484"/>
        <v>2.9252854115851851E-2</v>
      </c>
      <c r="AF2068" s="13">
        <f t="shared" si="2485"/>
        <v>9.1769109895009117E-3</v>
      </c>
      <c r="AG2068" s="13">
        <f t="shared" si="2486"/>
        <v>1.919258772168534E-3</v>
      </c>
      <c r="AH2068" s="13">
        <f t="shared" si="2487"/>
        <v>4.8188642815543033E-4</v>
      </c>
      <c r="AI2068" s="13">
        <f t="shared" si="2488"/>
        <v>9.4824221275421037E-4</v>
      </c>
      <c r="AJ2068" s="13">
        <f t="shared" si="2489"/>
        <v>9.3296183655848909E-4</v>
      </c>
      <c r="AK2068" s="13">
        <f t="shared" si="2490"/>
        <v>6.1195179653970671E-4</v>
      </c>
      <c r="AL2068" s="13">
        <f t="shared" si="2491"/>
        <v>1.4867045255128165E-5</v>
      </c>
      <c r="AM2068" s="13">
        <f t="shared" si="2492"/>
        <v>1.8349091281464083E-2</v>
      </c>
      <c r="AN2068" s="13">
        <f t="shared" si="2493"/>
        <v>1.1512584499368575E-2</v>
      </c>
      <c r="AO2068" s="13">
        <f t="shared" si="2494"/>
        <v>3.6116121453107228E-3</v>
      </c>
      <c r="AP2068" s="13">
        <f t="shared" si="2495"/>
        <v>7.5533240972788405E-4</v>
      </c>
      <c r="AQ2068" s="13">
        <f t="shared" si="2496"/>
        <v>1.184776409184949E-4</v>
      </c>
      <c r="AR2068" s="13">
        <f t="shared" si="2497"/>
        <v>6.0469024194593675E-5</v>
      </c>
      <c r="AS2068" s="13">
        <f t="shared" si="2498"/>
        <v>1.1898920151134629E-4</v>
      </c>
      <c r="AT2068" s="13">
        <f t="shared" si="2499"/>
        <v>1.1707175917660691E-4</v>
      </c>
      <c r="AU2068" s="13">
        <f t="shared" si="2500"/>
        <v>7.6790143545916746E-5</v>
      </c>
      <c r="AV2068" s="13">
        <f t="shared" si="2501"/>
        <v>3.7776357342339996E-5</v>
      </c>
      <c r="AW2068" s="13">
        <f t="shared" si="2502"/>
        <v>5.0986479051143156E-7</v>
      </c>
      <c r="AX2068" s="13">
        <f t="shared" si="2503"/>
        <v>6.0178020871591445E-3</v>
      </c>
      <c r="AY2068" s="13">
        <f t="shared" si="2504"/>
        <v>3.775688614012296E-3</v>
      </c>
      <c r="AZ2068" s="13">
        <f t="shared" si="2505"/>
        <v>1.1844710330704738E-3</v>
      </c>
      <c r="BA2068" s="13">
        <f t="shared" si="2506"/>
        <v>2.4772022123793828E-4</v>
      </c>
      <c r="BB2068" s="13">
        <f t="shared" si="2507"/>
        <v>3.8856147362526047E-5</v>
      </c>
      <c r="BC2068" s="13">
        <f t="shared" si="2508"/>
        <v>4.8758237993277412E-6</v>
      </c>
      <c r="BD2068" s="13">
        <f t="shared" si="2509"/>
        <v>6.3232445679554797E-6</v>
      </c>
      <c r="BE2068" s="13">
        <f t="shared" si="2510"/>
        <v>1.2442698259537146E-5</v>
      </c>
      <c r="BF2068" s="13">
        <f t="shared" si="2511"/>
        <v>1.2242191355564441E-5</v>
      </c>
      <c r="BG2068" s="13">
        <f t="shared" si="2512"/>
        <v>8.0299436697814623E-6</v>
      </c>
      <c r="BH2068" s="13">
        <f t="shared" si="2513"/>
        <v>3.9502728801013619E-6</v>
      </c>
      <c r="BI2068" s="13">
        <f t="shared" si="2514"/>
        <v>1.5546466046568414E-6</v>
      </c>
      <c r="BJ2068" s="14">
        <f t="shared" si="2515"/>
        <v>0.68748943620341352</v>
      </c>
      <c r="BK2068" s="14">
        <f t="shared" si="2516"/>
        <v>0.20320613258570611</v>
      </c>
      <c r="BL2068" s="14">
        <f t="shared" si="2517"/>
        <v>0.10584462658075383</v>
      </c>
      <c r="BM2068" s="14">
        <f t="shared" si="2518"/>
        <v>0.47619968272312635</v>
      </c>
      <c r="BN2068" s="14">
        <f t="shared" si="2519"/>
        <v>0.51963751219354781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1.40384615384615</v>
      </c>
      <c r="F2069" s="10">
        <f>VLOOKUP(B2069,home!$B$2:$E$405,3,FALSE)</f>
        <v>0.71</v>
      </c>
      <c r="G2069" s="10">
        <f>VLOOKUP(C2069,away!$B$2:$E$405,4,FALSE)</f>
        <v>1.07</v>
      </c>
      <c r="H2069" s="10">
        <f>VLOOKUP(A2069,away!$A$2:$E$405,3,FALSE)</f>
        <v>1.12179487179487</v>
      </c>
      <c r="I2069" s="10">
        <f>VLOOKUP(C2069,away!$B$2:$E$405,3,FALSE)</f>
        <v>0.71</v>
      </c>
      <c r="J2069" s="10">
        <f>VLOOKUP(B2069,home!$B$2:$E$405,4,FALSE)</f>
        <v>1.04</v>
      </c>
      <c r="K2069" s="12">
        <f t="shared" si="2464"/>
        <v>1.0665019230769202</v>
      </c>
      <c r="L2069" s="12">
        <f t="shared" si="2465"/>
        <v>0.82833333333333203</v>
      </c>
      <c r="M2069" s="13">
        <f t="shared" si="2466"/>
        <v>0.15034310106848645</v>
      </c>
      <c r="N2069" s="13">
        <f t="shared" si="2467"/>
        <v>0.16034120641088856</v>
      </c>
      <c r="O2069" s="13">
        <f t="shared" si="2468"/>
        <v>0.12453420205172944</v>
      </c>
      <c r="P2069" s="13">
        <f t="shared" si="2469"/>
        <v>0.13281596597701917</v>
      </c>
      <c r="Q2069" s="13">
        <f t="shared" si="2470"/>
        <v>8.5502102492843013E-2</v>
      </c>
      <c r="R2069" s="13">
        <f t="shared" si="2471"/>
        <v>5.1577915349757857E-2</v>
      </c>
      <c r="S2069" s="13">
        <f t="shared" si="2472"/>
        <v>2.9333040048131382E-2</v>
      </c>
      <c r="T2069" s="13">
        <f t="shared" si="2473"/>
        <v>7.0824241564904855E-2</v>
      </c>
      <c r="U2069" s="13">
        <f t="shared" si="2474"/>
        <v>5.5007945908815352E-2</v>
      </c>
      <c r="V2069" s="13">
        <f t="shared" si="2475"/>
        <v>2.8792630703053925E-3</v>
      </c>
      <c r="W2069" s="13">
        <f t="shared" si="2476"/>
        <v>3.0396052245245674E-2</v>
      </c>
      <c r="X2069" s="13">
        <f t="shared" si="2477"/>
        <v>2.5178063276478462E-2</v>
      </c>
      <c r="Y2069" s="13">
        <f t="shared" si="2478"/>
        <v>1.042791454034148E-2</v>
      </c>
      <c r="Z2069" s="13">
        <f t="shared" si="2479"/>
        <v>1.424123551601645E-2</v>
      </c>
      <c r="AA2069" s="13">
        <f t="shared" si="2480"/>
        <v>1.5188305064822879E-2</v>
      </c>
      <c r="AB2069" s="13">
        <f t="shared" si="2481"/>
        <v>8.0991782799562616E-3</v>
      </c>
      <c r="AC2069" s="13">
        <f t="shared" si="2482"/>
        <v>1.5897474812061996E-4</v>
      </c>
      <c r="AD2069" s="13">
        <f t="shared" si="2483"/>
        <v>8.1043620433752621E-3</v>
      </c>
      <c r="AE2069" s="13">
        <f t="shared" si="2484"/>
        <v>6.7131132259291649E-3</v>
      </c>
      <c r="AF2069" s="13">
        <f t="shared" si="2485"/>
        <v>2.7803477277389913E-3</v>
      </c>
      <c r="AG2069" s="13">
        <f t="shared" si="2486"/>
        <v>7.6768490038126459E-4</v>
      </c>
      <c r="AH2069" s="13">
        <f t="shared" si="2487"/>
        <v>2.949122521441735E-3</v>
      </c>
      <c r="AI2069" s="13">
        <f t="shared" si="2488"/>
        <v>3.145244840507066E-3</v>
      </c>
      <c r="AJ2069" s="13">
        <f t="shared" si="2489"/>
        <v>1.6772048354742732E-3</v>
      </c>
      <c r="AK2069" s="13">
        <f t="shared" si="2490"/>
        <v>5.9624739414240735E-4</v>
      </c>
      <c r="AL2069" s="13">
        <f t="shared" si="2491"/>
        <v>5.6176531114587381E-6</v>
      </c>
      <c r="AM2069" s="13">
        <f t="shared" si="2492"/>
        <v>1.7286635409142633E-3</v>
      </c>
      <c r="AN2069" s="13">
        <f t="shared" si="2493"/>
        <v>1.4319096330573126E-3</v>
      </c>
      <c r="AO2069" s="13">
        <f t="shared" si="2494"/>
        <v>5.9304923969123605E-4</v>
      </c>
      <c r="AP2069" s="13">
        <f t="shared" si="2495"/>
        <v>1.6374748451474655E-4</v>
      </c>
      <c r="AQ2069" s="13">
        <f t="shared" si="2496"/>
        <v>3.3909374918262041E-5</v>
      </c>
      <c r="AR2069" s="13">
        <f t="shared" si="2497"/>
        <v>4.8857129771884679E-4</v>
      </c>
      <c r="AS2069" s="13">
        <f t="shared" si="2498"/>
        <v>5.2106222857733662E-4</v>
      </c>
      <c r="AT2069" s="13">
        <f t="shared" si="2499"/>
        <v>2.7785693441023754E-4</v>
      </c>
      <c r="AU2069" s="13">
        <f t="shared" si="2500"/>
        <v>9.8778318296258689E-5</v>
      </c>
      <c r="AV2069" s="13">
        <f t="shared" si="2501"/>
        <v>2.6336816605316004E-5</v>
      </c>
      <c r="AW2069" s="13">
        <f t="shared" si="2502"/>
        <v>1.3785394489514989E-7</v>
      </c>
      <c r="AX2069" s="13">
        <f t="shared" si="2503"/>
        <v>3.0727049845633654E-4</v>
      </c>
      <c r="AY2069" s="13">
        <f t="shared" si="2504"/>
        <v>2.5452239622133176E-4</v>
      </c>
      <c r="AZ2069" s="13">
        <f t="shared" si="2505"/>
        <v>1.0541469243500139E-4</v>
      </c>
      <c r="BA2069" s="13">
        <f t="shared" si="2506"/>
        <v>2.9106167855664222E-5</v>
      </c>
      <c r="BB2069" s="13">
        <f t="shared" si="2507"/>
        <v>6.0274022601104559E-6</v>
      </c>
      <c r="BC2069" s="13">
        <f t="shared" si="2508"/>
        <v>9.9853964109163093E-7</v>
      </c>
      <c r="BD2069" s="13">
        <f t="shared" si="2509"/>
        <v>6.7449981935073993E-5</v>
      </c>
      <c r="BE2069" s="13">
        <f t="shared" si="2510"/>
        <v>7.1935535445259943E-5</v>
      </c>
      <c r="BF2069" s="13">
        <f t="shared" si="2511"/>
        <v>3.8359693444968835E-5</v>
      </c>
      <c r="BG2069" s="13">
        <f t="shared" si="2512"/>
        <v>1.3636895609233466E-5</v>
      </c>
      <c r="BH2069" s="13">
        <f t="shared" si="2513"/>
        <v>3.6359438480116747E-6</v>
      </c>
      <c r="BI2069" s="13">
        <f t="shared" si="2514"/>
        <v>7.7554822122082979E-7</v>
      </c>
      <c r="BJ2069" s="14">
        <f t="shared" si="2515"/>
        <v>0.40568970739809218</v>
      </c>
      <c r="BK2069" s="14">
        <f t="shared" si="2516"/>
        <v>0.31579048496139578</v>
      </c>
      <c r="BL2069" s="14">
        <f t="shared" si="2517"/>
        <v>0.26438376544075903</v>
      </c>
      <c r="BM2069" s="14">
        <f t="shared" si="2518"/>
        <v>0.29473631542326245</v>
      </c>
      <c r="BN2069" s="14">
        <f t="shared" si="2519"/>
        <v>0.70511449335072462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1.40384615384615</v>
      </c>
      <c r="F2070" s="10">
        <f>VLOOKUP(B2070,home!$B$2:$E$405,3,FALSE)</f>
        <v>1.07</v>
      </c>
      <c r="G2070" s="10">
        <f>VLOOKUP(C2070,away!$B$2:$E$405,4,FALSE)</f>
        <v>1.54</v>
      </c>
      <c r="H2070" s="10">
        <f>VLOOKUP(A2070,away!$A$2:$E$405,3,FALSE)</f>
        <v>1.12179487179487</v>
      </c>
      <c r="I2070" s="10">
        <f>VLOOKUP(C2070,away!$B$2:$E$405,3,FALSE)</f>
        <v>1.42</v>
      </c>
      <c r="J2070" s="10">
        <f>VLOOKUP(B2070,home!$B$2:$E$405,4,FALSE)</f>
        <v>1.04</v>
      </c>
      <c r="K2070" s="12">
        <f t="shared" si="2464"/>
        <v>2.313257692307686</v>
      </c>
      <c r="L2070" s="12">
        <f t="shared" si="2465"/>
        <v>1.6566666666666641</v>
      </c>
      <c r="M2070" s="13">
        <f t="shared" si="2466"/>
        <v>1.8874860794985515E-2</v>
      </c>
      <c r="N2070" s="13">
        <f t="shared" si="2467"/>
        <v>4.3662416925237008E-2</v>
      </c>
      <c r="O2070" s="13">
        <f t="shared" si="2468"/>
        <v>3.1269352717025953E-2</v>
      </c>
      <c r="P2070" s="13">
        <f t="shared" si="2469"/>
        <v>7.233407070614252E-2</v>
      </c>
      <c r="Q2070" s="13">
        <f t="shared" si="2470"/>
        <v>5.0501210908524913E-2</v>
      </c>
      <c r="R2070" s="13">
        <f t="shared" si="2471"/>
        <v>2.5901447167269793E-2</v>
      </c>
      <c r="S2070" s="13">
        <f t="shared" si="2472"/>
        <v>6.9301408918354401E-2</v>
      </c>
      <c r="T2070" s="13">
        <f t="shared" si="2473"/>
        <v>8.3663672738456138E-2</v>
      </c>
      <c r="U2070" s="13">
        <f t="shared" si="2474"/>
        <v>5.991672190158797E-2</v>
      </c>
      <c r="V2070" s="13">
        <f t="shared" si="2475"/>
        <v>2.95092861415805E-2</v>
      </c>
      <c r="W2070" s="13">
        <f t="shared" si="2476"/>
        <v>3.8940771534999356E-2</v>
      </c>
      <c r="X2070" s="13">
        <f t="shared" si="2477"/>
        <v>6.4511878176315499E-2</v>
      </c>
      <c r="Y2070" s="13">
        <f t="shared" si="2478"/>
        <v>5.343733908938126E-2</v>
      </c>
      <c r="Z2070" s="13">
        <f t="shared" si="2479"/>
        <v>1.430335471348119E-2</v>
      </c>
      <c r="AA2070" s="13">
        <f t="shared" si="2480"/>
        <v>3.3087345316765757E-2</v>
      </c>
      <c r="AB2070" s="13">
        <f t="shared" si="2481"/>
        <v>3.8269778036024549E-2</v>
      </c>
      <c r="AC2070" s="13">
        <f t="shared" si="2482"/>
        <v>7.0680216315156703E-3</v>
      </c>
      <c r="AD2070" s="13">
        <f t="shared" si="2483"/>
        <v>2.2520009824433359E-2</v>
      </c>
      <c r="AE2070" s="13">
        <f t="shared" si="2484"/>
        <v>3.7308149609144539E-2</v>
      </c>
      <c r="AF2070" s="13">
        <f t="shared" si="2485"/>
        <v>3.0903583926241349E-2</v>
      </c>
      <c r="AG2070" s="13">
        <f t="shared" si="2486"/>
        <v>1.7065645790379922E-2</v>
      </c>
      <c r="AH2070" s="13">
        <f t="shared" si="2487"/>
        <v>5.9239727438334475E-3</v>
      </c>
      <c r="AI2070" s="13">
        <f t="shared" si="2488"/>
        <v>1.3703675518693791E-2</v>
      </c>
      <c r="AJ2070" s="13">
        <f t="shared" si="2489"/>
        <v>1.5850066403253468E-2</v>
      </c>
      <c r="AK2070" s="13">
        <f t="shared" si="2490"/>
        <v>1.2221762676971233E-2</v>
      </c>
      <c r="AL2070" s="13">
        <f t="shared" si="2491"/>
        <v>1.0834702984033144E-3</v>
      </c>
      <c r="AM2070" s="13">
        <f t="shared" si="2492"/>
        <v>1.0418917191443026E-2</v>
      </c>
      <c r="AN2070" s="13">
        <f t="shared" si="2493"/>
        <v>1.7260672813823919E-2</v>
      </c>
      <c r="AO2070" s="13">
        <f t="shared" si="2494"/>
        <v>1.4297590647450793E-2</v>
      </c>
      <c r="AP2070" s="13">
        <f t="shared" si="2495"/>
        <v>7.8954472797589277E-3</v>
      </c>
      <c r="AQ2070" s="13">
        <f t="shared" si="2496"/>
        <v>3.2700310817001493E-3</v>
      </c>
      <c r="AR2070" s="13">
        <f t="shared" si="2497"/>
        <v>1.9628096357901456E-3</v>
      </c>
      <c r="AS2070" s="13">
        <f t="shared" si="2498"/>
        <v>4.5404844885272022E-3</v>
      </c>
      <c r="AT2070" s="13">
        <f t="shared" si="2499"/>
        <v>5.2516553349446406E-3</v>
      </c>
      <c r="AU2070" s="13">
        <f t="shared" si="2500"/>
        <v>4.0494773669697958E-3</v>
      </c>
      <c r="AV2070" s="13">
        <f t="shared" si="2501"/>
        <v>2.3418711672421886E-3</v>
      </c>
      <c r="AW2070" s="13">
        <f t="shared" si="2502"/>
        <v>1.1533832991459986E-4</v>
      </c>
      <c r="AX2070" s="13">
        <f t="shared" si="2503"/>
        <v>4.0169400564370626E-3</v>
      </c>
      <c r="AY2070" s="13">
        <f t="shared" si="2504"/>
        <v>6.6547306934973899E-3</v>
      </c>
      <c r="AZ2070" s="13">
        <f t="shared" si="2505"/>
        <v>5.5123352577803302E-3</v>
      </c>
      <c r="BA2070" s="13">
        <f t="shared" si="2506"/>
        <v>3.0440340256853559E-3</v>
      </c>
      <c r="BB2070" s="13">
        <f t="shared" si="2507"/>
        <v>1.2607374256380158E-3</v>
      </c>
      <c r="BC2070" s="13">
        <f t="shared" si="2508"/>
        <v>4.1772433369472855E-4</v>
      </c>
      <c r="BD2070" s="13">
        <f t="shared" si="2509"/>
        <v>5.4195354943761148E-4</v>
      </c>
      <c r="BE2070" s="13">
        <f t="shared" si="2510"/>
        <v>1.2536782171100086E-3</v>
      </c>
      <c r="BF2070" s="13">
        <f t="shared" si="2511"/>
        <v>1.4500403897041566E-3</v>
      </c>
      <c r="BG2070" s="13">
        <f t="shared" si="2512"/>
        <v>1.1181056952133249E-3</v>
      </c>
      <c r="BH2070" s="13">
        <f t="shared" si="2513"/>
        <v>6.4661665006631429E-4</v>
      </c>
      <c r="BI2070" s="13">
        <f t="shared" si="2514"/>
        <v>2.9915818794802574E-4</v>
      </c>
      <c r="BJ2070" s="14">
        <f t="shared" si="2515"/>
        <v>0.51656383933002292</v>
      </c>
      <c r="BK2070" s="14">
        <f t="shared" si="2516"/>
        <v>0.2048258491844793</v>
      </c>
      <c r="BL2070" s="14">
        <f t="shared" si="2517"/>
        <v>0.25959997316437938</v>
      </c>
      <c r="BM2070" s="14">
        <f t="shared" si="2518"/>
        <v>0.74621026480959429</v>
      </c>
      <c r="BN2070" s="14">
        <f t="shared" si="2519"/>
        <v>0.24254335921918571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1.40384615384615</v>
      </c>
      <c r="F2071" s="10">
        <f>VLOOKUP(B2071,home!$B$2:$E$405,3,FALSE)</f>
        <v>1.31</v>
      </c>
      <c r="G2071" s="10">
        <f>VLOOKUP(C2071,away!$B$2:$E$405,4,FALSE)</f>
        <v>1.07</v>
      </c>
      <c r="H2071" s="10">
        <f>VLOOKUP(A2071,away!$A$2:$E$405,3,FALSE)</f>
        <v>1.12179487179487</v>
      </c>
      <c r="I2071" s="10">
        <f>VLOOKUP(C2071,away!$B$2:$E$405,3,FALSE)</f>
        <v>1.31</v>
      </c>
      <c r="J2071" s="10">
        <f>VLOOKUP(B2071,home!$B$2:$E$405,4,FALSE)</f>
        <v>0.59</v>
      </c>
      <c r="K2071" s="12">
        <f t="shared" si="2464"/>
        <v>1.9677711538461486</v>
      </c>
      <c r="L2071" s="12">
        <f t="shared" si="2465"/>
        <v>0.86703525641025503</v>
      </c>
      <c r="M2071" s="13">
        <f t="shared" si="2466"/>
        <v>5.8729894238600582E-2</v>
      </c>
      <c r="N2071" s="13">
        <f t="shared" si="2467"/>
        <v>0.11556699175115336</v>
      </c>
      <c r="O2071" s="13">
        <f t="shared" si="2468"/>
        <v>5.0920888910112212E-2</v>
      </c>
      <c r="P2071" s="13">
        <f t="shared" si="2469"/>
        <v>0.10020065632552307</v>
      </c>
      <c r="Q2071" s="13">
        <f t="shared" si="2470"/>
        <v>0.11370469635234771</v>
      </c>
      <c r="R2071" s="13">
        <f t="shared" si="2471"/>
        <v>2.2075102986408628E-2</v>
      </c>
      <c r="S2071" s="13">
        <f t="shared" si="2472"/>
        <v>4.2738760465307564E-2</v>
      </c>
      <c r="T2071" s="13">
        <f t="shared" si="2473"/>
        <v>9.8585980556907982E-2</v>
      </c>
      <c r="U2071" s="13">
        <f t="shared" si="2474"/>
        <v>4.3438750874837867E-2</v>
      </c>
      <c r="V2071" s="13">
        <f t="shared" si="2475"/>
        <v>8.1019724181217341E-3</v>
      </c>
      <c r="W2071" s="13">
        <f t="shared" si="2476"/>
        <v>7.4581607179661738E-2</v>
      </c>
      <c r="X2071" s="13">
        <f t="shared" si="2477"/>
        <v>6.4664882904506935E-2</v>
      </c>
      <c r="Y2071" s="13">
        <f t="shared" si="2478"/>
        <v>2.8033366664924141E-2</v>
      </c>
      <c r="Z2071" s="13">
        <f t="shared" si="2479"/>
        <v>6.379964192701198E-3</v>
      </c>
      <c r="AA2071" s="13">
        <f t="shared" si="2480"/>
        <v>1.2554309500968749E-2</v>
      </c>
      <c r="AB2071" s="13">
        <f t="shared" si="2481"/>
        <v>1.2352004046231473E-2</v>
      </c>
      <c r="AC2071" s="13">
        <f t="shared" si="2482"/>
        <v>8.6393710174339469E-4</v>
      </c>
      <c r="AD2071" s="13">
        <f t="shared" si="2483"/>
        <v>3.6689883803905803E-2</v>
      </c>
      <c r="AE2071" s="13">
        <f t="shared" si="2484"/>
        <v>3.1811422811581926E-2</v>
      </c>
      <c r="AF2071" s="13">
        <f t="shared" si="2485"/>
        <v>1.3790812567107485E-2</v>
      </c>
      <c r="AG2071" s="13">
        <f t="shared" si="2486"/>
        <v>3.9857069034092696E-3</v>
      </c>
      <c r="AH2071" s="13">
        <f t="shared" si="2487"/>
        <v>1.3829134724267318E-3</v>
      </c>
      <c r="AI2071" s="13">
        <f t="shared" si="2488"/>
        <v>2.7212572393065342E-3</v>
      </c>
      <c r="AJ2071" s="13">
        <f t="shared" si="2489"/>
        <v>2.6774057488512027E-3</v>
      </c>
      <c r="AK2071" s="13">
        <f t="shared" si="2490"/>
        <v>1.7561739332437475E-3</v>
      </c>
      <c r="AL2071" s="13">
        <f t="shared" si="2491"/>
        <v>5.8959455480688853E-5</v>
      </c>
      <c r="AM2071" s="13">
        <f t="shared" si="2492"/>
        <v>1.4439458997458573E-2</v>
      </c>
      <c r="AN2071" s="13">
        <f t="shared" si="2493"/>
        <v>1.2519520034286857E-2</v>
      </c>
      <c r="AO2071" s="13">
        <f t="shared" si="2494"/>
        <v>5.4274326315306145E-3</v>
      </c>
      <c r="AP2071" s="13">
        <f t="shared" si="2495"/>
        <v>1.5685918144428442E-3</v>
      </c>
      <c r="AQ2071" s="13">
        <f t="shared" si="2496"/>
        <v>3.4000610150961957E-4</v>
      </c>
      <c r="AR2071" s="13">
        <f t="shared" si="2497"/>
        <v>2.3980694743174158E-4</v>
      </c>
      <c r="AS2071" s="13">
        <f t="shared" si="2498"/>
        <v>4.7188519364808087E-4</v>
      </c>
      <c r="AT2071" s="13">
        <f t="shared" si="2499"/>
        <v>4.6428103599389882E-4</v>
      </c>
      <c r="AU2071" s="13">
        <f t="shared" si="2500"/>
        <v>3.0453294330219985E-4</v>
      </c>
      <c r="AV2071" s="13">
        <f t="shared" si="2501"/>
        <v>1.498127853064834E-4</v>
      </c>
      <c r="AW2071" s="13">
        <f t="shared" si="2502"/>
        <v>2.7942310264225593E-6</v>
      </c>
      <c r="AX2071" s="13">
        <f t="shared" si="2503"/>
        <v>4.7355918153905328E-3</v>
      </c>
      <c r="AY2071" s="13">
        <f t="shared" si="2504"/>
        <v>4.105925063911435E-3</v>
      </c>
      <c r="AZ2071" s="13">
        <f t="shared" si="2505"/>
        <v>1.7799908952948721E-3</v>
      </c>
      <c r="BA2071" s="13">
        <f t="shared" si="2506"/>
        <v>5.1443828743663632E-4</v>
      </c>
      <c r="BB2071" s="13">
        <f t="shared" si="2507"/>
        <v>1.1150903311371909E-4</v>
      </c>
      <c r="BC2071" s="13">
        <f t="shared" si="2508"/>
        <v>1.9336452623562615E-5</v>
      </c>
      <c r="BD2071" s="13">
        <f t="shared" si="2509"/>
        <v>3.4653513025906759E-5</v>
      </c>
      <c r="BE2071" s="13">
        <f t="shared" si="2510"/>
        <v>6.8190183311811093E-5</v>
      </c>
      <c r="BF2071" s="13">
        <f t="shared" si="2511"/>
        <v>6.7091337848231459E-5</v>
      </c>
      <c r="BG2071" s="13">
        <f t="shared" si="2512"/>
        <v>4.4006799763565403E-5</v>
      </c>
      <c r="BH2071" s="13">
        <f t="shared" si="2513"/>
        <v>2.164882778695688E-5</v>
      </c>
      <c r="BI2071" s="13">
        <f t="shared" si="2514"/>
        <v>8.5199877667513433E-6</v>
      </c>
      <c r="BJ2071" s="14">
        <f t="shared" si="2515"/>
        <v>0.62697715262250553</v>
      </c>
      <c r="BK2071" s="14">
        <f t="shared" si="2516"/>
        <v>0.21480010506868846</v>
      </c>
      <c r="BL2071" s="14">
        <f t="shared" si="2517"/>
        <v>0.15175323626757276</v>
      </c>
      <c r="BM2071" s="14">
        <f t="shared" si="2518"/>
        <v>0.53460909675443757</v>
      </c>
      <c r="BN2071" s="14">
        <f t="shared" si="2519"/>
        <v>0.46119823056414555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</v>
      </c>
      <c r="F2072" s="10">
        <f>VLOOKUP(B2072,home!$B$2:$E$405,3,FALSE)</f>
        <v>0.93</v>
      </c>
      <c r="G2072" s="10">
        <f>VLOOKUP(C2072,away!$B$2:$E$405,4,FALSE)</f>
        <v>0.95</v>
      </c>
      <c r="H2072" s="10">
        <f>VLOOKUP(A2072,away!$A$2:$E$405,3,FALSE)</f>
        <v>1.2307692307692299</v>
      </c>
      <c r="I2072" s="10">
        <f>VLOOKUP(C2072,away!$B$2:$E$405,3,FALSE)</f>
        <v>0.48</v>
      </c>
      <c r="J2072" s="10">
        <f>VLOOKUP(B2072,home!$B$2:$E$405,4,FALSE)</f>
        <v>0.98</v>
      </c>
      <c r="K2072" s="12">
        <f t="shared" si="2464"/>
        <v>1.32525</v>
      </c>
      <c r="L2072" s="12">
        <f t="shared" si="2465"/>
        <v>0.57895384615384571</v>
      </c>
      <c r="M2072" s="13">
        <f t="shared" si="2466"/>
        <v>0.14894117552040917</v>
      </c>
      <c r="N2072" s="13">
        <f t="shared" si="2467"/>
        <v>0.19738429285842227</v>
      </c>
      <c r="O2072" s="13">
        <f t="shared" si="2468"/>
        <v>8.62300664182159E-2</v>
      </c>
      <c r="P2072" s="13">
        <f t="shared" si="2469"/>
        <v>0.11427639552074062</v>
      </c>
      <c r="Q2072" s="13">
        <f t="shared" si="2470"/>
        <v>0.13079176705531206</v>
      </c>
      <c r="R2072" s="13">
        <f t="shared" si="2471"/>
        <v>2.496161430346383E-2</v>
      </c>
      <c r="S2072" s="13">
        <f t="shared" si="2472"/>
        <v>2.1919886370547818E-2</v>
      </c>
      <c r="T2072" s="13">
        <f t="shared" si="2473"/>
        <v>7.5722396581930765E-2</v>
      </c>
      <c r="U2072" s="13">
        <f t="shared" si="2474"/>
        <v>3.3080379355665442E-2</v>
      </c>
      <c r="V2072" s="13">
        <f t="shared" si="2475"/>
        <v>1.8686912212885064E-3</v>
      </c>
      <c r="W2072" s="13">
        <f t="shared" si="2476"/>
        <v>5.7777263096684087E-2</v>
      </c>
      <c r="X2072" s="13">
        <f t="shared" si="2477"/>
        <v>3.3450368690067907E-2</v>
      </c>
      <c r="Y2072" s="13">
        <f t="shared" si="2478"/>
        <v>9.683109804189495E-3</v>
      </c>
      <c r="Z2072" s="13">
        <f t="shared" si="2479"/>
        <v>4.8172075357330773E-3</v>
      </c>
      <c r="AA2072" s="13">
        <f t="shared" si="2480"/>
        <v>6.3840042867302606E-3</v>
      </c>
      <c r="AB2072" s="13">
        <f t="shared" si="2481"/>
        <v>4.2302008404946391E-3</v>
      </c>
      <c r="AC2072" s="13">
        <f t="shared" si="2482"/>
        <v>8.961058634556328E-5</v>
      </c>
      <c r="AD2072" s="13">
        <f t="shared" si="2483"/>
        <v>1.9142329479720145E-2</v>
      </c>
      <c r="AE2072" s="13">
        <f t="shared" si="2484"/>
        <v>1.1082525276628123E-2</v>
      </c>
      <c r="AF2072" s="13">
        <f t="shared" si="2485"/>
        <v>3.2081353170005317E-3</v>
      </c>
      <c r="AG2072" s="13">
        <f t="shared" si="2486"/>
        <v>6.1912076025314822E-4</v>
      </c>
      <c r="AH2072" s="13">
        <f t="shared" si="2487"/>
        <v>6.9723520763348846E-4</v>
      </c>
      <c r="AI2072" s="13">
        <f t="shared" si="2488"/>
        <v>9.2401095891628054E-4</v>
      </c>
      <c r="AJ2072" s="13">
        <f t="shared" si="2489"/>
        <v>6.1227276165190048E-4</v>
      </c>
      <c r="AK2072" s="13">
        <f t="shared" si="2490"/>
        <v>2.7047149245972696E-4</v>
      </c>
      <c r="AL2072" s="13">
        <f t="shared" si="2491"/>
        <v>2.7501796658420623E-6</v>
      </c>
      <c r="AM2072" s="13">
        <f t="shared" si="2492"/>
        <v>5.0736744285998251E-3</v>
      </c>
      <c r="AN2072" s="13">
        <f t="shared" si="2493"/>
        <v>2.937423324570284E-3</v>
      </c>
      <c r="AO2072" s="13">
        <f t="shared" si="2494"/>
        <v>8.5031626577099109E-4</v>
      </c>
      <c r="AP2072" s="13">
        <f t="shared" si="2495"/>
        <v>1.6409795750509695E-4</v>
      </c>
      <c r="AQ2072" s="13">
        <f t="shared" si="2496"/>
        <v>2.375128591089155E-5</v>
      </c>
      <c r="AR2072" s="13">
        <f t="shared" si="2497"/>
        <v>8.073340102665668E-5</v>
      </c>
      <c r="AS2072" s="13">
        <f t="shared" si="2498"/>
        <v>1.0699193971057677E-4</v>
      </c>
      <c r="AT2072" s="13">
        <f t="shared" si="2499"/>
        <v>7.0895534050720942E-5</v>
      </c>
      <c r="AU2072" s="13">
        <f t="shared" si="2500"/>
        <v>3.1318102166905965E-5</v>
      </c>
      <c r="AV2072" s="13">
        <f t="shared" si="2501"/>
        <v>1.0376078724173033E-5</v>
      </c>
      <c r="AW2072" s="13">
        <f t="shared" si="2502"/>
        <v>5.8613859940332947E-8</v>
      </c>
      <c r="AX2072" s="13">
        <f t="shared" si="2503"/>
        <v>1.1206478394169843E-3</v>
      </c>
      <c r="AY2072" s="13">
        <f t="shared" si="2504"/>
        <v>6.4880337681446027E-4</v>
      </c>
      <c r="AZ2072" s="13">
        <f t="shared" si="2505"/>
        <v>1.878136052021673E-4</v>
      </c>
      <c r="BA2072" s="13">
        <f t="shared" si="2506"/>
        <v>3.6245136363938224E-5</v>
      </c>
      <c r="BB2072" s="13">
        <f t="shared" si="2507"/>
        <v>5.2460652755681617E-6</v>
      </c>
      <c r="BC2072" s="13">
        <f t="shared" si="2508"/>
        <v>6.0744593369286445E-7</v>
      </c>
      <c r="BD2072" s="13">
        <f t="shared" si="2509"/>
        <v>7.7901521729106181E-6</v>
      </c>
      <c r="BE2072" s="13">
        <f t="shared" si="2510"/>
        <v>1.0323899167149797E-5</v>
      </c>
      <c r="BF2072" s="13">
        <f t="shared" si="2511"/>
        <v>6.8408736856326347E-6</v>
      </c>
      <c r="BG2072" s="13">
        <f t="shared" si="2512"/>
        <v>3.0219559506282157E-6</v>
      </c>
      <c r="BH2072" s="13">
        <f t="shared" si="2513"/>
        <v>1.0012117808925106E-6</v>
      </c>
      <c r="BI2072" s="13">
        <f t="shared" si="2514"/>
        <v>2.6537118252555996E-7</v>
      </c>
      <c r="BJ2072" s="14">
        <f t="shared" si="2515"/>
        <v>0.54990993565157231</v>
      </c>
      <c r="BK2072" s="14">
        <f t="shared" si="2516"/>
        <v>0.28774731277581195</v>
      </c>
      <c r="BL2072" s="14">
        <f t="shared" si="2517"/>
        <v>0.15771981414485023</v>
      </c>
      <c r="BM2072" s="14">
        <f t="shared" si="2518"/>
        <v>0.29696021366844927</v>
      </c>
      <c r="BN2072" s="14">
        <f t="shared" si="2519"/>
        <v>0.70258531167656391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</v>
      </c>
      <c r="F2073" s="10">
        <f>VLOOKUP(B2073,home!$B$2:$E$405,3,FALSE)</f>
        <v>1.1100000000000001</v>
      </c>
      <c r="G2073" s="10">
        <f>VLOOKUP(C2073,away!$B$2:$E$405,4,FALSE)</f>
        <v>0.4</v>
      </c>
      <c r="H2073" s="10">
        <f>VLOOKUP(A2073,away!$A$2:$E$405,3,FALSE)</f>
        <v>1.2307692307692299</v>
      </c>
      <c r="I2073" s="10">
        <f>VLOOKUP(C2073,away!$B$2:$E$405,3,FALSE)</f>
        <v>1.73</v>
      </c>
      <c r="J2073" s="10">
        <f>VLOOKUP(B2073,home!$B$2:$E$405,4,FALSE)</f>
        <v>1.22</v>
      </c>
      <c r="K2073" s="12">
        <f t="shared" si="2464"/>
        <v>0.66600000000000004</v>
      </c>
      <c r="L2073" s="12">
        <f t="shared" si="2465"/>
        <v>2.5976615384615367</v>
      </c>
      <c r="M2073" s="13">
        <f t="shared" si="2466"/>
        <v>3.8248094441955725E-2</v>
      </c>
      <c r="N2073" s="13">
        <f t="shared" si="2467"/>
        <v>2.5473230898342518E-2</v>
      </c>
      <c r="O2073" s="13">
        <f t="shared" si="2468"/>
        <v>9.9355603851312868E-2</v>
      </c>
      <c r="P2073" s="13">
        <f t="shared" si="2469"/>
        <v>6.617083216497438E-2</v>
      </c>
      <c r="Q2073" s="13">
        <f t="shared" si="2470"/>
        <v>8.4825858891480581E-3</v>
      </c>
      <c r="R2073" s="13">
        <f t="shared" si="2471"/>
        <v>0.1290461153775882</v>
      </c>
      <c r="S2073" s="13">
        <f t="shared" si="2472"/>
        <v>2.8619589376210758E-2</v>
      </c>
      <c r="T2073" s="13">
        <f t="shared" si="2473"/>
        <v>2.2034887110936468E-2</v>
      </c>
      <c r="U2073" s="13">
        <f t="shared" si="2474"/>
        <v>8.5944712841473758E-2</v>
      </c>
      <c r="V2073" s="13">
        <f t="shared" si="2475"/>
        <v>5.5014564861167389E-3</v>
      </c>
      <c r="W2073" s="13">
        <f t="shared" si="2476"/>
        <v>1.8831340673908696E-3</v>
      </c>
      <c r="X2073" s="13">
        <f t="shared" si="2477"/>
        <v>4.8917449386278976E-3</v>
      </c>
      <c r="Y2073" s="13">
        <f t="shared" si="2478"/>
        <v>6.3535488415187909E-3</v>
      </c>
      <c r="Z2073" s="13">
        <f t="shared" si="2479"/>
        <v>0.11173937686807692</v>
      </c>
      <c r="AA2073" s="13">
        <f t="shared" si="2480"/>
        <v>7.441842499413924E-2</v>
      </c>
      <c r="AB2073" s="13">
        <f t="shared" si="2481"/>
        <v>2.4781335523048363E-2</v>
      </c>
      <c r="AC2073" s="13">
        <f t="shared" si="2482"/>
        <v>5.9485962489940381E-4</v>
      </c>
      <c r="AD2073" s="13">
        <f t="shared" si="2483"/>
        <v>3.1354182222057968E-4</v>
      </c>
      <c r="AE2073" s="13">
        <f t="shared" si="2484"/>
        <v>8.1447553228154474E-4</v>
      </c>
      <c r="AF2073" s="13">
        <f t="shared" si="2485"/>
        <v>1.0578658821128782E-3</v>
      </c>
      <c r="AG2073" s="13">
        <f t="shared" si="2486"/>
        <v>9.1599250493843668E-4</v>
      </c>
      <c r="AH2073" s="13">
        <f t="shared" si="2487"/>
        <v>7.256527040546551E-2</v>
      </c>
      <c r="AI2073" s="13">
        <f t="shared" si="2488"/>
        <v>4.8328470090040029E-2</v>
      </c>
      <c r="AJ2073" s="13">
        <f t="shared" si="2489"/>
        <v>1.609338053998333E-2</v>
      </c>
      <c r="AK2073" s="13">
        <f t="shared" si="2490"/>
        <v>3.5727304798763007E-3</v>
      </c>
      <c r="AL2073" s="13">
        <f t="shared" si="2491"/>
        <v>4.1165299317772116E-5</v>
      </c>
      <c r="AM2073" s="13">
        <f t="shared" si="2492"/>
        <v>4.1763770719781229E-5</v>
      </c>
      <c r="AN2073" s="13">
        <f t="shared" si="2493"/>
        <v>1.0848814089990178E-4</v>
      </c>
      <c r="AO2073" s="13">
        <f t="shared" si="2494"/>
        <v>1.4090773549743543E-4</v>
      </c>
      <c r="AP2073" s="13">
        <f t="shared" si="2495"/>
        <v>1.2201020165779981E-4</v>
      </c>
      <c r="AQ2073" s="13">
        <f t="shared" si="2496"/>
        <v>7.9235302036600614E-5</v>
      </c>
      <c r="AR2073" s="13">
        <f t="shared" si="2497"/>
        <v>3.7700002392067798E-2</v>
      </c>
      <c r="AS2073" s="13">
        <f t="shared" si="2498"/>
        <v>2.510820159311716E-2</v>
      </c>
      <c r="AT2073" s="13">
        <f t="shared" si="2499"/>
        <v>8.3610311305080138E-3</v>
      </c>
      <c r="AU2073" s="13">
        <f t="shared" si="2500"/>
        <v>1.8561489109727798E-3</v>
      </c>
      <c r="AV2073" s="13">
        <f t="shared" si="2501"/>
        <v>3.0904879367696771E-4</v>
      </c>
      <c r="AW2073" s="13">
        <f t="shared" si="2502"/>
        <v>1.9782700230051228E-6</v>
      </c>
      <c r="AX2073" s="13">
        <f t="shared" si="2503"/>
        <v>4.6357785498957167E-6</v>
      </c>
      <c r="AY2073" s="13">
        <f t="shared" si="2504"/>
        <v>1.2042183639889098E-5</v>
      </c>
      <c r="AZ2073" s="13">
        <f t="shared" si="2505"/>
        <v>1.5640758640215335E-5</v>
      </c>
      <c r="BA2073" s="13">
        <f t="shared" si="2506"/>
        <v>1.354313238401578E-5</v>
      </c>
      <c r="BB2073" s="13">
        <f t="shared" si="2507"/>
        <v>8.7951185260626689E-6</v>
      </c>
      <c r="BC2073" s="13">
        <f t="shared" si="2508"/>
        <v>4.5693482242727048E-6</v>
      </c>
      <c r="BD2073" s="13">
        <f t="shared" si="2509"/>
        <v>1.6321974368963758E-2</v>
      </c>
      <c r="BE2073" s="13">
        <f t="shared" si="2510"/>
        <v>1.0870434929729864E-2</v>
      </c>
      <c r="BF2073" s="13">
        <f t="shared" si="2511"/>
        <v>3.6198548316000445E-3</v>
      </c>
      <c r="BG2073" s="13">
        <f t="shared" si="2512"/>
        <v>8.0360777261521022E-4</v>
      </c>
      <c r="BH2073" s="13">
        <f t="shared" si="2513"/>
        <v>1.3380069414043247E-4</v>
      </c>
      <c r="BI2073" s="13">
        <f t="shared" si="2514"/>
        <v>1.7822252459505608E-5</v>
      </c>
      <c r="BJ2073" s="14">
        <f t="shared" si="2515"/>
        <v>7.2772638958293903E-2</v>
      </c>
      <c r="BK2073" s="14">
        <f t="shared" si="2516"/>
        <v>0.1391880395771147</v>
      </c>
      <c r="BL2073" s="14">
        <f t="shared" si="2517"/>
        <v>0.65920797177277912</v>
      </c>
      <c r="BM2073" s="14">
        <f t="shared" si="2518"/>
        <v>0.61612150063932603</v>
      </c>
      <c r="BN2073" s="14">
        <f t="shared" si="2519"/>
        <v>0.36677646262332175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</v>
      </c>
      <c r="F2074" s="10">
        <f>VLOOKUP(B2074,home!$B$2:$E$405,3,FALSE)</f>
        <v>0.78</v>
      </c>
      <c r="G2074" s="10">
        <f>VLOOKUP(C2074,away!$B$2:$E$405,4,FALSE)</f>
        <v>0.76</v>
      </c>
      <c r="H2074" s="10">
        <f>VLOOKUP(A2074,away!$A$2:$E$405,3,FALSE)</f>
        <v>1.2307692307692299</v>
      </c>
      <c r="I2074" s="10">
        <f>VLOOKUP(C2074,away!$B$2:$E$405,3,FALSE)</f>
        <v>0.56999999999999995</v>
      </c>
      <c r="J2074" s="10">
        <f>VLOOKUP(B2074,home!$B$2:$E$405,4,FALSE)</f>
        <v>1.49</v>
      </c>
      <c r="K2074" s="12">
        <f t="shared" si="2464"/>
        <v>0.88919999999999999</v>
      </c>
      <c r="L2074" s="12">
        <f t="shared" si="2465"/>
        <v>1.0452923076923069</v>
      </c>
      <c r="M2074" s="13">
        <f t="shared" si="2466"/>
        <v>0.14449761052980262</v>
      </c>
      <c r="N2074" s="13">
        <f t="shared" si="2467"/>
        <v>0.1284872752831005</v>
      </c>
      <c r="O2074" s="13">
        <f t="shared" si="2468"/>
        <v>0.15104224076672157</v>
      </c>
      <c r="P2074" s="13">
        <f t="shared" si="2469"/>
        <v>0.13430676048976881</v>
      </c>
      <c r="Q2074" s="13">
        <f t="shared" si="2470"/>
        <v>5.7125442590866479E-2</v>
      </c>
      <c r="R2074" s="13">
        <f t="shared" si="2471"/>
        <v>7.8941646205031704E-2</v>
      </c>
      <c r="S2074" s="13">
        <f t="shared" si="2472"/>
        <v>3.1208657788731605E-2</v>
      </c>
      <c r="T2074" s="13">
        <f t="shared" si="2473"/>
        <v>5.9712785713751215E-2</v>
      </c>
      <c r="U2074" s="13">
        <f t="shared" si="2474"/>
        <v>7.0194911805514182E-2</v>
      </c>
      <c r="V2074" s="13">
        <f t="shared" si="2475"/>
        <v>3.2230703880923198E-3</v>
      </c>
      <c r="W2074" s="13">
        <f t="shared" si="2476"/>
        <v>1.6931981183932826E-2</v>
      </c>
      <c r="X2074" s="13">
        <f t="shared" si="2477"/>
        <v>1.7698869685555861E-2</v>
      </c>
      <c r="Y2074" s="13">
        <f t="shared" si="2478"/>
        <v>9.2502461685800494E-3</v>
      </c>
      <c r="Z2074" s="13">
        <f t="shared" si="2479"/>
        <v>2.7505698511562409E-2</v>
      </c>
      <c r="AA2074" s="13">
        <f t="shared" si="2480"/>
        <v>2.4458067116481293E-2</v>
      </c>
      <c r="AB2074" s="13">
        <f t="shared" si="2481"/>
        <v>1.0874056639987582E-2</v>
      </c>
      <c r="AC2074" s="13">
        <f t="shared" si="2482"/>
        <v>1.872349917535054E-4</v>
      </c>
      <c r="AD2074" s="13">
        <f t="shared" si="2483"/>
        <v>3.7639794171882663E-3</v>
      </c>
      <c r="AE2074" s="13">
        <f t="shared" si="2484"/>
        <v>3.9344587310990668E-3</v>
      </c>
      <c r="AF2074" s="13">
        <f t="shared" si="2485"/>
        <v>2.0563297232753445E-3</v>
      </c>
      <c r="AG2074" s="13">
        <f t="shared" si="2486"/>
        <v>7.1648854727292255E-4</v>
      </c>
      <c r="AH2074" s="13">
        <f t="shared" si="2487"/>
        <v>7.1878737679599786E-3</v>
      </c>
      <c r="AI2074" s="13">
        <f t="shared" si="2488"/>
        <v>6.3914573544700129E-3</v>
      </c>
      <c r="AJ2074" s="13">
        <f t="shared" si="2489"/>
        <v>2.8416419397973678E-3</v>
      </c>
      <c r="AK2074" s="13">
        <f t="shared" si="2490"/>
        <v>8.4226267095593988E-4</v>
      </c>
      <c r="AL2074" s="13">
        <f t="shared" si="2491"/>
        <v>6.9612016698519317E-6</v>
      </c>
      <c r="AM2074" s="13">
        <f t="shared" si="2492"/>
        <v>6.6938609955276144E-4</v>
      </c>
      <c r="AN2074" s="13">
        <f t="shared" si="2493"/>
        <v>6.9970414073865824E-4</v>
      </c>
      <c r="AO2074" s="13">
        <f t="shared" si="2494"/>
        <v>3.6569767798728736E-4</v>
      </c>
      <c r="AP2074" s="13">
        <f t="shared" si="2495"/>
        <v>1.2742032324701658E-4</v>
      </c>
      <c r="AQ2074" s="13">
        <f t="shared" si="2496"/>
        <v>3.3297870933443403E-5</v>
      </c>
      <c r="AR2074" s="13">
        <f t="shared" si="2497"/>
        <v>1.5026858316623773E-3</v>
      </c>
      <c r="AS2074" s="13">
        <f t="shared" si="2498"/>
        <v>1.3361882415141859E-3</v>
      </c>
      <c r="AT2074" s="13">
        <f t="shared" si="2499"/>
        <v>5.9406929217720704E-4</v>
      </c>
      <c r="AU2074" s="13">
        <f t="shared" si="2500"/>
        <v>1.7608213820132418E-4</v>
      </c>
      <c r="AV2074" s="13">
        <f t="shared" si="2501"/>
        <v>3.9143059322154354E-5</v>
      </c>
      <c r="AW2074" s="13">
        <f t="shared" si="2502"/>
        <v>1.797293167774392E-7</v>
      </c>
      <c r="AX2074" s="13">
        <f t="shared" si="2503"/>
        <v>9.9203019953719224E-5</v>
      </c>
      <c r="AY2074" s="13">
        <f t="shared" si="2504"/>
        <v>1.0369615365746913E-4</v>
      </c>
      <c r="AZ2074" s="13">
        <f t="shared" si="2505"/>
        <v>5.4196395877715972E-5</v>
      </c>
      <c r="BA2074" s="13">
        <f t="shared" si="2506"/>
        <v>1.8883691905207853E-5</v>
      </c>
      <c r="BB2074" s="13">
        <f t="shared" si="2507"/>
        <v>4.9347444723363118E-6</v>
      </c>
      <c r="BC2074" s="13">
        <f t="shared" si="2508"/>
        <v>1.0316500874720562E-6</v>
      </c>
      <c r="BD2074" s="13">
        <f t="shared" si="2509"/>
        <v>2.6179099011914983E-4</v>
      </c>
      <c r="BE2074" s="13">
        <f t="shared" si="2510"/>
        <v>2.32784548413948E-4</v>
      </c>
      <c r="BF2074" s="13">
        <f t="shared" si="2511"/>
        <v>1.0349601022484128E-4</v>
      </c>
      <c r="BG2074" s="13">
        <f t="shared" si="2512"/>
        <v>3.0676217430642958E-5</v>
      </c>
      <c r="BH2074" s="13">
        <f t="shared" si="2513"/>
        <v>6.8193231348319282E-6</v>
      </c>
      <c r="BI2074" s="13">
        <f t="shared" si="2514"/>
        <v>1.2127484262985105E-6</v>
      </c>
      <c r="BJ2074" s="14">
        <f t="shared" si="2515"/>
        <v>0.30185530881303552</v>
      </c>
      <c r="BK2074" s="14">
        <f t="shared" si="2516"/>
        <v>0.31353399154347622</v>
      </c>
      <c r="BL2074" s="14">
        <f t="shared" si="2517"/>
        <v>0.35705910666754659</v>
      </c>
      <c r="BM2074" s="14">
        <f t="shared" si="2518"/>
        <v>0.30544961324598835</v>
      </c>
      <c r="BN2074" s="14">
        <f t="shared" si="2519"/>
        <v>0.6944009758652917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</v>
      </c>
      <c r="F2075" s="10">
        <f>VLOOKUP(B2075,home!$B$2:$E$405,3,FALSE)</f>
        <v>1.05</v>
      </c>
      <c r="G2075" s="10">
        <f>VLOOKUP(C2075,away!$B$2:$E$405,4,FALSE)</f>
        <v>1.07</v>
      </c>
      <c r="H2075" s="10">
        <f>VLOOKUP(A2075,away!$A$2:$E$405,3,FALSE)</f>
        <v>1.2307692307692299</v>
      </c>
      <c r="I2075" s="10">
        <f>VLOOKUP(C2075,away!$B$2:$E$405,3,FALSE)</f>
        <v>0.67</v>
      </c>
      <c r="J2075" s="10">
        <f>VLOOKUP(B2075,home!$B$2:$E$405,4,FALSE)</f>
        <v>0.93</v>
      </c>
      <c r="K2075" s="12">
        <f t="shared" si="2464"/>
        <v>1.6852500000000004</v>
      </c>
      <c r="L2075" s="12">
        <f t="shared" si="2465"/>
        <v>0.76689230769230721</v>
      </c>
      <c r="M2075" s="13">
        <f t="shared" si="2466"/>
        <v>8.6108916965325868E-2</v>
      </c>
      <c r="N2075" s="13">
        <f t="shared" si="2467"/>
        <v>0.14511505231581548</v>
      </c>
      <c r="O2075" s="13">
        <f t="shared" si="2468"/>
        <v>6.6036266044424016E-2</v>
      </c>
      <c r="P2075" s="13">
        <f t="shared" si="2469"/>
        <v>0.11128761735136561</v>
      </c>
      <c r="Q2075" s="13">
        <f t="shared" si="2470"/>
        <v>0.12227757095761407</v>
      </c>
      <c r="R2075" s="13">
        <f t="shared" si="2471"/>
        <v>2.5321352229095741E-2</v>
      </c>
      <c r="S2075" s="13">
        <f t="shared" si="2472"/>
        <v>3.5957175552245965E-2</v>
      </c>
      <c r="T2075" s="13">
        <f t="shared" si="2473"/>
        <v>9.3773728570694492E-2</v>
      </c>
      <c r="U2075" s="13">
        <f t="shared" si="2474"/>
        <v>4.2672808844083608E-2</v>
      </c>
      <c r="V2075" s="13">
        <f t="shared" si="2475"/>
        <v>5.1634714304205354E-3</v>
      </c>
      <c r="W2075" s="13">
        <f t="shared" si="2476"/>
        <v>6.8689425485439715E-2</v>
      </c>
      <c r="X2075" s="13">
        <f t="shared" si="2477"/>
        <v>5.2677392024587641E-2</v>
      </c>
      <c r="Y2075" s="13">
        <f t="shared" si="2478"/>
        <v>2.0198943366474174E-2</v>
      </c>
      <c r="Z2075" s="13">
        <f t="shared" si="2479"/>
        <v>6.4729167482869953E-3</v>
      </c>
      <c r="AA2075" s="13">
        <f t="shared" si="2480"/>
        <v>1.0908482950050662E-2</v>
      </c>
      <c r="AB2075" s="13">
        <f t="shared" si="2481"/>
        <v>9.1917604457864427E-3</v>
      </c>
      <c r="AC2075" s="13">
        <f t="shared" si="2482"/>
        <v>4.1708110277993878E-4</v>
      </c>
      <c r="AD2075" s="13">
        <f t="shared" si="2483"/>
        <v>2.8939713574834321E-2</v>
      </c>
      <c r="AE2075" s="13">
        <f t="shared" si="2484"/>
        <v>2.2193643727359082E-2</v>
      </c>
      <c r="AF2075" s="13">
        <f t="shared" si="2485"/>
        <v>8.5100673270876517E-3</v>
      </c>
      <c r="AG2075" s="13">
        <f t="shared" si="2486"/>
        <v>2.1754350570290519E-3</v>
      </c>
      <c r="AH2075" s="13">
        <f t="shared" si="2487"/>
        <v>1.2410075156484995E-3</v>
      </c>
      <c r="AI2075" s="13">
        <f t="shared" si="2488"/>
        <v>2.0914079157466343E-3</v>
      </c>
      <c r="AJ2075" s="13">
        <f t="shared" si="2489"/>
        <v>1.7622725950060085E-3</v>
      </c>
      <c r="AK2075" s="13">
        <f t="shared" si="2490"/>
        <v>9.8995663024462554E-4</v>
      </c>
      <c r="AL2075" s="13">
        <f t="shared" si="2491"/>
        <v>2.1561512468842277E-5</v>
      </c>
      <c r="AM2075" s="13">
        <f t="shared" si="2492"/>
        <v>9.754130460397914E-3</v>
      </c>
      <c r="AN2075" s="13">
        <f t="shared" si="2493"/>
        <v>7.4803676183063826E-3</v>
      </c>
      <c r="AO2075" s="13">
        <f t="shared" si="2494"/>
        <v>2.8683181925948948E-3</v>
      </c>
      <c r="AP2075" s="13">
        <f t="shared" si="2495"/>
        <v>7.3323038597164231E-4</v>
      </c>
      <c r="AQ2075" s="13">
        <f t="shared" si="2496"/>
        <v>1.4057718569197844E-4</v>
      </c>
      <c r="AR2075" s="13">
        <f t="shared" si="2497"/>
        <v>1.9034382350783502E-4</v>
      </c>
      <c r="AS2075" s="13">
        <f t="shared" si="2498"/>
        <v>3.2077692856657909E-4</v>
      </c>
      <c r="AT2075" s="13">
        <f t="shared" si="2499"/>
        <v>2.7029465943341382E-4</v>
      </c>
      <c r="AU2075" s="13">
        <f t="shared" si="2500"/>
        <v>1.5183802493672023E-4</v>
      </c>
      <c r="AV2075" s="13">
        <f t="shared" si="2501"/>
        <v>6.3971257881151954E-5</v>
      </c>
      <c r="AW2075" s="13">
        <f t="shared" si="2502"/>
        <v>7.7406144892941373E-7</v>
      </c>
      <c r="AX2075" s="13">
        <f t="shared" si="2503"/>
        <v>2.7396913930642672E-3</v>
      </c>
      <c r="AY2075" s="13">
        <f t="shared" si="2504"/>
        <v>2.1010482547918078E-3</v>
      </c>
      <c r="AZ2075" s="13">
        <f t="shared" si="2505"/>
        <v>8.056388723450919E-4</v>
      </c>
      <c r="BA2075" s="13">
        <f t="shared" si="2506"/>
        <v>2.0594608465978527E-4</v>
      </c>
      <c r="BB2075" s="13">
        <f t="shared" si="2507"/>
        <v>3.9484617031234487E-5</v>
      </c>
      <c r="BC2075" s="13">
        <f t="shared" si="2508"/>
        <v>6.0560898146860815E-6</v>
      </c>
      <c r="BD2075" s="13">
        <f t="shared" si="2509"/>
        <v>2.4328869010816789E-5</v>
      </c>
      <c r="BE2075" s="13">
        <f t="shared" si="2510"/>
        <v>4.1000226500479004E-5</v>
      </c>
      <c r="BF2075" s="13">
        <f t="shared" si="2511"/>
        <v>3.4547815854966138E-5</v>
      </c>
      <c r="BG2075" s="13">
        <f t="shared" si="2512"/>
        <v>1.9407235556527232E-5</v>
      </c>
      <c r="BH2075" s="13">
        <f t="shared" si="2513"/>
        <v>8.1765109304093795E-6</v>
      </c>
      <c r="BI2075" s="13">
        <f t="shared" si="2514"/>
        <v>2.7558930090944828E-6</v>
      </c>
      <c r="BJ2075" s="14">
        <f t="shared" si="2515"/>
        <v>0.59142546156160525</v>
      </c>
      <c r="BK2075" s="14">
        <f t="shared" si="2516"/>
        <v>0.24105687216939858</v>
      </c>
      <c r="BL2075" s="14">
        <f t="shared" si="2517"/>
        <v>0.16134275641527421</v>
      </c>
      <c r="BM2075" s="14">
        <f t="shared" si="2518"/>
        <v>0.44205095683758167</v>
      </c>
      <c r="BN2075" s="14">
        <f t="shared" si="2519"/>
        <v>0.55614677586364081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</v>
      </c>
      <c r="F2076" s="10">
        <f>VLOOKUP(B2076,home!$B$2:$E$405,3,FALSE)</f>
        <v>0.53</v>
      </c>
      <c r="G2076" s="10">
        <f>VLOOKUP(C2076,away!$B$2:$E$405,4,FALSE)</f>
        <v>1.44</v>
      </c>
      <c r="H2076" s="10">
        <f>VLOOKUP(A2076,away!$A$2:$E$405,3,FALSE)</f>
        <v>1.2307692307692299</v>
      </c>
      <c r="I2076" s="10">
        <f>VLOOKUP(C2076,away!$B$2:$E$405,3,FALSE)</f>
        <v>0.67</v>
      </c>
      <c r="J2076" s="10">
        <f>VLOOKUP(B2076,home!$B$2:$E$405,4,FALSE)</f>
        <v>0.81</v>
      </c>
      <c r="K2076" s="12">
        <f t="shared" si="2464"/>
        <v>1.1448</v>
      </c>
      <c r="L2076" s="12">
        <f t="shared" si="2465"/>
        <v>0.66793846153846115</v>
      </c>
      <c r="M2076" s="13">
        <f t="shared" si="2466"/>
        <v>0.16320658931893151</v>
      </c>
      <c r="N2076" s="13">
        <f t="shared" si="2467"/>
        <v>0.1868389034523128</v>
      </c>
      <c r="O2076" s="13">
        <f t="shared" si="2468"/>
        <v>0.10901195818262654</v>
      </c>
      <c r="P2076" s="13">
        <f t="shared" si="2469"/>
        <v>0.12479688972747088</v>
      </c>
      <c r="Q2076" s="13">
        <f t="shared" si="2470"/>
        <v>0.10694658833610386</v>
      </c>
      <c r="R2076" s="13">
        <f t="shared" si="2471"/>
        <v>3.6406639818899321E-2</v>
      </c>
      <c r="S2076" s="13">
        <f t="shared" si="2472"/>
        <v>2.3856671091900514E-2</v>
      </c>
      <c r="T2076" s="13">
        <f t="shared" si="2473"/>
        <v>7.1433739680004341E-2</v>
      </c>
      <c r="U2076" s="13">
        <f t="shared" si="2474"/>
        <v>4.1678321264675945E-2</v>
      </c>
      <c r="V2076" s="13">
        <f t="shared" si="2475"/>
        <v>2.0269050573295559E-3</v>
      </c>
      <c r="W2076" s="13">
        <f t="shared" si="2476"/>
        <v>4.0810818109057248E-2</v>
      </c>
      <c r="X2076" s="13">
        <f t="shared" si="2477"/>
        <v>2.7259115061889667E-2</v>
      </c>
      <c r="Y2076" s="13">
        <f t="shared" si="2478"/>
        <v>9.1037056886692398E-3</v>
      </c>
      <c r="Z2076" s="13">
        <f t="shared" si="2479"/>
        <v>8.1057983301401626E-3</v>
      </c>
      <c r="AA2076" s="13">
        <f t="shared" si="2480"/>
        <v>9.2795179283444596E-3</v>
      </c>
      <c r="AB2076" s="13">
        <f t="shared" si="2481"/>
        <v>5.3115960621843697E-3</v>
      </c>
      <c r="AC2076" s="13">
        <f t="shared" si="2482"/>
        <v>9.6867813358205812E-5</v>
      </c>
      <c r="AD2076" s="13">
        <f t="shared" si="2483"/>
        <v>1.1680056142812185E-2</v>
      </c>
      <c r="AE2076" s="13">
        <f t="shared" si="2484"/>
        <v>7.8015587307128228E-3</v>
      </c>
      <c r="AF2076" s="13">
        <f t="shared" si="2485"/>
        <v>2.6054805680971365E-3</v>
      </c>
      <c r="AG2076" s="13">
        <f t="shared" si="2486"/>
        <v>5.8010022740771891E-4</v>
      </c>
      <c r="AH2076" s="13">
        <f t="shared" si="2487"/>
        <v>1.3535436165437119E-3</v>
      </c>
      <c r="AI2076" s="13">
        <f t="shared" si="2488"/>
        <v>1.5495367322192416E-3</v>
      </c>
      <c r="AJ2076" s="13">
        <f t="shared" si="2489"/>
        <v>8.8695482552229399E-4</v>
      </c>
      <c r="AK2076" s="13">
        <f t="shared" si="2490"/>
        <v>3.3846196141930747E-4</v>
      </c>
      <c r="AL2076" s="13">
        <f t="shared" si="2491"/>
        <v>2.9628219968942089E-6</v>
      </c>
      <c r="AM2076" s="13">
        <f t="shared" si="2492"/>
        <v>2.674265654458277E-3</v>
      </c>
      <c r="AN2076" s="13">
        <f t="shared" si="2493"/>
        <v>1.7862448869840075E-3</v>
      </c>
      <c r="AO2076" s="13">
        <f t="shared" si="2494"/>
        <v>5.9655083087152018E-4</v>
      </c>
      <c r="AP2076" s="13">
        <f t="shared" si="2495"/>
        <v>1.328197480672713E-4</v>
      </c>
      <c r="AQ2076" s="13">
        <f t="shared" si="2496"/>
        <v>2.2178854546494795E-5</v>
      </c>
      <c r="AR2076" s="13">
        <f t="shared" si="2497"/>
        <v>1.8081676817188243E-4</v>
      </c>
      <c r="AS2076" s="13">
        <f t="shared" si="2498"/>
        <v>2.0699903620317102E-4</v>
      </c>
      <c r="AT2076" s="13">
        <f t="shared" si="2499"/>
        <v>1.1848624832269511E-4</v>
      </c>
      <c r="AU2076" s="13">
        <f t="shared" si="2500"/>
        <v>4.5214352359940465E-5</v>
      </c>
      <c r="AV2076" s="13">
        <f t="shared" si="2501"/>
        <v>1.2940347645414963E-5</v>
      </c>
      <c r="AW2076" s="13">
        <f t="shared" si="2502"/>
        <v>6.2931651972086842E-8</v>
      </c>
      <c r="AX2076" s="13">
        <f t="shared" si="2503"/>
        <v>5.1024988687063861E-4</v>
      </c>
      <c r="AY2076" s="13">
        <f t="shared" si="2504"/>
        <v>3.4081552443654818E-4</v>
      </c>
      <c r="AZ2076" s="13">
        <f t="shared" si="2505"/>
        <v>1.1382189853028589E-4</v>
      </c>
      <c r="BA2076" s="13">
        <f t="shared" si="2506"/>
        <v>2.5342007931235328E-5</v>
      </c>
      <c r="BB2076" s="13">
        <f t="shared" si="2507"/>
        <v>4.2317254474712012E-6</v>
      </c>
      <c r="BC2076" s="13">
        <f t="shared" si="2508"/>
        <v>5.6530643700741436E-7</v>
      </c>
      <c r="BD2076" s="13">
        <f t="shared" si="2509"/>
        <v>2.0129078992180608E-5</v>
      </c>
      <c r="BE2076" s="13">
        <f t="shared" si="2510"/>
        <v>2.3043769630248362E-5</v>
      </c>
      <c r="BF2076" s="13">
        <f t="shared" si="2511"/>
        <v>1.3190253736354164E-5</v>
      </c>
      <c r="BG2076" s="13">
        <f t="shared" si="2512"/>
        <v>5.0334008257927507E-6</v>
      </c>
      <c r="BH2076" s="13">
        <f t="shared" si="2513"/>
        <v>1.4405593163418852E-6</v>
      </c>
      <c r="BI2076" s="13">
        <f t="shared" si="2514"/>
        <v>3.2983046106963793E-7</v>
      </c>
      <c r="BJ2076" s="14">
        <f t="shared" si="2515"/>
        <v>0.47126715232164773</v>
      </c>
      <c r="BK2076" s="14">
        <f t="shared" si="2516"/>
        <v>0.31432770135542415</v>
      </c>
      <c r="BL2076" s="14">
        <f t="shared" si="2517"/>
        <v>0.20644415403810032</v>
      </c>
      <c r="BM2076" s="14">
        <f t="shared" si="2518"/>
        <v>0.27259648461618285</v>
      </c>
      <c r="BN2076" s="14">
        <f t="shared" si="2519"/>
        <v>0.72720756883634485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</v>
      </c>
      <c r="F2077" s="10">
        <f>VLOOKUP(B2077,home!$B$2:$E$405,3,FALSE)</f>
        <v>1.62</v>
      </c>
      <c r="G2077" s="10">
        <f>VLOOKUP(C2077,away!$B$2:$E$405,4,FALSE)</f>
        <v>1.22</v>
      </c>
      <c r="H2077" s="10">
        <f>VLOOKUP(A2077,away!$A$2:$E$405,3,FALSE)</f>
        <v>1.2307692307692299</v>
      </c>
      <c r="I2077" s="10">
        <f>VLOOKUP(C2077,away!$B$2:$E$405,3,FALSE)</f>
        <v>1.22</v>
      </c>
      <c r="J2077" s="10">
        <f>VLOOKUP(B2077,home!$B$2:$E$405,4,FALSE)</f>
        <v>1.51</v>
      </c>
      <c r="K2077" s="12">
        <f t="shared" si="2464"/>
        <v>2.9646000000000003</v>
      </c>
      <c r="L2077" s="12">
        <f t="shared" si="2465"/>
        <v>2.2673230769230757</v>
      </c>
      <c r="M2077" s="13">
        <f t="shared" si="2466"/>
        <v>5.3432399546207796E-3</v>
      </c>
      <c r="N2077" s="13">
        <f t="shared" si="2467"/>
        <v>1.5840569169468768E-2</v>
      </c>
      <c r="O2077" s="13">
        <f t="shared" si="2468"/>
        <v>1.2114851254649102E-2</v>
      </c>
      <c r="P2077" s="13">
        <f t="shared" si="2469"/>
        <v>3.5915688029532739E-2</v>
      </c>
      <c r="Q2077" s="13">
        <f t="shared" si="2470"/>
        <v>2.3480475679903558E-2</v>
      </c>
      <c r="R2077" s="13">
        <f t="shared" si="2471"/>
        <v>1.3734140911578194E-2</v>
      </c>
      <c r="S2077" s="13">
        <f t="shared" si="2472"/>
        <v>6.0353673875304673E-2</v>
      </c>
      <c r="T2077" s="13">
        <f t="shared" si="2473"/>
        <v>5.3237824366176377E-2</v>
      </c>
      <c r="U2077" s="13">
        <f t="shared" si="2474"/>
        <v>4.0716234146464726E-2</v>
      </c>
      <c r="V2077" s="13">
        <f t="shared" si="2475"/>
        <v>4.5075516826474579E-2</v>
      </c>
      <c r="W2077" s="13">
        <f t="shared" si="2476"/>
        <v>2.3203406066880698E-2</v>
      </c>
      <c r="X2077" s="13">
        <f t="shared" si="2477"/>
        <v>5.2609618038655499E-2</v>
      </c>
      <c r="Y2077" s="13">
        <f t="shared" si="2478"/>
        <v>5.9641500523576078E-2</v>
      </c>
      <c r="Z2077" s="13">
        <f t="shared" si="2479"/>
        <v>1.0379911543511523E-2</v>
      </c>
      <c r="AA2077" s="13">
        <f t="shared" si="2480"/>
        <v>3.077228576189427E-2</v>
      </c>
      <c r="AB2077" s="13">
        <f t="shared" si="2481"/>
        <v>4.5613759184855877E-2</v>
      </c>
      <c r="AC2077" s="13">
        <f t="shared" si="2482"/>
        <v>1.8936523226764205E-2</v>
      </c>
      <c r="AD2077" s="13">
        <f t="shared" si="2483"/>
        <v>1.7197204406468634E-2</v>
      </c>
      <c r="AE2077" s="13">
        <f t="shared" si="2484"/>
        <v>3.8991618409349532E-2</v>
      </c>
      <c r="AF2077" s="13">
        <f t="shared" si="2485"/>
        <v>4.420329811304842E-2</v>
      </c>
      <c r="AG2077" s="13">
        <f t="shared" si="2486"/>
        <v>3.3407719295941642E-2</v>
      </c>
      <c r="AH2077" s="13">
        <f t="shared" si="2487"/>
        <v>5.883653244755975E-3</v>
      </c>
      <c r="AI2077" s="13">
        <f t="shared" si="2488"/>
        <v>1.744267840940357E-2</v>
      </c>
      <c r="AJ2077" s="13">
        <f t="shared" si="2489"/>
        <v>2.5855282206258913E-2</v>
      </c>
      <c r="AK2077" s="13">
        <f t="shared" si="2490"/>
        <v>2.5550189876225059E-2</v>
      </c>
      <c r="AL2077" s="13">
        <f t="shared" si="2491"/>
        <v>5.091429667037909E-3</v>
      </c>
      <c r="AM2077" s="13">
        <f t="shared" si="2492"/>
        <v>1.0196566436683379E-2</v>
      </c>
      <c r="AN2077" s="13">
        <f t="shared" si="2493"/>
        <v>2.3118910387271516E-2</v>
      </c>
      <c r="AO2077" s="13">
        <f t="shared" si="2494"/>
        <v>2.620901951718866E-2</v>
      </c>
      <c r="AP2077" s="13">
        <f t="shared" si="2495"/>
        <v>1.9808104924949714E-2</v>
      </c>
      <c r="AQ2077" s="13">
        <f t="shared" si="2496"/>
        <v>1.122784335161303E-2</v>
      </c>
      <c r="AR2077" s="13">
        <f t="shared" si="2497"/>
        <v>2.6680285556897102E-3</v>
      </c>
      <c r="AS2077" s="13">
        <f t="shared" si="2498"/>
        <v>7.9096374561977174E-3</v>
      </c>
      <c r="AT2077" s="13">
        <f t="shared" si="2499"/>
        <v>1.1724455601321878E-2</v>
      </c>
      <c r="AU2077" s="13">
        <f t="shared" si="2500"/>
        <v>1.1586107025226281E-2</v>
      </c>
      <c r="AV2077" s="13">
        <f t="shared" si="2501"/>
        <v>8.5870432217464588E-3</v>
      </c>
      <c r="AW2077" s="13">
        <f t="shared" si="2502"/>
        <v>9.5064148083818915E-4</v>
      </c>
      <c r="AX2077" s="13">
        <f t="shared" si="2503"/>
        <v>5.0381234763652574E-3</v>
      </c>
      <c r="AY2077" s="13">
        <f t="shared" si="2504"/>
        <v>1.1423053622350856E-2</v>
      </c>
      <c r="AZ2077" s="13">
        <f t="shared" si="2505"/>
        <v>1.2949876543442916E-2</v>
      </c>
      <c r="BA2077" s="13">
        <f t="shared" si="2506"/>
        <v>9.7871846434176533E-3</v>
      </c>
      <c r="BB2077" s="13">
        <f t="shared" si="2507"/>
        <v>5.547677400031998E-3</v>
      </c>
      <c r="BC2077" s="13">
        <f t="shared" si="2508"/>
        <v>2.5156753984834309E-3</v>
      </c>
      <c r="BD2077" s="13">
        <f t="shared" si="2509"/>
        <v>1.0082137857008368E-3</v>
      </c>
      <c r="BE2077" s="13">
        <f t="shared" si="2510"/>
        <v>2.9889505890887021E-3</v>
      </c>
      <c r="BF2077" s="13">
        <f t="shared" si="2511"/>
        <v>4.4305214582061837E-3</v>
      </c>
      <c r="BG2077" s="13">
        <f t="shared" si="2512"/>
        <v>4.378241304999351E-3</v>
      </c>
      <c r="BH2077" s="13">
        <f t="shared" si="2513"/>
        <v>3.2449335432002692E-3</v>
      </c>
      <c r="BI2077" s="13">
        <f t="shared" si="2514"/>
        <v>1.9239859964343031E-3</v>
      </c>
      <c r="BJ2077" s="14">
        <f t="shared" si="2515"/>
        <v>0.49963526977126765</v>
      </c>
      <c r="BK2077" s="14">
        <f t="shared" si="2516"/>
        <v>0.18213912520208575</v>
      </c>
      <c r="BL2077" s="14">
        <f t="shared" si="2517"/>
        <v>0.27813319353389737</v>
      </c>
      <c r="BM2077" s="14">
        <f t="shared" si="2518"/>
        <v>0.85338612290949656</v>
      </c>
      <c r="BN2077" s="14">
        <f t="shared" si="2519"/>
        <v>0.10642896499975314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</v>
      </c>
      <c r="F2078" s="10">
        <f>VLOOKUP(B2078,home!$B$2:$E$405,3,FALSE)</f>
        <v>1.1100000000000001</v>
      </c>
      <c r="G2078" s="10">
        <f>VLOOKUP(C2078,away!$B$2:$E$405,4,FALSE)</f>
        <v>0.27</v>
      </c>
      <c r="H2078" s="10">
        <f>VLOOKUP(A2078,away!$A$2:$E$405,3,FALSE)</f>
        <v>1.2307692307692299</v>
      </c>
      <c r="I2078" s="10">
        <f>VLOOKUP(C2078,away!$B$2:$E$405,3,FALSE)</f>
        <v>0.8</v>
      </c>
      <c r="J2078" s="10">
        <f>VLOOKUP(B2078,home!$B$2:$E$405,4,FALSE)</f>
        <v>0.81</v>
      </c>
      <c r="K2078" s="12">
        <f t="shared" si="2464"/>
        <v>0.44955000000000006</v>
      </c>
      <c r="L2078" s="12">
        <f t="shared" si="2465"/>
        <v>0.79753846153846109</v>
      </c>
      <c r="M2078" s="13">
        <f t="shared" si="2466"/>
        <v>0.28734018213370704</v>
      </c>
      <c r="N2078" s="13">
        <f t="shared" si="2467"/>
        <v>0.12917377887820805</v>
      </c>
      <c r="O2078" s="13">
        <f t="shared" si="2468"/>
        <v>0.22916484679709789</v>
      </c>
      <c r="P2078" s="13">
        <f t="shared" si="2469"/>
        <v>0.10302105687763539</v>
      </c>
      <c r="Q2078" s="13">
        <f t="shared" si="2470"/>
        <v>2.9035036147349209E-2</v>
      </c>
      <c r="R2078" s="13">
        <f t="shared" si="2471"/>
        <v>9.1383889676627292E-2</v>
      </c>
      <c r="S2078" s="13">
        <f t="shared" si="2472"/>
        <v>9.2341228447178278E-3</v>
      </c>
      <c r="T2078" s="13">
        <f t="shared" si="2473"/>
        <v>2.3156558059670495E-2</v>
      </c>
      <c r="U2078" s="13">
        <f t="shared" si="2474"/>
        <v>4.1081627604127813E-2</v>
      </c>
      <c r="V2078" s="13">
        <f t="shared" si="2475"/>
        <v>3.6786017795530931E-4</v>
      </c>
      <c r="W2078" s="13">
        <f t="shared" si="2476"/>
        <v>4.3509001666802811E-3</v>
      </c>
      <c r="X2078" s="13">
        <f t="shared" si="2477"/>
        <v>3.4700102252416252E-3</v>
      </c>
      <c r="Y2078" s="13">
        <f t="shared" si="2478"/>
        <v>1.3837333082809672E-3</v>
      </c>
      <c r="Z2078" s="13">
        <f t="shared" si="2479"/>
        <v>2.4294055594032599E-2</v>
      </c>
      <c r="AA2078" s="13">
        <f t="shared" si="2480"/>
        <v>1.0921392692297357E-2</v>
      </c>
      <c r="AB2078" s="13">
        <f t="shared" si="2481"/>
        <v>2.4548560424111385E-3</v>
      </c>
      <c r="AC2078" s="13">
        <f t="shared" si="2482"/>
        <v>8.2431353741443324E-6</v>
      </c>
      <c r="AD2078" s="13">
        <f t="shared" si="2483"/>
        <v>4.8898679248277998E-4</v>
      </c>
      <c r="AE2078" s="13">
        <f t="shared" si="2484"/>
        <v>3.8998577418934303E-4</v>
      </c>
      <c r="AF2078" s="13">
        <f t="shared" si="2485"/>
        <v>1.5551432718442716E-4</v>
      </c>
      <c r="AG2078" s="13">
        <f t="shared" si="2486"/>
        <v>4.1342885749952312E-5</v>
      </c>
      <c r="AH2078" s="13">
        <f t="shared" si="2487"/>
        <v>4.8438609307486502E-3</v>
      </c>
      <c r="AI2078" s="13">
        <f t="shared" si="2488"/>
        <v>2.1775576814180562E-3</v>
      </c>
      <c r="AJ2078" s="13">
        <f t="shared" si="2489"/>
        <v>4.894605278407436E-4</v>
      </c>
      <c r="AK2078" s="13">
        <f t="shared" si="2490"/>
        <v>7.3345660096935469E-5</v>
      </c>
      <c r="AL2078" s="13">
        <f t="shared" si="2491"/>
        <v>1.1821757916678827E-7</v>
      </c>
      <c r="AM2078" s="13">
        <f t="shared" si="2492"/>
        <v>4.3964802512126767E-5</v>
      </c>
      <c r="AN2078" s="13">
        <f t="shared" si="2493"/>
        <v>3.5063620957363849E-5</v>
      </c>
      <c r="AO2078" s="13">
        <f t="shared" si="2494"/>
        <v>1.3982293157151851E-5</v>
      </c>
      <c r="AP2078" s="13">
        <f t="shared" si="2495"/>
        <v>3.7171388577782134E-6</v>
      </c>
      <c r="AQ2078" s="13">
        <f t="shared" si="2496"/>
        <v>7.4114030148931723E-7</v>
      </c>
      <c r="AR2078" s="13">
        <f t="shared" si="2497"/>
        <v>7.7263307892310742E-4</v>
      </c>
      <c r="AS2078" s="13">
        <f t="shared" si="2498"/>
        <v>3.4733720062988307E-4</v>
      </c>
      <c r="AT2078" s="13">
        <f t="shared" si="2499"/>
        <v>7.8072719271581959E-5</v>
      </c>
      <c r="AU2078" s="13">
        <f t="shared" si="2500"/>
        <v>1.1699196982846563E-5</v>
      </c>
      <c r="AV2078" s="13">
        <f t="shared" si="2501"/>
        <v>1.3148435009096676E-6</v>
      </c>
      <c r="AW2078" s="13">
        <f t="shared" si="2502"/>
        <v>1.1773597893658257E-9</v>
      </c>
      <c r="AX2078" s="13">
        <f t="shared" si="2503"/>
        <v>3.2940628282210982E-6</v>
      </c>
      <c r="AY2078" s="13">
        <f t="shared" si="2504"/>
        <v>2.6271418002304868E-6</v>
      </c>
      <c r="AZ2078" s="13">
        <f t="shared" si="2505"/>
        <v>1.0476233147996025E-6</v>
      </c>
      <c r="BA2078" s="13">
        <f t="shared" si="2506"/>
        <v>2.7850662891903267E-7</v>
      </c>
      <c r="BB2078" s="13">
        <f t="shared" si="2507"/>
        <v>5.5529937089087099E-8</v>
      </c>
      <c r="BC2078" s="13">
        <f t="shared" si="2508"/>
        <v>8.8574521190716116E-9</v>
      </c>
      <c r="BD2078" s="13">
        <f t="shared" si="2509"/>
        <v>1.0270076618300989E-4</v>
      </c>
      <c r="BE2078" s="13">
        <f t="shared" si="2510"/>
        <v>4.6169129437572109E-5</v>
      </c>
      <c r="BF2078" s="13">
        <f t="shared" si="2511"/>
        <v>1.0377666069330271E-5</v>
      </c>
      <c r="BG2078" s="13">
        <f t="shared" si="2512"/>
        <v>1.5550932604891419E-6</v>
      </c>
      <c r="BH2078" s="13">
        <f t="shared" si="2513"/>
        <v>1.7477304381322339E-7</v>
      </c>
      <c r="BI2078" s="13">
        <f t="shared" si="2514"/>
        <v>1.5713844369246921E-8</v>
      </c>
      <c r="BJ2078" s="14">
        <f t="shared" si="2515"/>
        <v>0.19175062728278439</v>
      </c>
      <c r="BK2078" s="14">
        <f t="shared" si="2516"/>
        <v>0.39997421052876908</v>
      </c>
      <c r="BL2078" s="14">
        <f t="shared" si="2517"/>
        <v>0.38396288779381282</v>
      </c>
      <c r="BM2078" s="14">
        <f t="shared" si="2518"/>
        <v>0.13086036472433366</v>
      </c>
      <c r="BN2078" s="14">
        <f t="shared" si="2519"/>
        <v>0.86911879051062491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</v>
      </c>
      <c r="F2079" s="10">
        <f>VLOOKUP(B2079,home!$B$2:$E$405,3,FALSE)</f>
        <v>1.22</v>
      </c>
      <c r="G2079" s="10">
        <f>VLOOKUP(C2079,away!$B$2:$E$405,4,FALSE)</f>
        <v>0.78</v>
      </c>
      <c r="H2079" s="10">
        <f>VLOOKUP(A2079,away!$A$2:$E$405,3,FALSE)</f>
        <v>1.2307692307692299</v>
      </c>
      <c r="I2079" s="10">
        <f>VLOOKUP(C2079,away!$B$2:$E$405,3,FALSE)</f>
        <v>1.22</v>
      </c>
      <c r="J2079" s="10">
        <f>VLOOKUP(B2079,home!$B$2:$E$405,4,FALSE)</f>
        <v>1.08</v>
      </c>
      <c r="K2079" s="12">
        <f t="shared" si="2464"/>
        <v>1.4274</v>
      </c>
      <c r="L2079" s="12">
        <f t="shared" si="2465"/>
        <v>1.6216615384615376</v>
      </c>
      <c r="M2079" s="13">
        <f t="shared" si="2466"/>
        <v>4.7403389781450825E-2</v>
      </c>
      <c r="N2079" s="13">
        <f t="shared" si="2467"/>
        <v>6.7663598574042916E-2</v>
      </c>
      <c r="O2079" s="13">
        <f t="shared" si="2468"/>
        <v>7.6872254001279477E-2</v>
      </c>
      <c r="P2079" s="13">
        <f t="shared" si="2469"/>
        <v>0.10972745536142633</v>
      </c>
      <c r="Q2079" s="13">
        <f t="shared" si="2470"/>
        <v>4.8291510302294442E-2</v>
      </c>
      <c r="R2079" s="13">
        <f t="shared" si="2471"/>
        <v>6.2330388844360492E-2</v>
      </c>
      <c r="S2079" s="13">
        <f t="shared" si="2472"/>
        <v>6.349817236490736E-2</v>
      </c>
      <c r="T2079" s="13">
        <f t="shared" si="2473"/>
        <v>7.8312484891449999E-2</v>
      </c>
      <c r="U2079" s="13">
        <f t="shared" si="2474"/>
        <v>8.8970397036440177E-2</v>
      </c>
      <c r="V2079" s="13">
        <f t="shared" si="2475"/>
        <v>1.6331445460441976E-2</v>
      </c>
      <c r="W2079" s="13">
        <f t="shared" si="2476"/>
        <v>2.2977100601831699E-2</v>
      </c>
      <c r="X2079" s="13">
        <f t="shared" si="2477"/>
        <v>3.7261080311351918E-2</v>
      </c>
      <c r="Y2079" s="13">
        <f t="shared" si="2478"/>
        <v>3.0212430411222933E-2</v>
      </c>
      <c r="Z2079" s="13">
        <f t="shared" si="2479"/>
        <v>3.3692931422083836E-2</v>
      </c>
      <c r="AA2079" s="13">
        <f t="shared" si="2480"/>
        <v>4.8093290311882468E-2</v>
      </c>
      <c r="AB2079" s="13">
        <f t="shared" si="2481"/>
        <v>3.4324181295590526E-2</v>
      </c>
      <c r="AC2079" s="13">
        <f t="shared" si="2482"/>
        <v>2.3627107167468802E-3</v>
      </c>
      <c r="AD2079" s="13">
        <f t="shared" si="2483"/>
        <v>8.1993783497636401E-3</v>
      </c>
      <c r="AE2079" s="13">
        <f t="shared" si="2484"/>
        <v>1.3296616509105928E-2</v>
      </c>
      <c r="AF2079" s="13">
        <f t="shared" si="2485"/>
        <v>1.0781305792244901E-2</v>
      </c>
      <c r="AG2079" s="13">
        <f t="shared" si="2486"/>
        <v>5.8278763125587177E-3</v>
      </c>
      <c r="AH2079" s="13">
        <f t="shared" si="2487"/>
        <v>1.3659632751303887E-2</v>
      </c>
      <c r="AI2079" s="13">
        <f t="shared" si="2488"/>
        <v>1.9497759789211169E-2</v>
      </c>
      <c r="AJ2079" s="13">
        <f t="shared" si="2489"/>
        <v>1.3915551161560014E-2</v>
      </c>
      <c r="AK2079" s="13">
        <f t="shared" si="2490"/>
        <v>6.6210192426702568E-3</v>
      </c>
      <c r="AL2079" s="13">
        <f t="shared" si="2491"/>
        <v>2.1876430010518293E-4</v>
      </c>
      <c r="AM2079" s="13">
        <f t="shared" si="2492"/>
        <v>2.3407585312905247E-3</v>
      </c>
      <c r="AN2079" s="13">
        <f t="shared" si="2493"/>
        <v>3.7959180810195614E-3</v>
      </c>
      <c r="AO2079" s="13">
        <f t="shared" si="2494"/>
        <v>3.0778471775700748E-3</v>
      </c>
      <c r="AP2079" s="13">
        <f t="shared" si="2495"/>
        <v>1.663742129709263E-3</v>
      </c>
      <c r="AQ2079" s="13">
        <f t="shared" si="2496"/>
        <v>6.7450665541689953E-4</v>
      </c>
      <c r="AR2079" s="13">
        <f t="shared" si="2497"/>
        <v>4.4302602124598094E-3</v>
      </c>
      <c r="AS2079" s="13">
        <f t="shared" si="2498"/>
        <v>6.3237534272651318E-3</v>
      </c>
      <c r="AT2079" s="13">
        <f t="shared" si="2499"/>
        <v>4.5132628210391252E-3</v>
      </c>
      <c r="AU2079" s="13">
        <f t="shared" si="2500"/>
        <v>2.1474104502504166E-3</v>
      </c>
      <c r="AV2079" s="13">
        <f t="shared" si="2501"/>
        <v>7.6630341917186104E-4</v>
      </c>
      <c r="AW2079" s="13">
        <f t="shared" si="2502"/>
        <v>1.4066299480747126E-5</v>
      </c>
      <c r="AX2079" s="13">
        <f t="shared" si="2503"/>
        <v>5.5686645459401504E-4</v>
      </c>
      <c r="AY2079" s="13">
        <f t="shared" si="2504"/>
        <v>9.0304891147455235E-4</v>
      </c>
      <c r="AZ2079" s="13">
        <f t="shared" si="2505"/>
        <v>7.3221984354391982E-4</v>
      </c>
      <c r="BA2079" s="13">
        <f t="shared" si="2506"/>
        <v>3.9580425265783311E-4</v>
      </c>
      <c r="BB2079" s="13">
        <f t="shared" si="2507"/>
        <v>1.6046513332368018E-4</v>
      </c>
      <c r="BC2079" s="13">
        <f t="shared" si="2508"/>
        <v>5.2044026995022942E-5</v>
      </c>
      <c r="BD2079" s="13">
        <f t="shared" si="2509"/>
        <v>1.1973970986537529E-3</v>
      </c>
      <c r="BE2079" s="13">
        <f t="shared" si="2510"/>
        <v>1.7091646186183668E-3</v>
      </c>
      <c r="BF2079" s="13">
        <f t="shared" si="2511"/>
        <v>1.2198307883079288E-3</v>
      </c>
      <c r="BG2079" s="13">
        <f t="shared" si="2512"/>
        <v>5.8039548907691269E-4</v>
      </c>
      <c r="BH2079" s="13">
        <f t="shared" si="2513"/>
        <v>2.0711413027709624E-4</v>
      </c>
      <c r="BI2079" s="13">
        <f t="shared" si="2514"/>
        <v>5.912694191150544E-5</v>
      </c>
      <c r="BJ2079" s="14">
        <f t="shared" si="2515"/>
        <v>0.33717660325346249</v>
      </c>
      <c r="BK2079" s="14">
        <f t="shared" si="2516"/>
        <v>0.24044498689655308</v>
      </c>
      <c r="BL2079" s="14">
        <f t="shared" si="2517"/>
        <v>0.38743849383133039</v>
      </c>
      <c r="BM2079" s="14">
        <f t="shared" si="2518"/>
        <v>0.58557543592658123</v>
      </c>
      <c r="BN2079" s="14">
        <f t="shared" si="2519"/>
        <v>0.41228859686485447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</v>
      </c>
      <c r="F2080" s="10">
        <f>VLOOKUP(B2080,home!$B$2:$E$405,3,FALSE)</f>
        <v>0.8</v>
      </c>
      <c r="G2080" s="10">
        <f>VLOOKUP(C2080,away!$B$2:$E$405,4,FALSE)</f>
        <v>1</v>
      </c>
      <c r="H2080" s="10">
        <f>VLOOKUP(A2080,away!$A$2:$E$405,3,FALSE)</f>
        <v>1.2307692307692299</v>
      </c>
      <c r="I2080" s="10">
        <f>VLOOKUP(C2080,away!$B$2:$E$405,3,FALSE)</f>
        <v>1</v>
      </c>
      <c r="J2080" s="10">
        <f>VLOOKUP(B2080,home!$B$2:$E$405,4,FALSE)</f>
        <v>0.49</v>
      </c>
      <c r="K2080" s="12">
        <f t="shared" si="2464"/>
        <v>1.2000000000000002</v>
      </c>
      <c r="L2080" s="12">
        <f t="shared" si="2465"/>
        <v>0.60307692307692262</v>
      </c>
      <c r="M2080" s="13">
        <f t="shared" si="2466"/>
        <v>0.16479105793584553</v>
      </c>
      <c r="N2080" s="13">
        <f t="shared" si="2467"/>
        <v>0.19774926952301466</v>
      </c>
      <c r="O2080" s="13">
        <f t="shared" si="2468"/>
        <v>9.9381684170540593E-2</v>
      </c>
      <c r="P2080" s="13">
        <f t="shared" si="2469"/>
        <v>0.11925802100464873</v>
      </c>
      <c r="Q2080" s="13">
        <f t="shared" si="2470"/>
        <v>0.11864956171380882</v>
      </c>
      <c r="R2080" s="13">
        <f t="shared" si="2471"/>
        <v>2.9967400149886067E-2</v>
      </c>
      <c r="S2080" s="13">
        <f t="shared" si="2472"/>
        <v>2.1576528107917974E-2</v>
      </c>
      <c r="T2080" s="13">
        <f t="shared" si="2473"/>
        <v>7.1554812602789258E-2</v>
      </c>
      <c r="U2080" s="13">
        <f t="shared" si="2474"/>
        <v>3.5960880179863285E-2</v>
      </c>
      <c r="V2080" s="13">
        <f t="shared" si="2475"/>
        <v>1.7349741576007888E-3</v>
      </c>
      <c r="W2080" s="13">
        <f t="shared" si="2476"/>
        <v>4.7459824685523559E-2</v>
      </c>
      <c r="X2080" s="13">
        <f t="shared" si="2477"/>
        <v>2.8621925041115721E-2</v>
      </c>
      <c r="Y2080" s="13">
        <f t="shared" si="2478"/>
        <v>8.6306112431671963E-3</v>
      </c>
      <c r="Z2080" s="13">
        <f t="shared" si="2479"/>
        <v>6.0242158250027331E-3</v>
      </c>
      <c r="AA2080" s="13">
        <f t="shared" si="2480"/>
        <v>7.2290589900032808E-3</v>
      </c>
      <c r="AB2080" s="13">
        <f t="shared" si="2481"/>
        <v>4.3374353940019688E-3</v>
      </c>
      <c r="AC2080" s="13">
        <f t="shared" si="2482"/>
        <v>7.8474215743789432E-5</v>
      </c>
      <c r="AD2080" s="13">
        <f t="shared" si="2483"/>
        <v>1.4237947405657064E-2</v>
      </c>
      <c r="AE2080" s="13">
        <f t="shared" si="2484"/>
        <v>8.5865775123347126E-3</v>
      </c>
      <c r="AF2080" s="13">
        <f t="shared" si="2485"/>
        <v>2.5891833729501578E-3</v>
      </c>
      <c r="AG2080" s="13">
        <f t="shared" si="2486"/>
        <v>5.2049224728023644E-4</v>
      </c>
      <c r="AH2080" s="13">
        <f t="shared" si="2487"/>
        <v>9.0826638592348807E-4</v>
      </c>
      <c r="AI2080" s="13">
        <f t="shared" si="2488"/>
        <v>1.0899196631081859E-3</v>
      </c>
      <c r="AJ2080" s="13">
        <f t="shared" si="2489"/>
        <v>6.5395179786491167E-4</v>
      </c>
      <c r="AK2080" s="13">
        <f t="shared" si="2490"/>
        <v>2.6158071914596486E-4</v>
      </c>
      <c r="AL2080" s="13">
        <f t="shared" si="2491"/>
        <v>2.2716474514386786E-6</v>
      </c>
      <c r="AM2080" s="13">
        <f t="shared" si="2492"/>
        <v>3.417107377357695E-3</v>
      </c>
      <c r="AN2080" s="13">
        <f t="shared" si="2493"/>
        <v>2.0607786029603311E-3</v>
      </c>
      <c r="AO2080" s="13">
        <f t="shared" si="2494"/>
        <v>6.2140400950803779E-4</v>
      </c>
      <c r="AP2080" s="13">
        <f t="shared" si="2495"/>
        <v>1.2491813934725673E-4</v>
      </c>
      <c r="AQ2080" s="13">
        <f t="shared" si="2496"/>
        <v>1.8833811778509458E-5</v>
      </c>
      <c r="AR2080" s="13">
        <f t="shared" si="2497"/>
        <v>1.0955089947138682E-4</v>
      </c>
      <c r="AS2080" s="13">
        <f t="shared" si="2498"/>
        <v>1.3146107936566422E-4</v>
      </c>
      <c r="AT2080" s="13">
        <f t="shared" si="2499"/>
        <v>7.8876647619398546E-5</v>
      </c>
      <c r="AU2080" s="13">
        <f t="shared" si="2500"/>
        <v>3.1550659047759442E-5</v>
      </c>
      <c r="AV2080" s="13">
        <f t="shared" si="2501"/>
        <v>9.4651977143278284E-6</v>
      </c>
      <c r="AW2080" s="13">
        <f t="shared" si="2502"/>
        <v>4.5665938510972348E-8</v>
      </c>
      <c r="AX2080" s="13">
        <f t="shared" si="2503"/>
        <v>6.8342147547153901E-4</v>
      </c>
      <c r="AY2080" s="13">
        <f t="shared" si="2504"/>
        <v>4.121557205920662E-4</v>
      </c>
      <c r="AZ2080" s="13">
        <f t="shared" si="2505"/>
        <v>1.2428080190160756E-4</v>
      </c>
      <c r="BA2080" s="13">
        <f t="shared" si="2506"/>
        <v>2.4983627869451348E-5</v>
      </c>
      <c r="BB2080" s="13">
        <f t="shared" si="2507"/>
        <v>3.7667623557018922E-6</v>
      </c>
      <c r="BC2080" s="13">
        <f t="shared" si="2508"/>
        <v>4.5432949028773574E-7</v>
      </c>
      <c r="BD2080" s="13">
        <f t="shared" si="2509"/>
        <v>1.1011269895585531E-5</v>
      </c>
      <c r="BE2080" s="13">
        <f t="shared" si="2510"/>
        <v>1.321352387470264E-5</v>
      </c>
      <c r="BF2080" s="13">
        <f t="shared" si="2511"/>
        <v>7.9281143248215849E-6</v>
      </c>
      <c r="BG2080" s="13">
        <f t="shared" si="2512"/>
        <v>3.1712457299286365E-6</v>
      </c>
      <c r="BH2080" s="13">
        <f t="shared" si="2513"/>
        <v>9.5137371897859057E-7</v>
      </c>
      <c r="BI2080" s="13">
        <f t="shared" si="2514"/>
        <v>2.2832969255486172E-7</v>
      </c>
      <c r="BJ2080" s="14">
        <f t="shared" si="2515"/>
        <v>0.50609231000627375</v>
      </c>
      <c r="BK2080" s="14">
        <f t="shared" si="2516"/>
        <v>0.30785348278980029</v>
      </c>
      <c r="BL2080" s="14">
        <f t="shared" si="2517"/>
        <v>0.18018758579079283</v>
      </c>
      <c r="BM2080" s="14">
        <f t="shared" si="2518"/>
        <v>0.26994848985947179</v>
      </c>
      <c r="BN2080" s="14">
        <f t="shared" si="2519"/>
        <v>0.72979699449774449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</v>
      </c>
      <c r="F2081" s="10">
        <f>VLOOKUP(B2081,home!$B$2:$E$405,3,FALSE)</f>
        <v>0.67</v>
      </c>
      <c r="G2081" s="10">
        <f>VLOOKUP(C2081,away!$B$2:$E$405,4,FALSE)</f>
        <v>1</v>
      </c>
      <c r="H2081" s="10">
        <f>VLOOKUP(A2081,away!$A$2:$E$405,3,FALSE)</f>
        <v>1.2307692307692299</v>
      </c>
      <c r="I2081" s="10">
        <f>VLOOKUP(C2081,away!$B$2:$E$405,3,FALSE)</f>
        <v>1</v>
      </c>
      <c r="J2081" s="10">
        <f>VLOOKUP(B2081,home!$B$2:$E$405,4,FALSE)</f>
        <v>1.04</v>
      </c>
      <c r="K2081" s="12">
        <f t="shared" si="2464"/>
        <v>1.0050000000000001</v>
      </c>
      <c r="L2081" s="12">
        <f t="shared" si="2465"/>
        <v>1.2799999999999991</v>
      </c>
      <c r="M2081" s="13">
        <f t="shared" si="2466"/>
        <v>0.10177406210628381</v>
      </c>
      <c r="N2081" s="13">
        <f t="shared" si="2467"/>
        <v>0.10228293241681524</v>
      </c>
      <c r="O2081" s="13">
        <f t="shared" si="2468"/>
        <v>0.1302707994960432</v>
      </c>
      <c r="P2081" s="13">
        <f t="shared" si="2469"/>
        <v>0.13092215349352343</v>
      </c>
      <c r="Q2081" s="13">
        <f t="shared" si="2470"/>
        <v>5.1397173539449656E-2</v>
      </c>
      <c r="R2081" s="13">
        <f t="shared" si="2471"/>
        <v>8.3373311677467615E-2</v>
      </c>
      <c r="S2081" s="13">
        <f t="shared" si="2472"/>
        <v>4.2104564563517112E-2</v>
      </c>
      <c r="T2081" s="13">
        <f t="shared" si="2473"/>
        <v>6.5788382130495524E-2</v>
      </c>
      <c r="U2081" s="13">
        <f t="shared" si="2474"/>
        <v>8.3790178235854954E-2</v>
      </c>
      <c r="V2081" s="13">
        <f t="shared" si="2475"/>
        <v>6.0181457616120424E-3</v>
      </c>
      <c r="W2081" s="13">
        <f t="shared" si="2476"/>
        <v>1.7218053135715641E-2</v>
      </c>
      <c r="X2081" s="13">
        <f t="shared" si="2477"/>
        <v>2.2039108013716006E-2</v>
      </c>
      <c r="Y2081" s="13">
        <f t="shared" si="2478"/>
        <v>1.4105029128778238E-2</v>
      </c>
      <c r="Z2081" s="13">
        <f t="shared" si="2479"/>
        <v>3.5572612982386148E-2</v>
      </c>
      <c r="AA2081" s="13">
        <f t="shared" si="2480"/>
        <v>3.5750476047298085E-2</v>
      </c>
      <c r="AB2081" s="13">
        <f t="shared" si="2481"/>
        <v>1.7964614213767285E-2</v>
      </c>
      <c r="AC2081" s="13">
        <f t="shared" si="2482"/>
        <v>4.8385891923360784E-4</v>
      </c>
      <c r="AD2081" s="13">
        <f t="shared" si="2483"/>
        <v>4.3260358503485544E-3</v>
      </c>
      <c r="AE2081" s="13">
        <f t="shared" si="2484"/>
        <v>5.5373258884461457E-3</v>
      </c>
      <c r="AF2081" s="13">
        <f t="shared" si="2485"/>
        <v>3.5438885686055318E-3</v>
      </c>
      <c r="AG2081" s="13">
        <f t="shared" si="2486"/>
        <v>1.5120591226050256E-3</v>
      </c>
      <c r="AH2081" s="13">
        <f t="shared" si="2487"/>
        <v>1.138323615436356E-2</v>
      </c>
      <c r="AI2081" s="13">
        <f t="shared" si="2488"/>
        <v>1.1440152335135378E-2</v>
      </c>
      <c r="AJ2081" s="13">
        <f t="shared" si="2489"/>
        <v>5.7486765484055279E-3</v>
      </c>
      <c r="AK2081" s="13">
        <f t="shared" si="2490"/>
        <v>1.9258066437158523E-3</v>
      </c>
      <c r="AL2081" s="13">
        <f t="shared" si="2491"/>
        <v>2.4897444548084514E-5</v>
      </c>
      <c r="AM2081" s="13">
        <f t="shared" si="2492"/>
        <v>8.6953320592005989E-4</v>
      </c>
      <c r="AN2081" s="13">
        <f t="shared" si="2493"/>
        <v>1.1130025035776757E-3</v>
      </c>
      <c r="AO2081" s="13">
        <f t="shared" si="2494"/>
        <v>7.1232160228971227E-4</v>
      </c>
      <c r="AP2081" s="13">
        <f t="shared" si="2495"/>
        <v>3.0392388364361032E-4</v>
      </c>
      <c r="AQ2081" s="13">
        <f t="shared" si="2496"/>
        <v>9.7255642765955224E-5</v>
      </c>
      <c r="AR2081" s="13">
        <f t="shared" si="2497"/>
        <v>2.9141084555170688E-3</v>
      </c>
      <c r="AS2081" s="13">
        <f t="shared" si="2498"/>
        <v>2.9286789977946543E-3</v>
      </c>
      <c r="AT2081" s="13">
        <f t="shared" si="2499"/>
        <v>1.4716611963918138E-3</v>
      </c>
      <c r="AU2081" s="13">
        <f t="shared" si="2500"/>
        <v>4.9300650079125779E-4</v>
      </c>
      <c r="AV2081" s="13">
        <f t="shared" si="2501"/>
        <v>1.238678833238035E-4</v>
      </c>
      <c r="AW2081" s="13">
        <f t="shared" si="2502"/>
        <v>8.8966868518488637E-7</v>
      </c>
      <c r="AX2081" s="13">
        <f t="shared" si="2503"/>
        <v>1.4564681199160997E-4</v>
      </c>
      <c r="AY2081" s="13">
        <f t="shared" si="2504"/>
        <v>1.8642791934926064E-4</v>
      </c>
      <c r="AZ2081" s="13">
        <f t="shared" si="2505"/>
        <v>1.1931386838352676E-4</v>
      </c>
      <c r="BA2081" s="13">
        <f t="shared" si="2506"/>
        <v>5.0907250510304706E-5</v>
      </c>
      <c r="BB2081" s="13">
        <f t="shared" si="2507"/>
        <v>1.6290320163297493E-5</v>
      </c>
      <c r="BC2081" s="13">
        <f t="shared" si="2508"/>
        <v>4.1703219618041545E-6</v>
      </c>
      <c r="BD2081" s="13">
        <f t="shared" si="2509"/>
        <v>6.2167647051030795E-4</v>
      </c>
      <c r="BE2081" s="13">
        <f t="shared" si="2510"/>
        <v>6.2478485286285963E-4</v>
      </c>
      <c r="BF2081" s="13">
        <f t="shared" si="2511"/>
        <v>3.1395438856358693E-4</v>
      </c>
      <c r="BG2081" s="13">
        <f t="shared" si="2512"/>
        <v>1.0517472016880165E-4</v>
      </c>
      <c r="BH2081" s="13">
        <f t="shared" si="2513"/>
        <v>2.6425148442411414E-5</v>
      </c>
      <c r="BI2081" s="13">
        <f t="shared" si="2514"/>
        <v>5.3114548369246965E-6</v>
      </c>
      <c r="BJ2081" s="14">
        <f t="shared" si="2515"/>
        <v>0.29136878112553249</v>
      </c>
      <c r="BK2081" s="14">
        <f t="shared" si="2516"/>
        <v>0.28151411020806733</v>
      </c>
      <c r="BL2081" s="14">
        <f t="shared" si="2517"/>
        <v>0.39127590142125496</v>
      </c>
      <c r="BM2081" s="14">
        <f t="shared" si="2518"/>
        <v>0.39952543475699381</v>
      </c>
      <c r="BN2081" s="14">
        <f t="shared" si="2519"/>
        <v>0.60002043272958294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</v>
      </c>
      <c r="F2082" s="10">
        <f>VLOOKUP(B2082,home!$B$2:$E$405,3,FALSE)</f>
        <v>1.56</v>
      </c>
      <c r="G2082" s="10">
        <f>VLOOKUP(C2082,away!$B$2:$E$405,4,FALSE)</f>
        <v>1.1100000000000001</v>
      </c>
      <c r="H2082" s="10">
        <f>VLOOKUP(A2082,away!$A$2:$E$405,3,FALSE)</f>
        <v>1.2307692307692299</v>
      </c>
      <c r="I2082" s="10">
        <f>VLOOKUP(C2082,away!$B$2:$E$405,3,FALSE)</f>
        <v>0.78</v>
      </c>
      <c r="J2082" s="10">
        <f>VLOOKUP(B2082,home!$B$2:$E$405,4,FALSE)</f>
        <v>0.41</v>
      </c>
      <c r="K2082" s="12">
        <f t="shared" si="2464"/>
        <v>2.5973999999999999</v>
      </c>
      <c r="L2082" s="12">
        <f t="shared" si="2465"/>
        <v>0.39359999999999973</v>
      </c>
      <c r="M2082" s="13">
        <f t="shared" si="2466"/>
        <v>5.0237174422207508E-2</v>
      </c>
      <c r="N2082" s="13">
        <f t="shared" si="2467"/>
        <v>0.13048603684424179</v>
      </c>
      <c r="O2082" s="13">
        <f t="shared" si="2468"/>
        <v>1.9773351852580865E-2</v>
      </c>
      <c r="P2082" s="13">
        <f t="shared" si="2469"/>
        <v>5.1359304101893537E-2</v>
      </c>
      <c r="Q2082" s="13">
        <f t="shared" si="2470"/>
        <v>0.16946221604961687</v>
      </c>
      <c r="R2082" s="13">
        <f t="shared" si="2471"/>
        <v>3.8913956445879114E-3</v>
      </c>
      <c r="S2082" s="13">
        <f t="shared" si="2472"/>
        <v>1.3126624597067009E-2</v>
      </c>
      <c r="T2082" s="13">
        <f t="shared" si="2473"/>
        <v>6.6700328237129167E-2</v>
      </c>
      <c r="U2082" s="13">
        <f t="shared" si="2474"/>
        <v>1.0107511047252641E-2</v>
      </c>
      <c r="V2082" s="13">
        <f t="shared" si="2475"/>
        <v>1.4910921427896482E-3</v>
      </c>
      <c r="W2082" s="13">
        <f t="shared" si="2476"/>
        <v>0.14672038665575826</v>
      </c>
      <c r="X2082" s="13">
        <f t="shared" si="2477"/>
        <v>5.7749144187706422E-2</v>
      </c>
      <c r="Y2082" s="13">
        <f t="shared" si="2478"/>
        <v>1.1365031576140616E-2</v>
      </c>
      <c r="Z2082" s="13">
        <f t="shared" si="2479"/>
        <v>5.1055110856993379E-4</v>
      </c>
      <c r="AA2082" s="13">
        <f t="shared" si="2480"/>
        <v>1.326105449399546E-3</v>
      </c>
      <c r="AB2082" s="13">
        <f t="shared" si="2481"/>
        <v>1.7222131471351912E-3</v>
      </c>
      <c r="AC2082" s="13">
        <f t="shared" si="2482"/>
        <v>9.5274883199372967E-5</v>
      </c>
      <c r="AD2082" s="13">
        <f t="shared" si="2483"/>
        <v>9.5272883074916617E-2</v>
      </c>
      <c r="AE2082" s="13">
        <f t="shared" si="2484"/>
        <v>3.7499406778287163E-2</v>
      </c>
      <c r="AF2082" s="13">
        <f t="shared" si="2485"/>
        <v>7.3798832539669077E-3</v>
      </c>
      <c r="AG2082" s="13">
        <f t="shared" si="2486"/>
        <v>9.6824068292045802E-4</v>
      </c>
      <c r="AH2082" s="13">
        <f t="shared" si="2487"/>
        <v>5.023822908328144E-5</v>
      </c>
      <c r="AI2082" s="13">
        <f t="shared" si="2488"/>
        <v>1.3048877622091521E-4</v>
      </c>
      <c r="AJ2082" s="13">
        <f t="shared" si="2489"/>
        <v>1.6946577367810264E-4</v>
      </c>
      <c r="AK2082" s="13">
        <f t="shared" si="2490"/>
        <v>1.4672346685050126E-4</v>
      </c>
      <c r="AL2082" s="13">
        <f t="shared" si="2491"/>
        <v>3.8961201586575749E-6</v>
      </c>
      <c r="AM2082" s="13">
        <f t="shared" si="2492"/>
        <v>4.9492357299757692E-2</v>
      </c>
      <c r="AN2082" s="13">
        <f t="shared" si="2493"/>
        <v>1.9480191833184616E-2</v>
      </c>
      <c r="AO2082" s="13">
        <f t="shared" si="2494"/>
        <v>3.8337017527707296E-3</v>
      </c>
      <c r="AP2082" s="13">
        <f t="shared" si="2495"/>
        <v>5.0298166996351956E-4</v>
      </c>
      <c r="AQ2082" s="13">
        <f t="shared" si="2496"/>
        <v>4.9493396324410277E-5</v>
      </c>
      <c r="AR2082" s="13">
        <f t="shared" si="2497"/>
        <v>3.9547533934359124E-6</v>
      </c>
      <c r="AS2082" s="13">
        <f t="shared" si="2498"/>
        <v>1.0272076464110438E-5</v>
      </c>
      <c r="AT2082" s="13">
        <f t="shared" si="2499"/>
        <v>1.3340345703940232E-5</v>
      </c>
      <c r="AU2082" s="13">
        <f t="shared" si="2500"/>
        <v>1.1550071310471452E-5</v>
      </c>
      <c r="AV2082" s="13">
        <f t="shared" si="2501"/>
        <v>7.5000388054546359E-6</v>
      </c>
      <c r="AW2082" s="13">
        <f t="shared" si="2502"/>
        <v>1.1064295533439583E-7</v>
      </c>
      <c r="AX2082" s="13">
        <f t="shared" si="2503"/>
        <v>2.1425241475065099E-2</v>
      </c>
      <c r="AY2082" s="13">
        <f t="shared" si="2504"/>
        <v>8.4329750445856187E-3</v>
      </c>
      <c r="AZ2082" s="13">
        <f t="shared" si="2505"/>
        <v>1.6596094887744487E-3</v>
      </c>
      <c r="BA2082" s="13">
        <f t="shared" si="2506"/>
        <v>2.1774076492720761E-4</v>
      </c>
      <c r="BB2082" s="13">
        <f t="shared" si="2507"/>
        <v>2.1425691268837208E-5</v>
      </c>
      <c r="BC2082" s="13">
        <f t="shared" si="2508"/>
        <v>1.6866304166828639E-6</v>
      </c>
      <c r="BD2082" s="13">
        <f t="shared" si="2509"/>
        <v>2.5943182260939577E-7</v>
      </c>
      <c r="BE2082" s="13">
        <f t="shared" si="2510"/>
        <v>6.7384821604564449E-7</v>
      </c>
      <c r="BF2082" s="13">
        <f t="shared" si="2511"/>
        <v>8.7512667817847873E-7</v>
      </c>
      <c r="BG2082" s="13">
        <f t="shared" si="2512"/>
        <v>7.5768467796692683E-7</v>
      </c>
      <c r="BH2082" s="13">
        <f t="shared" si="2513"/>
        <v>4.9200254563782389E-7</v>
      </c>
      <c r="BI2082" s="13">
        <f t="shared" si="2514"/>
        <v>2.5558548240793678E-7</v>
      </c>
      <c r="BJ2082" s="14">
        <f t="shared" si="2515"/>
        <v>0.82872096238772308</v>
      </c>
      <c r="BK2082" s="14">
        <f t="shared" si="2516"/>
        <v>0.12474634131190136</v>
      </c>
      <c r="BL2082" s="14">
        <f t="shared" si="2517"/>
        <v>3.7367424351889209E-2</v>
      </c>
      <c r="BM2082" s="14">
        <f t="shared" si="2518"/>
        <v>0.55770293584332487</v>
      </c>
      <c r="BN2082" s="14">
        <f t="shared" si="2519"/>
        <v>0.42520947891512845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</v>
      </c>
      <c r="F2083" s="10">
        <f>VLOOKUP(B2083,home!$B$2:$E$405,3,FALSE)</f>
        <v>1.47</v>
      </c>
      <c r="G2083" s="10">
        <f>VLOOKUP(C2083,away!$B$2:$E$405,4,FALSE)</f>
        <v>1.05</v>
      </c>
      <c r="H2083" s="10">
        <f>VLOOKUP(A2083,away!$A$2:$E$405,3,FALSE)</f>
        <v>1.2307692307692299</v>
      </c>
      <c r="I2083" s="10">
        <f>VLOOKUP(C2083,away!$B$2:$E$405,3,FALSE)</f>
        <v>0.28999999999999998</v>
      </c>
      <c r="J2083" s="10">
        <f>VLOOKUP(B2083,home!$B$2:$E$405,4,FALSE)</f>
        <v>0.81</v>
      </c>
      <c r="K2083" s="12">
        <f t="shared" si="2464"/>
        <v>2.3152500000000003</v>
      </c>
      <c r="L2083" s="12">
        <f t="shared" si="2465"/>
        <v>0.28910769230769212</v>
      </c>
      <c r="M2083" s="13">
        <f t="shared" si="2466"/>
        <v>7.3950620999036598E-2</v>
      </c>
      <c r="N2083" s="13">
        <f t="shared" si="2467"/>
        <v>0.17121417526801949</v>
      </c>
      <c r="O2083" s="13">
        <f t="shared" si="2468"/>
        <v>2.1379693381752229E-2</v>
      </c>
      <c r="P2083" s="13">
        <f t="shared" si="2469"/>
        <v>4.9499335102101846E-2</v>
      </c>
      <c r="Q2083" s="13">
        <f t="shared" si="2470"/>
        <v>0.19820180964464112</v>
      </c>
      <c r="R2083" s="13">
        <f t="shared" si="2471"/>
        <v>3.090516907922212E-3</v>
      </c>
      <c r="S2083" s="13">
        <f t="shared" si="2472"/>
        <v>8.2831764711688242E-3</v>
      </c>
      <c r="T2083" s="13">
        <f t="shared" si="2473"/>
        <v>5.7301667797570677E-2</v>
      </c>
      <c r="U2083" s="13">
        <f t="shared" si="2474"/>
        <v>7.155319271066901E-3</v>
      </c>
      <c r="V2083" s="13">
        <f t="shared" si="2475"/>
        <v>6.1604430138978623E-4</v>
      </c>
      <c r="W2083" s="13">
        <f t="shared" si="2476"/>
        <v>0.1529622465932518</v>
      </c>
      <c r="X2083" s="13">
        <f t="shared" si="2477"/>
        <v>4.4222562122775165E-2</v>
      </c>
      <c r="Y2083" s="13">
        <f t="shared" si="2478"/>
        <v>6.3925414416245406E-3</v>
      </c>
      <c r="Z2083" s="13">
        <f t="shared" si="2479"/>
        <v>2.9783073709576503E-4</v>
      </c>
      <c r="AA2083" s="13">
        <f t="shared" si="2480"/>
        <v>6.8955261406097011E-4</v>
      </c>
      <c r="AB2083" s="13">
        <f t="shared" si="2481"/>
        <v>7.9824334485233074E-4</v>
      </c>
      <c r="AC2083" s="13">
        <f t="shared" si="2482"/>
        <v>2.5772081846877345E-5</v>
      </c>
      <c r="AD2083" s="13">
        <f t="shared" si="2483"/>
        <v>8.8536460356256549E-2</v>
      </c>
      <c r="AE2083" s="13">
        <f t="shared" si="2484"/>
        <v>2.5596571738688803E-2</v>
      </c>
      <c r="AF2083" s="13">
        <f t="shared" si="2485"/>
        <v>3.7000828931803044E-3</v>
      </c>
      <c r="AG2083" s="13">
        <f t="shared" si="2486"/>
        <v>3.5657414219817567E-4</v>
      </c>
      <c r="AH2083" s="13">
        <f t="shared" si="2487"/>
        <v>2.1526289275013886E-5</v>
      </c>
      <c r="AI2083" s="13">
        <f t="shared" si="2488"/>
        <v>4.9838741243975907E-5</v>
      </c>
      <c r="AJ2083" s="13">
        <f t="shared" si="2489"/>
        <v>5.7694572832557627E-5</v>
      </c>
      <c r="AK2083" s="13">
        <f t="shared" si="2490"/>
        <v>4.4525786583526352E-5</v>
      </c>
      <c r="AL2083" s="13">
        <f t="shared" si="2491"/>
        <v>6.9002850733815919E-7</v>
      </c>
      <c r="AM2083" s="13">
        <f t="shared" si="2492"/>
        <v>4.0996807967964635E-2</v>
      </c>
      <c r="AN2083" s="13">
        <f t="shared" si="2493"/>
        <v>1.1852492543599862E-2</v>
      </c>
      <c r="AO2083" s="13">
        <f t="shared" si="2494"/>
        <v>1.7133233836871416E-3</v>
      </c>
      <c r="AP2083" s="13">
        <f t="shared" si="2495"/>
        <v>1.6511165654486542E-4</v>
      </c>
      <c r="AQ2083" s="13">
        <f t="shared" si="2496"/>
        <v>1.1933762499196567E-5</v>
      </c>
      <c r="AR2083" s="13">
        <f t="shared" si="2497"/>
        <v>1.2446831632494175E-6</v>
      </c>
      <c r="AS2083" s="13">
        <f t="shared" si="2498"/>
        <v>2.8817526937132139E-6</v>
      </c>
      <c r="AT2083" s="13">
        <f t="shared" si="2499"/>
        <v>3.335988962059761E-6</v>
      </c>
      <c r="AU2083" s="13">
        <f t="shared" si="2500"/>
        <v>2.5745494814696204E-6</v>
      </c>
      <c r="AV2083" s="13">
        <f t="shared" si="2501"/>
        <v>1.4901814217431346E-6</v>
      </c>
      <c r="AW2083" s="13">
        <f t="shared" si="2502"/>
        <v>1.2829864582197825E-8</v>
      </c>
      <c r="AX2083" s="13">
        <f t="shared" si="2503"/>
        <v>1.5819643274638348E-2</v>
      </c>
      <c r="AY2083" s="13">
        <f t="shared" si="2504"/>
        <v>4.5735805602615948E-3</v>
      </c>
      <c r="AZ2083" s="13">
        <f t="shared" si="2505"/>
        <v>6.6112866068027555E-4</v>
      </c>
      <c r="BA2083" s="13">
        <f t="shared" si="2506"/>
        <v>6.3712460469249918E-5</v>
      </c>
      <c r="BB2083" s="13">
        <f t="shared" si="2507"/>
        <v>4.6049406043774735E-6</v>
      </c>
      <c r="BC2083" s="13">
        <f t="shared" si="2508"/>
        <v>2.6626475026911208E-7</v>
      </c>
      <c r="BD2083" s="13">
        <f t="shared" si="2509"/>
        <v>5.9974579496879613E-8</v>
      </c>
      <c r="BE2083" s="13">
        <f t="shared" si="2510"/>
        <v>1.3885614518015052E-7</v>
      </c>
      <c r="BF2083" s="13">
        <f t="shared" si="2511"/>
        <v>1.607433450641718E-7</v>
      </c>
      <c r="BG2083" s="13">
        <f t="shared" si="2512"/>
        <v>1.2405367655327459E-7</v>
      </c>
      <c r="BH2083" s="13">
        <f t="shared" si="2513"/>
        <v>7.1803818659992244E-8</v>
      </c>
      <c r="BI2083" s="13">
        <f t="shared" si="2514"/>
        <v>3.324875823050944E-8</v>
      </c>
      <c r="BJ2083" s="14">
        <f t="shared" si="2515"/>
        <v>0.82434729747390634</v>
      </c>
      <c r="BK2083" s="14">
        <f t="shared" si="2516"/>
        <v>0.13694921954431283</v>
      </c>
      <c r="BL2083" s="14">
        <f t="shared" si="2517"/>
        <v>3.3299026745635153E-2</v>
      </c>
      <c r="BM2083" s="14">
        <f t="shared" si="2518"/>
        <v>0.47298365546707977</v>
      </c>
      <c r="BN2083" s="14">
        <f t="shared" si="2519"/>
        <v>0.51733615130347343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1.30322580645161</v>
      </c>
      <c r="F2084" s="10">
        <f>VLOOKUP(B2084,home!$B$2:$E$405,3,FALSE)</f>
        <v>0.9</v>
      </c>
      <c r="G2084" s="10">
        <f>VLOOKUP(C2084,away!$B$2:$E$405,4,FALSE)</f>
        <v>1.21</v>
      </c>
      <c r="H2084" s="10">
        <f>VLOOKUP(A2084,away!$A$2:$E$405,3,FALSE)</f>
        <v>1.08387096774194</v>
      </c>
      <c r="I2084" s="10">
        <f>VLOOKUP(C2084,away!$B$2:$E$405,3,FALSE)</f>
        <v>0.88</v>
      </c>
      <c r="J2084" s="10">
        <f>VLOOKUP(B2084,home!$B$2:$E$405,4,FALSE)</f>
        <v>1.23</v>
      </c>
      <c r="K2084" s="12">
        <f t="shared" si="2464"/>
        <v>1.4192129032258034</v>
      </c>
      <c r="L2084" s="12">
        <f t="shared" si="2465"/>
        <v>1.1731819354838759</v>
      </c>
      <c r="M2084" s="13">
        <f t="shared" si="2466"/>
        <v>7.4840594147132428E-2</v>
      </c>
      <c r="N2084" s="13">
        <f t="shared" si="2467"/>
        <v>0.10621473689869587</v>
      </c>
      <c r="O2084" s="13">
        <f t="shared" si="2468"/>
        <v>8.7801633094296061E-2</v>
      </c>
      <c r="P2084" s="13">
        <f t="shared" si="2469"/>
        <v>0.12460921061172268</v>
      </c>
      <c r="Q2084" s="13">
        <f t="shared" si="2470"/>
        <v>7.5370662559681542E-2</v>
      </c>
      <c r="R2084" s="13">
        <f t="shared" si="2471"/>
        <v>5.1503644926105714E-2</v>
      </c>
      <c r="S2084" s="13">
        <f t="shared" si="2472"/>
        <v>5.186842630735454E-2</v>
      </c>
      <c r="T2084" s="13">
        <f t="shared" si="2473"/>
        <v>8.8423499780469303E-2</v>
      </c>
      <c r="U2084" s="13">
        <f t="shared" si="2474"/>
        <v>7.309463744228939E-2</v>
      </c>
      <c r="V2084" s="13">
        <f t="shared" si="2475"/>
        <v>9.595629709140803E-3</v>
      </c>
      <c r="W2084" s="13">
        <f t="shared" si="2476"/>
        <v>3.5655672276459334E-2</v>
      </c>
      <c r="X2084" s="13">
        <f t="shared" si="2477"/>
        <v>4.1830590612275342E-2</v>
      </c>
      <c r="Y2084" s="13">
        <f t="shared" si="2478"/>
        <v>2.4537446628471425E-2</v>
      </c>
      <c r="Z2084" s="13">
        <f t="shared" si="2479"/>
        <v>2.0141048612960996E-2</v>
      </c>
      <c r="AA2084" s="13">
        <f t="shared" si="2480"/>
        <v>2.8584436076012413E-2</v>
      </c>
      <c r="AB2084" s="13">
        <f t="shared" si="2481"/>
        <v>2.0283700255254992E-2</v>
      </c>
      <c r="AC2084" s="13">
        <f t="shared" si="2482"/>
        <v>9.9854218239146916E-4</v>
      </c>
      <c r="AD2084" s="13">
        <f t="shared" si="2483"/>
        <v>1.2650747541985407E-2</v>
      </c>
      <c r="AE2084" s="13">
        <f t="shared" si="2484"/>
        <v>1.4841628486624327E-2</v>
      </c>
      <c r="AF2084" s="13">
        <f t="shared" si="2485"/>
        <v>8.7059652168352802E-3</v>
      </c>
      <c r="AG2084" s="13">
        <f t="shared" si="2486"/>
        <v>3.4045603744473712E-3</v>
      </c>
      <c r="AH2084" s="13">
        <f t="shared" si="2487"/>
        <v>5.907278598607105E-3</v>
      </c>
      <c r="AI2084" s="13">
        <f t="shared" si="2488"/>
        <v>8.3836860100928428E-3</v>
      </c>
      <c r="AJ2084" s="13">
        <f t="shared" si="2489"/>
        <v>5.9491176810587106E-3</v>
      </c>
      <c r="AK2084" s="13">
        <f t="shared" si="2490"/>
        <v>2.8143548585890972E-3</v>
      </c>
      <c r="AL2084" s="13">
        <f t="shared" si="2491"/>
        <v>6.650270726910054E-5</v>
      </c>
      <c r="AM2084" s="13">
        <f t="shared" si="2492"/>
        <v>3.5908208294075593E-3</v>
      </c>
      <c r="AN2084" s="13">
        <f t="shared" si="2493"/>
        <v>4.2126861306201772E-3</v>
      </c>
      <c r="AO2084" s="13">
        <f t="shared" si="2494"/>
        <v>2.4711236341535305E-3</v>
      </c>
      <c r="AP2084" s="13">
        <f t="shared" si="2495"/>
        <v>9.6635920264539587E-4</v>
      </c>
      <c r="AQ2084" s="13">
        <f t="shared" si="2496"/>
        <v>2.834287899330452E-4</v>
      </c>
      <c r="AR2084" s="13">
        <f t="shared" si="2497"/>
        <v>1.3860625079512715E-3</v>
      </c>
      <c r="AS2084" s="13">
        <f t="shared" si="2498"/>
        <v>1.9671177959619621E-3</v>
      </c>
      <c r="AT2084" s="13">
        <f t="shared" si="2499"/>
        <v>1.3958794790971604E-3</v>
      </c>
      <c r="AU2084" s="13">
        <f t="shared" si="2500"/>
        <v>6.6035005602760105E-4</v>
      </c>
      <c r="AV2084" s="13">
        <f t="shared" si="2501"/>
        <v>2.3429433004006333E-4</v>
      </c>
      <c r="AW2084" s="13">
        <f t="shared" si="2502"/>
        <v>3.0757408651088826E-6</v>
      </c>
      <c r="AX2084" s="13">
        <f t="shared" si="2503"/>
        <v>8.4935654237786539E-4</v>
      </c>
      <c r="AY2084" s="13">
        <f t="shared" si="2504"/>
        <v>9.9644975230275693E-4</v>
      </c>
      <c r="AZ2084" s="13">
        <f t="shared" si="2505"/>
        <v>5.8450842450948873E-4</v>
      </c>
      <c r="BA2084" s="13">
        <f t="shared" si="2506"/>
        <v>2.2857824159089093E-4</v>
      </c>
      <c r="BB2084" s="13">
        <f t="shared" si="2507"/>
        <v>6.7040965969775612E-5</v>
      </c>
      <c r="BC2084" s="13">
        <f t="shared" si="2508"/>
        <v>1.5730250042625995E-5</v>
      </c>
      <c r="BD2084" s="13">
        <f t="shared" si="2509"/>
        <v>2.7101724929665149E-4</v>
      </c>
      <c r="BE2084" s="13">
        <f t="shared" si="2510"/>
        <v>3.8463117719857203E-4</v>
      </c>
      <c r="BF2084" s="13">
        <f t="shared" si="2511"/>
        <v>2.7293676483157198E-4</v>
      </c>
      <c r="BG2084" s="13">
        <f t="shared" si="2512"/>
        <v>1.2911845947122456E-4</v>
      </c>
      <c r="BH2084" s="13">
        <f t="shared" si="2513"/>
        <v>4.5811645931549946E-5</v>
      </c>
      <c r="BI2084" s="13">
        <f t="shared" si="2514"/>
        <v>1.3003295804813506E-5</v>
      </c>
      <c r="BJ2084" s="14">
        <f t="shared" si="2515"/>
        <v>0.42590159313949827</v>
      </c>
      <c r="BK2084" s="14">
        <f t="shared" si="2516"/>
        <v>0.26297535541731376</v>
      </c>
      <c r="BL2084" s="14">
        <f t="shared" si="2517"/>
        <v>0.29108271170391881</v>
      </c>
      <c r="BM2084" s="14">
        <f t="shared" si="2518"/>
        <v>0.47876685262461993</v>
      </c>
      <c r="BN2084" s="14">
        <f t="shared" si="2519"/>
        <v>0.52034048223763441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1.30322580645161</v>
      </c>
      <c r="F2085" s="10">
        <f>VLOOKUP(B2085,home!$B$2:$E$405,3,FALSE)</f>
        <v>0.64</v>
      </c>
      <c r="G2085" s="10">
        <f>VLOOKUP(C2085,away!$B$2:$E$405,4,FALSE)</f>
        <v>1.02</v>
      </c>
      <c r="H2085" s="10">
        <f>VLOOKUP(A2085,away!$A$2:$E$405,3,FALSE)</f>
        <v>1.08387096774194</v>
      </c>
      <c r="I2085" s="10">
        <f>VLOOKUP(C2085,away!$B$2:$E$405,3,FALSE)</f>
        <v>0.51</v>
      </c>
      <c r="J2085" s="10">
        <f>VLOOKUP(B2085,home!$B$2:$E$405,4,FALSE)</f>
        <v>1.08</v>
      </c>
      <c r="K2085" s="12">
        <f t="shared" si="2464"/>
        <v>0.85074580645161102</v>
      </c>
      <c r="L2085" s="12">
        <f t="shared" si="2465"/>
        <v>0.59699612903226063</v>
      </c>
      <c r="M2085" s="13">
        <f t="shared" si="2466"/>
        <v>0.23510056140824229</v>
      </c>
      <c r="N2085" s="13">
        <f t="shared" si="2467"/>
        <v>0.20001081671248158</v>
      </c>
      <c r="O2085" s="13">
        <f t="shared" si="2468"/>
        <v>0.14035412509403195</v>
      </c>
      <c r="P2085" s="13">
        <f t="shared" si="2469"/>
        <v>0.11940568334193249</v>
      </c>
      <c r="Q2085" s="13">
        <f t="shared" si="2470"/>
        <v>8.5079181781552757E-2</v>
      </c>
      <c r="R2085" s="13">
        <f t="shared" si="2471"/>
        <v>4.1895434687423364E-2</v>
      </c>
      <c r="S2085" s="13">
        <f t="shared" si="2472"/>
        <v>1.516129643518367E-2</v>
      </c>
      <c r="T2085" s="13">
        <f t="shared" si="2473"/>
        <v>5.0791942184819028E-2</v>
      </c>
      <c r="U2085" s="13">
        <f t="shared" si="2474"/>
        <v>3.5642365369792789E-2</v>
      </c>
      <c r="V2085" s="13">
        <f t="shared" si="2475"/>
        <v>8.5558894001633572E-4</v>
      </c>
      <c r="W2085" s="13">
        <f t="shared" si="2476"/>
        <v>2.4126919038996768E-2</v>
      </c>
      <c r="X2085" s="13">
        <f t="shared" si="2477"/>
        <v>1.4403677271755821E-2</v>
      </c>
      <c r="Y2085" s="13">
        <f t="shared" si="2478"/>
        <v>4.2994697875340885E-3</v>
      </c>
      <c r="Z2085" s="13">
        <f t="shared" si="2479"/>
        <v>8.337137444171883E-3</v>
      </c>
      <c r="AA2085" s="13">
        <f t="shared" si="2480"/>
        <v>7.0927847184399321E-3</v>
      </c>
      <c r="AB2085" s="13">
        <f t="shared" si="2481"/>
        <v>3.0170784276384215E-3</v>
      </c>
      <c r="AC2085" s="13">
        <f t="shared" si="2482"/>
        <v>2.7159171119823988E-5</v>
      </c>
      <c r="AD2085" s="13">
        <f t="shared" si="2483"/>
        <v>5.1314687987560077E-3</v>
      </c>
      <c r="AE2085" s="13">
        <f t="shared" si="2484"/>
        <v>3.0634670091071615E-3</v>
      </c>
      <c r="AF2085" s="13">
        <f t="shared" si="2485"/>
        <v>9.1443897292750619E-4</v>
      </c>
      <c r="AG2085" s="13">
        <f t="shared" si="2486"/>
        <v>1.8197217569131913E-4</v>
      </c>
      <c r="AH2085" s="13">
        <f t="shared" si="2487"/>
        <v>1.2443096953451323E-3</v>
      </c>
      <c r="AI2085" s="13">
        <f t="shared" si="2488"/>
        <v>1.058591255241953E-3</v>
      </c>
      <c r="AJ2085" s="13">
        <f t="shared" si="2489"/>
        <v>4.5029603557171922E-4</v>
      </c>
      <c r="AK2085" s="13">
        <f t="shared" si="2490"/>
        <v>1.2769582130814185E-4</v>
      </c>
      <c r="AL2085" s="13">
        <f t="shared" si="2491"/>
        <v>5.5175697873928915E-7</v>
      </c>
      <c r="AM2085" s="13">
        <f t="shared" si="2492"/>
        <v>8.7311511229579207E-4</v>
      </c>
      <c r="AN2085" s="13">
        <f t="shared" si="2493"/>
        <v>5.2124634224015544E-4</v>
      </c>
      <c r="AO2085" s="13">
        <f t="shared" si="2494"/>
        <v>1.5559102429479885E-4</v>
      </c>
      <c r="AP2085" s="13">
        <f t="shared" si="2495"/>
        <v>3.0962413072053111E-5</v>
      </c>
      <c r="AQ2085" s="13">
        <f t="shared" si="2496"/>
        <v>4.6211101873783928E-6</v>
      </c>
      <c r="AR2085" s="13">
        <f t="shared" si="2497"/>
        <v>1.4856961428767114E-4</v>
      </c>
      <c r="AS2085" s="13">
        <f t="shared" si="2498"/>
        <v>1.2639497632136956E-4</v>
      </c>
      <c r="AT2085" s="13">
        <f t="shared" si="2499"/>
        <v>5.3764998030977918E-5</v>
      </c>
      <c r="AU2085" s="13">
        <f t="shared" si="2500"/>
        <v>1.5246782202911195E-5</v>
      </c>
      <c r="AV2085" s="13">
        <f t="shared" si="2501"/>
        <v>3.2427840052519385E-6</v>
      </c>
      <c r="AW2085" s="13">
        <f t="shared" si="2502"/>
        <v>7.7842480457451228E-9</v>
      </c>
      <c r="AX2085" s="13">
        <f t="shared" si="2503"/>
        <v>1.237998367225287E-4</v>
      </c>
      <c r="AY2085" s="13">
        <f t="shared" si="2504"/>
        <v>7.3908023298175548E-5</v>
      </c>
      <c r="AZ2085" s="13">
        <f t="shared" si="2505"/>
        <v>2.2061401906718468E-5</v>
      </c>
      <c r="BA2085" s="13">
        <f t="shared" si="2506"/>
        <v>4.3901905131119529E-6</v>
      </c>
      <c r="BB2085" s="13">
        <f t="shared" si="2507"/>
        <v>6.5523168551049749E-7</v>
      </c>
      <c r="BC2085" s="13">
        <f t="shared" si="2508"/>
        <v>7.8234155973810133E-8</v>
      </c>
      <c r="BD2085" s="13">
        <f t="shared" si="2509"/>
        <v>1.4782580770259279E-5</v>
      </c>
      <c r="BE2085" s="13">
        <f t="shared" si="2510"/>
        <v>1.2576218598830307E-5</v>
      </c>
      <c r="BF2085" s="13">
        <f t="shared" si="2511"/>
        <v>5.3495826169868197E-6</v>
      </c>
      <c r="BG2085" s="13">
        <f t="shared" si="2512"/>
        <v>1.5170449925559905E-6</v>
      </c>
      <c r="BH2085" s="13">
        <f t="shared" si="2513"/>
        <v>3.2265491640385608E-7</v>
      </c>
      <c r="BI2085" s="13">
        <f t="shared" si="2514"/>
        <v>5.4899463412315144E-8</v>
      </c>
      <c r="BJ2085" s="14">
        <f t="shared" si="2515"/>
        <v>0.3898137826539943</v>
      </c>
      <c r="BK2085" s="14">
        <f t="shared" si="2516"/>
        <v>0.37062474907677151</v>
      </c>
      <c r="BL2085" s="14">
        <f t="shared" si="2517"/>
        <v>0.23126450324100004</v>
      </c>
      <c r="BM2085" s="14">
        <f t="shared" si="2518"/>
        <v>0.17812046915122315</v>
      </c>
      <c r="BN2085" s="14">
        <f t="shared" si="2519"/>
        <v>0.82184580302566435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1.30322580645161</v>
      </c>
      <c r="F2086" s="10">
        <f>VLOOKUP(B2086,home!$B$2:$E$405,3,FALSE)</f>
        <v>1.28</v>
      </c>
      <c r="G2086" s="10">
        <f>VLOOKUP(C2086,away!$B$2:$E$405,4,FALSE)</f>
        <v>1.07</v>
      </c>
      <c r="H2086" s="10">
        <f>VLOOKUP(A2086,away!$A$2:$E$405,3,FALSE)</f>
        <v>1.08387096774194</v>
      </c>
      <c r="I2086" s="10">
        <f>VLOOKUP(C2086,away!$B$2:$E$405,3,FALSE)</f>
        <v>0.31</v>
      </c>
      <c r="J2086" s="10">
        <f>VLOOKUP(B2086,home!$B$2:$E$405,4,FALSE)</f>
        <v>0.77</v>
      </c>
      <c r="K2086" s="12">
        <f t="shared" si="2464"/>
        <v>1.7848980645161252</v>
      </c>
      <c r="L2086" s="12">
        <f t="shared" si="2465"/>
        <v>0.25872000000000112</v>
      </c>
      <c r="M2086" s="13">
        <f t="shared" si="2466"/>
        <v>0.12955910865136919</v>
      </c>
      <c r="N2086" s="13">
        <f t="shared" si="2467"/>
        <v>0.23124980227226322</v>
      </c>
      <c r="O2086" s="13">
        <f t="shared" si="2468"/>
        <v>3.3519532590282369E-2</v>
      </c>
      <c r="P2086" s="13">
        <f t="shared" si="2469"/>
        <v>5.9828948843880188E-2</v>
      </c>
      <c r="Q2086" s="13">
        <f t="shared" si="2470"/>
        <v>0.20637866224774967</v>
      </c>
      <c r="R2086" s="13">
        <f t="shared" si="2471"/>
        <v>4.3360867358789457E-3</v>
      </c>
      <c r="S2086" s="13">
        <f t="shared" si="2472"/>
        <v>6.9070850305780586E-3</v>
      </c>
      <c r="T2086" s="13">
        <f t="shared" si="2473"/>
        <v>5.3394287496738017E-2</v>
      </c>
      <c r="U2086" s="13">
        <f t="shared" si="2474"/>
        <v>7.7394728224443729E-3</v>
      </c>
      <c r="V2086" s="13">
        <f t="shared" si="2475"/>
        <v>3.5440163288864656E-4</v>
      </c>
      <c r="W2086" s="13">
        <f t="shared" si="2476"/>
        <v>0.12278829160114518</v>
      </c>
      <c r="X2086" s="13">
        <f t="shared" si="2477"/>
        <v>3.1767786803048412E-2</v>
      </c>
      <c r="Y2086" s="13">
        <f t="shared" si="2478"/>
        <v>4.1094809008423595E-3</v>
      </c>
      <c r="Z2086" s="13">
        <f t="shared" si="2479"/>
        <v>3.7394412010220181E-4</v>
      </c>
      <c r="AA2086" s="13">
        <f t="shared" si="2480"/>
        <v>6.6745213620760554E-4</v>
      </c>
      <c r="AB2086" s="13">
        <f t="shared" si="2481"/>
        <v>5.9566701303705421E-4</v>
      </c>
      <c r="AC2086" s="13">
        <f t="shared" si="2482"/>
        <v>1.0228669651731569E-5</v>
      </c>
      <c r="AD2086" s="13">
        <f t="shared" si="2483"/>
        <v>5.4791146006031403E-2</v>
      </c>
      <c r="AE2086" s="13">
        <f t="shared" si="2484"/>
        <v>1.4175565294680503E-2</v>
      </c>
      <c r="AF2086" s="13">
        <f t="shared" si="2485"/>
        <v>1.8337511265198775E-3</v>
      </c>
      <c r="AG2086" s="13">
        <f t="shared" si="2486"/>
        <v>1.5814269715107488E-4</v>
      </c>
      <c r="AH2086" s="13">
        <f t="shared" si="2487"/>
        <v>2.4186705688210519E-5</v>
      </c>
      <c r="AI2086" s="13">
        <f t="shared" si="2488"/>
        <v>4.3170804169908115E-5</v>
      </c>
      <c r="AJ2086" s="13">
        <f t="shared" si="2489"/>
        <v>3.852774240323684E-5</v>
      </c>
      <c r="AK2086" s="13">
        <f t="shared" si="2490"/>
        <v>2.2922697615237762E-5</v>
      </c>
      <c r="AL2086" s="13">
        <f t="shared" si="2491"/>
        <v>1.8893941451269183E-7</v>
      </c>
      <c r="AM2086" s="13">
        <f t="shared" si="2492"/>
        <v>1.9559322091757172E-2</v>
      </c>
      <c r="AN2086" s="13">
        <f t="shared" si="2493"/>
        <v>5.060387811579436E-3</v>
      </c>
      <c r="AO2086" s="13">
        <f t="shared" si="2494"/>
        <v>6.546117673059186E-4</v>
      </c>
      <c r="AP2086" s="13">
        <f t="shared" si="2495"/>
        <v>5.6453718812462646E-5</v>
      </c>
      <c r="AQ2086" s="13">
        <f t="shared" si="2496"/>
        <v>3.6514265327901005E-6</v>
      </c>
      <c r="AR2086" s="13">
        <f t="shared" si="2497"/>
        <v>1.2515168991307709E-6</v>
      </c>
      <c r="AS2086" s="13">
        <f t="shared" si="2498"/>
        <v>2.2338300909677358E-6</v>
      </c>
      <c r="AT2086" s="13">
        <f t="shared" si="2499"/>
        <v>1.9935795029130963E-6</v>
      </c>
      <c r="AU2086" s="13">
        <f t="shared" si="2500"/>
        <v>1.1861120654028681E-6</v>
      </c>
      <c r="AV2086" s="13">
        <f t="shared" si="2501"/>
        <v>5.292722824592008E-7</v>
      </c>
      <c r="AW2086" s="13">
        <f t="shared" si="2502"/>
        <v>2.4236141847061805E-9</v>
      </c>
      <c r="AX2086" s="13">
        <f t="shared" si="2503"/>
        <v>5.8185660241374818E-3</v>
      </c>
      <c r="AY2086" s="13">
        <f t="shared" si="2504"/>
        <v>1.5053794017648556E-3</v>
      </c>
      <c r="AZ2086" s="13">
        <f t="shared" si="2505"/>
        <v>1.947358794123025E-4</v>
      </c>
      <c r="BA2086" s="13">
        <f t="shared" si="2506"/>
        <v>1.6794022240517037E-5</v>
      </c>
      <c r="BB2086" s="13">
        <f t="shared" si="2507"/>
        <v>1.086237358516647E-6</v>
      </c>
      <c r="BC2086" s="13">
        <f t="shared" si="2508"/>
        <v>5.6206265879085636E-8</v>
      </c>
      <c r="BD2086" s="13">
        <f t="shared" si="2509"/>
        <v>5.3965408690519018E-8</v>
      </c>
      <c r="BE2086" s="13">
        <f t="shared" si="2510"/>
        <v>9.6322753522529079E-8</v>
      </c>
      <c r="BF2086" s="13">
        <f t="shared" si="2511"/>
        <v>8.5963148165612988E-8</v>
      </c>
      <c r="BG2086" s="13">
        <f t="shared" si="2512"/>
        <v>5.1145152260171842E-8</v>
      </c>
      <c r="BH2086" s="13">
        <f t="shared" si="2513"/>
        <v>2.282222081964081E-8</v>
      </c>
      <c r="BI2086" s="13">
        <f t="shared" si="2514"/>
        <v>8.1470675537872987E-9</v>
      </c>
      <c r="BJ2086" s="14">
        <f t="shared" si="2515"/>
        <v>0.75351796103333712</v>
      </c>
      <c r="BK2086" s="14">
        <f t="shared" si="2516"/>
        <v>0.19816534116954712</v>
      </c>
      <c r="BL2086" s="14">
        <f t="shared" si="2517"/>
        <v>4.6994531924318822E-2</v>
      </c>
      <c r="BM2086" s="14">
        <f t="shared" si="2518"/>
        <v>0.33267425992773109</v>
      </c>
      <c r="BN2086" s="14">
        <f t="shared" si="2519"/>
        <v>0.66487214134142358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1.30322580645161</v>
      </c>
      <c r="F2087" s="10">
        <f>VLOOKUP(B2087,home!$B$2:$E$405,3,FALSE)</f>
        <v>1.1499999999999999</v>
      </c>
      <c r="G2087" s="10">
        <f>VLOOKUP(C2087,away!$B$2:$E$405,4,FALSE)</f>
        <v>1.23</v>
      </c>
      <c r="H2087" s="10">
        <f>VLOOKUP(A2087,away!$A$2:$E$405,3,FALSE)</f>
        <v>1.08387096774194</v>
      </c>
      <c r="I2087" s="10">
        <f>VLOOKUP(C2087,away!$B$2:$E$405,3,FALSE)</f>
        <v>0.77</v>
      </c>
      <c r="J2087" s="10">
        <f>VLOOKUP(B2087,home!$B$2:$E$405,4,FALSE)</f>
        <v>1.23</v>
      </c>
      <c r="K2087" s="12">
        <f t="shared" si="2464"/>
        <v>1.8434129032258022</v>
      </c>
      <c r="L2087" s="12">
        <f t="shared" si="2465"/>
        <v>1.0265341935483914</v>
      </c>
      <c r="M2087" s="13">
        <f t="shared" si="2466"/>
        <v>5.6701926215307244E-2</v>
      </c>
      <c r="N2087" s="13">
        <f t="shared" si="2467"/>
        <v>0.10452506242305473</v>
      </c>
      <c r="O2087" s="13">
        <f t="shared" si="2468"/>
        <v>5.8206466100070825E-2</v>
      </c>
      <c r="P2087" s="13">
        <f t="shared" si="2469"/>
        <v>0.10729855066004579</v>
      </c>
      <c r="Q2087" s="13">
        <f t="shared" si="2470"/>
        <v>9.6341424390570793E-2</v>
      </c>
      <c r="R2087" s="13">
        <f t="shared" si="2471"/>
        <v>2.9875463868668982E-2</v>
      </c>
      <c r="S2087" s="13">
        <f t="shared" si="2472"/>
        <v>5.0760969433514443E-2</v>
      </c>
      <c r="T2087" s="13">
        <f t="shared" si="2473"/>
        <v>9.8897766392077924E-2</v>
      </c>
      <c r="U2087" s="13">
        <f t="shared" si="2474"/>
        <v>5.5072815585360639E-2</v>
      </c>
      <c r="V2087" s="13">
        <f t="shared" si="2475"/>
        <v>1.0672924603484787E-2</v>
      </c>
      <c r="W2087" s="13">
        <f t="shared" si="2476"/>
        <v>5.9199008278910406E-2</v>
      </c>
      <c r="X2087" s="13">
        <f t="shared" si="2477"/>
        <v>6.0769806222455848E-2</v>
      </c>
      <c r="Y2087" s="13">
        <f t="shared" si="2478"/>
        <v>3.1191142011330358E-2</v>
      </c>
      <c r="Z2087" s="13">
        <f t="shared" si="2479"/>
        <v>1.0222728403102741E-2</v>
      </c>
      <c r="AA2087" s="13">
        <f t="shared" si="2480"/>
        <v>1.884470944445249E-2</v>
      </c>
      <c r="AB2087" s="13">
        <f t="shared" si="2481"/>
        <v>1.7369290273722433E-2</v>
      </c>
      <c r="AC2087" s="13">
        <f t="shared" si="2482"/>
        <v>1.2622910473417764E-3</v>
      </c>
      <c r="AD2087" s="13">
        <f t="shared" si="2483"/>
        <v>2.7282053929878626E-2</v>
      </c>
      <c r="AE2087" s="13">
        <f t="shared" si="2484"/>
        <v>2.8005961229251683E-2</v>
      </c>
      <c r="AF2087" s="13">
        <f t="shared" si="2485"/>
        <v>1.4374538412508691E-2</v>
      </c>
      <c r="AG2087" s="13">
        <f t="shared" si="2486"/>
        <v>4.9186517323049949E-3</v>
      </c>
      <c r="AH2087" s="13">
        <f t="shared" si="2487"/>
        <v>2.6234950642858262E-3</v>
      </c>
      <c r="AI2087" s="13">
        <f t="shared" si="2488"/>
        <v>4.8361846530536965E-3</v>
      </c>
      <c r="AJ2087" s="13">
        <f t="shared" si="2489"/>
        <v>4.4575425959108936E-3</v>
      </c>
      <c r="AK2087" s="13">
        <f t="shared" si="2490"/>
        <v>2.7390305126602597E-3</v>
      </c>
      <c r="AL2087" s="13">
        <f t="shared" si="2491"/>
        <v>9.5546665823398365E-5</v>
      </c>
      <c r="AM2087" s="13">
        <f t="shared" si="2492"/>
        <v>1.0058418048168089E-2</v>
      </c>
      <c r="AN2087" s="13">
        <f t="shared" si="2493"/>
        <v>1.0325310059448815E-2</v>
      </c>
      <c r="AO2087" s="13">
        <f t="shared" si="2494"/>
        <v>5.2996419175066894E-3</v>
      </c>
      <c r="AP2087" s="13">
        <f t="shared" si="2495"/>
        <v>1.8134212139609934E-3</v>
      </c>
      <c r="AQ2087" s="13">
        <f t="shared" si="2496"/>
        <v>4.6538472085924827E-4</v>
      </c>
      <c r="AR2087" s="13">
        <f t="shared" si="2497"/>
        <v>5.3862147801896738E-4</v>
      </c>
      <c r="AS2087" s="13">
        <f t="shared" si="2498"/>
        <v>9.9290178253471717E-4</v>
      </c>
      <c r="AT2087" s="13">
        <f t="shared" si="2499"/>
        <v>9.151639787801988E-4</v>
      </c>
      <c r="AU2087" s="13">
        <f t="shared" si="2500"/>
        <v>5.6234169568362762E-4</v>
      </c>
      <c r="AV2087" s="13">
        <f t="shared" si="2501"/>
        <v>2.5915698446126904E-4</v>
      </c>
      <c r="AW2087" s="13">
        <f t="shared" si="2502"/>
        <v>5.0223743351826094E-6</v>
      </c>
      <c r="AX2087" s="13">
        <f t="shared" si="2503"/>
        <v>3.0903029360053913E-3</v>
      </c>
      <c r="AY2087" s="13">
        <f t="shared" si="2504"/>
        <v>3.1723016322325213E-3</v>
      </c>
      <c r="AZ2087" s="13">
        <f t="shared" si="2505"/>
        <v>1.6282380488680278E-3</v>
      </c>
      <c r="BA2087" s="13">
        <f t="shared" si="2506"/>
        <v>5.5714734413318248E-4</v>
      </c>
      <c r="BB2087" s="13">
        <f t="shared" si="2507"/>
        <v>1.429826998993461E-4</v>
      </c>
      <c r="BC2087" s="13">
        <f t="shared" si="2508"/>
        <v>2.9355326106509397E-5</v>
      </c>
      <c r="BD2087" s="13">
        <f t="shared" si="2509"/>
        <v>9.2152227427673856E-5</v>
      </c>
      <c r="BE2087" s="13">
        <f t="shared" si="2510"/>
        <v>1.6987460510117265E-4</v>
      </c>
      <c r="BF2087" s="13">
        <f t="shared" si="2511"/>
        <v>1.5657451948694471E-4</v>
      </c>
      <c r="BG2087" s="13">
        <f t="shared" si="2512"/>
        <v>9.6210496512871225E-5</v>
      </c>
      <c r="BH2087" s="13">
        <f t="shared" si="2513"/>
        <v>4.4338917674396956E-5</v>
      </c>
      <c r="BI2087" s="13">
        <f t="shared" si="2514"/>
        <v>1.6346986591209976E-5</v>
      </c>
      <c r="BJ2087" s="14">
        <f t="shared" si="2515"/>
        <v>0.5620879189695327</v>
      </c>
      <c r="BK2087" s="14">
        <f t="shared" si="2516"/>
        <v>0.22996451025774994</v>
      </c>
      <c r="BL2087" s="14">
        <f t="shared" si="2517"/>
        <v>0.19786868177045908</v>
      </c>
      <c r="BM2087" s="14">
        <f t="shared" si="2518"/>
        <v>0.54402766648522882</v>
      </c>
      <c r="BN2087" s="14">
        <f t="shared" si="2519"/>
        <v>0.45294889365771834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1.30322580645161</v>
      </c>
      <c r="F2088" s="10">
        <f>VLOOKUP(B2088,home!$B$2:$E$405,3,FALSE)</f>
        <v>1.1499999999999999</v>
      </c>
      <c r="G2088" s="10">
        <f>VLOOKUP(C2088,away!$B$2:$E$405,4,FALSE)</f>
        <v>0.9</v>
      </c>
      <c r="H2088" s="10">
        <f>VLOOKUP(A2088,away!$A$2:$E$405,3,FALSE)</f>
        <v>1.08387096774194</v>
      </c>
      <c r="I2088" s="10">
        <f>VLOOKUP(C2088,away!$B$2:$E$405,3,FALSE)</f>
        <v>1.1499999999999999</v>
      </c>
      <c r="J2088" s="10">
        <f>VLOOKUP(B2088,home!$B$2:$E$405,4,FALSE)</f>
        <v>0.46</v>
      </c>
      <c r="K2088" s="12">
        <f t="shared" si="2464"/>
        <v>1.3488387096774161</v>
      </c>
      <c r="L2088" s="12">
        <f t="shared" si="2465"/>
        <v>0.57336774193548634</v>
      </c>
      <c r="M2088" s="13">
        <f t="shared" si="2466"/>
        <v>0.14628383757273797</v>
      </c>
      <c r="N2088" s="13">
        <f t="shared" si="2467"/>
        <v>0.19731330271827258</v>
      </c>
      <c r="O2088" s="13">
        <f t="shared" si="2468"/>
        <v>8.387443363073821E-2</v>
      </c>
      <c r="P2088" s="13">
        <f t="shared" si="2469"/>
        <v>0.113133082833409</v>
      </c>
      <c r="Q2088" s="13">
        <f t="shared" si="2470"/>
        <v>0.13307191032035212</v>
      </c>
      <c r="R2088" s="13">
        <f t="shared" si="2471"/>
        <v>2.4045447308487091E-2</v>
      </c>
      <c r="S2088" s="13">
        <f t="shared" si="2472"/>
        <v>2.1873733017543348E-2</v>
      </c>
      <c r="T2088" s="13">
        <f t="shared" si="2473"/>
        <v>7.6299140735421836E-2</v>
      </c>
      <c r="U2088" s="13">
        <f t="shared" si="2474"/>
        <v>3.2433430121196025E-2</v>
      </c>
      <c r="V2088" s="13">
        <f t="shared" si="2475"/>
        <v>1.8796356532394078E-3</v>
      </c>
      <c r="W2088" s="13">
        <f t="shared" si="2476"/>
        <v>5.9830847936937548E-2</v>
      </c>
      <c r="X2088" s="13">
        <f t="shared" si="2477"/>
        <v>3.430507817968733E-2</v>
      </c>
      <c r="Y2088" s="13">
        <f t="shared" si="2478"/>
        <v>9.8347126064038237E-3</v>
      </c>
      <c r="Z2088" s="13">
        <f t="shared" si="2479"/>
        <v>4.5956279423653218E-3</v>
      </c>
      <c r="AA2088" s="13">
        <f t="shared" si="2480"/>
        <v>6.198760863937519E-3</v>
      </c>
      <c r="AB2088" s="13">
        <f t="shared" si="2481"/>
        <v>4.1805643026561748E-3</v>
      </c>
      <c r="AC2088" s="13">
        <f t="shared" si="2482"/>
        <v>9.0854609941454326E-5</v>
      </c>
      <c r="AD2088" s="13">
        <f t="shared" si="2483"/>
        <v>2.0175540932541133E-2</v>
      </c>
      <c r="AE2088" s="13">
        <f t="shared" si="2484"/>
        <v>1.1568004346818084E-2</v>
      </c>
      <c r="AF2088" s="13">
        <f t="shared" si="2485"/>
        <v>3.3163602655174877E-3</v>
      </c>
      <c r="AG2088" s="13">
        <f t="shared" si="2486"/>
        <v>6.3383133229477737E-4</v>
      </c>
      <c r="AH2088" s="13">
        <f t="shared" si="2487"/>
        <v>6.5874620402240724E-4</v>
      </c>
      <c r="AI2088" s="13">
        <f t="shared" si="2488"/>
        <v>8.8854237983847966E-4</v>
      </c>
      <c r="AJ2088" s="13">
        <f t="shared" si="2489"/>
        <v>5.9925017855751779E-4</v>
      </c>
      <c r="AK2088" s="13">
        <f t="shared" si="2490"/>
        <v>2.6943061253982792E-4</v>
      </c>
      <c r="AL2088" s="13">
        <f t="shared" si="2491"/>
        <v>2.8106077288798668E-6</v>
      </c>
      <c r="AM2088" s="13">
        <f t="shared" si="2492"/>
        <v>5.4427101196985279E-3</v>
      </c>
      <c r="AN2088" s="13">
        <f t="shared" si="2493"/>
        <v>3.1206744113409651E-3</v>
      </c>
      <c r="AO2088" s="13">
        <f t="shared" si="2494"/>
        <v>8.946470202732111E-4</v>
      </c>
      <c r="AP2088" s="13">
        <f t="shared" si="2495"/>
        <v>1.7098724728112081E-4</v>
      </c>
      <c r="AQ2088" s="13">
        <f t="shared" si="2496"/>
        <v>2.4509642968335209E-5</v>
      </c>
      <c r="AR2088" s="13">
        <f t="shared" si="2497"/>
        <v>7.5540764701780195E-5</v>
      </c>
      <c r="AS2088" s="13">
        <f t="shared" si="2498"/>
        <v>1.018923075883945E-4</v>
      </c>
      <c r="AT2088" s="13">
        <f t="shared" si="2499"/>
        <v>6.8718144346792225E-5</v>
      </c>
      <c r="AU2088" s="13">
        <f t="shared" si="2500"/>
        <v>3.0896564384051223E-5</v>
      </c>
      <c r="AV2088" s="13">
        <f t="shared" si="2501"/>
        <v>1.0418620509312216E-5</v>
      </c>
      <c r="AW2088" s="13">
        <f t="shared" si="2502"/>
        <v>6.0379708509697247E-8</v>
      </c>
      <c r="AX2088" s="13">
        <f t="shared" si="2503"/>
        <v>1.2235563491670627E-3</v>
      </c>
      <c r="AY2088" s="13">
        <f t="shared" si="2504"/>
        <v>7.0154774105274614E-4</v>
      </c>
      <c r="AZ2088" s="13">
        <f t="shared" si="2505"/>
        <v>2.0112242207367715E-4</v>
      </c>
      <c r="BA2088" s="13">
        <f t="shared" si="2506"/>
        <v>3.8439036332326703E-5</v>
      </c>
      <c r="BB2088" s="13">
        <f t="shared" si="2507"/>
        <v>5.5099258660105684E-6</v>
      </c>
      <c r="BC2088" s="13">
        <f t="shared" si="2508"/>
        <v>6.3184275040528197E-7</v>
      </c>
      <c r="BD2088" s="13">
        <f t="shared" si="2509"/>
        <v>7.2187729468565978E-6</v>
      </c>
      <c r="BE2088" s="13">
        <f t="shared" si="2510"/>
        <v>9.7369603870922924E-6</v>
      </c>
      <c r="BF2088" s="13">
        <f t="shared" si="2511"/>
        <v>6.566794542352842E-6</v>
      </c>
      <c r="BG2088" s="13">
        <f t="shared" si="2512"/>
        <v>2.9525155590746358E-6</v>
      </c>
      <c r="BH2088" s="13">
        <f t="shared" si="2513"/>
        <v>9.9561681925118166E-7</v>
      </c>
      <c r="BI2088" s="13">
        <f t="shared" si="2514"/>
        <v>2.6858530116237907E-7</v>
      </c>
      <c r="BJ2088" s="14">
        <f t="shared" si="2515"/>
        <v>0.55817306513305109</v>
      </c>
      <c r="BK2088" s="14">
        <f t="shared" si="2516"/>
        <v>0.28396550203565279</v>
      </c>
      <c r="BL2088" s="14">
        <f t="shared" si="2517"/>
        <v>0.15346381124905936</v>
      </c>
      <c r="BM2088" s="14">
        <f t="shared" si="2518"/>
        <v>0.30177450461478739</v>
      </c>
      <c r="BN2088" s="14">
        <f t="shared" si="2519"/>
        <v>0.69772201438399695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1.30322580645161</v>
      </c>
      <c r="F2089" s="10">
        <f>VLOOKUP(B2089,home!$B$2:$E$405,3,FALSE)</f>
        <v>1.28</v>
      </c>
      <c r="G2089" s="10">
        <f>VLOOKUP(C2089,away!$B$2:$E$405,4,FALSE)</f>
        <v>0.77</v>
      </c>
      <c r="H2089" s="10">
        <f>VLOOKUP(A2089,away!$A$2:$E$405,3,FALSE)</f>
        <v>1.08387096774194</v>
      </c>
      <c r="I2089" s="10">
        <f>VLOOKUP(C2089,away!$B$2:$E$405,3,FALSE)</f>
        <v>0.77</v>
      </c>
      <c r="J2089" s="10">
        <f>VLOOKUP(B2089,home!$B$2:$E$405,4,FALSE)</f>
        <v>0.92</v>
      </c>
      <c r="K2089" s="12">
        <f t="shared" si="2464"/>
        <v>1.2844593548387069</v>
      </c>
      <c r="L2089" s="12">
        <f t="shared" si="2465"/>
        <v>0.76781419354839031</v>
      </c>
      <c r="M2089" s="13">
        <f t="shared" si="2466"/>
        <v>0.12844255102017474</v>
      </c>
      <c r="N2089" s="13">
        <f t="shared" si="2467"/>
        <v>0.16497923621721133</v>
      </c>
      <c r="O2089" s="13">
        <f t="shared" si="2468"/>
        <v>9.8620013728853456E-2</v>
      </c>
      <c r="P2089" s="13">
        <f t="shared" si="2469"/>
        <v>0.12667339920834753</v>
      </c>
      <c r="Q2089" s="13">
        <f t="shared" si="2470"/>
        <v>0.10595456165667098</v>
      </c>
      <c r="R2089" s="13">
        <f t="shared" si="2471"/>
        <v>3.7860923154475389E-2</v>
      </c>
      <c r="S2089" s="13">
        <f t="shared" si="2472"/>
        <v>3.1232153868691413E-2</v>
      </c>
      <c r="T2089" s="13">
        <f t="shared" si="2473"/>
        <v>8.135341631119003E-2</v>
      </c>
      <c r="U2089" s="13">
        <f t="shared" si="2474"/>
        <v>4.8630816928595319E-2</v>
      </c>
      <c r="V2089" s="13">
        <f t="shared" si="2475"/>
        <v>3.4224406715703676E-3</v>
      </c>
      <c r="W2089" s="13">
        <f t="shared" si="2476"/>
        <v>4.5364775969248532E-2</v>
      </c>
      <c r="X2089" s="13">
        <f t="shared" si="2477"/>
        <v>3.4831718876331956E-2</v>
      </c>
      <c r="Y2089" s="13">
        <f t="shared" si="2478"/>
        <v>1.3372144069467531E-2</v>
      </c>
      <c r="Z2089" s="13">
        <f t="shared" si="2479"/>
        <v>9.6900513929503683E-3</v>
      </c>
      <c r="AA2089" s="13">
        <f t="shared" si="2480"/>
        <v>1.2446477160542941E-2</v>
      </c>
      <c r="AB2089" s="13">
        <f t="shared" si="2481"/>
        <v>7.9934970118228452E-3</v>
      </c>
      <c r="AC2089" s="13">
        <f t="shared" si="2482"/>
        <v>2.1095627481572588E-4</v>
      </c>
      <c r="AD2089" s="13">
        <f t="shared" si="2483"/>
        <v>1.456730271846586E-2</v>
      </c>
      <c r="AE2089" s="13">
        <f t="shared" si="2484"/>
        <v>1.118498178895414E-2</v>
      </c>
      <c r="AF2089" s="13">
        <f t="shared" si="2485"/>
        <v>4.2939938860696259E-3</v>
      </c>
      <c r="AG2089" s="13">
        <f t="shared" si="2486"/>
        <v>1.0989964842447564E-3</v>
      </c>
      <c r="AH2089" s="13">
        <f t="shared" si="2487"/>
        <v>1.8600397489301603E-3</v>
      </c>
      <c r="AI2089" s="13">
        <f t="shared" si="2488"/>
        <v>2.3891454558851838E-3</v>
      </c>
      <c r="AJ2089" s="13">
        <f t="shared" si="2489"/>
        <v>1.5343801154410561E-3</v>
      </c>
      <c r="AK2089" s="13">
        <f t="shared" si="2490"/>
        <v>6.5694963105225308E-4</v>
      </c>
      <c r="AL2089" s="13">
        <f t="shared" si="2491"/>
        <v>8.3220235671093026E-6</v>
      </c>
      <c r="AM2089" s="13">
        <f t="shared" si="2492"/>
        <v>3.7422216503001609E-3</v>
      </c>
      <c r="AN2089" s="13">
        <f t="shared" si="2493"/>
        <v>2.8733308985045445E-3</v>
      </c>
      <c r="AO2089" s="13">
        <f t="shared" si="2494"/>
        <v>1.103092123316469E-3</v>
      </c>
      <c r="AP2089" s="13">
        <f t="shared" si="2495"/>
        <v>2.8232326302460542E-4</v>
      </c>
      <c r="AQ2089" s="13">
        <f t="shared" si="2496"/>
        <v>5.4192952129796859E-5</v>
      </c>
      <c r="AR2089" s="13">
        <f t="shared" si="2497"/>
        <v>2.8563298395855235E-4</v>
      </c>
      <c r="AS2089" s="13">
        <f t="shared" si="2498"/>
        <v>3.6688395829605685E-4</v>
      </c>
      <c r="AT2089" s="13">
        <f t="shared" si="2499"/>
        <v>2.3562376618681217E-4</v>
      </c>
      <c r="AU2089" s="13">
        <f t="shared" si="2500"/>
        <v>1.008830502336597E-4</v>
      </c>
      <c r="AV2089" s="13">
        <f t="shared" si="2501"/>
        <v>3.2395044404321844E-5</v>
      </c>
      <c r="AW2089" s="13">
        <f t="shared" si="2502"/>
        <v>2.2798325121593093E-7</v>
      </c>
      <c r="AX2089" s="13">
        <f t="shared" si="2503"/>
        <v>8.0112193443466302E-4</v>
      </c>
      <c r="AY2089" s="13">
        <f t="shared" si="2504"/>
        <v>6.1511279202187724E-4</v>
      </c>
      <c r="AZ2089" s="13">
        <f t="shared" si="2505"/>
        <v>2.3614616617378815E-4</v>
      </c>
      <c r="BA2089" s="13">
        <f t="shared" si="2506"/>
        <v>6.0438792713423779E-5</v>
      </c>
      <c r="BB2089" s="13">
        <f t="shared" si="2507"/>
        <v>1.1601440721573949E-5</v>
      </c>
      <c r="BC2089" s="13">
        <f t="shared" si="2508"/>
        <v>1.7815501703269519E-6</v>
      </c>
      <c r="BD2089" s="13">
        <f t="shared" si="2509"/>
        <v>3.6552176538159354E-5</v>
      </c>
      <c r="BE2089" s="13">
        <f t="shared" si="2510"/>
        <v>4.6949785094154679E-5</v>
      </c>
      <c r="BF2089" s="13">
        <f t="shared" si="2511"/>
        <v>3.0152545335926937E-5</v>
      </c>
      <c r="BG2089" s="13">
        <f t="shared" si="2512"/>
        <v>1.2909906309643192E-5</v>
      </c>
      <c r="BH2089" s="13">
        <f t="shared" si="2513"/>
        <v>4.1455624823781111E-6</v>
      </c>
      <c r="BI2089" s="13">
        <f t="shared" si="2514"/>
        <v>1.0649613023117875E-6</v>
      </c>
      <c r="BJ2089" s="14">
        <f t="shared" si="2515"/>
        <v>0.48678249154136605</v>
      </c>
      <c r="BK2089" s="14">
        <f t="shared" si="2516"/>
        <v>0.29060493585918878</v>
      </c>
      <c r="BL2089" s="14">
        <f t="shared" si="2517"/>
        <v>0.21314543667574057</v>
      </c>
      <c r="BM2089" s="14">
        <f t="shared" si="2518"/>
        <v>0.33707734567474162</v>
      </c>
      <c r="BN2089" s="14">
        <f t="shared" si="2519"/>
        <v>0.66253068498573342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1.30322580645161</v>
      </c>
      <c r="F2090" s="10">
        <f>VLOOKUP(B2090,home!$B$2:$E$405,3,FALSE)</f>
        <v>0.38</v>
      </c>
      <c r="G2090" s="10">
        <f>VLOOKUP(C2090,away!$B$2:$E$405,4,FALSE)</f>
        <v>0.64</v>
      </c>
      <c r="H2090" s="10">
        <f>VLOOKUP(A2090,away!$A$2:$E$405,3,FALSE)</f>
        <v>1.08387096774194</v>
      </c>
      <c r="I2090" s="10">
        <f>VLOOKUP(C2090,away!$B$2:$E$405,3,FALSE)</f>
        <v>0.64</v>
      </c>
      <c r="J2090" s="10">
        <f>VLOOKUP(B2090,home!$B$2:$E$405,4,FALSE)</f>
        <v>0.77</v>
      </c>
      <c r="K2090" s="12">
        <f t="shared" si="2464"/>
        <v>0.31694451612903157</v>
      </c>
      <c r="L2090" s="12">
        <f t="shared" si="2465"/>
        <v>0.53413161290322808</v>
      </c>
      <c r="M2090" s="13">
        <f t="shared" si="2466"/>
        <v>0.42695522572760447</v>
      </c>
      <c r="N2090" s="13">
        <f t="shared" si="2467"/>
        <v>0.13532111742699707</v>
      </c>
      <c r="O2090" s="13">
        <f t="shared" si="2468"/>
        <v>0.22805028335534722</v>
      </c>
      <c r="P2090" s="13">
        <f t="shared" si="2469"/>
        <v>7.2279286711149068E-2</v>
      </c>
      <c r="Q2090" s="13">
        <f t="shared" si="2470"/>
        <v>2.1444643042469725E-2</v>
      </c>
      <c r="R2090" s="13">
        <f t="shared" si="2471"/>
        <v>6.0904432835814891E-2</v>
      </c>
      <c r="S2090" s="13">
        <f t="shared" si="2472"/>
        <v>3.0590416586243909E-3</v>
      </c>
      <c r="T2090" s="13">
        <f t="shared" si="2473"/>
        <v>1.1454261776408342E-2</v>
      </c>
      <c r="U2090" s="13">
        <f t="shared" si="2474"/>
        <v>1.9303325995260457E-2</v>
      </c>
      <c r="V2090" s="13">
        <f t="shared" si="2475"/>
        <v>5.754060269389299E-5</v>
      </c>
      <c r="W2090" s="13">
        <f t="shared" si="2476"/>
        <v>2.2655873375517907E-3</v>
      </c>
      <c r="X2090" s="13">
        <f t="shared" si="2477"/>
        <v>1.2101218187796682E-3</v>
      </c>
      <c r="Y2090" s="13">
        <f t="shared" si="2478"/>
        <v>3.2318215943708602E-4</v>
      </c>
      <c r="Z2090" s="13">
        <f t="shared" si="2479"/>
        <v>1.0843660981183379E-2</v>
      </c>
      <c r="AA2090" s="13">
        <f t="shared" si="2480"/>
        <v>3.4368388827484262E-3</v>
      </c>
      <c r="AB2090" s="13">
        <f t="shared" si="2481"/>
        <v>5.4464361835307072E-4</v>
      </c>
      <c r="AC2090" s="13">
        <f t="shared" si="2482"/>
        <v>6.088158472232909E-7</v>
      </c>
      <c r="AD2090" s="13">
        <f t="shared" si="2483"/>
        <v>1.795163706121033E-4</v>
      </c>
      <c r="AE2090" s="13">
        <f t="shared" si="2484"/>
        <v>9.5885368577576386E-5</v>
      </c>
      <c r="AF2090" s="13">
        <f t="shared" si="2485"/>
        <v>2.5607703286080689E-5</v>
      </c>
      <c r="AG2090" s="13">
        <f t="shared" si="2486"/>
        <v>4.5592946196471914E-6</v>
      </c>
      <c r="AH2090" s="13">
        <f t="shared" si="2487"/>
        <v>1.4479855324138196E-3</v>
      </c>
      <c r="AI2090" s="13">
        <f t="shared" si="2488"/>
        <v>4.5893107393273622E-4</v>
      </c>
      <c r="AJ2090" s="13">
        <f t="shared" si="2489"/>
        <v>7.272784358209396E-5</v>
      </c>
      <c r="AK2090" s="13">
        <f t="shared" si="2490"/>
        <v>7.6835637310782221E-6</v>
      </c>
      <c r="AL2090" s="13">
        <f t="shared" si="2491"/>
        <v>4.1226594756629813E-9</v>
      </c>
      <c r="AM2090" s="13">
        <f t="shared" si="2492"/>
        <v>1.13793458441786E-5</v>
      </c>
      <c r="AN2090" s="13">
        <f t="shared" si="2493"/>
        <v>6.0780683495347613E-6</v>
      </c>
      <c r="AO2090" s="13">
        <f t="shared" si="2494"/>
        <v>1.6232442254365318E-6</v>
      </c>
      <c r="AP2090" s="13">
        <f t="shared" si="2495"/>
        <v>2.8900868542275532E-7</v>
      </c>
      <c r="AQ2090" s="13">
        <f t="shared" si="2496"/>
        <v>3.8592168821974483E-8</v>
      </c>
      <c r="AR2090" s="13">
        <f t="shared" si="2497"/>
        <v>1.546829695777466E-4</v>
      </c>
      <c r="AS2090" s="13">
        <f t="shared" si="2498"/>
        <v>4.9025918946220611E-5</v>
      </c>
      <c r="AT2090" s="13">
        <f t="shared" si="2499"/>
        <v>7.769248079095506E-6</v>
      </c>
      <c r="AU2090" s="13">
        <f t="shared" si="2500"/>
        <v>8.2080685770511124E-7</v>
      </c>
      <c r="AV2090" s="13">
        <f t="shared" si="2501"/>
        <v>6.5037558087684336E-8</v>
      </c>
      <c r="AW2090" s="13">
        <f t="shared" si="2502"/>
        <v>1.938681598716862E-11</v>
      </c>
      <c r="AX2090" s="13">
        <f t="shared" si="2503"/>
        <v>6.0110354374134874E-7</v>
      </c>
      <c r="AY2090" s="13">
        <f t="shared" si="2504"/>
        <v>3.2106840534041268E-7</v>
      </c>
      <c r="AZ2090" s="13">
        <f t="shared" si="2505"/>
        <v>8.5746392598371018E-8</v>
      </c>
      <c r="BA2090" s="13">
        <f t="shared" si="2506"/>
        <v>1.5266619659733777E-8</v>
      </c>
      <c r="BB2090" s="13">
        <f t="shared" si="2507"/>
        <v>2.0385960456084331E-9</v>
      </c>
      <c r="BC2090" s="13">
        <f t="shared" si="2508"/>
        <v>2.1777571877979505E-10</v>
      </c>
      <c r="BD2090" s="13">
        <f t="shared" si="2509"/>
        <v>1.3770177338203787E-5</v>
      </c>
      <c r="BE2090" s="13">
        <f t="shared" si="2510"/>
        <v>4.3643821934679562E-6</v>
      </c>
      <c r="BF2090" s="13">
        <f t="shared" si="2511"/>
        <v>6.9163350125543142E-7</v>
      </c>
      <c r="BG2090" s="13">
        <f t="shared" si="2512"/>
        <v>7.3069815131343572E-8</v>
      </c>
      <c r="BH2090" s="13">
        <f t="shared" si="2513"/>
        <v>5.7897693001103692E-9</v>
      </c>
      <c r="BI2090" s="13">
        <f t="shared" si="2514"/>
        <v>3.6700712586444067E-10</v>
      </c>
      <c r="BJ2090" s="14">
        <f t="shared" si="2515"/>
        <v>0.17234491599934559</v>
      </c>
      <c r="BK2090" s="14">
        <f t="shared" si="2516"/>
        <v>0.50235202870698381</v>
      </c>
      <c r="BL2090" s="14">
        <f t="shared" si="2517"/>
        <v>0.31445812210182716</v>
      </c>
      <c r="BM2090" s="14">
        <f t="shared" si="2518"/>
        <v>5.5043417640939001E-2</v>
      </c>
      <c r="BN2090" s="14">
        <f t="shared" si="2519"/>
        <v>0.94495498909938236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1.30322580645161</v>
      </c>
      <c r="F2091" s="10">
        <f>VLOOKUP(B2091,home!$B$2:$E$405,3,FALSE)</f>
        <v>0.38</v>
      </c>
      <c r="G2091" s="10">
        <f>VLOOKUP(C2091,away!$B$2:$E$405,4,FALSE)</f>
        <v>1.28</v>
      </c>
      <c r="H2091" s="10">
        <f>VLOOKUP(A2091,away!$A$2:$E$405,3,FALSE)</f>
        <v>1.08387096774194</v>
      </c>
      <c r="I2091" s="10">
        <f>VLOOKUP(C2091,away!$B$2:$E$405,3,FALSE)</f>
        <v>0.77</v>
      </c>
      <c r="J2091" s="10">
        <f>VLOOKUP(B2091,home!$B$2:$E$405,4,FALSE)</f>
        <v>1.69</v>
      </c>
      <c r="K2091" s="12">
        <f t="shared" si="2464"/>
        <v>0.63388903225806315</v>
      </c>
      <c r="L2091" s="12">
        <f t="shared" si="2465"/>
        <v>1.4104412903225865</v>
      </c>
      <c r="M2091" s="13">
        <f t="shared" si="2466"/>
        <v>0.1294668619870149</v>
      </c>
      <c r="N2091" s="13">
        <f t="shared" si="2467"/>
        <v>8.2067623854437124E-2</v>
      </c>
      <c r="O2091" s="13">
        <f t="shared" si="2468"/>
        <v>0.18260540787498153</v>
      </c>
      <c r="P2091" s="13">
        <f t="shared" si="2469"/>
        <v>0.11575156528296097</v>
      </c>
      <c r="Q2091" s="13">
        <f t="shared" si="2470"/>
        <v>2.6010883332403936E-2</v>
      </c>
      <c r="R2091" s="13">
        <f t="shared" si="2471"/>
        <v>0.1287771035515356</v>
      </c>
      <c r="S2091" s="13">
        <f t="shared" si="2472"/>
        <v>2.5872305584264853E-2</v>
      </c>
      <c r="T2091" s="13">
        <f t="shared" si="2473"/>
        <v>3.6686823849786068E-2</v>
      </c>
      <c r="U2091" s="13">
        <f t="shared" si="2474"/>
        <v>8.1630393547279301E-2</v>
      </c>
      <c r="V2091" s="13">
        <f t="shared" si="2475"/>
        <v>2.5701642214292922E-3</v>
      </c>
      <c r="W2091" s="13">
        <f t="shared" si="2476"/>
        <v>5.4960045545849722E-3</v>
      </c>
      <c r="X2091" s="13">
        <f t="shared" si="2477"/>
        <v>7.7517917555876403E-3</v>
      </c>
      <c r="Y2091" s="13">
        <f t="shared" si="2478"/>
        <v>5.4667235830315108E-3</v>
      </c>
      <c r="Z2091" s="13">
        <f t="shared" si="2479"/>
        <v>6.0544181365744396E-2</v>
      </c>
      <c r="AA2091" s="13">
        <f t="shared" si="2480"/>
        <v>3.8378292534788382E-2</v>
      </c>
      <c r="AB2091" s="13">
        <f t="shared" si="2481"/>
        <v>1.2163789357296926E-2</v>
      </c>
      <c r="AC2091" s="13">
        <f t="shared" si="2482"/>
        <v>1.4361808839476498E-4</v>
      </c>
      <c r="AD2091" s="13">
        <f t="shared" si="2483"/>
        <v>8.7096425209794387E-4</v>
      </c>
      <c r="AE2091" s="13">
        <f t="shared" si="2484"/>
        <v>1.2284439435538705E-3</v>
      </c>
      <c r="AF2091" s="13">
        <f t="shared" si="2485"/>
        <v>8.6632403041754394E-4</v>
      </c>
      <c r="AG2091" s="13">
        <f t="shared" si="2486"/>
        <v>4.072997277665281E-4</v>
      </c>
      <c r="AH2091" s="13">
        <f t="shared" si="2487"/>
        <v>2.13485033217563E-2</v>
      </c>
      <c r="AI2091" s="13">
        <f t="shared" si="2488"/>
        <v>1.3532582110786149E-2</v>
      </c>
      <c r="AJ2091" s="13">
        <f t="shared" si="2489"/>
        <v>4.289077689079504E-3</v>
      </c>
      <c r="AK2091" s="13">
        <f t="shared" si="2490"/>
        <v>9.0626643520341896E-4</v>
      </c>
      <c r="AL2091" s="13">
        <f t="shared" si="2491"/>
        <v>5.1361462785150471E-6</v>
      </c>
      <c r="AM2091" s="13">
        <f t="shared" si="2492"/>
        <v>1.1041893737874668E-4</v>
      </c>
      <c r="AN2091" s="13">
        <f t="shared" si="2493"/>
        <v>1.5573942851252837E-4</v>
      </c>
      <c r="AO2091" s="13">
        <f t="shared" si="2494"/>
        <v>1.0983066025265638E-4</v>
      </c>
      <c r="AP2091" s="13">
        <f t="shared" si="2495"/>
        <v>5.1636566054579422E-5</v>
      </c>
      <c r="AQ2091" s="13">
        <f t="shared" si="2496"/>
        <v>1.8207586213462111E-5</v>
      </c>
      <c r="AR2091" s="13">
        <f t="shared" si="2497"/>
        <v>6.0221621143187951E-3</v>
      </c>
      <c r="AS2091" s="13">
        <f t="shared" si="2498"/>
        <v>3.8173825147467129E-3</v>
      </c>
      <c r="AT2091" s="13">
        <f t="shared" si="2499"/>
        <v>1.2098984540158224E-3</v>
      </c>
      <c r="AU2091" s="13">
        <f t="shared" si="2500"/>
        <v>2.5564712004887217E-4</v>
      </c>
      <c r="AV2091" s="13">
        <f t="shared" si="2501"/>
        <v>4.0512976381835111E-5</v>
      </c>
      <c r="AW2091" s="13">
        <f t="shared" si="2502"/>
        <v>1.2755665858684688E-7</v>
      </c>
      <c r="AX2091" s="13">
        <f t="shared" si="2503"/>
        <v>1.1665558892996232E-5</v>
      </c>
      <c r="AY2091" s="13">
        <f t="shared" si="2504"/>
        <v>1.6453585937371732E-5</v>
      </c>
      <c r="AZ2091" s="13">
        <f t="shared" si="2505"/>
        <v>1.1603408489970076E-5</v>
      </c>
      <c r="BA2091" s="13">
        <f t="shared" si="2506"/>
        <v>5.4553088142444818E-6</v>
      </c>
      <c r="BB2091" s="13">
        <f t="shared" si="2507"/>
        <v>1.9235982007677912E-6</v>
      </c>
      <c r="BC2091" s="13">
        <f t="shared" si="2508"/>
        <v>5.4262446567062576E-7</v>
      </c>
      <c r="BD2091" s="13">
        <f t="shared" si="2509"/>
        <v>1.415651017175266E-3</v>
      </c>
      <c r="BE2091" s="13">
        <f t="shared" si="2510"/>
        <v>8.9736565329237214E-4</v>
      </c>
      <c r="BF2091" s="13">
        <f t="shared" si="2511"/>
        <v>2.8441512277356317E-4</v>
      </c>
      <c r="BG2091" s="13">
        <f t="shared" si="2512"/>
        <v>6.0095875644830726E-5</v>
      </c>
      <c r="BH2091" s="13">
        <f t="shared" si="2513"/>
        <v>9.5235291138006626E-6</v>
      </c>
      <c r="BI2091" s="13">
        <f t="shared" si="2514"/>
        <v>1.2073721307257185E-6</v>
      </c>
      <c r="BJ2091" s="14">
        <f t="shared" si="2515"/>
        <v>0.16734636014688017</v>
      </c>
      <c r="BK2091" s="14">
        <f t="shared" si="2516"/>
        <v>0.27382610489628068</v>
      </c>
      <c r="BL2091" s="14">
        <f t="shared" si="2517"/>
        <v>0.49764527817234971</v>
      </c>
      <c r="BM2091" s="14">
        <f t="shared" si="2518"/>
        <v>0.33466615266864203</v>
      </c>
      <c r="BN2091" s="14">
        <f t="shared" si="2519"/>
        <v>0.66467944588333405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1.30322580645161</v>
      </c>
      <c r="F2092" s="10">
        <f>VLOOKUP(B2092,home!$B$2:$E$405,3,FALSE)</f>
        <v>0.9</v>
      </c>
      <c r="G2092" s="10">
        <f>VLOOKUP(C2092,away!$B$2:$E$405,4,FALSE)</f>
        <v>1.1499999999999999</v>
      </c>
      <c r="H2092" s="10">
        <f>VLOOKUP(A2092,away!$A$2:$E$405,3,FALSE)</f>
        <v>1.08387096774194</v>
      </c>
      <c r="I2092" s="10">
        <f>VLOOKUP(C2092,away!$B$2:$E$405,3,FALSE)</f>
        <v>1.28</v>
      </c>
      <c r="J2092" s="10">
        <f>VLOOKUP(B2092,home!$B$2:$E$405,4,FALSE)</f>
        <v>1.23</v>
      </c>
      <c r="K2092" s="12">
        <f t="shared" si="2464"/>
        <v>1.3488387096774164</v>
      </c>
      <c r="L2092" s="12">
        <f t="shared" si="2465"/>
        <v>1.7064464516129103</v>
      </c>
      <c r="M2092" s="13">
        <f t="shared" si="2466"/>
        <v>4.7109285110225475E-2</v>
      </c>
      <c r="N2092" s="13">
        <f t="shared" si="2467"/>
        <v>6.3542827341902058E-2</v>
      </c>
      <c r="O2092" s="13">
        <f t="shared" si="2468"/>
        <v>8.0389472414365171E-2</v>
      </c>
      <c r="P2092" s="13">
        <f t="shared" si="2469"/>
        <v>0.1084324322430406</v>
      </c>
      <c r="Q2092" s="13">
        <f t="shared" si="2470"/>
        <v>4.2854512620553016E-2</v>
      </c>
      <c r="R2092" s="13">
        <f t="shared" si="2471"/>
        <v>6.859016497426372E-2</v>
      </c>
      <c r="S2092" s="13">
        <f t="shared" si="2472"/>
        <v>6.2395302404989715E-2</v>
      </c>
      <c r="T2092" s="13">
        <f t="shared" si="2473"/>
        <v>7.3128930996943384E-2</v>
      </c>
      <c r="U2092" s="13">
        <f t="shared" si="2474"/>
        <v>9.2517069620447007E-2</v>
      </c>
      <c r="V2092" s="13">
        <f t="shared" si="2475"/>
        <v>1.5957397746025535E-2</v>
      </c>
      <c r="W2092" s="13">
        <f t="shared" si="2476"/>
        <v>1.9267941835653769E-2</v>
      </c>
      <c r="X2092" s="13">
        <f t="shared" si="2477"/>
        <v>3.2879710975335319E-2</v>
      </c>
      <c r="Y2092" s="13">
        <f t="shared" si="2478"/>
        <v>2.8053733061959518E-2</v>
      </c>
      <c r="Z2092" s="13">
        <f t="shared" si="2479"/>
        <v>3.9015147878625485E-2</v>
      </c>
      <c r="AA2092" s="13">
        <f t="shared" si="2480"/>
        <v>5.2625141722478792E-2</v>
      </c>
      <c r="AB2092" s="13">
        <f t="shared" si="2481"/>
        <v>3.549141412876973E-2</v>
      </c>
      <c r="AC2092" s="13">
        <f t="shared" si="2482"/>
        <v>2.2955923734337066E-3</v>
      </c>
      <c r="AD2092" s="13">
        <f t="shared" si="2483"/>
        <v>6.4973364509356875E-3</v>
      </c>
      <c r="AE2092" s="13">
        <f t="shared" si="2484"/>
        <v>1.1087356731634425E-2</v>
      </c>
      <c r="AF2092" s="13">
        <f t="shared" si="2485"/>
        <v>9.4599902762320422E-3</v>
      </c>
      <c r="AG2092" s="13">
        <f t="shared" si="2486"/>
        <v>5.380988946389601E-3</v>
      </c>
      <c r="AH2092" s="13">
        <f t="shared" si="2487"/>
        <v>1.6644315164158353E-2</v>
      </c>
      <c r="AI2092" s="13">
        <f t="shared" si="2488"/>
        <v>2.2450496589487612E-2</v>
      </c>
      <c r="AJ2092" s="13">
        <f t="shared" si="2489"/>
        <v>1.5141049425690854E-2</v>
      </c>
      <c r="AK2092" s="13">
        <f t="shared" si="2490"/>
        <v>6.8076111901702822E-3</v>
      </c>
      <c r="AL2092" s="13">
        <f t="shared" si="2491"/>
        <v>2.1135252968291097E-4</v>
      </c>
      <c r="AM2092" s="13">
        <f t="shared" si="2492"/>
        <v>1.7527717829640278E-3</v>
      </c>
      <c r="AN2092" s="13">
        <f t="shared" si="2493"/>
        <v>2.9910111895261994E-3</v>
      </c>
      <c r="AO2092" s="13">
        <f t="shared" si="2494"/>
        <v>2.5520002155507474E-3</v>
      </c>
      <c r="AP2092" s="13">
        <f t="shared" si="2495"/>
        <v>1.4516172374473184E-3</v>
      </c>
      <c r="AQ2092" s="13">
        <f t="shared" si="2496"/>
        <v>6.192767709855279E-4</v>
      </c>
      <c r="AR2092" s="13">
        <f t="shared" si="2497"/>
        <v>5.6805265102809945E-3</v>
      </c>
      <c r="AS2092" s="13">
        <f t="shared" si="2498"/>
        <v>7.6621140484157751E-3</v>
      </c>
      <c r="AT2092" s="13">
        <f t="shared" si="2499"/>
        <v>5.1674780132331694E-3</v>
      </c>
      <c r="AU2092" s="13">
        <f t="shared" si="2500"/>
        <v>2.3233647918852835E-3</v>
      </c>
      <c r="AV2092" s="13">
        <f t="shared" si="2501"/>
        <v>7.8346109199912148E-4</v>
      </c>
      <c r="AW2092" s="13">
        <f t="shared" si="2502"/>
        <v>1.3513182286096134E-5</v>
      </c>
      <c r="AX2092" s="13">
        <f t="shared" si="2503"/>
        <v>3.9403440501536345E-4</v>
      </c>
      <c r="AY2092" s="13">
        <f t="shared" si="2504"/>
        <v>6.7239861225187132E-4</v>
      </c>
      <c r="AZ2092" s="13">
        <f t="shared" si="2505"/>
        <v>5.7370611297332568E-4</v>
      </c>
      <c r="BA2092" s="13">
        <f t="shared" si="2506"/>
        <v>3.2633292025065566E-4</v>
      </c>
      <c r="BB2092" s="13">
        <f t="shared" si="2507"/>
        <v>1.3921741345155255E-4</v>
      </c>
      <c r="BC2092" s="13">
        <f t="shared" si="2508"/>
        <v>4.7513412237425853E-5</v>
      </c>
      <c r="BD2092" s="13">
        <f t="shared" si="2509"/>
        <v>1.6155857177936792E-3</v>
      </c>
      <c r="BE2092" s="13">
        <f t="shared" si="2510"/>
        <v>2.1791645549620892E-3</v>
      </c>
      <c r="BF2092" s="13">
        <f t="shared" si="2511"/>
        <v>1.4696707532449128E-3</v>
      </c>
      <c r="BG2092" s="13">
        <f t="shared" si="2512"/>
        <v>6.6078293415250183E-4</v>
      </c>
      <c r="BH2092" s="13">
        <f t="shared" si="2513"/>
        <v>2.2282240006977954E-4</v>
      </c>
      <c r="BI2092" s="13">
        <f t="shared" si="2514"/>
        <v>6.011029571946931E-5</v>
      </c>
      <c r="BJ2092" s="14">
        <f t="shared" si="2515"/>
        <v>0.30367320931019282</v>
      </c>
      <c r="BK2092" s="14">
        <f t="shared" si="2516"/>
        <v>0.23707376101964983</v>
      </c>
      <c r="BL2092" s="14">
        <f t="shared" si="2517"/>
        <v>0.41848181634158826</v>
      </c>
      <c r="BM2092" s="14">
        <f t="shared" si="2518"/>
        <v>0.58666635441574078</v>
      </c>
      <c r="BN2092" s="14">
        <f t="shared" si="2519"/>
        <v>0.41091869470435005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1.30322580645161</v>
      </c>
      <c r="F2093" s="10">
        <f>VLOOKUP(B2093,home!$B$2:$E$405,3,FALSE)</f>
        <v>0.64</v>
      </c>
      <c r="G2093" s="10">
        <f>VLOOKUP(C2093,away!$B$2:$E$405,4,FALSE)</f>
        <v>0.9</v>
      </c>
      <c r="H2093" s="10">
        <f>VLOOKUP(A2093,away!$A$2:$E$405,3,FALSE)</f>
        <v>1.08387096774194</v>
      </c>
      <c r="I2093" s="10">
        <f>VLOOKUP(C2093,away!$B$2:$E$405,3,FALSE)</f>
        <v>0.51</v>
      </c>
      <c r="J2093" s="10">
        <f>VLOOKUP(B2093,home!$B$2:$E$405,4,FALSE)</f>
        <v>0.92</v>
      </c>
      <c r="K2093" s="12">
        <f t="shared" ref="K2093:K2156" si="2520">E2093*F2093*G2093</f>
        <v>0.75065806451612738</v>
      </c>
      <c r="L2093" s="12">
        <f t="shared" ref="L2093:L2156" si="2521">H2093*I2093*J2093</f>
        <v>0.50855225806451831</v>
      </c>
      <c r="M2093" s="13">
        <f t="shared" ref="M2093:M2156" si="2522">_xlfn.POISSON.DIST(0,K2093,FALSE) * _xlfn.POISSON.DIST(0,L2093,FALSE)</f>
        <v>0.28387811014465869</v>
      </c>
      <c r="N2093" s="13">
        <f t="shared" ref="N2093:N2156" si="2523">_xlfn.POISSON.DIST(1,K2093,FALSE) * _xlfn.POISSON.DIST(0,L2093,FALSE)</f>
        <v>0.21309539271968553</v>
      </c>
      <c r="O2093" s="13">
        <f t="shared" ref="O2093:O2156" si="2524">_xlfn.POISSON.DIST(0,K2093,FALSE) * _xlfn.POISSON.DIST(1,L2093,FALSE)</f>
        <v>0.14436685392915422</v>
      </c>
      <c r="P2093" s="13">
        <f t="shared" ref="P2093:P2156" si="2525">_xlfn.POISSON.DIST(1,K2093,FALSE) * _xlfn.POISSON.DIST(1,L2093,FALSE)</f>
        <v>0.10837014315074138</v>
      </c>
      <c r="Q2093" s="13">
        <f t="shared" ref="Q2093:Q2156" si="2526">_xlfn.POISSON.DIST(2,K2093,FALSE) * _xlfn.POISSON.DIST(0,L2093,FALSE)</f>
        <v>7.9980887528131581E-2</v>
      </c>
      <c r="R2093" s="13">
        <f t="shared" ref="R2093:R2156" si="2527">_xlfn.POISSON.DIST(0,K2093,FALSE) * _xlfn.POISSON.DIST(2,L2093,FALSE)</f>
        <v>3.6709044777670924E-2</v>
      </c>
      <c r="S2093" s="13">
        <f t="shared" ref="S2093:S2156" si="2528">_xlfn.POISSON.DIST(2,K2093,FALSE) * _xlfn.POISSON.DIST(2,L2093,FALSE)</f>
        <v>1.034254448196765E-2</v>
      </c>
      <c r="T2093" s="13">
        <f t="shared" ref="T2093:T2156" si="2529">_xlfn.POISSON.DIST(2,K2093,FALSE) * _xlfn.POISSON.DIST(1,L2093,FALSE)</f>
        <v>4.0674460954435582E-2</v>
      </c>
      <c r="U2093" s="13">
        <f t="shared" ref="U2093:U2156" si="2530">_xlfn.POISSON.DIST(1,K2093,FALSE) * _xlfn.POISSON.DIST(2,L2093,FALSE)</f>
        <v>2.755594050304231E-2</v>
      </c>
      <c r="V2093" s="13">
        <f t="shared" ref="V2093:V2156" si="2531">_xlfn.POISSON.DIST(3,K2093,FALSE) * _xlfn.POISSON.DIST(3,L2093,FALSE)</f>
        <v>4.3869494453196257E-4</v>
      </c>
      <c r="W2093" s="13">
        <f t="shared" ref="W2093:W2156" si="2532">_xlfn.POISSON.DIST(3,K2093,FALSE) * _xlfn.POISSON.DIST(0,L2093,FALSE)</f>
        <v>2.0012766076716444E-2</v>
      </c>
      <c r="X2093" s="13">
        <f t="shared" ref="X2093:X2156" si="2533">_xlfn.POISSON.DIST(3,K2093,FALSE) * _xlfn.POISSON.DIST(1,L2093,FALSE)</f>
        <v>1.0177537378431138E-2</v>
      </c>
      <c r="Y2093" s="13">
        <f t="shared" ref="Y2093:Y2156" si="2534">_xlfn.POISSON.DIST(3,K2093,FALSE) * _xlfn.POISSON.DIST(2,L2093,FALSE)</f>
        <v>2.5879048076685963E-3</v>
      </c>
      <c r="Z2093" s="13">
        <f t="shared" ref="Z2093:Z2156" si="2535">_xlfn.POISSON.DIST(0,K2093,FALSE) * _xlfn.POISSON.DIST(3,L2093,FALSE)</f>
        <v>6.2228225376920214E-3</v>
      </c>
      <c r="AA2093" s="13">
        <f t="shared" ref="AA2093:AA2156" si="2536">_xlfn.POISSON.DIST(1,K2093,FALSE) * _xlfn.POISSON.DIST(3,L2093,FALSE)</f>
        <v>4.6712119219712292E-3</v>
      </c>
      <c r="AB2093" s="13">
        <f t="shared" ref="AB2093:AB2156" si="2537">_xlfn.POISSON.DIST(2,K2093,FALSE) * _xlfn.POISSON.DIST(3,L2093,FALSE)</f>
        <v>1.7532414501457907E-3</v>
      </c>
      <c r="AC2093" s="13">
        <f t="shared" ref="AC2093:AC2156" si="2538">_xlfn.POISSON.DIST(4,K2093,FALSE) * _xlfn.POISSON.DIST(4,L2093,FALSE)</f>
        <v>1.0466955763648247E-5</v>
      </c>
      <c r="AD2093" s="13">
        <f t="shared" ref="AD2093:AD2156" si="2539">_xlfn.POISSON.DIST(4,K2093,FALSE) * _xlfn.POISSON.DIST(0,L2093,FALSE)</f>
        <v>3.7556860621904939E-3</v>
      </c>
      <c r="AE2093" s="13">
        <f t="shared" ref="AE2093:AE2156" si="2540">_xlfn.POISSON.DIST(4,K2093,FALSE) * _xlfn.POISSON.DIST(1,L2093,FALSE)</f>
        <v>1.9099626275084144E-3</v>
      </c>
      <c r="AF2093" s="13">
        <f t="shared" ref="AF2093:AF2156" si="2541">_xlfn.POISSON.DIST(4,K2093,FALSE) * _xlfn.POISSON.DIST(2,L2093,FALSE)</f>
        <v>4.8565790351912233E-4</v>
      </c>
      <c r="AG2093" s="13">
        <f t="shared" ref="AG2093:AG2156" si="2542">_xlfn.POISSON.DIST(4,K2093,FALSE) * _xlfn.POISSON.DIST(3,L2093,FALSE)</f>
        <v>8.232747449384321E-5</v>
      </c>
      <c r="AH2093" s="13">
        <f t="shared" ref="AH2093:AH2156" si="2543">_xlfn.POISSON.DIST(0,K2093,FALSE) * _xlfn.POISSON.DIST(4,L2093,FALSE)</f>
        <v>7.911576132695131E-4</v>
      </c>
      <c r="AI2093" s="13">
        <f t="shared" ref="AI2093:AI2156" si="2544">_xlfn.POISSON.DIST(1,K2093,FALSE) * _xlfn.POISSON.DIST(4,L2093,FALSE)</f>
        <v>5.9388884270409161E-4</v>
      </c>
      <c r="AJ2093" s="13">
        <f t="shared" ref="AJ2093:AJ2156" si="2545">_xlfn.POISSON.DIST(2,K2093,FALSE) * _xlfn.POISSON.DIST(4,L2093,FALSE)</f>
        <v>2.2290372460098806E-4</v>
      </c>
      <c r="AK2093" s="13">
        <f t="shared" ref="AK2093:AK2156" si="2546">_xlfn.POISSON.DIST(3,K2093,FALSE) * _xlfn.POISSON.DIST(4,L2093,FALSE)</f>
        <v>5.5774826160804527E-5</v>
      </c>
      <c r="AL2093" s="13">
        <f t="shared" ref="AL2093:AL2156" si="2547">_xlfn.POISSON.DIST(5,K2093,FALSE) * _xlfn.POISSON.DIST(5,L2093,FALSE)</f>
        <v>1.5982993459848229E-7</v>
      </c>
      <c r="AM2093" s="13">
        <f t="shared" ref="AM2093:AM2156" si="2548">_xlfn.POISSON.DIST(5,K2093,FALSE) * _xlfn.POISSON.DIST(0,L2093,FALSE)</f>
        <v>5.638472060748226E-4</v>
      </c>
      <c r="AN2093" s="13">
        <f t="shared" ref="AN2093:AN2156" si="2549">_xlfn.POISSON.DIST(5,K2093,FALSE) * _xlfn.POISSON.DIST(1,L2093,FALSE)</f>
        <v>2.8674576985272078E-4</v>
      </c>
      <c r="AO2093" s="13">
        <f t="shared" ref="AO2093:AO2156" si="2550">_xlfn.POISSON.DIST(5,K2093,FALSE) * _xlfn.POISSON.DIST(2,L2093,FALSE)</f>
        <v>7.2912604374524923E-5</v>
      </c>
      <c r="AP2093" s="13">
        <f t="shared" ref="AP2093:AP2156" si="2551">_xlfn.POISSON.DIST(5,K2093,FALSE) * _xlfn.POISSON.DIST(3,L2093,FALSE)</f>
        <v>1.2359956532009842E-5</v>
      </c>
      <c r="AQ2093" s="13">
        <f t="shared" ref="AQ2093:AQ2156" si="2552">_xlfn.POISSON.DIST(5,K2093,FALSE) * _xlfn.POISSON.DIST(4,L2093,FALSE)</f>
        <v>1.5714209509832241E-6</v>
      </c>
      <c r="AR2093" s="13">
        <f t="shared" ref="AR2093:AR2156" si="2553">_xlfn.POISSON.DIST(0,K2093,FALSE) * _xlfn.POISSON.DIST(5,L2093,FALSE)</f>
        <v>8.046899814262918E-5</v>
      </c>
      <c r="AS2093" s="13">
        <f t="shared" ref="AS2093:AS2156" si="2554">_xlfn.POISSON.DIST(1,K2093,FALSE) * _xlfn.POISSON.DIST(5,L2093,FALSE)</f>
        <v>6.040470239929787E-5</v>
      </c>
      <c r="AT2093" s="13">
        <f t="shared" ref="AT2093:AT2156" si="2555">_xlfn.POISSON.DIST(2,K2093,FALSE) * _xlfn.POISSON.DIST(5,L2093,FALSE)</f>
        <v>2.2671638495364802E-5</v>
      </c>
      <c r="AU2093" s="13">
        <f t="shared" ref="AU2093:AU2156" si="2556">_xlfn.POISSON.DIST(3,K2093,FALSE) * _xlfn.POISSON.DIST(5,L2093,FALSE)</f>
        <v>5.6728827574466239E-6</v>
      </c>
      <c r="AV2093" s="13">
        <f t="shared" ref="AV2093:AV2156" si="2557">_xlfn.POISSON.DIST(4,K2093,FALSE) * _xlfn.POISSON.DIST(5,L2093,FALSE)</f>
        <v>1.0645987977329485E-6</v>
      </c>
      <c r="AW2093" s="13">
        <f t="shared" ref="AW2093:AW2156" si="2558">_xlfn.POISSON.DIST(6,K2093,FALSE) * _xlfn.POISSON.DIST(6,L2093,FALSE)</f>
        <v>1.6948581757486623E-9</v>
      </c>
      <c r="AX2093" s="13">
        <f t="shared" ref="AX2093:AX2156" si="2559">_xlfn.POISSON.DIST(6,K2093,FALSE) * _xlfn.POISSON.DIST(0,L2093,FALSE)</f>
        <v>7.0542742065825363E-5</v>
      </c>
      <c r="AY2093" s="13">
        <f t="shared" ref="AY2093:AY2156" si="2560">_xlfn.POISSON.DIST(6,K2093,FALSE) * _xlfn.POISSON.DIST(1,L2093,FALSE)</f>
        <v>3.5874670767638369E-5</v>
      </c>
      <c r="AZ2093" s="13">
        <f t="shared" ref="AZ2093:AZ2156" si="2561">_xlfn.POISSON.DIST(6,K2093,FALSE) * _xlfn.POISSON.DIST(2,L2093,FALSE)</f>
        <v>9.1220724131018295E-6</v>
      </c>
      <c r="BA2093" s="13">
        <f t="shared" ref="BA2093:BA2156" si="2562">_xlfn.POISSON.DIST(6,K2093,FALSE) * _xlfn.POISSON.DIST(3,L2093,FALSE)</f>
        <v>1.5463501746369948E-6</v>
      </c>
      <c r="BB2093" s="13">
        <f t="shared" ref="BB2093:BB2156" si="2563">_xlfn.POISSON.DIST(6,K2093,FALSE) * _xlfn.POISSON.DIST(4,L2093,FALSE)</f>
        <v>1.9659996826752645E-7</v>
      </c>
      <c r="BC2093" s="13">
        <f t="shared" ref="BC2093:BC2156" si="2564">_xlfn.POISSON.DIST(6,K2093,FALSE) * _xlfn.POISSON.DIST(5,L2093,FALSE)</f>
        <v>1.9996271559572649E-8</v>
      </c>
      <c r="BD2093" s="13">
        <f t="shared" ref="BD2093:BD2156" si="2565">_xlfn.POISSON.DIST(0,K2093,FALSE) * _xlfn.POISSON.DIST(6,L2093,FALSE)</f>
        <v>6.8204484516039307E-6</v>
      </c>
      <c r="BE2093" s="13">
        <f t="shared" ref="BE2093:BE2156" si="2566">_xlfn.POISSON.DIST(1,K2093,FALSE) * _xlfn.POISSON.DIST(6,L2093,FALSE)</f>
        <v>5.119824633813025E-6</v>
      </c>
      <c r="BF2093" s="13">
        <f t="shared" ref="BF2093:BF2156" si="2567">_xlfn.POISSON.DIST(2,K2093,FALSE) * _xlfn.POISSON.DIST(6,L2093,FALSE)</f>
        <v>1.9216188251400374E-6</v>
      </c>
      <c r="BG2093" s="13">
        <f t="shared" ref="BG2093:BG2156" si="2568">_xlfn.POISSON.DIST(3,K2093,FALSE) * _xlfn.POISSON.DIST(6,L2093,FALSE)</f>
        <v>4.8082622267245846E-7</v>
      </c>
      <c r="BH2093" s="13">
        <f t="shared" ref="BH2093:BH2156" si="2569">_xlfn.POISSON.DIST(4,K2093,FALSE) * _xlfn.POISSON.DIST(6,L2093,FALSE)</f>
        <v>9.023402041997702E-8</v>
      </c>
      <c r="BI2093" s="13">
        <f t="shared" ref="BI2093:BI2156" si="2570">_xlfn.POISSON.DIST(5,K2093,FALSE) * _xlfn.POISSON.DIST(6,L2093,FALSE)</f>
        <v>1.3546979024393737E-8</v>
      </c>
      <c r="BJ2093" s="14">
        <f t="shared" ref="BJ2093:BJ2156" si="2571">SUM(N2093,Q2093,T2093,W2093,X2093,Y2093,AD2093,AE2093,AF2093,AG2093,AM2093,AN2093,AO2093,AP2093,AQ2093,AX2093,AY2093,AZ2093,BA2093,BB2093,BC2093)</f>
        <v>0.3738173229222268</v>
      </c>
      <c r="BK2093" s="14">
        <f t="shared" ref="BK2093:BK2156" si="2572">SUM(M2093,P2093,S2093,V2093,AC2093,AL2093,AY2093)</f>
        <v>0.40307599417836559</v>
      </c>
      <c r="BL2093" s="14">
        <f t="shared" ref="BL2093:BL2156" si="2573">SUM(O2093,R2093,U2093,AA2093,AB2093,AH2093,AI2093,AJ2093,AK2093,AR2093,AS2093,AT2093,AU2093,AV2093,BD2093,BE2093,BF2093,BG2093,BH2093,BI2093)</f>
        <v>0.21690474690844497</v>
      </c>
      <c r="BM2093" s="14">
        <f t="shared" ref="BM2093:BM2156" si="2574">SUM(S2093:BI2093)</f>
        <v>0.13358458132077758</v>
      </c>
      <c r="BN2093" s="14">
        <f t="shared" ref="BN2093:BN2156" si="2575">SUM(M2093:R2093)</f>
        <v>0.86640043225004226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1.30322580645161</v>
      </c>
      <c r="F2094" s="10">
        <f>VLOOKUP(B2094,home!$B$2:$E$405,3,FALSE)</f>
        <v>1.02</v>
      </c>
      <c r="G2094" s="10">
        <f>VLOOKUP(C2094,away!$B$2:$E$405,4,FALSE)</f>
        <v>0.64</v>
      </c>
      <c r="H2094" s="10">
        <f>VLOOKUP(A2094,away!$A$2:$E$405,3,FALSE)</f>
        <v>1.08387096774194</v>
      </c>
      <c r="I2094" s="10">
        <f>VLOOKUP(C2094,away!$B$2:$E$405,3,FALSE)</f>
        <v>0.64</v>
      </c>
      <c r="J2094" s="10">
        <f>VLOOKUP(B2094,home!$B$2:$E$405,4,FALSE)</f>
        <v>0.31</v>
      </c>
      <c r="K2094" s="12">
        <f t="shared" si="2520"/>
        <v>0.85074580645161113</v>
      </c>
      <c r="L2094" s="12">
        <f t="shared" si="2521"/>
        <v>0.2150400000000009</v>
      </c>
      <c r="M2094" s="13">
        <f t="shared" si="2522"/>
        <v>0.34445707180032875</v>
      </c>
      <c r="N2094" s="13">
        <f t="shared" si="2523"/>
        <v>0.29304540933673118</v>
      </c>
      <c r="O2094" s="13">
        <f t="shared" si="2524"/>
        <v>7.4072048719942996E-2</v>
      </c>
      <c r="P2094" s="13">
        <f t="shared" si="2525"/>
        <v>6.3016484823770938E-2</v>
      </c>
      <c r="Q2094" s="13">
        <f t="shared" si="2526"/>
        <v>0.12465357654655992</v>
      </c>
      <c r="R2094" s="13">
        <f t="shared" si="2527"/>
        <v>7.9642266783683038E-3</v>
      </c>
      <c r="S2094" s="13">
        <f t="shared" si="2528"/>
        <v>2.8821279084135518E-3</v>
      </c>
      <c r="T2094" s="13">
        <f t="shared" si="2529"/>
        <v>2.6805505100572356E-2</v>
      </c>
      <c r="U2094" s="13">
        <f t="shared" si="2530"/>
        <v>6.7755324482518791E-3</v>
      </c>
      <c r="V2094" s="13">
        <f t="shared" si="2531"/>
        <v>5.8585455350374284E-5</v>
      </c>
      <c r="W2094" s="13">
        <f t="shared" si="2532"/>
        <v>3.5349502502060259E-2</v>
      </c>
      <c r="X2094" s="13">
        <f t="shared" si="2533"/>
        <v>7.6015570180430706E-3</v>
      </c>
      <c r="Y2094" s="13">
        <f t="shared" si="2534"/>
        <v>8.1731941057999432E-4</v>
      </c>
      <c r="Z2094" s="13">
        <f t="shared" si="2535"/>
        <v>5.7087576830544291E-4</v>
      </c>
      <c r="AA2094" s="13">
        <f t="shared" si="2536"/>
        <v>4.8567016589069712E-4</v>
      </c>
      <c r="AB2094" s="13">
        <f t="shared" si="2537"/>
        <v>2.0659092847508443E-4</v>
      </c>
      <c r="AC2094" s="13">
        <f t="shared" si="2538"/>
        <v>6.6986748136075061E-7</v>
      </c>
      <c r="AD2094" s="13">
        <f t="shared" si="2539"/>
        <v>7.5183602534446238E-3</v>
      </c>
      <c r="AE2094" s="13">
        <f t="shared" si="2540"/>
        <v>1.6167481889007387E-3</v>
      </c>
      <c r="AF2094" s="13">
        <f t="shared" si="2541"/>
        <v>1.7383276527060813E-4</v>
      </c>
      <c r="AG2094" s="13">
        <f t="shared" si="2542"/>
        <v>1.2460332614597253E-5</v>
      </c>
      <c r="AH2094" s="13">
        <f t="shared" si="2543"/>
        <v>3.069028130410072E-5</v>
      </c>
      <c r="AI2094" s="13">
        <f t="shared" si="2544"/>
        <v>2.6109628118283968E-5</v>
      </c>
      <c r="AJ2094" s="13">
        <f t="shared" si="2545"/>
        <v>1.1106328314820577E-5</v>
      </c>
      <c r="AK2094" s="13">
        <f t="shared" si="2546"/>
        <v>3.1495540796361326E-6</v>
      </c>
      <c r="AL2094" s="13">
        <f t="shared" si="2547"/>
        <v>4.9019395946763231E-9</v>
      </c>
      <c r="AM2094" s="13">
        <f t="shared" si="2548"/>
        <v>1.2792426914020973E-3</v>
      </c>
      <c r="AN2094" s="13">
        <f t="shared" si="2549"/>
        <v>2.7508834835910815E-4</v>
      </c>
      <c r="AO2094" s="13">
        <f t="shared" si="2550"/>
        <v>2.9577499215571433E-5</v>
      </c>
      <c r="AP2094" s="13">
        <f t="shared" si="2551"/>
        <v>2.1201151437721707E-6</v>
      </c>
      <c r="AQ2094" s="13">
        <f t="shared" si="2552"/>
        <v>1.139773901291923E-7</v>
      </c>
      <c r="AR2094" s="13">
        <f t="shared" si="2553"/>
        <v>1.3199276183267691E-6</v>
      </c>
      <c r="AS2094" s="13">
        <f t="shared" si="2554"/>
        <v>1.1229228861111615E-6</v>
      </c>
      <c r="AT2094" s="13">
        <f t="shared" si="2555"/>
        <v>4.7766096816380534E-7</v>
      </c>
      <c r="AU2094" s="13">
        <f t="shared" si="2556"/>
        <v>1.3545602185699134E-7</v>
      </c>
      <c r="AV2094" s="13">
        <f t="shared" si="2557"/>
        <v>2.8809660638363286E-8</v>
      </c>
      <c r="AW2094" s="13">
        <f t="shared" si="2558"/>
        <v>2.4910619200469412E-11</v>
      </c>
      <c r="AX2094" s="13">
        <f t="shared" si="2559"/>
        <v>1.8138505919070111E-4</v>
      </c>
      <c r="AY2094" s="13">
        <f t="shared" si="2560"/>
        <v>3.9005043128368529E-5</v>
      </c>
      <c r="AZ2094" s="13">
        <f t="shared" si="2561"/>
        <v>4.1938222371622014E-6</v>
      </c>
      <c r="BA2094" s="13">
        <f t="shared" si="2562"/>
        <v>3.0061317795978809E-7</v>
      </c>
      <c r="BB2094" s="13">
        <f t="shared" si="2563"/>
        <v>1.6160964447118266E-8</v>
      </c>
      <c r="BC2094" s="13">
        <f t="shared" si="2564"/>
        <v>6.9505075894166518E-10</v>
      </c>
      <c r="BD2094" s="13">
        <f t="shared" si="2565"/>
        <v>4.730620584083165E-8</v>
      </c>
      <c r="BE2094" s="13">
        <f t="shared" si="2566"/>
        <v>4.0245556238224244E-8</v>
      </c>
      <c r="BF2094" s="13">
        <f t="shared" si="2567"/>
        <v>1.7119369098990872E-8</v>
      </c>
      <c r="BG2094" s="13">
        <f t="shared" si="2568"/>
        <v>4.8547438233545956E-9</v>
      </c>
      <c r="BH2094" s="13">
        <f t="shared" si="2569"/>
        <v>1.0325382372789456E-9</v>
      </c>
      <c r="BI2094" s="13">
        <f t="shared" si="2570"/>
        <v>1.7568551507320033E-10</v>
      </c>
      <c r="BJ2094" s="14">
        <f t="shared" si="2571"/>
        <v>0.49940531548003736</v>
      </c>
      <c r="BK2094" s="14">
        <f t="shared" si="2572"/>
        <v>0.41045394980041294</v>
      </c>
      <c r="BL2094" s="14">
        <f t="shared" si="2573"/>
        <v>8.9578320243999671E-2</v>
      </c>
      <c r="BM2094" s="14">
        <f t="shared" si="2574"/>
        <v>9.2760638368835663E-2</v>
      </c>
      <c r="BN2094" s="14">
        <f t="shared" si="2575"/>
        <v>0.90720881790570218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1.30322580645161</v>
      </c>
      <c r="F2095" s="10">
        <f>VLOOKUP(B2095,home!$B$2:$E$405,3,FALSE)</f>
        <v>1.1499999999999999</v>
      </c>
      <c r="G2095" s="10">
        <f>VLOOKUP(C2095,away!$B$2:$E$405,4,FALSE)</f>
        <v>0.9</v>
      </c>
      <c r="H2095" s="10">
        <f>VLOOKUP(A2095,away!$A$2:$E$405,3,FALSE)</f>
        <v>1.08387096774194</v>
      </c>
      <c r="I2095" s="10">
        <f>VLOOKUP(C2095,away!$B$2:$E$405,3,FALSE)</f>
        <v>0.9</v>
      </c>
      <c r="J2095" s="10">
        <f>VLOOKUP(B2095,home!$B$2:$E$405,4,FALSE)</f>
        <v>1.23</v>
      </c>
      <c r="K2095" s="12">
        <f t="shared" si="2520"/>
        <v>1.3488387096774161</v>
      </c>
      <c r="L2095" s="12">
        <f t="shared" si="2521"/>
        <v>1.1998451612903276</v>
      </c>
      <c r="M2095" s="13">
        <f t="shared" si="2522"/>
        <v>7.8184499204702607E-2</v>
      </c>
      <c r="N2095" s="13">
        <f t="shared" si="2523"/>
        <v>0.10545827902404603</v>
      </c>
      <c r="O2095" s="13">
        <f t="shared" si="2524"/>
        <v>9.380929305866989E-2</v>
      </c>
      <c r="P2095" s="13">
        <f t="shared" si="2525"/>
        <v>0.12653360580500689</v>
      </c>
      <c r="Q2095" s="13">
        <f t="shared" si="2526"/>
        <v>7.1123104501797596E-2</v>
      </c>
      <c r="R2095" s="13">
        <f t="shared" si="2527"/>
        <v>5.6278313180255717E-2</v>
      </c>
      <c r="S2095" s="13">
        <f t="shared" si="2528"/>
        <v>5.1195420962208686E-2</v>
      </c>
      <c r="T2095" s="13">
        <f t="shared" si="2529"/>
        <v>8.533671279242816E-2</v>
      </c>
      <c r="U2095" s="13">
        <f t="shared" si="2530"/>
        <v>7.5910367332877635E-2</v>
      </c>
      <c r="V2095" s="13">
        <f t="shared" si="2531"/>
        <v>9.2060607081788821E-3</v>
      </c>
      <c r="W2095" s="13">
        <f t="shared" si="2532"/>
        <v>3.1977865501485576E-2</v>
      </c>
      <c r="X2095" s="13">
        <f t="shared" si="2533"/>
        <v>3.836848719035036E-2</v>
      </c>
      <c r="Y2095" s="13">
        <f t="shared" si="2534"/>
        <v>2.301812185068591E-2</v>
      </c>
      <c r="Z2095" s="13">
        <f t="shared" si="2535"/>
        <v>2.2508420584970493E-2</v>
      </c>
      <c r="AA2095" s="13">
        <f t="shared" si="2536"/>
        <v>3.036022897870819E-2</v>
      </c>
      <c r="AB2095" s="13">
        <f t="shared" si="2537"/>
        <v>2.0475526040575832E-2</v>
      </c>
      <c r="AC2095" s="13">
        <f t="shared" si="2538"/>
        <v>9.3119165924420582E-4</v>
      </c>
      <c r="AD2095" s="13">
        <f t="shared" si="2539"/>
        <v>1.0783245710315439E-2</v>
      </c>
      <c r="AE2095" s="13">
        <f t="shared" si="2540"/>
        <v>1.2938225188526661E-2</v>
      </c>
      <c r="AF2095" s="13">
        <f t="shared" si="2541"/>
        <v>7.7619334440691785E-3</v>
      </c>
      <c r="AG2095" s="13">
        <f t="shared" si="2542"/>
        <v>3.1043727617079903E-3</v>
      </c>
      <c r="AH2095" s="13">
        <f t="shared" si="2543"/>
        <v>6.7516548817911134E-3</v>
      </c>
      <c r="AI2095" s="13">
        <f t="shared" si="2544"/>
        <v>9.1068934589423525E-3</v>
      </c>
      <c r="AJ2095" s="13">
        <f t="shared" si="2545"/>
        <v>6.141865211164753E-3</v>
      </c>
      <c r="AK2095" s="13">
        <f t="shared" si="2546"/>
        <v>2.7614618488133592E-3</v>
      </c>
      <c r="AL2095" s="13">
        <f t="shared" si="2547"/>
        <v>6.0281533827426221E-5</v>
      </c>
      <c r="AM2095" s="13">
        <f t="shared" si="2548"/>
        <v>2.9089718460072779E-3</v>
      </c>
      <c r="AN2095" s="13">
        <f t="shared" si="2549"/>
        <v>3.4903157937616245E-3</v>
      </c>
      <c r="AO2095" s="13">
        <f t="shared" si="2550"/>
        <v>2.093919258260048E-3</v>
      </c>
      <c r="AP2095" s="13">
        <f t="shared" si="2551"/>
        <v>8.3745963005198338E-4</v>
      </c>
      <c r="AQ2095" s="13">
        <f t="shared" si="2552"/>
        <v>2.5120547122346504E-4</v>
      </c>
      <c r="AR2095" s="13">
        <f t="shared" si="2553"/>
        <v>1.620188088123857E-3</v>
      </c>
      <c r="AS2095" s="13">
        <f t="shared" si="2554"/>
        <v>2.1853724102197029E-3</v>
      </c>
      <c r="AT2095" s="13">
        <f t="shared" si="2555"/>
        <v>1.4738574509826846E-3</v>
      </c>
      <c r="AU2095" s="13">
        <f t="shared" si="2556"/>
        <v>6.6266532747731024E-4</v>
      </c>
      <c r="AV2095" s="13">
        <f t="shared" si="2557"/>
        <v>2.2345716131561433E-4</v>
      </c>
      <c r="AW2095" s="13">
        <f t="shared" si="2558"/>
        <v>2.7099858227900881E-6</v>
      </c>
      <c r="AX2095" s="13">
        <f t="shared" si="2559"/>
        <v>6.5395563854273118E-4</v>
      </c>
      <c r="AY2095" s="13">
        <f t="shared" si="2560"/>
        <v>7.8464550860402255E-4</v>
      </c>
      <c r="AZ2095" s="13">
        <f t="shared" si="2561"/>
        <v>4.7072655841336246E-4</v>
      </c>
      <c r="BA2095" s="13">
        <f t="shared" si="2562"/>
        <v>1.8826632780104055E-4</v>
      </c>
      <c r="BB2095" s="13">
        <f t="shared" si="2563"/>
        <v>5.6472610611494294E-5</v>
      </c>
      <c r="BC2095" s="13">
        <f t="shared" si="2564"/>
        <v>1.3551677717526846E-5</v>
      </c>
      <c r="BD2095" s="13">
        <f t="shared" si="2565"/>
        <v>3.2399580631927263E-4</v>
      </c>
      <c r="BE2095" s="13">
        <f t="shared" si="2566"/>
        <v>4.3701808533658167E-4</v>
      </c>
      <c r="BF2095" s="13">
        <f t="shared" si="2567"/>
        <v>2.9473345516554494E-4</v>
      </c>
      <c r="BG2095" s="13">
        <f t="shared" si="2568"/>
        <v>1.3251596445475343E-4</v>
      </c>
      <c r="BH2095" s="13">
        <f t="shared" si="2569"/>
        <v>4.4685665626701987E-5</v>
      </c>
      <c r="BI2095" s="13">
        <f t="shared" si="2570"/>
        <v>1.2054751112999419E-5</v>
      </c>
      <c r="BJ2095" s="14">
        <f t="shared" si="2571"/>
        <v>0.40161983828640752</v>
      </c>
      <c r="BK2095" s="14">
        <f t="shared" si="2572"/>
        <v>0.26689570538177271</v>
      </c>
      <c r="BL2095" s="14">
        <f t="shared" si="2573"/>
        <v>0.30900614815793392</v>
      </c>
      <c r="BM2095" s="14">
        <f t="shared" si="2574"/>
        <v>0.46786108211382477</v>
      </c>
      <c r="BN2095" s="14">
        <f t="shared" si="2575"/>
        <v>0.53138709477447876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1.5546218487395</v>
      </c>
      <c r="F2096" s="10">
        <f>VLOOKUP(B2096,home!$B$2:$E$405,3,FALSE)</f>
        <v>0.32</v>
      </c>
      <c r="G2096" s="10">
        <f>VLOOKUP(C2096,away!$B$2:$E$405,4,FALSE)</f>
        <v>1.29</v>
      </c>
      <c r="H2096" s="10">
        <f>VLOOKUP(A2096,away!$A$2:$E$405,3,FALSE)</f>
        <v>1.3361344537815101</v>
      </c>
      <c r="I2096" s="10">
        <f>VLOOKUP(C2096,away!$B$2:$E$405,3,FALSE)</f>
        <v>1.07</v>
      </c>
      <c r="J2096" s="10">
        <f>VLOOKUP(B2096,home!$B$2:$E$405,4,FALSE)</f>
        <v>1.31</v>
      </c>
      <c r="K2096" s="12">
        <f t="shared" si="2520"/>
        <v>0.64174789915966568</v>
      </c>
      <c r="L2096" s="12">
        <f t="shared" si="2521"/>
        <v>1.872859663865543</v>
      </c>
      <c r="M2096" s="13">
        <f t="shared" si="2522"/>
        <v>8.0894652030875827E-2</v>
      </c>
      <c r="N2096" s="13">
        <f t="shared" si="2523"/>
        <v>5.1913972994066734E-2</v>
      </c>
      <c r="O2096" s="13">
        <f t="shared" si="2524"/>
        <v>0.15150433081106615</v>
      </c>
      <c r="P2096" s="13">
        <f t="shared" si="2525"/>
        <v>9.722758601159269E-2</v>
      </c>
      <c r="Q2096" s="13">
        <f t="shared" si="2526"/>
        <v>1.6657841552986975E-2</v>
      </c>
      <c r="R2096" s="13">
        <f t="shared" si="2527"/>
        <v>0.14187317503849375</v>
      </c>
      <c r="S2096" s="13">
        <f t="shared" si="2528"/>
        <v>2.9214550172097804E-2</v>
      </c>
      <c r="T2096" s="13">
        <f t="shared" si="2529"/>
        <v>3.1197799531652654E-2</v>
      </c>
      <c r="U2096" s="13">
        <f t="shared" si="2530"/>
        <v>9.1046812028064861E-2</v>
      </c>
      <c r="V2096" s="13">
        <f t="shared" si="2531"/>
        <v>3.9014530604342679E-3</v>
      </c>
      <c r="W2096" s="13">
        <f t="shared" si="2532"/>
        <v>3.563378273721325E-3</v>
      </c>
      <c r="X2096" s="13">
        <f t="shared" si="2533"/>
        <v>6.6737074359474987E-3</v>
      </c>
      <c r="Y2096" s="13">
        <f t="shared" si="2534"/>
        <v>6.2494587326128058E-3</v>
      </c>
      <c r="Z2096" s="13">
        <f t="shared" si="2535"/>
        <v>8.8569515638043592E-2</v>
      </c>
      <c r="AA2096" s="13">
        <f t="shared" si="2536"/>
        <v>5.6839300590303621E-2</v>
      </c>
      <c r="AB2096" s="13">
        <f t="shared" si="2537"/>
        <v>1.8238250871766046E-2</v>
      </c>
      <c r="AC2096" s="13">
        <f t="shared" si="2538"/>
        <v>2.9307319263421617E-4</v>
      </c>
      <c r="AD2096" s="13">
        <f t="shared" si="2539"/>
        <v>5.7169763026796393E-4</v>
      </c>
      <c r="AE2096" s="13">
        <f t="shared" si="2540"/>
        <v>1.0707094316563862E-3</v>
      </c>
      <c r="AF2096" s="13">
        <f t="shared" si="2541"/>
        <v>1.0026442531348235E-3</v>
      </c>
      <c r="AG2096" s="13">
        <f t="shared" si="2542"/>
        <v>6.2593732630093475E-4</v>
      </c>
      <c r="AH2096" s="13">
        <f t="shared" si="2543"/>
        <v>4.1469568321650052E-2</v>
      </c>
      <c r="AI2096" s="13">
        <f t="shared" si="2544"/>
        <v>2.6613008349477135E-2</v>
      </c>
      <c r="AJ2096" s="13">
        <f t="shared" si="2545"/>
        <v>8.5394210992977976E-3</v>
      </c>
      <c r="AK2096" s="13">
        <f t="shared" si="2546"/>
        <v>1.8267185168380285E-3</v>
      </c>
      <c r="AL2096" s="13">
        <f t="shared" si="2547"/>
        <v>1.40898308252365E-5</v>
      </c>
      <c r="AM2096" s="13">
        <f t="shared" si="2548"/>
        <v>7.3377150635805071E-5</v>
      </c>
      <c r="AN2096" s="13">
        <f t="shared" si="2549"/>
        <v>1.3742510567518518E-4</v>
      </c>
      <c r="AO2096" s="13">
        <f t="shared" si="2550"/>
        <v>1.2868896861075707E-4</v>
      </c>
      <c r="AP2096" s="13">
        <f t="shared" si="2551"/>
        <v>8.0338792831848637E-5</v>
      </c>
      <c r="AQ2096" s="13">
        <f t="shared" si="2552"/>
        <v>3.7615821134604869E-5</v>
      </c>
      <c r="AR2096" s="13">
        <f t="shared" si="2553"/>
        <v>1.5533336357506946E-2</v>
      </c>
      <c r="AS2096" s="13">
        <f t="shared" si="2554"/>
        <v>9.9684859743705348E-3</v>
      </c>
      <c r="AT2096" s="13">
        <f t="shared" si="2555"/>
        <v>3.1986274659274415E-3</v>
      </c>
      <c r="AU2096" s="13">
        <f t="shared" si="2556"/>
        <v>6.8423748548444711E-4</v>
      </c>
      <c r="AV2096" s="13">
        <f t="shared" si="2557"/>
        <v>1.09776992208984E-4</v>
      </c>
      <c r="AW2096" s="13">
        <f t="shared" si="2558"/>
        <v>4.7040612700089968E-7</v>
      </c>
      <c r="AX2096" s="13">
        <f t="shared" si="2559"/>
        <v>7.8482720444750344E-6</v>
      </c>
      <c r="AY2096" s="13">
        <f t="shared" si="2560"/>
        <v>1.4698712143140848E-5</v>
      </c>
      <c r="AZ2096" s="13">
        <f t="shared" si="2561"/>
        <v>1.3764312541829577E-5</v>
      </c>
      <c r="BA2096" s="13">
        <f t="shared" si="2562"/>
        <v>8.5928752534770746E-6</v>
      </c>
      <c r="BB2096" s="13">
        <f t="shared" si="2563"/>
        <v>4.0233123647164023E-6</v>
      </c>
      <c r="BC2096" s="13">
        <f t="shared" si="2564"/>
        <v>1.5070198886017698E-6</v>
      </c>
      <c r="BD2096" s="13">
        <f t="shared" si="2565"/>
        <v>4.8486265182051454E-3</v>
      </c>
      <c r="BE2096" s="13">
        <f t="shared" si="2566"/>
        <v>3.1115958818679961E-3</v>
      </c>
      <c r="BF2096" s="13">
        <f t="shared" si="2567"/>
        <v>9.9843006011132674E-4</v>
      </c>
      <c r="BG2096" s="13">
        <f t="shared" si="2568"/>
        <v>2.1358013117810096E-4</v>
      </c>
      <c r="BH2096" s="13">
        <f t="shared" si="2569"/>
        <v>3.4266150121448015E-5</v>
      </c>
      <c r="BI2096" s="13">
        <f t="shared" si="2570"/>
        <v>4.398045970545799E-6</v>
      </c>
      <c r="BJ2096" s="14">
        <f t="shared" si="2571"/>
        <v>0.12003502750547258</v>
      </c>
      <c r="BK2096" s="14">
        <f t="shared" si="2572"/>
        <v>0.21156010301060318</v>
      </c>
      <c r="BL2096" s="14">
        <f t="shared" si="2573"/>
        <v>0.57665594668991049</v>
      </c>
      <c r="BM2096" s="14">
        <f t="shared" si="2574"/>
        <v>0.45673480609893141</v>
      </c>
      <c r="BN2096" s="14">
        <f t="shared" si="2575"/>
        <v>0.54007155843908217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1.5546218487395</v>
      </c>
      <c r="F2097" s="10">
        <f>VLOOKUP(B2097,home!$B$2:$E$405,3,FALSE)</f>
        <v>0.51</v>
      </c>
      <c r="G2097" s="10">
        <f>VLOOKUP(C2097,away!$B$2:$E$405,4,FALSE)</f>
        <v>1.1599999999999999</v>
      </c>
      <c r="H2097" s="10">
        <f>VLOOKUP(A2097,away!$A$2:$E$405,3,FALSE)</f>
        <v>1.3361344537815101</v>
      </c>
      <c r="I2097" s="10">
        <f>VLOOKUP(C2097,away!$B$2:$E$405,3,FALSE)</f>
        <v>1.03</v>
      </c>
      <c r="J2097" s="10">
        <f>VLOOKUP(B2097,home!$B$2:$E$405,4,FALSE)</f>
        <v>1.35</v>
      </c>
      <c r="K2097" s="12">
        <f t="shared" si="2520"/>
        <v>0.91971428571428815</v>
      </c>
      <c r="L2097" s="12">
        <f t="shared" si="2521"/>
        <v>1.85789495798319</v>
      </c>
      <c r="M2097" s="13">
        <f t="shared" si="2522"/>
        <v>6.2187003768481013E-2</v>
      </c>
      <c r="N2097" s="13">
        <f t="shared" si="2523"/>
        <v>5.7194275751640246E-2</v>
      </c>
      <c r="O2097" s="13">
        <f t="shared" si="2524"/>
        <v>0.11553692075354251</v>
      </c>
      <c r="P2097" s="13">
        <f t="shared" si="2525"/>
        <v>0.10626095654447264</v>
      </c>
      <c r="Q2097" s="13">
        <f t="shared" si="2526"/>
        <v>2.6301196234932919E-2</v>
      </c>
      <c r="R2097" s="13">
        <f t="shared" si="2527"/>
        <v>0.10732773126445502</v>
      </c>
      <c r="S2097" s="13">
        <f t="shared" si="2528"/>
        <v>4.5392888391051808E-2</v>
      </c>
      <c r="T2097" s="13">
        <f t="shared" si="2529"/>
        <v>4.8864859873808328E-2</v>
      </c>
      <c r="U2097" s="13">
        <f t="shared" si="2530"/>
        <v>9.8710847697223311E-2</v>
      </c>
      <c r="V2097" s="13">
        <f t="shared" si="2531"/>
        <v>8.618256135080115E-3</v>
      </c>
      <c r="W2097" s="13">
        <f t="shared" si="2532"/>
        <v>8.0631953028808875E-3</v>
      </c>
      <c r="X2097" s="13">
        <f t="shared" si="2533"/>
        <v>1.4980569898456142E-2</v>
      </c>
      <c r="Y2097" s="13">
        <f t="shared" si="2534"/>
        <v>1.3916162641028211E-2</v>
      </c>
      <c r="Z2097" s="13">
        <f t="shared" si="2535"/>
        <v>6.6467883589335267E-2</v>
      </c>
      <c r="AA2097" s="13">
        <f t="shared" si="2536"/>
        <v>6.1131462078305929E-2</v>
      </c>
      <c r="AB2097" s="13">
        <f t="shared" si="2537"/>
        <v>2.8111739490009609E-2</v>
      </c>
      <c r="AC2097" s="13">
        <f t="shared" si="2538"/>
        <v>9.2039341538738132E-4</v>
      </c>
      <c r="AD2097" s="13">
        <f t="shared" si="2539"/>
        <v>1.853958977140974E-3</v>
      </c>
      <c r="AE2097" s="13">
        <f t="shared" si="2540"/>
        <v>3.4444610359378874E-3</v>
      </c>
      <c r="AF2097" s="13">
        <f t="shared" si="2541"/>
        <v>3.1997233958192791E-3</v>
      </c>
      <c r="AG2097" s="13">
        <f t="shared" si="2542"/>
        <v>1.9815833213444969E-3</v>
      </c>
      <c r="AH2097" s="13">
        <f t="shared" si="2543"/>
        <v>3.0872586447109912E-2</v>
      </c>
      <c r="AI2097" s="13">
        <f t="shared" si="2544"/>
        <v>2.8393958792356302E-2</v>
      </c>
      <c r="AJ2097" s="13">
        <f t="shared" si="2545"/>
        <v>1.3057164764656452E-2</v>
      </c>
      <c r="AK2097" s="13">
        <f t="shared" si="2546"/>
        <v>4.002953654993262E-3</v>
      </c>
      <c r="AL2097" s="13">
        <f t="shared" si="2547"/>
        <v>6.290824692593879E-5</v>
      </c>
      <c r="AM2097" s="13">
        <f t="shared" si="2548"/>
        <v>3.4102251128096073E-4</v>
      </c>
      <c r="AN2097" s="13">
        <f t="shared" si="2549"/>
        <v>6.3358400426766247E-4</v>
      </c>
      <c r="AO2097" s="13">
        <f t="shared" si="2550"/>
        <v>5.8856626349384523E-4</v>
      </c>
      <c r="AP2097" s="13">
        <f t="shared" si="2551"/>
        <v>3.6449809779474023E-4</v>
      </c>
      <c r="AQ2097" s="13">
        <f t="shared" si="2552"/>
        <v>1.6929979452182795E-4</v>
      </c>
      <c r="AR2097" s="13">
        <f t="shared" si="2553"/>
        <v>1.1471604539997123E-2</v>
      </c>
      <c r="AS2097" s="13">
        <f t="shared" si="2554"/>
        <v>1.0550598575500237E-2</v>
      </c>
      <c r="AT2097" s="13">
        <f t="shared" si="2555"/>
        <v>4.8517681163621927E-3</v>
      </c>
      <c r="AU2097" s="13">
        <f t="shared" si="2556"/>
        <v>1.487413482530471E-3</v>
      </c>
      <c r="AV2097" s="13">
        <f t="shared" si="2557"/>
        <v>3.4199885716182837E-4</v>
      </c>
      <c r="AW2097" s="13">
        <f t="shared" si="2558"/>
        <v>2.985926894241664E-6</v>
      </c>
      <c r="AX2097" s="13">
        <f t="shared" si="2559"/>
        <v>5.2273879229210257E-5</v>
      </c>
      <c r="AY2097" s="13">
        <f t="shared" si="2560"/>
        <v>9.7119376654171939E-5</v>
      </c>
      <c r="AZ2097" s="13">
        <f t="shared" si="2561"/>
        <v>9.0218800104128211E-5</v>
      </c>
      <c r="BA2097" s="13">
        <f t="shared" si="2562"/>
        <v>5.5872351276251037E-5</v>
      </c>
      <c r="BB2097" s="13">
        <f t="shared" si="2563"/>
        <v>2.5951239931703123E-5</v>
      </c>
      <c r="BC2097" s="13">
        <f t="shared" si="2564"/>
        <v>9.6429355645046413E-6</v>
      </c>
      <c r="BD2097" s="13">
        <f t="shared" si="2565"/>
        <v>3.5521727058062925E-3</v>
      </c>
      <c r="BE2097" s="13">
        <f t="shared" si="2566"/>
        <v>3.2669839828544239E-3</v>
      </c>
      <c r="BF2097" s="13">
        <f t="shared" si="2567"/>
        <v>1.5023459201154883E-3</v>
      </c>
      <c r="BG2097" s="13">
        <f t="shared" si="2568"/>
        <v>4.6057633493826395E-4</v>
      </c>
      <c r="BH2097" s="13">
        <f t="shared" si="2569"/>
        <v>1.0589965872616249E-4</v>
      </c>
      <c r="BI2097" s="13">
        <f t="shared" si="2570"/>
        <v>1.9479485796543893E-5</v>
      </c>
      <c r="BJ2097" s="14">
        <f t="shared" si="2571"/>
        <v>0.1822280356871083</v>
      </c>
      <c r="BK2097" s="14">
        <f t="shared" si="2572"/>
        <v>0.22353952587805304</v>
      </c>
      <c r="BL2097" s="14">
        <f t="shared" si="2573"/>
        <v>0.52475620660244138</v>
      </c>
      <c r="BM2097" s="14">
        <f t="shared" si="2574"/>
        <v>0.5220894339896538</v>
      </c>
      <c r="BN2097" s="14">
        <f t="shared" si="2575"/>
        <v>0.47480808431752441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1.5546218487395</v>
      </c>
      <c r="F2098" s="10">
        <f>VLOOKUP(B2098,home!$B$2:$E$405,3,FALSE)</f>
        <v>1.61</v>
      </c>
      <c r="G2098" s="10">
        <f>VLOOKUP(C2098,away!$B$2:$E$405,4,FALSE)</f>
        <v>0.77</v>
      </c>
      <c r="H2098" s="10">
        <f>VLOOKUP(A2098,away!$A$2:$E$405,3,FALSE)</f>
        <v>1.3361344537815101</v>
      </c>
      <c r="I2098" s="10">
        <f>VLOOKUP(C2098,away!$B$2:$E$405,3,FALSE)</f>
        <v>1.03</v>
      </c>
      <c r="J2098" s="10">
        <f>VLOOKUP(B2098,home!$B$2:$E$405,4,FALSE)</f>
        <v>1.1200000000000001</v>
      </c>
      <c r="K2098" s="12">
        <f t="shared" si="2520"/>
        <v>1.9272647058823584</v>
      </c>
      <c r="L2098" s="12">
        <f t="shared" si="2521"/>
        <v>1.5413647058823503</v>
      </c>
      <c r="M2098" s="13">
        <f t="shared" si="2522"/>
        <v>3.1159708537418826E-2</v>
      </c>
      <c r="N2098" s="13">
        <f t="shared" si="2523"/>
        <v>6.0053006509748513E-2</v>
      </c>
      <c r="O2098" s="13">
        <f t="shared" si="2524"/>
        <v>4.8028474985158325E-2</v>
      </c>
      <c r="P2098" s="13">
        <f t="shared" si="2525"/>
        <v>9.256358471624937E-2</v>
      </c>
      <c r="Q2098" s="13">
        <f t="shared" si="2526"/>
        <v>5.7869019964180923E-2</v>
      </c>
      <c r="R2098" s="13">
        <f t="shared" si="2527"/>
        <v>3.7014698109738203E-2</v>
      </c>
      <c r="S2098" s="13">
        <f t="shared" si="2528"/>
        <v>6.8742758017402386E-2</v>
      </c>
      <c r="T2098" s="13">
        <f t="shared" si="2529"/>
        <v>8.9197264936789575E-2</v>
      </c>
      <c r="U2098" s="13">
        <f t="shared" si="2530"/>
        <v>7.1337121265788894E-2</v>
      </c>
      <c r="V2098" s="13">
        <f t="shared" si="2531"/>
        <v>2.2689828927747138E-2</v>
      </c>
      <c r="W2098" s="13">
        <f t="shared" si="2532"/>
        <v>3.7176306580322491E-2</v>
      </c>
      <c r="X2098" s="13">
        <f t="shared" si="2533"/>
        <v>5.7302246857970855E-2</v>
      </c>
      <c r="Y2098" s="13">
        <f t="shared" si="2534"/>
        <v>4.416183043731705E-2</v>
      </c>
      <c r="Z2098" s="13">
        <f t="shared" si="2535"/>
        <v>1.9017716421746867E-2</v>
      </c>
      <c r="AA2098" s="13">
        <f t="shared" si="2536"/>
        <v>3.6652173646112077E-2</v>
      </c>
      <c r="AB2098" s="13">
        <f t="shared" si="2537"/>
        <v>3.5319220331011668E-2</v>
      </c>
      <c r="AC2098" s="13">
        <f t="shared" si="2538"/>
        <v>4.2126756008255672E-3</v>
      </c>
      <c r="AD2098" s="13">
        <f t="shared" si="2539"/>
        <v>1.7912145891829399E-2</v>
      </c>
      <c r="AE2098" s="13">
        <f t="shared" si="2540"/>
        <v>2.7609149484281371E-2</v>
      </c>
      <c r="AF2098" s="13">
        <f t="shared" si="2541"/>
        <v>2.1277884287250606E-2</v>
      </c>
      <c r="AG2098" s="13">
        <f t="shared" si="2542"/>
        <v>1.0932326618738903E-2</v>
      </c>
      <c r="AH2098" s="13">
        <f t="shared" si="2543"/>
        <v>7.3283092197399475E-3</v>
      </c>
      <c r="AI2098" s="13">
        <f t="shared" si="2544"/>
        <v>1.4123591712997086E-2</v>
      </c>
      <c r="AJ2098" s="13">
        <f t="shared" si="2545"/>
        <v>1.3609949914375925E-2</v>
      </c>
      <c r="AK2098" s="13">
        <f t="shared" si="2546"/>
        <v>8.7433253729344487E-3</v>
      </c>
      <c r="AL2098" s="13">
        <f t="shared" si="2547"/>
        <v>5.005699644344562E-4</v>
      </c>
      <c r="AM2098" s="13">
        <f t="shared" si="2548"/>
        <v>6.9042893167876969E-3</v>
      </c>
      <c r="AN2098" s="13">
        <f t="shared" si="2549"/>
        <v>1.064202787209712E-2</v>
      </c>
      <c r="AO2098" s="13">
        <f t="shared" si="2550"/>
        <v>8.2016230805333785E-3</v>
      </c>
      <c r="AP2098" s="13">
        <f t="shared" si="2551"/>
        <v>4.2138974490947417E-3</v>
      </c>
      <c r="AQ2098" s="13">
        <f t="shared" si="2552"/>
        <v>1.6237882005605748E-3</v>
      </c>
      <c r="AR2098" s="13">
        <f t="shared" si="2553"/>
        <v>2.259119437019876E-3</v>
      </c>
      <c r="AS2098" s="13">
        <f t="shared" si="2554"/>
        <v>4.3539211573412305E-3</v>
      </c>
      <c r="AT2098" s="13">
        <f t="shared" si="2555"/>
        <v>4.1955792893691134E-3</v>
      </c>
      <c r="AU2098" s="13">
        <f t="shared" si="2556"/>
        <v>2.6953306283773594E-3</v>
      </c>
      <c r="AV2098" s="13">
        <f t="shared" si="2557"/>
        <v>1.2986538976888509E-3</v>
      </c>
      <c r="AW2098" s="13">
        <f t="shared" si="2558"/>
        <v>4.1305612354508109E-5</v>
      </c>
      <c r="AX2098" s="13">
        <f t="shared" si="2559"/>
        <v>2.2177321865742604E-3</v>
      </c>
      <c r="AY2098" s="13">
        <f t="shared" si="2560"/>
        <v>3.4183341194848559E-3</v>
      </c>
      <c r="AZ2098" s="13">
        <f t="shared" si="2561"/>
        <v>2.6344497823436899E-3</v>
      </c>
      <c r="BA2098" s="13">
        <f t="shared" si="2562"/>
        <v>1.3535493046413342E-3</v>
      </c>
      <c r="BB2098" s="13">
        <f t="shared" si="2563"/>
        <v>5.2157828146143725E-4</v>
      </c>
      <c r="BC2098" s="13">
        <f t="shared" si="2564"/>
        <v>1.6078847087988598E-4</v>
      </c>
      <c r="BD2098" s="13">
        <f t="shared" si="2565"/>
        <v>5.8035449443254118E-4</v>
      </c>
      <c r="BE2098" s="13">
        <f t="shared" si="2566"/>
        <v>1.1184967340200364E-3</v>
      </c>
      <c r="BF2098" s="13">
        <f t="shared" si="2567"/>
        <v>1.0778196395607521E-3</v>
      </c>
      <c r="BG2098" s="13">
        <f t="shared" si="2568"/>
        <v>6.9241458354409426E-4</v>
      </c>
      <c r="BH2098" s="13">
        <f t="shared" si="2569"/>
        <v>3.3361654717569105E-4</v>
      </c>
      <c r="BI2098" s="13">
        <f t="shared" si="2570"/>
        <v>1.2859347933400923E-4</v>
      </c>
      <c r="BJ2098" s="14">
        <f t="shared" si="2571"/>
        <v>0.46538323963288863</v>
      </c>
      <c r="BK2098" s="14">
        <f t="shared" si="2572"/>
        <v>0.22328745988356258</v>
      </c>
      <c r="BL2098" s="14">
        <f t="shared" si="2573"/>
        <v>0.29089076444572015</v>
      </c>
      <c r="BM2098" s="14">
        <f t="shared" si="2574"/>
        <v>0.66851365905429372</v>
      </c>
      <c r="BN2098" s="14">
        <f t="shared" si="2575"/>
        <v>0.32668849282249413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1.5546218487395</v>
      </c>
      <c r="F2099" s="10">
        <f>VLOOKUP(B2099,home!$B$2:$E$405,3,FALSE)</f>
        <v>2.19</v>
      </c>
      <c r="G2099" s="10">
        <f>VLOOKUP(C2099,away!$B$2:$E$405,4,FALSE)</f>
        <v>0.77</v>
      </c>
      <c r="H2099" s="10">
        <f>VLOOKUP(A2099,away!$A$2:$E$405,3,FALSE)</f>
        <v>1.3361344537815101</v>
      </c>
      <c r="I2099" s="10">
        <f>VLOOKUP(C2099,away!$B$2:$E$405,3,FALSE)</f>
        <v>0.26</v>
      </c>
      <c r="J2099" s="10">
        <f>VLOOKUP(B2099,home!$B$2:$E$405,4,FALSE)</f>
        <v>1.5</v>
      </c>
      <c r="K2099" s="12">
        <f t="shared" si="2520"/>
        <v>2.6215588235294187</v>
      </c>
      <c r="L2099" s="12">
        <f t="shared" si="2521"/>
        <v>0.52109243697478891</v>
      </c>
      <c r="M2099" s="13">
        <f t="shared" si="2522"/>
        <v>4.3168195916365733E-2</v>
      </c>
      <c r="N2099" s="13">
        <f t="shared" si="2523"/>
        <v>0.1131679649003952</v>
      </c>
      <c r="O2099" s="13">
        <f t="shared" si="2524"/>
        <v>2.2494620409864149E-2</v>
      </c>
      <c r="P2099" s="13">
        <f t="shared" si="2525"/>
        <v>5.8970970617424304E-2</v>
      </c>
      <c r="Q2099" s="13">
        <f t="shared" si="2526"/>
        <v>0.14833823846274932</v>
      </c>
      <c r="R2099" s="13">
        <f t="shared" si="2527"/>
        <v>5.8608882840994669E-3</v>
      </c>
      <c r="S2099" s="13">
        <f t="shared" si="2528"/>
        <v>2.0139684446731299E-2</v>
      </c>
      <c r="T2099" s="13">
        <f t="shared" si="2529"/>
        <v>7.7297934177101402E-2</v>
      </c>
      <c r="U2099" s="13">
        <f t="shared" si="2530"/>
        <v>1.5364663394901152E-2</v>
      </c>
      <c r="V2099" s="13">
        <f t="shared" si="2531"/>
        <v>3.0569232086546123E-3</v>
      </c>
      <c r="W2099" s="13">
        <f t="shared" si="2532"/>
        <v>0.12962580596961049</v>
      </c>
      <c r="X2099" s="13">
        <f t="shared" si="2533"/>
        <v>6.7547027127525472E-2</v>
      </c>
      <c r="Y2099" s="13">
        <f t="shared" si="2534"/>
        <v>1.7599122488142212E-2</v>
      </c>
      <c r="Z2099" s="13">
        <f t="shared" si="2535"/>
        <v>1.0180215195994603E-3</v>
      </c>
      <c r="AA2099" s="13">
        <f t="shared" si="2536"/>
        <v>2.668803297248792E-3</v>
      </c>
      <c r="AB2099" s="13">
        <f t="shared" si="2537"/>
        <v>3.498212416083489E-3</v>
      </c>
      <c r="AC2099" s="13">
        <f t="shared" si="2538"/>
        <v>2.609990481571041E-4</v>
      </c>
      <c r="AD2099" s="13">
        <f t="shared" si="2539"/>
        <v>8.4955418849186171E-2</v>
      </c>
      <c r="AE2099" s="13">
        <f t="shared" si="2540"/>
        <v>4.4269626242336338E-2</v>
      </c>
      <c r="AF2099" s="13">
        <f t="shared" si="2541"/>
        <v>1.1534283711291055E-2</v>
      </c>
      <c r="AG2099" s="13">
        <f t="shared" si="2542"/>
        <v>2.0034760026250895E-3</v>
      </c>
      <c r="AH2099" s="13">
        <f t="shared" si="2543"/>
        <v>1.3262082863521512E-4</v>
      </c>
      <c r="AI2099" s="13">
        <f t="shared" si="2544"/>
        <v>3.4767330349243117E-4</v>
      </c>
      <c r="AJ2099" s="13">
        <f t="shared" si="2545"/>
        <v>4.5572300823810226E-4</v>
      </c>
      <c r="AK2099" s="13">
        <f t="shared" si="2546"/>
        <v>3.9823489111065567E-4</v>
      </c>
      <c r="AL2099" s="13">
        <f t="shared" si="2547"/>
        <v>1.4261765518176963E-5</v>
      </c>
      <c r="AM2099" s="13">
        <f t="shared" si="2548"/>
        <v>4.4543125578144306E-2</v>
      </c>
      <c r="AN2099" s="13">
        <f t="shared" si="2549"/>
        <v>2.3211085857989269E-2</v>
      </c>
      <c r="AO2099" s="13">
        <f t="shared" si="2550"/>
        <v>6.0475606472853438E-3</v>
      </c>
      <c r="AP2099" s="13">
        <f t="shared" si="2551"/>
        <v>1.0504460384822506E-3</v>
      </c>
      <c r="AQ2099" s="13">
        <f t="shared" si="2552"/>
        <v>1.368448715258072E-4</v>
      </c>
      <c r="AR2099" s="13">
        <f t="shared" si="2553"/>
        <v>1.382154215742803E-5</v>
      </c>
      <c r="AS2099" s="13">
        <f t="shared" si="2554"/>
        <v>3.6233985797589294E-5</v>
      </c>
      <c r="AT2099" s="13">
        <f t="shared" si="2555"/>
        <v>4.7494762589654933E-5</v>
      </c>
      <c r="AU2099" s="13">
        <f t="shared" si="2556"/>
        <v>4.1503437979448274E-5</v>
      </c>
      <c r="AV2099" s="13">
        <f t="shared" si="2557"/>
        <v>2.7200926010457147E-5</v>
      </c>
      <c r="AW2099" s="13">
        <f t="shared" si="2558"/>
        <v>5.4118427381791822E-7</v>
      </c>
      <c r="AX2099" s="13">
        <f t="shared" si="2559"/>
        <v>1.9462070647827189E-2</v>
      </c>
      <c r="AY2099" s="13">
        <f t="shared" si="2560"/>
        <v>1.0141537822451779E-2</v>
      </c>
      <c r="AZ2099" s="13">
        <f t="shared" si="2561"/>
        <v>2.6423393292866961E-3</v>
      </c>
      <c r="BA2099" s="13">
        <f t="shared" si="2562"/>
        <v>4.5896768013744459E-4</v>
      </c>
      <c r="BB2099" s="13">
        <f t="shared" si="2563"/>
        <v>5.9791146733871592E-5</v>
      </c>
      <c r="BC2099" s="13">
        <f t="shared" si="2564"/>
        <v>6.2313428722140711E-6</v>
      </c>
      <c r="BD2099" s="13">
        <f t="shared" si="2565"/>
        <v>1.2003835142606584E-6</v>
      </c>
      <c r="BE2099" s="13">
        <f t="shared" si="2566"/>
        <v>3.1468759934292805E-6</v>
      </c>
      <c r="BF2099" s="13">
        <f t="shared" si="2567"/>
        <v>4.1248602635637187E-6</v>
      </c>
      <c r="BG2099" s="13">
        <f t="shared" si="2568"/>
        <v>3.6045212732571164E-6</v>
      </c>
      <c r="BH2099" s="13">
        <f t="shared" si="2569"/>
        <v>2.3623661371266716E-6</v>
      </c>
      <c r="BI2099" s="13">
        <f t="shared" si="2570"/>
        <v>1.2386163582383071E-6</v>
      </c>
      <c r="BJ2099" s="14">
        <f t="shared" si="2571"/>
        <v>0.80409889889369879</v>
      </c>
      <c r="BK2099" s="14">
        <f t="shared" si="2572"/>
        <v>0.13575257282530301</v>
      </c>
      <c r="BL2099" s="14">
        <f t="shared" si="2573"/>
        <v>5.1403372111747898E-2</v>
      </c>
      <c r="BM2099" s="14">
        <f t="shared" si="2574"/>
        <v>0.59013099012127335</v>
      </c>
      <c r="BN2099" s="14">
        <f t="shared" si="2575"/>
        <v>0.39200087859089816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1.5546218487395</v>
      </c>
      <c r="F2100" s="10">
        <f>VLOOKUP(B2100,home!$B$2:$E$405,3,FALSE)</f>
        <v>1.42</v>
      </c>
      <c r="G2100" s="10">
        <f>VLOOKUP(C2100,away!$B$2:$E$405,4,FALSE)</f>
        <v>0.9</v>
      </c>
      <c r="H2100" s="10">
        <f>VLOOKUP(A2100,away!$A$2:$E$405,3,FALSE)</f>
        <v>1.3361344537815101</v>
      </c>
      <c r="I2100" s="10">
        <f>VLOOKUP(C2100,away!$B$2:$E$405,3,FALSE)</f>
        <v>0.9</v>
      </c>
      <c r="J2100" s="10">
        <f>VLOOKUP(B2100,home!$B$2:$E$405,4,FALSE)</f>
        <v>1.35</v>
      </c>
      <c r="K2100" s="12">
        <f t="shared" si="2520"/>
        <v>1.9868067226890811</v>
      </c>
      <c r="L2100" s="12">
        <f t="shared" si="2521"/>
        <v>1.6234033613445349</v>
      </c>
      <c r="M2100" s="13">
        <f t="shared" si="2522"/>
        <v>2.7046164302172864E-2</v>
      </c>
      <c r="N2100" s="13">
        <f t="shared" si="2523"/>
        <v>5.3735501058510493E-2</v>
      </c>
      <c r="O2100" s="13">
        <f t="shared" si="2524"/>
        <v>4.390683403962399E-2</v>
      </c>
      <c r="P2100" s="13">
        <f t="shared" si="2525"/>
        <v>8.723439304191874E-2</v>
      </c>
      <c r="Q2100" s="13">
        <f t="shared" si="2526"/>
        <v>5.3381027375057448E-2</v>
      </c>
      <c r="R2100" s="13">
        <f t="shared" si="2527"/>
        <v>3.5639250982961126E-2</v>
      </c>
      <c r="S2100" s="13">
        <f t="shared" si="2528"/>
        <v>7.034120665292079E-2</v>
      </c>
      <c r="T2100" s="13">
        <f t="shared" si="2529"/>
        <v>8.6658939272692886E-2</v>
      </c>
      <c r="U2100" s="13">
        <f t="shared" si="2530"/>
        <v>7.0808303444550608E-2</v>
      </c>
      <c r="V2100" s="13">
        <f t="shared" si="2531"/>
        <v>2.5208637102627881E-2</v>
      </c>
      <c r="W2100" s="13">
        <f t="shared" si="2532"/>
        <v>3.5352594684271342E-2</v>
      </c>
      <c r="X2100" s="13">
        <f t="shared" si="2533"/>
        <v>5.739152104269702E-2</v>
      </c>
      <c r="Y2100" s="13">
        <f t="shared" si="2534"/>
        <v>4.6584794086694983E-2</v>
      </c>
      <c r="Z2100" s="13">
        <f t="shared" si="2535"/>
        <v>1.9285626613846866E-2</v>
      </c>
      <c r="AA2100" s="13">
        <f t="shared" si="2536"/>
        <v>3.8316812607662419E-2</v>
      </c>
      <c r="AB2100" s="13">
        <f t="shared" si="2537"/>
        <v>3.8064050440460725E-2</v>
      </c>
      <c r="AC2100" s="13">
        <f t="shared" si="2538"/>
        <v>5.0817283471622119E-3</v>
      </c>
      <c r="AD2100" s="13">
        <f t="shared" si="2539"/>
        <v>1.7559693195803139E-2</v>
      </c>
      <c r="AE2100" s="13">
        <f t="shared" si="2540"/>
        <v>2.8506464958245572E-2</v>
      </c>
      <c r="AF2100" s="13">
        <f t="shared" si="2541"/>
        <v>2.3138745516633037E-2</v>
      </c>
      <c r="AG2100" s="13">
        <f t="shared" si="2542"/>
        <v>1.2521172416332618E-2</v>
      </c>
      <c r="AH2100" s="13">
        <f t="shared" si="2543"/>
        <v>7.8270877676386574E-3</v>
      </c>
      <c r="AI2100" s="13">
        <f t="shared" si="2544"/>
        <v>1.5550910595821959E-2</v>
      </c>
      <c r="AJ2100" s="13">
        <f t="shared" si="2545"/>
        <v>1.5448326857857967E-2</v>
      </c>
      <c r="AK2100" s="13">
        <f t="shared" si="2546"/>
        <v>1.0230946551830166E-2</v>
      </c>
      <c r="AL2100" s="13">
        <f t="shared" si="2547"/>
        <v>6.5562196992642499E-4</v>
      </c>
      <c r="AM2100" s="13">
        <f t="shared" si="2548"/>
        <v>6.9775432979558762E-3</v>
      </c>
      <c r="AN2100" s="13">
        <f t="shared" si="2549"/>
        <v>1.1327367243828599E-2</v>
      </c>
      <c r="AO2100" s="13">
        <f t="shared" si="2550"/>
        <v>9.1944430294076656E-3</v>
      </c>
      <c r="AP2100" s="13">
        <f t="shared" si="2551"/>
        <v>4.9754299065437437E-3</v>
      </c>
      <c r="AQ2100" s="13">
        <f t="shared" si="2552"/>
        <v>2.01928240860431E-3</v>
      </c>
      <c r="AR2100" s="13">
        <f t="shared" si="2553"/>
        <v>2.5413041183046572E-3</v>
      </c>
      <c r="AS2100" s="13">
        <f t="shared" si="2554"/>
        <v>5.0490801066451407E-3</v>
      </c>
      <c r="AT2100" s="13">
        <f t="shared" si="2555"/>
        <v>5.0157731496391356E-3</v>
      </c>
      <c r="AU2100" s="13">
        <f t="shared" si="2556"/>
        <v>3.3217906043954736E-3</v>
      </c>
      <c r="AV2100" s="13">
        <f t="shared" si="2557"/>
        <v>1.6499389760445879E-3</v>
      </c>
      <c r="AW2100" s="13">
        <f t="shared" si="2558"/>
        <v>5.8739880586406651E-5</v>
      </c>
      <c r="AX2100" s="13">
        <f t="shared" si="2559"/>
        <v>2.3105049887054813E-3</v>
      </c>
      <c r="AY2100" s="13">
        <f t="shared" si="2560"/>
        <v>3.7508815650677944E-3</v>
      </c>
      <c r="AZ2100" s="13">
        <f t="shared" si="2561"/>
        <v>3.0445968703681544E-3</v>
      </c>
      <c r="BA2100" s="13">
        <f t="shared" si="2562"/>
        <v>1.6475362644315708E-3</v>
      </c>
      <c r="BB2100" s="13">
        <f t="shared" si="2563"/>
        <v>6.6865397740380769E-4</v>
      </c>
      <c r="BC2100" s="13">
        <f t="shared" si="2564"/>
        <v>2.1709902289874679E-4</v>
      </c>
      <c r="BD2100" s="13">
        <f t="shared" si="2565"/>
        <v>6.8759360797574875E-4</v>
      </c>
      <c r="BE2100" s="13">
        <f t="shared" si="2566"/>
        <v>1.3661156028042583E-3</v>
      </c>
      <c r="BF2100" s="13">
        <f t="shared" si="2567"/>
        <v>1.3571038318109737E-3</v>
      </c>
      <c r="BG2100" s="13">
        <f t="shared" si="2568"/>
        <v>8.9876767214305147E-4</v>
      </c>
      <c r="BH2100" s="13">
        <f t="shared" si="2569"/>
        <v>4.4641941328735766E-4</v>
      </c>
      <c r="BI2100" s="13">
        <f t="shared" si="2570"/>
        <v>1.7738981829164743E-4</v>
      </c>
      <c r="BJ2100" s="14">
        <f t="shared" si="2571"/>
        <v>0.46096379218215427</v>
      </c>
      <c r="BK2100" s="14">
        <f t="shared" si="2572"/>
        <v>0.21931863298179671</v>
      </c>
      <c r="BL2100" s="14">
        <f t="shared" si="2573"/>
        <v>0.29830380018974961</v>
      </c>
      <c r="BM2100" s="14">
        <f t="shared" si="2574"/>
        <v>0.69323653948282149</v>
      </c>
      <c r="BN2100" s="14">
        <f t="shared" si="2575"/>
        <v>0.30094317080024463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1.5546218487395</v>
      </c>
      <c r="F2101" s="10">
        <f>VLOOKUP(B2101,home!$B$2:$E$405,3,FALSE)</f>
        <v>2.06</v>
      </c>
      <c r="G2101" s="10">
        <f>VLOOKUP(C2101,away!$B$2:$E$405,4,FALSE)</f>
        <v>0.64</v>
      </c>
      <c r="H2101" s="10">
        <f>VLOOKUP(A2101,away!$A$2:$E$405,3,FALSE)</f>
        <v>1.3361344537815101</v>
      </c>
      <c r="I2101" s="10">
        <f>VLOOKUP(C2101,away!$B$2:$E$405,3,FALSE)</f>
        <v>1.29</v>
      </c>
      <c r="J2101" s="10">
        <f>VLOOKUP(B2101,home!$B$2:$E$405,4,FALSE)</f>
        <v>0.6</v>
      </c>
      <c r="K2101" s="12">
        <f t="shared" si="2520"/>
        <v>2.0496134453781569</v>
      </c>
      <c r="L2101" s="12">
        <f t="shared" si="2521"/>
        <v>1.0341680672268887</v>
      </c>
      <c r="M2101" s="13">
        <f t="shared" si="2522"/>
        <v>4.5785789331843421E-2</v>
      </c>
      <c r="N2101" s="13">
        <f t="shared" si="2523"/>
        <v>9.3843169421798045E-2</v>
      </c>
      <c r="O2101" s="13">
        <f t="shared" si="2524"/>
        <v>4.7350201259770013E-2</v>
      </c>
      <c r="P2101" s="13">
        <f t="shared" si="2525"/>
        <v>9.7049609143386353E-2</v>
      </c>
      <c r="Q2101" s="13">
        <f t="shared" si="2526"/>
        <v>9.6171110901908829E-2</v>
      </c>
      <c r="R2101" s="13">
        <f t="shared" si="2527"/>
        <v>2.448403305981027E-2</v>
      </c>
      <c r="S2101" s="13">
        <f t="shared" si="2528"/>
        <v>5.1427674243094953E-2</v>
      </c>
      <c r="T2101" s="13">
        <f t="shared" si="2529"/>
        <v>9.9457091884489812E-2</v>
      </c>
      <c r="U2101" s="13">
        <f t="shared" si="2530"/>
        <v>5.0182803356470428E-2</v>
      </c>
      <c r="V2101" s="13">
        <f t="shared" si="2531"/>
        <v>1.2112044557639302E-2</v>
      </c>
      <c r="W2101" s="13">
        <f t="shared" si="2532"/>
        <v>6.5704533987168717E-2</v>
      </c>
      <c r="X2101" s="13">
        <f t="shared" si="2533"/>
        <v>6.7949530921553689E-2</v>
      </c>
      <c r="Y2101" s="13">
        <f t="shared" si="2534"/>
        <v>3.5135617531058448E-2</v>
      </c>
      <c r="Z2101" s="13">
        <f t="shared" si="2535"/>
        <v>8.4402017157944129E-3</v>
      </c>
      <c r="AA2101" s="13">
        <f t="shared" si="2536"/>
        <v>1.7299150918396018E-2</v>
      </c>
      <c r="AB2101" s="13">
        <f t="shared" si="2537"/>
        <v>1.7728286157985187E-2</v>
      </c>
      <c r="AC2101" s="13">
        <f t="shared" si="2538"/>
        <v>1.6045769978522719E-3</v>
      </c>
      <c r="AD2101" s="13">
        <f t="shared" si="2539"/>
        <v>3.3667224070601777E-2</v>
      </c>
      <c r="AE2101" s="13">
        <f t="shared" si="2540"/>
        <v>3.4817568045988824E-2</v>
      </c>
      <c r="AF2101" s="13">
        <f t="shared" si="2541"/>
        <v>1.8003608525830474E-2</v>
      </c>
      <c r="AG2101" s="13">
        <f t="shared" si="2542"/>
        <v>6.2062523440892126E-3</v>
      </c>
      <c r="AH2101" s="13">
        <f t="shared" si="2543"/>
        <v>2.1821467738570438E-3</v>
      </c>
      <c r="AI2101" s="13">
        <f t="shared" si="2544"/>
        <v>4.4725573674859655E-3</v>
      </c>
      <c r="AJ2101" s="13">
        <f t="shared" si="2545"/>
        <v>4.5835068578121861E-3</v>
      </c>
      <c r="AK2101" s="13">
        <f t="shared" si="2546"/>
        <v>3.1314724275849476E-3</v>
      </c>
      <c r="AL2101" s="13">
        <f t="shared" si="2547"/>
        <v>1.36045330006992E-4</v>
      </c>
      <c r="AM2101" s="13">
        <f t="shared" si="2548"/>
        <v>1.3800959024732906E-2</v>
      </c>
      <c r="AN2101" s="13">
        <f t="shared" si="2549"/>
        <v>1.4272511120485517E-2</v>
      </c>
      <c r="AO2101" s="13">
        <f t="shared" si="2550"/>
        <v>7.3800876199733917E-3</v>
      </c>
      <c r="AP2101" s="13">
        <f t="shared" si="2551"/>
        <v>2.544083649970991E-3</v>
      </c>
      <c r="AQ2101" s="13">
        <f t="shared" si="2552"/>
        <v>6.577525177885069E-4</v>
      </c>
      <c r="AR2101" s="13">
        <f t="shared" si="2553"/>
        <v>4.5134130230502608E-4</v>
      </c>
      <c r="AS2101" s="13">
        <f t="shared" si="2554"/>
        <v>9.2507520165886878E-4</v>
      </c>
      <c r="AT2101" s="13">
        <f t="shared" si="2555"/>
        <v>9.4802328565296383E-4</v>
      </c>
      <c r="AU2101" s="13">
        <f t="shared" si="2556"/>
        <v>6.4769375760196388E-4</v>
      </c>
      <c r="AV2101" s="13">
        <f t="shared" si="2557"/>
        <v>3.3188045851712157E-4</v>
      </c>
      <c r="AW2101" s="13">
        <f t="shared" si="2558"/>
        <v>8.010215915629671E-6</v>
      </c>
      <c r="AX2101" s="13">
        <f t="shared" si="2559"/>
        <v>4.7144385293675962E-3</v>
      </c>
      <c r="AY2101" s="13">
        <f t="shared" si="2560"/>
        <v>4.8755217819760627E-3</v>
      </c>
      <c r="AZ2101" s="13">
        <f t="shared" si="2561"/>
        <v>2.5210544689943906E-3</v>
      </c>
      <c r="BA2101" s="13">
        <f t="shared" si="2562"/>
        <v>8.6906467585787977E-4</v>
      </c>
      <c r="BB2101" s="13">
        <f t="shared" si="2563"/>
        <v>2.2468973403177647E-4</v>
      </c>
      <c r="BC2101" s="13">
        <f t="shared" si="2564"/>
        <v>4.6473389593873201E-5</v>
      </c>
      <c r="BD2101" s="13">
        <f t="shared" si="2565"/>
        <v>7.7793793710742576E-5</v>
      </c>
      <c r="BE2101" s="13">
        <f t="shared" si="2566"/>
        <v>1.5944720555651268E-4</v>
      </c>
      <c r="BF2101" s="13">
        <f t="shared" si="2567"/>
        <v>1.6340256816830162E-4</v>
      </c>
      <c r="BG2101" s="13">
        <f t="shared" si="2568"/>
        <v>1.1163736690902393E-4</v>
      </c>
      <c r="BH2101" s="13">
        <f t="shared" si="2569"/>
        <v>5.7203362055837508E-5</v>
      </c>
      <c r="BI2101" s="13">
        <f t="shared" si="2570"/>
        <v>2.3448955998095851E-5</v>
      </c>
      <c r="BJ2101" s="14">
        <f t="shared" si="2571"/>
        <v>0.60286234414726081</v>
      </c>
      <c r="BK2101" s="14">
        <f t="shared" si="2572"/>
        <v>0.21299126138579935</v>
      </c>
      <c r="BL2101" s="14">
        <f t="shared" si="2573"/>
        <v>0.17531110543730657</v>
      </c>
      <c r="BM2101" s="14">
        <f t="shared" si="2574"/>
        <v>0.59005348800158386</v>
      </c>
      <c r="BN2101" s="14">
        <f t="shared" si="2575"/>
        <v>0.40468391311851692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1.5546218487395</v>
      </c>
      <c r="F2102" s="10">
        <f>VLOOKUP(B2102,home!$B$2:$E$405,3,FALSE)</f>
        <v>1.1599999999999999</v>
      </c>
      <c r="G2102" s="10">
        <f>VLOOKUP(C2102,away!$B$2:$E$405,4,FALSE)</f>
        <v>0.51</v>
      </c>
      <c r="H2102" s="10">
        <f>VLOOKUP(A2102,away!$A$2:$E$405,3,FALSE)</f>
        <v>1.3361344537815101</v>
      </c>
      <c r="I2102" s="10">
        <f>VLOOKUP(C2102,away!$B$2:$E$405,3,FALSE)</f>
        <v>0.64</v>
      </c>
      <c r="J2102" s="10">
        <f>VLOOKUP(B2102,home!$B$2:$E$405,4,FALSE)</f>
        <v>1.35</v>
      </c>
      <c r="K2102" s="12">
        <f t="shared" si="2520"/>
        <v>0.91971428571428815</v>
      </c>
      <c r="L2102" s="12">
        <f t="shared" si="2521"/>
        <v>1.1544201680672248</v>
      </c>
      <c r="M2102" s="13">
        <f t="shared" si="2522"/>
        <v>0.12566514942936347</v>
      </c>
      <c r="N2102" s="13">
        <f t="shared" si="2523"/>
        <v>0.11557603314660629</v>
      </c>
      <c r="O2102" s="13">
        <f t="shared" si="2524"/>
        <v>0.14507038292443866</v>
      </c>
      <c r="P2102" s="13">
        <f t="shared" si="2525"/>
        <v>0.13342330360964835</v>
      </c>
      <c r="Q2102" s="13">
        <f t="shared" si="2526"/>
        <v>5.3148464385560944E-2</v>
      </c>
      <c r="R2102" s="13">
        <f t="shared" si="2527"/>
        <v>8.3736087918603611E-2</v>
      </c>
      <c r="S2102" s="13">
        <f t="shared" si="2528"/>
        <v>3.5415105196128414E-2</v>
      </c>
      <c r="T2102" s="13">
        <f t="shared" si="2529"/>
        <v>6.1355659188494165E-2</v>
      </c>
      <c r="U2102" s="13">
        <f t="shared" si="2530"/>
        <v>7.7013276288567328E-2</v>
      </c>
      <c r="V2102" s="13">
        <f t="shared" si="2531"/>
        <v>4.1779464043995547E-3</v>
      </c>
      <c r="W2102" s="13">
        <f t="shared" si="2532"/>
        <v>1.6293800653059163E-2</v>
      </c>
      <c r="X2102" s="13">
        <f t="shared" si="2533"/>
        <v>1.8809892088358409E-2</v>
      </c>
      <c r="Y2102" s="13">
        <f t="shared" si="2534"/>
        <v>1.0857259392984544E-2</v>
      </c>
      <c r="Z2102" s="13">
        <f t="shared" si="2535"/>
        <v>3.2222209562762082E-2</v>
      </c>
      <c r="AA2102" s="13">
        <f t="shared" si="2536"/>
        <v>2.9635226452151824E-2</v>
      </c>
      <c r="AB2102" s="13">
        <f t="shared" si="2537"/>
        <v>1.3627970564210995E-2</v>
      </c>
      <c r="AC2102" s="13">
        <f t="shared" si="2538"/>
        <v>2.7724244455916929E-4</v>
      </c>
      <c r="AD2102" s="13">
        <f t="shared" si="2539"/>
        <v>3.7464103072998253E-3</v>
      </c>
      <c r="AE2102" s="13">
        <f t="shared" si="2540"/>
        <v>4.3249316166018474E-3</v>
      </c>
      <c r="AF2102" s="13">
        <f t="shared" si="2541"/>
        <v>2.4963941418583804E-3</v>
      </c>
      <c r="AG2102" s="13">
        <f t="shared" si="2542"/>
        <v>9.6062924826872845E-4</v>
      </c>
      <c r="AH2102" s="13">
        <f t="shared" si="2543"/>
        <v>9.2994921447352823E-3</v>
      </c>
      <c r="AI2102" s="13">
        <f t="shared" si="2544"/>
        <v>8.5528757754008422E-3</v>
      </c>
      <c r="AJ2102" s="13">
        <f t="shared" si="2545"/>
        <v>3.933101017287912E-3</v>
      </c>
      <c r="AK2102" s="13">
        <f t="shared" si="2546"/>
        <v>1.2057763975856979E-3</v>
      </c>
      <c r="AL2102" s="13">
        <f t="shared" si="2547"/>
        <v>1.1774339352436498E-5</v>
      </c>
      <c r="AM2102" s="13">
        <f t="shared" si="2548"/>
        <v>6.8912541595418143E-4</v>
      </c>
      <c r="AN2102" s="13">
        <f t="shared" si="2549"/>
        <v>7.955402785052221E-4</v>
      </c>
      <c r="AO2102" s="13">
        <f t="shared" si="2550"/>
        <v>4.5919387100812288E-4</v>
      </c>
      <c r="AP2102" s="13">
        <f t="shared" si="2551"/>
        <v>1.7670088858154549E-4</v>
      </c>
      <c r="AQ2102" s="13">
        <f t="shared" si="2552"/>
        <v>5.099676737348392E-5</v>
      </c>
      <c r="AR2102" s="13">
        <f t="shared" si="2553"/>
        <v>2.147104256933029E-3</v>
      </c>
      <c r="AS2102" s="13">
        <f t="shared" si="2554"/>
        <v>1.9747224580192678E-3</v>
      </c>
      <c r="AT2102" s="13">
        <f t="shared" si="2555"/>
        <v>9.0809022748057709E-4</v>
      </c>
      <c r="AU2102" s="13">
        <f t="shared" si="2556"/>
        <v>2.7839451831047489E-4</v>
      </c>
      <c r="AV2102" s="13">
        <f t="shared" si="2557"/>
        <v>6.401085388867291E-5</v>
      </c>
      <c r="AW2102" s="13">
        <f t="shared" si="2558"/>
        <v>3.4725690132264463E-7</v>
      </c>
      <c r="AX2102" s="13">
        <f t="shared" si="2559"/>
        <v>1.0563308161697693E-4</v>
      </c>
      <c r="AY2102" s="13">
        <f t="shared" si="2560"/>
        <v>1.2194495983372935E-4</v>
      </c>
      <c r="AZ2102" s="13">
        <f t="shared" si="2561"/>
        <v>7.038786051310244E-5</v>
      </c>
      <c r="BA2102" s="13">
        <f t="shared" si="2562"/>
        <v>2.7085721921142683E-5</v>
      </c>
      <c r="BB2102" s="13">
        <f t="shared" si="2563"/>
        <v>7.8170759131069111E-6</v>
      </c>
      <c r="BC2102" s="13">
        <f t="shared" si="2564"/>
        <v>1.8048380178806278E-6</v>
      </c>
      <c r="BD2102" s="13">
        <f t="shared" si="2565"/>
        <v>4.131100761910796E-4</v>
      </c>
      <c r="BE2102" s="13">
        <f t="shared" si="2566"/>
        <v>3.7994323864545387E-4</v>
      </c>
      <c r="BF2102" s="13">
        <f t="shared" si="2567"/>
        <v>1.7471961217138844E-4</v>
      </c>
      <c r="BG2102" s="13">
        <f t="shared" si="2568"/>
        <v>5.3564041102828678E-5</v>
      </c>
      <c r="BH2102" s="13">
        <f t="shared" si="2569"/>
        <v>1.2315903450714707E-5</v>
      </c>
      <c r="BI2102" s="13">
        <f t="shared" si="2570"/>
        <v>2.2654224690200434E-6</v>
      </c>
      <c r="BJ2102" s="14">
        <f t="shared" si="2571"/>
        <v>0.29007570492833079</v>
      </c>
      <c r="BK2102" s="14">
        <f t="shared" si="2572"/>
        <v>0.29909246638328518</v>
      </c>
      <c r="BL2102" s="14">
        <f t="shared" si="2573"/>
        <v>0.37848243009164467</v>
      </c>
      <c r="BM2102" s="14">
        <f t="shared" si="2574"/>
        <v>0.34313179184886899</v>
      </c>
      <c r="BN2102" s="14">
        <f t="shared" si="2575"/>
        <v>0.65661942141422147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1.5546218487395</v>
      </c>
      <c r="F2103" s="10">
        <f>VLOOKUP(B2103,home!$B$2:$E$405,3,FALSE)</f>
        <v>1.39</v>
      </c>
      <c r="G2103" s="10">
        <f>VLOOKUP(C2103,away!$B$2:$E$405,4,FALSE)</f>
        <v>0.64</v>
      </c>
      <c r="H2103" s="10">
        <f>VLOOKUP(A2103,away!$A$2:$E$405,3,FALSE)</f>
        <v>1.3361344537815101</v>
      </c>
      <c r="I2103" s="10">
        <f>VLOOKUP(C2103,away!$B$2:$E$405,3,FALSE)</f>
        <v>0.77</v>
      </c>
      <c r="J2103" s="10">
        <f>VLOOKUP(B2103,home!$B$2:$E$405,4,FALSE)</f>
        <v>1.1200000000000001</v>
      </c>
      <c r="K2103" s="12">
        <f t="shared" si="2520"/>
        <v>1.382991596638659</v>
      </c>
      <c r="L2103" s="12">
        <f t="shared" si="2521"/>
        <v>1.1522823529411743</v>
      </c>
      <c r="M2103" s="13">
        <f t="shared" si="2522"/>
        <v>7.9240008524002051E-2</v>
      </c>
      <c r="N2103" s="13">
        <f t="shared" si="2523"/>
        <v>0.10958826590627053</v>
      </c>
      <c r="O2103" s="13">
        <f t="shared" si="2524"/>
        <v>9.130686346911579E-2</v>
      </c>
      <c r="P2103" s="13">
        <f t="shared" si="2525"/>
        <v>0.1262766248932205</v>
      </c>
      <c r="Q2103" s="13">
        <f t="shared" si="2526"/>
        <v>7.577982541928753E-2</v>
      </c>
      <c r="R2103" s="13">
        <f t="shared" si="2527"/>
        <v>5.260564373893567E-2</v>
      </c>
      <c r="S2103" s="13">
        <f t="shared" si="2528"/>
        <v>5.0308506685713864E-2</v>
      </c>
      <c r="T2103" s="13">
        <f t="shared" si="2529"/>
        <v>8.7319755539608052E-2</v>
      </c>
      <c r="U2103" s="13">
        <f t="shared" si="2530"/>
        <v>7.2753163226715115E-2</v>
      </c>
      <c r="V2103" s="13">
        <f t="shared" si="2531"/>
        <v>8.9079417582423864E-3</v>
      </c>
      <c r="W2103" s="13">
        <f t="shared" si="2532"/>
        <v>3.4934287249873096E-2</v>
      </c>
      <c r="X2103" s="13">
        <f t="shared" si="2533"/>
        <v>4.0254162710606639E-2</v>
      </c>
      <c r="Y2103" s="13">
        <f t="shared" si="2534"/>
        <v>2.3192080661927357E-2</v>
      </c>
      <c r="Z2103" s="13">
        <f t="shared" si="2535"/>
        <v>2.0205518315161979E-2</v>
      </c>
      <c r="AA2103" s="13">
        <f t="shared" si="2536"/>
        <v>2.7944062035597531E-2</v>
      </c>
      <c r="AB2103" s="13">
        <f t="shared" si="2537"/>
        <v>1.9323201485590389E-2</v>
      </c>
      <c r="AC2103" s="13">
        <f t="shared" si="2538"/>
        <v>8.8722922369725626E-4</v>
      </c>
      <c r="AD2103" s="13">
        <f t="shared" si="2539"/>
        <v>1.2078456425283886E-2</v>
      </c>
      <c r="AE2103" s="13">
        <f t="shared" si="2540"/>
        <v>1.3917792189623562E-2</v>
      </c>
      <c r="AF2103" s="13">
        <f t="shared" si="2541"/>
        <v>8.0186131660028703E-3</v>
      </c>
      <c r="AG2103" s="13">
        <f t="shared" si="2542"/>
        <v>3.0799021487489552E-3</v>
      </c>
      <c r="AH2103" s="13">
        <f t="shared" si="2543"/>
        <v>5.8206155466477092E-3</v>
      </c>
      <c r="AI2103" s="13">
        <f t="shared" si="2544"/>
        <v>8.0498623882781159E-3</v>
      </c>
      <c r="AJ2103" s="13">
        <f t="shared" si="2545"/>
        <v>5.566446018543122E-3</v>
      </c>
      <c r="AK2103" s="13">
        <f t="shared" si="2546"/>
        <v>2.5661160222626195E-3</v>
      </c>
      <c r="AL2103" s="13">
        <f t="shared" si="2547"/>
        <v>5.6555426462976962E-5</v>
      </c>
      <c r="AM2103" s="13">
        <f t="shared" si="2548"/>
        <v>3.3408807473067677E-3</v>
      </c>
      <c r="AN2103" s="13">
        <f t="shared" si="2549"/>
        <v>3.8496379284025111E-3</v>
      </c>
      <c r="AO2103" s="13">
        <f t="shared" si="2550"/>
        <v>2.2179349250556176E-3</v>
      </c>
      <c r="AP2103" s="13">
        <f t="shared" si="2551"/>
        <v>8.5189575803783126E-4</v>
      </c>
      <c r="AQ2103" s="13">
        <f t="shared" si="2552"/>
        <v>2.4540611213310937E-4</v>
      </c>
      <c r="AR2103" s="13">
        <f t="shared" si="2553"/>
        <v>1.3413985155314397E-3</v>
      </c>
      <c r="AS2103" s="13">
        <f t="shared" si="2554"/>
        <v>1.8551428747235529E-3</v>
      </c>
      <c r="AT2103" s="13">
        <f t="shared" si="2555"/>
        <v>1.2828235031533794E-3</v>
      </c>
      <c r="AU2103" s="13">
        <f t="shared" si="2556"/>
        <v>5.9137804161056334E-4</v>
      </c>
      <c r="AV2103" s="13">
        <f t="shared" si="2557"/>
        <v>2.044677154960091E-4</v>
      </c>
      <c r="AW2103" s="13">
        <f t="shared" si="2558"/>
        <v>2.5035152016737374E-6</v>
      </c>
      <c r="AX2103" s="13">
        <f t="shared" si="2559"/>
        <v>7.7006833314952267E-4</v>
      </c>
      <c r="AY2103" s="13">
        <f t="shared" si="2560"/>
        <v>8.8733615084702017E-4</v>
      </c>
      <c r="AZ2103" s="13">
        <f t="shared" si="2561"/>
        <v>5.1123089387388474E-4</v>
      </c>
      <c r="BA2103" s="13">
        <f t="shared" si="2562"/>
        <v>1.9636077909640655E-4</v>
      </c>
      <c r="BB2103" s="13">
        <f t="shared" si="2563"/>
        <v>5.6565765140642378E-5</v>
      </c>
      <c r="BC2103" s="13">
        <f t="shared" si="2564"/>
        <v>1.3035946590435443E-5</v>
      </c>
      <c r="BD2103" s="13">
        <f t="shared" si="2565"/>
        <v>2.5761163961806081E-4</v>
      </c>
      <c r="BE2103" s="13">
        <f t="shared" si="2566"/>
        <v>3.5627473278808473E-4</v>
      </c>
      <c r="BF2103" s="13">
        <f t="shared" si="2567"/>
        <v>2.4636248077030255E-4</v>
      </c>
      <c r="BG2103" s="13">
        <f t="shared" si="2568"/>
        <v>1.1357241354412721E-4</v>
      </c>
      <c r="BH2103" s="13">
        <f t="shared" si="2569"/>
        <v>3.926742338537464E-5</v>
      </c>
      <c r="BI2103" s="13">
        <f t="shared" si="2570"/>
        <v>1.0861303312725102E-5</v>
      </c>
      <c r="BJ2103" s="14">
        <f t="shared" si="2571"/>
        <v>0.4211034947568662</v>
      </c>
      <c r="BK2103" s="14">
        <f t="shared" si="2572"/>
        <v>0.26656420266218606</v>
      </c>
      <c r="BL2103" s="14">
        <f t="shared" si="2573"/>
        <v>0.29223513457561978</v>
      </c>
      <c r="BM2103" s="14">
        <f t="shared" si="2574"/>
        <v>0.46442628572335665</v>
      </c>
      <c r="BN2103" s="14">
        <f t="shared" si="2575"/>
        <v>0.53479723195083206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1.5546218487395</v>
      </c>
      <c r="F2104" s="10">
        <f>VLOOKUP(B2104,home!$B$2:$E$405,3,FALSE)</f>
        <v>1.03</v>
      </c>
      <c r="G2104" s="10">
        <f>VLOOKUP(C2104,away!$B$2:$E$405,4,FALSE)</f>
        <v>1.61</v>
      </c>
      <c r="H2104" s="10">
        <f>VLOOKUP(A2104,away!$A$2:$E$405,3,FALSE)</f>
        <v>1.3361344537815101</v>
      </c>
      <c r="I2104" s="10">
        <f>VLOOKUP(C2104,away!$B$2:$E$405,3,FALSE)</f>
        <v>1.45</v>
      </c>
      <c r="J2104" s="10">
        <f>VLOOKUP(B2104,home!$B$2:$E$405,4,FALSE)</f>
        <v>1.5</v>
      </c>
      <c r="K2104" s="12">
        <f t="shared" si="2520"/>
        <v>2.5780294117647133</v>
      </c>
      <c r="L2104" s="12">
        <f t="shared" si="2521"/>
        <v>2.9060924369747845</v>
      </c>
      <c r="M2104" s="13">
        <f t="shared" si="2522"/>
        <v>4.1521797206313426E-3</v>
      </c>
      <c r="N2104" s="13">
        <f t="shared" si="2523"/>
        <v>1.0704441442720593E-2</v>
      </c>
      <c r="O2104" s="13">
        <f t="shared" si="2524"/>
        <v>1.2066618083086816E-2</v>
      </c>
      <c r="P2104" s="13">
        <f t="shared" si="2525"/>
        <v>3.110809631872976E-2</v>
      </c>
      <c r="Q2104" s="13">
        <f t="shared" si="2526"/>
        <v>1.3798182437923395E-2</v>
      </c>
      <c r="R2104" s="13">
        <f t="shared" si="2527"/>
        <v>1.7533353775560891E-2</v>
      </c>
      <c r="S2104" s="13">
        <f t="shared" si="2528"/>
        <v>5.8265400445397075E-2</v>
      </c>
      <c r="T2104" s="13">
        <f t="shared" si="2529"/>
        <v>4.0098793626847463E-2</v>
      </c>
      <c r="U2104" s="13">
        <f t="shared" si="2530"/>
        <v>4.5201501720271861E-2</v>
      </c>
      <c r="V2104" s="13">
        <f t="shared" si="2531"/>
        <v>4.8502655661359903E-2</v>
      </c>
      <c r="W2104" s="13">
        <f t="shared" si="2532"/>
        <v>1.1857373384620616E-2</v>
      </c>
      <c r="X2104" s="13">
        <f t="shared" si="2533"/>
        <v>3.4458623115432067E-2</v>
      </c>
      <c r="Y2104" s="13">
        <f t="shared" si="2534"/>
        <v>5.0069972012160832E-2</v>
      </c>
      <c r="Z2104" s="13">
        <f t="shared" si="2535"/>
        <v>1.6984515600653595E-2</v>
      </c>
      <c r="AA2104" s="13">
        <f t="shared" si="2536"/>
        <v>4.3786580763061585E-2</v>
      </c>
      <c r="AB2104" s="13">
        <f t="shared" si="2537"/>
        <v>5.6441546523891883E-2</v>
      </c>
      <c r="AC2104" s="13">
        <f t="shared" si="2538"/>
        <v>2.2711343582545323E-2</v>
      </c>
      <c r="AD2104" s="13">
        <f t="shared" si="2539"/>
        <v>7.6421643329570152E-3</v>
      </c>
      <c r="AE2104" s="13">
        <f t="shared" si="2540"/>
        <v>2.2208835970124827E-2</v>
      </c>
      <c r="AF2104" s="13">
        <f t="shared" si="2541"/>
        <v>3.2270465123396666E-2</v>
      </c>
      <c r="AG2104" s="13">
        <f t="shared" si="2542"/>
        <v>3.1260318210920533E-2</v>
      </c>
      <c r="AH2104" s="13">
        <f t="shared" si="2543"/>
        <v>1.2339643083184913E-2</v>
      </c>
      <c r="AI2104" s="13">
        <f t="shared" si="2544"/>
        <v>3.181196279912972E-2</v>
      </c>
      <c r="AJ2104" s="13">
        <f t="shared" si="2545"/>
        <v>4.1006087871060665E-2</v>
      </c>
      <c r="AK2104" s="13">
        <f t="shared" si="2546"/>
        <v>3.5238300197667556E-2</v>
      </c>
      <c r="AL2104" s="13">
        <f t="shared" si="2547"/>
        <v>6.8061279735373301E-3</v>
      </c>
      <c r="AM2104" s="13">
        <f t="shared" si="2548"/>
        <v>3.9403448839804888E-3</v>
      </c>
      <c r="AN2104" s="13">
        <f t="shared" si="2549"/>
        <v>1.1451006466407981E-2</v>
      </c>
      <c r="AO2104" s="13">
        <f t="shared" si="2550"/>
        <v>1.6638841643888801E-2</v>
      </c>
      <c r="AP2104" s="13">
        <f t="shared" si="2551"/>
        <v>1.6118003953775443E-2</v>
      </c>
      <c r="AQ2104" s="13">
        <f t="shared" si="2552"/>
        <v>1.1710102347299122E-2</v>
      </c>
      <c r="AR2104" s="13">
        <f t="shared" si="2553"/>
        <v>7.1720286878023771E-3</v>
      </c>
      <c r="AS2104" s="13">
        <f t="shared" si="2554"/>
        <v>1.8489700899174812E-2</v>
      </c>
      <c r="AT2104" s="13">
        <f t="shared" si="2555"/>
        <v>2.3833496366402564E-2</v>
      </c>
      <c r="AU2104" s="13">
        <f t="shared" si="2556"/>
        <v>2.0481151539257746E-2</v>
      </c>
      <c r="AV2104" s="13">
        <f t="shared" si="2557"/>
        <v>1.3200252763754153E-2</v>
      </c>
      <c r="AW2104" s="13">
        <f t="shared" si="2558"/>
        <v>1.4164293000826248E-3</v>
      </c>
      <c r="AX2104" s="13">
        <f t="shared" si="2559"/>
        <v>1.693054167233053E-3</v>
      </c>
      <c r="AY2104" s="13">
        <f t="shared" si="2560"/>
        <v>4.9201719107846162E-3</v>
      </c>
      <c r="AZ2104" s="13">
        <f t="shared" si="2561"/>
        <v>7.1492371892734764E-3</v>
      </c>
      <c r="BA2104" s="13">
        <f t="shared" si="2562"/>
        <v>6.9254480419621714E-3</v>
      </c>
      <c r="BB2104" s="13">
        <f t="shared" si="2563"/>
        <v>5.0314980443520244E-3</v>
      </c>
      <c r="BC2104" s="13">
        <f t="shared" si="2564"/>
        <v>2.9243996826689672E-3</v>
      </c>
      <c r="BD2104" s="13">
        <f t="shared" si="2565"/>
        <v>3.473763054564781E-3</v>
      </c>
      <c r="BE2104" s="13">
        <f t="shared" si="2566"/>
        <v>8.9554633241696359E-3</v>
      </c>
      <c r="BF2104" s="13">
        <f t="shared" si="2567"/>
        <v>1.1543723922844756E-2</v>
      </c>
      <c r="BG2104" s="13">
        <f t="shared" si="2568"/>
        <v>9.9200199314619063E-3</v>
      </c>
      <c r="BH2104" s="13">
        <f t="shared" si="2569"/>
        <v>6.3935257871502432E-3</v>
      </c>
      <c r="BI2104" s="13">
        <f t="shared" si="2570"/>
        <v>3.2965395048298934E-3</v>
      </c>
      <c r="BJ2104" s="14">
        <f t="shared" si="2571"/>
        <v>0.34287127798873013</v>
      </c>
      <c r="BK2104" s="14">
        <f t="shared" si="2572"/>
        <v>0.17646597561298535</v>
      </c>
      <c r="BL2104" s="14">
        <f t="shared" si="2573"/>
        <v>0.42218526059832873</v>
      </c>
      <c r="BM2104" s="14">
        <f t="shared" si="2574"/>
        <v>0.86564041541134329</v>
      </c>
      <c r="BN2104" s="14">
        <f t="shared" si="2575"/>
        <v>8.9362871778652805E-2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1.5546218487395</v>
      </c>
      <c r="F2105" s="10">
        <f>VLOOKUP(B2105,home!$B$2:$E$405,3,FALSE)</f>
        <v>0.77</v>
      </c>
      <c r="G2105" s="10">
        <f>VLOOKUP(C2105,away!$B$2:$E$405,4,FALSE)</f>
        <v>1.54</v>
      </c>
      <c r="H2105" s="10">
        <f>VLOOKUP(A2105,away!$A$2:$E$405,3,FALSE)</f>
        <v>1.3361344537815101</v>
      </c>
      <c r="I2105" s="10">
        <f>VLOOKUP(C2105,away!$B$2:$E$405,3,FALSE)</f>
        <v>0.64</v>
      </c>
      <c r="J2105" s="10">
        <f>VLOOKUP(B2105,home!$B$2:$E$405,4,FALSE)</f>
        <v>1.05</v>
      </c>
      <c r="K2105" s="12">
        <f t="shared" si="2520"/>
        <v>1.8434705882352993</v>
      </c>
      <c r="L2105" s="12">
        <f t="shared" si="2521"/>
        <v>0.8978823529411748</v>
      </c>
      <c r="M2105" s="13">
        <f t="shared" si="2522"/>
        <v>6.4483046081825354E-2</v>
      </c>
      <c r="N2105" s="13">
        <f t="shared" si="2523"/>
        <v>0.11887259889166649</v>
      </c>
      <c r="O2105" s="13">
        <f t="shared" si="2524"/>
        <v>5.7898189140763542E-2</v>
      </c>
      <c r="P2105" s="13">
        <f t="shared" si="2525"/>
        <v>0.10673360879308198</v>
      </c>
      <c r="Q2105" s="13">
        <f t="shared" si="2526"/>
        <v>0.10956906990193965</v>
      </c>
      <c r="R2105" s="13">
        <f t="shared" si="2527"/>
        <v>2.5992881148370974E-2</v>
      </c>
      <c r="S2105" s="13">
        <f t="shared" si="2528"/>
        <v>4.4166893230891992E-2</v>
      </c>
      <c r="T2105" s="13">
        <f t="shared" si="2529"/>
        <v>9.8380134293129612E-2</v>
      </c>
      <c r="U2105" s="13">
        <f t="shared" si="2530"/>
        <v>4.7917111900517659E-2</v>
      </c>
      <c r="V2105" s="13">
        <f t="shared" si="2531"/>
        <v>8.1228791306890025E-3</v>
      </c>
      <c r="W2105" s="13">
        <f t="shared" si="2532"/>
        <v>6.7329119248174432E-2</v>
      </c>
      <c r="X2105" s="13">
        <f t="shared" si="2533"/>
        <v>6.0453628012007786E-2</v>
      </c>
      <c r="Y2105" s="13">
        <f t="shared" si="2534"/>
        <v>2.7140122881626035E-2</v>
      </c>
      <c r="Z2105" s="13">
        <f t="shared" si="2535"/>
        <v>7.7795164284065474E-3</v>
      </c>
      <c r="AA2105" s="13">
        <f t="shared" si="2536"/>
        <v>1.4341309726460793E-2</v>
      </c>
      <c r="AB2105" s="13">
        <f t="shared" si="2537"/>
        <v>1.3218891338751653E-2</v>
      </c>
      <c r="AC2105" s="13">
        <f t="shared" si="2538"/>
        <v>8.4032185210773799E-4</v>
      </c>
      <c r="AD2105" s="13">
        <f t="shared" si="2539"/>
        <v>3.1029812766449175E-2</v>
      </c>
      <c r="AE2105" s="13">
        <f t="shared" si="2540"/>
        <v>2.7861121298063486E-2</v>
      </c>
      <c r="AF2105" s="13">
        <f t="shared" si="2541"/>
        <v>1.2508004573342361E-2</v>
      </c>
      <c r="AG2105" s="13">
        <f t="shared" si="2542"/>
        <v>3.7435721923038726E-3</v>
      </c>
      <c r="AH2105" s="13">
        <f t="shared" si="2543"/>
        <v>1.746272628870548E-3</v>
      </c>
      <c r="AI2105" s="13">
        <f t="shared" si="2544"/>
        <v>3.2192022303631916E-3</v>
      </c>
      <c r="AJ2105" s="13">
        <f t="shared" si="2545"/>
        <v>2.9672523146280112E-3</v>
      </c>
      <c r="AK2105" s="13">
        <f t="shared" si="2546"/>
        <v>1.8233474566299508E-3</v>
      </c>
      <c r="AL2105" s="13">
        <f t="shared" si="2547"/>
        <v>5.5636691671998933E-5</v>
      </c>
      <c r="AM2105" s="13">
        <f t="shared" si="2548"/>
        <v>1.1440509438679445E-2</v>
      </c>
      <c r="AN2105" s="13">
        <f t="shared" si="2549"/>
        <v>1.0272231533647218E-2</v>
      </c>
      <c r="AO2105" s="13">
        <f t="shared" si="2550"/>
        <v>4.611627709693848E-3</v>
      </c>
      <c r="AP2105" s="13">
        <f t="shared" si="2551"/>
        <v>1.3802330462895449E-3</v>
      </c>
      <c r="AQ2105" s="13">
        <f t="shared" si="2552"/>
        <v>3.0982172380240538E-4</v>
      </c>
      <c r="AR2105" s="13">
        <f t="shared" si="2553"/>
        <v>3.1358947537741188E-4</v>
      </c>
      <c r="AS2105" s="13">
        <f t="shared" si="2554"/>
        <v>5.7809297463839635E-4</v>
      </c>
      <c r="AT2105" s="13">
        <f t="shared" si="2555"/>
        <v>5.3284869800566948E-4</v>
      </c>
      <c r="AU2105" s="13">
        <f t="shared" si="2556"/>
        <v>3.2743030091764158E-4</v>
      </c>
      <c r="AV2105" s="13">
        <f t="shared" si="2557"/>
        <v>1.5090203235967642E-4</v>
      </c>
      <c r="AW2105" s="13">
        <f t="shared" si="2558"/>
        <v>2.5580819060585485E-6</v>
      </c>
      <c r="AX2105" s="13">
        <f t="shared" si="2559"/>
        <v>3.5150404441056486E-3</v>
      </c>
      <c r="AY2105" s="13">
        <f t="shared" si="2560"/>
        <v>3.1560927846369714E-3</v>
      </c>
      <c r="AZ2105" s="13">
        <f t="shared" si="2561"/>
        <v>1.416900007785254E-3</v>
      </c>
      <c r="BA2105" s="13">
        <f t="shared" si="2562"/>
        <v>4.2406983762419771E-4</v>
      </c>
      <c r="BB2105" s="13">
        <f t="shared" si="2563"/>
        <v>9.5191205904349117E-5</v>
      </c>
      <c r="BC2105" s="13">
        <f t="shared" si="2564"/>
        <v>1.7094100787340976E-5</v>
      </c>
      <c r="BD2105" s="13">
        <f t="shared" si="2565"/>
        <v>4.692774266824316E-5</v>
      </c>
      <c r="BE2105" s="13">
        <f t="shared" si="2566"/>
        <v>8.6509913381180973E-5</v>
      </c>
      <c r="BF2105" s="13">
        <f t="shared" si="2567"/>
        <v>7.9739240454495267E-5</v>
      </c>
      <c r="BG2105" s="13">
        <f t="shared" si="2568"/>
        <v>4.8998981502028118E-5</v>
      </c>
      <c r="BH2105" s="13">
        <f t="shared" si="2569"/>
        <v>2.2582045313118575E-5</v>
      </c>
      <c r="BI2105" s="13">
        <f t="shared" si="2570"/>
        <v>8.3258672713861722E-6</v>
      </c>
      <c r="BJ2105" s="14">
        <f t="shared" si="2571"/>
        <v>0.59352599589165933</v>
      </c>
      <c r="BK2105" s="14">
        <f t="shared" si="2572"/>
        <v>0.22755847856490505</v>
      </c>
      <c r="BL2105" s="14">
        <f t="shared" si="2573"/>
        <v>0.17132040515724561</v>
      </c>
      <c r="BM2105" s="14">
        <f t="shared" si="2574"/>
        <v>0.51348146738183764</v>
      </c>
      <c r="BN2105" s="14">
        <f t="shared" si="2575"/>
        <v>0.48354939395764795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1.5546218487395</v>
      </c>
      <c r="F2106" s="10">
        <f>VLOOKUP(B2106,home!$B$2:$E$405,3,FALSE)</f>
        <v>1.03</v>
      </c>
      <c r="G2106" s="10">
        <f>VLOOKUP(C2106,away!$B$2:$E$405,4,FALSE)</f>
        <v>0.77</v>
      </c>
      <c r="H2106" s="10">
        <f>VLOOKUP(A2106,away!$A$2:$E$405,3,FALSE)</f>
        <v>1.3361344537815101</v>
      </c>
      <c r="I2106" s="10">
        <f>VLOOKUP(C2106,away!$B$2:$E$405,3,FALSE)</f>
        <v>1.54</v>
      </c>
      <c r="J2106" s="10">
        <f>VLOOKUP(B2106,home!$B$2:$E$405,4,FALSE)</f>
        <v>1.5</v>
      </c>
      <c r="K2106" s="12">
        <f t="shared" si="2520"/>
        <v>1.2329705882352977</v>
      </c>
      <c r="L2106" s="12">
        <f t="shared" si="2521"/>
        <v>3.0864705882352883</v>
      </c>
      <c r="M2106" s="13">
        <f t="shared" si="2522"/>
        <v>1.3307317907361307E-2</v>
      </c>
      <c r="N2106" s="13">
        <f t="shared" si="2523"/>
        <v>1.6407531588073381E-2</v>
      </c>
      <c r="O2106" s="13">
        <f t="shared" si="2524"/>
        <v>4.1072645329367441E-2</v>
      </c>
      <c r="P2106" s="13">
        <f t="shared" si="2525"/>
        <v>5.0641363672129916E-2</v>
      </c>
      <c r="Q2106" s="13">
        <f t="shared" si="2526"/>
        <v>1.0115001936818033E-2</v>
      </c>
      <c r="R2106" s="13">
        <f t="shared" si="2527"/>
        <v>6.3384755895056072E-2</v>
      </c>
      <c r="S2106" s="13">
        <f t="shared" si="2528"/>
        <v>4.8179274975355325E-2</v>
      </c>
      <c r="T2106" s="13">
        <f t="shared" si="2529"/>
        <v>3.1219655977931835E-2</v>
      </c>
      <c r="U2106" s="13">
        <f t="shared" si="2530"/>
        <v>7.8151539761078026E-2</v>
      </c>
      <c r="V2106" s="13">
        <f t="shared" si="2531"/>
        <v>2.0371950418321991E-2</v>
      </c>
      <c r="W2106" s="13">
        <f t="shared" si="2532"/>
        <v>4.1571666293465682E-3</v>
      </c>
      <c r="X2106" s="13">
        <f t="shared" si="2533"/>
        <v>1.2830972531871413E-2</v>
      </c>
      <c r="Y2106" s="13">
        <f t="shared" si="2534"/>
        <v>1.9801209669037999E-2</v>
      </c>
      <c r="Z2106" s="13">
        <f t="shared" si="2535"/>
        <v>6.5211728270854599E-2</v>
      </c>
      <c r="AA2106" s="13">
        <f t="shared" si="2536"/>
        <v>8.040414296595598E-2</v>
      </c>
      <c r="AB2106" s="13">
        <f t="shared" si="2537"/>
        <v>4.9567971724644867E-2</v>
      </c>
      <c r="AC2106" s="13">
        <f t="shared" si="2538"/>
        <v>4.8453760415263277E-3</v>
      </c>
      <c r="AD2106" s="13">
        <f t="shared" si="2539"/>
        <v>1.2814160460943972E-3</v>
      </c>
      <c r="AE2106" s="13">
        <f t="shared" si="2540"/>
        <v>3.9550529375631119E-3</v>
      </c>
      <c r="AF2106" s="13">
        <f t="shared" si="2541"/>
        <v>6.1035772833510638E-3</v>
      </c>
      <c r="AG2106" s="13">
        <f t="shared" si="2542"/>
        <v>6.2795039226946981E-3</v>
      </c>
      <c r="AH2106" s="13">
        <f t="shared" si="2543"/>
        <v>5.0318520328996107E-2</v>
      </c>
      <c r="AI2106" s="13">
        <f t="shared" si="2544"/>
        <v>6.2041255609172105E-2</v>
      </c>
      <c r="AJ2106" s="13">
        <f t="shared" si="2545"/>
        <v>3.8247521711648705E-2</v>
      </c>
      <c r="AK2106" s="13">
        <f t="shared" si="2546"/>
        <v>1.5719356447784605E-2</v>
      </c>
      <c r="AL2106" s="13">
        <f t="shared" si="2547"/>
        <v>7.3756846257178033E-4</v>
      </c>
      <c r="AM2106" s="13">
        <f t="shared" si="2548"/>
        <v>3.159896592254317E-4</v>
      </c>
      <c r="AN2106" s="13">
        <f t="shared" si="2549"/>
        <v>9.7529278938578655E-4</v>
      </c>
      <c r="AO2106" s="13">
        <f t="shared" si="2550"/>
        <v>1.5051062546785924E-3</v>
      </c>
      <c r="AP2106" s="13">
        <f t="shared" si="2551"/>
        <v>1.5484887290781485E-3</v>
      </c>
      <c r="AQ2106" s="13">
        <f t="shared" si="2552"/>
        <v>1.1948412296283869E-3</v>
      </c>
      <c r="AR2106" s="13">
        <f t="shared" si="2553"/>
        <v>3.1061326607793174E-2</v>
      </c>
      <c r="AS2106" s="13">
        <f t="shared" si="2554"/>
        <v>3.8297702138979449E-2</v>
      </c>
      <c r="AT2106" s="13">
        <f t="shared" si="2555"/>
        <v>2.3609970167178859E-2</v>
      </c>
      <c r="AU2106" s="13">
        <f t="shared" si="2556"/>
        <v>9.7034662684147809E-3</v>
      </c>
      <c r="AV2106" s="13">
        <f t="shared" si="2557"/>
        <v>2.9910221282221862E-3</v>
      </c>
      <c r="AW2106" s="13">
        <f t="shared" si="2558"/>
        <v>7.7967695431885574E-5</v>
      </c>
      <c r="AX2106" s="13">
        <f t="shared" si="2559"/>
        <v>6.4934326001908586E-5</v>
      </c>
      <c r="AY2106" s="13">
        <f t="shared" si="2560"/>
        <v>2.0041788737177276E-4</v>
      </c>
      <c r="AZ2106" s="13">
        <f t="shared" si="2561"/>
        <v>3.0929195736461473E-4</v>
      </c>
      <c r="BA2106" s="13">
        <f t="shared" si="2562"/>
        <v>3.1820684319453532E-4</v>
      </c>
      <c r="BB2106" s="13">
        <f t="shared" si="2563"/>
        <v>2.4553401562378292E-4</v>
      </c>
      <c r="BC2106" s="13">
        <f t="shared" si="2564"/>
        <v>1.515667035268219E-4</v>
      </c>
      <c r="BD2106" s="13">
        <f t="shared" si="2565"/>
        <v>1.5978311834420632E-2</v>
      </c>
      <c r="BE2106" s="13">
        <f t="shared" si="2566"/>
        <v>1.9700788541492622E-2</v>
      </c>
      <c r="BF2106" s="13">
        <f t="shared" si="2567"/>
        <v>1.2145246418351687E-2</v>
      </c>
      <c r="BG2106" s="13">
        <f t="shared" si="2568"/>
        <v>4.9915772068992396E-3</v>
      </c>
      <c r="BH2106" s="13">
        <f t="shared" si="2569"/>
        <v>1.5386169712531155E-3</v>
      </c>
      <c r="BI2106" s="13">
        <f t="shared" si="2570"/>
        <v>3.7941389442295323E-4</v>
      </c>
      <c r="BJ2106" s="14">
        <f t="shared" si="2571"/>
        <v>0.11898075891786228</v>
      </c>
      <c r="BK2106" s="14">
        <f t="shared" si="2572"/>
        <v>0.13828326936463842</v>
      </c>
      <c r="BL2106" s="14">
        <f t="shared" si="2573"/>
        <v>0.63930515195113258</v>
      </c>
      <c r="BM2106" s="14">
        <f t="shared" si="2574"/>
        <v>0.76672984198374172</v>
      </c>
      <c r="BN2106" s="14">
        <f t="shared" si="2575"/>
        <v>0.19492861632880615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1.63636363636364</v>
      </c>
      <c r="F2107" s="10">
        <f>VLOOKUP(B2107,home!$B$2:$E$405,3,FALSE)</f>
        <v>0.86</v>
      </c>
      <c r="G2107" s="10">
        <f>VLOOKUP(C2107,away!$B$2:$E$405,4,FALSE)</f>
        <v>1.71</v>
      </c>
      <c r="H2107" s="10">
        <f>VLOOKUP(A2107,away!$A$2:$E$405,3,FALSE)</f>
        <v>1.23232323232323</v>
      </c>
      <c r="I2107" s="10">
        <f>VLOOKUP(C2107,away!$B$2:$E$405,3,FALSE)</f>
        <v>0.73</v>
      </c>
      <c r="J2107" s="10">
        <f>VLOOKUP(B2107,home!$B$2:$E$405,4,FALSE)</f>
        <v>0.65</v>
      </c>
      <c r="K2107" s="12">
        <f t="shared" si="2520"/>
        <v>2.4064363636363688</v>
      </c>
      <c r="L2107" s="12">
        <f t="shared" si="2521"/>
        <v>0.58473737373737267</v>
      </c>
      <c r="M2107" s="13">
        <f t="shared" si="2522"/>
        <v>5.0228447105611682E-2</v>
      </c>
      <c r="N2107" s="13">
        <f t="shared" si="2523"/>
        <v>0.12087156160392987</v>
      </c>
      <c r="O2107" s="13">
        <f t="shared" si="2524"/>
        <v>2.937045024744191E-2</v>
      </c>
      <c r="P2107" s="13">
        <f t="shared" si="2525"/>
        <v>7.0678119491817001E-2</v>
      </c>
      <c r="Q2107" s="13">
        <f t="shared" si="2526"/>
        <v>0.14543486058660518</v>
      </c>
      <c r="R2107" s="13">
        <f t="shared" si="2527"/>
        <v>8.5869999715866736E-3</v>
      </c>
      <c r="S2107" s="13">
        <f t="shared" si="2528"/>
        <v>2.4863383514505771E-2</v>
      </c>
      <c r="T2107" s="13">
        <f t="shared" si="2529"/>
        <v>8.5041198429272435E-2</v>
      </c>
      <c r="U2107" s="13">
        <f t="shared" si="2530"/>
        <v>2.0664068986170639E-2</v>
      </c>
      <c r="V2107" s="13">
        <f t="shared" si="2531"/>
        <v>3.8873438200250953E-3</v>
      </c>
      <c r="W2107" s="13">
        <f t="shared" si="2532"/>
        <v>0.11665991235199748</v>
      </c>
      <c r="X2107" s="13">
        <f t="shared" si="2533"/>
        <v>6.821541076913909E-2</v>
      </c>
      <c r="Y2107" s="13">
        <f t="shared" si="2534"/>
        <v>1.9944050070781236E-2</v>
      </c>
      <c r="Z2107" s="13">
        <f t="shared" si="2535"/>
        <v>1.6737132705561624E-3</v>
      </c>
      <c r="AA2107" s="13">
        <f t="shared" si="2536"/>
        <v>4.0276844765671053E-3</v>
      </c>
      <c r="AB2107" s="13">
        <f t="shared" si="2537"/>
        <v>4.8461831928323989E-3</v>
      </c>
      <c r="AC2107" s="13">
        <f t="shared" si="2538"/>
        <v>3.4187567858684357E-4</v>
      </c>
      <c r="AD2107" s="13">
        <f t="shared" si="2539"/>
        <v>7.0183663815619579E-2</v>
      </c>
      <c r="AE2107" s="13">
        <f t="shared" si="2540"/>
        <v>4.1039011258812062E-2</v>
      </c>
      <c r="AF2107" s="13">
        <f t="shared" si="2541"/>
        <v>1.1998521832128115E-2</v>
      </c>
      <c r="AG2107" s="13">
        <f t="shared" si="2542"/>
        <v>2.3386613816163753E-3</v>
      </c>
      <c r="AH2107" s="13">
        <f t="shared" si="2543"/>
        <v>2.4467067555359971E-4</v>
      </c>
      <c r="AI2107" s="13">
        <f t="shared" si="2544"/>
        <v>5.8878441076765824E-4</v>
      </c>
      <c r="AJ2107" s="13">
        <f t="shared" si="2545"/>
        <v>7.0843610820675281E-4</v>
      </c>
      <c r="AK2107" s="13">
        <f t="shared" si="2546"/>
        <v>5.6826880403391977E-4</v>
      </c>
      <c r="AL2107" s="13">
        <f t="shared" si="2547"/>
        <v>1.9242585789443919E-5</v>
      </c>
      <c r="AM2107" s="13">
        <f t="shared" si="2548"/>
        <v>3.3778504147827418E-2</v>
      </c>
      <c r="AN2107" s="13">
        <f t="shared" si="2549"/>
        <v>1.9751553804177552E-2</v>
      </c>
      <c r="AO2107" s="13">
        <f t="shared" si="2550"/>
        <v>5.7747358493435968E-3</v>
      </c>
      <c r="AP2107" s="13">
        <f t="shared" si="2551"/>
        <v>1.125567958190744E-3</v>
      </c>
      <c r="AQ2107" s="13">
        <f t="shared" si="2552"/>
        <v>1.6454041295884807E-4</v>
      </c>
      <c r="AR2107" s="13">
        <f t="shared" si="2553"/>
        <v>2.861361765075214E-5</v>
      </c>
      <c r="AS2107" s="13">
        <f t="shared" si="2554"/>
        <v>6.8856850009957405E-5</v>
      </c>
      <c r="AT2107" s="13">
        <f t="shared" si="2555"/>
        <v>8.2849813874708383E-5</v>
      </c>
      <c r="AU2107" s="13">
        <f t="shared" si="2556"/>
        <v>6.6457601609534411E-5</v>
      </c>
      <c r="AV2107" s="13">
        <f t="shared" si="2557"/>
        <v>3.9981497288310617E-5</v>
      </c>
      <c r="AW2107" s="13">
        <f t="shared" si="2558"/>
        <v>7.5213563457942321E-7</v>
      </c>
      <c r="AX2107" s="13">
        <f t="shared" si="2559"/>
        <v>1.3547636781762294E-2</v>
      </c>
      <c r="AY2107" s="13">
        <f t="shared" si="2560"/>
        <v>7.9218095521155149E-3</v>
      </c>
      <c r="AZ2107" s="13">
        <f t="shared" si="2561"/>
        <v>2.3160890563758293E-3</v>
      </c>
      <c r="BA2107" s="13">
        <f t="shared" si="2562"/>
        <v>4.5143461072235747E-4</v>
      </c>
      <c r="BB2107" s="13">
        <f t="shared" si="2563"/>
        <v>6.5992672171986095E-5</v>
      </c>
      <c r="BC2107" s="13">
        <f t="shared" si="2564"/>
        <v>7.7176763623517112E-6</v>
      </c>
      <c r="BD2107" s="13">
        <f t="shared" si="2565"/>
        <v>2.7885752730376898E-6</v>
      </c>
      <c r="BE2107" s="13">
        <f t="shared" si="2566"/>
        <v>6.7105289397751127E-6</v>
      </c>
      <c r="BF2107" s="13">
        <f t="shared" si="2567"/>
        <v>8.0742304299545204E-6</v>
      </c>
      <c r="BG2107" s="13">
        <f t="shared" si="2568"/>
        <v>6.4767072383406237E-6</v>
      </c>
      <c r="BH2107" s="13">
        <f t="shared" si="2569"/>
        <v>3.8964459537424394E-6</v>
      </c>
      <c r="BI2107" s="13">
        <f t="shared" si="2570"/>
        <v>1.8753098464059211E-6</v>
      </c>
      <c r="BJ2107" s="14">
        <f t="shared" si="2571"/>
        <v>0.76663243462191011</v>
      </c>
      <c r="BK2107" s="14">
        <f t="shared" si="2572"/>
        <v>0.15794022174845135</v>
      </c>
      <c r="BL2107" s="14">
        <f t="shared" si="2573"/>
        <v>6.9922128051275179E-2</v>
      </c>
      <c r="BM2107" s="14">
        <f t="shared" si="2574"/>
        <v>0.5630770012687194</v>
      </c>
      <c r="BN2107" s="14">
        <f t="shared" si="2575"/>
        <v>0.42517043900699231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1.63636363636364</v>
      </c>
      <c r="F2108" s="10">
        <f>VLOOKUP(B2108,home!$B$2:$E$405,3,FALSE)</f>
        <v>0.92</v>
      </c>
      <c r="G2108" s="10">
        <f>VLOOKUP(C2108,away!$B$2:$E$405,4,FALSE)</f>
        <v>1.22</v>
      </c>
      <c r="H2108" s="10">
        <f>VLOOKUP(A2108,away!$A$2:$E$405,3,FALSE)</f>
        <v>1.23232323232323</v>
      </c>
      <c r="I2108" s="10">
        <f>VLOOKUP(C2108,away!$B$2:$E$405,3,FALSE)</f>
        <v>0.61</v>
      </c>
      <c r="J2108" s="10">
        <f>VLOOKUP(B2108,home!$B$2:$E$405,4,FALSE)</f>
        <v>1.22</v>
      </c>
      <c r="K2108" s="12">
        <f t="shared" si="2520"/>
        <v>1.8366545454545498</v>
      </c>
      <c r="L2108" s="12">
        <f t="shared" si="2521"/>
        <v>0.91709494949494774</v>
      </c>
      <c r="M2108" s="13">
        <f t="shared" si="2522"/>
        <v>6.3688612824574706E-2</v>
      </c>
      <c r="N2108" s="13">
        <f t="shared" si="2523"/>
        <v>0.11697398023795005</v>
      </c>
      <c r="O2108" s="13">
        <f t="shared" si="2524"/>
        <v>5.8408505161756621E-2</v>
      </c>
      <c r="P2108" s="13">
        <f t="shared" si="2525"/>
        <v>0.10727624649854582</v>
      </c>
      <c r="Q2108" s="13">
        <f t="shared" si="2526"/>
        <v>0.10742039625197083</v>
      </c>
      <c r="R2108" s="13">
        <f t="shared" si="2527"/>
        <v>2.6783072545698287E-2</v>
      </c>
      <c r="S2108" s="13">
        <f t="shared" si="2528"/>
        <v>4.5173668229025417E-2</v>
      </c>
      <c r="T2108" s="13">
        <f t="shared" si="2529"/>
        <v>9.8514702875428475E-2</v>
      </c>
      <c r="U2108" s="13">
        <f t="shared" si="2530"/>
        <v>4.9191251932295718E-2</v>
      </c>
      <c r="V2108" s="13">
        <f t="shared" si="2531"/>
        <v>8.4544357534761579E-3</v>
      </c>
      <c r="W2108" s="13">
        <f t="shared" si="2532"/>
        <v>6.576471968357038E-2</v>
      </c>
      <c r="X2108" s="13">
        <f t="shared" si="2533"/>
        <v>6.0312492276753372E-2</v>
      </c>
      <c r="Y2108" s="13">
        <f t="shared" si="2534"/>
        <v>2.7656141029231775E-2</v>
      </c>
      <c r="Z2108" s="13">
        <f t="shared" si="2535"/>
        <v>8.1875401878722335E-3</v>
      </c>
      <c r="AA2108" s="13">
        <f t="shared" si="2536"/>
        <v>1.5037682902147334E-2</v>
      </c>
      <c r="AB2108" s="13">
        <f t="shared" si="2537"/>
        <v>1.3809514327666535E-2</v>
      </c>
      <c r="AC2108" s="13">
        <f t="shared" si="2538"/>
        <v>8.9003364737486284E-4</v>
      </c>
      <c r="AD2108" s="13">
        <f t="shared" si="2539"/>
        <v>3.0196767834343455E-2</v>
      </c>
      <c r="AE2108" s="13">
        <f t="shared" si="2540"/>
        <v>2.7693303271947876E-2</v>
      </c>
      <c r="AF2108" s="13">
        <f t="shared" si="2541"/>
        <v>1.2698694282767651E-2</v>
      </c>
      <c r="AG2108" s="13">
        <f t="shared" si="2542"/>
        <v>3.8819694639688615E-3</v>
      </c>
      <c r="AH2108" s="13">
        <f t="shared" si="2543"/>
        <v>1.8771879387711346E-3</v>
      </c>
      <c r="AI2108" s="13">
        <f t="shared" si="2544"/>
        <v>3.4477457604164615E-3</v>
      </c>
      <c r="AJ2108" s="13">
        <f t="shared" si="2545"/>
        <v>3.1661589612202736E-3</v>
      </c>
      <c r="AK2108" s="13">
        <f t="shared" si="2546"/>
        <v>1.9383800825856241E-3</v>
      </c>
      <c r="AL2108" s="13">
        <f t="shared" si="2547"/>
        <v>5.9966430238181651E-5</v>
      </c>
      <c r="AM2108" s="13">
        <f t="shared" si="2548"/>
        <v>1.1092206180196514E-2</v>
      </c>
      <c r="AN2108" s="13">
        <f t="shared" si="2549"/>
        <v>1.017260626661487E-2</v>
      </c>
      <c r="AO2108" s="13">
        <f t="shared" si="2550"/>
        <v>4.6646229151565757E-3</v>
      </c>
      <c r="AP2108" s="13">
        <f t="shared" si="2551"/>
        <v>1.4259673722628323E-3</v>
      </c>
      <c r="AQ2108" s="13">
        <f t="shared" si="2552"/>
        <v>3.2693686881170628E-4</v>
      </c>
      <c r="AR2108" s="13">
        <f t="shared" si="2553"/>
        <v>3.4431191557996788E-4</v>
      </c>
      <c r="AS2108" s="13">
        <f t="shared" si="2554"/>
        <v>6.3238204480411118E-4</v>
      </c>
      <c r="AT2108" s="13">
        <f t="shared" si="2555"/>
        <v>5.807336785266569E-4</v>
      </c>
      <c r="AU2108" s="13">
        <f t="shared" si="2556"/>
        <v>3.5553571678817523E-4</v>
      </c>
      <c r="AV2108" s="13">
        <f t="shared" si="2557"/>
        <v>1.6324907257761085E-4</v>
      </c>
      <c r="AW2108" s="13">
        <f t="shared" si="2558"/>
        <v>2.805740333304755E-6</v>
      </c>
      <c r="AX2108" s="13">
        <f t="shared" si="2559"/>
        <v>3.3954251499961658E-3</v>
      </c>
      <c r="AY2108" s="13">
        <f t="shared" si="2560"/>
        <v>3.1139272564496092E-3</v>
      </c>
      <c r="AZ2108" s="13">
        <f t="shared" si="2561"/>
        <v>1.4278834799922974E-3</v>
      </c>
      <c r="BA2108" s="13">
        <f t="shared" si="2562"/>
        <v>4.3650157598940222E-4</v>
      </c>
      <c r="BB2108" s="13">
        <f t="shared" si="2563"/>
        <v>1.0007834769661645E-4</v>
      </c>
      <c r="BC2108" s="13">
        <f t="shared" si="2564"/>
        <v>1.8356269445273265E-5</v>
      </c>
      <c r="BD2108" s="13">
        <f t="shared" si="2565"/>
        <v>5.2627786471553202E-5</v>
      </c>
      <c r="BE2108" s="13">
        <f t="shared" si="2566"/>
        <v>9.6659063240189639E-5</v>
      </c>
      <c r="BF2108" s="13">
        <f t="shared" si="2567"/>
        <v>8.8764653929736552E-5</v>
      </c>
      <c r="BG2108" s="13">
        <f t="shared" si="2568"/>
        <v>5.4343335038583578E-5</v>
      </c>
      <c r="BH2108" s="13">
        <f t="shared" si="2569"/>
        <v>2.4952483328443502E-5</v>
      </c>
      <c r="BI2108" s="13">
        <f t="shared" si="2570"/>
        <v>9.1658183851129134E-6</v>
      </c>
      <c r="BJ2108" s="14">
        <f t="shared" si="2571"/>
        <v>0.58728767889054456</v>
      </c>
      <c r="BK2108" s="14">
        <f t="shared" si="2572"/>
        <v>0.22865689063968472</v>
      </c>
      <c r="BL2108" s="14">
        <f t="shared" si="2573"/>
        <v>0.17606222518122813</v>
      </c>
      <c r="BM2108" s="14">
        <f t="shared" si="2574"/>
        <v>0.51653239986271693</v>
      </c>
      <c r="BN2108" s="14">
        <f t="shared" si="2575"/>
        <v>0.48055081352049628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1.1583333333333301</v>
      </c>
      <c r="F2109" s="10">
        <f>VLOOKUP(B2109,home!$B$2:$E$405,3,FALSE)</f>
        <v>1.04</v>
      </c>
      <c r="G2109" s="10">
        <f>VLOOKUP(C2109,away!$B$2:$E$405,4,FALSE)</f>
        <v>0.43</v>
      </c>
      <c r="H2109" s="10">
        <f>VLOOKUP(A2109,away!$A$2:$E$405,3,FALSE)</f>
        <v>1.05</v>
      </c>
      <c r="I2109" s="10">
        <f>VLOOKUP(C2109,away!$B$2:$E$405,3,FALSE)</f>
        <v>1.73</v>
      </c>
      <c r="J2109" s="10">
        <f>VLOOKUP(B2109,home!$B$2:$E$405,4,FALSE)</f>
        <v>0.76</v>
      </c>
      <c r="K2109" s="12">
        <f t="shared" si="2520"/>
        <v>0.51800666666666528</v>
      </c>
      <c r="L2109" s="12">
        <f t="shared" si="2521"/>
        <v>1.3805400000000001</v>
      </c>
      <c r="M2109" s="13">
        <f t="shared" si="2522"/>
        <v>0.14978615031687859</v>
      </c>
      <c r="N2109" s="13">
        <f t="shared" si="2523"/>
        <v>7.759022443847835E-2</v>
      </c>
      <c r="O2109" s="13">
        <f t="shared" si="2524"/>
        <v>0.20678577195846359</v>
      </c>
      <c r="P2109" s="13">
        <f t="shared" si="2525"/>
        <v>0.10711640844629691</v>
      </c>
      <c r="Q2109" s="13">
        <f t="shared" si="2526"/>
        <v>2.0096126763647297E-2</v>
      </c>
      <c r="R2109" s="13">
        <f t="shared" si="2527"/>
        <v>0.14273801480976869</v>
      </c>
      <c r="S2109" s="13">
        <f t="shared" si="2528"/>
        <v>1.9150510468024514E-2</v>
      </c>
      <c r="T2109" s="13">
        <f t="shared" si="2529"/>
        <v>2.7743506842285642E-2</v>
      </c>
      <c r="U2109" s="13">
        <f t="shared" si="2530"/>
        <v>7.3939243258225387E-2</v>
      </c>
      <c r="V2109" s="13">
        <f t="shared" si="2531"/>
        <v>1.5216759930432068E-3</v>
      </c>
      <c r="W2109" s="13">
        <f t="shared" si="2532"/>
        <v>3.4699758792492322E-3</v>
      </c>
      <c r="X2109" s="13">
        <f t="shared" si="2533"/>
        <v>4.7904405003387357E-3</v>
      </c>
      <c r="Y2109" s="13">
        <f t="shared" si="2534"/>
        <v>3.3066973641688196E-3</v>
      </c>
      <c r="Z2109" s="13">
        <f t="shared" si="2535"/>
        <v>6.5685179655159326E-2</v>
      </c>
      <c r="AA2109" s="13">
        <f t="shared" si="2536"/>
        <v>3.4025360962570139E-2</v>
      </c>
      <c r="AB2109" s="13">
        <f t="shared" si="2537"/>
        <v>8.812681907175518E-3</v>
      </c>
      <c r="AC2109" s="13">
        <f t="shared" si="2538"/>
        <v>6.8012157185809221E-5</v>
      </c>
      <c r="AD2109" s="13">
        <f t="shared" si="2539"/>
        <v>4.4936765965590634E-4</v>
      </c>
      <c r="AE2109" s="13">
        <f t="shared" si="2540"/>
        <v>6.2037002886136509E-4</v>
      </c>
      <c r="AF2109" s="13">
        <f t="shared" si="2541"/>
        <v>4.2822281982213452E-4</v>
      </c>
      <c r="AG2109" s="13">
        <f t="shared" si="2542"/>
        <v>1.9705957722574978E-4</v>
      </c>
      <c r="AH2109" s="13">
        <f t="shared" si="2543"/>
        <v>2.2670254480283439E-2</v>
      </c>
      <c r="AI2109" s="13">
        <f t="shared" si="2544"/>
        <v>1.1743342955816657E-2</v>
      </c>
      <c r="AJ2109" s="13">
        <f t="shared" si="2545"/>
        <v>3.0415649700330249E-3</v>
      </c>
      <c r="AK2109" s="13">
        <f t="shared" si="2546"/>
        <v>5.2518364385896769E-4</v>
      </c>
      <c r="AL2109" s="13">
        <f t="shared" si="2547"/>
        <v>1.9454984304000658E-6</v>
      </c>
      <c r="AM2109" s="13">
        <f t="shared" si="2548"/>
        <v>4.6555088697231333E-5</v>
      </c>
      <c r="AN2109" s="13">
        <f t="shared" si="2549"/>
        <v>6.4271162150075751E-5</v>
      </c>
      <c r="AO2109" s="13">
        <f t="shared" si="2550"/>
        <v>4.4364455097332802E-5</v>
      </c>
      <c r="AP2109" s="13">
        <f t="shared" si="2551"/>
        <v>2.04156349466906E-5</v>
      </c>
      <c r="AQ2109" s="13">
        <f t="shared" si="2552"/>
        <v>7.0461501673260668E-6</v>
      </c>
      <c r="AR2109" s="13">
        <f t="shared" si="2553"/>
        <v>6.2594386240421001E-3</v>
      </c>
      <c r="AS2109" s="13">
        <f t="shared" si="2554"/>
        <v>3.2424309368446259E-3</v>
      </c>
      <c r="AT2109" s="13">
        <f t="shared" si="2555"/>
        <v>8.398004207458786E-4</v>
      </c>
      <c r="AU2109" s="13">
        <f t="shared" si="2556"/>
        <v>1.4500740553861186E-4</v>
      </c>
      <c r="AV2109" s="13">
        <f t="shared" si="2557"/>
        <v>1.8778700696259413E-5</v>
      </c>
      <c r="AW2109" s="13">
        <f t="shared" si="2558"/>
        <v>3.8646727733263423E-8</v>
      </c>
      <c r="AX2109" s="13">
        <f t="shared" si="2559"/>
        <v>4.0193077187372889E-6</v>
      </c>
      <c r="AY2109" s="13">
        <f t="shared" si="2560"/>
        <v>5.548815078025577E-6</v>
      </c>
      <c r="AZ2109" s="13">
        <f t="shared" si="2561"/>
        <v>3.8301805839087162E-6</v>
      </c>
      <c r="BA2109" s="13">
        <f t="shared" si="2562"/>
        <v>1.7625725011031122E-6</v>
      </c>
      <c r="BB2109" s="13">
        <f t="shared" si="2563"/>
        <v>6.0832546016822317E-7</v>
      </c>
      <c r="BC2109" s="13">
        <f t="shared" si="2564"/>
        <v>1.679635261561278E-7</v>
      </c>
      <c r="BD2109" s="13">
        <f t="shared" si="2565"/>
        <v>1.440234233005846E-3</v>
      </c>
      <c r="BE2109" s="13">
        <f t="shared" si="2566"/>
        <v>7.4605093425857963E-4</v>
      </c>
      <c r="BF2109" s="13">
        <f t="shared" si="2567"/>
        <v>1.932296788094191E-4</v>
      </c>
      <c r="BG2109" s="13">
        <f t="shared" si="2568"/>
        <v>3.3364753940379184E-5</v>
      </c>
      <c r="BH2109" s="13">
        <f t="shared" si="2569"/>
        <v>4.3207912432023264E-6</v>
      </c>
      <c r="BI2109" s="13">
        <f t="shared" si="2570"/>
        <v>4.4763973385075093E-7</v>
      </c>
      <c r="BJ2109" s="14">
        <f t="shared" si="2571"/>
        <v>0.13889058152966002</v>
      </c>
      <c r="BK2109" s="14">
        <f t="shared" si="2572"/>
        <v>0.27765025169493746</v>
      </c>
      <c r="BL2109" s="14">
        <f t="shared" si="2573"/>
        <v>0.51720452306505404</v>
      </c>
      <c r="BM2109" s="14">
        <f t="shared" si="2574"/>
        <v>0.2953123290429272</v>
      </c>
      <c r="BN2109" s="14">
        <f t="shared" si="2575"/>
        <v>0.70411269673353338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1.1583333333333301</v>
      </c>
      <c r="F2110" s="10">
        <f>VLOOKUP(B2110,home!$B$2:$E$405,3,FALSE)</f>
        <v>1.01</v>
      </c>
      <c r="G2110" s="10">
        <f>VLOOKUP(C2110,away!$B$2:$E$405,4,FALSE)</f>
        <v>1.29</v>
      </c>
      <c r="H2110" s="10">
        <f>VLOOKUP(A2110,away!$A$2:$E$405,3,FALSE)</f>
        <v>1.05</v>
      </c>
      <c r="I2110" s="10">
        <f>VLOOKUP(C2110,away!$B$2:$E$405,3,FALSE)</f>
        <v>0.57999999999999996</v>
      </c>
      <c r="J2110" s="10">
        <f>VLOOKUP(B2110,home!$B$2:$E$405,4,FALSE)</f>
        <v>0.32</v>
      </c>
      <c r="K2110" s="12">
        <f t="shared" si="2520"/>
        <v>1.5091924999999957</v>
      </c>
      <c r="L2110" s="12">
        <f t="shared" si="2521"/>
        <v>0.19488</v>
      </c>
      <c r="M2110" s="13">
        <f t="shared" si="2522"/>
        <v>0.18194105827313953</v>
      </c>
      <c r="N2110" s="13">
        <f t="shared" si="2523"/>
        <v>0.27458408058788436</v>
      </c>
      <c r="O2110" s="13">
        <f t="shared" si="2524"/>
        <v>3.5456673436269424E-2</v>
      </c>
      <c r="P2110" s="13">
        <f t="shared" si="2525"/>
        <v>5.3510945624966895E-2</v>
      </c>
      <c r="Q2110" s="13">
        <f t="shared" si="2526"/>
        <v>0.20720011752131479</v>
      </c>
      <c r="R2110" s="13">
        <f t="shared" si="2527"/>
        <v>3.4548982596300922E-3</v>
      </c>
      <c r="S2110" s="13">
        <f t="shared" si="2528"/>
        <v>3.9345452434648431E-3</v>
      </c>
      <c r="T2110" s="13">
        <f t="shared" si="2529"/>
        <v>4.0379158902553822E-2</v>
      </c>
      <c r="U2110" s="13">
        <f t="shared" si="2530"/>
        <v>5.2141065416967738E-3</v>
      </c>
      <c r="V2110" s="13">
        <f t="shared" si="2531"/>
        <v>1.2857719391857092E-4</v>
      </c>
      <c r="W2110" s="13">
        <f t="shared" si="2532"/>
        <v>0.10423495445409529</v>
      </c>
      <c r="X2110" s="13">
        <f t="shared" si="2533"/>
        <v>2.031330792401409E-2</v>
      </c>
      <c r="Y2110" s="13">
        <f t="shared" si="2534"/>
        <v>1.9793287241159324E-3</v>
      </c>
      <c r="Z2110" s="13">
        <f t="shared" si="2535"/>
        <v>2.2443019094557068E-4</v>
      </c>
      <c r="AA2110" s="13">
        <f t="shared" si="2536"/>
        <v>3.3870836094862224E-4</v>
      </c>
      <c r="AB2110" s="13">
        <f t="shared" si="2537"/>
        <v>2.5558805901547611E-4</v>
      </c>
      <c r="AC2110" s="13">
        <f t="shared" si="2538"/>
        <v>2.3635014334073605E-6</v>
      </c>
      <c r="AD2110" s="13">
        <f t="shared" si="2539"/>
        <v>3.932765287499046E-2</v>
      </c>
      <c r="AE2110" s="13">
        <f t="shared" si="2540"/>
        <v>7.6641729922781393E-3</v>
      </c>
      <c r="AF2110" s="13">
        <f t="shared" si="2541"/>
        <v>7.4679701636758177E-4</v>
      </c>
      <c r="AG2110" s="13">
        <f t="shared" si="2542"/>
        <v>4.8511934183238087E-5</v>
      </c>
      <c r="AH2110" s="13">
        <f t="shared" si="2543"/>
        <v>1.0934238902868207E-5</v>
      </c>
      <c r="AI2110" s="13">
        <f t="shared" si="2544"/>
        <v>1.6501871345416881E-5</v>
      </c>
      <c r="AJ2110" s="13">
        <f t="shared" si="2545"/>
        <v>1.2452250235234E-5</v>
      </c>
      <c r="AK2110" s="13">
        <f t="shared" si="2546"/>
        <v>6.2642808877127775E-6</v>
      </c>
      <c r="AL2110" s="13">
        <f t="shared" si="2547"/>
        <v>2.7805311871435728E-8</v>
      </c>
      <c r="AM2110" s="13">
        <f t="shared" si="2548"/>
        <v>1.1870599752307771E-2</v>
      </c>
      <c r="AN2110" s="13">
        <f t="shared" si="2549"/>
        <v>2.3133424797297381E-3</v>
      </c>
      <c r="AO2110" s="13">
        <f t="shared" si="2550"/>
        <v>2.2541209122486564E-4</v>
      </c>
      <c r="AP2110" s="13">
        <f t="shared" si="2551"/>
        <v>1.4642769445967265E-5</v>
      </c>
      <c r="AQ2110" s="13">
        <f t="shared" si="2552"/>
        <v>7.1339572740752532E-7</v>
      </c>
      <c r="AR2110" s="13">
        <f t="shared" si="2553"/>
        <v>4.2617289547819158E-7</v>
      </c>
      <c r="AS2110" s="13">
        <f t="shared" si="2554"/>
        <v>6.4317693755896882E-7</v>
      </c>
      <c r="AT2110" s="13">
        <f t="shared" si="2555"/>
        <v>4.8533890516848081E-7</v>
      </c>
      <c r="AU2110" s="13">
        <f t="shared" si="2556"/>
        <v>2.4415661187949339E-7</v>
      </c>
      <c r="AV2110" s="13">
        <f t="shared" si="2557"/>
        <v>9.2119831868485356E-8</v>
      </c>
      <c r="AW2110" s="13">
        <f t="shared" si="2558"/>
        <v>2.2716278217909097E-10</v>
      </c>
      <c r="AX2110" s="13">
        <f t="shared" si="2559"/>
        <v>2.9858366861141164E-3</v>
      </c>
      <c r="AY2110" s="13">
        <f t="shared" si="2560"/>
        <v>5.8187985338991894E-4</v>
      </c>
      <c r="AZ2110" s="13">
        <f t="shared" si="2561"/>
        <v>5.6698372914313692E-5</v>
      </c>
      <c r="BA2110" s="13">
        <f t="shared" si="2562"/>
        <v>3.6831263045138158E-6</v>
      </c>
      <c r="BB2110" s="13">
        <f t="shared" si="2563"/>
        <v>1.7944191355591318E-7</v>
      </c>
      <c r="BC2110" s="13">
        <f t="shared" si="2564"/>
        <v>6.9939280227552769E-9</v>
      </c>
      <c r="BD2110" s="13">
        <f t="shared" si="2565"/>
        <v>1.3842095645131636E-8</v>
      </c>
      <c r="BE2110" s="13">
        <f t="shared" si="2566"/>
        <v>2.0890386931915268E-8</v>
      </c>
      <c r="BF2110" s="13">
        <f t="shared" si="2567"/>
        <v>1.5763807639872226E-8</v>
      </c>
      <c r="BG2110" s="13">
        <f t="shared" si="2568"/>
        <v>7.930206753845931E-9</v>
      </c>
      <c r="BH2110" s="13">
        <f t="shared" si="2569"/>
        <v>2.9920521390883984E-9</v>
      </c>
      <c r="BI2110" s="13">
        <f t="shared" si="2570"/>
        <v>9.0311652958423083E-10</v>
      </c>
      <c r="BJ2110" s="14">
        <f t="shared" si="2571"/>
        <v>0.71453107789479753</v>
      </c>
      <c r="BK2110" s="14">
        <f t="shared" si="2572"/>
        <v>0.24009939749562501</v>
      </c>
      <c r="BL2110" s="14">
        <f t="shared" si="2573"/>
        <v>4.4768080585779219E-2</v>
      </c>
      <c r="BM2110" s="14">
        <f t="shared" si="2574"/>
        <v>0.24289333283771553</v>
      </c>
      <c r="BN2110" s="14">
        <f t="shared" si="2575"/>
        <v>0.75614777370320496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1.1583333333333301</v>
      </c>
      <c r="F2111" s="10">
        <f>VLOOKUP(B2111,home!$B$2:$E$405,3,FALSE)</f>
        <v>0.57999999999999996</v>
      </c>
      <c r="G2111" s="10">
        <f>VLOOKUP(C2111,away!$B$2:$E$405,4,FALSE)</f>
        <v>0.57999999999999996</v>
      </c>
      <c r="H2111" s="10">
        <f>VLOOKUP(A2111,away!$A$2:$E$405,3,FALSE)</f>
        <v>1.05</v>
      </c>
      <c r="I2111" s="10">
        <f>VLOOKUP(C2111,away!$B$2:$E$405,3,FALSE)</f>
        <v>0.86</v>
      </c>
      <c r="J2111" s="10">
        <f>VLOOKUP(B2111,home!$B$2:$E$405,4,FALSE)</f>
        <v>1.27</v>
      </c>
      <c r="K2111" s="12">
        <f t="shared" si="2520"/>
        <v>0.3896633333333322</v>
      </c>
      <c r="L2111" s="12">
        <f t="shared" si="2521"/>
        <v>1.1468100000000001</v>
      </c>
      <c r="M2111" s="13">
        <f t="shared" si="2522"/>
        <v>0.2151384868493148</v>
      </c>
      <c r="N2111" s="13">
        <f t="shared" si="2523"/>
        <v>8.3831579913993259E-2</v>
      </c>
      <c r="O2111" s="13">
        <f t="shared" si="2524"/>
        <v>0.24672296810366276</v>
      </c>
      <c r="P2111" s="13">
        <f t="shared" si="2525"/>
        <v>9.6138894161166624E-2</v>
      </c>
      <c r="Q2111" s="13">
        <f t="shared" si="2526"/>
        <v>1.6333046433943118E-2</v>
      </c>
      <c r="R2111" s="13">
        <f t="shared" si="2527"/>
        <v>0.14147218352548077</v>
      </c>
      <c r="S2111" s="13">
        <f t="shared" si="2528"/>
        <v>1.0740392276958879E-2</v>
      </c>
      <c r="T2111" s="13">
        <f t="shared" si="2529"/>
        <v>1.873090098091031E-2</v>
      </c>
      <c r="U2111" s="13">
        <f t="shared" si="2530"/>
        <v>5.5126522606483756E-2</v>
      </c>
      <c r="V2111" s="13">
        <f t="shared" si="2531"/>
        <v>5.3328411412566733E-4</v>
      </c>
      <c r="W2111" s="13">
        <f t="shared" si="2532"/>
        <v>2.121463105646123E-3</v>
      </c>
      <c r="X2111" s="13">
        <f t="shared" si="2533"/>
        <v>2.4329151041860308E-3</v>
      </c>
      <c r="Y2111" s="13">
        <f t="shared" si="2534"/>
        <v>1.3950456853157912E-3</v>
      </c>
      <c r="Z2111" s="13">
        <f t="shared" si="2535"/>
        <v>5.4080571596285515E-2</v>
      </c>
      <c r="AA2111" s="13">
        <f t="shared" si="2536"/>
        <v>2.1073215796780537E-2</v>
      </c>
      <c r="AB2111" s="13">
        <f t="shared" si="2537"/>
        <v>4.1057297557130692E-3</v>
      </c>
      <c r="AC2111" s="13">
        <f t="shared" si="2538"/>
        <v>1.4894285582217981E-5</v>
      </c>
      <c r="AD2111" s="13">
        <f t="shared" si="2539"/>
        <v>2.0666409632243789E-4</v>
      </c>
      <c r="AE2111" s="13">
        <f t="shared" si="2540"/>
        <v>2.3700445230353501E-4</v>
      </c>
      <c r="AF2111" s="13">
        <f t="shared" si="2541"/>
        <v>1.3589953797310851E-4</v>
      </c>
      <c r="AG2111" s="13">
        <f t="shared" si="2542"/>
        <v>5.1950316380980173E-5</v>
      </c>
      <c r="AH2111" s="13">
        <f t="shared" si="2543"/>
        <v>1.550503507808406E-2</v>
      </c>
      <c r="AI2111" s="13">
        <f t="shared" si="2544"/>
        <v>6.0417436519764776E-3</v>
      </c>
      <c r="AJ2111" s="13">
        <f t="shared" si="2545"/>
        <v>1.1771229852873273E-3</v>
      </c>
      <c r="AK2111" s="13">
        <f t="shared" si="2546"/>
        <v>1.5289388873011427E-4</v>
      </c>
      <c r="AL2111" s="13">
        <f t="shared" si="2547"/>
        <v>2.6623226111987562E-7</v>
      </c>
      <c r="AM2111" s="13">
        <f t="shared" si="2548"/>
        <v>1.6105884130664404E-5</v>
      </c>
      <c r="AN2111" s="13">
        <f t="shared" si="2549"/>
        <v>1.8470388979887249E-5</v>
      </c>
      <c r="AO2111" s="13">
        <f t="shared" si="2550"/>
        <v>1.059101339301225E-5</v>
      </c>
      <c r="AP2111" s="13">
        <f t="shared" si="2551"/>
        <v>4.0486266897467911E-6</v>
      </c>
      <c r="AQ2111" s="13">
        <f t="shared" si="2552"/>
        <v>1.1607513935171305E-6</v>
      </c>
      <c r="AR2111" s="13">
        <f t="shared" si="2553"/>
        <v>3.5562658555795107E-3</v>
      </c>
      <c r="AS2111" s="13">
        <f t="shared" si="2554"/>
        <v>1.3857464075046266E-3</v>
      </c>
      <c r="AT2111" s="13">
        <f t="shared" si="2555"/>
        <v>2.6998728215147153E-4</v>
      </c>
      <c r="AU2111" s="13">
        <f t="shared" si="2556"/>
        <v>3.5068048106916417E-5</v>
      </c>
      <c r="AV2111" s="13">
        <f t="shared" si="2557"/>
        <v>3.4161831297086753E-6</v>
      </c>
      <c r="AW2111" s="13">
        <f t="shared" si="2558"/>
        <v>3.3047544228800452E-9</v>
      </c>
      <c r="AX2111" s="13">
        <f t="shared" si="2559"/>
        <v>1.0459787494391842E-6</v>
      </c>
      <c r="AY2111" s="13">
        <f t="shared" si="2560"/>
        <v>1.1995388896443509E-6</v>
      </c>
      <c r="AZ2111" s="13">
        <f t="shared" si="2561"/>
        <v>6.8782159701651915E-7</v>
      </c>
      <c r="BA2111" s="13">
        <f t="shared" si="2562"/>
        <v>2.629335618915047E-7</v>
      </c>
      <c r="BB2111" s="13">
        <f t="shared" si="2563"/>
        <v>7.5383709528199183E-8</v>
      </c>
      <c r="BC2111" s="13">
        <f t="shared" si="2564"/>
        <v>1.7290158384806795E-8</v>
      </c>
      <c r="BD2111" s="13">
        <f t="shared" si="2565"/>
        <v>6.7972687430618948E-4</v>
      </c>
      <c r="BE2111" s="13">
        <f t="shared" si="2566"/>
        <v>2.6486463959839667E-4</v>
      </c>
      <c r="BF2111" s="13">
        <f t="shared" si="2567"/>
        <v>5.1604019174021484E-5</v>
      </c>
      <c r="BG2111" s="13">
        <f t="shared" si="2568"/>
        <v>6.7027313749154655E-6</v>
      </c>
      <c r="BH2111" s="13">
        <f t="shared" si="2569"/>
        <v>6.5295216249686734E-7</v>
      </c>
      <c r="BI2111" s="13">
        <f t="shared" si="2570"/>
        <v>5.0886303229147403E-8</v>
      </c>
      <c r="BJ2111" s="14">
        <f t="shared" si="2571"/>
        <v>0.12553013523822742</v>
      </c>
      <c r="BK2111" s="14">
        <f t="shared" si="2572"/>
        <v>0.32256741745829898</v>
      </c>
      <c r="BL2111" s="14">
        <f t="shared" si="2573"/>
        <v>0.49763150127159039</v>
      </c>
      <c r="BM2111" s="14">
        <f t="shared" si="2574"/>
        <v>0.20017127034270574</v>
      </c>
      <c r="BN2111" s="14">
        <f t="shared" si="2575"/>
        <v>0.79963715898756127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1.1583333333333301</v>
      </c>
      <c r="F2112" s="10">
        <f>VLOOKUP(B2112,home!$B$2:$E$405,3,FALSE)</f>
        <v>0.57999999999999996</v>
      </c>
      <c r="G2112" s="10">
        <f>VLOOKUP(C2112,away!$B$2:$E$405,4,FALSE)</f>
        <v>0.86</v>
      </c>
      <c r="H2112" s="10">
        <f>VLOOKUP(A2112,away!$A$2:$E$405,3,FALSE)</f>
        <v>1.05</v>
      </c>
      <c r="I2112" s="10">
        <f>VLOOKUP(C2112,away!$B$2:$E$405,3,FALSE)</f>
        <v>0.86</v>
      </c>
      <c r="J2112" s="10">
        <f>VLOOKUP(B2112,home!$B$2:$E$405,4,FALSE)</f>
        <v>1.1100000000000001</v>
      </c>
      <c r="K2112" s="12">
        <f t="shared" si="2520"/>
        <v>0.57777666666666494</v>
      </c>
      <c r="L2112" s="12">
        <f t="shared" si="2521"/>
        <v>1.0023300000000002</v>
      </c>
      <c r="M2112" s="13">
        <f t="shared" si="2522"/>
        <v>0.20595312869946972</v>
      </c>
      <c r="N2112" s="13">
        <f t="shared" si="2523"/>
        <v>0.11899491218955024</v>
      </c>
      <c r="O2112" s="13">
        <f t="shared" si="2524"/>
        <v>0.20643299948933952</v>
      </c>
      <c r="P2112" s="13">
        <f t="shared" si="2525"/>
        <v>0.11927217033495192</v>
      </c>
      <c r="Q2112" s="13">
        <f t="shared" si="2526"/>
        <v>3.4376241857585414E-2</v>
      </c>
      <c r="R2112" s="13">
        <f t="shared" si="2527"/>
        <v>0.10345699418907484</v>
      </c>
      <c r="S2112" s="13">
        <f t="shared" si="2528"/>
        <v>1.7268310884910595E-2</v>
      </c>
      <c r="T2112" s="13">
        <f t="shared" si="2529"/>
        <v>3.4456338501113591E-2</v>
      </c>
      <c r="U2112" s="13">
        <f t="shared" si="2530"/>
        <v>5.9775037245916179E-2</v>
      </c>
      <c r="V2112" s="13">
        <f t="shared" si="2531"/>
        <v>1.1111637823550114E-3</v>
      </c>
      <c r="W2112" s="13">
        <f t="shared" si="2532"/>
        <v>6.6205968110009273E-3</v>
      </c>
      <c r="X2112" s="13">
        <f t="shared" si="2533"/>
        <v>6.63602280157056E-3</v>
      </c>
      <c r="Y2112" s="13">
        <f t="shared" si="2534"/>
        <v>3.3257423673491099E-3</v>
      </c>
      <c r="Z2112" s="13">
        <f t="shared" si="2535"/>
        <v>3.4566016328511806E-2</v>
      </c>
      <c r="AA2112" s="13">
        <f t="shared" si="2536"/>
        <v>1.9971437694233062E-2</v>
      </c>
      <c r="AB2112" s="13">
        <f t="shared" si="2537"/>
        <v>5.769515349757481E-3</v>
      </c>
      <c r="AC2112" s="13">
        <f t="shared" si="2538"/>
        <v>4.0218773549341078E-5</v>
      </c>
      <c r="AD2112" s="13">
        <f t="shared" si="2539"/>
        <v>9.5630658920101684E-4</v>
      </c>
      <c r="AE2112" s="13">
        <f t="shared" si="2540"/>
        <v>9.5853478355385541E-4</v>
      </c>
      <c r="AF2112" s="13">
        <f t="shared" si="2541"/>
        <v>4.8038408479976794E-4</v>
      </c>
      <c r="AG2112" s="13">
        <f t="shared" si="2542"/>
        <v>1.6050112657245053E-4</v>
      </c>
      <c r="AH2112" s="13">
        <f t="shared" si="2543"/>
        <v>8.6616387866393085E-3</v>
      </c>
      <c r="AI2112" s="13">
        <f t="shared" si="2544"/>
        <v>5.0044927860151559E-3</v>
      </c>
      <c r="AJ2112" s="13">
        <f t="shared" si="2545"/>
        <v>1.4457395801306039E-3</v>
      </c>
      <c r="AK2112" s="13">
        <f t="shared" si="2546"/>
        <v>2.7843819849197464E-4</v>
      </c>
      <c r="AL2112" s="13">
        <f t="shared" si="2547"/>
        <v>9.3166448885361815E-7</v>
      </c>
      <c r="AM2112" s="13">
        <f t="shared" si="2548"/>
        <v>1.1050632668398627E-4</v>
      </c>
      <c r="AN2112" s="13">
        <f t="shared" si="2549"/>
        <v>1.1076380642515998E-4</v>
      </c>
      <c r="AO2112" s="13">
        <f t="shared" si="2550"/>
        <v>5.5510943047065299E-5</v>
      </c>
      <c r="AP2112" s="13">
        <f t="shared" si="2551"/>
        <v>1.8546761181454993E-5</v>
      </c>
      <c r="AQ2112" s="13">
        <f t="shared" si="2552"/>
        <v>4.6474937837519458E-6</v>
      </c>
      <c r="AR2112" s="13">
        <f t="shared" si="2553"/>
        <v>1.7363640810024368E-3</v>
      </c>
      <c r="AS2112" s="13">
        <f t="shared" si="2554"/>
        <v>1.0032306508413148E-3</v>
      </c>
      <c r="AT2112" s="13">
        <f t="shared" si="2555"/>
        <v>2.8982163067046182E-4</v>
      </c>
      <c r="AU2112" s="13">
        <f t="shared" si="2556"/>
        <v>5.5817391898892222E-5</v>
      </c>
      <c r="AV2112" s="13">
        <f t="shared" si="2557"/>
        <v>8.0624966583422147E-6</v>
      </c>
      <c r="AW2112" s="13">
        <f t="shared" si="2558"/>
        <v>1.4987450773558869E-8</v>
      </c>
      <c r="AX2112" s="13">
        <f t="shared" si="2559"/>
        <v>1.0641329512841844E-5</v>
      </c>
      <c r="AY2112" s="13">
        <f t="shared" si="2560"/>
        <v>1.0666123810606769E-5</v>
      </c>
      <c r="AZ2112" s="13">
        <f t="shared" si="2561"/>
        <v>5.3454879395427409E-6</v>
      </c>
      <c r="BA2112" s="13">
        <f t="shared" si="2562"/>
        <v>1.7859809754806258E-6</v>
      </c>
      <c r="BB2112" s="13">
        <f t="shared" si="2563"/>
        <v>4.475355777883739E-7</v>
      </c>
      <c r="BC2112" s="13">
        <f t="shared" si="2564"/>
        <v>8.9715667136924216E-8</v>
      </c>
      <c r="BD2112" s="13">
        <f t="shared" si="2565"/>
        <v>2.9006830155186197E-4</v>
      </c>
      <c r="BE2112" s="13">
        <f t="shared" si="2566"/>
        <v>1.6759469637629579E-4</v>
      </c>
      <c r="BF2112" s="13">
        <f t="shared" si="2567"/>
        <v>4.841615251165398E-5</v>
      </c>
      <c r="BG2112" s="13">
        <f t="shared" si="2568"/>
        <v>9.3245744036694373E-6</v>
      </c>
      <c r="BH2112" s="13">
        <f t="shared" si="2569"/>
        <v>1.3468803792593582E-6</v>
      </c>
      <c r="BI2112" s="13">
        <f t="shared" si="2570"/>
        <v>1.5563921118544111E-7</v>
      </c>
      <c r="BJ2112" s="14">
        <f t="shared" si="2571"/>
        <v>0.20729453261690178</v>
      </c>
      <c r="BK2112" s="14">
        <f t="shared" si="2572"/>
        <v>0.34365659026353601</v>
      </c>
      <c r="BL2112" s="14">
        <f t="shared" si="2573"/>
        <v>0.41440649581510364</v>
      </c>
      <c r="BM2112" s="14">
        <f t="shared" si="2574"/>
        <v>0.21142653712772164</v>
      </c>
      <c r="BN2112" s="14">
        <f t="shared" si="2575"/>
        <v>0.78848644675997159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1.1583333333333301</v>
      </c>
      <c r="F2113" s="10">
        <f>VLOOKUP(B2113,home!$B$2:$E$405,3,FALSE)</f>
        <v>1.44</v>
      </c>
      <c r="G2113" s="10">
        <f>VLOOKUP(C2113,away!$B$2:$E$405,4,FALSE)</f>
        <v>1.38</v>
      </c>
      <c r="H2113" s="10">
        <f>VLOOKUP(A2113,away!$A$2:$E$405,3,FALSE)</f>
        <v>1.05</v>
      </c>
      <c r="I2113" s="10">
        <f>VLOOKUP(C2113,away!$B$2:$E$405,3,FALSE)</f>
        <v>0.52</v>
      </c>
      <c r="J2113" s="10">
        <f>VLOOKUP(B2113,home!$B$2:$E$405,4,FALSE)</f>
        <v>0.95</v>
      </c>
      <c r="K2113" s="12">
        <f t="shared" si="2520"/>
        <v>2.3018399999999932</v>
      </c>
      <c r="L2113" s="12">
        <f t="shared" si="2521"/>
        <v>0.51870000000000005</v>
      </c>
      <c r="M2113" s="13">
        <f t="shared" si="2522"/>
        <v>5.9573764188859284E-2</v>
      </c>
      <c r="N2113" s="13">
        <f t="shared" si="2523"/>
        <v>0.13712927336048344</v>
      </c>
      <c r="O2113" s="13">
        <f t="shared" si="2524"/>
        <v>3.0900911484761314E-2</v>
      </c>
      <c r="P2113" s="13">
        <f t="shared" si="2525"/>
        <v>7.1128954092082766E-2</v>
      </c>
      <c r="Q2113" s="13">
        <f t="shared" si="2526"/>
        <v>0.15782482329604716</v>
      </c>
      <c r="R2113" s="13">
        <f t="shared" si="2527"/>
        <v>8.0141513935728468E-3</v>
      </c>
      <c r="S2113" s="13">
        <f t="shared" si="2528"/>
        <v>2.1231359891053136E-2</v>
      </c>
      <c r="T2113" s="13">
        <f t="shared" si="2529"/>
        <v>8.1863735843659677E-2</v>
      </c>
      <c r="U2113" s="13">
        <f t="shared" si="2530"/>
        <v>1.8447294243781668E-2</v>
      </c>
      <c r="V2113" s="13">
        <f t="shared" si="2531"/>
        <v>2.8166097825951253E-3</v>
      </c>
      <c r="W2113" s="13">
        <f t="shared" si="2532"/>
        <v>0.12109583041859071</v>
      </c>
      <c r="X2113" s="13">
        <f t="shared" si="2533"/>
        <v>6.2812407238123008E-2</v>
      </c>
      <c r="Y2113" s="13">
        <f t="shared" si="2534"/>
        <v>1.6290397817207199E-2</v>
      </c>
      <c r="Z2113" s="13">
        <f t="shared" si="2535"/>
        <v>1.3856467759487453E-3</v>
      </c>
      <c r="AA2113" s="13">
        <f t="shared" si="2536"/>
        <v>3.1895371747498505E-3</v>
      </c>
      <c r="AB2113" s="13">
        <f t="shared" si="2537"/>
        <v>3.6709021251630876E-3</v>
      </c>
      <c r="AC2113" s="13">
        <f t="shared" si="2538"/>
        <v>2.1018323947769935E-4</v>
      </c>
      <c r="AD2113" s="13">
        <f t="shared" si="2539"/>
        <v>6.9685806572682044E-2</v>
      </c>
      <c r="AE2113" s="13">
        <f t="shared" si="2540"/>
        <v>3.6146027869250176E-2</v>
      </c>
      <c r="AF2113" s="13">
        <f t="shared" si="2541"/>
        <v>9.3744723278900328E-3</v>
      </c>
      <c r="AG2113" s="13">
        <f t="shared" si="2542"/>
        <v>1.6208462654921868E-3</v>
      </c>
      <c r="AH2113" s="13">
        <f t="shared" si="2543"/>
        <v>1.7968374567115355E-4</v>
      </c>
      <c r="AI2113" s="13">
        <f t="shared" si="2544"/>
        <v>4.1360323313568688E-4</v>
      </c>
      <c r="AJ2113" s="13">
        <f t="shared" si="2545"/>
        <v>4.7602423308052338E-4</v>
      </c>
      <c r="AK2113" s="13">
        <f t="shared" si="2546"/>
        <v>3.6524387355802286E-4</v>
      </c>
      <c r="AL2113" s="13">
        <f t="shared" si="2547"/>
        <v>1.0038052283780515E-5</v>
      </c>
      <c r="AM2113" s="13">
        <f t="shared" si="2548"/>
        <v>3.2081115400252394E-2</v>
      </c>
      <c r="AN2113" s="13">
        <f t="shared" si="2549"/>
        <v>1.6640474558110917E-2</v>
      </c>
      <c r="AO2113" s="13">
        <f t="shared" si="2550"/>
        <v>4.3157070766460665E-3</v>
      </c>
      <c r="AP2113" s="13">
        <f t="shared" si="2551"/>
        <v>7.4618575355210506E-4</v>
      </c>
      <c r="AQ2113" s="13">
        <f t="shared" si="2552"/>
        <v>9.6761637591869225E-5</v>
      </c>
      <c r="AR2113" s="13">
        <f t="shared" si="2553"/>
        <v>1.8640391775925474E-5</v>
      </c>
      <c r="AS2113" s="13">
        <f t="shared" si="2554"/>
        <v>4.2907199405496165E-5</v>
      </c>
      <c r="AT2113" s="13">
        <f t="shared" si="2555"/>
        <v>4.938275393977351E-5</v>
      </c>
      <c r="AU2113" s="13">
        <f t="shared" si="2556"/>
        <v>3.7890399442909303E-5</v>
      </c>
      <c r="AV2113" s="13">
        <f t="shared" si="2557"/>
        <v>2.1804409263416535E-5</v>
      </c>
      <c r="AW2113" s="13">
        <f t="shared" si="2558"/>
        <v>3.3291880979102794E-7</v>
      </c>
      <c r="AX2113" s="13">
        <f t="shared" si="2559"/>
        <v>1.2307599112152784E-2</v>
      </c>
      <c r="AY2113" s="13">
        <f t="shared" si="2560"/>
        <v>6.3839516594736499E-3</v>
      </c>
      <c r="AZ2113" s="13">
        <f t="shared" si="2561"/>
        <v>1.655677862884491E-3</v>
      </c>
      <c r="BA2113" s="13">
        <f t="shared" si="2562"/>
        <v>2.8626670249272851E-4</v>
      </c>
      <c r="BB2113" s="13">
        <f t="shared" si="2563"/>
        <v>3.7121634645744573E-5</v>
      </c>
      <c r="BC2113" s="13">
        <f t="shared" si="2564"/>
        <v>3.8509983781495427E-6</v>
      </c>
      <c r="BD2113" s="13">
        <f t="shared" si="2565"/>
        <v>1.611461869028757E-6</v>
      </c>
      <c r="BE2113" s="13">
        <f t="shared" si="2566"/>
        <v>3.7093273886051428E-6</v>
      </c>
      <c r="BF2113" s="13">
        <f t="shared" si="2567"/>
        <v>4.2691390780934193E-6</v>
      </c>
      <c r="BG2113" s="13">
        <f t="shared" si="2568"/>
        <v>3.2756250318395086E-6</v>
      </c>
      <c r="BH2113" s="13">
        <f t="shared" si="2569"/>
        <v>1.884991180822359E-6</v>
      </c>
      <c r="BI2113" s="13">
        <f t="shared" si="2570"/>
        <v>8.6778961993282543E-7</v>
      </c>
      <c r="BJ2113" s="14">
        <f t="shared" si="2571"/>
        <v>0.76839833340560659</v>
      </c>
      <c r="BK2113" s="14">
        <f t="shared" si="2572"/>
        <v>0.1613548609058254</v>
      </c>
      <c r="BL2113" s="14">
        <f t="shared" si="2573"/>
        <v>6.5843594995470003E-2</v>
      </c>
      <c r="BM2113" s="14">
        <f t="shared" si="2574"/>
        <v>0.52602693952638013</v>
      </c>
      <c r="BN2113" s="14">
        <f t="shared" si="2575"/>
        <v>0.46457187781580689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1.1583333333333301</v>
      </c>
      <c r="F2114" s="10">
        <f>VLOOKUP(B2114,home!$B$2:$E$405,3,FALSE)</f>
        <v>0.86</v>
      </c>
      <c r="G2114" s="10">
        <f>VLOOKUP(C2114,away!$B$2:$E$405,4,FALSE)</f>
        <v>1.01</v>
      </c>
      <c r="H2114" s="10">
        <f>VLOOKUP(A2114,away!$A$2:$E$405,3,FALSE)</f>
        <v>1.05</v>
      </c>
      <c r="I2114" s="10">
        <f>VLOOKUP(C2114,away!$B$2:$E$405,3,FALSE)</f>
        <v>1.29</v>
      </c>
      <c r="J2114" s="10">
        <f>VLOOKUP(B2114,home!$B$2:$E$405,4,FALSE)</f>
        <v>1.33</v>
      </c>
      <c r="K2114" s="12">
        <f t="shared" si="2520"/>
        <v>1.0061283333333306</v>
      </c>
      <c r="L2114" s="12">
        <f t="shared" si="2521"/>
        <v>1.8014850000000002</v>
      </c>
      <c r="M2114" s="13">
        <f t="shared" si="2522"/>
        <v>6.0348853246548068E-2</v>
      </c>
      <c r="N2114" s="13">
        <f t="shared" si="2523"/>
        <v>6.0718691135527164E-2</v>
      </c>
      <c r="O2114" s="13">
        <f t="shared" si="2524"/>
        <v>0.10871755389085766</v>
      </c>
      <c r="P2114" s="13">
        <f t="shared" si="2525"/>
        <v>0.10938381130028517</v>
      </c>
      <c r="Q2114" s="13">
        <f t="shared" si="2526"/>
        <v>3.0545397757184609E-2</v>
      </c>
      <c r="R2114" s="13">
        <f t="shared" si="2527"/>
        <v>9.7926521285535875E-2</v>
      </c>
      <c r="S2114" s="13">
        <f t="shared" si="2528"/>
        <v>4.9565225894581427E-2</v>
      </c>
      <c r="T2114" s="13">
        <f t="shared" si="2529"/>
        <v>5.5027075878601721E-2</v>
      </c>
      <c r="U2114" s="13">
        <f t="shared" si="2530"/>
        <v>9.8526647650147139E-2</v>
      </c>
      <c r="V2114" s="13">
        <f t="shared" si="2531"/>
        <v>9.9820240055109519E-3</v>
      </c>
      <c r="W2114" s="13">
        <f t="shared" si="2532"/>
        <v>1.0244196712146604E-2</v>
      </c>
      <c r="X2114" s="13">
        <f t="shared" si="2533"/>
        <v>1.8454766713981427E-2</v>
      </c>
      <c r="Y2114" s="13">
        <f t="shared" si="2534"/>
        <v>1.6622992706868421E-2</v>
      </c>
      <c r="Z2114" s="13">
        <f t="shared" si="2535"/>
        <v>5.8804386399357866E-2</v>
      </c>
      <c r="AA2114" s="13">
        <f t="shared" si="2536"/>
        <v>5.9164759280675105E-2</v>
      </c>
      <c r="AB2114" s="13">
        <f t="shared" si="2537"/>
        <v>2.9763670323566672E-2</v>
      </c>
      <c r="AC2114" s="13">
        <f t="shared" si="2538"/>
        <v>1.1307918165331713E-3</v>
      </c>
      <c r="AD2114" s="13">
        <f t="shared" si="2539"/>
        <v>2.5767441410827112E-3</v>
      </c>
      <c r="AE2114" s="13">
        <f t="shared" si="2540"/>
        <v>4.6419659189983883E-3</v>
      </c>
      <c r="AF2114" s="13">
        <f t="shared" si="2541"/>
        <v>4.1812159867934068E-3</v>
      </c>
      <c r="AG2114" s="13">
        <f t="shared" si="2542"/>
        <v>2.510799293989507E-3</v>
      </c>
      <c r="AH2114" s="13">
        <f t="shared" si="2543"/>
        <v>2.648380500816179E-2</v>
      </c>
      <c r="AI2114" s="13">
        <f t="shared" si="2544"/>
        <v>2.6646106593186735E-2</v>
      </c>
      <c r="AJ2114" s="13">
        <f t="shared" si="2545"/>
        <v>1.3404701408212621E-2</v>
      </c>
      <c r="AK2114" s="13">
        <f t="shared" si="2546"/>
        <v>4.4956166288919724E-3</v>
      </c>
      <c r="AL2114" s="13">
        <f t="shared" si="2547"/>
        <v>8.1983542039646746E-5</v>
      </c>
      <c r="AM2114" s="13">
        <f t="shared" si="2548"/>
        <v>5.185070576187948E-4</v>
      </c>
      <c r="AN2114" s="13">
        <f t="shared" si="2549"/>
        <v>9.3408268669439463E-4</v>
      </c>
      <c r="AO2114" s="13">
        <f t="shared" si="2550"/>
        <v>8.4136797441982606E-4</v>
      </c>
      <c r="AP2114" s="13">
        <f t="shared" si="2551"/>
        <v>5.052372617992334E-4</v>
      </c>
      <c r="AQ2114" s="13">
        <f t="shared" si="2552"/>
        <v>2.2754433714309791E-4</v>
      </c>
      <c r="AR2114" s="13">
        <f t="shared" si="2553"/>
        <v>9.542035493025668E-3</v>
      </c>
      <c r="AS2114" s="13">
        <f t="shared" si="2554"/>
        <v>9.6005122672054004E-3</v>
      </c>
      <c r="AT2114" s="13">
        <f t="shared" si="2555"/>
        <v>4.8296737032747826E-3</v>
      </c>
      <c r="AU2114" s="13">
        <f t="shared" si="2556"/>
        <v>1.6197571845398908E-3</v>
      </c>
      <c r="AV2114" s="13">
        <f t="shared" si="2557"/>
        <v>4.0742089912145196E-4</v>
      </c>
      <c r="AW2114" s="13">
        <f t="shared" si="2558"/>
        <v>4.1277007716918072E-6</v>
      </c>
      <c r="AX2114" s="13">
        <f t="shared" si="2559"/>
        <v>8.6947440283927826E-5</v>
      </c>
      <c r="AY2114" s="13">
        <f t="shared" si="2560"/>
        <v>1.5663450945989173E-4</v>
      </c>
      <c r="AZ2114" s="13">
        <f t="shared" si="2561"/>
        <v>1.4108735963717657E-4</v>
      </c>
      <c r="BA2114" s="13">
        <f t="shared" si="2562"/>
        <v>8.4722254025326347E-5</v>
      </c>
      <c r="BB2114" s="13">
        <f t="shared" si="2563"/>
        <v>3.815646744820374E-5</v>
      </c>
      <c r="BC2114" s="13">
        <f t="shared" si="2564"/>
        <v>1.3747660752185462E-5</v>
      </c>
      <c r="BD2114" s="13">
        <f t="shared" si="2565"/>
        <v>2.8649723016922262E-3</v>
      </c>
      <c r="BE2114" s="13">
        <f t="shared" si="2566"/>
        <v>2.8825298069477556E-3</v>
      </c>
      <c r="BF2114" s="13">
        <f t="shared" si="2567"/>
        <v>1.4500974552239963E-3</v>
      </c>
      <c r="BG2114" s="13">
        <f t="shared" si="2568"/>
        <v>4.863280452651412E-4</v>
      </c>
      <c r="BH2114" s="13">
        <f t="shared" si="2569"/>
        <v>1.2232710640896824E-4</v>
      </c>
      <c r="BI2114" s="13">
        <f t="shared" si="2570"/>
        <v>2.4615353538548853E-5</v>
      </c>
      <c r="BJ2114" s="14">
        <f t="shared" si="2571"/>
        <v>0.20907188125445603</v>
      </c>
      <c r="BK2114" s="14">
        <f t="shared" si="2572"/>
        <v>0.2306493243149583</v>
      </c>
      <c r="BL2114" s="14">
        <f t="shared" si="2573"/>
        <v>0.49895965168547946</v>
      </c>
      <c r="BM2114" s="14">
        <f t="shared" si="2574"/>
        <v>0.52969190822962509</v>
      </c>
      <c r="BN2114" s="14">
        <f t="shared" si="2575"/>
        <v>0.46764082861593853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1.1583333333333301</v>
      </c>
      <c r="F2115" s="10">
        <f>VLOOKUP(B2115,home!$B$2:$E$405,3,FALSE)</f>
        <v>1.01</v>
      </c>
      <c r="G2115" s="10">
        <f>VLOOKUP(C2115,away!$B$2:$E$405,4,FALSE)</f>
        <v>1.04</v>
      </c>
      <c r="H2115" s="10">
        <f>VLOOKUP(A2115,away!$A$2:$E$405,3,FALSE)</f>
        <v>1.05</v>
      </c>
      <c r="I2115" s="10">
        <f>VLOOKUP(C2115,away!$B$2:$E$405,3,FALSE)</f>
        <v>0.69</v>
      </c>
      <c r="J2115" s="10">
        <f>VLOOKUP(B2115,home!$B$2:$E$405,4,FALSE)</f>
        <v>0.63</v>
      </c>
      <c r="K2115" s="12">
        <f t="shared" si="2520"/>
        <v>1.21671333333333</v>
      </c>
      <c r="L2115" s="12">
        <f t="shared" si="2521"/>
        <v>0.45643499999999998</v>
      </c>
      <c r="M2115" s="13">
        <f t="shared" si="2522"/>
        <v>0.18765533310150159</v>
      </c>
      <c r="N2115" s="13">
        <f t="shared" si="2523"/>
        <v>0.22832274585570433</v>
      </c>
      <c r="O2115" s="13">
        <f t="shared" si="2524"/>
        <v>8.5652461964183885E-2</v>
      </c>
      <c r="P2115" s="13">
        <f t="shared" si="2525"/>
        <v>0.10421449250464841</v>
      </c>
      <c r="Q2115" s="13">
        <f t="shared" si="2526"/>
        <v>0.13890166459295641</v>
      </c>
      <c r="R2115" s="13">
        <f t="shared" si="2527"/>
        <v>1.9547390738311132E-2</v>
      </c>
      <c r="S2115" s="13">
        <f t="shared" si="2528"/>
        <v>1.4468893940422892E-2</v>
      </c>
      <c r="T2115" s="13">
        <f t="shared" si="2529"/>
        <v>6.3399581278486064E-2</v>
      </c>
      <c r="U2115" s="13">
        <f t="shared" si="2530"/>
        <v>2.3783570943179597E-2</v>
      </c>
      <c r="V2115" s="13">
        <f t="shared" si="2531"/>
        <v>8.9281202356068529E-4</v>
      </c>
      <c r="W2115" s="13">
        <f t="shared" si="2532"/>
        <v>5.6334502444148074E-2</v>
      </c>
      <c r="X2115" s="13">
        <f t="shared" si="2533"/>
        <v>2.5713038623094726E-2</v>
      </c>
      <c r="Y2115" s="13">
        <f t="shared" si="2534"/>
        <v>5.86816539196612E-3</v>
      </c>
      <c r="Z2115" s="13">
        <f t="shared" si="2535"/>
        <v>2.9740377638803471E-3</v>
      </c>
      <c r="AA2115" s="13">
        <f t="shared" si="2536"/>
        <v>3.6185514011500596E-3</v>
      </c>
      <c r="AB2115" s="13">
        <f t="shared" si="2537"/>
        <v>2.2013698685656407E-3</v>
      </c>
      <c r="AC2115" s="13">
        <f t="shared" si="2538"/>
        <v>3.0988978037430085E-5</v>
      </c>
      <c r="AD2115" s="13">
        <f t="shared" si="2539"/>
        <v>1.7135735062623496E-2</v>
      </c>
      <c r="AE2115" s="13">
        <f t="shared" si="2540"/>
        <v>7.8213492333085548E-3</v>
      </c>
      <c r="AF2115" s="13">
        <f t="shared" si="2541"/>
        <v>1.7849687686525952E-3</v>
      </c>
      <c r="AG2115" s="13">
        <f t="shared" si="2542"/>
        <v>2.7157407330664907E-4</v>
      </c>
      <c r="AH2115" s="13">
        <f t="shared" si="2543"/>
        <v>3.3936373168918149E-4</v>
      </c>
      <c r="AI2115" s="13">
        <f t="shared" si="2544"/>
        <v>4.1290837719598178E-4</v>
      </c>
      <c r="AJ2115" s="13">
        <f t="shared" si="2545"/>
        <v>2.5119556398968954E-4</v>
      </c>
      <c r="AK2115" s="13">
        <f t="shared" si="2546"/>
        <v>1.0187766399348033E-4</v>
      </c>
      <c r="AL2115" s="13">
        <f t="shared" si="2547"/>
        <v>6.8838984025285452E-7</v>
      </c>
      <c r="AM2115" s="13">
        <f t="shared" si="2548"/>
        <v>4.1698554654322892E-3</v>
      </c>
      <c r="AN2115" s="13">
        <f t="shared" si="2549"/>
        <v>1.903267979364587E-3</v>
      </c>
      <c r="AO2115" s="13">
        <f t="shared" si="2550"/>
        <v>4.3435906008063762E-4</v>
      </c>
      <c r="AP2115" s="13">
        <f t="shared" si="2551"/>
        <v>6.6085559195968612E-5</v>
      </c>
      <c r="AQ2115" s="13">
        <f t="shared" si="2552"/>
        <v>7.540940552902981E-6</v>
      </c>
      <c r="AR2115" s="13">
        <f t="shared" si="2553"/>
        <v>3.0979496974710316E-5</v>
      </c>
      <c r="AS2115" s="13">
        <f t="shared" si="2554"/>
        <v>3.7693167029089595E-5</v>
      </c>
      <c r="AT2115" s="13">
        <f t="shared" si="2555"/>
        <v>2.2930889449926789E-5</v>
      </c>
      <c r="AU2115" s="13">
        <f t="shared" si="2556"/>
        <v>9.3001063129728404E-6</v>
      </c>
      <c r="AV2115" s="13">
        <f t="shared" si="2557"/>
        <v>2.8288908381028808E-6</v>
      </c>
      <c r="AW2115" s="13">
        <f t="shared" si="2558"/>
        <v>1.0619379905704184E-8</v>
      </c>
      <c r="AX2115" s="13">
        <f t="shared" si="2559"/>
        <v>8.4558645714405401E-4</v>
      </c>
      <c r="AY2115" s="13">
        <f t="shared" si="2560"/>
        <v>3.8595525456654628E-4</v>
      </c>
      <c r="AZ2115" s="13">
        <f t="shared" si="2561"/>
        <v>8.8081743309040769E-5</v>
      </c>
      <c r="BA2115" s="13">
        <f t="shared" si="2562"/>
        <v>1.3401196835754008E-5</v>
      </c>
      <c r="BB2115" s="13">
        <f t="shared" si="2563"/>
        <v>1.5291938194318447E-6</v>
      </c>
      <c r="BC2115" s="13">
        <f t="shared" si="2564"/>
        <v>1.3959551619447484E-7</v>
      </c>
      <c r="BD2115" s="13">
        <f t="shared" si="2565"/>
        <v>2.35668778360865E-6</v>
      </c>
      <c r="BE2115" s="13">
        <f t="shared" si="2566"/>
        <v>2.8674134488204174E-6</v>
      </c>
      <c r="BF2115" s="13">
        <f t="shared" si="2567"/>
        <v>1.7444100876795553E-6</v>
      </c>
      <c r="BG2115" s="13">
        <f t="shared" si="2568"/>
        <v>7.0748233749362612E-7</v>
      </c>
      <c r="BH2115" s="13">
        <f t="shared" si="2569"/>
        <v>2.1520079828158134E-7</v>
      </c>
      <c r="BI2115" s="13">
        <f t="shared" si="2570"/>
        <v>5.2367536122635264E-8</v>
      </c>
      <c r="BJ2115" s="14">
        <f t="shared" si="2571"/>
        <v>0.5534691277700643</v>
      </c>
      <c r="BK2115" s="14">
        <f t="shared" si="2572"/>
        <v>0.30764916419257776</v>
      </c>
      <c r="BL2115" s="14">
        <f t="shared" si="2573"/>
        <v>0.13602036636485548</v>
      </c>
      <c r="BM2115" s="14">
        <f t="shared" si="2574"/>
        <v>0.23543266269888566</v>
      </c>
      <c r="BN2115" s="14">
        <f t="shared" si="2575"/>
        <v>0.76429408875730576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1.1583333333333301</v>
      </c>
      <c r="F2116" s="10">
        <f>VLOOKUP(B2116,home!$B$2:$E$405,3,FALSE)</f>
        <v>1.21</v>
      </c>
      <c r="G2116" s="10">
        <f>VLOOKUP(C2116,away!$B$2:$E$405,4,FALSE)</f>
        <v>1.29</v>
      </c>
      <c r="H2116" s="10">
        <f>VLOOKUP(A2116,away!$A$2:$E$405,3,FALSE)</f>
        <v>1.05</v>
      </c>
      <c r="I2116" s="10">
        <f>VLOOKUP(C2116,away!$B$2:$E$405,3,FALSE)</f>
        <v>1.01</v>
      </c>
      <c r="J2116" s="10">
        <f>VLOOKUP(B2116,home!$B$2:$E$405,4,FALSE)</f>
        <v>0.38</v>
      </c>
      <c r="K2116" s="12">
        <f t="shared" si="2520"/>
        <v>1.8080424999999949</v>
      </c>
      <c r="L2116" s="12">
        <f t="shared" si="2521"/>
        <v>0.40299000000000001</v>
      </c>
      <c r="M2116" s="13">
        <f t="shared" si="2522"/>
        <v>0.10958744104933126</v>
      </c>
      <c r="N2116" s="13">
        <f t="shared" si="2523"/>
        <v>0.19813875088343488</v>
      </c>
      <c r="O2116" s="13">
        <f t="shared" si="2524"/>
        <v>4.4162642868470006E-2</v>
      </c>
      <c r="P2116" s="13">
        <f t="shared" si="2525"/>
        <v>7.9847935218515437E-2</v>
      </c>
      <c r="Q2116" s="13">
        <f t="shared" si="2526"/>
        <v>0.17912164124708096</v>
      </c>
      <c r="R2116" s="13">
        <f t="shared" si="2527"/>
        <v>8.8985517247823637E-3</v>
      </c>
      <c r="S2116" s="13">
        <f t="shared" si="2528"/>
        <v>1.4544761465390443E-2</v>
      </c>
      <c r="T2116" s="13">
        <f t="shared" si="2529"/>
        <v>7.2184230206161173E-2</v>
      </c>
      <c r="U2116" s="13">
        <f t="shared" si="2530"/>
        <v>1.6088959706854766E-2</v>
      </c>
      <c r="V2116" s="13">
        <f t="shared" si="2531"/>
        <v>1.1775164908768663E-3</v>
      </c>
      <c r="W2116" s="13">
        <f t="shared" si="2532"/>
        <v>0.10795318001482483</v>
      </c>
      <c r="X2116" s="13">
        <f t="shared" si="2533"/>
        <v>4.3504052014174267E-2</v>
      </c>
      <c r="Y2116" s="13">
        <f t="shared" si="2534"/>
        <v>8.7658489605960416E-3</v>
      </c>
      <c r="Z2116" s="13">
        <f t="shared" si="2535"/>
        <v>1.1953424531900149E-3</v>
      </c>
      <c r="AA2116" s="13">
        <f t="shared" si="2536"/>
        <v>2.1612299574218009E-3</v>
      </c>
      <c r="AB2116" s="13">
        <f t="shared" si="2537"/>
        <v>1.9537978076458982E-3</v>
      </c>
      <c r="AC2116" s="13">
        <f t="shared" si="2538"/>
        <v>5.3622853347735115E-5</v>
      </c>
      <c r="AD2116" s="13">
        <f t="shared" si="2539"/>
        <v>4.8795984369238356E-2</v>
      </c>
      <c r="AE2116" s="13">
        <f t="shared" si="2540"/>
        <v>1.966429374095937E-2</v>
      </c>
      <c r="AF2116" s="13">
        <f t="shared" si="2541"/>
        <v>3.9622568673346077E-3</v>
      </c>
      <c r="AG2116" s="13">
        <f t="shared" si="2542"/>
        <v>5.3224996498905778E-4</v>
      </c>
      <c r="AH2116" s="13">
        <f t="shared" si="2543"/>
        <v>1.2042776380276105E-4</v>
      </c>
      <c r="AI2116" s="13">
        <f t="shared" si="2544"/>
        <v>2.1773851513535292E-4</v>
      </c>
      <c r="AJ2116" s="13">
        <f t="shared" si="2545"/>
        <v>1.9684024462580517E-4</v>
      </c>
      <c r="AK2116" s="13">
        <f t="shared" si="2546"/>
        <v>1.1863184266461712E-4</v>
      </c>
      <c r="AL2116" s="13">
        <f t="shared" si="2547"/>
        <v>1.5628338719633014E-6</v>
      </c>
      <c r="AM2116" s="13">
        <f t="shared" si="2548"/>
        <v>1.7645042713783678E-2</v>
      </c>
      <c r="AN2116" s="13">
        <f t="shared" si="2549"/>
        <v>7.1107757632276856E-3</v>
      </c>
      <c r="AO2116" s="13">
        <f t="shared" si="2550"/>
        <v>1.4327857624115623E-3</v>
      </c>
      <c r="AP2116" s="13">
        <f t="shared" si="2551"/>
        <v>1.9246611146474517E-4</v>
      </c>
      <c r="AQ2116" s="13">
        <f t="shared" si="2552"/>
        <v>1.939047956479442E-5</v>
      </c>
      <c r="AR2116" s="13">
        <f t="shared" si="2553"/>
        <v>9.7062369069749402E-6</v>
      </c>
      <c r="AS2116" s="13">
        <f t="shared" si="2554"/>
        <v>1.7549288842879184E-5</v>
      </c>
      <c r="AT2116" s="13">
        <f t="shared" si="2555"/>
        <v>1.5864930036350653E-5</v>
      </c>
      <c r="AU2116" s="13">
        <f t="shared" si="2556"/>
        <v>9.5614892550828165E-6</v>
      </c>
      <c r="AV2116" s="13">
        <f t="shared" si="2557"/>
        <v>4.3218947341207571E-6</v>
      </c>
      <c r="AW2116" s="13">
        <f t="shared" si="2558"/>
        <v>3.1631021607275471E-8</v>
      </c>
      <c r="AX2116" s="13">
        <f t="shared" si="2559"/>
        <v>5.3171645234726906E-3</v>
      </c>
      <c r="AY2116" s="13">
        <f t="shared" si="2560"/>
        <v>2.1427641313142599E-3</v>
      </c>
      <c r="AZ2116" s="13">
        <f t="shared" si="2561"/>
        <v>4.3175625863916677E-4</v>
      </c>
      <c r="BA2116" s="13">
        <f t="shared" si="2562"/>
        <v>5.799781822299927E-5</v>
      </c>
      <c r="BB2116" s="13">
        <f t="shared" si="2563"/>
        <v>5.8431351914216203E-6</v>
      </c>
      <c r="BC2116" s="13">
        <f t="shared" si="2564"/>
        <v>4.709450101582E-7</v>
      </c>
      <c r="BD2116" s="13">
        <f t="shared" si="2565"/>
        <v>6.5191940185697121E-7</v>
      </c>
      <c r="BE2116" s="13">
        <f t="shared" si="2566"/>
        <v>1.1786979851319794E-6</v>
      </c>
      <c r="BF2116" s="13">
        <f t="shared" si="2567"/>
        <v>1.0655680258914907E-6</v>
      </c>
      <c r="BG2116" s="13">
        <f t="shared" si="2568"/>
        <v>6.4219742581763672E-7</v>
      </c>
      <c r="BH2116" s="13">
        <f t="shared" si="2569"/>
        <v>2.9028005981722038E-7</v>
      </c>
      <c r="BI2116" s="13">
        <f t="shared" si="2570"/>
        <v>1.0496773701041504E-7</v>
      </c>
      <c r="BJ2116" s="14">
        <f t="shared" si="2571"/>
        <v>0.71697894591109679</v>
      </c>
      <c r="BK2116" s="14">
        <f t="shared" si="2572"/>
        <v>0.20735560404264791</v>
      </c>
      <c r="BL2116" s="14">
        <f t="shared" si="2573"/>
        <v>7.3979757901814311E-2</v>
      </c>
      <c r="BM2116" s="14">
        <f t="shared" si="2574"/>
        <v>0.3776099548168414</v>
      </c>
      <c r="BN2116" s="14">
        <f t="shared" si="2575"/>
        <v>0.61975696299161487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1.1583333333333301</v>
      </c>
      <c r="F2117" s="10">
        <f>VLOOKUP(B2117,home!$B$2:$E$405,3,FALSE)</f>
        <v>0.72</v>
      </c>
      <c r="G2117" s="10">
        <f>VLOOKUP(C2117,away!$B$2:$E$405,4,FALSE)</f>
        <v>0.86</v>
      </c>
      <c r="H2117" s="10">
        <f>VLOOKUP(A2117,away!$A$2:$E$405,3,FALSE)</f>
        <v>1.05</v>
      </c>
      <c r="I2117" s="10">
        <f>VLOOKUP(C2117,away!$B$2:$E$405,3,FALSE)</f>
        <v>1.01</v>
      </c>
      <c r="J2117" s="10">
        <f>VLOOKUP(B2117,home!$B$2:$E$405,4,FALSE)</f>
        <v>0.32</v>
      </c>
      <c r="K2117" s="12">
        <f t="shared" si="2520"/>
        <v>0.71723999999999799</v>
      </c>
      <c r="L2117" s="12">
        <f t="shared" si="2521"/>
        <v>0.33935999999999999</v>
      </c>
      <c r="M2117" s="13">
        <f t="shared" si="2522"/>
        <v>0.34763576487121095</v>
      </c>
      <c r="N2117" s="13">
        <f t="shared" si="2523"/>
        <v>0.24933827599622665</v>
      </c>
      <c r="O2117" s="13">
        <f t="shared" si="2524"/>
        <v>0.11797367316669413</v>
      </c>
      <c r="P2117" s="13">
        <f t="shared" si="2525"/>
        <v>8.4615437342079464E-2</v>
      </c>
      <c r="Q2117" s="13">
        <f t="shared" si="2526"/>
        <v>8.9417692537766547E-2</v>
      </c>
      <c r="R2117" s="13">
        <f t="shared" si="2527"/>
        <v>2.0017772862924658E-2</v>
      </c>
      <c r="S2117" s="13">
        <f t="shared" si="2528"/>
        <v>5.1489036515301187E-3</v>
      </c>
      <c r="T2117" s="13">
        <f t="shared" si="2529"/>
        <v>3.0344788139616451E-2</v>
      </c>
      <c r="U2117" s="13">
        <f t="shared" si="2530"/>
        <v>1.435754740820404E-2</v>
      </c>
      <c r="V2117" s="13">
        <f t="shared" si="2531"/>
        <v>1.3925070699208434E-4</v>
      </c>
      <c r="W2117" s="13">
        <f t="shared" si="2532"/>
        <v>2.137798193192917E-2</v>
      </c>
      <c r="X2117" s="13">
        <f t="shared" si="2533"/>
        <v>7.2548319484194816E-3</v>
      </c>
      <c r="Y2117" s="13">
        <f t="shared" si="2534"/>
        <v>1.2309998850078174E-3</v>
      </c>
      <c r="Z2117" s="13">
        <f t="shared" si="2535"/>
        <v>2.2644104662540377E-3</v>
      </c>
      <c r="AA2117" s="13">
        <f t="shared" si="2536"/>
        <v>1.6241257628160414E-3</v>
      </c>
      <c r="AB2117" s="13">
        <f t="shared" si="2537"/>
        <v>5.8244398106108717E-4</v>
      </c>
      <c r="AC2117" s="13">
        <f t="shared" si="2538"/>
        <v>2.1183737159304771E-6</v>
      </c>
      <c r="AD2117" s="13">
        <f t="shared" si="2539"/>
        <v>3.8332859402142073E-3</v>
      </c>
      <c r="AE2117" s="13">
        <f t="shared" si="2540"/>
        <v>1.3008639166710932E-3</v>
      </c>
      <c r="AF2117" s="13">
        <f t="shared" si="2541"/>
        <v>2.2073058938075105E-4</v>
      </c>
      <c r="AG2117" s="13">
        <f t="shared" si="2542"/>
        <v>2.4969044270750566E-5</v>
      </c>
      <c r="AH2117" s="13">
        <f t="shared" si="2543"/>
        <v>1.921125839569925E-4</v>
      </c>
      <c r="AI2117" s="13">
        <f t="shared" si="2544"/>
        <v>1.3779082971731289E-4</v>
      </c>
      <c r="AJ2117" s="13">
        <f t="shared" si="2545"/>
        <v>4.9414547353222613E-5</v>
      </c>
      <c r="AK2117" s="13">
        <f t="shared" si="2546"/>
        <v>1.1814029981208431E-5</v>
      </c>
      <c r="AL2117" s="13">
        <f t="shared" si="2547"/>
        <v>2.0624703962071267E-8</v>
      </c>
      <c r="AM2117" s="13">
        <f t="shared" si="2548"/>
        <v>5.4987720155184633E-4</v>
      </c>
      <c r="AN2117" s="13">
        <f t="shared" si="2549"/>
        <v>1.8660632711863456E-4</v>
      </c>
      <c r="AO2117" s="13">
        <f t="shared" si="2550"/>
        <v>3.1663361585489908E-5</v>
      </c>
      <c r="AP2117" s="13">
        <f t="shared" si="2551"/>
        <v>3.5817594625506191E-6</v>
      </c>
      <c r="AQ2117" s="13">
        <f t="shared" si="2552"/>
        <v>3.0387647280279438E-7</v>
      </c>
      <c r="AR2117" s="13">
        <f t="shared" si="2553"/>
        <v>1.3039065298328998E-5</v>
      </c>
      <c r="AS2117" s="13">
        <f t="shared" si="2554"/>
        <v>9.3521391945734645E-6</v>
      </c>
      <c r="AT2117" s="13">
        <f t="shared" si="2555"/>
        <v>3.3538641579579262E-6</v>
      </c>
      <c r="AU2117" s="13">
        <f t="shared" si="2556"/>
        <v>8.018418428845789E-7</v>
      </c>
      <c r="AV2117" s="13">
        <f t="shared" si="2557"/>
        <v>1.4377826084763338E-7</v>
      </c>
      <c r="AW2117" s="13">
        <f t="shared" si="2558"/>
        <v>1.3944738543356602E-10</v>
      </c>
      <c r="AX2117" s="13">
        <f t="shared" si="2559"/>
        <v>6.573232067350751E-5</v>
      </c>
      <c r="AY2117" s="13">
        <f t="shared" si="2560"/>
        <v>2.2306920343761504E-5</v>
      </c>
      <c r="AZ2117" s="13">
        <f t="shared" si="2561"/>
        <v>3.7850382439294515E-6</v>
      </c>
      <c r="BA2117" s="13">
        <f t="shared" si="2562"/>
        <v>4.2816352615329965E-7</v>
      </c>
      <c r="BB2117" s="13">
        <f t="shared" si="2563"/>
        <v>3.6325393558845927E-8</v>
      </c>
      <c r="BC2117" s="13">
        <f t="shared" si="2564"/>
        <v>2.4654771116259916E-9</v>
      </c>
      <c r="BD2117" s="13">
        <f t="shared" si="2565"/>
        <v>7.3748953327348785E-7</v>
      </c>
      <c r="BE2117" s="13">
        <f t="shared" si="2566"/>
        <v>5.2895699284507502E-7</v>
      </c>
      <c r="BF2117" s="13">
        <f t="shared" si="2567"/>
        <v>1.8969455677410024E-7</v>
      </c>
      <c r="BG2117" s="13">
        <f t="shared" si="2568"/>
        <v>4.535217463355177E-8</v>
      </c>
      <c r="BH2117" s="13">
        <f t="shared" si="2569"/>
        <v>8.132098433542142E-9</v>
      </c>
      <c r="BI2117" s="13">
        <f t="shared" si="2570"/>
        <v>1.1665332560947506E-9</v>
      </c>
      <c r="BJ2117" s="14">
        <f t="shared" si="2571"/>
        <v>0.40520874368935234</v>
      </c>
      <c r="BK2117" s="14">
        <f t="shared" si="2572"/>
        <v>0.4375638024905763</v>
      </c>
      <c r="BL2117" s="14">
        <f t="shared" si="2573"/>
        <v>0.15497489665335254</v>
      </c>
      <c r="BM2117" s="14">
        <f t="shared" si="2574"/>
        <v>9.0990929741736268E-2</v>
      </c>
      <c r="BN2117" s="14">
        <f t="shared" si="2575"/>
        <v>0.9089986167769023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1.3571428571428601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1.0952380952381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1.3571428571428601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1.0952380952381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1.3571428571428601</v>
      </c>
      <c r="F2120" s="10">
        <f>VLOOKUP(B2120,home!$B$2:$E$405,3,FALSE)</f>
        <v>0</v>
      </c>
      <c r="G2120" s="10">
        <f>VLOOKUP(C2120,away!$B$2:$E$405,4,FALSE)</f>
        <v>0.49</v>
      </c>
      <c r="H2120" s="10">
        <f>VLOOKUP(A2120,away!$A$2:$E$405,3,FALSE)</f>
        <v>1.0952380952381</v>
      </c>
      <c r="I2120" s="10">
        <f>VLOOKUP(C2120,away!$B$2:$E$405,3,FALSE)</f>
        <v>0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1.7124999999999999</v>
      </c>
      <c r="F2121" s="10">
        <f>VLOOKUP(B2121,home!$B$2:$E$405,3,FALSE)</f>
        <v>0.44</v>
      </c>
      <c r="G2121" s="10">
        <f>VLOOKUP(C2121,away!$B$2:$E$405,4,FALSE)</f>
        <v>0.39</v>
      </c>
      <c r="H2121" s="10">
        <f>VLOOKUP(A2121,away!$A$2:$E$405,3,FALSE)</f>
        <v>1.4624999999999999</v>
      </c>
      <c r="I2121" s="10">
        <f>VLOOKUP(C2121,away!$B$2:$E$405,3,FALSE)</f>
        <v>0.57999999999999996</v>
      </c>
      <c r="J2121" s="10">
        <f>VLOOKUP(B2121,home!$B$2:$E$405,4,FALSE)</f>
        <v>1.2</v>
      </c>
      <c r="K2121" s="12">
        <f t="shared" si="2520"/>
        <v>0.29386499999999999</v>
      </c>
      <c r="L2121" s="12">
        <f t="shared" si="2521"/>
        <v>1.0178999999999998</v>
      </c>
      <c r="M2121" s="13">
        <f t="shared" si="2522"/>
        <v>0.26934424401310775</v>
      </c>
      <c r="N2121" s="13">
        <f t="shared" si="2523"/>
        <v>7.9150846266911892E-2</v>
      </c>
      <c r="O2121" s="13">
        <f t="shared" si="2524"/>
        <v>0.27416550598094225</v>
      </c>
      <c r="P2121" s="13">
        <f t="shared" si="2525"/>
        <v>8.056764641508958E-2</v>
      </c>
      <c r="Q2121" s="13">
        <f t="shared" si="2526"/>
        <v>1.162983171911303E-2</v>
      </c>
      <c r="R2121" s="13">
        <f t="shared" si="2527"/>
        <v>0.13953653426900053</v>
      </c>
      <c r="S2121" s="13">
        <f t="shared" si="2528"/>
        <v>6.0249530045191945E-3</v>
      </c>
      <c r="T2121" s="13">
        <f t="shared" si="2529"/>
        <v>1.1838005706885148E-2</v>
      </c>
      <c r="U2121" s="13">
        <f t="shared" si="2530"/>
        <v>4.1004903642959833E-2</v>
      </c>
      <c r="V2121" s="13">
        <f t="shared" si="2531"/>
        <v>2.0024613033952005E-4</v>
      </c>
      <c r="W2121" s="13">
        <f t="shared" si="2532"/>
        <v>1.1392001660457166E-3</v>
      </c>
      <c r="X2121" s="13">
        <f t="shared" si="2533"/>
        <v>1.1595918490179345E-3</v>
      </c>
      <c r="Y2121" s="13">
        <f t="shared" si="2534"/>
        <v>5.9017427155767766E-4</v>
      </c>
      <c r="Z2121" s="13">
        <f t="shared" si="2535"/>
        <v>4.7344746077471883E-2</v>
      </c>
      <c r="AA2121" s="13">
        <f t="shared" si="2536"/>
        <v>1.3912963806056272E-2</v>
      </c>
      <c r="AB2121" s="13">
        <f t="shared" si="2537"/>
        <v>2.0442665544333628E-3</v>
      </c>
      <c r="AC2121" s="13">
        <f t="shared" si="2538"/>
        <v>3.7436662801858631E-6</v>
      </c>
      <c r="AD2121" s="13">
        <f t="shared" si="2539"/>
        <v>8.3692764198756113E-5</v>
      </c>
      <c r="AE2121" s="13">
        <f t="shared" si="2540"/>
        <v>8.5190864677913813E-5</v>
      </c>
      <c r="AF2121" s="13">
        <f t="shared" si="2541"/>
        <v>4.3357890577824226E-5</v>
      </c>
      <c r="AG2121" s="13">
        <f t="shared" si="2542"/>
        <v>1.4711332273055762E-5</v>
      </c>
      <c r="AH2121" s="13">
        <f t="shared" si="2543"/>
        <v>1.2048054258064652E-2</v>
      </c>
      <c r="AI2121" s="13">
        <f t="shared" si="2544"/>
        <v>3.5405014645461682E-3</v>
      </c>
      <c r="AJ2121" s="13">
        <f t="shared" si="2545"/>
        <v>5.2021473143942982E-4</v>
      </c>
      <c r="AK2121" s="13">
        <f t="shared" si="2546"/>
        <v>5.0957634018149342E-5</v>
      </c>
      <c r="AL2121" s="13">
        <f t="shared" si="2547"/>
        <v>4.4792994520934362E-8</v>
      </c>
      <c r="AM2121" s="13">
        <f t="shared" si="2548"/>
        <v>4.9188748302534941E-6</v>
      </c>
      <c r="AN2121" s="13">
        <f t="shared" si="2549"/>
        <v>5.0069226897150295E-6</v>
      </c>
      <c r="AO2121" s="13">
        <f t="shared" si="2550"/>
        <v>2.5482733029304637E-6</v>
      </c>
      <c r="AP2121" s="13">
        <f t="shared" si="2551"/>
        <v>8.6462913168430643E-7</v>
      </c>
      <c r="AQ2121" s="13">
        <f t="shared" si="2552"/>
        <v>2.2002649828536378E-7</v>
      </c>
      <c r="AR2121" s="13">
        <f t="shared" si="2553"/>
        <v>2.4527428858568019E-3</v>
      </c>
      <c r="AS2121" s="13">
        <f t="shared" si="2554"/>
        <v>7.2077528815230898E-4</v>
      </c>
      <c r="AT2121" s="13">
        <f t="shared" si="2555"/>
        <v>1.0590531502643912E-4</v>
      </c>
      <c r="AU2121" s="13">
        <f t="shared" si="2556"/>
        <v>1.0373955133414844E-5</v>
      </c>
      <c r="AV2121" s="13">
        <f t="shared" si="2557"/>
        <v>7.6213558132023815E-7</v>
      </c>
      <c r="AW2121" s="13">
        <f t="shared" si="2558"/>
        <v>3.7218646404413811E-10</v>
      </c>
      <c r="AX2121" s="13">
        <f t="shared" si="2559"/>
        <v>2.4091419199874037E-7</v>
      </c>
      <c r="AY2121" s="13">
        <f t="shared" si="2560"/>
        <v>2.4522655603551771E-7</v>
      </c>
      <c r="AZ2121" s="13">
        <f t="shared" si="2561"/>
        <v>1.2480805569427673E-7</v>
      </c>
      <c r="BA2121" s="13">
        <f t="shared" si="2562"/>
        <v>4.2347373297068092E-8</v>
      </c>
      <c r="BB2121" s="13">
        <f t="shared" si="2563"/>
        <v>1.0776347819771398E-8</v>
      </c>
      <c r="BC2121" s="13">
        <f t="shared" si="2564"/>
        <v>2.1938488891490616E-9</v>
      </c>
      <c r="BD2121" s="13">
        <f t="shared" si="2565"/>
        <v>4.1610783058560629E-4</v>
      </c>
      <c r="BE2121" s="13">
        <f t="shared" si="2566"/>
        <v>1.2227952763503916E-4</v>
      </c>
      <c r="BF2121" s="13">
        <f t="shared" si="2567"/>
        <v>1.796683669423539E-5</v>
      </c>
      <c r="BG2121" s="13">
        <f t="shared" si="2568"/>
        <v>1.7599414883838273E-6</v>
      </c>
      <c r="BH2121" s="13">
        <f t="shared" si="2569"/>
        <v>1.2929630137097833E-7</v>
      </c>
      <c r="BI2121" s="13">
        <f t="shared" si="2570"/>
        <v>7.5991315204765116E-9</v>
      </c>
      <c r="BJ2121" s="14">
        <f t="shared" si="2571"/>
        <v>0.10574882782408555</v>
      </c>
      <c r="BK2121" s="14">
        <f t="shared" si="2572"/>
        <v>0.35614112324888686</v>
      </c>
      <c r="BL2121" s="14">
        <f t="shared" si="2573"/>
        <v>0.4906727129530471</v>
      </c>
      <c r="BM2121" s="14">
        <f t="shared" si="2574"/>
        <v>0.14551255658495674</v>
      </c>
      <c r="BN2121" s="14">
        <f t="shared" si="2575"/>
        <v>0.85439460866416517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1.7124999999999999</v>
      </c>
      <c r="F2122" s="10">
        <f>VLOOKUP(B2122,home!$B$2:$E$405,3,FALSE)</f>
        <v>0.28999999999999998</v>
      </c>
      <c r="G2122" s="10">
        <f>VLOOKUP(C2122,away!$B$2:$E$405,4,FALSE)</f>
        <v>0</v>
      </c>
      <c r="H2122" s="10">
        <f>VLOOKUP(A2122,away!$A$2:$E$405,3,FALSE)</f>
        <v>1.4624999999999999</v>
      </c>
      <c r="I2122" s="10">
        <f>VLOOKUP(C2122,away!$B$2:$E$405,3,FALSE)</f>
        <v>0</v>
      </c>
      <c r="J2122" s="10">
        <f>VLOOKUP(B2122,home!$B$2:$E$405,4,FALSE)</f>
        <v>0.51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1.7124999999999999</v>
      </c>
      <c r="F2123" s="10">
        <f>VLOOKUP(B2123,home!$B$2:$E$405,3,FALSE)</f>
        <v>1.31</v>
      </c>
      <c r="G2123" s="10">
        <f>VLOOKUP(C2123,away!$B$2:$E$405,4,FALSE)</f>
        <v>0.57999999999999996</v>
      </c>
      <c r="H2123" s="10">
        <f>VLOOKUP(A2123,away!$A$2:$E$405,3,FALSE)</f>
        <v>1.4624999999999999</v>
      </c>
      <c r="I2123" s="10">
        <f>VLOOKUP(C2123,away!$B$2:$E$405,3,FALSE)</f>
        <v>1.02</v>
      </c>
      <c r="J2123" s="10">
        <f>VLOOKUP(B2123,home!$B$2:$E$405,4,FALSE)</f>
        <v>0.68</v>
      </c>
      <c r="K2123" s="12">
        <f t="shared" si="2520"/>
        <v>1.3011574999999997</v>
      </c>
      <c r="L2123" s="12">
        <f t="shared" si="2521"/>
        <v>1.0143899999999999</v>
      </c>
      <c r="M2123" s="13">
        <f t="shared" si="2522"/>
        <v>9.8712124316579719E-2</v>
      </c>
      <c r="N2123" s="13">
        <f t="shared" si="2523"/>
        <v>0.12844002089545004</v>
      </c>
      <c r="O2123" s="13">
        <f t="shared" si="2524"/>
        <v>0.10013259178549527</v>
      </c>
      <c r="P2123" s="13">
        <f t="shared" si="2525"/>
        <v>0.13028827279613553</v>
      </c>
      <c r="Q2123" s="13">
        <f t="shared" si="2526"/>
        <v>8.356034824413576E-2</v>
      </c>
      <c r="R2123" s="13">
        <f t="shared" si="2527"/>
        <v>5.078674989064428E-2</v>
      </c>
      <c r="S2123" s="13">
        <f t="shared" si="2528"/>
        <v>4.2991259041694804E-2</v>
      </c>
      <c r="T2123" s="13">
        <f t="shared" si="2529"/>
        <v>8.4762781655368852E-2</v>
      </c>
      <c r="U2123" s="13">
        <f t="shared" si="2530"/>
        <v>6.6081560520835969E-2</v>
      </c>
      <c r="V2123" s="13">
        <f t="shared" si="2531"/>
        <v>6.3048169666798763E-3</v>
      </c>
      <c r="W2123" s="13">
        <f t="shared" si="2532"/>
        <v>3.6241724606823039E-2</v>
      </c>
      <c r="X2123" s="13">
        <f t="shared" si="2533"/>
        <v>3.6763243023915211E-2</v>
      </c>
      <c r="Y2123" s="13">
        <f t="shared" si="2534"/>
        <v>1.8646133045514678E-2</v>
      </c>
      <c r="Z2123" s="13">
        <f t="shared" si="2535"/>
        <v>1.7172523740523547E-2</v>
      </c>
      <c r="AA2123" s="13">
        <f t="shared" si="2536"/>
        <v>2.2344158058910261E-2</v>
      </c>
      <c r="AB2123" s="13">
        <f t="shared" si="2537"/>
        <v>1.4536634419768261E-2</v>
      </c>
      <c r="AC2123" s="13">
        <f t="shared" si="2538"/>
        <v>5.2010056931433711E-4</v>
      </c>
      <c r="AD2123" s="13">
        <f t="shared" si="2539"/>
        <v>1.1789047946275583E-2</v>
      </c>
      <c r="AE2123" s="13">
        <f t="shared" si="2540"/>
        <v>1.1958692346222485E-2</v>
      </c>
      <c r="AF2123" s="13">
        <f t="shared" si="2541"/>
        <v>6.0653889645423138E-3</v>
      </c>
      <c r="AG2123" s="13">
        <f t="shared" si="2542"/>
        <v>2.050889970580692E-3</v>
      </c>
      <c r="AH2123" s="13">
        <f t="shared" si="2543"/>
        <v>4.35490908928742E-3</v>
      </c>
      <c r="AI2123" s="13">
        <f t="shared" si="2544"/>
        <v>5.6664226233444949E-3</v>
      </c>
      <c r="AJ2123" s="13">
        <f t="shared" si="2545"/>
        <v>3.686454147267182E-3</v>
      </c>
      <c r="AK2123" s="13">
        <f t="shared" si="2546"/>
        <v>1.5988858207076002E-3</v>
      </c>
      <c r="AL2123" s="13">
        <f t="shared" si="2547"/>
        <v>2.7458837635356317E-5</v>
      </c>
      <c r="AM2123" s="13">
        <f t="shared" si="2548"/>
        <v>3.0678816306312132E-3</v>
      </c>
      <c r="AN2123" s="13">
        <f t="shared" si="2549"/>
        <v>3.1120284472959951E-3</v>
      </c>
      <c r="AO2123" s="13">
        <f t="shared" si="2550"/>
        <v>1.5784052683262923E-3</v>
      </c>
      <c r="AP2123" s="13">
        <f t="shared" si="2551"/>
        <v>5.337061733791691E-4</v>
      </c>
      <c r="AQ2123" s="13">
        <f t="shared" si="2552"/>
        <v>1.3534655130352386E-4</v>
      </c>
      <c r="AR2123" s="13">
        <f t="shared" si="2553"/>
        <v>8.8351524621645334E-4</v>
      </c>
      <c r="AS2123" s="13">
        <f t="shared" si="2554"/>
        <v>1.1495924889788846E-3</v>
      </c>
      <c r="AT2123" s="13">
        <f t="shared" si="2555"/>
        <v>7.4790044448927147E-4</v>
      </c>
      <c r="AU2123" s="13">
        <f t="shared" si="2556"/>
        <v>3.2437875753351655E-4</v>
      </c>
      <c r="AV2123" s="13">
        <f t="shared" si="2557"/>
        <v>1.0551696330135409E-4</v>
      </c>
      <c r="AW2123" s="13">
        <f t="shared" si="2558"/>
        <v>1.0067333992288994E-6</v>
      </c>
      <c r="AX2123" s="13">
        <f t="shared" si="2559"/>
        <v>6.6529953213467189E-4</v>
      </c>
      <c r="AY2123" s="13">
        <f t="shared" si="2560"/>
        <v>6.7487319240208969E-4</v>
      </c>
      <c r="AZ2123" s="13">
        <f t="shared" si="2561"/>
        <v>3.4229230882037786E-4</v>
      </c>
      <c r="BA2123" s="13">
        <f t="shared" si="2562"/>
        <v>1.1573929838143434E-4</v>
      </c>
      <c r="BB2123" s="13">
        <f t="shared" si="2563"/>
        <v>2.9351196721285797E-5</v>
      </c>
      <c r="BC2123" s="13">
        <f t="shared" si="2564"/>
        <v>5.9547120884210208E-6</v>
      </c>
      <c r="BD2123" s="13">
        <f t="shared" si="2565"/>
        <v>1.4937150510158461E-4</v>
      </c>
      <c r="BE2123" s="13">
        <f t="shared" si="2566"/>
        <v>1.9435585414921504E-4</v>
      </c>
      <c r="BF2123" s="13">
        <f t="shared" si="2567"/>
        <v>1.2644378864757862E-4</v>
      </c>
      <c r="BG2123" s="13">
        <f t="shared" si="2568"/>
        <v>5.4841094642403946E-5</v>
      </c>
      <c r="BH2123" s="13">
        <f t="shared" si="2569"/>
        <v>1.7839225400543421E-5</v>
      </c>
      <c r="BI2123" s="13">
        <f t="shared" si="2570"/>
        <v>4.6423283848215136E-6</v>
      </c>
      <c r="BJ2123" s="14">
        <f t="shared" si="2571"/>
        <v>0.43053914901031315</v>
      </c>
      <c r="BK2123" s="14">
        <f t="shared" si="2572"/>
        <v>0.27951890572044175</v>
      </c>
      <c r="BL2123" s="14">
        <f t="shared" si="2573"/>
        <v>0.27294676405310631</v>
      </c>
      <c r="BM2123" s="14">
        <f t="shared" si="2574"/>
        <v>0.40758336813694124</v>
      </c>
      <c r="BN2123" s="14">
        <f t="shared" si="2575"/>
        <v>0.59192010792844052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1.4</v>
      </c>
      <c r="F2124" s="10">
        <f>VLOOKUP(B2124,home!$B$2:$E$405,3,FALSE)</f>
        <v>1.43</v>
      </c>
      <c r="G2124" s="10">
        <f>VLOOKUP(C2124,away!$B$2:$E$405,4,FALSE)</f>
        <v>1.43</v>
      </c>
      <c r="H2124" s="10">
        <f>VLOOKUP(A2124,away!$A$2:$E$405,3,FALSE)</f>
        <v>1.25</v>
      </c>
      <c r="I2124" s="10">
        <f>VLOOKUP(C2124,away!$B$2:$E$405,3,FALSE)</f>
        <v>0.36</v>
      </c>
      <c r="J2124" s="10">
        <f>VLOOKUP(B2124,home!$B$2:$E$405,4,FALSE)</f>
        <v>0.8</v>
      </c>
      <c r="K2124" s="12">
        <f t="shared" si="2520"/>
        <v>2.8628599999999995</v>
      </c>
      <c r="L2124" s="12">
        <f t="shared" si="2521"/>
        <v>0.36</v>
      </c>
      <c r="M2124" s="13">
        <f t="shared" si="2522"/>
        <v>3.9840950046554566E-2</v>
      </c>
      <c r="N2124" s="13">
        <f t="shared" si="2523"/>
        <v>0.11405906225027919</v>
      </c>
      <c r="O2124" s="13">
        <f t="shared" si="2524"/>
        <v>1.4342742016759643E-2</v>
      </c>
      <c r="P2124" s="13">
        <f t="shared" si="2525"/>
        <v>4.106126241010051E-2</v>
      </c>
      <c r="Q2124" s="13">
        <f t="shared" si="2526"/>
        <v>0.16326756347691715</v>
      </c>
      <c r="R2124" s="13">
        <f t="shared" si="2527"/>
        <v>2.5816935630167356E-3</v>
      </c>
      <c r="S2124" s="13">
        <f t="shared" si="2528"/>
        <v>1.0579738113304229E-2</v>
      </c>
      <c r="T2124" s="13">
        <f t="shared" si="2529"/>
        <v>5.8776322851690169E-2</v>
      </c>
      <c r="U2124" s="13">
        <f t="shared" si="2530"/>
        <v>7.3910272338180904E-3</v>
      </c>
      <c r="V2124" s="13">
        <f t="shared" si="2531"/>
        <v>1.2115323622021654E-3</v>
      </c>
      <c r="W2124" s="13">
        <f t="shared" si="2532"/>
        <v>0.15580405892517563</v>
      </c>
      <c r="X2124" s="13">
        <f t="shared" si="2533"/>
        <v>5.608946121306322E-2</v>
      </c>
      <c r="Y2124" s="13">
        <f t="shared" si="2534"/>
        <v>1.009610301835138E-2</v>
      </c>
      <c r="Z2124" s="13">
        <f t="shared" si="2535"/>
        <v>3.0980322756200823E-4</v>
      </c>
      <c r="AA2124" s="13">
        <f t="shared" si="2536"/>
        <v>8.8692326805817079E-4</v>
      </c>
      <c r="AB2124" s="13">
        <f t="shared" si="2537"/>
        <v>1.2695685735965073E-3</v>
      </c>
      <c r="AC2124" s="13">
        <f t="shared" si="2538"/>
        <v>7.8040069615217038E-5</v>
      </c>
      <c r="AD2124" s="13">
        <f t="shared" si="2539"/>
        <v>0.11151130203363206</v>
      </c>
      <c r="AE2124" s="13">
        <f t="shared" si="2540"/>
        <v>4.0144068732107539E-2</v>
      </c>
      <c r="AF2124" s="13">
        <f t="shared" si="2541"/>
        <v>7.2259323717793564E-3</v>
      </c>
      <c r="AG2124" s="13">
        <f t="shared" si="2542"/>
        <v>8.6711188461352268E-4</v>
      </c>
      <c r="AH2124" s="13">
        <f t="shared" si="2543"/>
        <v>2.7882290480580739E-5</v>
      </c>
      <c r="AI2124" s="13">
        <f t="shared" si="2544"/>
        <v>7.9823094125235368E-5</v>
      </c>
      <c r="AJ2124" s="13">
        <f t="shared" si="2545"/>
        <v>1.1426117162368568E-4</v>
      </c>
      <c r="AK2124" s="13">
        <f t="shared" si="2546"/>
        <v>1.0903791259819488E-4</v>
      </c>
      <c r="AL2124" s="13">
        <f t="shared" si="2547"/>
        <v>3.2172162292601321E-6</v>
      </c>
      <c r="AM2124" s="13">
        <f t="shared" si="2548"/>
        <v>6.3848249228000753E-2</v>
      </c>
      <c r="AN2124" s="13">
        <f t="shared" si="2549"/>
        <v>2.2985369722080269E-2</v>
      </c>
      <c r="AO2124" s="13">
        <f t="shared" si="2550"/>
        <v>4.1373665499744479E-3</v>
      </c>
      <c r="AP2124" s="13">
        <f t="shared" si="2551"/>
        <v>4.9648398599693366E-4</v>
      </c>
      <c r="AQ2124" s="13">
        <f t="shared" si="2552"/>
        <v>4.4683558739724036E-5</v>
      </c>
      <c r="AR2124" s="13">
        <f t="shared" si="2553"/>
        <v>2.0075249146018146E-6</v>
      </c>
      <c r="AS2124" s="13">
        <f t="shared" si="2554"/>
        <v>5.74726277701695E-6</v>
      </c>
      <c r="AT2124" s="13">
        <f t="shared" si="2555"/>
        <v>8.2268043569053722E-6</v>
      </c>
      <c r="AU2124" s="13">
        <f t="shared" si="2556"/>
        <v>7.8507297070700364E-6</v>
      </c>
      <c r="AV2124" s="13">
        <f t="shared" si="2557"/>
        <v>5.6188850122956305E-6</v>
      </c>
      <c r="AW2124" s="13">
        <f t="shared" si="2558"/>
        <v>9.2104396540996498E-8</v>
      </c>
      <c r="AX2124" s="13">
        <f t="shared" si="2559"/>
        <v>3.0464766464145695E-2</v>
      </c>
      <c r="AY2124" s="13">
        <f t="shared" si="2560"/>
        <v>1.096731592709245E-2</v>
      </c>
      <c r="AZ2124" s="13">
        <f t="shared" si="2561"/>
        <v>1.9741168668766405E-3</v>
      </c>
      <c r="BA2124" s="13">
        <f t="shared" si="2562"/>
        <v>2.3689402402519684E-4</v>
      </c>
      <c r="BB2124" s="13">
        <f t="shared" si="2563"/>
        <v>2.1320462162267717E-5</v>
      </c>
      <c r="BC2124" s="13">
        <f t="shared" si="2564"/>
        <v>1.5350732756832763E-6</v>
      </c>
      <c r="BD2124" s="13">
        <f t="shared" si="2565"/>
        <v>1.2045149487610875E-7</v>
      </c>
      <c r="BE2124" s="13">
        <f t="shared" si="2566"/>
        <v>3.4483576662101666E-7</v>
      </c>
      <c r="BF2124" s="13">
        <f t="shared" si="2567"/>
        <v>4.9360826141432196E-7</v>
      </c>
      <c r="BG2124" s="13">
        <f t="shared" si="2568"/>
        <v>4.7104378242420175E-7</v>
      </c>
      <c r="BH2124" s="13">
        <f t="shared" si="2569"/>
        <v>3.371331007377375E-7</v>
      </c>
      <c r="BI2124" s="13">
        <f t="shared" si="2570"/>
        <v>1.9303297375560774E-7</v>
      </c>
      <c r="BJ2124" s="14">
        <f t="shared" si="2571"/>
        <v>0.85301908861997933</v>
      </c>
      <c r="BK2124" s="14">
        <f t="shared" si="2572"/>
        <v>0.1037420561450984</v>
      </c>
      <c r="BL2124" s="14">
        <f t="shared" si="2573"/>
        <v>2.6834370436224556E-2</v>
      </c>
      <c r="BM2124" s="14">
        <f t="shared" si="2574"/>
        <v>0.59778482084254059</v>
      </c>
      <c r="BN2124" s="14">
        <f t="shared" si="2575"/>
        <v>0.37515327376362784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1.4</v>
      </c>
      <c r="F2125" s="10">
        <f>VLOOKUP(B2125,home!$B$2:$E$405,3,FALSE)</f>
        <v>1.67</v>
      </c>
      <c r="G2125" s="10">
        <f>VLOOKUP(C2125,away!$B$2:$E$405,4,FALSE)</f>
        <v>0</v>
      </c>
      <c r="H2125" s="10">
        <f>VLOOKUP(A2125,away!$A$2:$E$405,3,FALSE)</f>
        <v>1.25</v>
      </c>
      <c r="I2125" s="10">
        <f>VLOOKUP(C2125,away!$B$2:$E$405,3,FALSE)</f>
        <v>0.71</v>
      </c>
      <c r="J2125" s="10">
        <f>VLOOKUP(B2125,home!$B$2:$E$405,4,FALSE)</f>
        <v>0.8</v>
      </c>
      <c r="K2125" s="12">
        <f t="shared" si="2520"/>
        <v>0</v>
      </c>
      <c r="L2125" s="12">
        <f t="shared" si="2521"/>
        <v>0.71</v>
      </c>
      <c r="M2125" s="13">
        <f t="shared" si="2522"/>
        <v>0.4916441974609651</v>
      </c>
      <c r="N2125" s="13">
        <f t="shared" si="2523"/>
        <v>0</v>
      </c>
      <c r="O2125" s="13">
        <f t="shared" si="2524"/>
        <v>0.34906738019728517</v>
      </c>
      <c r="P2125" s="13">
        <f t="shared" si="2525"/>
        <v>0</v>
      </c>
      <c r="Q2125" s="13">
        <f t="shared" si="2526"/>
        <v>0</v>
      </c>
      <c r="R2125" s="13">
        <f t="shared" si="2527"/>
        <v>0.12391891997003623</v>
      </c>
      <c r="S2125" s="13">
        <f t="shared" si="2528"/>
        <v>0</v>
      </c>
      <c r="T2125" s="13">
        <f t="shared" si="2529"/>
        <v>0</v>
      </c>
      <c r="U2125" s="13">
        <f t="shared" si="2530"/>
        <v>0</v>
      </c>
      <c r="V2125" s="13">
        <f t="shared" si="2531"/>
        <v>0</v>
      </c>
      <c r="W2125" s="13">
        <f t="shared" si="2532"/>
        <v>0</v>
      </c>
      <c r="X2125" s="13">
        <f t="shared" si="2533"/>
        <v>0</v>
      </c>
      <c r="Y2125" s="13">
        <f t="shared" si="2534"/>
        <v>0</v>
      </c>
      <c r="Z2125" s="13">
        <f t="shared" si="2535"/>
        <v>2.9327477726241908E-2</v>
      </c>
      <c r="AA2125" s="13">
        <f t="shared" si="2536"/>
        <v>0</v>
      </c>
      <c r="AB2125" s="13">
        <f t="shared" si="2537"/>
        <v>0</v>
      </c>
      <c r="AC2125" s="13">
        <f t="shared" si="2538"/>
        <v>0</v>
      </c>
      <c r="AD2125" s="13">
        <f t="shared" si="2539"/>
        <v>0</v>
      </c>
      <c r="AE2125" s="13">
        <f t="shared" si="2540"/>
        <v>0</v>
      </c>
      <c r="AF2125" s="13">
        <f t="shared" si="2541"/>
        <v>0</v>
      </c>
      <c r="AG2125" s="13">
        <f t="shared" si="2542"/>
        <v>0</v>
      </c>
      <c r="AH2125" s="13">
        <f t="shared" si="2543"/>
        <v>5.2056272964079381E-3</v>
      </c>
      <c r="AI2125" s="13">
        <f t="shared" si="2544"/>
        <v>0</v>
      </c>
      <c r="AJ2125" s="13">
        <f t="shared" si="2545"/>
        <v>0</v>
      </c>
      <c r="AK2125" s="13">
        <f t="shared" si="2546"/>
        <v>0</v>
      </c>
      <c r="AL2125" s="13">
        <f t="shared" si="2547"/>
        <v>0</v>
      </c>
      <c r="AM2125" s="13">
        <f t="shared" si="2548"/>
        <v>0</v>
      </c>
      <c r="AN2125" s="13">
        <f t="shared" si="2549"/>
        <v>0</v>
      </c>
      <c r="AO2125" s="13">
        <f t="shared" si="2550"/>
        <v>0</v>
      </c>
      <c r="AP2125" s="13">
        <f t="shared" si="2551"/>
        <v>0</v>
      </c>
      <c r="AQ2125" s="13">
        <f t="shared" si="2552"/>
        <v>0</v>
      </c>
      <c r="AR2125" s="13">
        <f t="shared" si="2553"/>
        <v>7.3919907608992739E-4</v>
      </c>
      <c r="AS2125" s="13">
        <f t="shared" si="2554"/>
        <v>0</v>
      </c>
      <c r="AT2125" s="13">
        <f t="shared" si="2555"/>
        <v>0</v>
      </c>
      <c r="AU2125" s="13">
        <f t="shared" si="2556"/>
        <v>0</v>
      </c>
      <c r="AV2125" s="13">
        <f t="shared" si="2557"/>
        <v>0</v>
      </c>
      <c r="AW2125" s="13">
        <f t="shared" si="2558"/>
        <v>0</v>
      </c>
      <c r="AX2125" s="13">
        <f t="shared" si="2559"/>
        <v>0</v>
      </c>
      <c r="AY2125" s="13">
        <f t="shared" si="2560"/>
        <v>0</v>
      </c>
      <c r="AZ2125" s="13">
        <f t="shared" si="2561"/>
        <v>0</v>
      </c>
      <c r="BA2125" s="13">
        <f t="shared" si="2562"/>
        <v>0</v>
      </c>
      <c r="BB2125" s="13">
        <f t="shared" si="2563"/>
        <v>0</v>
      </c>
      <c r="BC2125" s="13">
        <f t="shared" si="2564"/>
        <v>0</v>
      </c>
      <c r="BD2125" s="13">
        <f t="shared" si="2565"/>
        <v>8.7471890670641342E-5</v>
      </c>
      <c r="BE2125" s="13">
        <f t="shared" si="2566"/>
        <v>0</v>
      </c>
      <c r="BF2125" s="13">
        <f t="shared" si="2567"/>
        <v>0</v>
      </c>
      <c r="BG2125" s="13">
        <f t="shared" si="2568"/>
        <v>0</v>
      </c>
      <c r="BH2125" s="13">
        <f t="shared" si="2569"/>
        <v>0</v>
      </c>
      <c r="BI2125" s="13">
        <f t="shared" si="2570"/>
        <v>0</v>
      </c>
      <c r="BJ2125" s="14">
        <f t="shared" si="2571"/>
        <v>0</v>
      </c>
      <c r="BK2125" s="14">
        <f t="shared" si="2572"/>
        <v>0.4916441974609651</v>
      </c>
      <c r="BL2125" s="14">
        <f t="shared" si="2573"/>
        <v>0.47901859843048994</v>
      </c>
      <c r="BM2125" s="14">
        <f t="shared" si="2574"/>
        <v>3.5359775989410418E-2</v>
      </c>
      <c r="BN2125" s="14">
        <f t="shared" si="2575"/>
        <v>0.96463049762828657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1.4</v>
      </c>
      <c r="F2126" s="10">
        <f>VLOOKUP(B2126,home!$B$2:$E$405,3,FALSE)</f>
        <v>1.19</v>
      </c>
      <c r="G2126" s="10">
        <f>VLOOKUP(C2126,away!$B$2:$E$405,4,FALSE)</f>
        <v>1.43</v>
      </c>
      <c r="H2126" s="10">
        <f>VLOOKUP(A2126,away!$A$2:$E$405,3,FALSE)</f>
        <v>1.25</v>
      </c>
      <c r="I2126" s="10">
        <f>VLOOKUP(C2126,away!$B$2:$E$405,3,FALSE)</f>
        <v>0.48</v>
      </c>
      <c r="J2126" s="10">
        <f>VLOOKUP(B2126,home!$B$2:$E$405,4,FALSE)</f>
        <v>0.53</v>
      </c>
      <c r="K2126" s="12">
        <f t="shared" si="2520"/>
        <v>2.3823799999999999</v>
      </c>
      <c r="L2126" s="12">
        <f t="shared" si="2521"/>
        <v>0.318</v>
      </c>
      <c r="M2126" s="13">
        <f t="shared" si="2522"/>
        <v>6.7179979496532122E-2</v>
      </c>
      <c r="N2126" s="13">
        <f t="shared" si="2523"/>
        <v>0.1600482395529482</v>
      </c>
      <c r="O2126" s="13">
        <f t="shared" si="2524"/>
        <v>2.1363233479897215E-2</v>
      </c>
      <c r="P2126" s="13">
        <f t="shared" si="2525"/>
        <v>5.0895340177837527E-2</v>
      </c>
      <c r="Q2126" s="13">
        <f t="shared" si="2526"/>
        <v>0.19064786247307638</v>
      </c>
      <c r="R2126" s="13">
        <f t="shared" si="2527"/>
        <v>3.3967541233036573E-3</v>
      </c>
      <c r="S2126" s="13">
        <f t="shared" si="2528"/>
        <v>9.6395372223636883E-3</v>
      </c>
      <c r="T2126" s="13">
        <f t="shared" si="2529"/>
        <v>6.0626020266438291E-2</v>
      </c>
      <c r="U2126" s="13">
        <f t="shared" si="2530"/>
        <v>8.0923590882761662E-3</v>
      </c>
      <c r="V2126" s="13">
        <f t="shared" si="2531"/>
        <v>8.1143143763612302E-4</v>
      </c>
      <c r="W2126" s="13">
        <f t="shared" si="2532"/>
        <v>0.15139855153286921</v>
      </c>
      <c r="X2126" s="13">
        <f t="shared" si="2533"/>
        <v>4.8144739387452409E-2</v>
      </c>
      <c r="Y2126" s="13">
        <f t="shared" si="2534"/>
        <v>7.6550135626049336E-3</v>
      </c>
      <c r="Z2126" s="13">
        <f t="shared" si="2535"/>
        <v>3.6005593707018763E-4</v>
      </c>
      <c r="AA2126" s="13">
        <f t="shared" si="2536"/>
        <v>8.5779006335727373E-4</v>
      </c>
      <c r="AB2126" s="13">
        <f t="shared" si="2537"/>
        <v>1.021790945570551E-3</v>
      </c>
      <c r="AC2126" s="13">
        <f t="shared" si="2538"/>
        <v>3.8421118314361492E-5</v>
      </c>
      <c r="AD2126" s="13">
        <f t="shared" si="2539"/>
        <v>9.0172220300219222E-2</v>
      </c>
      <c r="AE2126" s="13">
        <f t="shared" si="2540"/>
        <v>2.8674766055469713E-2</v>
      </c>
      <c r="AF2126" s="13">
        <f t="shared" si="2541"/>
        <v>4.5592878028196844E-3</v>
      </c>
      <c r="AG2126" s="13">
        <f t="shared" si="2542"/>
        <v>4.8328450709888654E-4</v>
      </c>
      <c r="AH2126" s="13">
        <f t="shared" si="2543"/>
        <v>2.8624446997079927E-5</v>
      </c>
      <c r="AI2126" s="13">
        <f t="shared" si="2544"/>
        <v>6.8194310036903273E-5</v>
      </c>
      <c r="AJ2126" s="13">
        <f t="shared" si="2545"/>
        <v>8.1232380172858822E-5</v>
      </c>
      <c r="AK2126" s="13">
        <f t="shared" si="2546"/>
        <v>6.4508799292071792E-5</v>
      </c>
      <c r="AL2126" s="13">
        <f t="shared" si="2547"/>
        <v>1.1643087129690568E-6</v>
      </c>
      <c r="AM2126" s="13">
        <f t="shared" si="2548"/>
        <v>4.2964898839767271E-2</v>
      </c>
      <c r="AN2126" s="13">
        <f t="shared" si="2549"/>
        <v>1.3662837831045993E-2</v>
      </c>
      <c r="AO2126" s="13">
        <f t="shared" si="2550"/>
        <v>2.1723912151363129E-3</v>
      </c>
      <c r="AP2126" s="13">
        <f t="shared" si="2551"/>
        <v>2.3027346880444917E-4</v>
      </c>
      <c r="AQ2126" s="13">
        <f t="shared" si="2552"/>
        <v>1.8306740769953713E-5</v>
      </c>
      <c r="AR2126" s="13">
        <f t="shared" si="2553"/>
        <v>1.8205148290142842E-6</v>
      </c>
      <c r="AS2126" s="13">
        <f t="shared" si="2554"/>
        <v>4.3371581183470511E-6</v>
      </c>
      <c r="AT2126" s="13">
        <f t="shared" si="2555"/>
        <v>5.1663793789938235E-6</v>
      </c>
      <c r="AU2126" s="13">
        <f t="shared" si="2556"/>
        <v>4.1027596349757682E-6</v>
      </c>
      <c r="AV2126" s="13">
        <f t="shared" si="2557"/>
        <v>2.443583124793392E-6</v>
      </c>
      <c r="AW2126" s="13">
        <f t="shared" si="2558"/>
        <v>2.4502127825828431E-8</v>
      </c>
      <c r="AX2126" s="13">
        <f t="shared" si="2559"/>
        <v>1.7059785949647455E-2</v>
      </c>
      <c r="AY2126" s="13">
        <f t="shared" si="2560"/>
        <v>5.4250119319878909E-3</v>
      </c>
      <c r="AZ2126" s="13">
        <f t="shared" si="2561"/>
        <v>8.6257689718607477E-4</v>
      </c>
      <c r="BA2126" s="13">
        <f t="shared" si="2562"/>
        <v>9.1433151101723924E-5</v>
      </c>
      <c r="BB2126" s="13">
        <f t="shared" si="2563"/>
        <v>7.268935512587054E-6</v>
      </c>
      <c r="BC2126" s="13">
        <f t="shared" si="2564"/>
        <v>4.6230429860053686E-7</v>
      </c>
      <c r="BD2126" s="13">
        <f t="shared" si="2565"/>
        <v>9.6487285937756976E-8</v>
      </c>
      <c r="BE2126" s="13">
        <f t="shared" si="2566"/>
        <v>2.2986938027239349E-7</v>
      </c>
      <c r="BF2126" s="13">
        <f t="shared" si="2567"/>
        <v>2.738181070866724E-7</v>
      </c>
      <c r="BG2126" s="13">
        <f t="shared" si="2568"/>
        <v>2.1744626065371553E-7</v>
      </c>
      <c r="BH2126" s="13">
        <f t="shared" si="2569"/>
        <v>1.2950990561404968E-7</v>
      </c>
      <c r="BI2126" s="13">
        <f t="shared" si="2570"/>
        <v>6.1708361787359951E-8</v>
      </c>
      <c r="BJ2126" s="14">
        <f t="shared" si="2571"/>
        <v>0.82490523270625515</v>
      </c>
      <c r="BK2126" s="14">
        <f t="shared" si="2572"/>
        <v>0.13399088569338469</v>
      </c>
      <c r="BL2126" s="14">
        <f t="shared" si="2573"/>
        <v>3.4993366871291273E-2</v>
      </c>
      <c r="BM2126" s="14">
        <f t="shared" si="2574"/>
        <v>0.4952931444745462</v>
      </c>
      <c r="BN2126" s="14">
        <f t="shared" si="2575"/>
        <v>0.49353140930359507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1.4</v>
      </c>
      <c r="F2127" s="10">
        <f>VLOOKUP(B2127,home!$B$2:$E$405,3,FALSE)</f>
        <v>0.89</v>
      </c>
      <c r="G2127" s="10">
        <f>VLOOKUP(C2127,away!$B$2:$E$405,4,FALSE)</f>
        <v>1.43</v>
      </c>
      <c r="H2127" s="10">
        <f>VLOOKUP(A2127,away!$A$2:$E$405,3,FALSE)</f>
        <v>1.25</v>
      </c>
      <c r="I2127" s="10">
        <f>VLOOKUP(C2127,away!$B$2:$E$405,3,FALSE)</f>
        <v>1.25</v>
      </c>
      <c r="J2127" s="10">
        <f>VLOOKUP(B2127,home!$B$2:$E$405,4,FALSE)</f>
        <v>1.4</v>
      </c>
      <c r="K2127" s="12">
        <f t="shared" si="2520"/>
        <v>1.7817799999999999</v>
      </c>
      <c r="L2127" s="12">
        <f t="shared" si="2521"/>
        <v>2.1875</v>
      </c>
      <c r="M2127" s="13">
        <f t="shared" si="2522"/>
        <v>1.8887026900176958E-2</v>
      </c>
      <c r="N2127" s="13">
        <f t="shared" si="2523"/>
        <v>3.3652526790197299E-2</v>
      </c>
      <c r="O2127" s="13">
        <f t="shared" si="2524"/>
        <v>4.1315371344137097E-2</v>
      </c>
      <c r="P2127" s="13">
        <f t="shared" si="2525"/>
        <v>7.3614902353556583E-2</v>
      </c>
      <c r="Q2127" s="13">
        <f t="shared" si="2526"/>
        <v>2.9980699592118874E-2</v>
      </c>
      <c r="R2127" s="13">
        <f t="shared" si="2527"/>
        <v>4.5188687407649961E-2</v>
      </c>
      <c r="S2127" s="13">
        <f t="shared" si="2528"/>
        <v>7.1731166016300058E-2</v>
      </c>
      <c r="T2127" s="13">
        <f t="shared" si="2529"/>
        <v>6.5582780357760037E-2</v>
      </c>
      <c r="U2127" s="13">
        <f t="shared" si="2530"/>
        <v>8.0516299449202536E-2</v>
      </c>
      <c r="V2127" s="13">
        <f t="shared" si="2531"/>
        <v>3.1064725655960475E-2</v>
      </c>
      <c r="W2127" s="13">
        <f t="shared" si="2532"/>
        <v>1.7806336973081854E-2</v>
      </c>
      <c r="X2127" s="13">
        <f t="shared" si="2533"/>
        <v>3.8951362128616551E-2</v>
      </c>
      <c r="Y2127" s="13">
        <f t="shared" si="2534"/>
        <v>4.2603052328174365E-2</v>
      </c>
      <c r="Z2127" s="13">
        <f t="shared" si="2535"/>
        <v>3.2950084568078096E-2</v>
      </c>
      <c r="AA2127" s="13">
        <f t="shared" si="2536"/>
        <v>5.870980168171018E-2</v>
      </c>
      <c r="AB2127" s="13">
        <f t="shared" si="2537"/>
        <v>5.230397522021879E-2</v>
      </c>
      <c r="AC2127" s="13">
        <f t="shared" si="2538"/>
        <v>7.5674521124011896E-3</v>
      </c>
      <c r="AD2127" s="13">
        <f t="shared" si="2539"/>
        <v>7.9317437729744464E-3</v>
      </c>
      <c r="AE2127" s="13">
        <f t="shared" si="2540"/>
        <v>1.7350689503381599E-2</v>
      </c>
      <c r="AF2127" s="13">
        <f t="shared" si="2541"/>
        <v>1.8977316644323627E-2</v>
      </c>
      <c r="AG2127" s="13">
        <f t="shared" si="2542"/>
        <v>1.3837626719819312E-2</v>
      </c>
      <c r="AH2127" s="13">
        <f t="shared" si="2543"/>
        <v>1.8019577498167714E-2</v>
      </c>
      <c r="AI2127" s="13">
        <f t="shared" si="2544"/>
        <v>3.2106922794685265E-2</v>
      </c>
      <c r="AJ2127" s="13">
        <f t="shared" si="2545"/>
        <v>2.8603736448557165E-2</v>
      </c>
      <c r="AK2127" s="13">
        <f t="shared" si="2546"/>
        <v>1.6988521843103392E-2</v>
      </c>
      <c r="AL2127" s="13">
        <f t="shared" si="2547"/>
        <v>1.1798092971729908E-3</v>
      </c>
      <c r="AM2127" s="13">
        <f t="shared" si="2548"/>
        <v>2.8265244839620813E-3</v>
      </c>
      <c r="AN2127" s="13">
        <f t="shared" si="2549"/>
        <v>6.1830223086670527E-3</v>
      </c>
      <c r="AO2127" s="13">
        <f t="shared" si="2550"/>
        <v>6.76268065010459E-3</v>
      </c>
      <c r="AP2127" s="13">
        <f t="shared" si="2551"/>
        <v>4.9311213073679307E-3</v>
      </c>
      <c r="AQ2127" s="13">
        <f t="shared" si="2552"/>
        <v>2.6967069649668379E-3</v>
      </c>
      <c r="AR2127" s="13">
        <f t="shared" si="2553"/>
        <v>7.8835651554483698E-3</v>
      </c>
      <c r="AS2127" s="13">
        <f t="shared" si="2554"/>
        <v>1.4046778722674796E-2</v>
      </c>
      <c r="AT2127" s="13">
        <f t="shared" si="2555"/>
        <v>1.2514134696243752E-2</v>
      </c>
      <c r="AU2127" s="13">
        <f t="shared" si="2556"/>
        <v>7.4324783063577293E-3</v>
      </c>
      <c r="AV2127" s="13">
        <f t="shared" si="2557"/>
        <v>3.3107602991755184E-3</v>
      </c>
      <c r="AW2127" s="13">
        <f t="shared" si="2558"/>
        <v>1.2773545370328346E-4</v>
      </c>
      <c r="AX2127" s="13">
        <f t="shared" si="2559"/>
        <v>8.3937413250566024E-4</v>
      </c>
      <c r="AY2127" s="13">
        <f t="shared" si="2560"/>
        <v>1.8361309148561317E-3</v>
      </c>
      <c r="AZ2127" s="13">
        <f t="shared" si="2561"/>
        <v>2.0082681881238946E-3</v>
      </c>
      <c r="BA2127" s="13">
        <f t="shared" si="2562"/>
        <v>1.4643622205070064E-3</v>
      </c>
      <c r="BB2127" s="13">
        <f t="shared" si="2563"/>
        <v>8.0082308933976951E-4</v>
      </c>
      <c r="BC2127" s="13">
        <f t="shared" si="2564"/>
        <v>3.5036010158614892E-4</v>
      </c>
      <c r="BD2127" s="13">
        <f t="shared" si="2565"/>
        <v>2.8742164629238847E-3</v>
      </c>
      <c r="BE2127" s="13">
        <f t="shared" si="2566"/>
        <v>5.121221409308519E-3</v>
      </c>
      <c r="BF2127" s="13">
        <f t="shared" si="2567"/>
        <v>4.5624449413388668E-3</v>
      </c>
      <c r="BG2127" s="13">
        <f t="shared" si="2568"/>
        <v>2.7097577158595883E-3</v>
      </c>
      <c r="BH2127" s="13">
        <f t="shared" si="2569"/>
        <v>1.2070480257410743E-3</v>
      </c>
      <c r="BI2127" s="13">
        <f t="shared" si="2570"/>
        <v>4.3013880626098625E-4</v>
      </c>
      <c r="BJ2127" s="14">
        <f t="shared" si="2571"/>
        <v>0.31737350917243506</v>
      </c>
      <c r="BK2127" s="14">
        <f t="shared" si="2572"/>
        <v>0.20588121325042438</v>
      </c>
      <c r="BL2127" s="14">
        <f t="shared" si="2573"/>
        <v>0.43584543822876526</v>
      </c>
      <c r="BM2127" s="14">
        <f t="shared" si="2574"/>
        <v>0.74770263537071324</v>
      </c>
      <c r="BN2127" s="14">
        <f t="shared" si="2575"/>
        <v>0.24263921438783675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1.4</v>
      </c>
      <c r="F2128" s="10">
        <f>VLOOKUP(B2128,home!$B$2:$E$405,3,FALSE)</f>
        <v>0.71</v>
      </c>
      <c r="G2128" s="10">
        <f>VLOOKUP(C2128,away!$B$2:$E$405,4,FALSE)</f>
        <v>0.89</v>
      </c>
      <c r="H2128" s="10">
        <f>VLOOKUP(A2128,away!$A$2:$E$405,3,FALSE)</f>
        <v>1.25</v>
      </c>
      <c r="I2128" s="10">
        <f>VLOOKUP(C2128,away!$B$2:$E$405,3,FALSE)</f>
        <v>1.61</v>
      </c>
      <c r="J2128" s="10">
        <f>VLOOKUP(B2128,home!$B$2:$E$405,4,FALSE)</f>
        <v>1</v>
      </c>
      <c r="K2128" s="12">
        <f t="shared" si="2520"/>
        <v>0.88465999999999989</v>
      </c>
      <c r="L2128" s="12">
        <f t="shared" si="2521"/>
        <v>2.0125000000000002</v>
      </c>
      <c r="M2128" s="13">
        <f t="shared" si="2522"/>
        <v>5.5179708109221591E-2</v>
      </c>
      <c r="N2128" s="13">
        <f t="shared" si="2523"/>
        <v>4.8815280575903966E-2</v>
      </c>
      <c r="O2128" s="13">
        <f t="shared" si="2524"/>
        <v>0.11104916256980847</v>
      </c>
      <c r="P2128" s="13">
        <f t="shared" si="2525"/>
        <v>9.8240752159006753E-2</v>
      </c>
      <c r="Q2128" s="13">
        <f t="shared" si="2526"/>
        <v>2.1592463057139598E-2</v>
      </c>
      <c r="R2128" s="13">
        <f t="shared" si="2527"/>
        <v>0.11174321983586981</v>
      </c>
      <c r="S2128" s="13">
        <f t="shared" si="2528"/>
        <v>4.3726424601884042E-2</v>
      </c>
      <c r="T2128" s="13">
        <f t="shared" si="2529"/>
        <v>4.3454831902493447E-2</v>
      </c>
      <c r="U2128" s="13">
        <f t="shared" si="2530"/>
        <v>9.8854756860000573E-2</v>
      </c>
      <c r="V2128" s="13">
        <f t="shared" si="2531"/>
        <v>8.6499528123843619E-3</v>
      </c>
      <c r="W2128" s="13">
        <f t="shared" si="2532"/>
        <v>6.367329456043039E-3</v>
      </c>
      <c r="X2128" s="13">
        <f t="shared" si="2533"/>
        <v>1.2814250530286618E-2</v>
      </c>
      <c r="Y2128" s="13">
        <f t="shared" si="2534"/>
        <v>1.2894339596100913E-2</v>
      </c>
      <c r="Z2128" s="13">
        <f t="shared" si="2535"/>
        <v>7.4961076639895999E-2</v>
      </c>
      <c r="AA2128" s="13">
        <f t="shared" si="2536"/>
        <v>6.631506606025038E-2</v>
      </c>
      <c r="AB2128" s="13">
        <f t="shared" si="2537"/>
        <v>2.9333143170430544E-2</v>
      </c>
      <c r="AC2128" s="13">
        <f t="shared" si="2538"/>
        <v>9.6251174066846567E-4</v>
      </c>
      <c r="AD2128" s="13">
        <f t="shared" si="2539"/>
        <v>1.4082304191457584E-3</v>
      </c>
      <c r="AE2128" s="13">
        <f t="shared" si="2540"/>
        <v>2.8340637185308389E-3</v>
      </c>
      <c r="AF2128" s="13">
        <f t="shared" si="2541"/>
        <v>2.8517766167716575E-3</v>
      </c>
      <c r="AG2128" s="13">
        <f t="shared" si="2542"/>
        <v>1.9130668137509869E-3</v>
      </c>
      <c r="AH2128" s="13">
        <f t="shared" si="2543"/>
        <v>3.771479168444769E-2</v>
      </c>
      <c r="AI2128" s="13">
        <f t="shared" si="2544"/>
        <v>3.3364767611563484E-2</v>
      </c>
      <c r="AJ2128" s="13">
        <f t="shared" si="2545"/>
        <v>1.4758237657622875E-2</v>
      </c>
      <c r="AK2128" s="13">
        <f t="shared" si="2546"/>
        <v>4.3520075087308844E-3</v>
      </c>
      <c r="AL2128" s="13">
        <f t="shared" si="2547"/>
        <v>6.8545398738231061E-5</v>
      </c>
      <c r="AM2128" s="13">
        <f t="shared" si="2548"/>
        <v>2.4916102452029738E-4</v>
      </c>
      <c r="AN2128" s="13">
        <f t="shared" si="2549"/>
        <v>5.0143656184709854E-4</v>
      </c>
      <c r="AO2128" s="13">
        <f t="shared" si="2550"/>
        <v>5.0457054035864301E-4</v>
      </c>
      <c r="AP2128" s="13">
        <f t="shared" si="2551"/>
        <v>3.3848273749058968E-4</v>
      </c>
      <c r="AQ2128" s="13">
        <f t="shared" si="2552"/>
        <v>1.70299127299953E-4</v>
      </c>
      <c r="AR2128" s="13">
        <f t="shared" si="2553"/>
        <v>1.5180203652990189E-2</v>
      </c>
      <c r="AS2128" s="13">
        <f t="shared" si="2554"/>
        <v>1.34293189636543E-2</v>
      </c>
      <c r="AT2128" s="13">
        <f t="shared" si="2555"/>
        <v>5.9401906571932049E-3</v>
      </c>
      <c r="AU2128" s="13">
        <f t="shared" si="2556"/>
        <v>1.7516830222641803E-3</v>
      </c>
      <c r="AV2128" s="13">
        <f t="shared" si="2557"/>
        <v>3.8741097561905731E-4</v>
      </c>
      <c r="AW2128" s="13">
        <f t="shared" si="2558"/>
        <v>3.389909362531222E-6</v>
      </c>
      <c r="AX2128" s="13">
        <f t="shared" si="2559"/>
        <v>3.6737131992021016E-5</v>
      </c>
      <c r="AY2128" s="13">
        <f t="shared" si="2560"/>
        <v>7.3933478133942309E-5</v>
      </c>
      <c r="AZ2128" s="13">
        <f t="shared" si="2561"/>
        <v>7.4395562372279477E-5</v>
      </c>
      <c r="BA2128" s="13">
        <f t="shared" si="2562"/>
        <v>4.9907023091404143E-5</v>
      </c>
      <c r="BB2128" s="13">
        <f t="shared" si="2563"/>
        <v>2.5109470992862722E-5</v>
      </c>
      <c r="BC2128" s="13">
        <f t="shared" si="2564"/>
        <v>1.0106562074627242E-5</v>
      </c>
      <c r="BD2128" s="13">
        <f t="shared" si="2565"/>
        <v>5.0916933086071281E-3</v>
      </c>
      <c r="BE2128" s="13">
        <f t="shared" si="2566"/>
        <v>4.5044174023923817E-3</v>
      </c>
      <c r="BF2128" s="13">
        <f t="shared" si="2567"/>
        <v>1.9924389496002218E-3</v>
      </c>
      <c r="BG2128" s="13">
        <f t="shared" si="2568"/>
        <v>5.8754368038444404E-4</v>
      </c>
      <c r="BH2128" s="13">
        <f t="shared" si="2569"/>
        <v>1.2994409807222553E-4</v>
      </c>
      <c r="BI2128" s="13">
        <f t="shared" si="2570"/>
        <v>2.2991269160115014E-5</v>
      </c>
      <c r="BJ2128" s="14">
        <f t="shared" si="2571"/>
        <v>0.15697977190634055</v>
      </c>
      <c r="BK2128" s="14">
        <f t="shared" si="2572"/>
        <v>0.20690182830003742</v>
      </c>
      <c r="BL2128" s="14">
        <f t="shared" si="2573"/>
        <v>0.55650298893866224</v>
      </c>
      <c r="BM2128" s="14">
        <f t="shared" si="2574"/>
        <v>0.54865453590921454</v>
      </c>
      <c r="BN2128" s="14">
        <f t="shared" si="2575"/>
        <v>0.44662058630695017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1.4</v>
      </c>
      <c r="F2129" s="10">
        <f>VLOOKUP(B2129,home!$B$2:$E$405,3,FALSE)</f>
        <v>2.14</v>
      </c>
      <c r="G2129" s="10">
        <f>VLOOKUP(C2129,away!$B$2:$E$405,4,FALSE)</f>
        <v>0.48</v>
      </c>
      <c r="H2129" s="10">
        <f>VLOOKUP(A2129,away!$A$2:$E$405,3,FALSE)</f>
        <v>1.25</v>
      </c>
      <c r="I2129" s="10">
        <f>VLOOKUP(C2129,away!$B$2:$E$405,3,FALSE)</f>
        <v>0.71</v>
      </c>
      <c r="J2129" s="10">
        <f>VLOOKUP(B2129,home!$B$2:$E$405,4,FALSE)</f>
        <v>1.87</v>
      </c>
      <c r="K2129" s="12">
        <f t="shared" si="2520"/>
        <v>1.43808</v>
      </c>
      <c r="L2129" s="12">
        <f t="shared" si="2521"/>
        <v>1.6596249999999999</v>
      </c>
      <c r="M2129" s="13">
        <f t="shared" si="2522"/>
        <v>4.5152709041498533E-2</v>
      </c>
      <c r="N2129" s="13">
        <f t="shared" si="2523"/>
        <v>6.4933207818398203E-2</v>
      </c>
      <c r="O2129" s="13">
        <f t="shared" si="2524"/>
        <v>7.4936564742997008E-2</v>
      </c>
      <c r="P2129" s="13">
        <f t="shared" si="2525"/>
        <v>0.10776477502560912</v>
      </c>
      <c r="Q2129" s="13">
        <f t="shared" si="2526"/>
        <v>4.6689573749741059E-2</v>
      </c>
      <c r="R2129" s="13">
        <f t="shared" si="2527"/>
        <v>6.2183298130798211E-2</v>
      </c>
      <c r="S2129" s="13">
        <f t="shared" si="2528"/>
        <v>6.4299833735594669E-2</v>
      </c>
      <c r="T2129" s="13">
        <f t="shared" si="2529"/>
        <v>7.7487183834414011E-2</v>
      </c>
      <c r="U2129" s="13">
        <f t="shared" si="2530"/>
        <v>8.9424557375938268E-2</v>
      </c>
      <c r="V2129" s="13">
        <f t="shared" si="2531"/>
        <v>1.7051412279682952E-2</v>
      </c>
      <c r="W2129" s="13">
        <f t="shared" si="2532"/>
        <v>2.238111407267588E-2</v>
      </c>
      <c r="X2129" s="13">
        <f t="shared" si="2533"/>
        <v>3.7144256442864704E-2</v>
      </c>
      <c r="Y2129" s="13">
        <f t="shared" si="2534"/>
        <v>3.0822768299494669E-2</v>
      </c>
      <c r="Z2129" s="13">
        <f t="shared" si="2535"/>
        <v>3.4400318720108666E-2</v>
      </c>
      <c r="AA2129" s="13">
        <f t="shared" si="2536"/>
        <v>4.9470410345013864E-2</v>
      </c>
      <c r="AB2129" s="13">
        <f t="shared" si="2537"/>
        <v>3.5571203854478782E-2</v>
      </c>
      <c r="AC2129" s="13">
        <f t="shared" si="2538"/>
        <v>2.5435096354076308E-3</v>
      </c>
      <c r="AD2129" s="13">
        <f t="shared" si="2539"/>
        <v>8.0464581314084287E-3</v>
      </c>
      <c r="AE2129" s="13">
        <f t="shared" si="2540"/>
        <v>1.3354103076338714E-2</v>
      </c>
      <c r="AF2129" s="13">
        <f t="shared" si="2541"/>
        <v>1.108140165903432E-2</v>
      </c>
      <c r="AG2129" s="13">
        <f t="shared" si="2542"/>
        <v>6.1303237427916121E-3</v>
      </c>
      <c r="AH2129" s="13">
        <f t="shared" si="2543"/>
        <v>1.4272907238965078E-2</v>
      </c>
      <c r="AI2129" s="13">
        <f t="shared" si="2544"/>
        <v>2.0525582442210897E-2</v>
      </c>
      <c r="AJ2129" s="13">
        <f t="shared" si="2545"/>
        <v>1.4758714799247327E-2</v>
      </c>
      <c r="AK2129" s="13">
        <f t="shared" si="2546"/>
        <v>7.0747375261672012E-3</v>
      </c>
      <c r="AL2129" s="13">
        <f t="shared" si="2547"/>
        <v>2.4282108378768978E-4</v>
      </c>
      <c r="AM2129" s="13">
        <f t="shared" si="2548"/>
        <v>2.3142901019231666E-3</v>
      </c>
      <c r="AN2129" s="13">
        <f t="shared" si="2549"/>
        <v>3.8408537104042358E-3</v>
      </c>
      <c r="AO2129" s="13">
        <f t="shared" si="2550"/>
        <v>3.1871884195648153E-3</v>
      </c>
      <c r="AP2129" s="13">
        <f t="shared" si="2551"/>
        <v>1.7631791936067525E-3</v>
      </c>
      <c r="AQ2129" s="13">
        <f t="shared" si="2552"/>
        <v>7.315540672974012E-4</v>
      </c>
      <c r="AR2129" s="13">
        <f t="shared" si="2553"/>
        <v>4.7375347352934813E-3</v>
      </c>
      <c r="AS2129" s="13">
        <f t="shared" si="2554"/>
        <v>6.8129539521308482E-3</v>
      </c>
      <c r="AT2129" s="13">
        <f t="shared" si="2555"/>
        <v>4.8987864097401667E-3</v>
      </c>
      <c r="AU2129" s="13">
        <f t="shared" si="2556"/>
        <v>2.3482822533730471E-3</v>
      </c>
      <c r="AV2129" s="13">
        <f t="shared" si="2557"/>
        <v>8.4425443573267738E-4</v>
      </c>
      <c r="AW2129" s="13">
        <f t="shared" si="2558"/>
        <v>1.6098184743716138E-5</v>
      </c>
      <c r="AX2129" s="13">
        <f t="shared" si="2559"/>
        <v>5.546890516289442E-4</v>
      </c>
      <c r="AY2129" s="13">
        <f t="shared" si="2560"/>
        <v>9.2057581730968659E-4</v>
      </c>
      <c r="AZ2129" s="13">
        <f t="shared" si="2561"/>
        <v>7.6390532040129431E-4</v>
      </c>
      <c r="BA2129" s="13">
        <f t="shared" si="2562"/>
        <v>4.2259878912366615E-4</v>
      </c>
      <c r="BB2129" s="13">
        <f t="shared" si="2563"/>
        <v>1.75338878849841E-4</v>
      </c>
      <c r="BC2129" s="13">
        <f t="shared" si="2564"/>
        <v>5.819935736223345E-5</v>
      </c>
      <c r="BD2129" s="13">
        <f t="shared" si="2565"/>
        <v>1.3104218475102425E-3</v>
      </c>
      <c r="BE2129" s="13">
        <f t="shared" si="2566"/>
        <v>1.8844914504675292E-3</v>
      </c>
      <c r="BF2129" s="13">
        <f t="shared" si="2567"/>
        <v>1.3550247325441727E-3</v>
      </c>
      <c r="BG2129" s="13">
        <f t="shared" si="2568"/>
        <v>6.4954465579237478E-4</v>
      </c>
      <c r="BH2129" s="13">
        <f t="shared" si="2569"/>
        <v>2.3352429465047447E-4</v>
      </c>
      <c r="BI2129" s="13">
        <f t="shared" si="2570"/>
        <v>6.7165323530190876E-5</v>
      </c>
      <c r="BJ2129" s="14">
        <f t="shared" si="2571"/>
        <v>0.33280276353463356</v>
      </c>
      <c r="BK2129" s="14">
        <f t="shared" si="2572"/>
        <v>0.23797563661889032</v>
      </c>
      <c r="BL2129" s="14">
        <f t="shared" si="2573"/>
        <v>0.39335996054658179</v>
      </c>
      <c r="BM2129" s="14">
        <f t="shared" si="2574"/>
        <v>0.5959740732786063</v>
      </c>
      <c r="BN2129" s="14">
        <f t="shared" si="2575"/>
        <v>0.40166012850904215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1.78481012658228</v>
      </c>
      <c r="F2130" s="10">
        <f>VLOOKUP(B2130,home!$B$2:$E$405,3,FALSE)</f>
        <v>1.96</v>
      </c>
      <c r="G2130" s="10">
        <f>VLOOKUP(C2130,away!$B$2:$E$405,4,FALSE)</f>
        <v>0.56000000000000005</v>
      </c>
      <c r="H2130" s="10">
        <f>VLOOKUP(A2130,away!$A$2:$E$405,3,FALSE)</f>
        <v>1.36708860759494</v>
      </c>
      <c r="I2130" s="10">
        <f>VLOOKUP(C2130,away!$B$2:$E$405,3,FALSE)</f>
        <v>0.56000000000000005</v>
      </c>
      <c r="J2130" s="10">
        <f>VLOOKUP(B2130,home!$B$2:$E$405,4,FALSE)</f>
        <v>0.73</v>
      </c>
      <c r="K2130" s="12">
        <f t="shared" si="2520"/>
        <v>1.9590075949367107</v>
      </c>
      <c r="L2130" s="12">
        <f t="shared" si="2521"/>
        <v>0.55886582278481145</v>
      </c>
      <c r="M2130" s="13">
        <f t="shared" si="2522"/>
        <v>8.063089278575257E-2</v>
      </c>
      <c r="N2130" s="13">
        <f t="shared" si="2523"/>
        <v>0.1579565313538169</v>
      </c>
      <c r="O2130" s="13">
        <f t="shared" si="2524"/>
        <v>4.5061850238583522E-2</v>
      </c>
      <c r="P2130" s="13">
        <f t="shared" si="2525"/>
        <v>8.827650685928573E-2</v>
      </c>
      <c r="Q2130" s="13">
        <f t="shared" si="2526"/>
        <v>0.15471902229599305</v>
      </c>
      <c r="R2130" s="13">
        <f t="shared" si="2527"/>
        <v>1.2591764004895964E-2</v>
      </c>
      <c r="S2130" s="13">
        <f t="shared" si="2528"/>
        <v>2.4161774085721451E-2</v>
      </c>
      <c r="T2130" s="13">
        <f t="shared" si="2529"/>
        <v>8.6467173695911725E-2</v>
      </c>
      <c r="U2130" s="13">
        <f t="shared" si="2530"/>
        <v>2.4667361319241882E-2</v>
      </c>
      <c r="V2130" s="13">
        <f t="shared" si="2531"/>
        <v>2.9392056982953155E-3</v>
      </c>
      <c r="W2130" s="13">
        <f t="shared" si="2532"/>
        <v>0.1010319132530109</v>
      </c>
      <c r="X2130" s="13">
        <f t="shared" si="2533"/>
        <v>5.6463283327667625E-2</v>
      </c>
      <c r="Y2130" s="13">
        <f t="shared" si="2534"/>
        <v>1.5777699647024444E-2</v>
      </c>
      <c r="Z2130" s="13">
        <f t="shared" si="2535"/>
        <v>2.3457021836361188E-3</v>
      </c>
      <c r="AA2130" s="13">
        <f t="shared" si="2536"/>
        <v>4.5952483932027825E-3</v>
      </c>
      <c r="AB2130" s="13">
        <f t="shared" si="2537"/>
        <v>4.5010632514524852E-3</v>
      </c>
      <c r="AC2130" s="13">
        <f t="shared" si="2538"/>
        <v>2.0111926321143969E-4</v>
      </c>
      <c r="AD2130" s="13">
        <f t="shared" si="2539"/>
        <v>4.9480571348408844E-2</v>
      </c>
      <c r="AE2130" s="13">
        <f t="shared" si="2540"/>
        <v>2.7653000218491073E-2</v>
      </c>
      <c r="AF2130" s="13">
        <f t="shared" si="2541"/>
        <v>7.7271583597877912E-3</v>
      </c>
      <c r="AG2130" s="13">
        <f t="shared" si="2542"/>
        <v>1.439481571510446E-3</v>
      </c>
      <c r="AH2130" s="13">
        <f t="shared" si="2543"/>
        <v>3.2773319521648206E-4</v>
      </c>
      <c r="AI2130" s="13">
        <f t="shared" si="2544"/>
        <v>6.4203181854196397E-4</v>
      </c>
      <c r="AJ2130" s="13">
        <f t="shared" si="2545"/>
        <v>6.2887260435736791E-4</v>
      </c>
      <c r="AK2130" s="13">
        <f t="shared" si="2546"/>
        <v>4.1065540272790441E-4</v>
      </c>
      <c r="AL2130" s="13">
        <f t="shared" si="2547"/>
        <v>8.8075949081175401E-6</v>
      </c>
      <c r="AM2130" s="13">
        <f t="shared" si="2548"/>
        <v>1.938656301466813E-2</v>
      </c>
      <c r="AN2130" s="13">
        <f t="shared" si="2549"/>
        <v>1.0834487490162097E-2</v>
      </c>
      <c r="AO2130" s="13">
        <f t="shared" si="2550"/>
        <v>3.0275123828205929E-3</v>
      </c>
      <c r="AP2130" s="13">
        <f t="shared" si="2551"/>
        <v>5.6399106627207866E-4</v>
      </c>
      <c r="AQ2130" s="13">
        <f t="shared" si="2552"/>
        <v>7.8798832823857078E-5</v>
      </c>
      <c r="AR2130" s="13">
        <f t="shared" si="2553"/>
        <v>3.6631776359710896E-5</v>
      </c>
      <c r="AS2130" s="13">
        <f t="shared" si="2554"/>
        <v>7.1761928104696699E-5</v>
      </c>
      <c r="AT2130" s="13">
        <f t="shared" si="2555"/>
        <v>7.0291081092201525E-5</v>
      </c>
      <c r="AU2130" s="13">
        <f t="shared" si="2556"/>
        <v>4.5900253905311683E-5</v>
      </c>
      <c r="AV2130" s="13">
        <f t="shared" si="2557"/>
        <v>2.2479736502507262E-5</v>
      </c>
      <c r="AW2130" s="13">
        <f t="shared" si="2558"/>
        <v>2.6785422554623316E-7</v>
      </c>
      <c r="AX2130" s="13">
        <f t="shared" si="2559"/>
        <v>6.329737364242331E-3</v>
      </c>
      <c r="AY2130" s="13">
        <f t="shared" si="2560"/>
        <v>3.5374738800790532E-3</v>
      </c>
      <c r="AZ2130" s="13">
        <f t="shared" si="2561"/>
        <v>9.8848662528507958E-4</v>
      </c>
      <c r="BA2130" s="13">
        <f t="shared" si="2562"/>
        <v>1.8414379705057591E-4</v>
      </c>
      <c r="BB2130" s="13">
        <f t="shared" si="2563"/>
        <v>2.5727918662347358E-5</v>
      </c>
      <c r="BC2130" s="13">
        <f t="shared" si="2564"/>
        <v>2.8756908863546925E-6</v>
      </c>
      <c r="BD2130" s="13">
        <f t="shared" si="2565"/>
        <v>3.4120413058898398E-6</v>
      </c>
      <c r="BE2130" s="13">
        <f t="shared" si="2566"/>
        <v>6.6842148324759672E-6</v>
      </c>
      <c r="BF2130" s="13">
        <f t="shared" si="2567"/>
        <v>6.5472138115045191E-6</v>
      </c>
      <c r="BG2130" s="13">
        <f t="shared" si="2568"/>
        <v>4.275347194137295E-6</v>
      </c>
      <c r="BH2130" s="13">
        <f t="shared" si="2569"/>
        <v>2.0938594060765806E-6</v>
      </c>
      <c r="BI2130" s="13">
        <f t="shared" si="2570"/>
        <v>8.2037729584673757E-7</v>
      </c>
      <c r="BJ2130" s="14">
        <f t="shared" si="2571"/>
        <v>0.70367563313457526</v>
      </c>
      <c r="BK2130" s="14">
        <f t="shared" si="2572"/>
        <v>0.1997557801672537</v>
      </c>
      <c r="BL2130" s="14">
        <f t="shared" si="2573"/>
        <v>9.3697478058030692E-2</v>
      </c>
      <c r="BM2130" s="14">
        <f t="shared" si="2574"/>
        <v>0.45670081997931455</v>
      </c>
      <c r="BN2130" s="14">
        <f t="shared" si="2575"/>
        <v>0.5392365675383276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1.78481012658228</v>
      </c>
      <c r="F2131" s="10">
        <f>VLOOKUP(B2131,home!$B$2:$E$405,3,FALSE)</f>
        <v>0.14000000000000001</v>
      </c>
      <c r="G2131" s="10">
        <f>VLOOKUP(C2131,away!$B$2:$E$405,4,FALSE)</f>
        <v>1.31</v>
      </c>
      <c r="H2131" s="10">
        <f>VLOOKUP(A2131,away!$A$2:$E$405,3,FALSE)</f>
        <v>1.36708860759494</v>
      </c>
      <c r="I2131" s="10">
        <f>VLOOKUP(C2131,away!$B$2:$E$405,3,FALSE)</f>
        <v>0.75</v>
      </c>
      <c r="J2131" s="10">
        <f>VLOOKUP(B2131,home!$B$2:$E$405,4,FALSE)</f>
        <v>0.91</v>
      </c>
      <c r="K2131" s="12">
        <f t="shared" si="2520"/>
        <v>0.3273341772151902</v>
      </c>
      <c r="L2131" s="12">
        <f t="shared" si="2521"/>
        <v>0.93303797468354643</v>
      </c>
      <c r="M2131" s="13">
        <f t="shared" si="2522"/>
        <v>0.28354848375540864</v>
      </c>
      <c r="N2131" s="13">
        <f t="shared" si="2523"/>
        <v>9.2815109630691423E-2</v>
      </c>
      <c r="O2131" s="13">
        <f t="shared" si="2524"/>
        <v>0.26456150300773695</v>
      </c>
      <c r="P2131" s="13">
        <f t="shared" si="2525"/>
        <v>8.6600021909851652E-2</v>
      </c>
      <c r="Q2131" s="13">
        <f t="shared" si="2526"/>
        <v>1.5190778772050023E-2</v>
      </c>
      <c r="R2131" s="13">
        <f t="shared" si="2527"/>
        <v>0.12342296447278692</v>
      </c>
      <c r="S2131" s="13">
        <f t="shared" si="2528"/>
        <v>6.6122411372652326E-3</v>
      </c>
      <c r="T2131" s="13">
        <f t="shared" si="2529"/>
        <v>1.4173573459339363E-2</v>
      </c>
      <c r="U2131" s="13">
        <f t="shared" si="2530"/>
        <v>4.0400554525159359E-2</v>
      </c>
      <c r="V2131" s="13">
        <f t="shared" si="2531"/>
        <v>2.2438656297521655E-4</v>
      </c>
      <c r="W2131" s="13">
        <f t="shared" si="2532"/>
        <v>1.657487023535657E-3</v>
      </c>
      <c r="X2131" s="13">
        <f t="shared" si="2533"/>
        <v>1.5464983355039691E-3</v>
      </c>
      <c r="Y2131" s="13">
        <f t="shared" si="2534"/>
        <v>7.2147083740504937E-4</v>
      </c>
      <c r="Z2131" s="13">
        <f t="shared" si="2535"/>
        <v>3.8386104267042809E-2</v>
      </c>
      <c r="AA2131" s="13">
        <f t="shared" si="2536"/>
        <v>1.2565083856748959E-2</v>
      </c>
      <c r="AB2131" s="13">
        <f t="shared" si="2537"/>
        <v>2.0564906929443944E-3</v>
      </c>
      <c r="AC2131" s="13">
        <f t="shared" si="2538"/>
        <v>4.2831919370031279E-6</v>
      </c>
      <c r="AD2131" s="13">
        <f t="shared" si="2539"/>
        <v>1.3563803777347474E-4</v>
      </c>
      <c r="AE2131" s="13">
        <f t="shared" si="2540"/>
        <v>1.2655544005421324E-4</v>
      </c>
      <c r="AF2131" s="13">
        <f t="shared" si="2541"/>
        <v>5.9040515736684035E-5</v>
      </c>
      <c r="AG2131" s="13">
        <f t="shared" si="2542"/>
        <v>1.8362347742409244E-5</v>
      </c>
      <c r="AH2131" s="13">
        <f t="shared" si="2543"/>
        <v>8.9539232453282654E-3</v>
      </c>
      <c r="AI2131" s="13">
        <f t="shared" si="2544"/>
        <v>2.9309250983574932E-3</v>
      </c>
      <c r="AJ2131" s="13">
        <f t="shared" si="2545"/>
        <v>4.7969597777510012E-4</v>
      </c>
      <c r="AK2131" s="13">
        <f t="shared" si="2546"/>
        <v>5.2340296066149519E-5</v>
      </c>
      <c r="AL2131" s="13">
        <f t="shared" si="2547"/>
        <v>5.232607992480518E-8</v>
      </c>
      <c r="AM2131" s="13">
        <f t="shared" si="2548"/>
        <v>8.8797930987326507E-6</v>
      </c>
      <c r="AN2131" s="13">
        <f t="shared" si="2549"/>
        <v>8.2851841684504446E-6</v>
      </c>
      <c r="AO2131" s="13">
        <f t="shared" si="2550"/>
        <v>3.8651957282055923E-6</v>
      </c>
      <c r="AP2131" s="13">
        <f t="shared" si="2551"/>
        <v>1.2021247980001472E-6</v>
      </c>
      <c r="AQ2131" s="13">
        <f t="shared" si="2552"/>
        <v>2.8040702171073116E-7</v>
      </c>
      <c r="AR2131" s="13">
        <f t="shared" si="2553"/>
        <v>1.6708700820586026E-3</v>
      </c>
      <c r="AS2131" s="13">
        <f t="shared" si="2554"/>
        <v>5.4693288354412998E-4</v>
      </c>
      <c r="AT2131" s="13">
        <f t="shared" si="2555"/>
        <v>8.9514912713424611E-5</v>
      </c>
      <c r="AU2131" s="13">
        <f t="shared" si="2556"/>
        <v>9.7670967671794692E-6</v>
      </c>
      <c r="AV2131" s="13">
        <f t="shared" si="2557"/>
        <v>7.99276146016459E-7</v>
      </c>
      <c r="AW2131" s="13">
        <f t="shared" si="2558"/>
        <v>4.4392169706735736E-10</v>
      </c>
      <c r="AX2131" s="13">
        <f t="shared" si="2559"/>
        <v>4.8444329463579585E-7</v>
      </c>
      <c r="AY2131" s="13">
        <f t="shared" si="2560"/>
        <v>4.5200399047600752E-7</v>
      </c>
      <c r="AZ2131" s="13">
        <f t="shared" si="2561"/>
        <v>2.108684439113075E-7</v>
      </c>
      <c r="BA2131" s="13">
        <f t="shared" si="2562"/>
        <v>6.5582755277225794E-8</v>
      </c>
      <c r="BB2131" s="13">
        <f t="shared" si="2563"/>
        <v>1.5297800289507356E-8</v>
      </c>
      <c r="BC2131" s="13">
        <f t="shared" si="2564"/>
        <v>2.8546857198470631E-9</v>
      </c>
      <c r="BD2131" s="13">
        <f t="shared" si="2565"/>
        <v>2.5983087288721483E-4</v>
      </c>
      <c r="BE2131" s="13">
        <f t="shared" si="2566"/>
        <v>8.5051524991641139E-5</v>
      </c>
      <c r="BF2131" s="13">
        <f t="shared" si="2567"/>
        <v>1.3920135477018015E-5</v>
      </c>
      <c r="BG2131" s="13">
        <f t="shared" si="2568"/>
        <v>1.518845364364557E-6</v>
      </c>
      <c r="BH2131" s="13">
        <f t="shared" si="2569"/>
        <v>1.2429249941534451E-7</v>
      </c>
      <c r="BI2131" s="13">
        <f t="shared" si="2570"/>
        <v>8.1370366060282628E-9</v>
      </c>
      <c r="BJ2131" s="14">
        <f t="shared" si="2571"/>
        <v>0.12646825815561769</v>
      </c>
      <c r="BK2131" s="14">
        <f t="shared" si="2572"/>
        <v>0.37698992088750816</v>
      </c>
      <c r="BL2131" s="14">
        <f t="shared" si="2573"/>
        <v>0.45810181923238924</v>
      </c>
      <c r="BM2131" s="14">
        <f t="shared" si="2574"/>
        <v>0.13380678943396343</v>
      </c>
      <c r="BN2131" s="14">
        <f t="shared" si="2575"/>
        <v>0.86613886154852548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1.78481012658228</v>
      </c>
      <c r="F2132" s="10">
        <f>VLOOKUP(B2132,home!$B$2:$E$405,3,FALSE)</f>
        <v>0.56000000000000005</v>
      </c>
      <c r="G2132" s="10">
        <f>VLOOKUP(C2132,away!$B$2:$E$405,4,FALSE)</f>
        <v>1.26</v>
      </c>
      <c r="H2132" s="10">
        <f>VLOOKUP(A2132,away!$A$2:$E$405,3,FALSE)</f>
        <v>1.36708860759494</v>
      </c>
      <c r="I2132" s="10">
        <f>VLOOKUP(C2132,away!$B$2:$E$405,3,FALSE)</f>
        <v>0.28000000000000003</v>
      </c>
      <c r="J2132" s="10">
        <f>VLOOKUP(B2132,home!$B$2:$E$405,4,FALSE)</f>
        <v>0.91</v>
      </c>
      <c r="K2132" s="12">
        <f t="shared" si="2520"/>
        <v>1.2593620253164568</v>
      </c>
      <c r="L2132" s="12">
        <f t="shared" si="2521"/>
        <v>0.34833417721519072</v>
      </c>
      <c r="M2132" s="13">
        <f t="shared" si="2522"/>
        <v>0.20034864551202475</v>
      </c>
      <c r="N2132" s="13">
        <f t="shared" si="2523"/>
        <v>0.25231147598143228</v>
      </c>
      <c r="O2132" s="13">
        <f t="shared" si="2524"/>
        <v>6.9788280590609056E-2</v>
      </c>
      <c r="P2132" s="13">
        <f t="shared" si="2525"/>
        <v>8.7888710387942576E-2</v>
      </c>
      <c r="Q2132" s="13">
        <f t="shared" si="2526"/>
        <v>0.1588757457012806</v>
      </c>
      <c r="R2132" s="13">
        <f t="shared" si="2527"/>
        <v>1.2154821649396333E-2</v>
      </c>
      <c r="S2132" s="13">
        <f t="shared" si="2528"/>
        <v>9.6387292685640273E-3</v>
      </c>
      <c r="T2132" s="13">
        <f t="shared" si="2529"/>
        <v>5.5341852158305456E-2</v>
      </c>
      <c r="U2132" s="13">
        <f t="shared" si="2530"/>
        <v>1.5307320809744078E-2</v>
      </c>
      <c r="V2132" s="13">
        <f t="shared" si="2531"/>
        <v>4.6981183616612819E-4</v>
      </c>
      <c r="W2132" s="13">
        <f t="shared" si="2532"/>
        <v>6.669402696000902E-2</v>
      </c>
      <c r="X2132" s="13">
        <f t="shared" si="2533"/>
        <v>2.3231809006282491E-2</v>
      </c>
      <c r="Y2132" s="13">
        <f t="shared" si="2534"/>
        <v>4.0462165377119341E-3</v>
      </c>
      <c r="Z2132" s="13">
        <f t="shared" si="2535"/>
        <v>1.4113132661466201E-3</v>
      </c>
      <c r="AA2132" s="13">
        <f t="shared" si="2536"/>
        <v>1.7773543332103906E-3</v>
      </c>
      <c r="AB2132" s="13">
        <f t="shared" si="2537"/>
        <v>1.1191662763884096E-3</v>
      </c>
      <c r="AC2132" s="13">
        <f t="shared" si="2538"/>
        <v>1.2881031807111128E-5</v>
      </c>
      <c r="AD2132" s="13">
        <f t="shared" si="2539"/>
        <v>2.099798121721683E-2</v>
      </c>
      <c r="AE2132" s="13">
        <f t="shared" si="2540"/>
        <v>7.3143145104792541E-3</v>
      </c>
      <c r="AF2132" s="13">
        <f t="shared" si="2541"/>
        <v>1.2739128634504605E-3</v>
      </c>
      <c r="AG2132" s="13">
        <f t="shared" si="2542"/>
        <v>1.4791579637795464E-4</v>
      </c>
      <c r="AH2132" s="13">
        <f t="shared" si="2543"/>
        <v>1.2290216133901659E-4</v>
      </c>
      <c r="AI2132" s="13">
        <f t="shared" si="2544"/>
        <v>1.5477831481967383E-4</v>
      </c>
      <c r="AJ2132" s="13">
        <f t="shared" si="2545"/>
        <v>9.7460966013186332E-5</v>
      </c>
      <c r="AK2132" s="13">
        <f t="shared" si="2546"/>
        <v>4.091287984922156E-5</v>
      </c>
      <c r="AL2132" s="13">
        <f t="shared" si="2547"/>
        <v>2.2602544102053708E-7</v>
      </c>
      <c r="AM2132" s="13">
        <f t="shared" si="2548"/>
        <v>5.2888120306542191E-3</v>
      </c>
      <c r="AN2132" s="13">
        <f t="shared" si="2549"/>
        <v>1.8422739871437395E-3</v>
      </c>
      <c r="AO2132" s="13">
        <f t="shared" si="2550"/>
        <v>3.2086349675833163E-4</v>
      </c>
      <c r="AP2132" s="13">
        <f t="shared" si="2551"/>
        <v>3.7255907380567495E-5</v>
      </c>
      <c r="AQ2132" s="13">
        <f t="shared" si="2552"/>
        <v>3.2443764609538323E-6</v>
      </c>
      <c r="AR2132" s="13">
        <f t="shared" si="2553"/>
        <v>8.5622046495989931E-6</v>
      </c>
      <c r="AS2132" s="13">
        <f t="shared" si="2554"/>
        <v>1.0782915388692968E-5</v>
      </c>
      <c r="AT2132" s="13">
        <f t="shared" si="2555"/>
        <v>6.7897970813601852E-6</v>
      </c>
      <c r="AU2132" s="13">
        <f t="shared" si="2556"/>
        <v>2.8502708679565093E-6</v>
      </c>
      <c r="AV2132" s="13">
        <f t="shared" si="2557"/>
        <v>8.973807232425511E-7</v>
      </c>
      <c r="AW2132" s="13">
        <f t="shared" si="2558"/>
        <v>2.7542382534917238E-9</v>
      </c>
      <c r="AX2132" s="13">
        <f t="shared" si="2559"/>
        <v>1.1100881717404558E-3</v>
      </c>
      <c r="AY2132" s="13">
        <f t="shared" si="2560"/>
        <v>3.866816499395271E-4</v>
      </c>
      <c r="AZ2132" s="13">
        <f t="shared" si="2561"/>
        <v>6.7347217187948782E-5</v>
      </c>
      <c r="BA2132" s="13">
        <f t="shared" si="2562"/>
        <v>7.8197791622989633E-6</v>
      </c>
      <c r="BB2132" s="13">
        <f t="shared" si="2563"/>
        <v>6.8097408512597575E-7</v>
      </c>
      <c r="BC2132" s="13">
        <f t="shared" si="2564"/>
        <v>4.7441309529444796E-8</v>
      </c>
      <c r="BD2132" s="13">
        <f t="shared" si="2565"/>
        <v>4.9708475196102434E-7</v>
      </c>
      <c r="BE2132" s="13">
        <f t="shared" si="2566"/>
        <v>6.2600965998356398E-7</v>
      </c>
      <c r="BF2132" s="13">
        <f t="shared" si="2567"/>
        <v>3.9418639663228396E-7</v>
      </c>
      <c r="BG2132" s="13">
        <f t="shared" si="2568"/>
        <v>1.6547445960500973E-7</v>
      </c>
      <c r="BH2132" s="13">
        <f t="shared" si="2569"/>
        <v>5.209806264657781E-8</v>
      </c>
      <c r="BI2132" s="13">
        <f t="shared" si="2570"/>
        <v>1.312206433793157E-8</v>
      </c>
      <c r="BJ2132" s="14">
        <f t="shared" si="2571"/>
        <v>0.59930036576436896</v>
      </c>
      <c r="BK2132" s="14">
        <f t="shared" si="2572"/>
        <v>0.2987456857118852</v>
      </c>
      <c r="BL2132" s="14">
        <f t="shared" si="2573"/>
        <v>0.10059462852547538</v>
      </c>
      <c r="BM2132" s="14">
        <f t="shared" si="2574"/>
        <v>0.21829763454948925</v>
      </c>
      <c r="BN2132" s="14">
        <f t="shared" si="2575"/>
        <v>0.78136767982268551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1.3611111111111101</v>
      </c>
      <c r="F2133" s="10">
        <f>VLOOKUP(B2133,home!$B$2:$E$405,3,FALSE)</f>
        <v>0.73</v>
      </c>
      <c r="G2133" s="10">
        <f>VLOOKUP(C2133,away!$B$2:$E$405,4,FALSE)</f>
        <v>1.65</v>
      </c>
      <c r="H2133" s="10">
        <f>VLOOKUP(A2133,away!$A$2:$E$405,3,FALSE)</f>
        <v>1.1666666666666701</v>
      </c>
      <c r="I2133" s="10">
        <f>VLOOKUP(C2133,away!$B$2:$E$405,3,FALSE)</f>
        <v>0.92</v>
      </c>
      <c r="J2133" s="10">
        <f>VLOOKUP(B2133,home!$B$2:$E$405,4,FALSE)</f>
        <v>1.71</v>
      </c>
      <c r="K2133" s="12">
        <f t="shared" si="2520"/>
        <v>1.6394583333333319</v>
      </c>
      <c r="L2133" s="12">
        <f t="shared" si="2521"/>
        <v>1.8354000000000055</v>
      </c>
      <c r="M2133" s="13">
        <f t="shared" si="2522"/>
        <v>3.0966220393676445E-2</v>
      </c>
      <c r="N2133" s="13">
        <f t="shared" si="2523"/>
        <v>5.0767828076249411E-2</v>
      </c>
      <c r="O2133" s="13">
        <f t="shared" si="2524"/>
        <v>5.6835400910553925E-2</v>
      </c>
      <c r="P2133" s="13">
        <f t="shared" si="2525"/>
        <v>9.3179271651148463E-2</v>
      </c>
      <c r="Q2133" s="13">
        <f t="shared" si="2526"/>
        <v>4.1615869402420513E-2</v>
      </c>
      <c r="R2133" s="13">
        <f t="shared" si="2527"/>
        <v>5.2157847415615494E-2</v>
      </c>
      <c r="S2133" s="13">
        <f t="shared" si="2528"/>
        <v>7.0095547301694067E-2</v>
      </c>
      <c r="T2133" s="13">
        <f t="shared" si="2529"/>
        <v>7.638176670120285E-2</v>
      </c>
      <c r="U2133" s="13">
        <f t="shared" si="2530"/>
        <v>8.5510617594259208E-2</v>
      </c>
      <c r="V2133" s="13">
        <f t="shared" si="2531"/>
        <v>2.3435759498667757E-2</v>
      </c>
      <c r="W2133" s="13">
        <f t="shared" si="2532"/>
        <v>2.2742494630236643E-2</v>
      </c>
      <c r="X2133" s="13">
        <f t="shared" si="2533"/>
        <v>4.1741574644336463E-2</v>
      </c>
      <c r="Y2133" s="13">
        <f t="shared" si="2534"/>
        <v>3.8306243051107691E-2</v>
      </c>
      <c r="Z2133" s="13">
        <f t="shared" si="2535"/>
        <v>3.1910171048873663E-2</v>
      </c>
      <c r="AA2133" s="13">
        <f t="shared" si="2536"/>
        <v>5.2315395844167945E-2</v>
      </c>
      <c r="AB2133" s="13">
        <f t="shared" si="2537"/>
        <v>4.2884455839176563E-2</v>
      </c>
      <c r="AC2133" s="13">
        <f t="shared" si="2538"/>
        <v>4.4074780779576527E-3</v>
      </c>
      <c r="AD2133" s="13">
        <f t="shared" si="2539"/>
        <v>9.3213430855825091E-3</v>
      </c>
      <c r="AE2133" s="13">
        <f t="shared" si="2540"/>
        <v>1.7108393099278189E-2</v>
      </c>
      <c r="AF2133" s="13">
        <f t="shared" si="2541"/>
        <v>1.5700372347207642E-2</v>
      </c>
      <c r="AG2133" s="13">
        <f t="shared" si="2542"/>
        <v>9.6054878020216655E-3</v>
      </c>
      <c r="AH2133" s="13">
        <f t="shared" si="2543"/>
        <v>1.4641981985775718E-2</v>
      </c>
      <c r="AI2133" s="13">
        <f t="shared" si="2544"/>
        <v>2.4004919383096526E-2</v>
      </c>
      <c r="AJ2133" s="13">
        <f t="shared" si="2545"/>
        <v>1.9677532561806217E-2</v>
      </c>
      <c r="AK2133" s="13">
        <f t="shared" si="2546"/>
        <v>1.0753498245963729E-2</v>
      </c>
      <c r="AL2133" s="13">
        <f t="shared" si="2547"/>
        <v>5.3049496115627041E-4</v>
      </c>
      <c r="AM2133" s="13">
        <f t="shared" si="2548"/>
        <v>3.0563907199034519E-3</v>
      </c>
      <c r="AN2133" s="13">
        <f t="shared" si="2549"/>
        <v>5.6096995273108132E-3</v>
      </c>
      <c r="AO2133" s="13">
        <f t="shared" si="2550"/>
        <v>5.1480212562131497E-3</v>
      </c>
      <c r="AP2133" s="13">
        <f t="shared" si="2551"/>
        <v>3.1495594045512147E-3</v>
      </c>
      <c r="AQ2133" s="13">
        <f t="shared" si="2552"/>
        <v>1.4451753327783287E-3</v>
      </c>
      <c r="AR2133" s="13">
        <f t="shared" si="2553"/>
        <v>5.3747787473385662E-3</v>
      </c>
      <c r="AS2133" s="13">
        <f t="shared" si="2554"/>
        <v>8.8117258071470986E-3</v>
      </c>
      <c r="AT2133" s="13">
        <f t="shared" si="2555"/>
        <v>7.2232286527878472E-3</v>
      </c>
      <c r="AU2133" s="13">
        <f t="shared" si="2556"/>
        <v>3.9473941361283767E-3</v>
      </c>
      <c r="AV2133" s="13">
        <f t="shared" si="2557"/>
        <v>1.6178970528566998E-3</v>
      </c>
      <c r="AW2133" s="13">
        <f t="shared" si="2558"/>
        <v>4.4341448221394382E-5</v>
      </c>
      <c r="AX2133" s="13">
        <f t="shared" si="2559"/>
        <v>8.3513753927806362E-4</v>
      </c>
      <c r="AY2133" s="13">
        <f t="shared" si="2560"/>
        <v>1.5328114395909626E-3</v>
      </c>
      <c r="AZ2133" s="13">
        <f t="shared" si="2561"/>
        <v>1.4066610581126308E-3</v>
      </c>
      <c r="BA2133" s="13">
        <f t="shared" si="2562"/>
        <v>8.6059523535331021E-4</v>
      </c>
      <c r="BB2133" s="13">
        <f t="shared" si="2563"/>
        <v>3.9488412374186742E-4</v>
      </c>
      <c r="BC2133" s="13">
        <f t="shared" si="2564"/>
        <v>1.4495406414316513E-4</v>
      </c>
      <c r="BD2133" s="13">
        <f t="shared" si="2565"/>
        <v>1.6441448188108739E-3</v>
      </c>
      <c r="BE2133" s="13">
        <f t="shared" si="2566"/>
        <v>2.6955069244063079E-3</v>
      </c>
      <c r="BF2133" s="13">
        <f t="shared" si="2567"/>
        <v>2.2095856448878111E-3</v>
      </c>
      <c r="BG2133" s="13">
        <f t="shared" si="2568"/>
        <v>1.2075078662416752E-3</v>
      </c>
      <c r="BH2133" s="13">
        <f t="shared" si="2569"/>
        <v>4.9491470846886642E-4</v>
      </c>
      <c r="BI2133" s="13">
        <f t="shared" si="2570"/>
        <v>1.6227840861770377E-4</v>
      </c>
      <c r="BJ2133" s="14">
        <f t="shared" si="2571"/>
        <v>0.34687526254062057</v>
      </c>
      <c r="BK2133" s="14">
        <f t="shared" si="2572"/>
        <v>0.22414758332389162</v>
      </c>
      <c r="BL2133" s="14">
        <f t="shared" si="2573"/>
        <v>0.39417061254810709</v>
      </c>
      <c r="BM2133" s="14">
        <f t="shared" si="2574"/>
        <v>0.67009272162045941</v>
      </c>
      <c r="BN2133" s="14">
        <f t="shared" si="2575"/>
        <v>0.32552243784966428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1.3611111111111101</v>
      </c>
      <c r="F2134" s="10">
        <f>VLOOKUP(B2134,home!$B$2:$E$405,3,FALSE)</f>
        <v>1.29</v>
      </c>
      <c r="G2134" s="10">
        <f>VLOOKUP(C2134,away!$B$2:$E$405,4,FALSE)</f>
        <v>0.73</v>
      </c>
      <c r="H2134" s="10">
        <f>VLOOKUP(A2134,away!$A$2:$E$405,3,FALSE)</f>
        <v>1.1666666666666701</v>
      </c>
      <c r="I2134" s="10">
        <f>VLOOKUP(C2134,away!$B$2:$E$405,3,FALSE)</f>
        <v>1.1000000000000001</v>
      </c>
      <c r="J2134" s="10">
        <f>VLOOKUP(B2134,home!$B$2:$E$405,4,FALSE)</f>
        <v>1.5</v>
      </c>
      <c r="K2134" s="12">
        <f t="shared" si="2520"/>
        <v>1.2817583333333324</v>
      </c>
      <c r="L2134" s="12">
        <f t="shared" si="2521"/>
        <v>1.9250000000000058</v>
      </c>
      <c r="M2134" s="13">
        <f t="shared" si="2522"/>
        <v>4.0487648231136673E-2</v>
      </c>
      <c r="N2134" s="13">
        <f t="shared" si="2523"/>
        <v>5.1895380517327991E-2</v>
      </c>
      <c r="O2134" s="13">
        <f t="shared" si="2524"/>
        <v>7.793872284493833E-2</v>
      </c>
      <c r="P2134" s="13">
        <f t="shared" si="2525"/>
        <v>9.9898607495856676E-2</v>
      </c>
      <c r="Q2134" s="13">
        <f t="shared" si="2526"/>
        <v>3.3258668219794715E-2</v>
      </c>
      <c r="R2134" s="13">
        <f t="shared" si="2527"/>
        <v>7.5016020738253392E-2</v>
      </c>
      <c r="S2134" s="13">
        <f t="shared" si="2528"/>
        <v>6.162207621098878E-2</v>
      </c>
      <c r="T2134" s="13">
        <f t="shared" si="2529"/>
        <v>6.4022936323105017E-2</v>
      </c>
      <c r="U2134" s="13">
        <f t="shared" si="2530"/>
        <v>9.6152409714762369E-2</v>
      </c>
      <c r="V2134" s="13">
        <f t="shared" si="2531"/>
        <v>1.6893930408213145E-2</v>
      </c>
      <c r="W2134" s="13">
        <f t="shared" si="2532"/>
        <v>1.4209858382096777E-2</v>
      </c>
      <c r="X2134" s="13">
        <f t="shared" si="2533"/>
        <v>2.7353977385536375E-2</v>
      </c>
      <c r="Y2134" s="13">
        <f t="shared" si="2534"/>
        <v>2.6328203233578849E-2</v>
      </c>
      <c r="Z2134" s="13">
        <f t="shared" si="2535"/>
        <v>4.8135279973712732E-2</v>
      </c>
      <c r="AA2134" s="13">
        <f t="shared" si="2536"/>
        <v>6.1697796233639371E-2</v>
      </c>
      <c r="AB2134" s="13">
        <f t="shared" si="2537"/>
        <v>3.9540832235384585E-2</v>
      </c>
      <c r="AC2134" s="13">
        <f t="shared" si="2538"/>
        <v>2.6052391850437655E-3</v>
      </c>
      <c r="AD2134" s="13">
        <f t="shared" si="2539"/>
        <v>4.5534010991847623E-3</v>
      </c>
      <c r="AE2134" s="13">
        <f t="shared" si="2540"/>
        <v>8.7652971159306939E-3</v>
      </c>
      <c r="AF2134" s="13">
        <f t="shared" si="2541"/>
        <v>8.4365984740833212E-3</v>
      </c>
      <c r="AG2134" s="13">
        <f t="shared" si="2542"/>
        <v>5.4134840208701464E-3</v>
      </c>
      <c r="AH2134" s="13">
        <f t="shared" si="2543"/>
        <v>2.316510348734932E-2</v>
      </c>
      <c r="AI2134" s="13">
        <f t="shared" si="2544"/>
        <v>2.969206443743903E-2</v>
      </c>
      <c r="AJ2134" s="13">
        <f t="shared" si="2545"/>
        <v>1.9029025513278886E-2</v>
      </c>
      <c r="AK2134" s="13">
        <f t="shared" si="2546"/>
        <v>8.1302040089525993E-3</v>
      </c>
      <c r="AL2134" s="13">
        <f t="shared" si="2547"/>
        <v>2.5712510175324247E-4</v>
      </c>
      <c r="AM2134" s="13">
        <f t="shared" si="2548"/>
        <v>1.1672719607778445E-3</v>
      </c>
      <c r="AN2134" s="13">
        <f t="shared" si="2549"/>
        <v>2.2469985244973575E-3</v>
      </c>
      <c r="AO2134" s="13">
        <f t="shared" si="2550"/>
        <v>2.1627360798287137E-3</v>
      </c>
      <c r="AP2134" s="13">
        <f t="shared" si="2551"/>
        <v>1.3877556512234285E-3</v>
      </c>
      <c r="AQ2134" s="13">
        <f t="shared" si="2552"/>
        <v>6.6785740715127699E-4</v>
      </c>
      <c r="AR2134" s="13">
        <f t="shared" si="2553"/>
        <v>8.9185648426295169E-3</v>
      </c>
      <c r="AS2134" s="13">
        <f t="shared" si="2554"/>
        <v>1.1431444808414066E-2</v>
      </c>
      <c r="AT2134" s="13">
        <f t="shared" si="2555"/>
        <v>7.3261748226123961E-3</v>
      </c>
      <c r="AU2134" s="13">
        <f t="shared" si="2556"/>
        <v>3.1301285434467609E-3</v>
      </c>
      <c r="AV2134" s="13">
        <f t="shared" si="2557"/>
        <v>1.0030170862418532E-3</v>
      </c>
      <c r="AW2134" s="13">
        <f t="shared" si="2558"/>
        <v>1.7622960156158202E-5</v>
      </c>
      <c r="AX2134" s="13">
        <f t="shared" si="2559"/>
        <v>2.493600938322232E-4</v>
      </c>
      <c r="AY2134" s="13">
        <f t="shared" si="2560"/>
        <v>4.800181806270311E-4</v>
      </c>
      <c r="AZ2134" s="13">
        <f t="shared" si="2561"/>
        <v>4.6201749885351894E-4</v>
      </c>
      <c r="BA2134" s="13">
        <f t="shared" si="2562"/>
        <v>2.9646122843100884E-4</v>
      </c>
      <c r="BB2134" s="13">
        <f t="shared" si="2563"/>
        <v>1.4267196618242343E-4</v>
      </c>
      <c r="BC2134" s="13">
        <f t="shared" si="2564"/>
        <v>5.4928706980233199E-5</v>
      </c>
      <c r="BD2134" s="13">
        <f t="shared" si="2565"/>
        <v>2.8613728870103116E-3</v>
      </c>
      <c r="BE2134" s="13">
        <f t="shared" si="2566"/>
        <v>3.6675885426995227E-3</v>
      </c>
      <c r="BF2134" s="13">
        <f t="shared" si="2567"/>
        <v>2.3504810889214836E-3</v>
      </c>
      <c r="BG2134" s="13">
        <f t="shared" si="2568"/>
        <v>1.0042495743558387E-3</v>
      </c>
      <c r="BH2134" s="13">
        <f t="shared" si="2569"/>
        <v>3.2180131516926208E-4</v>
      </c>
      <c r="BI2134" s="13">
        <f t="shared" si="2570"/>
        <v>8.2494303479165531E-5</v>
      </c>
      <c r="BJ2134" s="14">
        <f t="shared" si="2571"/>
        <v>0.25355588206989366</v>
      </c>
      <c r="BK2134" s="14">
        <f t="shared" si="2572"/>
        <v>0.2222446448136193</v>
      </c>
      <c r="BL2134" s="14">
        <f t="shared" si="2573"/>
        <v>0.47245949702897799</v>
      </c>
      <c r="BM2134" s="14">
        <f t="shared" si="2574"/>
        <v>0.6174378606184252</v>
      </c>
      <c r="BN2134" s="14">
        <f t="shared" si="2575"/>
        <v>0.37849504804730782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1.3611111111111101</v>
      </c>
      <c r="F2135" s="10">
        <f>VLOOKUP(B2135,home!$B$2:$E$405,3,FALSE)</f>
        <v>1.29</v>
      </c>
      <c r="G2135" s="10">
        <f>VLOOKUP(C2135,away!$B$2:$E$405,4,FALSE)</f>
        <v>1.47</v>
      </c>
      <c r="H2135" s="10">
        <f>VLOOKUP(A2135,away!$A$2:$E$405,3,FALSE)</f>
        <v>1.1666666666666701</v>
      </c>
      <c r="I2135" s="10">
        <f>VLOOKUP(C2135,away!$B$2:$E$405,3,FALSE)</f>
        <v>0.55000000000000004</v>
      </c>
      <c r="J2135" s="10">
        <f>VLOOKUP(B2135,home!$B$2:$E$405,4,FALSE)</f>
        <v>0.21</v>
      </c>
      <c r="K2135" s="12">
        <f t="shared" si="2520"/>
        <v>2.581074999999998</v>
      </c>
      <c r="L2135" s="12">
        <f t="shared" si="2521"/>
        <v>0.1347500000000004</v>
      </c>
      <c r="M2135" s="13">
        <f t="shared" si="2522"/>
        <v>6.6150356445021E-2</v>
      </c>
      <c r="N2135" s="13">
        <f t="shared" si="2523"/>
        <v>0.17073903126133241</v>
      </c>
      <c r="O2135" s="13">
        <f t="shared" si="2524"/>
        <v>8.913760530966609E-3</v>
      </c>
      <c r="P2135" s="13">
        <f t="shared" si="2525"/>
        <v>2.3007084462464616E-2</v>
      </c>
      <c r="Q2135" s="13">
        <f t="shared" si="2526"/>
        <v>0.22034512255642166</v>
      </c>
      <c r="R2135" s="13">
        <f t="shared" si="2527"/>
        <v>6.0056461577387703E-4</v>
      </c>
      <c r="S2135" s="13">
        <f t="shared" si="2528"/>
        <v>2.0004651671942058E-3</v>
      </c>
      <c r="T2135" s="13">
        <f t="shared" si="2529"/>
        <v>2.9691505264477915E-2</v>
      </c>
      <c r="U2135" s="13">
        <f t="shared" si="2530"/>
        <v>1.5501023156585584E-3</v>
      </c>
      <c r="V2135" s="13">
        <f t="shared" si="2531"/>
        <v>7.7306833064808741E-5</v>
      </c>
      <c r="W2135" s="13">
        <f t="shared" si="2532"/>
        <v>0.18957576240077187</v>
      </c>
      <c r="X2135" s="13">
        <f t="shared" si="2533"/>
        <v>2.5545333983504091E-2</v>
      </c>
      <c r="Y2135" s="13">
        <f t="shared" si="2534"/>
        <v>1.7211168771385933E-3</v>
      </c>
      <c r="Z2135" s="13">
        <f t="shared" si="2535"/>
        <v>2.6975360658510067E-5</v>
      </c>
      <c r="AA2135" s="13">
        <f t="shared" si="2536"/>
        <v>6.9625429011663798E-5</v>
      </c>
      <c r="AB2135" s="13">
        <f t="shared" si="2537"/>
        <v>8.9854227093140026E-5</v>
      </c>
      <c r="AC2135" s="13">
        <f t="shared" si="2538"/>
        <v>1.6804565891927051E-6</v>
      </c>
      <c r="AD2135" s="13">
        <f t="shared" si="2539"/>
        <v>0.12232731523464294</v>
      </c>
      <c r="AE2135" s="13">
        <f t="shared" si="2540"/>
        <v>1.6483605727868191E-2</v>
      </c>
      <c r="AF2135" s="13">
        <f t="shared" si="2541"/>
        <v>1.1105829359151227E-3</v>
      </c>
      <c r="AG2135" s="13">
        <f t="shared" si="2542"/>
        <v>4.9883683538187758E-5</v>
      </c>
      <c r="AH2135" s="13">
        <f t="shared" si="2543"/>
        <v>9.0873246218356061E-7</v>
      </c>
      <c r="AI2135" s="13">
        <f t="shared" si="2544"/>
        <v>2.3455066398304314E-6</v>
      </c>
      <c r="AJ2135" s="13">
        <f t="shared" si="2545"/>
        <v>3.0269642752001641E-6</v>
      </c>
      <c r="AK2135" s="13">
        <f t="shared" si="2546"/>
        <v>2.6042739388707523E-6</v>
      </c>
      <c r="AL2135" s="13">
        <f t="shared" si="2547"/>
        <v>2.3378502406223579E-8</v>
      </c>
      <c r="AM2135" s="13">
        <f t="shared" si="2548"/>
        <v>6.3147195033851189E-2</v>
      </c>
      <c r="AN2135" s="13">
        <f t="shared" si="2549"/>
        <v>8.5090845308114747E-3</v>
      </c>
      <c r="AO2135" s="13">
        <f t="shared" si="2550"/>
        <v>5.732995702634249E-4</v>
      </c>
      <c r="AP2135" s="13">
        <f t="shared" si="2551"/>
        <v>2.5750705697665586E-5</v>
      </c>
      <c r="AQ2135" s="13">
        <f t="shared" si="2552"/>
        <v>8.674768981901121E-7</v>
      </c>
      <c r="AR2135" s="13">
        <f t="shared" si="2553"/>
        <v>2.4490339855847022E-8</v>
      </c>
      <c r="AS2135" s="13">
        <f t="shared" si="2554"/>
        <v>6.3211403943430288E-8</v>
      </c>
      <c r="AT2135" s="13">
        <f t="shared" si="2555"/>
        <v>8.157668721664463E-8</v>
      </c>
      <c r="AU2135" s="13">
        <f t="shared" si="2556"/>
        <v>7.0185182652566955E-8</v>
      </c>
      <c r="AV2135" s="13">
        <f t="shared" si="2557"/>
        <v>4.5288305078743521E-8</v>
      </c>
      <c r="AW2135" s="13">
        <f t="shared" si="2558"/>
        <v>2.2586221600624617E-10</v>
      </c>
      <c r="AX2135" s="13">
        <f t="shared" si="2559"/>
        <v>2.7164607736999552E-2</v>
      </c>
      <c r="AY2135" s="13">
        <f t="shared" si="2560"/>
        <v>3.6604308925607012E-3</v>
      </c>
      <c r="AZ2135" s="13">
        <f t="shared" si="2561"/>
        <v>2.4662153138627801E-4</v>
      </c>
      <c r="BA2135" s="13">
        <f t="shared" si="2562"/>
        <v>1.1077417118100357E-5</v>
      </c>
      <c r="BB2135" s="13">
        <f t="shared" si="2563"/>
        <v>3.7317048916600689E-7</v>
      </c>
      <c r="BC2135" s="13">
        <f t="shared" si="2564"/>
        <v>1.0056944683023912E-8</v>
      </c>
      <c r="BD2135" s="13">
        <f t="shared" si="2565"/>
        <v>5.5001221592923298E-10</v>
      </c>
      <c r="BE2135" s="13">
        <f t="shared" si="2566"/>
        <v>1.4196227802295437E-9</v>
      </c>
      <c r="BF2135" s="13">
        <f t="shared" si="2567"/>
        <v>1.8320764337404838E-9</v>
      </c>
      <c r="BG2135" s="13">
        <f t="shared" si="2568"/>
        <v>1.5762422270722384E-9</v>
      </c>
      <c r="BH2135" s="13">
        <f t="shared" si="2569"/>
        <v>1.0170998515601186E-9</v>
      </c>
      <c r="BI2135" s="13">
        <f t="shared" si="2570"/>
        <v>5.2504219987310642E-10</v>
      </c>
      <c r="BJ2135" s="14">
        <f t="shared" si="2571"/>
        <v>0.88092857804863167</v>
      </c>
      <c r="BK2135" s="14">
        <f t="shared" si="2572"/>
        <v>9.4897347635396936E-2</v>
      </c>
      <c r="BL2135" s="14">
        <f t="shared" si="2573"/>
        <v>1.1233084267834386E-2</v>
      </c>
      <c r="BM2135" s="14">
        <f t="shared" si="2574"/>
        <v>0.49366963477384257</v>
      </c>
      <c r="BN2135" s="14">
        <f t="shared" si="2575"/>
        <v>0.48975591987198025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1.44444444444444</v>
      </c>
      <c r="F2136" s="10">
        <f>VLOOKUP(B2136,home!$B$2:$E$405,3,FALSE)</f>
        <v>0.69</v>
      </c>
      <c r="G2136" s="10">
        <f>VLOOKUP(C2136,away!$B$2:$E$405,4,FALSE)</f>
        <v>1.04</v>
      </c>
      <c r="H2136" s="10">
        <f>VLOOKUP(A2136,away!$A$2:$E$405,3,FALSE)</f>
        <v>1.0185185185185199</v>
      </c>
      <c r="I2136" s="10">
        <f>VLOOKUP(C2136,away!$B$2:$E$405,3,FALSE)</f>
        <v>1.04</v>
      </c>
      <c r="J2136" s="10">
        <f>VLOOKUP(B2136,home!$B$2:$E$405,4,FALSE)</f>
        <v>0.98</v>
      </c>
      <c r="K2136" s="12">
        <f t="shared" si="2520"/>
        <v>1.03653333333333</v>
      </c>
      <c r="L2136" s="12">
        <f t="shared" si="2521"/>
        <v>1.0380740740740755</v>
      </c>
      <c r="M2136" s="13">
        <f t="shared" si="2522"/>
        <v>0.1256057296937898</v>
      </c>
      <c r="N2136" s="13">
        <f t="shared" si="2523"/>
        <v>0.13019452568526918</v>
      </c>
      <c r="O2136" s="13">
        <f t="shared" si="2524"/>
        <v>0.13038805155027947</v>
      </c>
      <c r="P2136" s="13">
        <f t="shared" si="2525"/>
        <v>0.13515156170024925</v>
      </c>
      <c r="Q2136" s="13">
        <f t="shared" si="2526"/>
        <v>6.7475482845151952E-2</v>
      </c>
      <c r="R2136" s="13">
        <f t="shared" si="2527"/>
        <v>6.7676227941689579E-2</v>
      </c>
      <c r="S2136" s="13">
        <f t="shared" si="2528"/>
        <v>3.635571536932717E-2</v>
      </c>
      <c r="T2136" s="13">
        <f t="shared" si="2529"/>
        <v>7.0044549377182269E-2</v>
      </c>
      <c r="U2136" s="13">
        <f t="shared" si="2530"/>
        <v>7.0148666135825752E-2</v>
      </c>
      <c r="V2136" s="13">
        <f t="shared" si="2531"/>
        <v>4.3465212055681986E-3</v>
      </c>
      <c r="W2136" s="13">
        <f t="shared" si="2532"/>
        <v>2.3313529050587097E-2</v>
      </c>
      <c r="X2136" s="13">
        <f t="shared" si="2533"/>
        <v>2.4201170082587261E-2</v>
      </c>
      <c r="Y2136" s="13">
        <f t="shared" si="2534"/>
        <v>1.2561303612495491E-2</v>
      </c>
      <c r="Z2136" s="13">
        <f t="shared" si="2535"/>
        <v>2.3417645885798494E-2</v>
      </c>
      <c r="AA2136" s="13">
        <f t="shared" si="2536"/>
        <v>2.4273170548826255E-2</v>
      </c>
      <c r="AB2136" s="13">
        <f t="shared" si="2537"/>
        <v>1.2579975189771646E-2</v>
      </c>
      <c r="AC2136" s="13">
        <f t="shared" si="2538"/>
        <v>2.9230311105626471E-4</v>
      </c>
      <c r="AD2136" s="13">
        <f t="shared" si="2539"/>
        <v>6.0413124946421164E-3</v>
      </c>
      <c r="AE2136" s="13">
        <f t="shared" si="2540"/>
        <v>6.2713298740677582E-3</v>
      </c>
      <c r="AF2136" s="13">
        <f t="shared" si="2541"/>
        <v>3.2550524761179875E-3</v>
      </c>
      <c r="AG2136" s="13">
        <f t="shared" si="2542"/>
        <v>1.1263285284029024E-3</v>
      </c>
      <c r="AH2136" s="13">
        <f t="shared" si="2543"/>
        <v>6.0773127674737136E-3</v>
      </c>
      <c r="AI2136" s="13">
        <f t="shared" si="2544"/>
        <v>6.2993372605787334E-3</v>
      </c>
      <c r="AJ2136" s="13">
        <f t="shared" si="2545"/>
        <v>3.2647365242492606E-3</v>
      </c>
      <c r="AK2136" s="13">
        <f t="shared" si="2546"/>
        <v>1.1280027439783855E-3</v>
      </c>
      <c r="AL2136" s="13">
        <f t="shared" si="2547"/>
        <v>1.2580706961506963E-5</v>
      </c>
      <c r="AM2136" s="13">
        <f t="shared" si="2548"/>
        <v>1.2524043555559379E-3</v>
      </c>
      <c r="AN2136" s="13">
        <f t="shared" si="2549"/>
        <v>1.3000884917600695E-3</v>
      </c>
      <c r="AO2136" s="13">
        <f t="shared" si="2550"/>
        <v>6.7479407864909759E-4</v>
      </c>
      <c r="AP2136" s="13">
        <f t="shared" si="2551"/>
        <v>2.3349541279477694E-4</v>
      </c>
      <c r="AQ2136" s="13">
        <f t="shared" si="2552"/>
        <v>6.0596383609370527E-5</v>
      </c>
      <c r="AR2136" s="13">
        <f t="shared" si="2553"/>
        <v>1.2617401647907669E-3</v>
      </c>
      <c r="AS2136" s="13">
        <f t="shared" si="2554"/>
        <v>1.3078357388111189E-3</v>
      </c>
      <c r="AT2136" s="13">
        <f t="shared" si="2555"/>
        <v>6.778076689011736E-4</v>
      </c>
      <c r="AU2136" s="13">
        <f t="shared" si="2556"/>
        <v>2.3419008080167588E-4</v>
      </c>
      <c r="AV2136" s="13">
        <f t="shared" si="2557"/>
        <v>6.0686456271740748E-5</v>
      </c>
      <c r="AW2136" s="13">
        <f t="shared" si="2558"/>
        <v>3.7602278647062564E-7</v>
      </c>
      <c r="AX2136" s="13">
        <f t="shared" si="2559"/>
        <v>2.1635981022426274E-4</v>
      </c>
      <c r="AY2136" s="13">
        <f t="shared" si="2560"/>
        <v>2.2459750966539424E-4</v>
      </c>
      <c r="AZ2136" s="13">
        <f t="shared" si="2561"/>
        <v>1.1657442594262366E-4</v>
      </c>
      <c r="BA2136" s="13">
        <f t="shared" si="2562"/>
        <v>4.0337629757035315E-5</v>
      </c>
      <c r="BB2136" s="13">
        <f t="shared" si="2563"/>
        <v>1.0468361915094326E-5</v>
      </c>
      <c r="BC2136" s="13">
        <f t="shared" si="2564"/>
        <v>2.1733870204167726E-6</v>
      </c>
      <c r="BD2136" s="13">
        <f t="shared" si="2565"/>
        <v>2.1829662554787439E-4</v>
      </c>
      <c r="BE2136" s="13">
        <f t="shared" si="2566"/>
        <v>2.26271728934556E-4</v>
      </c>
      <c r="BF2136" s="13">
        <f t="shared" si="2567"/>
        <v>1.172690947158155E-4</v>
      </c>
      <c r="BG2136" s="13">
        <f t="shared" si="2568"/>
        <v>4.0517775214255417E-5</v>
      </c>
      <c r="BH2136" s="13">
        <f t="shared" si="2569"/>
        <v>1.0499506150520687E-5</v>
      </c>
      <c r="BI2136" s="13">
        <f t="shared" si="2570"/>
        <v>2.1766176217106017E-6</v>
      </c>
      <c r="BJ2136" s="14">
        <f t="shared" si="2571"/>
        <v>0.34861647387339817</v>
      </c>
      <c r="BK2136" s="14">
        <f t="shared" si="2572"/>
        <v>0.30198900929661765</v>
      </c>
      <c r="BL2136" s="14">
        <f t="shared" si="2573"/>
        <v>0.32599277212043398</v>
      </c>
      <c r="BM2136" s="14">
        <f t="shared" si="2574"/>
        <v>0.34330010027294011</v>
      </c>
      <c r="BN2136" s="14">
        <f t="shared" si="2575"/>
        <v>0.65649157941642922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1.44444444444444</v>
      </c>
      <c r="F2137" s="10">
        <f>VLOOKUP(B2137,home!$B$2:$E$405,3,FALSE)</f>
        <v>2.77</v>
      </c>
      <c r="G2137" s="10">
        <f>VLOOKUP(C2137,away!$B$2:$E$405,4,FALSE)</f>
        <v>0.17</v>
      </c>
      <c r="H2137" s="10">
        <f>VLOOKUP(A2137,away!$A$2:$E$405,3,FALSE)</f>
        <v>1.0185185185185199</v>
      </c>
      <c r="I2137" s="10">
        <f>VLOOKUP(C2137,away!$B$2:$E$405,3,FALSE)</f>
        <v>0.17</v>
      </c>
      <c r="J2137" s="10">
        <f>VLOOKUP(B2137,home!$B$2:$E$405,4,FALSE)</f>
        <v>0.25</v>
      </c>
      <c r="K2137" s="12">
        <f t="shared" si="2520"/>
        <v>0.68018888888888684</v>
      </c>
      <c r="L2137" s="12">
        <f t="shared" si="2521"/>
        <v>4.3287037037037103E-2</v>
      </c>
      <c r="M2137" s="13">
        <f t="shared" si="2522"/>
        <v>0.4850632782552019</v>
      </c>
      <c r="N2137" s="13">
        <f t="shared" si="2523"/>
        <v>0.3299346522772067</v>
      </c>
      <c r="O2137" s="13">
        <f t="shared" si="2524"/>
        <v>2.0996952091139557E-2</v>
      </c>
      <c r="P2137" s="13">
        <f t="shared" si="2525"/>
        <v>1.4281893512925404E-2</v>
      </c>
      <c r="Q2137" s="13">
        <f t="shared" si="2526"/>
        <v>0.11220894226918722</v>
      </c>
      <c r="R2137" s="13">
        <f t="shared" si="2527"/>
        <v>4.5444792141702571E-4</v>
      </c>
      <c r="S2137" s="13">
        <f t="shared" si="2528"/>
        <v>1.0512673884953754E-4</v>
      </c>
      <c r="T2137" s="13">
        <f t="shared" si="2529"/>
        <v>4.8571926398930654E-3</v>
      </c>
      <c r="U2137" s="13">
        <f t="shared" si="2530"/>
        <v>3.0911042672651087E-4</v>
      </c>
      <c r="V2137" s="13">
        <f t="shared" si="2531"/>
        <v>3.4392050982866034E-7</v>
      </c>
      <c r="W2137" s="13">
        <f t="shared" si="2532"/>
        <v>2.5441091921825237E-2</v>
      </c>
      <c r="X2137" s="13">
        <f t="shared" si="2533"/>
        <v>1.1012694882827144E-3</v>
      </c>
      <c r="Y2137" s="13">
        <f t="shared" si="2534"/>
        <v>2.3835346563526372E-5</v>
      </c>
      <c r="Z2137" s="13">
        <f t="shared" si="2535"/>
        <v>6.5572346685944397E-6</v>
      </c>
      <c r="AA2137" s="13">
        <f t="shared" si="2536"/>
        <v>4.4601581634149395E-6</v>
      </c>
      <c r="AB2137" s="13">
        <f t="shared" si="2537"/>
        <v>1.516875012720953E-6</v>
      </c>
      <c r="AC2137" s="13">
        <f t="shared" si="2538"/>
        <v>6.3288599633228183E-10</v>
      </c>
      <c r="AD2137" s="13">
        <f t="shared" si="2539"/>
        <v>4.3261870116065842E-3</v>
      </c>
      <c r="AE2137" s="13">
        <f t="shared" si="2540"/>
        <v>1.8726781740056308E-4</v>
      </c>
      <c r="AF2137" s="13">
        <f t="shared" si="2541"/>
        <v>4.0531344738316366E-6</v>
      </c>
      <c r="AG2137" s="13">
        <f t="shared" si="2542"/>
        <v>5.848272736161398E-8</v>
      </c>
      <c r="AH2137" s="13">
        <f t="shared" si="2543"/>
        <v>7.0960814989997798E-8</v>
      </c>
      <c r="AI2137" s="13">
        <f t="shared" si="2544"/>
        <v>4.8266757902696462E-8</v>
      </c>
      <c r="AJ2137" s="13">
        <f t="shared" si="2545"/>
        <v>1.6415256214052003E-8</v>
      </c>
      <c r="AK2137" s="13">
        <f t="shared" si="2546"/>
        <v>3.7218249616874754E-9</v>
      </c>
      <c r="AL2137" s="13">
        <f t="shared" si="2547"/>
        <v>7.4537165030941354E-13</v>
      </c>
      <c r="AM2137" s="13">
        <f t="shared" si="2548"/>
        <v>5.8852486731004365E-4</v>
      </c>
      <c r="AN2137" s="13">
        <f t="shared" si="2549"/>
        <v>2.5475497728467205E-5</v>
      </c>
      <c r="AO2137" s="13">
        <f t="shared" si="2550"/>
        <v>5.5137940685455711E-7</v>
      </c>
      <c r="AP2137" s="13">
        <f t="shared" si="2551"/>
        <v>7.9558602686575876E-9</v>
      </c>
      <c r="AQ2137" s="13">
        <f t="shared" si="2552"/>
        <v>8.6096404527718222E-11</v>
      </c>
      <c r="AR2137" s="13">
        <f t="shared" si="2553"/>
        <v>6.1433668533007442E-10</v>
      </c>
      <c r="AS2137" s="13">
        <f t="shared" si="2554"/>
        <v>4.1786498739834501E-10</v>
      </c>
      <c r="AT2137" s="13">
        <f t="shared" si="2555"/>
        <v>1.4211356074202449E-10</v>
      </c>
      <c r="AU2137" s="13">
        <f t="shared" si="2556"/>
        <v>3.2221354992386991E-11</v>
      </c>
      <c r="AV2137" s="13">
        <f t="shared" si="2557"/>
        <v>5.4791519126915218E-12</v>
      </c>
      <c r="AW2137" s="13">
        <f t="shared" si="2558"/>
        <v>6.096179734851796E-16</v>
      </c>
      <c r="AX2137" s="13">
        <f t="shared" si="2559"/>
        <v>6.6718012596516312E-5</v>
      </c>
      <c r="AY2137" s="13">
        <f t="shared" si="2560"/>
        <v>2.8880250823029098E-6</v>
      </c>
      <c r="AZ2137" s="13">
        <f t="shared" si="2561"/>
        <v>6.2507024350769075E-8</v>
      </c>
      <c r="BA2137" s="13">
        <f t="shared" si="2562"/>
        <v>9.0191462604890696E-10</v>
      </c>
      <c r="BB2137" s="13">
        <f t="shared" si="2563"/>
        <v>9.7603029555061253E-12</v>
      </c>
      <c r="BC2137" s="13">
        <f t="shared" si="2564"/>
        <v>8.4498919105539269E-14</v>
      </c>
      <c r="BD2137" s="13">
        <f t="shared" si="2565"/>
        <v>4.4321358085155866E-12</v>
      </c>
      <c r="BE2137" s="13">
        <f t="shared" si="2566"/>
        <v>3.0146895309988649E-12</v>
      </c>
      <c r="BF2137" s="13">
        <f t="shared" si="2567"/>
        <v>1.0252791612175386E-12</v>
      </c>
      <c r="BG2137" s="13">
        <f t="shared" si="2568"/>
        <v>2.3246116448982917E-13</v>
      </c>
      <c r="BH2137" s="13">
        <f t="shared" si="2569"/>
        <v>3.9529375296038402E-14</v>
      </c>
      <c r="BI2137" s="13">
        <f t="shared" si="2570"/>
        <v>5.377488372216838E-15</v>
      </c>
      <c r="BJ2137" s="14">
        <f t="shared" si="2571"/>
        <v>0.4787687796320314</v>
      </c>
      <c r="BK2137" s="14">
        <f t="shared" si="2572"/>
        <v>0.49945353108620039</v>
      </c>
      <c r="BL2137" s="14">
        <f t="shared" si="2573"/>
        <v>2.1766628057878511E-2</v>
      </c>
      <c r="BM2137" s="14">
        <f t="shared" si="2574"/>
        <v>3.7052441658619394E-2</v>
      </c>
      <c r="BN2137" s="14">
        <f t="shared" si="2575"/>
        <v>0.96294016632707791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1.44444444444444</v>
      </c>
      <c r="F2138" s="10">
        <f>VLOOKUP(B2138,home!$B$2:$E$405,3,FALSE)</f>
        <v>0.52</v>
      </c>
      <c r="G2138" s="10">
        <f>VLOOKUP(C2138,away!$B$2:$E$405,4,FALSE)</f>
        <v>0.87</v>
      </c>
      <c r="H2138" s="10">
        <f>VLOOKUP(A2138,away!$A$2:$E$405,3,FALSE)</f>
        <v>1.0185185185185199</v>
      </c>
      <c r="I2138" s="10">
        <f>VLOOKUP(C2138,away!$B$2:$E$405,3,FALSE)</f>
        <v>0.69</v>
      </c>
      <c r="J2138" s="10">
        <f>VLOOKUP(B2138,home!$B$2:$E$405,4,FALSE)</f>
        <v>0.49</v>
      </c>
      <c r="K2138" s="12">
        <f t="shared" si="2520"/>
        <v>0.65346666666666464</v>
      </c>
      <c r="L2138" s="12">
        <f t="shared" si="2521"/>
        <v>0.34436111111111156</v>
      </c>
      <c r="M2138" s="13">
        <f t="shared" si="2522"/>
        <v>0.36867942562609529</v>
      </c>
      <c r="N2138" s="13">
        <f t="shared" si="2523"/>
        <v>0.24091971533246495</v>
      </c>
      <c r="O2138" s="13">
        <f t="shared" si="2524"/>
        <v>0.12695885665240861</v>
      </c>
      <c r="P2138" s="13">
        <f t="shared" si="2525"/>
        <v>8.2963380860460345E-2</v>
      </c>
      <c r="Q2138" s="13">
        <f t="shared" si="2526"/>
        <v>7.8716501656293805E-2</v>
      </c>
      <c r="R2138" s="13">
        <f t="shared" si="2527"/>
        <v>2.1859846471109886E-2</v>
      </c>
      <c r="S2138" s="13">
        <f t="shared" si="2528"/>
        <v>4.6672814411254076E-3</v>
      </c>
      <c r="T2138" s="13">
        <f t="shared" si="2529"/>
        <v>2.7106901973140991E-2</v>
      </c>
      <c r="U2138" s="13">
        <f t="shared" si="2530"/>
        <v>1.4284681007321226E-2</v>
      </c>
      <c r="V2138" s="13">
        <f t="shared" si="2531"/>
        <v>1.1669681959408246E-4</v>
      </c>
      <c r="W2138" s="13">
        <f t="shared" si="2532"/>
        <v>1.7146203316333101E-2</v>
      </c>
      <c r="X2138" s="13">
        <f t="shared" si="2533"/>
        <v>5.9044856253494937E-3</v>
      </c>
      <c r="Y2138" s="13">
        <f t="shared" si="2534"/>
        <v>1.0166376152424689E-3</v>
      </c>
      <c r="Z2138" s="13">
        <f t="shared" si="2535"/>
        <v>2.5092270065032373E-3</v>
      </c>
      <c r="AA2138" s="13">
        <f t="shared" si="2536"/>
        <v>1.6396962078496435E-3</v>
      </c>
      <c r="AB2138" s="13">
        <f t="shared" si="2537"/>
        <v>5.3574340764473848E-4</v>
      </c>
      <c r="AC2138" s="13">
        <f t="shared" si="2538"/>
        <v>1.641256945777989E-6</v>
      </c>
      <c r="AD2138" s="13">
        <f t="shared" si="2539"/>
        <v>2.8011180817782756E-3</v>
      </c>
      <c r="AE2138" s="13">
        <f t="shared" si="2540"/>
        <v>9.6459613499459251E-4</v>
      </c>
      <c r="AF2138" s="13">
        <f t="shared" si="2541"/>
        <v>1.6608469841011082E-4</v>
      </c>
      <c r="AG2138" s="13">
        <f t="shared" si="2542"/>
        <v>1.9064370427686543E-5</v>
      </c>
      <c r="AH2138" s="13">
        <f t="shared" si="2543"/>
        <v>2.1602004999736579E-4</v>
      </c>
      <c r="AI2138" s="13">
        <f t="shared" si="2544"/>
        <v>1.4116190200494483E-4</v>
      </c>
      <c r="AJ2138" s="13">
        <f t="shared" si="2545"/>
        <v>4.612229878174883E-5</v>
      </c>
      <c r="AK2138" s="13">
        <f t="shared" si="2546"/>
        <v>1.0046461614637792E-5</v>
      </c>
      <c r="AL2138" s="13">
        <f t="shared" si="2547"/>
        <v>1.4773184031218427E-8</v>
      </c>
      <c r="AM2138" s="13">
        <f t="shared" si="2548"/>
        <v>3.6608745916787437E-4</v>
      </c>
      <c r="AN2138" s="13">
        <f t="shared" si="2549"/>
        <v>1.2606628420289292E-4</v>
      </c>
      <c r="AO2138" s="13">
        <f t="shared" si="2550"/>
        <v>2.1706162850878689E-5</v>
      </c>
      <c r="AP2138" s="13">
        <f t="shared" si="2551"/>
        <v>2.4915861190957729E-6</v>
      </c>
      <c r="AQ2138" s="13">
        <f t="shared" si="2552"/>
        <v>2.1450134110021068E-7</v>
      </c>
      <c r="AR2138" s="13">
        <f t="shared" si="2553"/>
        <v>1.4877780887874159E-5</v>
      </c>
      <c r="AS2138" s="13">
        <f t="shared" si="2554"/>
        <v>9.7221338841961349E-6</v>
      </c>
      <c r="AT2138" s="13">
        <f t="shared" si="2555"/>
        <v>3.1765452110963405E-6</v>
      </c>
      <c r="AU2138" s="13">
        <f t="shared" si="2556"/>
        <v>6.919221368703608E-7</v>
      </c>
      <c r="AV2138" s="13">
        <f t="shared" si="2557"/>
        <v>1.130370130933876E-7</v>
      </c>
      <c r="AW2138" s="13">
        <f t="shared" si="2558"/>
        <v>9.2344098672222737E-11</v>
      </c>
      <c r="AX2138" s="13">
        <f t="shared" si="2559"/>
        <v>3.9870991941816578E-5</v>
      </c>
      <c r="AY2138" s="13">
        <f t="shared" si="2560"/>
        <v>1.3730019086186135E-5</v>
      </c>
      <c r="AZ2138" s="13">
        <f t="shared" si="2561"/>
        <v>2.364042314047913E-6</v>
      </c>
      <c r="BA2138" s="13">
        <f t="shared" si="2562"/>
        <v>2.7136141265974089E-7</v>
      </c>
      <c r="BB2138" s="13">
        <f t="shared" si="2563"/>
        <v>2.336157939404731E-8</v>
      </c>
      <c r="BC2138" s="13">
        <f t="shared" si="2564"/>
        <v>1.6089638874889168E-9</v>
      </c>
      <c r="BD2138" s="13">
        <f t="shared" si="2565"/>
        <v>8.5388819290266674E-7</v>
      </c>
      <c r="BE2138" s="13">
        <f t="shared" si="2566"/>
        <v>5.5798747112212751E-7</v>
      </c>
      <c r="BF2138" s="13">
        <f t="shared" si="2567"/>
        <v>1.8231310639796923E-7</v>
      </c>
      <c r="BG2138" s="13">
        <f t="shared" si="2568"/>
        <v>3.9711845975841974E-8</v>
      </c>
      <c r="BH2138" s="13">
        <f t="shared" si="2569"/>
        <v>6.4875919042533641E-9</v>
      </c>
      <c r="BI2138" s="13">
        <f t="shared" si="2570"/>
        <v>8.4788501127321724E-10</v>
      </c>
      <c r="BJ2138" s="14">
        <f t="shared" si="2571"/>
        <v>0.37533413618341538</v>
      </c>
      <c r="BK2138" s="14">
        <f t="shared" si="2572"/>
        <v>0.45644217079649108</v>
      </c>
      <c r="BL2138" s="14">
        <f t="shared" si="2573"/>
        <v>0.16572239711395925</v>
      </c>
      <c r="BM2138" s="14">
        <f t="shared" si="2574"/>
        <v>7.9896474574793944E-2</v>
      </c>
      <c r="BN2138" s="14">
        <f t="shared" si="2575"/>
        <v>0.92009772659883293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1.44444444444444</v>
      </c>
      <c r="F2139" s="10">
        <f>VLOOKUP(B2139,home!$B$2:$E$405,3,FALSE)</f>
        <v>1.1100000000000001</v>
      </c>
      <c r="G2139" s="10">
        <f>VLOOKUP(C2139,away!$B$2:$E$405,4,FALSE)</f>
        <v>1.9</v>
      </c>
      <c r="H2139" s="10">
        <f>VLOOKUP(A2139,away!$A$2:$E$405,3,FALSE)</f>
        <v>1.0185185185185199</v>
      </c>
      <c r="I2139" s="10">
        <f>VLOOKUP(C2139,away!$B$2:$E$405,3,FALSE)</f>
        <v>0.17</v>
      </c>
      <c r="J2139" s="10">
        <f>VLOOKUP(B2139,home!$B$2:$E$405,4,FALSE)</f>
        <v>0.39</v>
      </c>
      <c r="K2139" s="12">
        <f t="shared" si="2520"/>
        <v>3.0463333333333242</v>
      </c>
      <c r="L2139" s="12">
        <f t="shared" si="2521"/>
        <v>6.7527777777777881E-2</v>
      </c>
      <c r="M2139" s="13">
        <f t="shared" si="2522"/>
        <v>4.4429078128082597E-2</v>
      </c>
      <c r="N2139" s="13">
        <f t="shared" si="2523"/>
        <v>0.13534578167084854</v>
      </c>
      <c r="O2139" s="13">
        <f t="shared" si="2524"/>
        <v>3.0001969147046932E-3</v>
      </c>
      <c r="P2139" s="13">
        <f t="shared" si="2525"/>
        <v>9.139599867828703E-3</v>
      </c>
      <c r="Q2139" s="13">
        <f t="shared" si="2526"/>
        <v>0.20615418311498021</v>
      </c>
      <c r="R2139" s="13">
        <f t="shared" si="2527"/>
        <v>1.0129831527287664E-4</v>
      </c>
      <c r="S2139" s="13">
        <f t="shared" si="2528"/>
        <v>4.7003161703694908E-4</v>
      </c>
      <c r="T2139" s="13">
        <f t="shared" si="2529"/>
        <v>1.3921133865347711E-2</v>
      </c>
      <c r="U2139" s="13">
        <f t="shared" si="2530"/>
        <v>3.0858843442627229E-4</v>
      </c>
      <c r="V2139" s="13">
        <f t="shared" si="2531"/>
        <v>1.0743466731309392E-5</v>
      </c>
      <c r="W2139" s="13">
        <f t="shared" si="2532"/>
        <v>0.20933811994308874</v>
      </c>
      <c r="X2139" s="13">
        <f t="shared" si="2533"/>
        <v>1.4136138043934708E-2</v>
      </c>
      <c r="Y2139" s="13">
        <f t="shared" si="2534"/>
        <v>4.772909942334072E-4</v>
      </c>
      <c r="Z2139" s="13">
        <f t="shared" si="2535"/>
        <v>2.280150041003365E-6</v>
      </c>
      <c r="AA2139" s="13">
        <f t="shared" si="2536"/>
        <v>6.9460970749098968E-6</v>
      </c>
      <c r="AB2139" s="13">
        <f t="shared" si="2537"/>
        <v>1.058006352793356E-5</v>
      </c>
      <c r="AC2139" s="13">
        <f t="shared" si="2538"/>
        <v>1.3812883258913651E-7</v>
      </c>
      <c r="AD2139" s="13">
        <f t="shared" si="2539"/>
        <v>0.1594284231799902</v>
      </c>
      <c r="AE2139" s="13">
        <f t="shared" si="2540"/>
        <v>1.076584713195991E-2</v>
      </c>
      <c r="AF2139" s="13">
        <f t="shared" si="2541"/>
        <v>3.6349686635825802E-4</v>
      </c>
      <c r="AG2139" s="13">
        <f t="shared" si="2542"/>
        <v>8.1820452047863547E-6</v>
      </c>
      <c r="AH2139" s="13">
        <f t="shared" si="2543"/>
        <v>3.8493366317216595E-8</v>
      </c>
      <c r="AI2139" s="13">
        <f t="shared" si="2544"/>
        <v>1.1726362492434713E-7</v>
      </c>
      <c r="AJ2139" s="13">
        <f t="shared" si="2545"/>
        <v>1.7861204469726756E-7</v>
      </c>
      <c r="AK2139" s="13">
        <f t="shared" si="2546"/>
        <v>1.8137060849870261E-7</v>
      </c>
      <c r="AL2139" s="13">
        <f t="shared" si="2547"/>
        <v>1.1365910014478064E-9</v>
      </c>
      <c r="AM2139" s="13">
        <f t="shared" si="2548"/>
        <v>9.713442396279505E-2</v>
      </c>
      <c r="AN2139" s="13">
        <f t="shared" si="2549"/>
        <v>6.5592717959320869E-3</v>
      </c>
      <c r="AO2139" s="13">
        <f t="shared" si="2550"/>
        <v>2.2146652410987396E-4</v>
      </c>
      <c r="AP2139" s="13">
        <f t="shared" si="2551"/>
        <v>4.9850474084361497E-6</v>
      </c>
      <c r="AQ2139" s="13">
        <f t="shared" si="2552"/>
        <v>8.4157293402140983E-8</v>
      </c>
      <c r="AR2139" s="13">
        <f t="shared" si="2553"/>
        <v>5.198742973175208E-10</v>
      </c>
      <c r="AS2139" s="13">
        <f t="shared" si="2554"/>
        <v>1.5837104010616028E-9</v>
      </c>
      <c r="AT2139" s="13">
        <f t="shared" si="2555"/>
        <v>2.4122548925503243E-9</v>
      </c>
      <c r="AU2139" s="13">
        <f t="shared" si="2556"/>
        <v>2.44951082922415E-9</v>
      </c>
      <c r="AV2139" s="13">
        <f t="shared" si="2557"/>
        <v>1.8655066223566201E-9</v>
      </c>
      <c r="AW2139" s="13">
        <f t="shared" si="2558"/>
        <v>6.4947373583808392E-12</v>
      </c>
      <c r="AX2139" s="13">
        <f t="shared" si="2559"/>
        <v>4.9317305588665629E-2</v>
      </c>
      <c r="AY2139" s="13">
        <f t="shared" si="2560"/>
        <v>3.3302880523901758E-3</v>
      </c>
      <c r="AZ2139" s="13">
        <f t="shared" si="2561"/>
        <v>1.1244347576889622E-4</v>
      </c>
      <c r="BA2139" s="13">
        <f t="shared" si="2562"/>
        <v>2.5310193480943246E-6</v>
      </c>
      <c r="BB2139" s="13">
        <f t="shared" si="2563"/>
        <v>4.2728528022342453E-8</v>
      </c>
      <c r="BC2139" s="13">
        <f t="shared" si="2564"/>
        <v>5.7707250901285958E-10</v>
      </c>
      <c r="BD2139" s="13">
        <f t="shared" si="2565"/>
        <v>5.8509926702726513E-12</v>
      </c>
      <c r="BE2139" s="13">
        <f t="shared" si="2566"/>
        <v>1.7824074004540536E-11</v>
      </c>
      <c r="BF2139" s="13">
        <f t="shared" si="2567"/>
        <v>2.7149035387915909E-11</v>
      </c>
      <c r="BG2139" s="13">
        <f t="shared" si="2568"/>
        <v>2.7568337156684753E-11</v>
      </c>
      <c r="BH2139" s="13">
        <f t="shared" si="2569"/>
        <v>2.0995586106245104E-11</v>
      </c>
      <c r="BI2139" s="13">
        <f t="shared" si="2570"/>
        <v>1.2791910761664893E-11</v>
      </c>
      <c r="BJ2139" s="14">
        <f t="shared" si="2571"/>
        <v>0.90662143978525878</v>
      </c>
      <c r="BK2139" s="14">
        <f t="shared" si="2572"/>
        <v>5.7379880397493324E-2</v>
      </c>
      <c r="BL2139" s="14">
        <f t="shared" si="2573"/>
        <v>3.4281345076881018E-3</v>
      </c>
      <c r="BM2139" s="14">
        <f t="shared" si="2574"/>
        <v>0.56593130878286801</v>
      </c>
      <c r="BN2139" s="14">
        <f t="shared" si="2575"/>
        <v>0.39817013801171763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1.44444444444444</v>
      </c>
      <c r="F2140" s="10">
        <f>VLOOKUP(B2140,home!$B$2:$E$405,3,FALSE)</f>
        <v>1.04</v>
      </c>
      <c r="G2140" s="10">
        <f>VLOOKUP(C2140,away!$B$2:$E$405,4,FALSE)</f>
        <v>1.1100000000000001</v>
      </c>
      <c r="H2140" s="10">
        <f>VLOOKUP(A2140,away!$A$2:$E$405,3,FALSE)</f>
        <v>1.0185185185185199</v>
      </c>
      <c r="I2140" s="10">
        <f>VLOOKUP(C2140,away!$B$2:$E$405,3,FALSE)</f>
        <v>0.42</v>
      </c>
      <c r="J2140" s="10">
        <f>VLOOKUP(B2140,home!$B$2:$E$405,4,FALSE)</f>
        <v>2.21</v>
      </c>
      <c r="K2140" s="12">
        <f t="shared" si="2520"/>
        <v>1.6674666666666618</v>
      </c>
      <c r="L2140" s="12">
        <f t="shared" si="2521"/>
        <v>0.94538888888889017</v>
      </c>
      <c r="M2140" s="13">
        <f t="shared" si="2522"/>
        <v>7.3324861310518311E-2</v>
      </c>
      <c r="N2140" s="13">
        <f t="shared" si="2523"/>
        <v>0.12226676207324522</v>
      </c>
      <c r="O2140" s="13">
        <f t="shared" si="2524"/>
        <v>6.932050916228287E-2</v>
      </c>
      <c r="P2140" s="13">
        <f t="shared" si="2525"/>
        <v>0.11558963834446759</v>
      </c>
      <c r="Q2140" s="13">
        <f t="shared" si="2526"/>
        <v>0.10193787509920005</v>
      </c>
      <c r="R2140" s="13">
        <f t="shared" si="2527"/>
        <v>3.2767419567071361E-2</v>
      </c>
      <c r="S2140" s="13">
        <f t="shared" si="2528"/>
        <v>4.5554005332595876E-2</v>
      </c>
      <c r="T2140" s="13">
        <f t="shared" si="2529"/>
        <v>9.6370934475727185E-2</v>
      </c>
      <c r="U2140" s="13">
        <f t="shared" si="2530"/>
        <v>5.463857988077242E-2</v>
      </c>
      <c r="V2140" s="13">
        <f t="shared" si="2531"/>
        <v>7.9790596826026794E-3</v>
      </c>
      <c r="W2140" s="13">
        <f t="shared" si="2532"/>
        <v>5.6659336266248535E-2</v>
      </c>
      <c r="X2140" s="13">
        <f t="shared" si="2533"/>
        <v>5.3565106957930701E-2</v>
      </c>
      <c r="Y2140" s="13">
        <f t="shared" si="2534"/>
        <v>2.5319928475086326E-2</v>
      </c>
      <c r="Z2140" s="13">
        <f t="shared" si="2535"/>
        <v>1.0325984792089894E-2</v>
      </c>
      <c r="AA2140" s="13">
        <f t="shared" si="2536"/>
        <v>1.7218235441316773E-2</v>
      </c>
      <c r="AB2140" s="13">
        <f t="shared" si="2537"/>
        <v>1.4355416828607135E-2</v>
      </c>
      <c r="AC2140" s="13">
        <f t="shared" si="2538"/>
        <v>7.861390790219133E-4</v>
      </c>
      <c r="AD2140" s="13">
        <f t="shared" si="2539"/>
        <v>2.3619388644856742E-2</v>
      </c>
      <c r="AE2140" s="13">
        <f t="shared" si="2540"/>
        <v>2.2329507587195981E-2</v>
      </c>
      <c r="AF2140" s="13">
        <f t="shared" si="2541"/>
        <v>1.0555034183647624E-2</v>
      </c>
      <c r="AG2140" s="13">
        <f t="shared" si="2542"/>
        <v>3.3262040130209616E-3</v>
      </c>
      <c r="AH2140" s="13">
        <f t="shared" si="2543"/>
        <v>2.4405178223193594E-3</v>
      </c>
      <c r="AI2140" s="13">
        <f t="shared" si="2544"/>
        <v>4.0694821181234426E-3</v>
      </c>
      <c r="AJ2140" s="13">
        <f t="shared" si="2545"/>
        <v>3.3928628912834424E-3</v>
      </c>
      <c r="AK2140" s="13">
        <f t="shared" si="2546"/>
        <v>1.8858285919284715E-3</v>
      </c>
      <c r="AL2140" s="13">
        <f t="shared" si="2547"/>
        <v>4.9570925990724401E-5</v>
      </c>
      <c r="AM2140" s="13">
        <f t="shared" si="2548"/>
        <v>7.8769086504687363E-3</v>
      </c>
      <c r="AN2140" s="13">
        <f t="shared" si="2549"/>
        <v>7.4467419169459261E-3</v>
      </c>
      <c r="AO2140" s="13">
        <f t="shared" si="2550"/>
        <v>3.5200335333519161E-3</v>
      </c>
      <c r="AP2140" s="13">
        <f t="shared" si="2551"/>
        <v>1.1092668636490677E-3</v>
      </c>
      <c r="AQ2140" s="13">
        <f t="shared" si="2552"/>
        <v>2.6217214192661393E-4</v>
      </c>
      <c r="AR2140" s="13">
        <f t="shared" si="2553"/>
        <v>4.6144768647120679E-4</v>
      </c>
      <c r="AS2140" s="13">
        <f t="shared" si="2554"/>
        <v>7.6944863560118588E-4</v>
      </c>
      <c r="AT2140" s="13">
        <f t="shared" si="2555"/>
        <v>6.4151497578856034E-4</v>
      </c>
      <c r="AU2140" s="13">
        <f t="shared" si="2556"/>
        <v>3.5656827943163167E-4</v>
      </c>
      <c r="AV2140" s="13">
        <f t="shared" si="2557"/>
        <v>1.4864143008573244E-4</v>
      </c>
      <c r="AW2140" s="13">
        <f t="shared" si="2558"/>
        <v>2.1706619105941228E-6</v>
      </c>
      <c r="AX2140" s="13">
        <f t="shared" si="2559"/>
        <v>2.1890804351724804E-3</v>
      </c>
      <c r="AY2140" s="13">
        <f t="shared" si="2560"/>
        <v>2.0695323202961193E-3</v>
      </c>
      <c r="AZ2140" s="13">
        <f t="shared" si="2561"/>
        <v>9.7825643040219744E-4</v>
      </c>
      <c r="BA2140" s="13">
        <f t="shared" si="2562"/>
        <v>3.0827758659544851E-4</v>
      </c>
      <c r="BB2140" s="13">
        <f t="shared" si="2563"/>
        <v>7.2860551265204902E-5</v>
      </c>
      <c r="BC2140" s="13">
        <f t="shared" si="2564"/>
        <v>1.3776311120888821E-5</v>
      </c>
      <c r="BD2140" s="13">
        <f t="shared" si="2565"/>
        <v>7.270791926556049E-5</v>
      </c>
      <c r="BE2140" s="13">
        <f t="shared" si="2566"/>
        <v>1.212380317780129E-4</v>
      </c>
      <c r="BF2140" s="13">
        <f t="shared" si="2567"/>
        <v>1.0108018836105503E-4</v>
      </c>
      <c r="BG2140" s="13">
        <f t="shared" si="2568"/>
        <v>5.6182614917482241E-5</v>
      </c>
      <c r="BH2140" s="13">
        <f t="shared" si="2569"/>
        <v>2.34206594052677E-5</v>
      </c>
      <c r="BI2140" s="13">
        <f t="shared" si="2570"/>
        <v>7.8106337739273882E-6</v>
      </c>
      <c r="BJ2140" s="14">
        <f t="shared" si="2571"/>
        <v>0.54179698451735414</v>
      </c>
      <c r="BK2140" s="14">
        <f t="shared" si="2572"/>
        <v>0.24535280699549322</v>
      </c>
      <c r="BL2140" s="14">
        <f t="shared" si="2573"/>
        <v>0.20284891335858493</v>
      </c>
      <c r="BM2140" s="14">
        <f t="shared" si="2574"/>
        <v>0.48305026244835114</v>
      </c>
      <c r="BN2140" s="14">
        <f t="shared" si="2575"/>
        <v>0.51520706555678542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1.3333333333333299</v>
      </c>
      <c r="F2141" s="10">
        <f>VLOOKUP(B2141,home!$B$2:$E$405,3,FALSE)</f>
        <v>1.31</v>
      </c>
      <c r="G2141" s="10">
        <f>VLOOKUP(C2141,away!$B$2:$E$405,4,FALSE)</f>
        <v>1.31</v>
      </c>
      <c r="H2141" s="10">
        <f>VLOOKUP(A2141,away!$A$2:$E$405,3,FALSE)</f>
        <v>1.3333333333333299</v>
      </c>
      <c r="I2141" s="10">
        <f>VLOOKUP(C2141,away!$B$2:$E$405,3,FALSE)</f>
        <v>0.38</v>
      </c>
      <c r="J2141" s="10">
        <f>VLOOKUP(B2141,home!$B$2:$E$405,4,FALSE)</f>
        <v>0.38</v>
      </c>
      <c r="K2141" s="12">
        <f t="shared" si="2520"/>
        <v>2.2881333333333278</v>
      </c>
      <c r="L2141" s="12">
        <f t="shared" si="2521"/>
        <v>0.19253333333333283</v>
      </c>
      <c r="M2141" s="13">
        <f t="shared" si="2522"/>
        <v>8.3687415380605909E-2</v>
      </c>
      <c r="N2141" s="13">
        <f t="shared" si="2523"/>
        <v>0.1914879647128766</v>
      </c>
      <c r="O2141" s="13">
        <f t="shared" si="2524"/>
        <v>1.6112617041279285E-2</v>
      </c>
      <c r="P2141" s="13">
        <f t="shared" si="2525"/>
        <v>3.6867816139385751E-2</v>
      </c>
      <c r="Q2141" s="13">
        <f t="shared" si="2526"/>
        <v>0.21907499749584453</v>
      </c>
      <c r="R2141" s="13">
        <f t="shared" si="2527"/>
        <v>1.5511079338404816E-3</v>
      </c>
      <c r="S2141" s="13">
        <f t="shared" si="2528"/>
        <v>4.0604547909199378E-3</v>
      </c>
      <c r="T2141" s="13">
        <f t="shared" si="2529"/>
        <v>4.21792395178665E-2</v>
      </c>
      <c r="U2141" s="13">
        <f t="shared" si="2530"/>
        <v>3.549141767018192E-3</v>
      </c>
      <c r="V2141" s="13">
        <f t="shared" si="2531"/>
        <v>1.9875562465010229E-4</v>
      </c>
      <c r="W2141" s="13">
        <f t="shared" si="2532"/>
        <v>0.16709093475671902</v>
      </c>
      <c r="X2141" s="13">
        <f t="shared" si="2533"/>
        <v>3.2170574638493557E-2</v>
      </c>
      <c r="Y2141" s="13">
        <f t="shared" si="2534"/>
        <v>3.0969539851989718E-3</v>
      </c>
      <c r="Z2141" s="13">
        <f t="shared" si="2535"/>
        <v>9.9546660287362166E-5</v>
      </c>
      <c r="AA2141" s="13">
        <f t="shared" si="2536"/>
        <v>2.2777603162552241E-4</v>
      </c>
      <c r="AB2141" s="13">
        <f t="shared" si="2537"/>
        <v>2.6059096524837211E-4</v>
      </c>
      <c r="AC2141" s="13">
        <f t="shared" si="2538"/>
        <v>5.4725117517242696E-6</v>
      </c>
      <c r="AD2141" s="13">
        <f t="shared" si="2539"/>
        <v>9.5581584378668288E-2</v>
      </c>
      <c r="AE2141" s="13">
        <f t="shared" si="2540"/>
        <v>1.8402641045706221E-2</v>
      </c>
      <c r="AF2141" s="13">
        <f t="shared" si="2541"/>
        <v>1.7715609113333143E-3</v>
      </c>
      <c r="AG2141" s="13">
        <f t="shared" si="2542"/>
        <v>1.1369484248734658E-4</v>
      </c>
      <c r="AH2141" s="13">
        <f t="shared" si="2543"/>
        <v>4.7915125818316885E-6</v>
      </c>
      <c r="AI2141" s="13">
        <f t="shared" si="2544"/>
        <v>1.096361965557512E-5</v>
      </c>
      <c r="AJ2141" s="13">
        <f t="shared" si="2545"/>
        <v>1.2543111793954948E-5</v>
      </c>
      <c r="AK2141" s="13">
        <f t="shared" si="2546"/>
        <v>9.5667707331582351E-6</v>
      </c>
      <c r="AL2141" s="13">
        <f t="shared" si="2547"/>
        <v>9.6434837264650356E-8</v>
      </c>
      <c r="AM2141" s="13">
        <f t="shared" si="2548"/>
        <v>4.3740681853928563E-2</v>
      </c>
      <c r="AN2141" s="13">
        <f t="shared" si="2549"/>
        <v>8.4215392796096918E-3</v>
      </c>
      <c r="AO2141" s="13">
        <f t="shared" si="2550"/>
        <v>8.1071351465042418E-4</v>
      </c>
      <c r="AP2141" s="13">
        <f t="shared" si="2551"/>
        <v>5.2029791784675957E-5</v>
      </c>
      <c r="AQ2141" s="13">
        <f t="shared" si="2552"/>
        <v>2.5043673112357303E-6</v>
      </c>
      <c r="AR2141" s="13">
        <f t="shared" si="2553"/>
        <v>1.8450517781773191E-7</v>
      </c>
      <c r="AS2141" s="13">
        <f t="shared" si="2554"/>
        <v>4.2217244753734527E-7</v>
      </c>
      <c r="AT2141" s="13">
        <f t="shared" si="2555"/>
        <v>4.829934248125578E-7</v>
      </c>
      <c r="AU2141" s="13">
        <f t="shared" si="2556"/>
        <v>3.6838445169814586E-7</v>
      </c>
      <c r="AV2141" s="13">
        <f t="shared" si="2557"/>
        <v>2.107281858530622E-7</v>
      </c>
      <c r="AW2141" s="13">
        <f t="shared" si="2558"/>
        <v>1.1800997243848185E-9</v>
      </c>
      <c r="AX2141" s="13">
        <f t="shared" si="2559"/>
        <v>1.6680752028783705E-2</v>
      </c>
      <c r="AY2141" s="13">
        <f t="shared" si="2560"/>
        <v>3.2116007906084817E-3</v>
      </c>
      <c r="AZ2141" s="13">
        <f t="shared" si="2561"/>
        <v>3.0917010277590904E-4</v>
      </c>
      <c r="BA2141" s="13">
        <f t="shared" si="2562"/>
        <v>1.9841850151484945E-5</v>
      </c>
      <c r="BB2141" s="13">
        <f t="shared" si="2563"/>
        <v>9.5505438729147314E-7</v>
      </c>
      <c r="BC2141" s="13">
        <f t="shared" si="2564"/>
        <v>3.6775960939970268E-8</v>
      </c>
      <c r="BD2141" s="13">
        <f t="shared" si="2565"/>
        <v>5.9205661504178598E-9</v>
      </c>
      <c r="BE2141" s="13">
        <f t="shared" si="2566"/>
        <v>1.3547044760976085E-8</v>
      </c>
      <c r="BF2141" s="13">
        <f t="shared" si="2567"/>
        <v>1.5498722342874006E-8</v>
      </c>
      <c r="BG2141" s="13">
        <f t="shared" si="2568"/>
        <v>1.1821047738936006E-8</v>
      </c>
      <c r="BH2141" s="13">
        <f t="shared" si="2569"/>
        <v>6.7620333415960107E-9</v>
      </c>
      <c r="BI2141" s="13">
        <f t="shared" si="2570"/>
        <v>3.0944867780034336E-9</v>
      </c>
      <c r="BJ2141" s="14">
        <f t="shared" si="2571"/>
        <v>0.84421997169514651</v>
      </c>
      <c r="BK2141" s="14">
        <f t="shared" si="2572"/>
        <v>0.12803161167275917</v>
      </c>
      <c r="BL2141" s="14">
        <f t="shared" si="2573"/>
        <v>2.1740824181365206E-2</v>
      </c>
      <c r="BM2141" s="14">
        <f t="shared" si="2574"/>
        <v>0.4420984358952173</v>
      </c>
      <c r="BN2141" s="14">
        <f t="shared" si="2575"/>
        <v>0.54878191870383264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1.3333333333333299</v>
      </c>
      <c r="F2142" s="10">
        <f>VLOOKUP(B2142,home!$B$2:$E$405,3,FALSE)</f>
        <v>0.75</v>
      </c>
      <c r="G2142" s="10">
        <f>VLOOKUP(C2142,away!$B$2:$E$405,4,FALSE)</f>
        <v>1.69</v>
      </c>
      <c r="H2142" s="10">
        <f>VLOOKUP(A2142,away!$A$2:$E$405,3,FALSE)</f>
        <v>1.3333333333333299</v>
      </c>
      <c r="I2142" s="10">
        <f>VLOOKUP(C2142,away!$B$2:$E$405,3,FALSE)</f>
        <v>1.1299999999999999</v>
      </c>
      <c r="J2142" s="10">
        <f>VLOOKUP(B2142,home!$B$2:$E$405,4,FALSE)</f>
        <v>0.75</v>
      </c>
      <c r="K2142" s="12">
        <f t="shared" si="2520"/>
        <v>1.6899999999999957</v>
      </c>
      <c r="L2142" s="12">
        <f t="shared" si="2521"/>
        <v>1.129999999999997</v>
      </c>
      <c r="M2142" s="13">
        <f t="shared" si="2522"/>
        <v>5.9605942708939784E-2</v>
      </c>
      <c r="N2142" s="13">
        <f t="shared" si="2523"/>
        <v>0.10073404317810798</v>
      </c>
      <c r="O2142" s="13">
        <f t="shared" si="2524"/>
        <v>6.7354715261101775E-2</v>
      </c>
      <c r="P2142" s="13">
        <f t="shared" si="2525"/>
        <v>0.11382946879126173</v>
      </c>
      <c r="Q2142" s="13">
        <f t="shared" si="2526"/>
        <v>8.5120266485501056E-2</v>
      </c>
      <c r="R2142" s="13">
        <f t="shared" si="2527"/>
        <v>3.8055414122522405E-2</v>
      </c>
      <c r="S2142" s="13">
        <f t="shared" si="2528"/>
        <v>5.4345034137667864E-2</v>
      </c>
      <c r="T2142" s="13">
        <f t="shared" si="2529"/>
        <v>9.6185901128615942E-2</v>
      </c>
      <c r="U2142" s="13">
        <f t="shared" si="2530"/>
        <v>6.4313649867062714E-2</v>
      </c>
      <c r="V2142" s="13">
        <f t="shared" si="2531"/>
        <v>1.1531412410300416E-2</v>
      </c>
      <c r="W2142" s="13">
        <f t="shared" si="2532"/>
        <v>4.79510834534988E-2</v>
      </c>
      <c r="X2142" s="13">
        <f t="shared" si="2533"/>
        <v>5.4184724302453503E-2</v>
      </c>
      <c r="Y2142" s="13">
        <f t="shared" si="2534"/>
        <v>3.0614369230886149E-2</v>
      </c>
      <c r="Z2142" s="13">
        <f t="shared" si="2535"/>
        <v>1.4334205986150065E-2</v>
      </c>
      <c r="AA2142" s="13">
        <f t="shared" si="2536"/>
        <v>2.4224808116593548E-2</v>
      </c>
      <c r="AB2142" s="13">
        <f t="shared" si="2537"/>
        <v>2.0469962858521502E-2</v>
      </c>
      <c r="AC2142" s="13">
        <f t="shared" si="2538"/>
        <v>1.3763461424969128E-3</v>
      </c>
      <c r="AD2142" s="13">
        <f t="shared" si="2539"/>
        <v>2.0259332759103195E-2</v>
      </c>
      <c r="AE2142" s="13">
        <f t="shared" si="2540"/>
        <v>2.289304601778655E-2</v>
      </c>
      <c r="AF2142" s="13">
        <f t="shared" si="2541"/>
        <v>1.2934571000049367E-2</v>
      </c>
      <c r="AG2142" s="13">
        <f t="shared" si="2542"/>
        <v>4.8720217433519146E-3</v>
      </c>
      <c r="AH2142" s="13">
        <f t="shared" si="2543"/>
        <v>4.0494131910873846E-3</v>
      </c>
      <c r="AI2142" s="13">
        <f t="shared" si="2544"/>
        <v>6.8435082929376627E-3</v>
      </c>
      <c r="AJ2142" s="13">
        <f t="shared" si="2545"/>
        <v>5.7827645075323123E-3</v>
      </c>
      <c r="AK2142" s="13">
        <f t="shared" si="2546"/>
        <v>3.2576240059098605E-3</v>
      </c>
      <c r="AL2142" s="13">
        <f t="shared" si="2547"/>
        <v>1.0513632913305351E-4</v>
      </c>
      <c r="AM2142" s="13">
        <f t="shared" si="2548"/>
        <v>6.8476544725768586E-3</v>
      </c>
      <c r="AN2142" s="13">
        <f t="shared" si="2549"/>
        <v>7.737849554011831E-3</v>
      </c>
      <c r="AO2142" s="13">
        <f t="shared" si="2550"/>
        <v>4.3718849980166731E-3</v>
      </c>
      <c r="AP2142" s="13">
        <f t="shared" si="2551"/>
        <v>1.6467433492529421E-3</v>
      </c>
      <c r="AQ2142" s="13">
        <f t="shared" si="2552"/>
        <v>4.6520499616395513E-4</v>
      </c>
      <c r="AR2142" s="13">
        <f t="shared" si="2553"/>
        <v>9.1516738118574599E-4</v>
      </c>
      <c r="AS2142" s="13">
        <f t="shared" si="2554"/>
        <v>1.5466328742039068E-3</v>
      </c>
      <c r="AT2142" s="13">
        <f t="shared" si="2555"/>
        <v>1.3069047787022982E-3</v>
      </c>
      <c r="AU2142" s="13">
        <f t="shared" si="2556"/>
        <v>7.3622302533562611E-4</v>
      </c>
      <c r="AV2142" s="13">
        <f t="shared" si="2557"/>
        <v>3.1105422820430127E-4</v>
      </c>
      <c r="AW2142" s="13">
        <f t="shared" si="2558"/>
        <v>5.5771902151497625E-6</v>
      </c>
      <c r="AX2142" s="13">
        <f t="shared" si="2559"/>
        <v>1.928756009775813E-3</v>
      </c>
      <c r="AY2142" s="13">
        <f t="shared" si="2560"/>
        <v>2.179494291046663E-3</v>
      </c>
      <c r="AZ2142" s="13">
        <f t="shared" si="2561"/>
        <v>1.2314142744413615E-3</v>
      </c>
      <c r="BA2142" s="13">
        <f t="shared" si="2562"/>
        <v>4.6383271003957815E-4</v>
      </c>
      <c r="BB2142" s="13">
        <f t="shared" si="2563"/>
        <v>1.3103274058618054E-4</v>
      </c>
      <c r="BC2142" s="13">
        <f t="shared" si="2564"/>
        <v>2.9613399372476705E-5</v>
      </c>
      <c r="BD2142" s="13">
        <f t="shared" si="2565"/>
        <v>1.7235652345664831E-4</v>
      </c>
      <c r="BE2142" s="13">
        <f t="shared" si="2566"/>
        <v>2.9128252464173492E-4</v>
      </c>
      <c r="BF2142" s="13">
        <f t="shared" si="2567"/>
        <v>2.4613373332226543E-4</v>
      </c>
      <c r="BG2142" s="13">
        <f t="shared" si="2568"/>
        <v>1.3865533643820917E-4</v>
      </c>
      <c r="BH2142" s="13">
        <f t="shared" si="2569"/>
        <v>5.8581879645143232E-5</v>
      </c>
      <c r="BI2142" s="13">
        <f t="shared" si="2570"/>
        <v>1.9800675320058355E-5</v>
      </c>
      <c r="BJ2142" s="14">
        <f t="shared" si="2571"/>
        <v>0.50278284009463903</v>
      </c>
      <c r="BK2142" s="14">
        <f t="shared" si="2572"/>
        <v>0.24297283481084642</v>
      </c>
      <c r="BL2142" s="14">
        <f t="shared" si="2573"/>
        <v>0.24009465318372511</v>
      </c>
      <c r="BM2142" s="14">
        <f t="shared" si="2574"/>
        <v>0.53331076642709407</v>
      </c>
      <c r="BN2142" s="14">
        <f t="shared" si="2575"/>
        <v>0.46469985054743473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1.3333333333333299</v>
      </c>
      <c r="F2143" s="10">
        <f>VLOOKUP(B2143,home!$B$2:$E$405,3,FALSE)</f>
        <v>1.88</v>
      </c>
      <c r="G2143" s="10">
        <f>VLOOKUP(C2143,away!$B$2:$E$405,4,FALSE)</f>
        <v>1.31</v>
      </c>
      <c r="H2143" s="10">
        <f>VLOOKUP(A2143,away!$A$2:$E$405,3,FALSE)</f>
        <v>1.3333333333333299</v>
      </c>
      <c r="I2143" s="10">
        <f>VLOOKUP(C2143,away!$B$2:$E$405,3,FALSE)</f>
        <v>0.75</v>
      </c>
      <c r="J2143" s="10">
        <f>VLOOKUP(B2143,home!$B$2:$E$405,4,FALSE)</f>
        <v>0.75</v>
      </c>
      <c r="K2143" s="12">
        <f t="shared" si="2520"/>
        <v>3.2837333333333247</v>
      </c>
      <c r="L2143" s="12">
        <f t="shared" si="2521"/>
        <v>0.74999999999999811</v>
      </c>
      <c r="M2143" s="13">
        <f t="shared" si="2522"/>
        <v>1.7708096168494242E-2</v>
      </c>
      <c r="N2143" s="13">
        <f t="shared" si="2523"/>
        <v>5.814866565835667E-2</v>
      </c>
      <c r="O2143" s="13">
        <f t="shared" si="2524"/>
        <v>1.3281072126370646E-2</v>
      </c>
      <c r="P2143" s="13">
        <f t="shared" si="2525"/>
        <v>4.3611499243767393E-2</v>
      </c>
      <c r="Q2143" s="13">
        <f t="shared" si="2526"/>
        <v>9.5472355855600335E-2</v>
      </c>
      <c r="R2143" s="13">
        <f t="shared" si="2527"/>
        <v>4.98040204738898E-3</v>
      </c>
      <c r="S2143" s="13">
        <f t="shared" si="2528"/>
        <v>2.6851600084387455E-2</v>
      </c>
      <c r="T2143" s="13">
        <f t="shared" si="2529"/>
        <v>7.1604266891700061E-2</v>
      </c>
      <c r="U2143" s="13">
        <f t="shared" si="2530"/>
        <v>1.6354312216412727E-2</v>
      </c>
      <c r="V2143" s="13">
        <f t="shared" si="2531"/>
        <v>7.3477911875365629E-3</v>
      </c>
      <c r="W2143" s="13">
        <f t="shared" si="2532"/>
        <v>0.10450191911163192</v>
      </c>
      <c r="X2143" s="13">
        <f t="shared" si="2533"/>
        <v>7.8376439333723735E-2</v>
      </c>
      <c r="Y2143" s="13">
        <f t="shared" si="2534"/>
        <v>2.9391164750146324E-2</v>
      </c>
      <c r="Z2143" s="13">
        <f t="shared" si="2535"/>
        <v>1.2451005118472417E-3</v>
      </c>
      <c r="AA2143" s="13">
        <f t="shared" si="2536"/>
        <v>4.0885780541031723E-3</v>
      </c>
      <c r="AB2143" s="13">
        <f t="shared" si="2537"/>
        <v>6.7129000210968464E-3</v>
      </c>
      <c r="AC2143" s="13">
        <f t="shared" si="2538"/>
        <v>1.1310087585415596E-3</v>
      </c>
      <c r="AD2143" s="13">
        <f t="shared" si="2539"/>
        <v>8.5789108796042152E-2</v>
      </c>
      <c r="AE2143" s="13">
        <f t="shared" si="2540"/>
        <v>6.434183159703144E-2</v>
      </c>
      <c r="AF2143" s="13">
        <f t="shared" si="2541"/>
        <v>2.4128186848886731E-2</v>
      </c>
      <c r="AG2143" s="13">
        <f t="shared" si="2542"/>
        <v>6.0320467122216672E-3</v>
      </c>
      <c r="AH2143" s="13">
        <f t="shared" si="2543"/>
        <v>2.3345634597135724E-4</v>
      </c>
      <c r="AI2143" s="13">
        <f t="shared" si="2544"/>
        <v>7.6660838514434275E-4</v>
      </c>
      <c r="AJ2143" s="13">
        <f t="shared" si="2545"/>
        <v>1.2586687539556556E-3</v>
      </c>
      <c r="AK2143" s="13">
        <f t="shared" si="2546"/>
        <v>1.3777108476631019E-3</v>
      </c>
      <c r="AL2143" s="13">
        <f t="shared" si="2547"/>
        <v>1.1141793482144549E-4</v>
      </c>
      <c r="AM2143" s="13">
        <f t="shared" si="2548"/>
        <v>5.6341711238104504E-2</v>
      </c>
      <c r="AN2143" s="13">
        <f t="shared" si="2549"/>
        <v>4.2256283428578269E-2</v>
      </c>
      <c r="AO2143" s="13">
        <f t="shared" si="2550"/>
        <v>1.584610628571681E-2</v>
      </c>
      <c r="AP2143" s="13">
        <f t="shared" si="2551"/>
        <v>3.9615265714291921E-3</v>
      </c>
      <c r="AQ2143" s="13">
        <f t="shared" si="2552"/>
        <v>7.4278623214297167E-4</v>
      </c>
      <c r="AR2143" s="13">
        <f t="shared" si="2553"/>
        <v>3.5018451895703504E-5</v>
      </c>
      <c r="AS2143" s="13">
        <f t="shared" si="2554"/>
        <v>1.1499125777165115E-4</v>
      </c>
      <c r="AT2143" s="13">
        <f t="shared" si="2555"/>
        <v>1.8880031309334789E-4</v>
      </c>
      <c r="AU2143" s="13">
        <f t="shared" si="2556"/>
        <v>2.0665662714946484E-4</v>
      </c>
      <c r="AV2143" s="13">
        <f t="shared" si="2557"/>
        <v>1.6965131378123357E-4</v>
      </c>
      <c r="AW2143" s="13">
        <f t="shared" si="2558"/>
        <v>7.6222247188404055E-6</v>
      </c>
      <c r="AX2143" s="13">
        <f t="shared" si="2559"/>
        <v>3.0835192541600775E-2</v>
      </c>
      <c r="AY2143" s="13">
        <f t="shared" si="2560"/>
        <v>2.3126394406200523E-2</v>
      </c>
      <c r="AZ2143" s="13">
        <f t="shared" si="2561"/>
        <v>8.672397902325173E-3</v>
      </c>
      <c r="BA2143" s="13">
        <f t="shared" si="2562"/>
        <v>2.1680994755812876E-3</v>
      </c>
      <c r="BB2143" s="13">
        <f t="shared" si="2563"/>
        <v>4.065186516714904E-4</v>
      </c>
      <c r="BC2143" s="13">
        <f t="shared" si="2564"/>
        <v>6.097779775072342E-5</v>
      </c>
      <c r="BD2143" s="13">
        <f t="shared" si="2565"/>
        <v>4.3773064869629253E-6</v>
      </c>
      <c r="BE2143" s="13">
        <f t="shared" si="2566"/>
        <v>1.4373907221456353E-5</v>
      </c>
      <c r="BF2143" s="13">
        <f t="shared" si="2567"/>
        <v>2.3600039136668418E-5</v>
      </c>
      <c r="BG2143" s="13">
        <f t="shared" si="2568"/>
        <v>2.5832078393683027E-5</v>
      </c>
      <c r="BH2143" s="13">
        <f t="shared" si="2569"/>
        <v>2.1206414222654136E-5</v>
      </c>
      <c r="BI2143" s="13">
        <f t="shared" si="2570"/>
        <v>1.3927241852680646E-5</v>
      </c>
      <c r="BJ2143" s="14">
        <f t="shared" si="2571"/>
        <v>0.80220398008644278</v>
      </c>
      <c r="BK2143" s="14">
        <f t="shared" si="2572"/>
        <v>0.11988780778374919</v>
      </c>
      <c r="BL2143" s="14">
        <f t="shared" si="2573"/>
        <v>4.9872143749112335E-2</v>
      </c>
      <c r="BM2143" s="14">
        <f t="shared" si="2574"/>
        <v>0.71688816884969164</v>
      </c>
      <c r="BN2143" s="14">
        <f t="shared" si="2575"/>
        <v>0.23320209109997825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1.3333333333333299</v>
      </c>
      <c r="F2144" s="10">
        <f>VLOOKUP(B2144,home!$B$2:$E$405,3,FALSE)</f>
        <v>0.38</v>
      </c>
      <c r="G2144" s="10">
        <f>VLOOKUP(C2144,away!$B$2:$E$405,4,FALSE)</f>
        <v>0.9</v>
      </c>
      <c r="H2144" s="10">
        <f>VLOOKUP(A2144,away!$A$2:$E$405,3,FALSE)</f>
        <v>1.3333333333333299</v>
      </c>
      <c r="I2144" s="10">
        <f>VLOOKUP(C2144,away!$B$2:$E$405,3,FALSE)</f>
        <v>0.15</v>
      </c>
      <c r="J2144" s="10">
        <f>VLOOKUP(B2144,home!$B$2:$E$405,4,FALSE)</f>
        <v>0.94</v>
      </c>
      <c r="K2144" s="12">
        <f t="shared" si="2520"/>
        <v>0.45599999999999885</v>
      </c>
      <c r="L2144" s="12">
        <f t="shared" si="2521"/>
        <v>0.1879999999999995</v>
      </c>
      <c r="M2144" s="13">
        <f t="shared" si="2522"/>
        <v>0.52518746706743702</v>
      </c>
      <c r="N2144" s="13">
        <f t="shared" si="2523"/>
        <v>0.23948548498275066</v>
      </c>
      <c r="O2144" s="13">
        <f t="shared" si="2524"/>
        <v>9.8735243808677903E-2</v>
      </c>
      <c r="P2144" s="13">
        <f t="shared" si="2525"/>
        <v>4.5023271176757008E-2</v>
      </c>
      <c r="Q2144" s="13">
        <f t="shared" si="2526"/>
        <v>5.4602690576067016E-2</v>
      </c>
      <c r="R2144" s="13">
        <f t="shared" si="2527"/>
        <v>9.2811129180156975E-3</v>
      </c>
      <c r="S2144" s="13">
        <f t="shared" si="2528"/>
        <v>9.6493874786025119E-4</v>
      </c>
      <c r="T2144" s="13">
        <f t="shared" si="2529"/>
        <v>1.0265305828300573E-2</v>
      </c>
      <c r="U2144" s="13">
        <f t="shared" si="2530"/>
        <v>4.2321874906151467E-3</v>
      </c>
      <c r="V2144" s="13">
        <f t="shared" si="2531"/>
        <v>9.1913632196181319E-6</v>
      </c>
      <c r="W2144" s="13">
        <f t="shared" si="2532"/>
        <v>8.2996089675621675E-3</v>
      </c>
      <c r="X2144" s="13">
        <f t="shared" si="2533"/>
        <v>1.5603264859016832E-3</v>
      </c>
      <c r="Y2144" s="13">
        <f t="shared" si="2534"/>
        <v>1.4667068967475782E-4</v>
      </c>
      <c r="Z2144" s="13">
        <f t="shared" si="2535"/>
        <v>5.8161640952898209E-4</v>
      </c>
      <c r="AA2144" s="13">
        <f t="shared" si="2536"/>
        <v>2.6521708274521519E-4</v>
      </c>
      <c r="AB2144" s="13">
        <f t="shared" si="2537"/>
        <v>6.0469494865908912E-5</v>
      </c>
      <c r="AC2144" s="13">
        <f t="shared" si="2538"/>
        <v>4.9247324130713689E-8</v>
      </c>
      <c r="AD2144" s="13">
        <f t="shared" si="2539"/>
        <v>9.4615542230208443E-4</v>
      </c>
      <c r="AE2144" s="13">
        <f t="shared" si="2540"/>
        <v>1.778772193927914E-4</v>
      </c>
      <c r="AF2144" s="13">
        <f t="shared" si="2541"/>
        <v>1.6720458622922346E-5</v>
      </c>
      <c r="AG2144" s="13">
        <f t="shared" si="2542"/>
        <v>1.0478154070364642E-6</v>
      </c>
      <c r="AH2144" s="13">
        <f t="shared" si="2543"/>
        <v>2.7335971247862086E-5</v>
      </c>
      <c r="AI2144" s="13">
        <f t="shared" si="2544"/>
        <v>1.2465202889025079E-5</v>
      </c>
      <c r="AJ2144" s="13">
        <f t="shared" si="2545"/>
        <v>2.8420662586977108E-6</v>
      </c>
      <c r="AK2144" s="13">
        <f t="shared" si="2546"/>
        <v>4.3199407132205107E-7</v>
      </c>
      <c r="AL2144" s="13">
        <f t="shared" si="2547"/>
        <v>1.688749841231121E-10</v>
      </c>
      <c r="AM2144" s="13">
        <f t="shared" si="2548"/>
        <v>8.6289374513949922E-5</v>
      </c>
      <c r="AN2144" s="13">
        <f t="shared" si="2549"/>
        <v>1.6222402408622542E-5</v>
      </c>
      <c r="AO2144" s="13">
        <f t="shared" si="2550"/>
        <v>1.5249058264105149E-6</v>
      </c>
      <c r="AP2144" s="13">
        <f t="shared" si="2551"/>
        <v>9.5560765121725344E-8</v>
      </c>
      <c r="AQ2144" s="13">
        <f t="shared" si="2552"/>
        <v>4.4913559607210793E-9</v>
      </c>
      <c r="AR2144" s="13">
        <f t="shared" si="2553"/>
        <v>1.0278325189196115E-6</v>
      </c>
      <c r="AS2144" s="13">
        <f t="shared" si="2554"/>
        <v>4.6869162862734164E-7</v>
      </c>
      <c r="AT2144" s="13">
        <f t="shared" si="2555"/>
        <v>1.0686169132703364E-7</v>
      </c>
      <c r="AU2144" s="13">
        <f t="shared" si="2556"/>
        <v>1.6242977081709074E-8</v>
      </c>
      <c r="AV2144" s="13">
        <f t="shared" si="2557"/>
        <v>1.8516993873148294E-9</v>
      </c>
      <c r="AW2144" s="13">
        <f t="shared" si="2558"/>
        <v>4.0214762885850191E-13</v>
      </c>
      <c r="AX2144" s="13">
        <f t="shared" si="2559"/>
        <v>6.5579924630601749E-6</v>
      </c>
      <c r="AY2144" s="13">
        <f t="shared" si="2560"/>
        <v>1.2329025830553096E-6</v>
      </c>
      <c r="AZ2144" s="13">
        <f t="shared" si="2561"/>
        <v>1.1589284280719879E-7</v>
      </c>
      <c r="BA2144" s="13">
        <f t="shared" si="2562"/>
        <v>7.2626181492511039E-9</v>
      </c>
      <c r="BB2144" s="13">
        <f t="shared" si="2563"/>
        <v>3.4134305301480101E-10</v>
      </c>
      <c r="BC2144" s="13">
        <f t="shared" si="2564"/>
        <v>1.2834498793356481E-11</v>
      </c>
      <c r="BD2144" s="13">
        <f t="shared" si="2565"/>
        <v>3.2205418926147734E-8</v>
      </c>
      <c r="BE2144" s="13">
        <f t="shared" si="2566"/>
        <v>1.4685671030323329E-8</v>
      </c>
      <c r="BF2144" s="13">
        <f t="shared" si="2567"/>
        <v>3.348332994913711E-9</v>
      </c>
      <c r="BG2144" s="13">
        <f t="shared" si="2568"/>
        <v>5.0894661522688282E-10</v>
      </c>
      <c r="BH2144" s="13">
        <f t="shared" si="2569"/>
        <v>5.8019914135864486E-11</v>
      </c>
      <c r="BI2144" s="13">
        <f t="shared" si="2570"/>
        <v>5.2914161691908304E-12</v>
      </c>
      <c r="BJ2144" s="14">
        <f t="shared" si="2571"/>
        <v>0.31561393958553652</v>
      </c>
      <c r="BK2144" s="14">
        <f t="shared" si="2572"/>
        <v>0.57118615067405609</v>
      </c>
      <c r="BL2144" s="14">
        <f t="shared" si="2573"/>
        <v>0.11261897832158303</v>
      </c>
      <c r="BM2144" s="14">
        <f t="shared" si="2574"/>
        <v>2.7684181558818237E-2</v>
      </c>
      <c r="BN2144" s="14">
        <f t="shared" si="2575"/>
        <v>0.97231527052970534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1.3333333333333299</v>
      </c>
      <c r="F2145" s="10">
        <f>VLOOKUP(B2145,home!$B$2:$E$405,3,FALSE)</f>
        <v>1.5</v>
      </c>
      <c r="G2145" s="10">
        <f>VLOOKUP(C2145,away!$B$2:$E$405,4,FALSE)</f>
        <v>0.38</v>
      </c>
      <c r="H2145" s="10">
        <f>VLOOKUP(A2145,away!$A$2:$E$405,3,FALSE)</f>
        <v>1.3333333333333299</v>
      </c>
      <c r="I2145" s="10">
        <f>VLOOKUP(C2145,away!$B$2:$E$405,3,FALSE)</f>
        <v>0.56000000000000005</v>
      </c>
      <c r="J2145" s="10">
        <f>VLOOKUP(B2145,home!$B$2:$E$405,4,FALSE)</f>
        <v>1.35</v>
      </c>
      <c r="K2145" s="12">
        <f t="shared" si="2520"/>
        <v>0.75999999999999812</v>
      </c>
      <c r="L2145" s="12">
        <f t="shared" si="2521"/>
        <v>1.0079999999999976</v>
      </c>
      <c r="M2145" s="13">
        <f t="shared" si="2522"/>
        <v>0.1706739956962629</v>
      </c>
      <c r="N2145" s="13">
        <f t="shared" si="2523"/>
        <v>0.12971223672915946</v>
      </c>
      <c r="O2145" s="13">
        <f t="shared" si="2524"/>
        <v>0.17203938766183258</v>
      </c>
      <c r="P2145" s="13">
        <f t="shared" si="2525"/>
        <v>0.13074993462299242</v>
      </c>
      <c r="Q2145" s="13">
        <f t="shared" si="2526"/>
        <v>4.9290649957080469E-2</v>
      </c>
      <c r="R2145" s="13">
        <f t="shared" si="2527"/>
        <v>8.6707851381563408E-2</v>
      </c>
      <c r="S2145" s="13">
        <f t="shared" si="2528"/>
        <v>2.5041227478995384E-2</v>
      </c>
      <c r="T2145" s="13">
        <f t="shared" si="2529"/>
        <v>4.9684975156736991E-2</v>
      </c>
      <c r="U2145" s="13">
        <f t="shared" si="2530"/>
        <v>6.5897967049988029E-2</v>
      </c>
      <c r="V2145" s="13">
        <f t="shared" si="2531"/>
        <v>2.1315092830120771E-3</v>
      </c>
      <c r="W2145" s="13">
        <f t="shared" si="2532"/>
        <v>1.2486964655793692E-2</v>
      </c>
      <c r="X2145" s="13">
        <f t="shared" si="2533"/>
        <v>1.258686037304001E-2</v>
      </c>
      <c r="Y2145" s="13">
        <f t="shared" si="2534"/>
        <v>6.3437776280121493E-3</v>
      </c>
      <c r="Z2145" s="13">
        <f t="shared" si="2535"/>
        <v>2.9133838064205237E-2</v>
      </c>
      <c r="AA2145" s="13">
        <f t="shared" si="2536"/>
        <v>2.2141716928795924E-2</v>
      </c>
      <c r="AB2145" s="13">
        <f t="shared" si="2537"/>
        <v>8.4138524329424296E-3</v>
      </c>
      <c r="AC2145" s="13">
        <f t="shared" si="2538"/>
        <v>1.0205666447061773E-4</v>
      </c>
      <c r="AD2145" s="13">
        <f t="shared" si="2539"/>
        <v>2.3725232846007953E-3</v>
      </c>
      <c r="AE2145" s="13">
        <f t="shared" si="2540"/>
        <v>2.3915034708775957E-3</v>
      </c>
      <c r="AF2145" s="13">
        <f t="shared" si="2541"/>
        <v>1.2053177493223054E-3</v>
      </c>
      <c r="AG2145" s="13">
        <f t="shared" si="2542"/>
        <v>4.0498676377229365E-4</v>
      </c>
      <c r="AH2145" s="13">
        <f t="shared" si="2543"/>
        <v>7.3417271921797011E-3</v>
      </c>
      <c r="AI2145" s="13">
        <f t="shared" si="2544"/>
        <v>5.5797126660565586E-3</v>
      </c>
      <c r="AJ2145" s="13">
        <f t="shared" si="2545"/>
        <v>2.1202908131014867E-3</v>
      </c>
      <c r="AK2145" s="13">
        <f t="shared" si="2546"/>
        <v>5.3714033931904213E-4</v>
      </c>
      <c r="AL2145" s="13">
        <f t="shared" si="2547"/>
        <v>3.1273427807060196E-6</v>
      </c>
      <c r="AM2145" s="13">
        <f t="shared" si="2548"/>
        <v>3.6062353925932005E-4</v>
      </c>
      <c r="AN2145" s="13">
        <f t="shared" si="2549"/>
        <v>3.6350852757339373E-4</v>
      </c>
      <c r="AO2145" s="13">
        <f t="shared" si="2550"/>
        <v>1.8320829789699001E-4</v>
      </c>
      <c r="AP2145" s="13">
        <f t="shared" si="2551"/>
        <v>6.1557988093388489E-5</v>
      </c>
      <c r="AQ2145" s="13">
        <f t="shared" si="2552"/>
        <v>1.5512612999533861E-5</v>
      </c>
      <c r="AR2145" s="13">
        <f t="shared" si="2553"/>
        <v>1.4800922019434246E-3</v>
      </c>
      <c r="AS2145" s="13">
        <f t="shared" si="2554"/>
        <v>1.1248700734769999E-3</v>
      </c>
      <c r="AT2145" s="13">
        <f t="shared" si="2555"/>
        <v>4.2745062792125883E-4</v>
      </c>
      <c r="AU2145" s="13">
        <f t="shared" si="2556"/>
        <v>1.0828749240671866E-4</v>
      </c>
      <c r="AV2145" s="13">
        <f t="shared" si="2557"/>
        <v>2.0574623557276492E-5</v>
      </c>
      <c r="AW2145" s="13">
        <f t="shared" si="2558"/>
        <v>6.6549854373423736E-8</v>
      </c>
      <c r="AX2145" s="13">
        <f t="shared" si="2559"/>
        <v>4.5678981639513753E-5</v>
      </c>
      <c r="AY2145" s="13">
        <f t="shared" si="2560"/>
        <v>4.6044413492629746E-5</v>
      </c>
      <c r="AZ2145" s="13">
        <f t="shared" si="2561"/>
        <v>2.3206384400285336E-5</v>
      </c>
      <c r="BA2145" s="13">
        <f t="shared" si="2562"/>
        <v>7.7973451584958535E-6</v>
      </c>
      <c r="BB2145" s="13">
        <f t="shared" si="2563"/>
        <v>1.9649309799409501E-6</v>
      </c>
      <c r="BC2145" s="13">
        <f t="shared" si="2564"/>
        <v>3.9613008555609474E-7</v>
      </c>
      <c r="BD2145" s="13">
        <f t="shared" si="2565"/>
        <v>2.4865548992649463E-4</v>
      </c>
      <c r="BE2145" s="13">
        <f t="shared" si="2566"/>
        <v>1.8897817234413546E-4</v>
      </c>
      <c r="BF2145" s="13">
        <f t="shared" si="2567"/>
        <v>7.1811705490771279E-5</v>
      </c>
      <c r="BG2145" s="13">
        <f t="shared" si="2568"/>
        <v>1.8192298724328685E-5</v>
      </c>
      <c r="BH2145" s="13">
        <f t="shared" si="2569"/>
        <v>3.456536757622441E-6</v>
      </c>
      <c r="BI2145" s="13">
        <f t="shared" si="2570"/>
        <v>5.2539358715860989E-7</v>
      </c>
      <c r="BJ2145" s="14">
        <f t="shared" si="2571"/>
        <v>0.2675892949199748</v>
      </c>
      <c r="BK2145" s="14">
        <f t="shared" si="2572"/>
        <v>0.32874789550200673</v>
      </c>
      <c r="BL2145" s="14">
        <f t="shared" si="2573"/>
        <v>0.37447254108191524</v>
      </c>
      <c r="BM2145" s="14">
        <f t="shared" si="2574"/>
        <v>0.2607235356555726</v>
      </c>
      <c r="BN2145" s="14">
        <f t="shared" si="2575"/>
        <v>0.7391740560488913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1.66</v>
      </c>
      <c r="F2146" s="10">
        <f>VLOOKUP(B2146,home!$B$2:$E$405,3,FALSE)</f>
        <v>0.96</v>
      </c>
      <c r="G2146" s="10">
        <f>VLOOKUP(C2146,away!$B$2:$E$405,4,FALSE)</f>
        <v>1.2</v>
      </c>
      <c r="H2146" s="10">
        <f>VLOOKUP(A2146,away!$A$2:$E$405,3,FALSE)</f>
        <v>1.46</v>
      </c>
      <c r="I2146" s="10">
        <f>VLOOKUP(C2146,away!$B$2:$E$405,3,FALSE)</f>
        <v>0.84</v>
      </c>
      <c r="J2146" s="10">
        <f>VLOOKUP(B2146,home!$B$2:$E$405,4,FALSE)</f>
        <v>0.96</v>
      </c>
      <c r="K2146" s="12">
        <f t="shared" si="2520"/>
        <v>1.9123199999999998</v>
      </c>
      <c r="L2146" s="12">
        <f t="shared" si="2521"/>
        <v>1.1773439999999999</v>
      </c>
      <c r="M2146" s="13">
        <f t="shared" si="2522"/>
        <v>4.5517245630083553E-2</v>
      </c>
      <c r="N2146" s="13">
        <f t="shared" si="2523"/>
        <v>8.704353916332136E-2</v>
      </c>
      <c r="O2146" s="13">
        <f t="shared" si="2524"/>
        <v>5.3589456039105088E-2</v>
      </c>
      <c r="P2146" s="13">
        <f t="shared" si="2525"/>
        <v>0.10248018857270143</v>
      </c>
      <c r="Q2146" s="13">
        <f t="shared" si="2526"/>
        <v>8.3227550406401354E-2</v>
      </c>
      <c r="R2146" s="13">
        <f t="shared" si="2527"/>
        <v>3.1546612265452072E-2</v>
      </c>
      <c r="S2146" s="13">
        <f t="shared" si="2528"/>
        <v>5.7682472349311439E-2</v>
      </c>
      <c r="T2146" s="13">
        <f t="shared" si="2529"/>
        <v>9.7987457105674192E-2</v>
      </c>
      <c r="U2146" s="13">
        <f t="shared" si="2530"/>
        <v>6.0327217567469296E-2</v>
      </c>
      <c r="V2146" s="13">
        <f t="shared" si="2531"/>
        <v>1.4429965711941379E-2</v>
      </c>
      <c r="W2146" s="13">
        <f t="shared" si="2532"/>
        <v>5.305256973105648E-2</v>
      </c>
      <c r="X2146" s="13">
        <f t="shared" si="2533"/>
        <v>6.2461124657440956E-2</v>
      </c>
      <c r="Y2146" s="13">
        <f t="shared" si="2534"/>
        <v>3.6769115174345085E-2</v>
      </c>
      <c r="Z2146" s="13">
        <f t="shared" si="2535"/>
        <v>1.2380404890352133E-2</v>
      </c>
      <c r="AA2146" s="13">
        <f t="shared" si="2536"/>
        <v>2.3675295879918189E-2</v>
      </c>
      <c r="AB2146" s="13">
        <f t="shared" si="2537"/>
        <v>2.2637370908542575E-2</v>
      </c>
      <c r="AC2146" s="13">
        <f t="shared" si="2538"/>
        <v>2.0305292900346331E-3</v>
      </c>
      <c r="AD2146" s="13">
        <f t="shared" si="2539"/>
        <v>2.5363372537023476E-2</v>
      </c>
      <c r="AE2146" s="13">
        <f t="shared" si="2540"/>
        <v>2.9861414476229368E-2</v>
      </c>
      <c r="AF2146" s="13">
        <f t="shared" si="2541"/>
        <v>1.7578578582550894E-2</v>
      </c>
      <c r="AG2146" s="13">
        <f t="shared" si="2542"/>
        <v>6.8986780075649332E-3</v>
      </c>
      <c r="AH2146" s="13">
        <f t="shared" si="2543"/>
        <v>3.643998853806688E-3</v>
      </c>
      <c r="AI2146" s="13">
        <f t="shared" si="2544"/>
        <v>6.9684918881116036E-3</v>
      </c>
      <c r="AJ2146" s="13">
        <f t="shared" si="2545"/>
        <v>6.6629932037367912E-3</v>
      </c>
      <c r="AK2146" s="13">
        <f t="shared" si="2546"/>
        <v>4.2472583877899801E-3</v>
      </c>
      <c r="AL2146" s="13">
        <f t="shared" si="2547"/>
        <v>1.8286609540152935E-4</v>
      </c>
      <c r="AM2146" s="13">
        <f t="shared" si="2548"/>
        <v>9.7005769140001471E-3</v>
      </c>
      <c r="AN2146" s="13">
        <f t="shared" si="2549"/>
        <v>1.1420916026236589E-2</v>
      </c>
      <c r="AO2146" s="13">
        <f t="shared" si="2550"/>
        <v>6.7231734789967449E-3</v>
      </c>
      <c r="AP2146" s="13">
        <f t="shared" si="2551"/>
        <v>2.6384959854853147E-3</v>
      </c>
      <c r="AQ2146" s="13">
        <f t="shared" si="2552"/>
        <v>7.7660435438380601E-4</v>
      </c>
      <c r="AR2146" s="13">
        <f t="shared" si="2553"/>
        <v>8.5804803730723535E-4</v>
      </c>
      <c r="AS2146" s="13">
        <f t="shared" si="2554"/>
        <v>1.640862422703372E-3</v>
      </c>
      <c r="AT2146" s="13">
        <f t="shared" si="2555"/>
        <v>1.568927014092056E-3</v>
      </c>
      <c r="AU2146" s="13">
        <f t="shared" si="2556"/>
        <v>1.0000968358628403E-3</v>
      </c>
      <c r="AV2146" s="13">
        <f t="shared" si="2557"/>
        <v>4.7812629528930657E-4</v>
      </c>
      <c r="AW2146" s="13">
        <f t="shared" si="2558"/>
        <v>1.1436539467921093E-5</v>
      </c>
      <c r="AX2146" s="13">
        <f t="shared" si="2559"/>
        <v>3.0917678740301274E-3</v>
      </c>
      <c r="AY2146" s="13">
        <f t="shared" si="2560"/>
        <v>3.6400743558821264E-3</v>
      </c>
      <c r="AZ2146" s="13">
        <f t="shared" si="2561"/>
        <v>2.1428098512258431E-3</v>
      </c>
      <c r="BA2146" s="13">
        <f t="shared" si="2562"/>
        <v>8.4094144049387965E-4</v>
      </c>
      <c r="BB2146" s="13">
        <f t="shared" si="2563"/>
        <v>2.4751933982920669E-4</v>
      </c>
      <c r="BC2146" s="13">
        <f t="shared" si="2564"/>
        <v>5.8283081926375444E-5</v>
      </c>
      <c r="BD2146" s="13">
        <f t="shared" si="2565"/>
        <v>1.6836961807257489E-4</v>
      </c>
      <c r="BE2146" s="13">
        <f t="shared" si="2566"/>
        <v>3.219765880325464E-4</v>
      </c>
      <c r="BF2146" s="13">
        <f t="shared" si="2567"/>
        <v>3.0786113441319952E-4</v>
      </c>
      <c r="BG2146" s="13">
        <f t="shared" si="2568"/>
        <v>1.9624300152034992E-4</v>
      </c>
      <c r="BH2146" s="13">
        <f t="shared" si="2569"/>
        <v>9.3819854166848869E-5</v>
      </c>
      <c r="BI2146" s="13">
        <f t="shared" si="2570"/>
        <v>3.5882716704069688E-5</v>
      </c>
      <c r="BJ2146" s="14">
        <f t="shared" si="2571"/>
        <v>0.54152456254409809</v>
      </c>
      <c r="BK2146" s="14">
        <f t="shared" si="2572"/>
        <v>0.22596334200535612</v>
      </c>
      <c r="BL2146" s="14">
        <f t="shared" si="2573"/>
        <v>0.21996890851209663</v>
      </c>
      <c r="BM2146" s="14">
        <f t="shared" si="2574"/>
        <v>0.59280398805842394</v>
      </c>
      <c r="BN2146" s="14">
        <f t="shared" si="2575"/>
        <v>0.40340459207706486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1.66</v>
      </c>
      <c r="F2147" s="10">
        <f>VLOOKUP(B2147,home!$B$2:$E$405,3,FALSE)</f>
        <v>1.2</v>
      </c>
      <c r="G2147" s="10">
        <f>VLOOKUP(C2147,away!$B$2:$E$405,4,FALSE)</f>
        <v>1.2</v>
      </c>
      <c r="H2147" s="10">
        <f>VLOOKUP(A2147,away!$A$2:$E$405,3,FALSE)</f>
        <v>1.46</v>
      </c>
      <c r="I2147" s="10">
        <f>VLOOKUP(C2147,away!$B$2:$E$405,3,FALSE)</f>
        <v>0.84</v>
      </c>
      <c r="J2147" s="10">
        <f>VLOOKUP(B2147,home!$B$2:$E$405,4,FALSE)</f>
        <v>0.68</v>
      </c>
      <c r="K2147" s="12">
        <f t="shared" si="2520"/>
        <v>2.3903999999999996</v>
      </c>
      <c r="L2147" s="12">
        <f t="shared" si="2521"/>
        <v>0.83395200000000003</v>
      </c>
      <c r="M2147" s="13">
        <f t="shared" si="2522"/>
        <v>3.9781551671291764E-2</v>
      </c>
      <c r="N2147" s="13">
        <f t="shared" si="2523"/>
        <v>9.5093821115055835E-2</v>
      </c>
      <c r="O2147" s="13">
        <f t="shared" si="2524"/>
        <v>3.3175904579377108E-2</v>
      </c>
      <c r="P2147" s="13">
        <f t="shared" si="2525"/>
        <v>7.9303682306543041E-2</v>
      </c>
      <c r="Q2147" s="13">
        <f t="shared" si="2526"/>
        <v>0.11365613499671473</v>
      </c>
      <c r="R2147" s="13">
        <f t="shared" si="2527"/>
        <v>1.383355598789035E-2</v>
      </c>
      <c r="S2147" s="13">
        <f t="shared" si="2528"/>
        <v>3.9522553565423141E-2</v>
      </c>
      <c r="T2147" s="13">
        <f t="shared" si="2529"/>
        <v>9.4783761092780236E-2</v>
      </c>
      <c r="U2147" s="13">
        <f t="shared" si="2530"/>
        <v>3.3067732233453093E-2</v>
      </c>
      <c r="V2147" s="13">
        <f t="shared" si="2531"/>
        <v>8.7541527841674075E-3</v>
      </c>
      <c r="W2147" s="13">
        <f t="shared" si="2532"/>
        <v>9.0561208365382284E-2</v>
      </c>
      <c r="X2147" s="13">
        <f t="shared" si="2533"/>
        <v>7.5523700838727281E-2</v>
      </c>
      <c r="Y2147" s="13">
        <f t="shared" si="2534"/>
        <v>3.149157068092915E-2</v>
      </c>
      <c r="Z2147" s="13">
        <f t="shared" si="2535"/>
        <v>3.8455072277377108E-3</v>
      </c>
      <c r="AA2147" s="13">
        <f t="shared" si="2536"/>
        <v>9.1923004771842232E-3</v>
      </c>
      <c r="AB2147" s="13">
        <f t="shared" si="2537"/>
        <v>1.0986637530330584E-2</v>
      </c>
      <c r="AC2147" s="13">
        <f t="shared" si="2538"/>
        <v>1.0907011574656997E-3</v>
      </c>
      <c r="AD2147" s="13">
        <f t="shared" si="2539"/>
        <v>5.4119378119152461E-2</v>
      </c>
      <c r="AE2147" s="13">
        <f t="shared" si="2540"/>
        <v>4.5132963621223432E-2</v>
      </c>
      <c r="AF2147" s="13">
        <f t="shared" si="2541"/>
        <v>1.8819362638923264E-2</v>
      </c>
      <c r="AG2147" s="13">
        <f t="shared" si="2542"/>
        <v>5.2314817038184441E-3</v>
      </c>
      <c r="AH2147" s="13">
        <f t="shared" si="2543"/>
        <v>8.0174211089657982E-4</v>
      </c>
      <c r="AI2147" s="13">
        <f t="shared" si="2544"/>
        <v>1.9164843418871843E-3</v>
      </c>
      <c r="AJ2147" s="13">
        <f t="shared" si="2545"/>
        <v>2.290582085423563E-3</v>
      </c>
      <c r="AK2147" s="13">
        <f t="shared" si="2546"/>
        <v>1.8251358056654945E-3</v>
      </c>
      <c r="AL2147" s="13">
        <f t="shared" si="2547"/>
        <v>8.697158803431859E-5</v>
      </c>
      <c r="AM2147" s="13">
        <f t="shared" si="2548"/>
        <v>2.5873392291204399E-2</v>
      </c>
      <c r="AN2147" s="13">
        <f t="shared" si="2549"/>
        <v>2.1577167248034487E-2</v>
      </c>
      <c r="AO2147" s="13">
        <f t="shared" si="2550"/>
        <v>8.9971608904164304E-3</v>
      </c>
      <c r="AP2147" s="13">
        <f t="shared" si="2551"/>
        <v>2.5010667729615205E-3</v>
      </c>
      <c r="AQ2147" s="13">
        <f t="shared" si="2552"/>
        <v>5.2144240936120151E-4</v>
      </c>
      <c r="AR2147" s="13">
        <f t="shared" si="2553"/>
        <v>1.3372288737328498E-4</v>
      </c>
      <c r="AS2147" s="13">
        <f t="shared" si="2554"/>
        <v>3.1965118997710041E-4</v>
      </c>
      <c r="AT2147" s="13">
        <f t="shared" si="2555"/>
        <v>3.8204710226063041E-4</v>
      </c>
      <c r="AU2147" s="13">
        <f t="shared" si="2556"/>
        <v>3.0441513108127023E-4</v>
      </c>
      <c r="AV2147" s="13">
        <f t="shared" si="2557"/>
        <v>1.8191848233416712E-4</v>
      </c>
      <c r="AW2147" s="13">
        <f t="shared" si="2558"/>
        <v>4.8160006176838937E-6</v>
      </c>
      <c r="AX2147" s="13">
        <f t="shared" si="2559"/>
        <v>1.0307959488815828E-2</v>
      </c>
      <c r="AY2147" s="13">
        <f t="shared" si="2560"/>
        <v>8.596343431616936E-3</v>
      </c>
      <c r="AZ2147" s="13">
        <f t="shared" si="2561"/>
        <v>3.5844688987419042E-3</v>
      </c>
      <c r="BA2147" s="13">
        <f t="shared" si="2562"/>
        <v>9.9642500234786951E-4</v>
      </c>
      <c r="BB2147" s="13">
        <f t="shared" si="2563"/>
        <v>2.0774265588950259E-4</v>
      </c>
      <c r="BC2147" s="13">
        <f t="shared" si="2564"/>
        <v>3.464948067287251E-5</v>
      </c>
      <c r="BD2147" s="13">
        <f t="shared" si="2565"/>
        <v>1.8586411561787615E-5</v>
      </c>
      <c r="BE2147" s="13">
        <f t="shared" si="2566"/>
        <v>4.4428958197297117E-5</v>
      </c>
      <c r="BF2147" s="13">
        <f t="shared" si="2567"/>
        <v>5.3101490837409514E-5</v>
      </c>
      <c r="BG2147" s="13">
        <f t="shared" si="2568"/>
        <v>4.2311267899247892E-5</v>
      </c>
      <c r="BH2147" s="13">
        <f t="shared" si="2569"/>
        <v>2.5285213696590543E-5</v>
      </c>
      <c r="BI2147" s="13">
        <f t="shared" si="2570"/>
        <v>1.2088354964066002E-5</v>
      </c>
      <c r="BJ2147" s="14">
        <f t="shared" si="2571"/>
        <v>0.70761120174277015</v>
      </c>
      <c r="BK2147" s="14">
        <f t="shared" si="2572"/>
        <v>0.17713595650454231</v>
      </c>
      <c r="BL2147" s="14">
        <f t="shared" si="2573"/>
        <v>0.10860763164229101</v>
      </c>
      <c r="BM2147" s="14">
        <f t="shared" si="2574"/>
        <v>0.61376411902946892</v>
      </c>
      <c r="BN2147" s="14">
        <f t="shared" si="2575"/>
        <v>0.37484465065687278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1.66</v>
      </c>
      <c r="F2148" s="10">
        <f>VLOOKUP(B2148,home!$B$2:$E$405,3,FALSE)</f>
        <v>0.72</v>
      </c>
      <c r="G2148" s="10">
        <f>VLOOKUP(C2148,away!$B$2:$E$405,4,FALSE)</f>
        <v>2.17</v>
      </c>
      <c r="H2148" s="10">
        <f>VLOOKUP(A2148,away!$A$2:$E$405,3,FALSE)</f>
        <v>1.46</v>
      </c>
      <c r="I2148" s="10">
        <f>VLOOKUP(C2148,away!$B$2:$E$405,3,FALSE)</f>
        <v>0.48</v>
      </c>
      <c r="J2148" s="10">
        <f>VLOOKUP(B2148,home!$B$2:$E$405,4,FALSE)</f>
        <v>1.1000000000000001</v>
      </c>
      <c r="K2148" s="12">
        <f t="shared" si="2520"/>
        <v>2.5935839999999994</v>
      </c>
      <c r="L2148" s="12">
        <f t="shared" si="2521"/>
        <v>0.77088000000000001</v>
      </c>
      <c r="M2148" s="13">
        <f t="shared" si="2522"/>
        <v>3.4580546324295025E-2</v>
      </c>
      <c r="N2148" s="13">
        <f t="shared" si="2523"/>
        <v>8.9687551657950379E-2</v>
      </c>
      <c r="O2148" s="13">
        <f t="shared" si="2524"/>
        <v>2.6657451550472548E-2</v>
      </c>
      <c r="P2148" s="13">
        <f t="shared" si="2525"/>
        <v>6.9138339822080785E-2</v>
      </c>
      <c r="Q2148" s="13">
        <f t="shared" si="2526"/>
        <v>0.11630609948961677</v>
      </c>
      <c r="R2148" s="13">
        <f t="shared" si="2527"/>
        <v>1.0274848125614137E-2</v>
      </c>
      <c r="S2148" s="13">
        <f t="shared" si="2528"/>
        <v>3.4557797240432765E-2</v>
      </c>
      <c r="T2148" s="13">
        <f t="shared" si="2529"/>
        <v>8.9658045974555775E-2</v>
      </c>
      <c r="U2148" s="13">
        <f t="shared" si="2530"/>
        <v>2.6648681701022813E-2</v>
      </c>
      <c r="V2148" s="13">
        <f t="shared" si="2531"/>
        <v>7.6769840691646458E-3</v>
      </c>
      <c r="W2148" s="13">
        <f t="shared" si="2532"/>
        <v>0.10054987957955938</v>
      </c>
      <c r="X2148" s="13">
        <f t="shared" si="2533"/>
        <v>7.7511891170290739E-2</v>
      </c>
      <c r="Y2148" s="13">
        <f t="shared" si="2534"/>
        <v>2.9876183332676852E-2</v>
      </c>
      <c r="Z2148" s="13">
        <f t="shared" si="2535"/>
        <v>2.6402249743578089E-3</v>
      </c>
      <c r="AA2148" s="13">
        <f t="shared" si="2536"/>
        <v>6.847645249894823E-3</v>
      </c>
      <c r="AB2148" s="13">
        <f t="shared" si="2537"/>
        <v>8.8799715789016059E-3</v>
      </c>
      <c r="AC2148" s="13">
        <f t="shared" si="2538"/>
        <v>9.5930730895094215E-4</v>
      </c>
      <c r="AD2148" s="13">
        <f t="shared" si="2539"/>
        <v>6.5196139719867957E-2</v>
      </c>
      <c r="AE2148" s="13">
        <f t="shared" si="2540"/>
        <v>5.0258400187251813E-2</v>
      </c>
      <c r="AF2148" s="13">
        <f t="shared" si="2541"/>
        <v>1.9371597768174334E-2</v>
      </c>
      <c r="AG2148" s="13">
        <f t="shared" si="2542"/>
        <v>4.9777257625100782E-3</v>
      </c>
      <c r="AH2148" s="13">
        <f t="shared" si="2543"/>
        <v>5.0882415705823692E-4</v>
      </c>
      <c r="AI2148" s="13">
        <f t="shared" si="2544"/>
        <v>1.3196781925597302E-3</v>
      </c>
      <c r="AJ2148" s="13">
        <f t="shared" si="2545"/>
        <v>1.7113481226859173E-3</v>
      </c>
      <c r="AK2148" s="13">
        <f t="shared" si="2546"/>
        <v>1.4795083698094103E-3</v>
      </c>
      <c r="AL2148" s="13">
        <f t="shared" si="2547"/>
        <v>7.6719337049291914E-5</v>
      </c>
      <c r="AM2148" s="13">
        <f t="shared" si="2548"/>
        <v>3.3818332967842785E-2</v>
      </c>
      <c r="AN2148" s="13">
        <f t="shared" si="2549"/>
        <v>2.6069876518250646E-2</v>
      </c>
      <c r="AO2148" s="13">
        <f t="shared" si="2550"/>
        <v>1.0048373205194527E-2</v>
      </c>
      <c r="AP2148" s="13">
        <f t="shared" si="2551"/>
        <v>2.5820299788067861E-3</v>
      </c>
      <c r="AQ2148" s="13">
        <f t="shared" si="2552"/>
        <v>4.976088175156438E-4</v>
      </c>
      <c r="AR2148" s="13">
        <f t="shared" si="2553"/>
        <v>7.8448473238610752E-5</v>
      </c>
      <c r="AS2148" s="13">
        <f t="shared" si="2554"/>
        <v>2.03462705016089E-4</v>
      </c>
      <c r="AT2148" s="13">
        <f t="shared" si="2555"/>
        <v>2.6384880816322407E-4</v>
      </c>
      <c r="AU2148" s="13">
        <f t="shared" si="2556"/>
        <v>2.2810468242373574E-4</v>
      </c>
      <c r="AV2148" s="13">
        <f t="shared" si="2557"/>
        <v>1.4790216366482049E-4</v>
      </c>
      <c r="AW2148" s="13">
        <f t="shared" si="2558"/>
        <v>4.2607832049201501E-6</v>
      </c>
      <c r="AX2148" s="13">
        <f t="shared" si="2559"/>
        <v>1.4618447882011613E-2</v>
      </c>
      <c r="AY2148" s="13">
        <f t="shared" si="2560"/>
        <v>1.1269069103285111E-2</v>
      </c>
      <c r="AZ2148" s="13">
        <f t="shared" si="2561"/>
        <v>4.3435499951702122E-3</v>
      </c>
      <c r="BA2148" s="13">
        <f t="shared" si="2562"/>
        <v>1.1161186067589379E-3</v>
      </c>
      <c r="BB2148" s="13">
        <f t="shared" si="2563"/>
        <v>2.1509837789458251E-4</v>
      </c>
      <c r="BC2148" s="13">
        <f t="shared" si="2564"/>
        <v>3.3163007510275165E-5</v>
      </c>
      <c r="BD2148" s="13">
        <f t="shared" si="2565"/>
        <v>1.0079059841696705E-5</v>
      </c>
      <c r="BE2148" s="13">
        <f t="shared" si="2566"/>
        <v>2.6140888340467102E-5</v>
      </c>
      <c r="BF2148" s="13">
        <f t="shared" si="2567"/>
        <v>3.3899294872811012E-5</v>
      </c>
      <c r="BG2148" s="13">
        <f t="shared" si="2568"/>
        <v>2.9306889597801548E-5</v>
      </c>
      <c r="BH2148" s="13">
        <f t="shared" si="2569"/>
        <v>1.9002469987656126E-5</v>
      </c>
      <c r="BI2148" s="13">
        <f t="shared" si="2570"/>
        <v>9.8569004240930206E-6</v>
      </c>
      <c r="BJ2148" s="14">
        <f t="shared" si="2571"/>
        <v>0.74800518310269504</v>
      </c>
      <c r="BK2148" s="14">
        <f t="shared" si="2572"/>
        <v>0.15825876320525856</v>
      </c>
      <c r="BL2148" s="14">
        <f t="shared" si="2573"/>
        <v>8.5378009383590248E-2</v>
      </c>
      <c r="BM2148" s="14">
        <f t="shared" si="2574"/>
        <v>0.63637253537579175</v>
      </c>
      <c r="BN2148" s="14">
        <f t="shared" si="2575"/>
        <v>0.34664483697002962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1.66</v>
      </c>
      <c r="F2149" s="10">
        <f>VLOOKUP(B2149,home!$B$2:$E$405,3,FALSE)</f>
        <v>1.45</v>
      </c>
      <c r="G2149" s="10">
        <f>VLOOKUP(C2149,away!$B$2:$E$405,4,FALSE)</f>
        <v>0.9</v>
      </c>
      <c r="H2149" s="10">
        <f>VLOOKUP(A2149,away!$A$2:$E$405,3,FALSE)</f>
        <v>1.46</v>
      </c>
      <c r="I2149" s="10">
        <f>VLOOKUP(C2149,away!$B$2:$E$405,3,FALSE)</f>
        <v>0.75</v>
      </c>
      <c r="J2149" s="10">
        <f>VLOOKUP(B2149,home!$B$2:$E$405,4,FALSE)</f>
        <v>0.82</v>
      </c>
      <c r="K2149" s="12">
        <f t="shared" si="2520"/>
        <v>2.1663000000000001</v>
      </c>
      <c r="L2149" s="12">
        <f t="shared" si="2521"/>
        <v>0.89789999999999992</v>
      </c>
      <c r="M2149" s="13">
        <f t="shared" si="2522"/>
        <v>4.6691179871174521E-2</v>
      </c>
      <c r="N2149" s="13">
        <f t="shared" si="2523"/>
        <v>0.10114710295492538</v>
      </c>
      <c r="O2149" s="13">
        <f t="shared" si="2524"/>
        <v>4.1924010406327594E-2</v>
      </c>
      <c r="P2149" s="13">
        <f t="shared" si="2525"/>
        <v>9.0819983743227486E-2</v>
      </c>
      <c r="Q2149" s="13">
        <f t="shared" si="2526"/>
        <v>0.10955748456562744</v>
      </c>
      <c r="R2149" s="13">
        <f t="shared" si="2527"/>
        <v>1.8821784471920771E-2</v>
      </c>
      <c r="S2149" s="13">
        <f t="shared" si="2528"/>
        <v>4.4163959177503528E-2</v>
      </c>
      <c r="T2149" s="13">
        <f t="shared" si="2529"/>
        <v>9.8371665391476862E-2</v>
      </c>
      <c r="U2149" s="13">
        <f t="shared" si="2530"/>
        <v>4.077363170152197E-2</v>
      </c>
      <c r="V2149" s="13">
        <f t="shared" si="2531"/>
        <v>9.5449149201771374E-3</v>
      </c>
      <c r="W2149" s="13">
        <f t="shared" si="2532"/>
        <v>7.9111459604839576E-2</v>
      </c>
      <c r="X2149" s="13">
        <f t="shared" si="2533"/>
        <v>7.1034179579185439E-2</v>
      </c>
      <c r="Y2149" s="13">
        <f t="shared" si="2534"/>
        <v>3.1890794922075298E-2</v>
      </c>
      <c r="Z2149" s="13">
        <f t="shared" si="2535"/>
        <v>5.6333600924458873E-3</v>
      </c>
      <c r="AA2149" s="13">
        <f t="shared" si="2536"/>
        <v>1.2203547968265527E-2</v>
      </c>
      <c r="AB2149" s="13">
        <f t="shared" si="2537"/>
        <v>1.3218272981826809E-2</v>
      </c>
      <c r="AC2149" s="13">
        <f t="shared" si="2538"/>
        <v>1.1603757661949651E-3</v>
      </c>
      <c r="AD2149" s="13">
        <f t="shared" si="2539"/>
        <v>4.2844788735490996E-2</v>
      </c>
      <c r="AE2149" s="13">
        <f t="shared" si="2540"/>
        <v>3.8470335805597361E-2</v>
      </c>
      <c r="AF2149" s="13">
        <f t="shared" si="2541"/>
        <v>1.7271257259922932E-2</v>
      </c>
      <c r="AG2149" s="13">
        <f t="shared" si="2542"/>
        <v>5.1692872978949343E-3</v>
      </c>
      <c r="AH2149" s="13">
        <f t="shared" si="2543"/>
        <v>1.2645485067517904E-3</v>
      </c>
      <c r="AI2149" s="13">
        <f t="shared" si="2544"/>
        <v>2.7393914301764035E-3</v>
      </c>
      <c r="AJ2149" s="13">
        <f t="shared" si="2545"/>
        <v>2.9671718275955722E-3</v>
      </c>
      <c r="AK2149" s="13">
        <f t="shared" si="2546"/>
        <v>2.1425947767067625E-3</v>
      </c>
      <c r="AL2149" s="13">
        <f t="shared" si="2547"/>
        <v>9.0282840153219592E-5</v>
      </c>
      <c r="AM2149" s="13">
        <f t="shared" si="2548"/>
        <v>1.8562933167538827E-2</v>
      </c>
      <c r="AN2149" s="13">
        <f t="shared" si="2549"/>
        <v>1.6667657691133108E-2</v>
      </c>
      <c r="AO2149" s="13">
        <f t="shared" si="2550"/>
        <v>7.4829449204342072E-3</v>
      </c>
      <c r="AP2149" s="13">
        <f t="shared" si="2551"/>
        <v>2.2396454146859585E-3</v>
      </c>
      <c r="AQ2149" s="13">
        <f t="shared" si="2552"/>
        <v>5.0274440446163048E-4</v>
      </c>
      <c r="AR2149" s="13">
        <f t="shared" si="2553"/>
        <v>2.270876208424865E-4</v>
      </c>
      <c r="AS2149" s="13">
        <f t="shared" si="2554"/>
        <v>4.9193991303107852E-4</v>
      </c>
      <c r="AT2149" s="13">
        <f t="shared" si="2555"/>
        <v>5.3284471679961292E-4</v>
      </c>
      <c r="AU2149" s="13">
        <f t="shared" si="2556"/>
        <v>3.8476717000100042E-4</v>
      </c>
      <c r="AV2149" s="13">
        <f t="shared" si="2557"/>
        <v>2.0838028009329183E-4</v>
      </c>
      <c r="AW2149" s="13">
        <f t="shared" si="2558"/>
        <v>4.8780840987949257E-6</v>
      </c>
      <c r="AX2149" s="13">
        <f t="shared" si="2559"/>
        <v>6.7021470201398909E-3</v>
      </c>
      <c r="AY2149" s="13">
        <f t="shared" si="2560"/>
        <v>6.0178578093836067E-3</v>
      </c>
      <c r="AZ2149" s="13">
        <f t="shared" si="2561"/>
        <v>2.7017172635227698E-3</v>
      </c>
      <c r="BA2149" s="13">
        <f t="shared" si="2562"/>
        <v>8.0862397697236516E-4</v>
      </c>
      <c r="BB2149" s="13">
        <f t="shared" si="2563"/>
        <v>1.8151586723087163E-4</v>
      </c>
      <c r="BC2149" s="13">
        <f t="shared" si="2564"/>
        <v>3.259661943731993E-5</v>
      </c>
      <c r="BD2149" s="13">
        <f t="shared" si="2565"/>
        <v>3.3983662459078095E-5</v>
      </c>
      <c r="BE2149" s="13">
        <f t="shared" si="2566"/>
        <v>7.361880798510089E-5</v>
      </c>
      <c r="BF2149" s="13">
        <f t="shared" si="2567"/>
        <v>7.9740211869062041E-5</v>
      </c>
      <c r="BG2149" s="13">
        <f t="shared" si="2568"/>
        <v>5.7580406990649699E-5</v>
      </c>
      <c r="BH2149" s="13">
        <f t="shared" si="2569"/>
        <v>3.1184108915961114E-5</v>
      </c>
      <c r="BI2149" s="13">
        <f t="shared" si="2570"/>
        <v>1.3510827028929309E-5</v>
      </c>
      <c r="BJ2149" s="14">
        <f t="shared" si="2571"/>
        <v>0.65676874027197674</v>
      </c>
      <c r="BK2149" s="14">
        <f t="shared" si="2572"/>
        <v>0.19848855412781449</v>
      </c>
      <c r="BL2149" s="14">
        <f t="shared" si="2573"/>
        <v>0.13818959179710943</v>
      </c>
      <c r="BM2149" s="14">
        <f t="shared" si="2574"/>
        <v>0.58410572055085863</v>
      </c>
      <c r="BN2149" s="14">
        <f t="shared" si="2575"/>
        <v>0.40896154601320317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1.30232558139535</v>
      </c>
      <c r="F2150" s="10">
        <f>VLOOKUP(B2150,home!$B$2:$E$405,3,FALSE)</f>
        <v>1.1499999999999999</v>
      </c>
      <c r="G2150" s="10">
        <f>VLOOKUP(C2150,away!$B$2:$E$405,4,FALSE)</f>
        <v>1.73</v>
      </c>
      <c r="H2150" s="10">
        <f>VLOOKUP(A2150,away!$A$2:$E$405,3,FALSE)</f>
        <v>0.918604651162791</v>
      </c>
      <c r="I2150" s="10">
        <f>VLOOKUP(C2150,away!$B$2:$E$405,3,FALSE)</f>
        <v>0.38</v>
      </c>
      <c r="J2150" s="10">
        <f>VLOOKUP(B2150,home!$B$2:$E$405,4,FALSE)</f>
        <v>0.82</v>
      </c>
      <c r="K2150" s="12">
        <f t="shared" si="2520"/>
        <v>2.5909767441860487</v>
      </c>
      <c r="L2150" s="12">
        <f t="shared" si="2521"/>
        <v>0.28623720930232566</v>
      </c>
      <c r="M2150" s="13">
        <f t="shared" si="2522"/>
        <v>5.6291374957335806E-2</v>
      </c>
      <c r="N2150" s="13">
        <f t="shared" si="2523"/>
        <v>0.14584964341271398</v>
      </c>
      <c r="O2150" s="13">
        <f t="shared" si="2524"/>
        <v>1.6112686075578621E-2</v>
      </c>
      <c r="P2150" s="13">
        <f t="shared" si="2525"/>
        <v>4.1747594908194574E-2</v>
      </c>
      <c r="Q2150" s="13">
        <f t="shared" si="2526"/>
        <v>0.18894651711508498</v>
      </c>
      <c r="R2150" s="13">
        <f t="shared" si="2527"/>
        <v>2.3060251483190334E-3</v>
      </c>
      <c r="S2150" s="13">
        <f t="shared" si="2528"/>
        <v>7.7403584560674669E-3</v>
      </c>
      <c r="T2150" s="13">
        <f t="shared" si="2529"/>
        <v>5.4083523766416036E-2</v>
      </c>
      <c r="U2150" s="13">
        <f t="shared" si="2530"/>
        <v>5.9748575308027985E-3</v>
      </c>
      <c r="V2150" s="13">
        <f t="shared" si="2531"/>
        <v>6.3783473738805415E-4</v>
      </c>
      <c r="W2150" s="13">
        <f t="shared" si="2532"/>
        <v>0.16318534391337877</v>
      </c>
      <c r="X2150" s="13">
        <f t="shared" si="2533"/>
        <v>4.6709717440805792E-2</v>
      </c>
      <c r="Y2150" s="13">
        <f t="shared" si="2534"/>
        <v>6.685029583778211E-3</v>
      </c>
      <c r="Z2150" s="13">
        <f t="shared" si="2535"/>
        <v>2.2002340101194055E-4</v>
      </c>
      <c r="AA2150" s="13">
        <f t="shared" si="2536"/>
        <v>5.7007551519865909E-4</v>
      </c>
      <c r="AB2150" s="13">
        <f t="shared" si="2537"/>
        <v>7.3852620115480319E-4</v>
      </c>
      <c r="AC2150" s="13">
        <f t="shared" si="2538"/>
        <v>2.9564993588086363E-5</v>
      </c>
      <c r="AD2150" s="13">
        <f t="shared" si="2539"/>
        <v>0.10570235776789175</v>
      </c>
      <c r="AE2150" s="13">
        <f t="shared" si="2540"/>
        <v>3.0255947904157338E-2</v>
      </c>
      <c r="AF2150" s="13">
        <f t="shared" si="2541"/>
        <v>4.3301890464412735E-3</v>
      </c>
      <c r="AG2150" s="13">
        <f t="shared" si="2542"/>
        <v>4.131537428016162E-4</v>
      </c>
      <c r="AH2150" s="13">
        <f t="shared" si="2543"/>
        <v>1.574472107171609E-5</v>
      </c>
      <c r="AI2150" s="13">
        <f t="shared" si="2544"/>
        <v>4.0794206140512432E-5</v>
      </c>
      <c r="AJ2150" s="13">
        <f t="shared" si="2545"/>
        <v>5.2848419703799722E-5</v>
      </c>
      <c r="AK2150" s="13">
        <f t="shared" si="2546"/>
        <v>4.5643008806509602E-5</v>
      </c>
      <c r="AL2150" s="13">
        <f t="shared" si="2547"/>
        <v>8.7705612216029348E-7</v>
      </c>
      <c r="AM2150" s="13">
        <f t="shared" si="2548"/>
        <v>5.4774470156448193E-2</v>
      </c>
      <c r="AN2150" s="13">
        <f t="shared" si="2549"/>
        <v>1.5678491478595249E-2</v>
      </c>
      <c r="AO2150" s="13">
        <f t="shared" si="2550"/>
        <v>2.2438838234516995E-3</v>
      </c>
      <c r="AP2150" s="13">
        <f t="shared" si="2551"/>
        <v>2.1409434787448227E-4</v>
      </c>
      <c r="AQ2150" s="13">
        <f t="shared" si="2552"/>
        <v>1.5320442165748276E-5</v>
      </c>
      <c r="AR2150" s="13">
        <f t="shared" si="2553"/>
        <v>9.0134500416230765E-7</v>
      </c>
      <c r="AS2150" s="13">
        <f t="shared" si="2554"/>
        <v>2.335363944272816E-6</v>
      </c>
      <c r="AT2150" s="13">
        <f t="shared" si="2555"/>
        <v>3.0254368344107359E-6</v>
      </c>
      <c r="AU2150" s="13">
        <f t="shared" si="2556"/>
        <v>2.6129454929873578E-6</v>
      </c>
      <c r="AV2150" s="13">
        <f t="shared" si="2557"/>
        <v>1.6925202515389994E-6</v>
      </c>
      <c r="AW2150" s="13">
        <f t="shared" si="2558"/>
        <v>1.8068183293054823E-8</v>
      </c>
      <c r="AX2150" s="13">
        <f t="shared" si="2559"/>
        <v>2.3653229725078329E-2</v>
      </c>
      <c r="AY2150" s="13">
        <f t="shared" si="2560"/>
        <v>6.7704344674932365E-3</v>
      </c>
      <c r="AZ2150" s="13">
        <f t="shared" si="2561"/>
        <v>9.689751338697708E-4</v>
      </c>
      <c r="BA2150" s="13">
        <f t="shared" si="2562"/>
        <v>9.2452246067410197E-5</v>
      </c>
      <c r="BB2150" s="13">
        <f t="shared" si="2563"/>
        <v>6.6158182270168521E-6</v>
      </c>
      <c r="BC2150" s="13">
        <f t="shared" si="2564"/>
        <v>3.7873866931055293E-7</v>
      </c>
      <c r="BD2150" s="13">
        <f t="shared" si="2565"/>
        <v>4.2999746435001962E-8</v>
      </c>
      <c r="BE2150" s="13">
        <f t="shared" si="2566"/>
        <v>1.1141134301898703E-7</v>
      </c>
      <c r="BF2150" s="13">
        <f t="shared" si="2567"/>
        <v>1.4433209940036509E-7</v>
      </c>
      <c r="BG2150" s="13">
        <f t="shared" si="2568"/>
        <v>1.2465370432863167E-7</v>
      </c>
      <c r="BH2150" s="13">
        <f t="shared" si="2569"/>
        <v>8.0743712248032157E-8</v>
      </c>
      <c r="BI2150" s="13">
        <f t="shared" si="2570"/>
        <v>4.1841016134780295E-8</v>
      </c>
      <c r="BJ2150" s="14">
        <f t="shared" si="2571"/>
        <v>0.85057977007141017</v>
      </c>
      <c r="BK2150" s="14">
        <f t="shared" si="2572"/>
        <v>0.11321803957618937</v>
      </c>
      <c r="BL2150" s="14">
        <f t="shared" si="2573"/>
        <v>2.5868314419925386E-2</v>
      </c>
      <c r="BM2150" s="14">
        <f t="shared" si="2574"/>
        <v>0.53186188945199997</v>
      </c>
      <c r="BN2150" s="14">
        <f t="shared" si="2575"/>
        <v>0.45125384161722698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1.30232558139535</v>
      </c>
      <c r="F2151" s="10">
        <f>VLOOKUP(B2151,home!$B$2:$E$405,3,FALSE)</f>
        <v>0.46</v>
      </c>
      <c r="G2151" s="10">
        <f>VLOOKUP(C2151,away!$B$2:$E$405,4,FALSE)</f>
        <v>1.28</v>
      </c>
      <c r="H2151" s="10">
        <f>VLOOKUP(A2151,away!$A$2:$E$405,3,FALSE)</f>
        <v>0.918604651162791</v>
      </c>
      <c r="I2151" s="10">
        <f>VLOOKUP(C2151,away!$B$2:$E$405,3,FALSE)</f>
        <v>0</v>
      </c>
      <c r="J2151" s="10">
        <f>VLOOKUP(B2151,home!$B$2:$E$405,4,FALSE)</f>
        <v>1.31</v>
      </c>
      <c r="K2151" s="12">
        <f t="shared" si="2520"/>
        <v>0.76680930232558209</v>
      </c>
      <c r="L2151" s="12">
        <f t="shared" si="2521"/>
        <v>0</v>
      </c>
      <c r="M2151" s="13">
        <f t="shared" si="2522"/>
        <v>0.46449276240442317</v>
      </c>
      <c r="N2151" s="13">
        <f t="shared" si="2523"/>
        <v>0.35617737107461805</v>
      </c>
      <c r="O2151" s="13">
        <f t="shared" si="2524"/>
        <v>0</v>
      </c>
      <c r="P2151" s="13">
        <f t="shared" si="2525"/>
        <v>0</v>
      </c>
      <c r="Q2151" s="13">
        <f t="shared" si="2526"/>
        <v>0.13656006070894391</v>
      </c>
      <c r="R2151" s="13">
        <f t="shared" si="2527"/>
        <v>0</v>
      </c>
      <c r="S2151" s="13">
        <f t="shared" si="2528"/>
        <v>0</v>
      </c>
      <c r="T2151" s="13">
        <f t="shared" si="2529"/>
        <v>0</v>
      </c>
      <c r="U2151" s="13">
        <f t="shared" si="2530"/>
        <v>0</v>
      </c>
      <c r="V2151" s="13">
        <f t="shared" si="2531"/>
        <v>0</v>
      </c>
      <c r="W2151" s="13">
        <f t="shared" si="2532"/>
        <v>3.4905174959254805E-2</v>
      </c>
      <c r="X2151" s="13">
        <f t="shared" si="2533"/>
        <v>0</v>
      </c>
      <c r="Y2151" s="13">
        <f t="shared" si="2534"/>
        <v>0</v>
      </c>
      <c r="Z2151" s="13">
        <f t="shared" si="2535"/>
        <v>0</v>
      </c>
      <c r="AA2151" s="13">
        <f t="shared" si="2536"/>
        <v>0</v>
      </c>
      <c r="AB2151" s="13">
        <f t="shared" si="2537"/>
        <v>0</v>
      </c>
      <c r="AC2151" s="13">
        <f t="shared" si="2538"/>
        <v>0</v>
      </c>
      <c r="AD2151" s="13">
        <f t="shared" si="2539"/>
        <v>6.6914032145146381E-3</v>
      </c>
      <c r="AE2151" s="13">
        <f t="shared" si="2540"/>
        <v>0</v>
      </c>
      <c r="AF2151" s="13">
        <f t="shared" si="2541"/>
        <v>0</v>
      </c>
      <c r="AG2151" s="13">
        <f t="shared" si="2542"/>
        <v>0</v>
      </c>
      <c r="AH2151" s="13">
        <f t="shared" si="2543"/>
        <v>0</v>
      </c>
      <c r="AI2151" s="13">
        <f t="shared" si="2544"/>
        <v>0</v>
      </c>
      <c r="AJ2151" s="13">
        <f t="shared" si="2545"/>
        <v>0</v>
      </c>
      <c r="AK2151" s="13">
        <f t="shared" si="2546"/>
        <v>0</v>
      </c>
      <c r="AL2151" s="13">
        <f t="shared" si="2547"/>
        <v>0</v>
      </c>
      <c r="AM2151" s="13">
        <f t="shared" si="2548"/>
        <v>1.0262060461002256E-3</v>
      </c>
      <c r="AN2151" s="13">
        <f t="shared" si="2549"/>
        <v>0</v>
      </c>
      <c r="AO2151" s="13">
        <f t="shared" si="2550"/>
        <v>0</v>
      </c>
      <c r="AP2151" s="13">
        <f t="shared" si="2551"/>
        <v>0</v>
      </c>
      <c r="AQ2151" s="13">
        <f t="shared" si="2552"/>
        <v>0</v>
      </c>
      <c r="AR2151" s="13">
        <f t="shared" si="2553"/>
        <v>0</v>
      </c>
      <c r="AS2151" s="13">
        <f t="shared" si="2554"/>
        <v>0</v>
      </c>
      <c r="AT2151" s="13">
        <f t="shared" si="2555"/>
        <v>0</v>
      </c>
      <c r="AU2151" s="13">
        <f t="shared" si="2556"/>
        <v>0</v>
      </c>
      <c r="AV2151" s="13">
        <f t="shared" si="2557"/>
        <v>0</v>
      </c>
      <c r="AW2151" s="13">
        <f t="shared" si="2558"/>
        <v>0</v>
      </c>
      <c r="AX2151" s="13">
        <f t="shared" si="2559"/>
        <v>1.3115072370873461E-4</v>
      </c>
      <c r="AY2151" s="13">
        <f t="shared" si="2560"/>
        <v>0</v>
      </c>
      <c r="AZ2151" s="13">
        <f t="shared" si="2561"/>
        <v>0</v>
      </c>
      <c r="BA2151" s="13">
        <f t="shared" si="2562"/>
        <v>0</v>
      </c>
      <c r="BB2151" s="13">
        <f t="shared" si="2563"/>
        <v>0</v>
      </c>
      <c r="BC2151" s="13">
        <f t="shared" si="2564"/>
        <v>0</v>
      </c>
      <c r="BD2151" s="13">
        <f t="shared" si="2565"/>
        <v>0</v>
      </c>
      <c r="BE2151" s="13">
        <f t="shared" si="2566"/>
        <v>0</v>
      </c>
      <c r="BF2151" s="13">
        <f t="shared" si="2567"/>
        <v>0</v>
      </c>
      <c r="BG2151" s="13">
        <f t="shared" si="2568"/>
        <v>0</v>
      </c>
      <c r="BH2151" s="13">
        <f t="shared" si="2569"/>
        <v>0</v>
      </c>
      <c r="BI2151" s="13">
        <f t="shared" si="2570"/>
        <v>0</v>
      </c>
      <c r="BJ2151" s="14">
        <f t="shared" si="2571"/>
        <v>0.53549136672714048</v>
      </c>
      <c r="BK2151" s="14">
        <f t="shared" si="2572"/>
        <v>0.46449276240442317</v>
      </c>
      <c r="BL2151" s="14">
        <f t="shared" si="2573"/>
        <v>0</v>
      </c>
      <c r="BM2151" s="14">
        <f t="shared" si="2574"/>
        <v>4.2753934943578403E-2</v>
      </c>
      <c r="BN2151" s="14">
        <f t="shared" si="2575"/>
        <v>0.95723019418798505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1.30232558139535</v>
      </c>
      <c r="F2152" s="10">
        <f>VLOOKUP(B2152,home!$B$2:$E$405,3,FALSE)</f>
        <v>0.57999999999999996</v>
      </c>
      <c r="G2152" s="10">
        <f>VLOOKUP(C2152,away!$B$2:$E$405,4,FALSE)</f>
        <v>0.96</v>
      </c>
      <c r="H2152" s="10">
        <f>VLOOKUP(A2152,away!$A$2:$E$405,3,FALSE)</f>
        <v>0.918604651162791</v>
      </c>
      <c r="I2152" s="10">
        <f>VLOOKUP(C2152,away!$B$2:$E$405,3,FALSE)</f>
        <v>0.38</v>
      </c>
      <c r="J2152" s="10">
        <f>VLOOKUP(B2152,home!$B$2:$E$405,4,FALSE)</f>
        <v>0.54</v>
      </c>
      <c r="K2152" s="12">
        <f t="shared" si="2520"/>
        <v>0.72513488372093082</v>
      </c>
      <c r="L2152" s="12">
        <f t="shared" si="2521"/>
        <v>0.18849767441860474</v>
      </c>
      <c r="M2152" s="13">
        <f t="shared" si="2522"/>
        <v>0.40106468392435818</v>
      </c>
      <c r="N2152" s="13">
        <f t="shared" si="2523"/>
        <v>0.2908259929420613</v>
      </c>
      <c r="O2152" s="13">
        <f t="shared" si="2524"/>
        <v>7.5599760211174274E-2</v>
      </c>
      <c r="P2152" s="13">
        <f t="shared" si="2525"/>
        <v>5.4820023330060107E-2</v>
      </c>
      <c r="Q2152" s="13">
        <f t="shared" si="2526"/>
        <v>0.10544403628753292</v>
      </c>
      <c r="R2152" s="13">
        <f t="shared" si="2527"/>
        <v>7.1251894932052593E-3</v>
      </c>
      <c r="S2152" s="13">
        <f t="shared" si="2528"/>
        <v>1.8732857057511014E-3</v>
      </c>
      <c r="T2152" s="13">
        <f t="shared" si="2529"/>
        <v>1.9875955621510923E-2</v>
      </c>
      <c r="U2152" s="13">
        <f t="shared" si="2530"/>
        <v>5.1667234546449933E-3</v>
      </c>
      <c r="V2152" s="13">
        <f t="shared" si="2531"/>
        <v>2.8450264233994572E-5</v>
      </c>
      <c r="W2152" s="13">
        <f t="shared" si="2532"/>
        <v>2.5487049664141941E-2</v>
      </c>
      <c r="X2152" s="13">
        <f t="shared" si="2533"/>
        <v>4.8042495894822365E-3</v>
      </c>
      <c r="Y2152" s="13">
        <f t="shared" si="2534"/>
        <v>4.5279493747196905E-4</v>
      </c>
      <c r="Z2152" s="13">
        <f t="shared" si="2535"/>
        <v>4.4769388308702276E-4</v>
      </c>
      <c r="AA2152" s="13">
        <f t="shared" si="2536"/>
        <v>3.2463845185488026E-4</v>
      </c>
      <c r="AB2152" s="13">
        <f t="shared" si="2537"/>
        <v>1.1770333301856578E-4</v>
      </c>
      <c r="AC2152" s="13">
        <f t="shared" si="2538"/>
        <v>2.4304747643713459E-7</v>
      </c>
      <c r="AD2152" s="13">
        <f t="shared" si="2539"/>
        <v>4.6203871986492864E-3</v>
      </c>
      <c r="AE2152" s="13">
        <f t="shared" si="2540"/>
        <v>8.7093224185888236E-4</v>
      </c>
      <c r="AF2152" s="13">
        <f t="shared" si="2541"/>
        <v>8.2084351083290568E-5</v>
      </c>
      <c r="AG2152" s="13">
        <f t="shared" si="2542"/>
        <v>5.1575697617868507E-6</v>
      </c>
      <c r="AH2152" s="13">
        <f t="shared" si="2543"/>
        <v>2.1097313953334624E-5</v>
      </c>
      <c r="AI2152" s="13">
        <f t="shared" si="2544"/>
        <v>1.5298398300375275E-5</v>
      </c>
      <c r="AJ2152" s="13">
        <f t="shared" si="2545"/>
        <v>5.5467011363295539E-6</v>
      </c>
      <c r="AK2152" s="13">
        <f t="shared" si="2546"/>
        <v>1.3407021611756958E-6</v>
      </c>
      <c r="AL2152" s="13">
        <f t="shared" si="2547"/>
        <v>1.3288498202558147E-9</v>
      </c>
      <c r="AM2152" s="13">
        <f t="shared" si="2548"/>
        <v>6.7008078680764582E-4</v>
      </c>
      <c r="AN2152" s="13">
        <f t="shared" si="2549"/>
        <v>1.263086699858301E-4</v>
      </c>
      <c r="AO2152" s="13">
        <f t="shared" si="2550"/>
        <v>1.1904445275617998E-5</v>
      </c>
      <c r="AP2152" s="13">
        <f t="shared" si="2551"/>
        <v>7.4798674989917966E-7</v>
      </c>
      <c r="AQ2152" s="13">
        <f t="shared" si="2552"/>
        <v>3.5248440712981467E-8</v>
      </c>
      <c r="AR2152" s="13">
        <f t="shared" si="2553"/>
        <v>7.953589233365515E-7</v>
      </c>
      <c r="AS2152" s="13">
        <f t="shared" si="2554"/>
        <v>5.76742500390055E-7</v>
      </c>
      <c r="AT2152" s="13">
        <f t="shared" si="2555"/>
        <v>2.0910805297863068E-7</v>
      </c>
      <c r="AU2152" s="13">
        <f t="shared" si="2556"/>
        <v>5.0543847893923216E-8</v>
      </c>
      <c r="AV2152" s="13">
        <f t="shared" si="2557"/>
        <v>9.1627768163421018E-9</v>
      </c>
      <c r="AW2152" s="13">
        <f t="shared" si="2558"/>
        <v>5.0454301227926644E-12</v>
      </c>
      <c r="AX2152" s="13">
        <f t="shared" si="2559"/>
        <v>8.0983158904231997E-5</v>
      </c>
      <c r="AY2152" s="13">
        <f t="shared" si="2560"/>
        <v>1.5265137120520054E-5</v>
      </c>
      <c r="AZ2152" s="13">
        <f t="shared" si="2561"/>
        <v>1.4387214234495733E-6</v>
      </c>
      <c r="BA2152" s="13">
        <f t="shared" si="2562"/>
        <v>9.0398547485489757E-8</v>
      </c>
      <c r="BB2152" s="13">
        <f t="shared" si="2563"/>
        <v>4.2599789929586562E-9</v>
      </c>
      <c r="BC2152" s="13">
        <f t="shared" si="2564"/>
        <v>1.6059922664896331E-10</v>
      </c>
      <c r="BD2152" s="13">
        <f t="shared" si="2565"/>
        <v>2.4987217896170874E-8</v>
      </c>
      <c r="BE2152" s="13">
        <f t="shared" si="2566"/>
        <v>1.8119103343649427E-8</v>
      </c>
      <c r="BF2152" s="13">
        <f t="shared" si="2567"/>
        <v>6.5693969481123771E-9</v>
      </c>
      <c r="BG2152" s="13">
        <f t="shared" si="2568"/>
        <v>1.5878996306953693E-9</v>
      </c>
      <c r="BH2152" s="13">
        <f t="shared" si="2569"/>
        <v>2.8786035351619877E-10</v>
      </c>
      <c r="BI2152" s="13">
        <f t="shared" si="2570"/>
        <v>4.1747516794966986E-11</v>
      </c>
      <c r="BJ2152" s="14">
        <f t="shared" si="2571"/>
        <v>0.45337549937738797</v>
      </c>
      <c r="BK2152" s="14">
        <f t="shared" si="2572"/>
        <v>0.45780195273785013</v>
      </c>
      <c r="BL2152" s="14">
        <f t="shared" si="2573"/>
        <v>8.8378990568776281E-2</v>
      </c>
      <c r="BM2152" s="14">
        <f t="shared" si="2574"/>
        <v>6.5109185246634518E-2</v>
      </c>
      <c r="BN2152" s="14">
        <f t="shared" si="2575"/>
        <v>0.93487968618839212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1.30232558139535</v>
      </c>
      <c r="F2153" s="10">
        <f>VLOOKUP(B2153,home!$B$2:$E$405,3,FALSE)</f>
        <v>0.96</v>
      </c>
      <c r="G2153" s="10">
        <f>VLOOKUP(C2153,away!$B$2:$E$405,4,FALSE)</f>
        <v>0.38</v>
      </c>
      <c r="H2153" s="10">
        <f>VLOOKUP(A2153,away!$A$2:$E$405,3,FALSE)</f>
        <v>0.918604651162791</v>
      </c>
      <c r="I2153" s="10">
        <f>VLOOKUP(C2153,away!$B$2:$E$405,3,FALSE)</f>
        <v>0.38</v>
      </c>
      <c r="J2153" s="10">
        <f>VLOOKUP(B2153,home!$B$2:$E$405,4,FALSE)</f>
        <v>0.82</v>
      </c>
      <c r="K2153" s="12">
        <f t="shared" si="2520"/>
        <v>0.47508837209302368</v>
      </c>
      <c r="L2153" s="12">
        <f t="shared" si="2521"/>
        <v>0.28623720930232566</v>
      </c>
      <c r="M2153" s="13">
        <f t="shared" si="2522"/>
        <v>0.467046907797323</v>
      </c>
      <c r="N2153" s="13">
        <f t="shared" si="2523"/>
        <v>0.22188855511651071</v>
      </c>
      <c r="O2153" s="13">
        <f t="shared" si="2524"/>
        <v>0.13368620350118632</v>
      </c>
      <c r="P2153" s="13">
        <f t="shared" si="2525"/>
        <v>6.3512760792675288E-2</v>
      </c>
      <c r="Q2153" s="13">
        <f t="shared" si="2526"/>
        <v>5.2708336218188108E-2</v>
      </c>
      <c r="R2153" s="13">
        <f t="shared" si="2527"/>
        <v>1.913298290620119E-2</v>
      </c>
      <c r="S2153" s="13">
        <f t="shared" si="2528"/>
        <v>2.159242849145523E-3</v>
      </c>
      <c r="T2153" s="13">
        <f t="shared" si="2529"/>
        <v>1.5087087066062861E-2</v>
      </c>
      <c r="U2153" s="13">
        <f t="shared" si="2530"/>
        <v>9.0898577021907723E-3</v>
      </c>
      <c r="V2153" s="13">
        <f t="shared" si="2531"/>
        <v>3.2625672373359362E-5</v>
      </c>
      <c r="W2153" s="13">
        <f t="shared" si="2532"/>
        <v>8.3470392165435874E-3</v>
      </c>
      <c r="X2153" s="13">
        <f t="shared" si="2533"/>
        <v>2.3892332112805071E-3</v>
      </c>
      <c r="Y2153" s="13">
        <f t="shared" si="2534"/>
        <v>3.4194372338468314E-4</v>
      </c>
      <c r="Z2153" s="13">
        <f t="shared" si="2535"/>
        <v>1.8255238775667095E-3</v>
      </c>
      <c r="AA2153" s="13">
        <f t="shared" si="2536"/>
        <v>8.6728516721011227E-4</v>
      </c>
      <c r="AB2153" s="13">
        <f t="shared" si="2537"/>
        <v>2.0601854911513903E-4</v>
      </c>
      <c r="AC2153" s="13">
        <f t="shared" si="2538"/>
        <v>2.7729368433809758E-7</v>
      </c>
      <c r="AD2153" s="13">
        <f t="shared" si="2539"/>
        <v>9.9139531829607955E-4</v>
      </c>
      <c r="AE2153" s="13">
        <f t="shared" si="2540"/>
        <v>2.8377422922446069E-4</v>
      </c>
      <c r="AF2153" s="13">
        <f t="shared" si="2541"/>
        <v>4.0613371722564058E-5</v>
      </c>
      <c r="AG2153" s="13">
        <f t="shared" si="2542"/>
        <v>3.8750193940749074E-6</v>
      </c>
      <c r="AH2153" s="13">
        <f t="shared" si="2543"/>
        <v>1.3063321505736385E-4</v>
      </c>
      <c r="AI2153" s="13">
        <f t="shared" si="2544"/>
        <v>6.206232148288086E-5</v>
      </c>
      <c r="AJ2153" s="13">
        <f t="shared" si="2545"/>
        <v>1.4742543640807878E-5</v>
      </c>
      <c r="AK2153" s="13">
        <f t="shared" si="2546"/>
        <v>2.3346703529405923E-6</v>
      </c>
      <c r="AL2153" s="13">
        <f t="shared" si="2547"/>
        <v>1.508344206858801E-9</v>
      </c>
      <c r="AM2153" s="13">
        <f t="shared" si="2548"/>
        <v>9.4200077573985931E-5</v>
      </c>
      <c r="AN2153" s="13">
        <f t="shared" si="2549"/>
        <v>2.6963567320840322E-5</v>
      </c>
      <c r="AO2153" s="13">
        <f t="shared" si="2550"/>
        <v>3.8589881313763605E-6</v>
      </c>
      <c r="AP2153" s="13">
        <f t="shared" si="2551"/>
        <v>3.6819533115198861E-7</v>
      </c>
      <c r="AQ2153" s="13">
        <f t="shared" si="2552"/>
        <v>2.634780101677272E-8</v>
      </c>
      <c r="AR2153" s="13">
        <f t="shared" si="2553"/>
        <v>7.4784173840420795E-6</v>
      </c>
      <c r="AS2153" s="13">
        <f t="shared" si="2554"/>
        <v>3.5529091408167198E-6</v>
      </c>
      <c r="AT2153" s="13">
        <f t="shared" si="2555"/>
        <v>8.4397290995251933E-7</v>
      </c>
      <c r="AU2153" s="13">
        <f t="shared" si="2556"/>
        <v>1.3365390529331823E-7</v>
      </c>
      <c r="AV2153" s="13">
        <f t="shared" si="2557"/>
        <v>1.5874354072419422E-8</v>
      </c>
      <c r="AW2153" s="13">
        <f t="shared" si="2558"/>
        <v>5.6976851791710148E-12</v>
      </c>
      <c r="AX2153" s="13">
        <f t="shared" si="2559"/>
        <v>7.4588935842769225E-6</v>
      </c>
      <c r="AY2153" s="13">
        <f t="shared" si="2560"/>
        <v>2.1350128840464471E-6</v>
      </c>
      <c r="AZ2153" s="13">
        <f t="shared" si="2561"/>
        <v>3.0556006487698251E-7</v>
      </c>
      <c r="BA2153" s="13">
        <f t="shared" si="2562"/>
        <v>2.915422008154168E-8</v>
      </c>
      <c r="BB2153" s="13">
        <f t="shared" si="2563"/>
        <v>2.0862556488815782E-9</v>
      </c>
      <c r="BC2153" s="13">
        <f t="shared" si="2564"/>
        <v>1.1943279896541515E-10</v>
      </c>
      <c r="BD2153" s="13">
        <f t="shared" si="2565"/>
        <v>3.5676688700103351E-7</v>
      </c>
      <c r="BE2153" s="13">
        <f t="shared" si="2566"/>
        <v>1.6949579956201672E-7</v>
      </c>
      <c r="BF2153" s="13">
        <f t="shared" si="2567"/>
        <v>4.026274174526198E-8</v>
      </c>
      <c r="BG2153" s="13">
        <f t="shared" si="2568"/>
        <v>6.3761201439194505E-9</v>
      </c>
      <c r="BH2153" s="13">
        <f t="shared" si="2569"/>
        <v>7.5730513486105649E-10</v>
      </c>
      <c r="BI2153" s="13">
        <f t="shared" si="2570"/>
        <v>7.195737273976543E-11</v>
      </c>
      <c r="BJ2153" s="14">
        <f t="shared" si="2571"/>
        <v>0.30221720049320777</v>
      </c>
      <c r="BK2153" s="14">
        <f t="shared" si="2572"/>
        <v>0.53275395092642974</v>
      </c>
      <c r="BL2153" s="14">
        <f t="shared" si="2573"/>
        <v>0.16320471913494267</v>
      </c>
      <c r="BM2153" s="14">
        <f t="shared" si="2574"/>
        <v>4.2023513092875893E-2</v>
      </c>
      <c r="BN2153" s="14">
        <f t="shared" si="2575"/>
        <v>0.9579757463320846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1.26495726495726</v>
      </c>
      <c r="F2154" s="10">
        <f>VLOOKUP(B2154,home!$B$2:$E$405,3,FALSE)</f>
        <v>0.95</v>
      </c>
      <c r="G2154" s="10">
        <f>VLOOKUP(C2154,away!$B$2:$E$405,4,FALSE)</f>
        <v>0.16</v>
      </c>
      <c r="H2154" s="10">
        <f>VLOOKUP(A2154,away!$A$2:$E$405,3,FALSE)</f>
        <v>0.97435897435897401</v>
      </c>
      <c r="I2154" s="10">
        <f>VLOOKUP(C2154,away!$B$2:$E$405,3,FALSE)</f>
        <v>0.32</v>
      </c>
      <c r="J2154" s="10">
        <f>VLOOKUP(B2154,home!$B$2:$E$405,4,FALSE)</f>
        <v>1.23</v>
      </c>
      <c r="K2154" s="12">
        <f t="shared" si="2520"/>
        <v>0.19227350427350354</v>
      </c>
      <c r="L2154" s="12">
        <f t="shared" si="2521"/>
        <v>0.38350769230769216</v>
      </c>
      <c r="M2154" s="13">
        <f t="shared" si="2522"/>
        <v>0.56226545734293487</v>
      </c>
      <c r="N2154" s="13">
        <f t="shared" si="2523"/>
        <v>0.10810874981527022</v>
      </c>
      <c r="O2154" s="13">
        <f t="shared" si="2524"/>
        <v>0.21563312800991805</v>
      </c>
      <c r="P2154" s="13">
        <f t="shared" si="2525"/>
        <v>4.1460537159923913E-2</v>
      </c>
      <c r="Q2154" s="13">
        <f t="shared" si="2526"/>
        <v>1.0393224084804739E-2</v>
      </c>
      <c r="R2154" s="13">
        <f t="shared" si="2527"/>
        <v>4.1348481654086423E-2</v>
      </c>
      <c r="S2154" s="13">
        <f t="shared" si="2528"/>
        <v>7.6430808577175331E-4</v>
      </c>
      <c r="T2154" s="13">
        <f t="shared" si="2529"/>
        <v>3.9858813844001906E-3</v>
      </c>
      <c r="U2154" s="13">
        <f t="shared" si="2530"/>
        <v>7.9502174640198684E-3</v>
      </c>
      <c r="V2154" s="13">
        <f t="shared" si="2531"/>
        <v>6.2620923144102685E-6</v>
      </c>
      <c r="W2154" s="13">
        <f t="shared" si="2532"/>
        <v>6.6611387182839471E-4</v>
      </c>
      <c r="X2154" s="13">
        <f t="shared" si="2533"/>
        <v>2.5545979379904948E-4</v>
      </c>
      <c r="Y2154" s="13">
        <f t="shared" si="2534"/>
        <v>4.8985397998636177E-5</v>
      </c>
      <c r="Z2154" s="13">
        <f t="shared" si="2535"/>
        <v>5.2858202598618778E-3</v>
      </c>
      <c r="AA2154" s="13">
        <f t="shared" si="2536"/>
        <v>1.0163231843235243E-3</v>
      </c>
      <c r="AB2154" s="13">
        <f t="shared" si="2537"/>
        <v>9.7706010062144927E-5</v>
      </c>
      <c r="AC2154" s="13">
        <f t="shared" si="2538"/>
        <v>2.8859779187685412E-8</v>
      </c>
      <c r="AD2154" s="13">
        <f t="shared" si="2539"/>
        <v>3.2019012095409207E-5</v>
      </c>
      <c r="AE2154" s="13">
        <f t="shared" si="2540"/>
        <v>1.2279537438682468E-5</v>
      </c>
      <c r="AF2154" s="13">
        <f t="shared" si="2541"/>
        <v>2.3546485328575109E-6</v>
      </c>
      <c r="AG2154" s="13">
        <f t="shared" si="2542"/>
        <v>3.0100860834395906E-7</v>
      </c>
      <c r="AH2154" s="13">
        <f t="shared" si="2543"/>
        <v>5.0678818245321854E-4</v>
      </c>
      <c r="AI2154" s="13">
        <f t="shared" si="2544"/>
        <v>9.7441939764680006E-5</v>
      </c>
      <c r="AJ2154" s="13">
        <f t="shared" si="2545"/>
        <v>9.3677516108813369E-6</v>
      </c>
      <c r="AK2154" s="13">
        <f t="shared" si="2546"/>
        <v>6.0039014312930417E-7</v>
      </c>
      <c r="AL2154" s="13">
        <f t="shared" si="2547"/>
        <v>8.5122920628463193E-11</v>
      </c>
      <c r="AM2154" s="13">
        <f t="shared" si="2548"/>
        <v>1.2312815317920052E-6</v>
      </c>
      <c r="AN2154" s="13">
        <f t="shared" si="2549"/>
        <v>4.7220593883863218E-7</v>
      </c>
      <c r="AO2154" s="13">
        <f t="shared" si="2550"/>
        <v>9.0547304948995519E-8</v>
      </c>
      <c r="AP2154" s="13">
        <f t="shared" si="2551"/>
        <v>1.1575195988556718E-8</v>
      </c>
      <c r="AQ2154" s="13">
        <f t="shared" si="2552"/>
        <v>1.1097941753951603E-9</v>
      </c>
      <c r="AR2154" s="13">
        <f t="shared" si="2553"/>
        <v>3.8871433268288686E-5</v>
      </c>
      <c r="AS2154" s="13">
        <f t="shared" si="2554"/>
        <v>7.473946690627512E-6</v>
      </c>
      <c r="AT2154" s="13">
        <f t="shared" si="2555"/>
        <v>7.1852096048015311E-7</v>
      </c>
      <c r="AU2154" s="13">
        <f t="shared" si="2556"/>
        <v>4.6050847655160874E-8</v>
      </c>
      <c r="AV2154" s="13">
        <f t="shared" si="2557"/>
        <v>2.2135894633557585E-9</v>
      </c>
      <c r="AW2154" s="13">
        <f t="shared" si="2558"/>
        <v>1.743562566492458E-13</v>
      </c>
      <c r="AX2154" s="13">
        <f t="shared" si="2559"/>
        <v>3.9457135810815996E-8</v>
      </c>
      <c r="AY2154" s="13">
        <f t="shared" si="2560"/>
        <v>1.5132115099877241E-8</v>
      </c>
      <c r="AZ2154" s="13">
        <f t="shared" si="2561"/>
        <v>2.9016412708441519E-9</v>
      </c>
      <c r="BA2154" s="13">
        <f t="shared" si="2562"/>
        <v>3.709339158954E-10</v>
      </c>
      <c r="BB2154" s="13">
        <f t="shared" si="2563"/>
        <v>3.5564002520925102E-11</v>
      </c>
      <c r="BC2154" s="13">
        <f t="shared" si="2564"/>
        <v>2.7278137072049855E-12</v>
      </c>
      <c r="BD2154" s="13">
        <f t="shared" si="2565"/>
        <v>2.4845822782356409E-6</v>
      </c>
      <c r="BE2154" s="13">
        <f t="shared" si="2566"/>
        <v>4.7771934129221171E-7</v>
      </c>
      <c r="BF2154" s="13">
        <f t="shared" si="2567"/>
        <v>4.5926385904741677E-8</v>
      </c>
      <c r="BG2154" s="13">
        <f t="shared" si="2568"/>
        <v>2.9434757188406408E-9</v>
      </c>
      <c r="BH2154" s="13">
        <f t="shared" si="2569"/>
        <v>1.4148809780136495E-10</v>
      </c>
      <c r="BI2154" s="13">
        <f t="shared" si="2570"/>
        <v>5.4408824754521277E-12</v>
      </c>
      <c r="BJ2154" s="14">
        <f t="shared" si="2571"/>
        <v>0.12350723317466018</v>
      </c>
      <c r="BK2154" s="14">
        <f t="shared" si="2572"/>
        <v>0.60449660875796218</v>
      </c>
      <c r="BL2154" s="14">
        <f t="shared" si="2573"/>
        <v>0.26671017807014863</v>
      </c>
      <c r="BM2154" s="14">
        <f t="shared" si="2574"/>
        <v>2.079024706375383E-2</v>
      </c>
      <c r="BN2154" s="14">
        <f t="shared" si="2575"/>
        <v>0.9792095780669382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1.26495726495726</v>
      </c>
      <c r="F2155" s="10">
        <f>VLOOKUP(B2155,home!$B$2:$E$405,3,FALSE)</f>
        <v>1.26</v>
      </c>
      <c r="G2155" s="10">
        <f>VLOOKUP(C2155,away!$B$2:$E$405,4,FALSE)</f>
        <v>0.92</v>
      </c>
      <c r="H2155" s="10">
        <f>VLOOKUP(A2155,away!$A$2:$E$405,3,FALSE)</f>
        <v>0.97435897435897401</v>
      </c>
      <c r="I2155" s="10">
        <f>VLOOKUP(C2155,away!$B$2:$E$405,3,FALSE)</f>
        <v>0.92</v>
      </c>
      <c r="J2155" s="10">
        <f>VLOOKUP(B2155,home!$B$2:$E$405,4,FALSE)</f>
        <v>0.62</v>
      </c>
      <c r="K2155" s="12">
        <f t="shared" si="2520"/>
        <v>1.466338461538456</v>
      </c>
      <c r="L2155" s="12">
        <f t="shared" si="2521"/>
        <v>0.55577435897435878</v>
      </c>
      <c r="M2155" s="13">
        <f t="shared" si="2522"/>
        <v>0.13237548377164263</v>
      </c>
      <c r="N2155" s="13">
        <f t="shared" si="2523"/>
        <v>0.19410726321911931</v>
      </c>
      <c r="O2155" s="13">
        <f t="shared" si="2524"/>
        <v>7.3570899637105294E-2</v>
      </c>
      <c r="P2155" s="13">
        <f t="shared" si="2525"/>
        <v>0.10787983978787315</v>
      </c>
      <c r="Q2155" s="13">
        <f t="shared" si="2526"/>
        <v>0.14231347286108179</v>
      </c>
      <c r="R2155" s="13">
        <f t="shared" si="2527"/>
        <v>2.0444409792489543E-2</v>
      </c>
      <c r="S2155" s="13">
        <f t="shared" si="2528"/>
        <v>2.1979258358620399E-2</v>
      </c>
      <c r="T2155" s="13">
        <f t="shared" si="2529"/>
        <v>7.9094179152782509E-2</v>
      </c>
      <c r="U2155" s="13">
        <f t="shared" si="2530"/>
        <v>2.9978424402180862E-2</v>
      </c>
      <c r="V2155" s="13">
        <f t="shared" si="2531"/>
        <v>1.9902299486164628E-3</v>
      </c>
      <c r="W2155" s="13">
        <f t="shared" si="2532"/>
        <v>6.9559906283771178E-2</v>
      </c>
      <c r="X2155" s="13">
        <f t="shared" si="2533"/>
        <v>3.8659612325179393E-2</v>
      </c>
      <c r="Y2155" s="13">
        <f t="shared" si="2534"/>
        <v>1.0743010629111899E-2</v>
      </c>
      <c r="Z2155" s="13">
        <f t="shared" si="2535"/>
        <v>3.7874929156766594E-3</v>
      </c>
      <c r="AA2155" s="13">
        <f t="shared" si="2536"/>
        <v>5.5537465350611144E-3</v>
      </c>
      <c r="AB2155" s="13">
        <f t="shared" si="2537"/>
        <v>4.0718360749980231E-3</v>
      </c>
      <c r="AC2155" s="13">
        <f t="shared" si="2538"/>
        <v>1.0137153132531419E-4</v>
      </c>
      <c r="AD2155" s="13">
        <f t="shared" si="2539"/>
        <v>2.5499591491226058E-2</v>
      </c>
      <c r="AE2155" s="13">
        <f t="shared" si="2540"/>
        <v>1.4172019115144175E-2</v>
      </c>
      <c r="AF2155" s="13">
        <f t="shared" si="2541"/>
        <v>3.9382224195458069E-3</v>
      </c>
      <c r="AG2155" s="13">
        <f t="shared" si="2542"/>
        <v>7.2958768024050625E-4</v>
      </c>
      <c r="AH2155" s="13">
        <f t="shared" si="2543"/>
        <v>5.2624786183253012E-4</v>
      </c>
      <c r="AI2155" s="13">
        <f t="shared" si="2544"/>
        <v>7.7165748010741414E-4</v>
      </c>
      <c r="AJ2155" s="13">
        <f t="shared" si="2545"/>
        <v>5.6575552110767376E-4</v>
      </c>
      <c r="AK2155" s="13">
        <f t="shared" si="2546"/>
        <v>2.7652969347597138E-4</v>
      </c>
      <c r="AL2155" s="13">
        <f t="shared" si="2547"/>
        <v>3.3045226342036475E-6</v>
      </c>
      <c r="AM2155" s="13">
        <f t="shared" si="2548"/>
        <v>7.4782063514207096E-3</v>
      </c>
      <c r="AN2155" s="13">
        <f t="shared" si="2549"/>
        <v>4.1561953412388225E-3</v>
      </c>
      <c r="AO2155" s="13">
        <f t="shared" si="2550"/>
        <v>1.1549534007746114E-3</v>
      </c>
      <c r="AP2155" s="13">
        <f t="shared" si="2551"/>
        <v>2.1396449532025513E-4</v>
      </c>
      <c r="AQ2155" s="13">
        <f t="shared" si="2552"/>
        <v>2.972899505747174E-5</v>
      </c>
      <c r="AR2155" s="13">
        <f t="shared" si="2553"/>
        <v>5.8495013614320264E-5</v>
      </c>
      <c r="AS2155" s="13">
        <f t="shared" si="2554"/>
        <v>8.5773488270893424E-5</v>
      </c>
      <c r="AT2155" s="13">
        <f t="shared" si="2555"/>
        <v>6.2886482415964334E-5</v>
      </c>
      <c r="AU2155" s="13">
        <f t="shared" si="2556"/>
        <v>3.0737622625796787E-5</v>
      </c>
      <c r="AV2155" s="13">
        <f t="shared" si="2557"/>
        <v>1.1267939568115126E-5</v>
      </c>
      <c r="AW2155" s="13">
        <f t="shared" si="2558"/>
        <v>7.4806435744607478E-8</v>
      </c>
      <c r="AX2155" s="13">
        <f t="shared" si="2559"/>
        <v>1.8275969327348905E-3</v>
      </c>
      <c r="AY2155" s="13">
        <f t="shared" si="2560"/>
        <v>1.0157315137542379E-3</v>
      </c>
      <c r="AZ2155" s="13">
        <f t="shared" si="2561"/>
        <v>2.8225876547340831E-4</v>
      </c>
      <c r="BA2155" s="13">
        <f t="shared" si="2562"/>
        <v>5.2290728148625795E-5</v>
      </c>
      <c r="BB2155" s="13">
        <f t="shared" si="2563"/>
        <v>7.2654614792762393E-6</v>
      </c>
      <c r="BC2155" s="13">
        <f t="shared" si="2564"/>
        <v>8.075914392595297E-7</v>
      </c>
      <c r="BD2155" s="13">
        <f t="shared" si="2565"/>
        <v>5.4183381157825396E-6</v>
      </c>
      <c r="BE2155" s="13">
        <f t="shared" si="2566"/>
        <v>7.9451175767917452E-6</v>
      </c>
      <c r="BF2155" s="13">
        <f t="shared" si="2567"/>
        <v>5.8251157421474778E-6</v>
      </c>
      <c r="BG2155" s="13">
        <f t="shared" si="2568"/>
        <v>2.8471970852079923E-6</v>
      </c>
      <c r="BH2155" s="13">
        <f t="shared" si="2569"/>
        <v>1.0437386484051662E-6</v>
      </c>
      <c r="BI2155" s="13">
        <f t="shared" si="2570"/>
        <v>3.0609482479013196E-7</v>
      </c>
      <c r="BJ2155" s="14">
        <f t="shared" si="2571"/>
        <v>0.59503586475404402</v>
      </c>
      <c r="BK2155" s="14">
        <f t="shared" si="2572"/>
        <v>0.26534521943446643</v>
      </c>
      <c r="BL2155" s="14">
        <f t="shared" si="2573"/>
        <v>0.13603205314684666</v>
      </c>
      <c r="BM2155" s="14">
        <f t="shared" si="2574"/>
        <v>0.32849360447440362</v>
      </c>
      <c r="BN2155" s="14">
        <f t="shared" si="2575"/>
        <v>0.6706913690693117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1.26495726495726</v>
      </c>
      <c r="F2156" s="10">
        <f>VLOOKUP(B2156,home!$B$2:$E$405,3,FALSE)</f>
        <v>0.79</v>
      </c>
      <c r="G2156" s="10">
        <f>VLOOKUP(C2156,away!$B$2:$E$405,4,FALSE)</f>
        <v>1.1100000000000001</v>
      </c>
      <c r="H2156" s="10">
        <f>VLOOKUP(A2156,away!$A$2:$E$405,3,FALSE)</f>
        <v>0.97435897435897401</v>
      </c>
      <c r="I2156" s="10">
        <f>VLOOKUP(C2156,away!$B$2:$E$405,3,FALSE)</f>
        <v>0.95</v>
      </c>
      <c r="J2156" s="10">
        <f>VLOOKUP(B2156,home!$B$2:$E$405,4,FALSE)</f>
        <v>0.21</v>
      </c>
      <c r="K2156" s="12">
        <f t="shared" si="2520"/>
        <v>1.1092410256410214</v>
      </c>
      <c r="L2156" s="12">
        <f t="shared" si="2521"/>
        <v>0.19438461538461529</v>
      </c>
      <c r="M2156" s="13">
        <f t="shared" si="2522"/>
        <v>0.27154547967393561</v>
      </c>
      <c r="N2156" s="13">
        <f t="shared" si="2523"/>
        <v>0.30120938638169947</v>
      </c>
      <c r="O2156" s="13">
        <f t="shared" si="2524"/>
        <v>5.278426362584885E-2</v>
      </c>
      <c r="P2156" s="13">
        <f t="shared" si="2525"/>
        <v>5.8550470722042634E-2</v>
      </c>
      <c r="Q2156" s="13">
        <f t="shared" si="2526"/>
        <v>0.16705690434136958</v>
      </c>
      <c r="R2156" s="13">
        <f t="shared" si="2527"/>
        <v>5.1302243916353839E-3</v>
      </c>
      <c r="S2156" s="13">
        <f t="shared" si="2528"/>
        <v>3.1561541973458835E-3</v>
      </c>
      <c r="T2156" s="13">
        <f t="shared" si="2529"/>
        <v>3.2473292097741593E-2</v>
      </c>
      <c r="U2156" s="13">
        <f t="shared" si="2530"/>
        <v>5.690655365946218E-3</v>
      </c>
      <c r="V2156" s="13">
        <f t="shared" si="2531"/>
        <v>7.5614227023712964E-5</v>
      </c>
      <c r="W2156" s="13">
        <f t="shared" si="2532"/>
        <v>6.1768790637344896E-2</v>
      </c>
      <c r="X2156" s="13">
        <f t="shared" si="2533"/>
        <v>1.2006902610813113E-2</v>
      </c>
      <c r="Y2156" s="13">
        <f t="shared" si="2534"/>
        <v>1.1669785729817202E-3</v>
      </c>
      <c r="Z2156" s="13">
        <f t="shared" si="2535"/>
        <v>3.3241223173493867E-4</v>
      </c>
      <c r="AA2156" s="13">
        <f t="shared" si="2536"/>
        <v>3.6872528486528428E-4</v>
      </c>
      <c r="AB2156" s="13">
        <f t="shared" si="2537"/>
        <v>2.0450260658187293E-4</v>
      </c>
      <c r="AC2156" s="13">
        <f t="shared" si="2538"/>
        <v>1.0189933447883921E-6</v>
      </c>
      <c r="AD2156" s="13">
        <f t="shared" si="2539"/>
        <v>1.7129119169793497E-2</v>
      </c>
      <c r="AE2156" s="13">
        <f t="shared" si="2540"/>
        <v>3.3296372416975503E-3</v>
      </c>
      <c r="AF2156" s="13">
        <f t="shared" si="2541"/>
        <v>3.236151272988348E-4</v>
      </c>
      <c r="AG2156" s="13">
        <f t="shared" si="2542"/>
        <v>2.0968600684209109E-5</v>
      </c>
      <c r="AH2156" s="13">
        <f t="shared" si="2543"/>
        <v>1.6153955953734418E-5</v>
      </c>
      <c r="AI2156" s="13">
        <f t="shared" si="2544"/>
        <v>1.7918630670280248E-5</v>
      </c>
      <c r="AJ2156" s="13">
        <f t="shared" si="2545"/>
        <v>9.9380401313921656E-6</v>
      </c>
      <c r="AK2156" s="13">
        <f t="shared" si="2546"/>
        <v>3.6745606094023573E-6</v>
      </c>
      <c r="AL2156" s="13">
        <f t="shared" si="2547"/>
        <v>8.7885889423208446E-9</v>
      </c>
      <c r="AM2156" s="13">
        <f t="shared" si="2548"/>
        <v>3.8000643432458043E-3</v>
      </c>
      <c r="AN2156" s="13">
        <f t="shared" si="2549"/>
        <v>7.3867404579862643E-4</v>
      </c>
      <c r="AO2156" s="13">
        <f t="shared" si="2550"/>
        <v>7.1793435143581848E-5</v>
      </c>
      <c r="AP2156" s="13">
        <f t="shared" si="2551"/>
        <v>4.6518464258418265E-6</v>
      </c>
      <c r="AQ2156" s="13">
        <f t="shared" si="2552"/>
        <v>2.2606184457889021E-7</v>
      </c>
      <c r="AR2156" s="13">
        <f t="shared" si="2553"/>
        <v>6.280161030013358E-7</v>
      </c>
      <c r="AS2156" s="13">
        <f t="shared" si="2554"/>
        <v>6.96621226212279E-7</v>
      </c>
      <c r="AT2156" s="13">
        <f t="shared" si="2555"/>
        <v>3.8636042172350735E-7</v>
      </c>
      <c r="AU2156" s="13">
        <f t="shared" si="2556"/>
        <v>1.4285561015322686E-7</v>
      </c>
      <c r="AV2156" s="13">
        <f t="shared" si="2557"/>
        <v>3.9615325881234829E-8</v>
      </c>
      <c r="AW2156" s="13">
        <f t="shared" si="2558"/>
        <v>5.2638616331038109E-11</v>
      </c>
      <c r="AX2156" s="13">
        <f t="shared" si="2559"/>
        <v>7.0253121160064136E-4</v>
      </c>
      <c r="AY2156" s="13">
        <f t="shared" si="2560"/>
        <v>1.3656125936267844E-4</v>
      </c>
      <c r="AZ2156" s="13">
        <f t="shared" si="2561"/>
        <v>1.3272703938826471E-5</v>
      </c>
      <c r="BA2156" s="13">
        <f t="shared" si="2562"/>
        <v>8.6000315008755072E-7</v>
      </c>
      <c r="BB2156" s="13">
        <f t="shared" si="2563"/>
        <v>4.1792845389831531E-8</v>
      </c>
      <c r="BC2156" s="13">
        <f t="shared" si="2564"/>
        <v>1.6247772353862179E-9</v>
      </c>
      <c r="BD2156" s="13">
        <f t="shared" si="2565"/>
        <v>2.0346111439543275E-8</v>
      </c>
      <c r="BE2156" s="13">
        <f t="shared" si="2566"/>
        <v>2.2568741521005501E-8</v>
      </c>
      <c r="BF2156" s="13">
        <f t="shared" si="2567"/>
        <v>1.2517086996093628E-8</v>
      </c>
      <c r="BG2156" s="13">
        <f t="shared" si="2568"/>
        <v>4.6281554725282599E-9</v>
      </c>
      <c r="BH2156" s="13">
        <f t="shared" si="2569"/>
        <v>1.2834349807933386E-9</v>
      </c>
      <c r="BI2156" s="13">
        <f t="shared" si="2570"/>
        <v>2.8472774688775354E-10</v>
      </c>
      <c r="BJ2156" s="14">
        <f t="shared" si="2571"/>
        <v>0.60195427310955796</v>
      </c>
      <c r="BK2156" s="14">
        <f t="shared" si="2572"/>
        <v>0.3334653078616443</v>
      </c>
      <c r="BL2156" s="14">
        <f t="shared" si="2573"/>
        <v>6.4228011559187531E-2</v>
      </c>
      <c r="BM2156" s="14">
        <f t="shared" si="2574"/>
        <v>0.14356671441886881</v>
      </c>
      <c r="BN2156" s="14">
        <f t="shared" si="2575"/>
        <v>0.85627672913653152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1.26495726495726</v>
      </c>
      <c r="F2157" s="10">
        <f>VLOOKUP(B2157,home!$B$2:$E$405,3,FALSE)</f>
        <v>0.47</v>
      </c>
      <c r="G2157" s="10">
        <f>VLOOKUP(C2157,away!$B$2:$E$405,4,FALSE)</f>
        <v>0.92</v>
      </c>
      <c r="H2157" s="10">
        <f>VLOOKUP(A2157,away!$A$2:$E$405,3,FALSE)</f>
        <v>0.97435897435897401</v>
      </c>
      <c r="I2157" s="10">
        <f>VLOOKUP(C2157,away!$B$2:$E$405,3,FALSE)</f>
        <v>1.05</v>
      </c>
      <c r="J2157" s="10">
        <f>VLOOKUP(B2157,home!$B$2:$E$405,4,FALSE)</f>
        <v>1.03</v>
      </c>
      <c r="K2157" s="12">
        <f t="shared" ref="K2157:K2220" si="2576">E2157*F2157*G2157</f>
        <v>0.54696752136751925</v>
      </c>
      <c r="L2157" s="12">
        <f t="shared" ref="L2157:L2220" si="2577">H2157*I2157*J2157</f>
        <v>1.0537692307692306</v>
      </c>
      <c r="M2157" s="13">
        <f t="shared" ref="M2157:M2220" si="2578">_xlfn.POISSON.DIST(0,K2157,FALSE) * _xlfn.POISSON.DIST(0,L2157,FALSE)</f>
        <v>0.20174782508525579</v>
      </c>
      <c r="N2157" s="13">
        <f t="shared" ref="N2157:N2220" si="2579">_xlfn.POISSON.DIST(1,K2157,FALSE) * _xlfn.POISSON.DIST(0,L2157,FALSE)</f>
        <v>0.11034950782817017</v>
      </c>
      <c r="O2157" s="13">
        <f t="shared" ref="O2157:O2220" si="2580">_xlfn.POISSON.DIST(0,K2157,FALSE) * _xlfn.POISSON.DIST(1,L2157,FALSE)</f>
        <v>0.21259565044945528</v>
      </c>
      <c r="P2157" s="13">
        <f t="shared" ref="P2157:P2220" si="2581">_xlfn.POISSON.DIST(1,K2157,FALSE) * _xlfn.POISSON.DIST(1,L2157,FALSE)</f>
        <v>0.11628291597985406</v>
      </c>
      <c r="Q2157" s="13">
        <f t="shared" ref="Q2157:Q2220" si="2582">_xlfn.POISSON.DIST(2,K2157,FALSE) * _xlfn.POISSON.DIST(0,L2157,FALSE)</f>
        <v>3.017879839044995E-2</v>
      </c>
      <c r="R2157" s="13">
        <f t="shared" ref="R2157:R2220" si="2583">_xlfn.POISSON.DIST(0,K2157,FALSE) * _xlfn.POISSON.DIST(2,L2157,FALSE)</f>
        <v>0.11201337751950335</v>
      </c>
      <c r="S2157" s="13">
        <f t="shared" ref="S2157:S2220" si="2584">_xlfn.POISSON.DIST(2,K2157,FALSE) * _xlfn.POISSON.DIST(2,L2157,FALSE)</f>
        <v>1.6755715387593042E-2</v>
      </c>
      <c r="T2157" s="13">
        <f t="shared" ref="T2157:T2220" si="2585">_xlfn.POISSON.DIST(2,K2157,FALSE) * _xlfn.POISSON.DIST(1,L2157,FALSE)</f>
        <v>3.1801489165444133E-2</v>
      </c>
      <c r="U2157" s="13">
        <f t="shared" ref="U2157:U2220" si="2586">_xlfn.POISSON.DIST(1,K2157,FALSE) * _xlfn.POISSON.DIST(2,L2157,FALSE)</f>
        <v>6.1267679461846941E-2</v>
      </c>
      <c r="V2157" s="13">
        <f t="shared" ref="V2157:V2220" si="2587">_xlfn.POISSON.DIST(3,K2157,FALSE) * _xlfn.POISSON.DIST(3,L2157,FALSE)</f>
        <v>1.0730686763562175E-3</v>
      </c>
      <c r="W2157" s="13">
        <f t="shared" ref="W2157:W2220" si="2588">_xlfn.POISSON.DIST(3,K2157,FALSE) * _xlfn.POISSON.DIST(0,L2157,FALSE)</f>
        <v>5.5022741844914964E-3</v>
      </c>
      <c r="X2157" s="13">
        <f t="shared" ref="X2157:X2220" si="2589">_xlfn.POISSON.DIST(3,K2157,FALSE) * _xlfn.POISSON.DIST(1,L2157,FALSE)</f>
        <v>5.7981272348729988E-3</v>
      </c>
      <c r="Y2157" s="13">
        <f t="shared" ref="Y2157:Y2220" si="2590">_xlfn.POISSON.DIST(3,K2157,FALSE) * _xlfn.POISSON.DIST(2,L2157,FALSE)</f>
        <v>3.0549440380971231E-3</v>
      </c>
      <c r="Z2157" s="13">
        <f t="shared" ref="Z2157:Z2220" si="2591">_xlfn.POISSON.DIST(0,K2157,FALSE) * _xlfn.POISSON.DIST(3,L2157,FALSE)</f>
        <v>3.934541688819683E-2</v>
      </c>
      <c r="AA2157" s="13">
        <f t="shared" ref="AA2157:AA2220" si="2592">_xlfn.POISSON.DIST(1,K2157,FALSE) * _xlfn.POISSON.DIST(3,L2157,FALSE)</f>
        <v>2.152066515250875E-2</v>
      </c>
      <c r="AB2157" s="13">
        <f t="shared" ref="AB2157:AB2220" si="2593">_xlfn.POISSON.DIST(2,K2157,FALSE) * _xlfn.POISSON.DIST(3,L2157,FALSE)</f>
        <v>5.8855524383240277E-3</v>
      </c>
      <c r="AC2157" s="13">
        <f t="shared" ref="AC2157:AC2220" si="2594">_xlfn.POISSON.DIST(4,K2157,FALSE) * _xlfn.POISSON.DIST(4,L2157,FALSE)</f>
        <v>3.8655793030424601E-5</v>
      </c>
      <c r="AD2157" s="13">
        <f t="shared" ref="AD2157:AD2220" si="2595">_xlfn.POISSON.DIST(4,K2157,FALSE) * _xlfn.POISSON.DIST(0,L2157,FALSE)</f>
        <v>7.5239131814395057E-4</v>
      </c>
      <c r="AE2157" s="13">
        <f t="shared" ref="AE2157:AE2220" si="2596">_xlfn.POISSON.DIST(4,K2157,FALSE) * _xlfn.POISSON.DIST(1,L2157,FALSE)</f>
        <v>7.9284682055799811E-4</v>
      </c>
      <c r="AF2157" s="13">
        <f t="shared" ref="AF2157:AF2220" si="2597">_xlfn.POISSON.DIST(4,K2157,FALSE) * _xlfn.POISSON.DIST(2,L2157,FALSE)</f>
        <v>4.1773879210861591E-4</v>
      </c>
      <c r="AG2157" s="13">
        <f t="shared" ref="AG2157:AG2220" si="2598">_xlfn.POISSON.DIST(4,K2157,FALSE) * _xlfn.POISSON.DIST(3,L2157,FALSE)</f>
        <v>1.4673342854092127E-4</v>
      </c>
      <c r="AH2157" s="13">
        <f t="shared" ref="AH2157:AH2220" si="2599">_xlfn.POISSON.DIST(0,K2157,FALSE) * _xlfn.POISSON.DIST(4,L2157,FALSE)</f>
        <v>1.0365247422142463E-2</v>
      </c>
      <c r="AI2157" s="13">
        <f t="shared" ref="AI2157:AI2220" si="2600">_xlfn.POISSON.DIST(1,K2157,FALSE) * _xlfn.POISSON.DIST(4,L2157,FALSE)</f>
        <v>5.6694536908503306E-3</v>
      </c>
      <c r="AJ2157" s="13">
        <f t="shared" ref="AJ2157:AJ2220" si="2601">_xlfn.POISSON.DIST(2,K2157,FALSE) * _xlfn.POISSON.DIST(4,L2157,FALSE)</f>
        <v>1.5505035163961695E-3</v>
      </c>
      <c r="AK2157" s="13">
        <f t="shared" ref="AK2157:AK2220" si="2602">_xlfn.POISSON.DIST(3,K2157,FALSE) * _xlfn.POISSON.DIST(4,L2157,FALSE)</f>
        <v>2.8269168841161185E-4</v>
      </c>
      <c r="AL2157" s="13">
        <f t="shared" ref="AL2157:AL2220" si="2603">_xlfn.POISSON.DIST(5,K2157,FALSE) * _xlfn.POISSON.DIST(5,L2157,FALSE)</f>
        <v>8.9121324231217209E-7</v>
      </c>
      <c r="AM2157" s="13">
        <f t="shared" ref="AM2157:AM2220" si="2604">_xlfn.POISSON.DIST(5,K2157,FALSE) * _xlfn.POISSON.DIST(0,L2157,FALSE)</f>
        <v>8.2306722876727452E-5</v>
      </c>
      <c r="AN2157" s="13">
        <f t="shared" ref="AN2157:AN2220" si="2605">_xlfn.POISSON.DIST(5,K2157,FALSE) * _xlfn.POISSON.DIST(1,L2157,FALSE)</f>
        <v>8.6732292052945313E-5</v>
      </c>
      <c r="AO2157" s="13">
        <f t="shared" ref="AO2157:AO2220" si="2606">_xlfn.POISSON.DIST(5,K2157,FALSE) * _xlfn.POISSON.DIST(2,L2157,FALSE)</f>
        <v>4.5697910339742214E-5</v>
      </c>
      <c r="AP2157" s="13">
        <f t="shared" ref="AP2157:AP2220" si="2607">_xlfn.POISSON.DIST(5,K2157,FALSE) * _xlfn.POISSON.DIST(3,L2157,FALSE)</f>
        <v>1.6051683942157144E-5</v>
      </c>
      <c r="AQ2157" s="13">
        <f t="shared" ref="AQ2157:AQ2220" si="2608">_xlfn.POISSON.DIST(5,K2157,FALSE) * _xlfn.POISSON.DIST(4,L2157,FALSE)</f>
        <v>4.2286926600694337E-6</v>
      </c>
      <c r="AR2157" s="13">
        <f t="shared" ref="AR2157:AR2220" si="2609">_xlfn.POISSON.DIST(0,K2157,FALSE) * _xlfn.POISSON.DIST(5,L2157,FALSE)</f>
        <v>2.1845157605527633E-3</v>
      </c>
      <c r="AS2157" s="13">
        <f t="shared" ref="AS2157:AS2220" si="2610">_xlfn.POISSON.DIST(1,K2157,FALSE) * _xlfn.POISSON.DIST(5,L2157,FALSE)</f>
        <v>1.1948591709378261E-3</v>
      </c>
      <c r="AT2157" s="13">
        <f t="shared" ref="AT2157:AT2220" si="2611">_xlfn.POISSON.DIST(2,K2157,FALSE) * _xlfn.POISSON.DIST(5,L2157,FALSE)</f>
        <v>3.2677457955555583E-4</v>
      </c>
      <c r="AU2157" s="13">
        <f t="shared" ref="AU2157:AU2220" si="2612">_xlfn.POISSON.DIST(3,K2157,FALSE) * _xlfn.POISSON.DIST(5,L2157,FALSE)</f>
        <v>5.9578360608471873E-5</v>
      </c>
      <c r="AV2157" s="13">
        <f t="shared" ref="AV2157:AV2220" si="2613">_xlfn.POISSON.DIST(4,K2157,FALSE) * _xlfn.POISSON.DIST(5,L2157,FALSE)</f>
        <v>8.1468570572890265E-6</v>
      </c>
      <c r="AW2157" s="13">
        <f t="shared" ref="AW2157:AW2220" si="2614">_xlfn.POISSON.DIST(6,K2157,FALSE) * _xlfn.POISSON.DIST(6,L2157,FALSE)</f>
        <v>1.4268758333457706E-8</v>
      </c>
      <c r="AX2157" s="13">
        <f t="shared" ref="AX2157:AX2220" si="2615">_xlfn.POISSON.DIST(6,K2157,FALSE) * _xlfn.POISSON.DIST(0,L2157,FALSE)</f>
        <v>7.5031840339611507E-6</v>
      </c>
      <c r="AY2157" s="13">
        <f t="shared" ref="AY2157:AY2220" si="2616">_xlfn.POISSON.DIST(6,K2157,FALSE) * _xlfn.POISSON.DIST(1,L2157,FALSE)</f>
        <v>7.9066244677872135E-6</v>
      </c>
      <c r="AZ2157" s="13">
        <f t="shared" ref="AZ2157:AZ2220" si="2617">_xlfn.POISSON.DIST(6,K2157,FALSE) * _xlfn.POISSON.DIST(2,L2157,FALSE)</f>
        <v>4.1658787917006547E-6</v>
      </c>
      <c r="BA2157" s="13">
        <f t="shared" ref="BA2157:BA2220" si="2618">_xlfn.POISSON.DIST(6,K2157,FALSE) * _xlfn.POISSON.DIST(3,L2157,FALSE)</f>
        <v>1.4632916299360837E-6</v>
      </c>
      <c r="BB2157" s="13">
        <f t="shared" ref="BB2157:BB2220" si="2619">_xlfn.POISSON.DIST(6,K2157,FALSE) * _xlfn.POISSON.DIST(4,L2157,FALSE)</f>
        <v>3.8549292381719998E-7</v>
      </c>
      <c r="BC2157" s="13">
        <f t="shared" ref="BC2157:BC2220" si="2620">_xlfn.POISSON.DIST(6,K2157,FALSE) * _xlfn.POISSON.DIST(5,L2157,FALSE)</f>
        <v>8.1244116359566525E-8</v>
      </c>
      <c r="BD2157" s="13">
        <f t="shared" ref="BD2157:BD2220" si="2621">_xlfn.POISSON.DIST(0,K2157,FALSE) * _xlfn.POISSON.DIST(6,L2157,FALSE)</f>
        <v>3.8366258210015757E-4</v>
      </c>
      <c r="BE2157" s="13">
        <f t="shared" ref="BE2157:BE2220" si="2622">_xlfn.POISSON.DIST(1,K2157,FALSE) * _xlfn.POISSON.DIST(6,L2157,FALSE)</f>
        <v>2.0985097157278553E-4</v>
      </c>
      <c r="BF2157" s="13">
        <f t="shared" ref="BF2157:BF2220" si="2623">_xlfn.POISSON.DIST(2,K2157,FALSE) * _xlfn.POISSON.DIST(6,L2157,FALSE)</f>
        <v>5.7390832888866116E-5</v>
      </c>
      <c r="BG2157" s="13">
        <f t="shared" ref="BG2157:BG2220" si="2624">_xlfn.POISSON.DIST(3,K2157,FALSE) * _xlfn.POISSON.DIST(6,L2157,FALSE)</f>
        <v>1.0463640538146867E-5</v>
      </c>
      <c r="BH2157" s="13">
        <f t="shared" ref="BH2157:BH2220" si="2625">_xlfn.POISSON.DIST(4,K2157,FALSE) * _xlfn.POISSON.DIST(6,L2157,FALSE)</f>
        <v>1.4308178824077218E-6</v>
      </c>
      <c r="BI2157" s="13">
        <f t="shared" ref="BI2157:BI2220" si="2626">_xlfn.POISSON.DIST(5,K2157,FALSE) * _xlfn.POISSON.DIST(6,L2157,FALSE)</f>
        <v>1.5652218213377485E-7</v>
      </c>
      <c r="BJ2157" s="14">
        <f t="shared" ref="BJ2157:BJ2220" si="2627">SUM(N2157,Q2157,T2157,W2157,X2157,Y2157,AD2157,AE2157,AF2157,AG2157,AM2157,AN2157,AO2157,AP2157,AQ2157,AX2157,AY2157,AZ2157,BA2157,BB2157,BC2157)</f>
        <v>0.18905137421871257</v>
      </c>
      <c r="BK2157" s="14">
        <f t="shared" ref="BK2157:BK2220" si="2628">SUM(M2157,P2157,S2157,V2157,AC2157,AL2157,AY2157)</f>
        <v>0.33590697875979963</v>
      </c>
      <c r="BL2157" s="14">
        <f t="shared" ref="BL2157:BL2220" si="2629">SUM(O2157,R2157,U2157,AA2157,AB2157,AH2157,AI2157,AJ2157,AK2157,AR2157,AS2157,AT2157,AU2157,AV2157,BD2157,BE2157,BF2157,BG2157,BH2157,BI2157)</f>
        <v>0.4355876514353153</v>
      </c>
      <c r="BM2157" s="14">
        <f t="shared" ref="BM2157:BM2220" si="2630">SUM(S2157:BI2157)</f>
        <v>0.21671545369362627</v>
      </c>
      <c r="BN2157" s="14">
        <f t="shared" ref="BN2157:BN2220" si="2631">SUM(M2157:R2157)</f>
        <v>0.78316807525268861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1.62222222222222</v>
      </c>
      <c r="F2158" s="10">
        <f>VLOOKUP(B2158,home!$B$2:$E$405,3,FALSE)</f>
        <v>0.46</v>
      </c>
      <c r="G2158" s="10">
        <f>VLOOKUP(C2158,away!$B$2:$E$405,4,FALSE)</f>
        <v>1.08</v>
      </c>
      <c r="H2158" s="10">
        <f>VLOOKUP(A2158,away!$A$2:$E$405,3,FALSE)</f>
        <v>1.13333333333333</v>
      </c>
      <c r="I2158" s="10">
        <f>VLOOKUP(C2158,away!$B$2:$E$405,3,FALSE)</f>
        <v>0.31</v>
      </c>
      <c r="J2158" s="10">
        <f>VLOOKUP(B2158,home!$B$2:$E$405,4,FALSE)</f>
        <v>1.54</v>
      </c>
      <c r="K2158" s="12">
        <f t="shared" si="2576"/>
        <v>0.80591999999999897</v>
      </c>
      <c r="L2158" s="12">
        <f t="shared" si="2577"/>
        <v>0.54105333333333172</v>
      </c>
      <c r="M2158" s="13">
        <f t="shared" si="2578"/>
        <v>0.26002608311288949</v>
      </c>
      <c r="N2158" s="13">
        <f t="shared" si="2579"/>
        <v>0.20956022090233961</v>
      </c>
      <c r="O2158" s="13">
        <f t="shared" si="2580"/>
        <v>0.14068797902183885</v>
      </c>
      <c r="P2158" s="13">
        <f t="shared" si="2581"/>
        <v>0.1133832560532802</v>
      </c>
      <c r="Q2158" s="13">
        <f t="shared" si="2582"/>
        <v>8.4444386614806646E-2</v>
      </c>
      <c r="R2158" s="13">
        <f t="shared" si="2583"/>
        <v>3.8059850004847871E-2</v>
      </c>
      <c r="S2158" s="13">
        <f t="shared" si="2584"/>
        <v>1.2360070381537849E-2</v>
      </c>
      <c r="T2158" s="13">
        <f t="shared" si="2585"/>
        <v>4.5688916859229725E-2</v>
      </c>
      <c r="U2158" s="13">
        <f t="shared" si="2586"/>
        <v>3.0673194315906954E-2</v>
      </c>
      <c r="V2158" s="13">
        <f t="shared" si="2587"/>
        <v>5.9883950791456511E-4</v>
      </c>
      <c r="W2158" s="13">
        <f t="shared" si="2588"/>
        <v>2.2685140020201635E-2</v>
      </c>
      <c r="X2158" s="13">
        <f t="shared" si="2589"/>
        <v>1.227387062506346E-2</v>
      </c>
      <c r="Y2158" s="13">
        <f t="shared" si="2590"/>
        <v>3.3204093072963241E-3</v>
      </c>
      <c r="Z2158" s="13">
        <f t="shared" si="2591"/>
        <v>6.864136237096522E-3</v>
      </c>
      <c r="AA2158" s="13">
        <f t="shared" si="2592"/>
        <v>5.5319446762008215E-3</v>
      </c>
      <c r="AB2158" s="13">
        <f t="shared" si="2593"/>
        <v>2.2291524267218795E-3</v>
      </c>
      <c r="AC2158" s="13">
        <f t="shared" si="2594"/>
        <v>1.6320087115842229E-5</v>
      </c>
      <c r="AD2158" s="13">
        <f t="shared" si="2595"/>
        <v>4.5706020112702183E-3</v>
      </c>
      <c r="AE2158" s="13">
        <f t="shared" si="2596"/>
        <v>2.4729394535377819E-3</v>
      </c>
      <c r="AF2158" s="13">
        <f t="shared" si="2597"/>
        <v>6.6899606723406233E-4</v>
      </c>
      <c r="AG2158" s="13">
        <f t="shared" si="2598"/>
        <v>1.2065418405462639E-4</v>
      </c>
      <c r="AH2158" s="13">
        <f t="shared" si="2599"/>
        <v>9.2846594788379626E-4</v>
      </c>
      <c r="AI2158" s="13">
        <f t="shared" si="2600"/>
        <v>7.48269276718508E-4</v>
      </c>
      <c r="AJ2158" s="13">
        <f t="shared" si="2601"/>
        <v>3.0152258774648953E-4</v>
      </c>
      <c r="AK2158" s="13">
        <f t="shared" si="2602"/>
        <v>8.1001027972216861E-5</v>
      </c>
      <c r="AL2158" s="13">
        <f t="shared" si="2603"/>
        <v>2.8465215398626359E-7</v>
      </c>
      <c r="AM2158" s="13">
        <f t="shared" si="2604"/>
        <v>7.3670791458457828E-4</v>
      </c>
      <c r="AN2158" s="13">
        <f t="shared" si="2605"/>
        <v>3.9859827287903356E-4</v>
      </c>
      <c r="AO2158" s="13">
        <f t="shared" si="2606"/>
        <v>1.0783146210105502E-4</v>
      </c>
      <c r="AP2158" s="13">
        <f t="shared" si="2607"/>
        <v>1.9447524002660885E-5</v>
      </c>
      <c r="AQ2158" s="13">
        <f t="shared" si="2608"/>
        <v>2.6305369216799117E-6</v>
      </c>
      <c r="AR2158" s="13">
        <f t="shared" si="2609"/>
        <v>1.0046991919780389E-4</v>
      </c>
      <c r="AS2158" s="13">
        <f t="shared" si="2610"/>
        <v>8.0970717279894001E-5</v>
      </c>
      <c r="AT2158" s="13">
        <f t="shared" si="2611"/>
        <v>3.262796023510604E-5</v>
      </c>
      <c r="AU2158" s="13">
        <f t="shared" si="2612"/>
        <v>8.7651752375588776E-6</v>
      </c>
      <c r="AV2158" s="13">
        <f t="shared" si="2613"/>
        <v>1.7660075068633597E-6</v>
      </c>
      <c r="AW2158" s="13">
        <f t="shared" si="2614"/>
        <v>3.4478152340170193E-9</v>
      </c>
      <c r="AX2158" s="13">
        <f t="shared" si="2615"/>
        <v>9.8954607087000369E-5</v>
      </c>
      <c r="AY2158" s="13">
        <f t="shared" si="2616"/>
        <v>5.353972001311169E-5</v>
      </c>
      <c r="AZ2158" s="13">
        <f t="shared" si="2617"/>
        <v>1.4483921989413685E-5</v>
      </c>
      <c r="BA2158" s="13">
        <f t="shared" si="2618"/>
        <v>2.6121914240374054E-6</v>
      </c>
      <c r="BB2158" s="13">
        <f t="shared" si="2619"/>
        <v>3.5333371932004509E-7</v>
      </c>
      <c r="BC2158" s="13">
        <f t="shared" si="2620"/>
        <v>3.8234477323434852E-8</v>
      </c>
      <c r="BD2158" s="13">
        <f t="shared" si="2621"/>
        <v>9.0599307802837185E-6</v>
      </c>
      <c r="BE2158" s="13">
        <f t="shared" si="2622"/>
        <v>7.3015794144462438E-6</v>
      </c>
      <c r="BF2158" s="13">
        <f t="shared" si="2623"/>
        <v>2.942244440845254E-6</v>
      </c>
      <c r="BG2158" s="13">
        <f t="shared" si="2624"/>
        <v>7.9040454658866827E-7</v>
      </c>
      <c r="BH2158" s="13">
        <f t="shared" si="2625"/>
        <v>1.5925070804668462E-7</v>
      </c>
      <c r="BI2158" s="13">
        <f t="shared" si="2626"/>
        <v>2.5668666125796796E-8</v>
      </c>
      <c r="BJ2158" s="14">
        <f t="shared" si="2627"/>
        <v>0.38724133376423331</v>
      </c>
      <c r="BK2158" s="14">
        <f t="shared" si="2628"/>
        <v>0.386438393514905</v>
      </c>
      <c r="BL2158" s="14">
        <f t="shared" si="2629"/>
        <v>0.21948625814385095</v>
      </c>
      <c r="BM2158" s="14">
        <f t="shared" si="2630"/>
        <v>0.15381480967788522</v>
      </c>
      <c r="BN2158" s="14">
        <f t="shared" si="2631"/>
        <v>0.84616177571000273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1.62222222222222</v>
      </c>
      <c r="F2159" s="10">
        <f>VLOOKUP(B2159,home!$B$2:$E$405,3,FALSE)</f>
        <v>1.08</v>
      </c>
      <c r="G2159" s="10">
        <f>VLOOKUP(C2159,away!$B$2:$E$405,4,FALSE)</f>
        <v>0.77</v>
      </c>
      <c r="H2159" s="10">
        <f>VLOOKUP(A2159,away!$A$2:$E$405,3,FALSE)</f>
        <v>1.13333333333333</v>
      </c>
      <c r="I2159" s="10">
        <f>VLOOKUP(C2159,away!$B$2:$E$405,3,FALSE)</f>
        <v>0.31</v>
      </c>
      <c r="J2159" s="10">
        <f>VLOOKUP(B2159,home!$B$2:$E$405,4,FALSE)</f>
        <v>0.22</v>
      </c>
      <c r="K2159" s="12">
        <f t="shared" si="2576"/>
        <v>1.3490399999999982</v>
      </c>
      <c r="L2159" s="12">
        <f t="shared" si="2577"/>
        <v>7.7293333333333103E-2</v>
      </c>
      <c r="M2159" s="13">
        <f t="shared" si="2578"/>
        <v>0.24018799894771473</v>
      </c>
      <c r="N2159" s="13">
        <f t="shared" si="2579"/>
        <v>0.32402321810042467</v>
      </c>
      <c r="O2159" s="13">
        <f t="shared" si="2580"/>
        <v>1.8564931065331979E-2</v>
      </c>
      <c r="P2159" s="13">
        <f t="shared" si="2581"/>
        <v>2.504483460437542E-2</v>
      </c>
      <c r="Q2159" s="13">
        <f t="shared" si="2582"/>
        <v>0.21856014107309821</v>
      </c>
      <c r="R2159" s="13">
        <f t="shared" si="2583"/>
        <v>7.17472702571528E-4</v>
      </c>
      <c r="S2159" s="13">
        <f t="shared" si="2584"/>
        <v>6.5286748620719192E-4</v>
      </c>
      <c r="T2159" s="13">
        <f t="shared" si="2585"/>
        <v>1.6893241837343288E-2</v>
      </c>
      <c r="U2159" s="13">
        <f t="shared" si="2586"/>
        <v>9.6789937467709288E-4</v>
      </c>
      <c r="V2159" s="13">
        <f t="shared" si="2587"/>
        <v>7.5639629893012026E-6</v>
      </c>
      <c r="W2159" s="13">
        <f t="shared" si="2588"/>
        <v>9.8282124237750665E-2</v>
      </c>
      <c r="X2159" s="13">
        <f t="shared" si="2589"/>
        <v>7.5965529894165204E-3</v>
      </c>
      <c r="Y2159" s="13">
        <f t="shared" si="2590"/>
        <v>2.9358145119764967E-4</v>
      </c>
      <c r="Z2159" s="13">
        <f t="shared" si="2591"/>
        <v>1.8485285585809497E-5</v>
      </c>
      <c r="AA2159" s="13">
        <f t="shared" si="2592"/>
        <v>2.4937389666680411E-5</v>
      </c>
      <c r="AB2159" s="13">
        <f t="shared" si="2593"/>
        <v>1.6820768077969253E-5</v>
      </c>
      <c r="AC2159" s="13">
        <f t="shared" si="2594"/>
        <v>4.929425149534209E-8</v>
      </c>
      <c r="AD2159" s="13">
        <f t="shared" si="2595"/>
        <v>3.3146629220423759E-2</v>
      </c>
      <c r="AE2159" s="13">
        <f t="shared" si="2596"/>
        <v>2.5620134612106132E-3</v>
      </c>
      <c r="AF2159" s="13">
        <f t="shared" si="2597"/>
        <v>9.9013280230919235E-5</v>
      </c>
      <c r="AG2159" s="13">
        <f t="shared" si="2598"/>
        <v>2.5510221577717212E-6</v>
      </c>
      <c r="AH2159" s="13">
        <f t="shared" si="2599"/>
        <v>3.5719733513645782E-7</v>
      </c>
      <c r="AI2159" s="13">
        <f t="shared" si="2600"/>
        <v>4.8187349299248648E-7</v>
      </c>
      <c r="AJ2159" s="13">
        <f t="shared" si="2601"/>
        <v>3.2503330849329158E-7</v>
      </c>
      <c r="AK2159" s="13">
        <f t="shared" si="2602"/>
        <v>1.4616097816326317E-7</v>
      </c>
      <c r="AL2159" s="13">
        <f t="shared" si="2603"/>
        <v>2.0560001016804731E-10</v>
      </c>
      <c r="AM2159" s="13">
        <f t="shared" si="2604"/>
        <v>8.9432257367040718E-3</v>
      </c>
      <c r="AN2159" s="13">
        <f t="shared" si="2605"/>
        <v>6.912517279423114E-4</v>
      </c>
      <c r="AO2159" s="13">
        <f t="shared" si="2606"/>
        <v>2.6714575112543789E-5</v>
      </c>
      <c r="AP2159" s="13">
        <f t="shared" si="2607"/>
        <v>6.8828618634407083E-7</v>
      </c>
      <c r="AQ2159" s="13">
        <f t="shared" si="2608"/>
        <v>1.3299983407455225E-8</v>
      </c>
      <c r="AR2159" s="13">
        <f t="shared" si="2609"/>
        <v>5.5217945380961088E-9</v>
      </c>
      <c r="AS2159" s="13">
        <f t="shared" si="2610"/>
        <v>7.4491217036731651E-9</v>
      </c>
      <c r="AT2159" s="13">
        <f t="shared" si="2611"/>
        <v>5.0245815715616175E-9</v>
      </c>
      <c r="AU2159" s="13">
        <f t="shared" si="2612"/>
        <v>2.259453841099825E-9</v>
      </c>
      <c r="AV2159" s="13">
        <f t="shared" si="2613"/>
        <v>7.6202340244932633E-10</v>
      </c>
      <c r="AW2159" s="13">
        <f t="shared" si="2614"/>
        <v>5.9550785586890302E-13</v>
      </c>
      <c r="AX2159" s="13">
        <f t="shared" si="2615"/>
        <v>2.0107948746405434E-3</v>
      </c>
      <c r="AY2159" s="13">
        <f t="shared" si="2616"/>
        <v>1.5542103851054928E-4</v>
      </c>
      <c r="AZ2159" s="13">
        <f t="shared" si="2617"/>
        <v>6.006505068304345E-6</v>
      </c>
      <c r="BA2159" s="13">
        <f t="shared" si="2618"/>
        <v>1.5475426613760087E-7</v>
      </c>
      <c r="BB2159" s="13">
        <f t="shared" si="2619"/>
        <v>2.9903682693322322E-9</v>
      </c>
      <c r="BC2159" s="13">
        <f t="shared" si="2620"/>
        <v>4.6227106286183756E-11</v>
      </c>
      <c r="BD2159" s="13">
        <f t="shared" si="2621"/>
        <v>7.1132984305206751E-11</v>
      </c>
      <c r="BE2159" s="13">
        <f t="shared" si="2622"/>
        <v>9.5961241147095987E-11</v>
      </c>
      <c r="BF2159" s="13">
        <f t="shared" si="2623"/>
        <v>6.4727776378539111E-11</v>
      </c>
      <c r="BG2159" s="13">
        <f t="shared" si="2624"/>
        <v>2.910678648190143E-11</v>
      </c>
      <c r="BH2159" s="13">
        <f t="shared" si="2625"/>
        <v>9.8165548088860666E-12</v>
      </c>
      <c r="BI2159" s="13">
        <f t="shared" si="2626"/>
        <v>2.6485850198759252E-12</v>
      </c>
      <c r="BJ2159" s="14">
        <f t="shared" si="2627"/>
        <v>0.71329334050826354</v>
      </c>
      <c r="BK2159" s="14">
        <f t="shared" si="2628"/>
        <v>0.26604873553964875</v>
      </c>
      <c r="BL2159" s="14">
        <f t="shared" si="2629"/>
        <v>2.0293392855809028E-2</v>
      </c>
      <c r="BM2159" s="14">
        <f t="shared" si="2630"/>
        <v>0.17239993665787556</v>
      </c>
      <c r="BN2159" s="14">
        <f t="shared" si="2631"/>
        <v>0.82709859649351647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1.62222222222222</v>
      </c>
      <c r="F2160" s="10">
        <f>VLOOKUP(B2160,home!$B$2:$E$405,3,FALSE)</f>
        <v>1.23</v>
      </c>
      <c r="G2160" s="10">
        <f>VLOOKUP(C2160,away!$B$2:$E$405,4,FALSE)</f>
        <v>1.48</v>
      </c>
      <c r="H2160" s="10">
        <f>VLOOKUP(A2160,away!$A$2:$E$405,3,FALSE)</f>
        <v>1.13333333333333</v>
      </c>
      <c r="I2160" s="10">
        <f>VLOOKUP(C2160,away!$B$2:$E$405,3,FALSE)</f>
        <v>0.74</v>
      </c>
      <c r="J2160" s="10">
        <f>VLOOKUP(B2160,home!$B$2:$E$405,4,FALSE)</f>
        <v>1.1000000000000001</v>
      </c>
      <c r="K2160" s="12">
        <f t="shared" si="2576"/>
        <v>2.9530933333333289</v>
      </c>
      <c r="L2160" s="12">
        <f t="shared" si="2577"/>
        <v>0.92253333333333065</v>
      </c>
      <c r="M2160" s="13">
        <f t="shared" si="2578"/>
        <v>2.0741335896344113E-2</v>
      </c>
      <c r="N2160" s="13">
        <f t="shared" si="2579"/>
        <v>6.1251100759921059E-2</v>
      </c>
      <c r="O2160" s="13">
        <f t="shared" si="2580"/>
        <v>1.9134573742240597E-2</v>
      </c>
      <c r="P2160" s="13">
        <f t="shared" si="2581"/>
        <v>5.6506182154385673E-2</v>
      </c>
      <c r="Q2160" s="13">
        <f t="shared" si="2582"/>
        <v>9.0440108656725457E-2</v>
      </c>
      <c r="R2160" s="13">
        <f t="shared" si="2583"/>
        <v>8.8261410481708189E-3</v>
      </c>
      <c r="S2160" s="13">
        <f t="shared" si="2584"/>
        <v>3.8485329942361701E-2</v>
      </c>
      <c r="T2160" s="13">
        <f t="shared" si="2585"/>
        <v>8.3434014906117543E-2</v>
      </c>
      <c r="U2160" s="13">
        <f t="shared" si="2586"/>
        <v>2.6064418288412883E-2</v>
      </c>
      <c r="V2160" s="13">
        <f t="shared" si="2587"/>
        <v>1.1649624985384494E-2</v>
      </c>
      <c r="W2160" s="13">
        <f t="shared" si="2588"/>
        <v>8.9026027313372613E-2</v>
      </c>
      <c r="X2160" s="13">
        <f t="shared" si="2589"/>
        <v>8.2129477730829764E-2</v>
      </c>
      <c r="Y2160" s="13">
        <f t="shared" si="2590"/>
        <v>3.7883590427973964E-2</v>
      </c>
      <c r="Z2160" s="13">
        <f t="shared" si="2591"/>
        <v>2.7141364405463878E-3</v>
      </c>
      <c r="AA2160" s="13">
        <f t="shared" si="2592"/>
        <v>8.0150982283345891E-3</v>
      </c>
      <c r="AB2160" s="13">
        <f t="shared" si="2593"/>
        <v>1.1834666572053327E-2</v>
      </c>
      <c r="AC2160" s="13">
        <f t="shared" si="2594"/>
        <v>1.9835867695075968E-3</v>
      </c>
      <c r="AD2160" s="13">
        <f t="shared" si="2595"/>
        <v>6.5725541938067886E-2</v>
      </c>
      <c r="AE2160" s="13">
        <f t="shared" si="2596"/>
        <v>6.0634003289265367E-2</v>
      </c>
      <c r="AF2160" s="13">
        <f t="shared" si="2597"/>
        <v>2.7968444583895056E-2</v>
      </c>
      <c r="AG2160" s="13">
        <f t="shared" si="2598"/>
        <v>8.6006074700430823E-3</v>
      </c>
      <c r="AH2160" s="13">
        <f t="shared" si="2599"/>
        <v>6.2597033440468005E-4</v>
      </c>
      <c r="AI2160" s="13">
        <f t="shared" si="2600"/>
        <v>1.848548821394895E-3</v>
      </c>
      <c r="AJ2160" s="13">
        <f t="shared" si="2601"/>
        <v>2.729468600401224E-3</v>
      </c>
      <c r="AK2160" s="13">
        <f t="shared" si="2602"/>
        <v>2.6867918424625021E-3</v>
      </c>
      <c r="AL2160" s="13">
        <f t="shared" si="2603"/>
        <v>2.1615756261212073E-4</v>
      </c>
      <c r="AM2160" s="13">
        <f t="shared" si="2604"/>
        <v>3.8818731945405673E-2</v>
      </c>
      <c r="AN2160" s="13">
        <f t="shared" si="2605"/>
        <v>3.5811574177368133E-2</v>
      </c>
      <c r="AO2160" s="13">
        <f t="shared" si="2606"/>
        <v>1.6518685448880625E-2</v>
      </c>
      <c r="AP2160" s="13">
        <f t="shared" si="2607"/>
        <v>5.0796793164802102E-3</v>
      </c>
      <c r="AQ2160" s="13">
        <f t="shared" si="2608"/>
        <v>1.1715433730242156E-3</v>
      </c>
      <c r="AR2160" s="13">
        <f t="shared" si="2609"/>
        <v>1.1549569983322587E-4</v>
      </c>
      <c r="AS2160" s="13">
        <f t="shared" si="2610"/>
        <v>3.4106958120616658E-4</v>
      </c>
      <c r="AT2160" s="13">
        <f t="shared" si="2611"/>
        <v>5.0360515323136061E-4</v>
      </c>
      <c r="AU2160" s="13">
        <f t="shared" si="2612"/>
        <v>4.9573100687994682E-4</v>
      </c>
      <c r="AV2160" s="13">
        <f t="shared" si="2613"/>
        <v>3.6598498288594741E-4</v>
      </c>
      <c r="AW2160" s="13">
        <f t="shared" si="2614"/>
        <v>1.6357885887670288E-5</v>
      </c>
      <c r="AX2160" s="13">
        <f t="shared" si="2615"/>
        <v>1.9105889752738501E-2</v>
      </c>
      <c r="AY2160" s="13">
        <f t="shared" si="2616"/>
        <v>1.7625820159892971E-2</v>
      </c>
      <c r="AZ2160" s="13">
        <f t="shared" si="2617"/>
        <v>8.1302033124199397E-3</v>
      </c>
      <c r="BA2160" s="13">
        <f t="shared" si="2618"/>
        <v>2.5001278541614846E-3</v>
      </c>
      <c r="BB2160" s="13">
        <f t="shared" si="2619"/>
        <v>5.7661282076477537E-4</v>
      </c>
      <c r="BC2160" s="13">
        <f t="shared" si="2620"/>
        <v>1.0638890951657254E-4</v>
      </c>
      <c r="BD2160" s="13">
        <f t="shared" si="2621"/>
        <v>1.7758105492135272E-5</v>
      </c>
      <c r="BE2160" s="13">
        <f t="shared" si="2622"/>
        <v>5.2441342941454641E-5</v>
      </c>
      <c r="BF2160" s="13">
        <f t="shared" si="2623"/>
        <v>7.7432090115728275E-5</v>
      </c>
      <c r="BG2160" s="13">
        <f t="shared" si="2624"/>
        <v>7.6221396368940912E-5</v>
      </c>
      <c r="BH2160" s="13">
        <f t="shared" si="2625"/>
        <v>5.6272224368619156E-5</v>
      </c>
      <c r="BI2160" s="13">
        <f t="shared" si="2626"/>
        <v>3.3235426126961302E-5</v>
      </c>
      <c r="BJ2160" s="14">
        <f t="shared" si="2627"/>
        <v>0.75253817414686497</v>
      </c>
      <c r="BK2160" s="14">
        <f t="shared" si="2628"/>
        <v>0.14720803747048869</v>
      </c>
      <c r="BL2160" s="14">
        <f t="shared" si="2629"/>
        <v>8.3900924487325973E-2</v>
      </c>
      <c r="BM2160" s="14">
        <f t="shared" si="2630"/>
        <v>0.7118523680134331</v>
      </c>
      <c r="BN2160" s="14">
        <f t="shared" si="2631"/>
        <v>0.25689944225778771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1.62222222222222</v>
      </c>
      <c r="F2161" s="10">
        <f>VLOOKUP(B2161,home!$B$2:$E$405,3,FALSE)</f>
        <v>0.31</v>
      </c>
      <c r="G2161" s="10">
        <f>VLOOKUP(C2161,away!$B$2:$E$405,4,FALSE)</f>
        <v>0.49</v>
      </c>
      <c r="H2161" s="10">
        <f>VLOOKUP(A2161,away!$A$2:$E$405,3,FALSE)</f>
        <v>1.13333333333333</v>
      </c>
      <c r="I2161" s="10">
        <f>VLOOKUP(C2161,away!$B$2:$E$405,3,FALSE)</f>
        <v>1.36</v>
      </c>
      <c r="J2161" s="10">
        <f>VLOOKUP(B2161,home!$B$2:$E$405,4,FALSE)</f>
        <v>1.1000000000000001</v>
      </c>
      <c r="K2161" s="12">
        <f t="shared" si="2576"/>
        <v>0.24641555555555519</v>
      </c>
      <c r="L2161" s="12">
        <f t="shared" si="2577"/>
        <v>1.6954666666666618</v>
      </c>
      <c r="M2161" s="13">
        <f t="shared" si="2578"/>
        <v>0.14343372140471486</v>
      </c>
      <c r="N2161" s="13">
        <f t="shared" si="2579"/>
        <v>3.5344300145343538E-2</v>
      </c>
      <c r="O2161" s="13">
        <f t="shared" si="2580"/>
        <v>0.2431870935176465</v>
      </c>
      <c r="P2161" s="13">
        <f t="shared" si="2581"/>
        <v>5.9925082753091607E-2</v>
      </c>
      <c r="Q2161" s="13">
        <f t="shared" si="2582"/>
        <v>4.3546926780185582E-3</v>
      </c>
      <c r="R2161" s="13">
        <f t="shared" si="2583"/>
        <v>0.206157805411359</v>
      </c>
      <c r="S2161" s="13">
        <f t="shared" si="2584"/>
        <v>6.25901550171806E-3</v>
      </c>
      <c r="T2161" s="13">
        <f t="shared" si="2585"/>
        <v>7.3832362791578432E-3</v>
      </c>
      <c r="U2161" s="13">
        <f t="shared" si="2586"/>
        <v>5.0800490152554063E-2</v>
      </c>
      <c r="V2161" s="13">
        <f t="shared" si="2587"/>
        <v>2.9055000937798915E-4</v>
      </c>
      <c r="W2161" s="13">
        <f t="shared" si="2588"/>
        <v>3.5768800517588391E-4</v>
      </c>
      <c r="X2161" s="13">
        <f t="shared" si="2589"/>
        <v>6.0644808984220344E-4</v>
      </c>
      <c r="Y2161" s="13">
        <f t="shared" si="2590"/>
        <v>5.1410626069556264E-4</v>
      </c>
      <c r="Z2161" s="13">
        <f t="shared" si="2591"/>
        <v>0.11651122904937038</v>
      </c>
      <c r="AA2161" s="13">
        <f t="shared" si="2592"/>
        <v>2.871017923466114E-2</v>
      </c>
      <c r="AB2161" s="13">
        <f t="shared" si="2593"/>
        <v>3.5373173831042943E-3</v>
      </c>
      <c r="AC2161" s="13">
        <f t="shared" si="2594"/>
        <v>7.5867939148875843E-6</v>
      </c>
      <c r="AD2161" s="13">
        <f t="shared" si="2595"/>
        <v>2.2034972127743429E-5</v>
      </c>
      <c r="AE2161" s="13">
        <f t="shared" si="2596"/>
        <v>3.735956074351795E-5</v>
      </c>
      <c r="AF2161" s="13">
        <f t="shared" si="2597"/>
        <v>3.1670944960971532E-5</v>
      </c>
      <c r="AG2161" s="13">
        <f t="shared" si="2598"/>
        <v>1.7899010494387239E-5</v>
      </c>
      <c r="AH2161" s="13">
        <f t="shared" si="2599"/>
        <v>4.938522628639299E-2</v>
      </c>
      <c r="AI2161" s="13">
        <f t="shared" si="2600"/>
        <v>1.2169287971598336E-2</v>
      </c>
      <c r="AJ2161" s="13">
        <f t="shared" si="2601"/>
        <v>1.4993509281184694E-3</v>
      </c>
      <c r="AK2161" s="13">
        <f t="shared" si="2602"/>
        <v>1.2315446397501666E-4</v>
      </c>
      <c r="AL2161" s="13">
        <f t="shared" si="2603"/>
        <v>1.267872711459457E-7</v>
      </c>
      <c r="AM2161" s="13">
        <f t="shared" si="2604"/>
        <v>1.0859519797018147E-6</v>
      </c>
      <c r="AN2161" s="13">
        <f t="shared" si="2605"/>
        <v>1.8411953831850978E-6</v>
      </c>
      <c r="AO2161" s="13">
        <f t="shared" si="2606"/>
        <v>1.5608426995054429E-6</v>
      </c>
      <c r="AP2161" s="13">
        <f t="shared" si="2607"/>
        <v>8.8211892297382914E-7</v>
      </c>
      <c r="AQ2161" s="13">
        <f t="shared" si="2608"/>
        <v>3.7390080748450602E-7</v>
      </c>
      <c r="AR2161" s="13">
        <f t="shared" si="2609"/>
        <v>1.67462009988739E-2</v>
      </c>
      <c r="AS2161" s="13">
        <f t="shared" si="2610"/>
        <v>4.1265244225825049E-3</v>
      </c>
      <c r="AT2161" s="13">
        <f t="shared" si="2611"/>
        <v>5.0841990405211721E-4</v>
      </c>
      <c r="AU2161" s="13">
        <f t="shared" si="2612"/>
        <v>4.1760857704168187E-5</v>
      </c>
      <c r="AV2161" s="13">
        <f t="shared" si="2613"/>
        <v>2.5726312379122721E-6</v>
      </c>
      <c r="AW2161" s="13">
        <f t="shared" si="2614"/>
        <v>1.4713992484262224E-9</v>
      </c>
      <c r="AX2161" s="13">
        <f t="shared" si="2615"/>
        <v>4.4599243397479583E-8</v>
      </c>
      <c r="AY2161" s="13">
        <f t="shared" si="2616"/>
        <v>7.561653053897982E-8</v>
      </c>
      <c r="AZ2161" s="13">
        <f t="shared" si="2617"/>
        <v>6.4102653488911004E-8</v>
      </c>
      <c r="BA2161" s="13">
        <f t="shared" si="2618"/>
        <v>3.6227970745110666E-8</v>
      </c>
      <c r="BB2161" s="13">
        <f t="shared" si="2619"/>
        <v>1.5355829199827533E-8</v>
      </c>
      <c r="BC2161" s="13">
        <f t="shared" si="2620"/>
        <v>5.2070593094668337E-9</v>
      </c>
      <c r="BD2161" s="13">
        <f t="shared" si="2621"/>
        <v>4.7321042644817707E-3</v>
      </c>
      <c r="BE2161" s="13">
        <f t="shared" si="2622"/>
        <v>1.1660641012790874E-3</v>
      </c>
      <c r="BF2161" s="13">
        <f t="shared" si="2623"/>
        <v>1.4366816666503774E-4</v>
      </c>
      <c r="BG2161" s="13">
        <f t="shared" si="2624"/>
        <v>1.1800690368137791E-5</v>
      </c>
      <c r="BH2161" s="13">
        <f t="shared" si="2625"/>
        <v>7.2696841825094069E-7</v>
      </c>
      <c r="BI2161" s="13">
        <f t="shared" si="2626"/>
        <v>3.5827265330929759E-8</v>
      </c>
      <c r="BJ2161" s="14">
        <f t="shared" si="2627"/>
        <v>4.8675421065639733E-2</v>
      </c>
      <c r="BK2161" s="14">
        <f t="shared" si="2628"/>
        <v>0.2099161588666191</v>
      </c>
      <c r="BL2161" s="14">
        <f t="shared" si="2629"/>
        <v>0.62304978418233803</v>
      </c>
      <c r="BM2161" s="14">
        <f t="shared" si="2630"/>
        <v>0.30574982310866194</v>
      </c>
      <c r="BN2161" s="14">
        <f t="shared" si="2631"/>
        <v>0.69240269591017412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1.60606060606061</v>
      </c>
      <c r="F2162" s="10">
        <f>VLOOKUP(B2162,home!$B$2:$E$405,3,FALSE)</f>
        <v>1.1200000000000001</v>
      </c>
      <c r="G2162" s="10">
        <f>VLOOKUP(C2162,away!$B$2:$E$405,4,FALSE)</f>
        <v>0.87</v>
      </c>
      <c r="H2162" s="10">
        <f>VLOOKUP(A2162,away!$A$2:$E$405,3,FALSE)</f>
        <v>1.4242424242424201</v>
      </c>
      <c r="I2162" s="10">
        <f>VLOOKUP(C2162,away!$B$2:$E$405,3,FALSE)</f>
        <v>1</v>
      </c>
      <c r="J2162" s="10">
        <f>VLOOKUP(B2162,home!$B$2:$E$405,4,FALSE)</f>
        <v>0.84</v>
      </c>
      <c r="K2162" s="12">
        <f t="shared" si="2576"/>
        <v>1.5649454545454584</v>
      </c>
      <c r="L2162" s="12">
        <f t="shared" si="2577"/>
        <v>1.1963636363636327</v>
      </c>
      <c r="M2162" s="13">
        <f t="shared" si="2578"/>
        <v>6.3208967889556864E-2</v>
      </c>
      <c r="N2162" s="13">
        <f t="shared" si="2579"/>
        <v>9.8918586985271853E-2</v>
      </c>
      <c r="O2162" s="13">
        <f t="shared" si="2580"/>
        <v>7.5620910675142344E-2</v>
      </c>
      <c r="P2162" s="13">
        <f t="shared" si="2581"/>
        <v>0.11834260042965215</v>
      </c>
      <c r="Q2162" s="13">
        <f t="shared" si="2582"/>
        <v>7.7401096536330385E-2</v>
      </c>
      <c r="R2162" s="13">
        <f t="shared" si="2583"/>
        <v>4.523505384022139E-2</v>
      </c>
      <c r="S2162" s="13">
        <f t="shared" si="2584"/>
        <v>5.5391551009513318E-2</v>
      </c>
      <c r="T2162" s="13">
        <f t="shared" si="2585"/>
        <v>9.2599857310736805E-2</v>
      </c>
      <c r="U2162" s="13">
        <f t="shared" si="2586"/>
        <v>7.079039189337355E-2</v>
      </c>
      <c r="V2162" s="13">
        <f t="shared" si="2587"/>
        <v>1.1522943319180766E-2</v>
      </c>
      <c r="W2162" s="13">
        <f t="shared" si="2588"/>
        <v>4.0376164733788147E-2</v>
      </c>
      <c r="X2162" s="13">
        <f t="shared" si="2589"/>
        <v>4.8304575263331859E-2</v>
      </c>
      <c r="Y2162" s="13">
        <f t="shared" si="2590"/>
        <v>2.8894918657520252E-2</v>
      </c>
      <c r="Z2162" s="13">
        <f t="shared" si="2591"/>
        <v>1.8039191167797321E-2</v>
      </c>
      <c r="AA2162" s="13">
        <f t="shared" si="2592"/>
        <v>2.8230350221720997E-2</v>
      </c>
      <c r="AB2162" s="13">
        <f t="shared" si="2593"/>
        <v>2.2089479129854331E-2</v>
      </c>
      <c r="AC2162" s="13">
        <f t="shared" si="2594"/>
        <v>1.3483599741910956E-3</v>
      </c>
      <c r="AD2162" s="13">
        <f t="shared" si="2595"/>
        <v>1.5796623868030095E-2</v>
      </c>
      <c r="AE2162" s="13">
        <f t="shared" si="2596"/>
        <v>1.8898506373025037E-2</v>
      </c>
      <c r="AF2162" s="13">
        <f t="shared" si="2597"/>
        <v>1.1304742903136765E-2</v>
      </c>
      <c r="AG2162" s="13">
        <f t="shared" si="2598"/>
        <v>4.508194442584222E-3</v>
      </c>
      <c r="AH2162" s="13">
        <f t="shared" si="2599"/>
        <v>5.3953580856411837E-3</v>
      </c>
      <c r="AI2162" s="13">
        <f t="shared" si="2600"/>
        <v>8.4434411117692565E-3</v>
      </c>
      <c r="AJ2162" s="13">
        <f t="shared" si="2601"/>
        <v>6.6067623942927768E-3</v>
      </c>
      <c r="AK2162" s="13">
        <f t="shared" si="2602"/>
        <v>3.4464075927367831E-3</v>
      </c>
      <c r="AL2162" s="13">
        <f t="shared" si="2603"/>
        <v>1.0097834594600049E-4</v>
      </c>
      <c r="AM2162" s="13">
        <f t="shared" si="2604"/>
        <v>4.9441709438875995E-3</v>
      </c>
      <c r="AN2162" s="13">
        <f t="shared" si="2605"/>
        <v>5.9150263292327837E-3</v>
      </c>
      <c r="AO2162" s="13">
        <f t="shared" si="2606"/>
        <v>3.5382612042137826E-3</v>
      </c>
      <c r="AP2162" s="13">
        <f t="shared" si="2607"/>
        <v>1.4110156802258553E-3</v>
      </c>
      <c r="AQ2162" s="13">
        <f t="shared" si="2608"/>
        <v>4.2202196254027743E-4</v>
      </c>
      <c r="AR2162" s="13">
        <f t="shared" si="2609"/>
        <v>1.2909620437643213E-3</v>
      </c>
      <c r="AS2162" s="13">
        <f t="shared" si="2610"/>
        <v>2.02028518237969E-3</v>
      </c>
      <c r="AT2162" s="13">
        <f t="shared" si="2611"/>
        <v>1.5808180565253195E-3</v>
      </c>
      <c r="AU2162" s="13">
        <f t="shared" si="2612"/>
        <v>8.246313440075613E-4</v>
      </c>
      <c r="AV2162" s="13">
        <f t="shared" si="2613"/>
        <v>3.2262576837008619E-4</v>
      </c>
      <c r="AW2162" s="13">
        <f t="shared" si="2614"/>
        <v>5.2515579343524342E-6</v>
      </c>
      <c r="AX2162" s="13">
        <f t="shared" si="2615"/>
        <v>1.2895596408554362E-3</v>
      </c>
      <c r="AY2162" s="13">
        <f t="shared" si="2616"/>
        <v>1.5427822612415901E-3</v>
      </c>
      <c r="AZ2162" s="13">
        <f t="shared" si="2617"/>
        <v>9.2286429808814869E-4</v>
      </c>
      <c r="BA2162" s="13">
        <f t="shared" si="2618"/>
        <v>3.6802709584363624E-4</v>
      </c>
      <c r="BB2162" s="13">
        <f t="shared" si="2619"/>
        <v>1.1007355866596E-4</v>
      </c>
      <c r="BC2162" s="13">
        <f t="shared" si="2620"/>
        <v>2.633760058261868E-5</v>
      </c>
      <c r="BD2162" s="13">
        <f t="shared" si="2621"/>
        <v>2.5741000751421838E-4</v>
      </c>
      <c r="BE2162" s="13">
        <f t="shared" si="2622"/>
        <v>4.0283262121388838E-4</v>
      </c>
      <c r="BF2162" s="13">
        <f t="shared" si="2623"/>
        <v>3.1520553975565357E-4</v>
      </c>
      <c r="BG2162" s="13">
        <f t="shared" si="2624"/>
        <v>1.6442649222938593E-4</v>
      </c>
      <c r="BH2162" s="13">
        <f t="shared" si="2625"/>
        <v>6.4329622905307887E-5</v>
      </c>
      <c r="BI2162" s="13">
        <f t="shared" si="2626"/>
        <v>2.0134470191656999E-5</v>
      </c>
      <c r="BJ2162" s="14">
        <f t="shared" si="2627"/>
        <v>0.4574934076491331</v>
      </c>
      <c r="BK2162" s="14">
        <f t="shared" si="2628"/>
        <v>0.25145818322928176</v>
      </c>
      <c r="BL2162" s="14">
        <f t="shared" si="2629"/>
        <v>0.27312181609360969</v>
      </c>
      <c r="BM2162" s="14">
        <f t="shared" si="2630"/>
        <v>0.5198478510803396</v>
      </c>
      <c r="BN2162" s="14">
        <f t="shared" si="2631"/>
        <v>0.47872721635617499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1.60606060606061</v>
      </c>
      <c r="F2163" s="10">
        <f>VLOOKUP(B2163,home!$B$2:$E$405,3,FALSE)</f>
        <v>1.62</v>
      </c>
      <c r="G2163" s="10">
        <f>VLOOKUP(C2163,away!$B$2:$E$405,4,FALSE)</f>
        <v>1.62</v>
      </c>
      <c r="H2163" s="10">
        <f>VLOOKUP(A2163,away!$A$2:$E$405,3,FALSE)</f>
        <v>1.4242424242424201</v>
      </c>
      <c r="I2163" s="10">
        <f>VLOOKUP(C2163,away!$B$2:$E$405,3,FALSE)</f>
        <v>0.87</v>
      </c>
      <c r="J2163" s="10">
        <f>VLOOKUP(B2163,home!$B$2:$E$405,4,FALSE)</f>
        <v>0.98</v>
      </c>
      <c r="K2163" s="12">
        <f t="shared" si="2576"/>
        <v>4.2149454545454654</v>
      </c>
      <c r="L2163" s="12">
        <f t="shared" si="2577"/>
        <v>1.2143090909090872</v>
      </c>
      <c r="M2163" s="13">
        <f t="shared" si="2578"/>
        <v>4.3863644195092808E-3</v>
      </c>
      <c r="N2163" s="13">
        <f t="shared" si="2579"/>
        <v>1.8488286771990603E-2</v>
      </c>
      <c r="O2163" s="13">
        <f t="shared" si="2580"/>
        <v>5.3264021906502803E-3</v>
      </c>
      <c r="P2163" s="13">
        <f t="shared" si="2581"/>
        <v>2.2450494702562409E-2</v>
      </c>
      <c r="Q2163" s="13">
        <f t="shared" si="2582"/>
        <v>3.896356014596742E-2</v>
      </c>
      <c r="R2163" s="13">
        <f t="shared" si="2583"/>
        <v>3.2339493009723576E-3</v>
      </c>
      <c r="S2163" s="13">
        <f t="shared" si="2584"/>
        <v>2.8726791950300961E-2</v>
      </c>
      <c r="T2163" s="13">
        <f t="shared" si="2585"/>
        <v>4.7313805299431237E-2</v>
      </c>
      <c r="U2163" s="13">
        <f t="shared" si="2586"/>
        <v>1.3630919906363925E-2</v>
      </c>
      <c r="V2163" s="13">
        <f t="shared" si="2587"/>
        <v>1.633675608269064E-2</v>
      </c>
      <c r="W2163" s="13">
        <f t="shared" si="2588"/>
        <v>5.474309357671809E-2</v>
      </c>
      <c r="X2163" s="13">
        <f t="shared" si="2589"/>
        <v>6.6475036194695622E-2</v>
      </c>
      <c r="Y2163" s="13">
        <f t="shared" si="2590"/>
        <v>4.0360620384864772E-2</v>
      </c>
      <c r="Z2163" s="13">
        <f t="shared" si="2591"/>
        <v>1.3090046785699406E-3</v>
      </c>
      <c r="AA2163" s="13">
        <f t="shared" si="2592"/>
        <v>5.5173833199171195E-3</v>
      </c>
      <c r="AB2163" s="13">
        <f t="shared" si="2593"/>
        <v>1.1627734872634814E-2</v>
      </c>
      <c r="AC2163" s="13">
        <f t="shared" si="2594"/>
        <v>5.2259716249894389E-3</v>
      </c>
      <c r="AD2163" s="13">
        <f t="shared" si="2595"/>
        <v>5.7684788359736248E-2</v>
      </c>
      <c r="AE2163" s="13">
        <f t="shared" si="2596"/>
        <v>7.004716291239442E-2</v>
      </c>
      <c r="AF2163" s="13">
        <f t="shared" si="2597"/>
        <v>4.2529453358455212E-2</v>
      </c>
      <c r="AG2163" s="13">
        <f t="shared" si="2598"/>
        <v>1.7214633948188725E-2</v>
      </c>
      <c r="AH2163" s="13">
        <f t="shared" si="2599"/>
        <v>3.973840703075015E-4</v>
      </c>
      <c r="AI2163" s="13">
        <f t="shared" si="2600"/>
        <v>1.6749521808513792E-3</v>
      </c>
      <c r="AJ2163" s="13">
        <f t="shared" si="2601"/>
        <v>3.5299160406302675E-3</v>
      </c>
      <c r="AK2163" s="13">
        <f t="shared" si="2602"/>
        <v>4.9594678567938914E-3</v>
      </c>
      <c r="AL2163" s="13">
        <f t="shared" si="2603"/>
        <v>1.0699124565276535E-3</v>
      </c>
      <c r="AM2163" s="13">
        <f t="shared" si="2604"/>
        <v>4.8627647298657484E-2</v>
      </c>
      <c r="AN2163" s="13">
        <f t="shared" si="2605"/>
        <v>5.9048994184280494E-2</v>
      </c>
      <c r="AO2163" s="13">
        <f t="shared" si="2606"/>
        <v>3.5851865223504829E-2</v>
      </c>
      <c r="AP2163" s="13">
        <f t="shared" si="2607"/>
        <v>1.4511748622316422E-2</v>
      </c>
      <c r="AQ2163" s="13">
        <f t="shared" si="2608"/>
        <v>4.405437069266562E-3</v>
      </c>
      <c r="AR2163" s="13">
        <f t="shared" si="2609"/>
        <v>9.6509417831370882E-5</v>
      </c>
      <c r="AS2163" s="13">
        <f t="shared" si="2610"/>
        <v>4.0678193200916586E-4</v>
      </c>
      <c r="AT2163" s="13">
        <f t="shared" si="2611"/>
        <v>8.5728182765662801E-4</v>
      </c>
      <c r="AU2163" s="13">
        <f t="shared" si="2612"/>
        <v>1.2044653809152447E-3</v>
      </c>
      <c r="AV2163" s="13">
        <f t="shared" si="2613"/>
        <v>1.2691889706115209E-3</v>
      </c>
      <c r="AW2163" s="13">
        <f t="shared" si="2614"/>
        <v>1.5211321596894775E-4</v>
      </c>
      <c r="AX2163" s="13">
        <f t="shared" si="2615"/>
        <v>3.4160480157786076E-2</v>
      </c>
      <c r="AY2163" s="13">
        <f t="shared" si="2616"/>
        <v>4.1481381605419115E-2</v>
      </c>
      <c r="AZ2163" s="13">
        <f t="shared" si="2617"/>
        <v>2.5185609393464717E-2</v>
      </c>
      <c r="BA2163" s="13">
        <f t="shared" si="2618"/>
        <v>1.0194371482189836E-2</v>
      </c>
      <c r="BB2163" s="13">
        <f t="shared" si="2619"/>
        <v>3.0947794917318655E-3</v>
      </c>
      <c r="BC2163" s="13">
        <f t="shared" si="2620"/>
        <v>7.5160377423380087E-4</v>
      </c>
      <c r="BD2163" s="13">
        <f t="shared" si="2621"/>
        <v>1.953204390516289E-5</v>
      </c>
      <c r="BE2163" s="13">
        <f t="shared" si="2622"/>
        <v>8.2326499676048799E-5</v>
      </c>
      <c r="BF2163" s="13">
        <f t="shared" si="2623"/>
        <v>1.7350085279910029E-4</v>
      </c>
      <c r="BG2163" s="13">
        <f t="shared" si="2624"/>
        <v>2.4376554362177659E-4</v>
      </c>
      <c r="BH2163" s="13">
        <f t="shared" si="2625"/>
        <v>2.5686461751585294E-4</v>
      </c>
      <c r="BI2163" s="13">
        <f t="shared" si="2626"/>
        <v>2.165340704064007E-4</v>
      </c>
      <c r="BJ2163" s="14">
        <f t="shared" si="2627"/>
        <v>0.73113435925529335</v>
      </c>
      <c r="BK2163" s="14">
        <f t="shared" si="2628"/>
        <v>0.11967767284199951</v>
      </c>
      <c r="BL2163" s="14">
        <f t="shared" si="2629"/>
        <v>5.4724860896069809E-2</v>
      </c>
      <c r="BM2163" s="14">
        <f t="shared" si="2630"/>
        <v>0.77266757175083034</v>
      </c>
      <c r="BN2163" s="14">
        <f t="shared" si="2631"/>
        <v>9.284905753165236E-2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1.60606060606061</v>
      </c>
      <c r="F2164" s="10">
        <f>VLOOKUP(B2164,home!$B$2:$E$405,3,FALSE)</f>
        <v>1.49</v>
      </c>
      <c r="G2164" s="10">
        <f>VLOOKUP(C2164,away!$B$2:$E$405,4,FALSE)</f>
        <v>0.75</v>
      </c>
      <c r="H2164" s="10">
        <f>VLOOKUP(A2164,away!$A$2:$E$405,3,FALSE)</f>
        <v>1.4242424242424201</v>
      </c>
      <c r="I2164" s="10">
        <f>VLOOKUP(C2164,away!$B$2:$E$405,3,FALSE)</f>
        <v>0.25</v>
      </c>
      <c r="J2164" s="10">
        <f>VLOOKUP(B2164,home!$B$2:$E$405,4,FALSE)</f>
        <v>0.7</v>
      </c>
      <c r="K2164" s="12">
        <f t="shared" si="2576"/>
        <v>1.7947727272727316</v>
      </c>
      <c r="L2164" s="12">
        <f t="shared" si="2577"/>
        <v>0.24924242424242349</v>
      </c>
      <c r="M2164" s="13">
        <f t="shared" si="2578"/>
        <v>0.12950767262668217</v>
      </c>
      <c r="N2164" s="13">
        <f t="shared" si="2579"/>
        <v>0.23243683880293439</v>
      </c>
      <c r="O2164" s="13">
        <f t="shared" si="2580"/>
        <v>3.2278806283468409E-2</v>
      </c>
      <c r="P2164" s="13">
        <f t="shared" si="2581"/>
        <v>5.7933121186488773E-2</v>
      </c>
      <c r="Q2164" s="13">
        <f t="shared" si="2582"/>
        <v>0.20858564954849751</v>
      </c>
      <c r="R2164" s="13">
        <f t="shared" si="2583"/>
        <v>4.0226239648716187E-3</v>
      </c>
      <c r="S2164" s="13">
        <f t="shared" si="2584"/>
        <v>6.4788565463667295E-3</v>
      </c>
      <c r="T2164" s="13">
        <f t="shared" si="2585"/>
        <v>5.1988392955648083E-2</v>
      </c>
      <c r="U2164" s="13">
        <f t="shared" si="2586"/>
        <v>7.2196957842252827E-3</v>
      </c>
      <c r="V2164" s="13">
        <f t="shared" si="2587"/>
        <v>3.2202329006448003E-4</v>
      </c>
      <c r="W2164" s="13">
        <f t="shared" si="2588"/>
        <v>0.12478794503670369</v>
      </c>
      <c r="X2164" s="13">
        <f t="shared" si="2589"/>
        <v>3.1102449937178325E-2</v>
      </c>
      <c r="Y2164" s="13">
        <f t="shared" si="2590"/>
        <v>3.8760250111104684E-3</v>
      </c>
      <c r="Z2164" s="13">
        <f t="shared" si="2591"/>
        <v>3.3420284960675737E-4</v>
      </c>
      <c r="AA2164" s="13">
        <f t="shared" si="2592"/>
        <v>5.9981815985103834E-4</v>
      </c>
      <c r="AB2164" s="13">
        <f t="shared" si="2593"/>
        <v>5.3826863731177991E-4</v>
      </c>
      <c r="AC2164" s="13">
        <f t="shared" si="2594"/>
        <v>9.0032379500182471E-6</v>
      </c>
      <c r="AD2164" s="13">
        <f t="shared" si="2595"/>
        <v>5.5991500111071117E-2</v>
      </c>
      <c r="AE2164" s="13">
        <f t="shared" si="2596"/>
        <v>1.3955457224653288E-2</v>
      </c>
      <c r="AF2164" s="13">
        <f t="shared" si="2597"/>
        <v>1.7391459950420142E-3</v>
      </c>
      <c r="AG2164" s="13">
        <f t="shared" si="2598"/>
        <v>1.4448965463859122E-4</v>
      </c>
      <c r="AH2164" s="13">
        <f t="shared" si="2599"/>
        <v>2.0824382106178556E-5</v>
      </c>
      <c r="AI2164" s="13">
        <f t="shared" si="2600"/>
        <v>3.7375033066475556E-5</v>
      </c>
      <c r="AJ2164" s="13">
        <f t="shared" si="2601"/>
        <v>3.3539845014313437E-5</v>
      </c>
      <c r="AK2164" s="13">
        <f t="shared" si="2602"/>
        <v>2.006546636954802E-5</v>
      </c>
      <c r="AL2164" s="13">
        <f t="shared" si="2603"/>
        <v>1.6109799972476398E-7</v>
      </c>
      <c r="AM2164" s="13">
        <f t="shared" si="2604"/>
        <v>2.0098403471687704E-2</v>
      </c>
      <c r="AN2164" s="13">
        <f t="shared" si="2605"/>
        <v>5.0093748046857837E-3</v>
      </c>
      <c r="AO2164" s="13">
        <f t="shared" si="2606"/>
        <v>6.2427436012940055E-4</v>
      </c>
      <c r="AP2164" s="13">
        <f t="shared" si="2607"/>
        <v>5.1865218303679867E-5</v>
      </c>
      <c r="AQ2164" s="13">
        <f t="shared" si="2608"/>
        <v>3.2317531859679198E-6</v>
      </c>
      <c r="AR2164" s="13">
        <f t="shared" si="2609"/>
        <v>1.0380638958988975E-6</v>
      </c>
      <c r="AS2164" s="13">
        <f t="shared" si="2610"/>
        <v>1.8630887695258211E-6</v>
      </c>
      <c r="AT2164" s="13">
        <f t="shared" si="2611"/>
        <v>1.6719104560165284E-6</v>
      </c>
      <c r="AU2164" s="13">
        <f t="shared" si="2612"/>
        <v>1.0002330963001937E-6</v>
      </c>
      <c r="AV2164" s="13">
        <f t="shared" si="2613"/>
        <v>4.4879777053878697E-7</v>
      </c>
      <c r="AW2164" s="13">
        <f t="shared" si="2614"/>
        <v>2.0017925818741666E-9</v>
      </c>
      <c r="AX2164" s="13">
        <f t="shared" si="2615"/>
        <v>6.0120110687847802E-3</v>
      </c>
      <c r="AY2164" s="13">
        <f t="shared" si="2616"/>
        <v>1.4984482133562019E-3</v>
      </c>
      <c r="AZ2164" s="13">
        <f t="shared" si="2617"/>
        <v>1.8673843264931396E-4</v>
      </c>
      <c r="BA2164" s="13">
        <f t="shared" si="2618"/>
        <v>1.551437988424852E-5</v>
      </c>
      <c r="BB2164" s="13">
        <f t="shared" si="2619"/>
        <v>9.6671041324199707E-7</v>
      </c>
      <c r="BC2164" s="13">
        <f t="shared" si="2620"/>
        <v>4.8189049387366075E-8</v>
      </c>
      <c r="BD2164" s="13">
        <f t="shared" si="2621"/>
        <v>4.3121593655396018E-8</v>
      </c>
      <c r="BE2164" s="13">
        <f t="shared" si="2622"/>
        <v>7.7393460249241626E-8</v>
      </c>
      <c r="BF2164" s="13">
        <f t="shared" si="2623"/>
        <v>6.9451835862302598E-8</v>
      </c>
      <c r="BG2164" s="13">
        <f t="shared" si="2624"/>
        <v>4.1550086954894307E-8</v>
      </c>
      <c r="BH2164" s="13">
        <f t="shared" si="2625"/>
        <v>1.8643240720613707E-8</v>
      </c>
      <c r="BI2164" s="13">
        <f t="shared" si="2626"/>
        <v>6.692075998667579E-9</v>
      </c>
      <c r="BJ2164" s="14">
        <f t="shared" si="2627"/>
        <v>0.75810877087960715</v>
      </c>
      <c r="BK2164" s="14">
        <f t="shared" si="2628"/>
        <v>0.19574928619890811</v>
      </c>
      <c r="BL2164" s="14">
        <f t="shared" si="2629"/>
        <v>4.4777296502566358E-2</v>
      </c>
      <c r="BM2164" s="14">
        <f t="shared" si="2630"/>
        <v>0.33270639780618183</v>
      </c>
      <c r="BN2164" s="14">
        <f t="shared" si="2631"/>
        <v>0.66476471241294288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1.60606060606061</v>
      </c>
      <c r="F2165" s="10">
        <f>VLOOKUP(B2165,home!$B$2:$E$405,3,FALSE)</f>
        <v>0.62</v>
      </c>
      <c r="G2165" s="10">
        <f>VLOOKUP(C2165,away!$B$2:$E$405,4,FALSE)</f>
        <v>0.37</v>
      </c>
      <c r="H2165" s="10">
        <f>VLOOKUP(A2165,away!$A$2:$E$405,3,FALSE)</f>
        <v>1.4242424242424201</v>
      </c>
      <c r="I2165" s="10">
        <f>VLOOKUP(C2165,away!$B$2:$E$405,3,FALSE)</f>
        <v>0.62</v>
      </c>
      <c r="J2165" s="10">
        <f>VLOOKUP(B2165,home!$B$2:$E$405,4,FALSE)</f>
        <v>0.98</v>
      </c>
      <c r="K2165" s="12">
        <f t="shared" si="2576"/>
        <v>0.36843030303030394</v>
      </c>
      <c r="L2165" s="12">
        <f t="shared" si="2577"/>
        <v>0.86536969696969446</v>
      </c>
      <c r="M2165" s="13">
        <f t="shared" si="2578"/>
        <v>0.29118397356750791</v>
      </c>
      <c r="N2165" s="13">
        <f t="shared" si="2579"/>
        <v>0.10728099961904496</v>
      </c>
      <c r="O2165" s="13">
        <f t="shared" si="2580"/>
        <v>0.2519817869685459</v>
      </c>
      <c r="P2165" s="13">
        <f t="shared" si="2581"/>
        <v>9.2837726130938839E-2</v>
      </c>
      <c r="Q2165" s="13">
        <f t="shared" si="2582"/>
        <v>1.9762785599519325E-2</v>
      </c>
      <c r="R2165" s="13">
        <f t="shared" si="2583"/>
        <v>0.1090287013154263</v>
      </c>
      <c r="S2165" s="13">
        <f t="shared" si="2584"/>
        <v>7.3998263774336936E-3</v>
      </c>
      <c r="T2165" s="13">
        <f t="shared" si="2585"/>
        <v>1.7102115785533081E-2</v>
      </c>
      <c r="U2165" s="13">
        <f t="shared" si="2586"/>
        <v>4.0169477464643007E-2</v>
      </c>
      <c r="V2165" s="13">
        <f t="shared" si="2587"/>
        <v>2.6214166109790957E-4</v>
      </c>
      <c r="W2165" s="13">
        <f t="shared" si="2588"/>
        <v>2.4270696957179446E-3</v>
      </c>
      <c r="X2165" s="13">
        <f t="shared" si="2589"/>
        <v>2.1003125671077661E-3</v>
      </c>
      <c r="Y2165" s="13">
        <f t="shared" si="2590"/>
        <v>9.0877342486984426E-4</v>
      </c>
      <c r="Z2165" s="13">
        <f t="shared" si="2591"/>
        <v>3.1450044739443267E-2</v>
      </c>
      <c r="AA2165" s="13">
        <f t="shared" si="2592"/>
        <v>1.1587149513669699E-2</v>
      </c>
      <c r="AB2165" s="13">
        <f t="shared" si="2593"/>
        <v>2.1345285032893829E-3</v>
      </c>
      <c r="AC2165" s="13">
        <f t="shared" si="2594"/>
        <v>5.2236382213861165E-6</v>
      </c>
      <c r="AD2165" s="13">
        <f t="shared" si="2595"/>
        <v>2.2355150586725745E-4</v>
      </c>
      <c r="AE2165" s="13">
        <f t="shared" si="2596"/>
        <v>1.9345469888946745E-4</v>
      </c>
      <c r="AF2165" s="13">
        <f t="shared" si="2597"/>
        <v>8.3704917077670948E-5</v>
      </c>
      <c r="AG2165" s="13">
        <f t="shared" si="2598"/>
        <v>2.4145232908792509E-5</v>
      </c>
      <c r="AH2165" s="13">
        <f t="shared" si="2599"/>
        <v>6.803978921463838E-3</v>
      </c>
      <c r="AI2165" s="13">
        <f t="shared" si="2600"/>
        <v>2.5067920158467222E-3</v>
      </c>
      <c r="AJ2165" s="13">
        <f t="shared" si="2601"/>
        <v>4.6178907101617709E-4</v>
      </c>
      <c r="AK2165" s="13">
        <f t="shared" si="2602"/>
        <v>5.6712362456857573E-5</v>
      </c>
      <c r="AL2165" s="13">
        <f t="shared" si="2603"/>
        <v>6.6617772765810351E-8</v>
      </c>
      <c r="AM2165" s="13">
        <f t="shared" si="2604"/>
        <v>1.64726298099109E-5</v>
      </c>
      <c r="AN2165" s="13">
        <f t="shared" si="2605"/>
        <v>1.4254914666896551E-5</v>
      </c>
      <c r="AO2165" s="13">
        <f t="shared" si="2606"/>
        <v>6.167885592810559E-6</v>
      </c>
      <c r="AP2165" s="13">
        <f t="shared" si="2607"/>
        <v>1.7791670954647395E-6</v>
      </c>
      <c r="AQ2165" s="13">
        <f t="shared" si="2608"/>
        <v>3.8490932256519322E-7</v>
      </c>
      <c r="AR2165" s="13">
        <f t="shared" si="2609"/>
        <v>1.1775914354910703E-3</v>
      </c>
      <c r="AS2165" s="13">
        <f t="shared" si="2610"/>
        <v>4.3386036942386563E-4</v>
      </c>
      <c r="AT2165" s="13">
        <f t="shared" si="2611"/>
        <v>7.9923653689837205E-5</v>
      </c>
      <c r="AU2165" s="13">
        <f t="shared" si="2612"/>
        <v>9.8154319827452664E-6</v>
      </c>
      <c r="AV2165" s="13">
        <f t="shared" si="2613"/>
        <v>9.0407564494404374E-7</v>
      </c>
      <c r="AW2165" s="13">
        <f t="shared" si="2614"/>
        <v>5.8998997816787152E-10</v>
      </c>
      <c r="AX2165" s="13">
        <f t="shared" si="2615"/>
        <v>1.0115026654285811E-6</v>
      </c>
      <c r="AY2165" s="13">
        <f t="shared" si="2616"/>
        <v>8.7532375506596946E-7</v>
      </c>
      <c r="AZ2165" s="13">
        <f t="shared" si="2617"/>
        <v>3.7873932633590648E-7</v>
      </c>
      <c r="BA2165" s="13">
        <f t="shared" si="2618"/>
        <v>1.0924984535393655E-7</v>
      </c>
      <c r="BB2165" s="13">
        <f t="shared" si="2619"/>
        <v>2.3635376391980511E-8</v>
      </c>
      <c r="BC2165" s="13">
        <f t="shared" si="2620"/>
        <v>4.0906677012185702E-9</v>
      </c>
      <c r="BD2165" s="13">
        <f t="shared" si="2621"/>
        <v>1.6984199061416909E-4</v>
      </c>
      <c r="BE2165" s="13">
        <f t="shared" si="2622"/>
        <v>6.257493606924836E-5</v>
      </c>
      <c r="BF2165" s="13">
        <f t="shared" si="2623"/>
        <v>1.1527251329047533E-5</v>
      </c>
      <c r="BG2165" s="13">
        <f t="shared" si="2624"/>
        <v>1.4156629000891525E-6</v>
      </c>
      <c r="BH2165" s="13">
        <f t="shared" si="2625"/>
        <v>1.3039327781715131E-7</v>
      </c>
      <c r="BI2165" s="13">
        <f t="shared" si="2626"/>
        <v>9.6081669718575398E-9</v>
      </c>
      <c r="BJ2165" s="14">
        <f t="shared" si="2627"/>
        <v>0.15014837509465997</v>
      </c>
      <c r="BK2165" s="14">
        <f t="shared" si="2628"/>
        <v>0.39168983331672752</v>
      </c>
      <c r="BL2165" s="14">
        <f t="shared" si="2629"/>
        <v>0.42667851094494774</v>
      </c>
      <c r="BM2165" s="14">
        <f t="shared" si="2630"/>
        <v>0.12788991616103026</v>
      </c>
      <c r="BN2165" s="14">
        <f t="shared" si="2631"/>
        <v>0.87207597320098318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1.80555555555556</v>
      </c>
      <c r="F2166" s="10">
        <f>VLOOKUP(B2166,home!$B$2:$E$405,3,FALSE)</f>
        <v>1.25</v>
      </c>
      <c r="G2166" s="10">
        <f>VLOOKUP(C2166,away!$B$2:$E$405,4,FALSE)</f>
        <v>0.42</v>
      </c>
      <c r="H2166" s="10">
        <f>VLOOKUP(A2166,away!$A$2:$E$405,3,FALSE)</f>
        <v>1.2361111111111101</v>
      </c>
      <c r="I2166" s="10">
        <f>VLOOKUP(C2166,away!$B$2:$E$405,3,FALSE)</f>
        <v>1.66</v>
      </c>
      <c r="J2166" s="10">
        <f>VLOOKUP(B2166,home!$B$2:$E$405,4,FALSE)</f>
        <v>0.81</v>
      </c>
      <c r="K2166" s="12">
        <f t="shared" si="2576"/>
        <v>0.94791666666666896</v>
      </c>
      <c r="L2166" s="12">
        <f t="shared" si="2577"/>
        <v>1.6620749999999989</v>
      </c>
      <c r="M2166" s="13">
        <f t="shared" si="2578"/>
        <v>7.3535156553474978E-2</v>
      </c>
      <c r="N2166" s="13">
        <f t="shared" si="2579"/>
        <v>6.9705200482981663E-2</v>
      </c>
      <c r="O2166" s="13">
        <f t="shared" si="2580"/>
        <v>0.12222094532861685</v>
      </c>
      <c r="P2166" s="13">
        <f t="shared" si="2581"/>
        <v>0.11585527109275166</v>
      </c>
      <c r="Q2166" s="13">
        <f t="shared" si="2582"/>
        <v>3.3037360645579925E-2</v>
      </c>
      <c r="R2166" s="13">
        <f t="shared" si="2583"/>
        <v>0.10157018885353036</v>
      </c>
      <c r="S2166" s="13">
        <f t="shared" si="2584"/>
        <v>4.5632743809466629E-2</v>
      </c>
      <c r="T2166" s="13">
        <f t="shared" si="2585"/>
        <v>5.4910571195002221E-2</v>
      </c>
      <c r="U2166" s="13">
        <f t="shared" si="2586"/>
        <v>9.6280074850742553E-2</v>
      </c>
      <c r="V2166" s="13">
        <f t="shared" si="2587"/>
        <v>7.9883088920229915E-3</v>
      </c>
      <c r="W2166" s="13">
        <f t="shared" si="2588"/>
        <v>1.0438888259540906E-2</v>
      </c>
      <c r="X2166" s="13">
        <f t="shared" si="2589"/>
        <v>1.7350215203976442E-2</v>
      </c>
      <c r="Y2166" s="13">
        <f t="shared" si="2590"/>
        <v>1.4418679467574563E-2</v>
      </c>
      <c r="Z2166" s="13">
        <f t="shared" si="2591"/>
        <v>5.6272423879577115E-2</v>
      </c>
      <c r="AA2166" s="13">
        <f t="shared" si="2592"/>
        <v>5.3341568469182601E-2</v>
      </c>
      <c r="AB2166" s="13">
        <f t="shared" si="2593"/>
        <v>2.5281680889039728E-2</v>
      </c>
      <c r="AC2166" s="13">
        <f t="shared" si="2594"/>
        <v>7.8660308180698618E-4</v>
      </c>
      <c r="AD2166" s="13">
        <f t="shared" si="2595"/>
        <v>2.4737990406724598E-3</v>
      </c>
      <c r="AE2166" s="13">
        <f t="shared" si="2596"/>
        <v>4.1116395405256757E-3</v>
      </c>
      <c r="AF2166" s="13">
        <f t="shared" si="2597"/>
        <v>3.4169266446596042E-3</v>
      </c>
      <c r="AG2166" s="13">
        <f t="shared" si="2598"/>
        <v>1.8930627843075358E-3</v>
      </c>
      <c r="AH2166" s="13">
        <f t="shared" si="2599"/>
        <v>2.3382247229912015E-2</v>
      </c>
      <c r="AI2166" s="13">
        <f t="shared" si="2600"/>
        <v>2.2164421853354148E-2</v>
      </c>
      <c r="AJ2166" s="13">
        <f t="shared" si="2601"/>
        <v>1.0505012440912669E-2</v>
      </c>
      <c r="AK2166" s="13">
        <f t="shared" si="2602"/>
        <v>3.3192921254272755E-3</v>
      </c>
      <c r="AL2166" s="13">
        <f t="shared" si="2603"/>
        <v>4.957199661028577E-5</v>
      </c>
      <c r="AM2166" s="13">
        <f t="shared" si="2604"/>
        <v>4.6899106812748844E-4</v>
      </c>
      <c r="AN2166" s="13">
        <f t="shared" si="2605"/>
        <v>7.7949832955799482E-4</v>
      </c>
      <c r="AO2166" s="13">
        <f t="shared" si="2606"/>
        <v>6.4779234305005181E-4</v>
      </c>
      <c r="AP2166" s="13">
        <f t="shared" si="2607"/>
        <v>3.5889315285830462E-4</v>
      </c>
      <c r="AQ2166" s="13">
        <f t="shared" si="2608"/>
        <v>1.4912683425924154E-4</v>
      </c>
      <c r="AR2166" s="13">
        <f t="shared" si="2609"/>
        <v>7.7726097129312017E-3</v>
      </c>
      <c r="AS2166" s="13">
        <f t="shared" si="2610"/>
        <v>7.3677862903827182E-3</v>
      </c>
      <c r="AT2166" s="13">
        <f t="shared" si="2611"/>
        <v>3.4920237105459844E-3</v>
      </c>
      <c r="AU2166" s="13">
        <f t="shared" si="2612"/>
        <v>1.1033824918739077E-3</v>
      </c>
      <c r="AV2166" s="13">
        <f t="shared" si="2613"/>
        <v>2.6147866343886926E-4</v>
      </c>
      <c r="AW2166" s="13">
        <f t="shared" si="2614"/>
        <v>2.1694751852458664E-6</v>
      </c>
      <c r="AX2166" s="13">
        <f t="shared" si="2615"/>
        <v>7.4094074999308222E-5</v>
      </c>
      <c r="AY2166" s="13">
        <f t="shared" si="2616"/>
        <v>1.2314990970447513E-4</v>
      </c>
      <c r="AZ2166" s="13">
        <f t="shared" si="2617"/>
        <v>1.0234219308603268E-4</v>
      </c>
      <c r="BA2166" s="13">
        <f t="shared" si="2618"/>
        <v>5.6700133524489218E-5</v>
      </c>
      <c r="BB2166" s="13">
        <f t="shared" si="2619"/>
        <v>2.3559968606928831E-5</v>
      </c>
      <c r="BC2166" s="13">
        <f t="shared" si="2620"/>
        <v>7.8316869644722476E-6</v>
      </c>
      <c r="BD2166" s="13">
        <f t="shared" si="2621"/>
        <v>2.1531100481033526E-3</v>
      </c>
      <c r="BE2166" s="13">
        <f t="shared" si="2622"/>
        <v>2.040968899764641E-3</v>
      </c>
      <c r="BF2166" s="13">
        <f t="shared" si="2623"/>
        <v>9.6733421811761862E-4</v>
      </c>
      <c r="BG2166" s="13">
        <f t="shared" si="2624"/>
        <v>3.0565074253022055E-4</v>
      </c>
      <c r="BH2166" s="13">
        <f t="shared" si="2625"/>
        <v>7.2432858255859706E-5</v>
      </c>
      <c r="BI2166" s="13">
        <f t="shared" si="2626"/>
        <v>1.3732062711006776E-5</v>
      </c>
      <c r="BJ2166" s="14">
        <f t="shared" si="2627"/>
        <v>0.21454832295955972</v>
      </c>
      <c r="BK2166" s="14">
        <f t="shared" si="2628"/>
        <v>0.24397080533583801</v>
      </c>
      <c r="BL2166" s="14">
        <f t="shared" si="2629"/>
        <v>0.4836159417393735</v>
      </c>
      <c r="BM2166" s="14">
        <f t="shared" si="2630"/>
        <v>0.48236239052289365</v>
      </c>
      <c r="BN2166" s="14">
        <f t="shared" si="2631"/>
        <v>0.51592412295693546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1.80555555555556</v>
      </c>
      <c r="F2167" s="10">
        <f>VLOOKUP(B2167,home!$B$2:$E$405,3,FALSE)</f>
        <v>1.52</v>
      </c>
      <c r="G2167" s="10">
        <f>VLOOKUP(C2167,away!$B$2:$E$405,4,FALSE)</f>
        <v>1.29</v>
      </c>
      <c r="H2167" s="10">
        <f>VLOOKUP(A2167,away!$A$2:$E$405,3,FALSE)</f>
        <v>1.2361111111111101</v>
      </c>
      <c r="I2167" s="10">
        <f>VLOOKUP(C2167,away!$B$2:$E$405,3,FALSE)</f>
        <v>1.1100000000000001</v>
      </c>
      <c r="J2167" s="10">
        <f>VLOOKUP(B2167,home!$B$2:$E$405,4,FALSE)</f>
        <v>1.62</v>
      </c>
      <c r="K2167" s="12">
        <f t="shared" si="2576"/>
        <v>3.5403333333333422</v>
      </c>
      <c r="L2167" s="12">
        <f t="shared" si="2577"/>
        <v>2.2227749999999982</v>
      </c>
      <c r="M2167" s="13">
        <f t="shared" si="2578"/>
        <v>3.1413321000702201E-3</v>
      </c>
      <c r="N2167" s="13">
        <f t="shared" si="2579"/>
        <v>1.112136274494863E-2</v>
      </c>
      <c r="O2167" s="13">
        <f t="shared" si="2580"/>
        <v>6.9824744587335778E-3</v>
      </c>
      <c r="P2167" s="13">
        <f t="shared" si="2581"/>
        <v>2.472028707540317E-2</v>
      </c>
      <c r="Q2167" s="13">
        <f t="shared" si="2582"/>
        <v>1.9686665619016615E-2</v>
      </c>
      <c r="R2167" s="13">
        <f t="shared" si="2583"/>
        <v>7.7602348325057592E-3</v>
      </c>
      <c r="S2167" s="13">
        <f t="shared" si="2584"/>
        <v>4.8633236921741339E-2</v>
      </c>
      <c r="T2167" s="13">
        <f t="shared" si="2585"/>
        <v>4.3759028171309618E-2</v>
      </c>
      <c r="U2167" s="13">
        <f t="shared" si="2586"/>
        <v>2.7473818052014626E-2</v>
      </c>
      <c r="V2167" s="13">
        <f t="shared" si="2587"/>
        <v>4.2523629389394274E-2</v>
      </c>
      <c r="W2167" s="13">
        <f t="shared" si="2588"/>
        <v>2.3232452837730667E-2</v>
      </c>
      <c r="X2167" s="13">
        <f t="shared" si="2589"/>
        <v>5.1640515356386744E-2</v>
      </c>
      <c r="Y2167" s="13">
        <f t="shared" si="2590"/>
        <v>5.7392623260646237E-2</v>
      </c>
      <c r="Z2167" s="13">
        <f t="shared" si="2591"/>
        <v>5.7497519932743248E-3</v>
      </c>
      <c r="AA2167" s="13">
        <f t="shared" si="2592"/>
        <v>2.0356038640188919E-2</v>
      </c>
      <c r="AB2167" s="13">
        <f t="shared" si="2593"/>
        <v>3.6033581066241174E-2</v>
      </c>
      <c r="AC2167" s="13">
        <f t="shared" si="2594"/>
        <v>2.0914621021174026E-2</v>
      </c>
      <c r="AD2167" s="13">
        <f t="shared" si="2595"/>
        <v>2.0562656799128172E-2</v>
      </c>
      <c r="AE2167" s="13">
        <f t="shared" si="2596"/>
        <v>4.5706159466682092E-2</v>
      </c>
      <c r="AF2167" s="13">
        <f t="shared" si="2597"/>
        <v>5.079725430427711E-2</v>
      </c>
      <c r="AG2167" s="13">
        <f t="shared" si="2598"/>
        <v>3.7636955645396486E-2</v>
      </c>
      <c r="AH2167" s="13">
        <f t="shared" si="2599"/>
        <v>3.1951012467125819E-3</v>
      </c>
      <c r="AI2167" s="13">
        <f t="shared" si="2600"/>
        <v>1.1311723447111472E-2</v>
      </c>
      <c r="AJ2167" s="13">
        <f t="shared" si="2601"/>
        <v>2.0023635788628539E-2</v>
      </c>
      <c r="AK2167" s="13">
        <f t="shared" si="2602"/>
        <v>2.3630115079002697E-2</v>
      </c>
      <c r="AL2167" s="13">
        <f t="shared" si="2603"/>
        <v>6.5833909850553721E-3</v>
      </c>
      <c r="AM2167" s="13">
        <f t="shared" si="2604"/>
        <v>1.455973185756939E-2</v>
      </c>
      <c r="AN2167" s="13">
        <f t="shared" si="2605"/>
        <v>3.2363007979708772E-2</v>
      </c>
      <c r="AO2167" s="13">
        <f t="shared" si="2606"/>
        <v>3.5967842531048559E-2</v>
      </c>
      <c r="AP2167" s="13">
        <f t="shared" si="2607"/>
        <v>2.6649473727317134E-2</v>
      </c>
      <c r="AQ2167" s="13">
        <f t="shared" si="2608"/>
        <v>1.4808945991059324E-2</v>
      </c>
      <c r="AR2167" s="13">
        <f t="shared" si="2609"/>
        <v>1.4203982347323106E-3</v>
      </c>
      <c r="AS2167" s="13">
        <f t="shared" si="2610"/>
        <v>5.0286832170306365E-3</v>
      </c>
      <c r="AT2167" s="13">
        <f t="shared" si="2611"/>
        <v>8.9016074080137536E-3</v>
      </c>
      <c r="AU2167" s="13">
        <f t="shared" si="2612"/>
        <v>1.0504885808946035E-2</v>
      </c>
      <c r="AV2167" s="13">
        <f t="shared" si="2613"/>
        <v>9.2976993480680115E-3</v>
      </c>
      <c r="AW2167" s="13">
        <f t="shared" si="2614"/>
        <v>1.4390861892683473E-3</v>
      </c>
      <c r="AX2167" s="13">
        <f t="shared" si="2615"/>
        <v>8.5910506699580502E-3</v>
      </c>
      <c r="AY2167" s="13">
        <f t="shared" si="2616"/>
        <v>1.9095972652915991E-2</v>
      </c>
      <c r="AZ2167" s="13">
        <f t="shared" si="2617"/>
        <v>2.1223025306792657E-2</v>
      </c>
      <c r="BA2167" s="13">
        <f t="shared" si="2618"/>
        <v>1.5724670025435337E-2</v>
      </c>
      <c r="BB2167" s="13">
        <f t="shared" si="2619"/>
        <v>8.7381008539467505E-3</v>
      </c>
      <c r="BC2167" s="13">
        <f t="shared" si="2620"/>
        <v>3.8845664251262943E-3</v>
      </c>
      <c r="BD2167" s="13">
        <f t="shared" si="2621"/>
        <v>5.2620428103451766E-4</v>
      </c>
      <c r="BE2167" s="13">
        <f t="shared" si="2622"/>
        <v>1.8629385562892089E-3</v>
      </c>
      <c r="BF2167" s="13">
        <f t="shared" si="2623"/>
        <v>3.2977117343912891E-3</v>
      </c>
      <c r="BG2167" s="13">
        <f t="shared" si="2624"/>
        <v>3.8916662589966637E-3</v>
      </c>
      <c r="BH2167" s="13">
        <f t="shared" si="2625"/>
        <v>3.44444894473364E-3</v>
      </c>
      <c r="BI2167" s="13">
        <f t="shared" si="2626"/>
        <v>2.4388994828010717E-3</v>
      </c>
      <c r="BJ2167" s="14">
        <f t="shared" si="2627"/>
        <v>0.56314206222640051</v>
      </c>
      <c r="BK2167" s="14">
        <f t="shared" si="2628"/>
        <v>0.16561247014575439</v>
      </c>
      <c r="BL2167" s="14">
        <f t="shared" si="2629"/>
        <v>0.20738186588617655</v>
      </c>
      <c r="BM2167" s="14">
        <f t="shared" si="2630"/>
        <v>0.85081690695728018</v>
      </c>
      <c r="BN2167" s="14">
        <f t="shared" si="2631"/>
        <v>7.3412356830677983E-2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1.80555555555556</v>
      </c>
      <c r="F2168" s="10">
        <f>VLOOKUP(B2168,home!$B$2:$E$405,3,FALSE)</f>
        <v>0.55000000000000004</v>
      </c>
      <c r="G2168" s="10">
        <f>VLOOKUP(C2168,away!$B$2:$E$405,4,FALSE)</f>
        <v>1.1100000000000001</v>
      </c>
      <c r="H2168" s="10">
        <f>VLOOKUP(A2168,away!$A$2:$E$405,3,FALSE)</f>
        <v>1.2361111111111101</v>
      </c>
      <c r="I2168" s="10">
        <f>VLOOKUP(C2168,away!$B$2:$E$405,3,FALSE)</f>
        <v>0.83</v>
      </c>
      <c r="J2168" s="10">
        <f>VLOOKUP(B2168,home!$B$2:$E$405,4,FALSE)</f>
        <v>0.81</v>
      </c>
      <c r="K2168" s="12">
        <f t="shared" si="2576"/>
        <v>1.1022916666666696</v>
      </c>
      <c r="L2168" s="12">
        <f t="shared" si="2577"/>
        <v>0.83103749999999943</v>
      </c>
      <c r="M2168" s="13">
        <f t="shared" si="2578"/>
        <v>0.14466577941181985</v>
      </c>
      <c r="N2168" s="13">
        <f t="shared" si="2579"/>
        <v>0.15946388309748763</v>
      </c>
      <c r="O2168" s="13">
        <f t="shared" si="2580"/>
        <v>0.12022268765795012</v>
      </c>
      <c r="P2168" s="13">
        <f t="shared" si="2581"/>
        <v>0.13252046674962828</v>
      </c>
      <c r="Q2168" s="13">
        <f t="shared" si="2582"/>
        <v>8.7887854736334328E-2</v>
      </c>
      <c r="R2168" s="13">
        <f t="shared" si="2583"/>
        <v>4.995478089727183E-2</v>
      </c>
      <c r="S2168" s="13">
        <f t="shared" si="2584"/>
        <v>3.034870129435821E-2</v>
      </c>
      <c r="T2168" s="13">
        <f t="shared" si="2585"/>
        <v>7.3038103080446379E-2</v>
      </c>
      <c r="U2168" s="13">
        <f t="shared" si="2586"/>
        <v>5.5064738693222065E-2</v>
      </c>
      <c r="V2168" s="13">
        <f t="shared" si="2587"/>
        <v>3.088977517024472E-3</v>
      </c>
      <c r="W2168" s="13">
        <f t="shared" si="2588"/>
        <v>3.229268329235737E-2</v>
      </c>
      <c r="X2168" s="13">
        <f t="shared" si="2589"/>
        <v>2.6836430791572413E-2</v>
      </c>
      <c r="Y2168" s="13">
        <f t="shared" si="2590"/>
        <v>1.1151040176975673E-2</v>
      </c>
      <c r="Z2168" s="13">
        <f t="shared" si="2591"/>
        <v>1.3838098743305506E-2</v>
      </c>
      <c r="AA2168" s="13">
        <f t="shared" si="2592"/>
        <v>1.5253620927256168E-2</v>
      </c>
      <c r="AB2168" s="13">
        <f t="shared" si="2593"/>
        <v>8.4069696173033979E-3</v>
      </c>
      <c r="AC2168" s="13">
        <f t="shared" si="2594"/>
        <v>1.7685278785329001E-4</v>
      </c>
      <c r="AD2168" s="13">
        <f t="shared" si="2595"/>
        <v>8.8989889218678772E-3</v>
      </c>
      <c r="AE2168" s="13">
        <f t="shared" si="2596"/>
        <v>7.3953935061567694E-3</v>
      </c>
      <c r="AF2168" s="13">
        <f t="shared" si="2597"/>
        <v>3.072924665436376E-3</v>
      </c>
      <c r="AG2168" s="13">
        <f t="shared" si="2598"/>
        <v>8.5123854388419369E-4</v>
      </c>
      <c r="AH2168" s="13">
        <f t="shared" si="2599"/>
        <v>2.8749947460974348E-3</v>
      </c>
      <c r="AI2168" s="13">
        <f t="shared" si="2600"/>
        <v>3.1690827503336595E-3</v>
      </c>
      <c r="AJ2168" s="13">
        <f t="shared" si="2601"/>
        <v>1.7466267533349418E-3</v>
      </c>
      <c r="AK2168" s="13">
        <f t="shared" si="2602"/>
        <v>6.4176403832605562E-4</v>
      </c>
      <c r="AL2168" s="13">
        <f t="shared" si="2603"/>
        <v>6.4802095112138476E-6</v>
      </c>
      <c r="AM2168" s="13">
        <f t="shared" si="2604"/>
        <v>1.9618562660667937E-3</v>
      </c>
      <c r="AN2168" s="13">
        <f t="shared" si="2605"/>
        <v>1.6303761267114816E-3</v>
      </c>
      <c r="AO2168" s="13">
        <f t="shared" si="2606"/>
        <v>6.7745185020099601E-4</v>
      </c>
      <c r="AP2168" s="13">
        <f t="shared" si="2607"/>
        <v>1.876626306538033E-4</v>
      </c>
      <c r="AQ2168" s="13">
        <f t="shared" si="2608"/>
        <v>3.8988670855489981E-5</v>
      </c>
      <c r="AR2168" s="13">
        <f t="shared" si="2609"/>
        <v>4.7784568926198913E-4</v>
      </c>
      <c r="AS2168" s="13">
        <f t="shared" si="2610"/>
        <v>5.2672532122608146E-4</v>
      </c>
      <c r="AT2168" s="13">
        <f t="shared" si="2611"/>
        <v>2.9030246610491718E-4</v>
      </c>
      <c r="AU2168" s="13">
        <f t="shared" si="2612"/>
        <v>1.0666599640007783E-4</v>
      </c>
      <c r="AV2168" s="13">
        <f t="shared" si="2613"/>
        <v>2.9394259737125684E-5</v>
      </c>
      <c r="AW2168" s="13">
        <f t="shared" si="2614"/>
        <v>1.6489355913121812E-7</v>
      </c>
      <c r="AX2168" s="13">
        <f t="shared" si="2615"/>
        <v>3.6042296888053602E-4</v>
      </c>
      <c r="AY2168" s="13">
        <f t="shared" si="2616"/>
        <v>2.995250030010582E-4</v>
      </c>
      <c r="AZ2168" s="13">
        <f t="shared" si="2617"/>
        <v>1.2445825484074587E-4</v>
      </c>
      <c r="BA2168" s="13">
        <f t="shared" si="2618"/>
        <v>3.4476492319072099E-5</v>
      </c>
      <c r="BB2168" s="13">
        <f t="shared" si="2619"/>
        <v>7.1628144964027137E-6</v>
      </c>
      <c r="BC2168" s="13">
        <f t="shared" si="2620"/>
        <v>1.1905134904108534E-6</v>
      </c>
      <c r="BD2168" s="13">
        <f t="shared" si="2621"/>
        <v>6.6184614498343325E-5</v>
      </c>
      <c r="BE2168" s="13">
        <f t="shared" si="2622"/>
        <v>7.295474902306988E-5</v>
      </c>
      <c r="BF2168" s="13">
        <f t="shared" si="2623"/>
        <v>4.0208705945944149E-5</v>
      </c>
      <c r="BG2168" s="13">
        <f t="shared" si="2624"/>
        <v>1.4773907163888266E-5</v>
      </c>
      <c r="BH2168" s="13">
        <f t="shared" si="2625"/>
        <v>4.0712886877152605E-6</v>
      </c>
      <c r="BI2168" s="13">
        <f t="shared" si="2626"/>
        <v>8.975495186125622E-7</v>
      </c>
      <c r="BJ2168" s="14">
        <f t="shared" si="2627"/>
        <v>0.41621211240403577</v>
      </c>
      <c r="BK2168" s="14">
        <f t="shared" si="2628"/>
        <v>0.31110678297319638</v>
      </c>
      <c r="BL2168" s="14">
        <f t="shared" si="2629"/>
        <v>0.25896529062866347</v>
      </c>
      <c r="BM2168" s="14">
        <f t="shared" si="2630"/>
        <v>0.30510747208926725</v>
      </c>
      <c r="BN2168" s="14">
        <f t="shared" si="2631"/>
        <v>0.69471545255049205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1.43333333333333</v>
      </c>
      <c r="F2169" s="10">
        <f>VLOOKUP(B2169,home!$B$2:$E$405,3,FALSE)</f>
        <v>1.95</v>
      </c>
      <c r="G2169" s="10">
        <f>VLOOKUP(C2169,away!$B$2:$E$405,4,FALSE)</f>
        <v>0.98</v>
      </c>
      <c r="H2169" s="10">
        <f>VLOOKUP(A2169,away!$A$2:$E$405,3,FALSE)</f>
        <v>1.3888888888888899</v>
      </c>
      <c r="I2169" s="10">
        <f>VLOOKUP(C2169,away!$B$2:$E$405,3,FALSE)</f>
        <v>0.56000000000000005</v>
      </c>
      <c r="J2169" s="10">
        <f>VLOOKUP(B2169,home!$B$2:$E$405,4,FALSE)</f>
        <v>1.01</v>
      </c>
      <c r="K2169" s="12">
        <f t="shared" si="2576"/>
        <v>2.7390999999999934</v>
      </c>
      <c r="L2169" s="12">
        <f t="shared" si="2577"/>
        <v>0.78555555555555623</v>
      </c>
      <c r="M2169" s="13">
        <f t="shared" si="2578"/>
        <v>2.9461953627845511E-2</v>
      </c>
      <c r="N2169" s="13">
        <f t="shared" si="2579"/>
        <v>8.0699237182031452E-2</v>
      </c>
      <c r="O2169" s="13">
        <f t="shared" si="2580"/>
        <v>2.3144001349874214E-2</v>
      </c>
      <c r="P2169" s="13">
        <f t="shared" si="2581"/>
        <v>6.3393734097440313E-2</v>
      </c>
      <c r="Q2169" s="13">
        <f t="shared" si="2582"/>
        <v>0.11052164028265095</v>
      </c>
      <c r="R2169" s="13">
        <f t="shared" si="2583"/>
        <v>9.0904494190894893E-3</v>
      </c>
      <c r="S2169" s="13">
        <f t="shared" si="2584"/>
        <v>3.4101315662742521E-2</v>
      </c>
      <c r="T2169" s="13">
        <f t="shared" si="2585"/>
        <v>8.6820888533149204E-2</v>
      </c>
      <c r="U2169" s="13">
        <f t="shared" si="2586"/>
        <v>2.4899650003827965E-2</v>
      </c>
      <c r="V2169" s="13">
        <f t="shared" si="2587"/>
        <v>8.1529244454808924E-3</v>
      </c>
      <c r="W2169" s="13">
        <f t="shared" si="2588"/>
        <v>0.10090994163273613</v>
      </c>
      <c r="X2169" s="13">
        <f t="shared" si="2589"/>
        <v>7.9270365260382794E-2</v>
      </c>
      <c r="Y2169" s="13">
        <f t="shared" si="2590"/>
        <v>3.1135637910605928E-2</v>
      </c>
      <c r="Z2169" s="13">
        <f t="shared" si="2591"/>
        <v>2.3803510145541757E-3</v>
      </c>
      <c r="AA2169" s="13">
        <f t="shared" si="2592"/>
        <v>6.5200194639653281E-3</v>
      </c>
      <c r="AB2169" s="13">
        <f t="shared" si="2593"/>
        <v>8.929492656873695E-3</v>
      </c>
      <c r="AC2169" s="13">
        <f t="shared" si="2594"/>
        <v>1.0964232271855551E-3</v>
      </c>
      <c r="AD2169" s="13">
        <f t="shared" si="2595"/>
        <v>6.9100605281556718E-2</v>
      </c>
      <c r="AE2169" s="13">
        <f t="shared" si="2596"/>
        <v>5.4282364371178497E-2</v>
      </c>
      <c r="AF2169" s="13">
        <f t="shared" si="2597"/>
        <v>2.1320906450235124E-2</v>
      </c>
      <c r="AG2169" s="13">
        <f t="shared" si="2598"/>
        <v>5.5829188371541646E-3</v>
      </c>
      <c r="AH2169" s="13">
        <f t="shared" si="2599"/>
        <v>4.6747449091383438E-4</v>
      </c>
      <c r="AI2169" s="13">
        <f t="shared" si="2600"/>
        <v>1.2804593780620808E-3</v>
      </c>
      <c r="AJ2169" s="13">
        <f t="shared" si="2601"/>
        <v>1.7536531412249191E-3</v>
      </c>
      <c r="AK2169" s="13">
        <f t="shared" si="2602"/>
        <v>1.6011437730430544E-3</v>
      </c>
      <c r="AL2169" s="13">
        <f t="shared" si="2603"/>
        <v>9.436762191732676E-5</v>
      </c>
      <c r="AM2169" s="13">
        <f t="shared" si="2604"/>
        <v>3.7854693585342304E-2</v>
      </c>
      <c r="AN2169" s="13">
        <f t="shared" si="2605"/>
        <v>2.9736964849818925E-2</v>
      </c>
      <c r="AO2169" s="13">
        <f t="shared" si="2606"/>
        <v>1.1680018971567776E-2</v>
      </c>
      <c r="AP2169" s="13">
        <f t="shared" si="2607"/>
        <v>3.0584345973697865E-3</v>
      </c>
      <c r="AQ2169" s="13">
        <f t="shared" si="2608"/>
        <v>6.006425723167892E-4</v>
      </c>
      <c r="AR2169" s="13">
        <f t="shared" si="2609"/>
        <v>7.3445436683573605E-5</v>
      </c>
      <c r="AS2169" s="13">
        <f t="shared" si="2610"/>
        <v>2.0117439561997602E-4</v>
      </c>
      <c r="AT2169" s="13">
        <f t="shared" si="2611"/>
        <v>2.7551839352133757E-4</v>
      </c>
      <c r="AU2169" s="13">
        <f t="shared" si="2612"/>
        <v>2.5155747723143126E-4</v>
      </c>
      <c r="AV2169" s="13">
        <f t="shared" si="2613"/>
        <v>1.7226027147115294E-4</v>
      </c>
      <c r="AW2169" s="13">
        <f t="shared" si="2614"/>
        <v>5.6403402379006376E-6</v>
      </c>
      <c r="AX2169" s="13">
        <f t="shared" si="2615"/>
        <v>1.7281298533268472E-2</v>
      </c>
      <c r="AY2169" s="13">
        <f t="shared" si="2616"/>
        <v>1.3575420070023133E-2</v>
      </c>
      <c r="AZ2169" s="13">
        <f t="shared" si="2617"/>
        <v>5.3321233275035341E-3</v>
      </c>
      <c r="BA2169" s="13">
        <f t="shared" si="2618"/>
        <v>1.3962263676092599E-3</v>
      </c>
      <c r="BB2169" s="13">
        <f t="shared" si="2619"/>
        <v>2.7420334497215213E-4</v>
      </c>
      <c r="BC2169" s="13">
        <f t="shared" si="2620"/>
        <v>4.3080392198958166E-5</v>
      </c>
      <c r="BD2169" s="13">
        <f t="shared" si="2621"/>
        <v>9.6159118028308469E-6</v>
      </c>
      <c r="BE2169" s="13">
        <f t="shared" si="2622"/>
        <v>2.6338944019133912E-5</v>
      </c>
      <c r="BF2169" s="13">
        <f t="shared" si="2623"/>
        <v>3.6072500781404771E-5</v>
      </c>
      <c r="BG2169" s="13">
        <f t="shared" si="2624"/>
        <v>3.2935395630115185E-5</v>
      </c>
      <c r="BH2169" s="13">
        <f t="shared" si="2625"/>
        <v>2.2553335542612073E-5</v>
      </c>
      <c r="BI2169" s="13">
        <f t="shared" si="2626"/>
        <v>1.2355168276953713E-5</v>
      </c>
      <c r="BJ2169" s="14">
        <f t="shared" si="2627"/>
        <v>0.76047761235367184</v>
      </c>
      <c r="BK2169" s="14">
        <f t="shared" si="2628"/>
        <v>0.14987613875263525</v>
      </c>
      <c r="BL2169" s="14">
        <f t="shared" si="2629"/>
        <v>7.88001709074551E-2</v>
      </c>
      <c r="BM2169" s="14">
        <f t="shared" si="2630"/>
        <v>0.66165347733959901</v>
      </c>
      <c r="BN2169" s="14">
        <f t="shared" si="2631"/>
        <v>0.31631101595893191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1.43333333333333</v>
      </c>
      <c r="F2170" s="10">
        <f>VLOOKUP(B2170,home!$B$2:$E$405,3,FALSE)</f>
        <v>0.28000000000000003</v>
      </c>
      <c r="G2170" s="10">
        <f>VLOOKUP(C2170,away!$B$2:$E$405,4,FALSE)</f>
        <v>1.1200000000000001</v>
      </c>
      <c r="H2170" s="10">
        <f>VLOOKUP(A2170,away!$A$2:$E$405,3,FALSE)</f>
        <v>1.3888888888888899</v>
      </c>
      <c r="I2170" s="10">
        <f>VLOOKUP(C2170,away!$B$2:$E$405,3,FALSE)</f>
        <v>0.84</v>
      </c>
      <c r="J2170" s="10">
        <f>VLOOKUP(B2170,home!$B$2:$E$405,4,FALSE)</f>
        <v>1.87</v>
      </c>
      <c r="K2170" s="12">
        <f t="shared" si="2576"/>
        <v>0.44949333333333236</v>
      </c>
      <c r="L2170" s="12">
        <f t="shared" si="2577"/>
        <v>2.181666666666668</v>
      </c>
      <c r="M2170" s="13">
        <f t="shared" si="2578"/>
        <v>7.1994899698212766E-2</v>
      </c>
      <c r="N2170" s="13">
        <f t="shared" si="2579"/>
        <v>3.236122744834858E-2</v>
      </c>
      <c r="O2170" s="13">
        <f t="shared" si="2580"/>
        <v>0.15706887284160098</v>
      </c>
      <c r="P2170" s="13">
        <f t="shared" si="2581"/>
        <v>7.0601411216480531E-2</v>
      </c>
      <c r="Q2170" s="13">
        <f t="shared" si="2582"/>
        <v>7.2730779982581647E-3</v>
      </c>
      <c r="R2170" s="13">
        <f t="shared" si="2583"/>
        <v>0.17133596212471319</v>
      </c>
      <c r="S2170" s="13">
        <f t="shared" si="2584"/>
        <v>1.7308723557685302E-2</v>
      </c>
      <c r="T2170" s="13">
        <f t="shared" si="2585"/>
        <v>1.5867431832866576E-2</v>
      </c>
      <c r="U2170" s="13">
        <f t="shared" si="2586"/>
        <v>7.7014372735310907E-2</v>
      </c>
      <c r="V2170" s="13">
        <f t="shared" si="2587"/>
        <v>1.8859674082639057E-3</v>
      </c>
      <c r="W2170" s="13">
        <f t="shared" si="2588"/>
        <v>1.0897333576767943E-3</v>
      </c>
      <c r="X2170" s="13">
        <f t="shared" si="2589"/>
        <v>2.3774349419982081E-3</v>
      </c>
      <c r="Y2170" s="13">
        <f t="shared" si="2590"/>
        <v>2.5933852825630469E-3</v>
      </c>
      <c r="Z2170" s="13">
        <f t="shared" si="2591"/>
        <v>0.12459931912291648</v>
      </c>
      <c r="AA2170" s="13">
        <f t="shared" si="2592"/>
        <v>5.6006563283623342E-2</v>
      </c>
      <c r="AB2170" s="13">
        <f t="shared" si="2593"/>
        <v>1.2587288409450038E-2</v>
      </c>
      <c r="AC2170" s="13">
        <f t="shared" si="2594"/>
        <v>1.1559148728752371E-4</v>
      </c>
      <c r="AD2170" s="13">
        <f t="shared" si="2595"/>
        <v>1.2245696984666672E-4</v>
      </c>
      <c r="AE2170" s="13">
        <f t="shared" si="2596"/>
        <v>2.6716028921547807E-4</v>
      </c>
      <c r="AF2170" s="13">
        <f t="shared" si="2597"/>
        <v>2.9142734881921752E-4</v>
      </c>
      <c r="AG2170" s="13">
        <f t="shared" si="2598"/>
        <v>2.119324442246422E-4</v>
      </c>
      <c r="AH2170" s="13">
        <f t="shared" si="2599"/>
        <v>6.7958545304957443E-2</v>
      </c>
      <c r="AI2170" s="13">
        <f t="shared" si="2600"/>
        <v>3.05469130576096E-2</v>
      </c>
      <c r="AJ2170" s="13">
        <f t="shared" si="2601"/>
        <v>6.865316886654216E-3</v>
      </c>
      <c r="AK2170" s="13">
        <f t="shared" si="2602"/>
        <v>1.028638057257273E-3</v>
      </c>
      <c r="AL2170" s="13">
        <f t="shared" si="2603"/>
        <v>4.5341668153271344E-6</v>
      </c>
      <c r="AM2170" s="13">
        <f t="shared" si="2604"/>
        <v>1.1008718313255524E-5</v>
      </c>
      <c r="AN2170" s="13">
        <f t="shared" si="2605"/>
        <v>2.4017353786752485E-5</v>
      </c>
      <c r="AO2170" s="13">
        <f t="shared" si="2606"/>
        <v>2.619893008904919E-5</v>
      </c>
      <c r="AP2170" s="13">
        <f t="shared" si="2607"/>
        <v>1.9052444159203001E-5</v>
      </c>
      <c r="AQ2170" s="13">
        <f t="shared" si="2608"/>
        <v>1.0391520585165315E-5</v>
      </c>
      <c r="AR2170" s="13">
        <f t="shared" si="2609"/>
        <v>2.9652578601396442E-2</v>
      </c>
      <c r="AS2170" s="13">
        <f t="shared" si="2610"/>
        <v>1.3328636397470327E-2</v>
      </c>
      <c r="AT2170" s="13">
        <f t="shared" si="2611"/>
        <v>2.9955666015434573E-3</v>
      </c>
      <c r="AU2170" s="13">
        <f t="shared" si="2612"/>
        <v>4.4882907231659031E-4</v>
      </c>
      <c r="AV2170" s="13">
        <f t="shared" si="2613"/>
        <v>5.0436418953122868E-5</v>
      </c>
      <c r="AW2170" s="13">
        <f t="shared" si="2614"/>
        <v>1.2351128621413891E-7</v>
      </c>
      <c r="AX2170" s="13">
        <f t="shared" si="2615"/>
        <v>8.2472424839215327E-7</v>
      </c>
      <c r="AY2170" s="13">
        <f t="shared" si="2616"/>
        <v>1.7992734019088825E-6</v>
      </c>
      <c r="AZ2170" s="13">
        <f t="shared" si="2617"/>
        <v>1.962707402582274E-6</v>
      </c>
      <c r="BA2170" s="13">
        <f t="shared" si="2618"/>
        <v>1.4273244388778876E-6</v>
      </c>
      <c r="BB2170" s="13">
        <f t="shared" si="2619"/>
        <v>7.7848653770464874E-7</v>
      </c>
      <c r="BC2170" s="13">
        <f t="shared" si="2620"/>
        <v>3.396796259517952E-7</v>
      </c>
      <c r="BD2170" s="13">
        <f t="shared" si="2621"/>
        <v>1.078200705256332E-2</v>
      </c>
      <c r="BE2170" s="13">
        <f t="shared" si="2622"/>
        <v>4.8464402900801843E-3</v>
      </c>
      <c r="BF2170" s="13">
        <f t="shared" si="2623"/>
        <v>1.0892213003945519E-3</v>
      </c>
      <c r="BG2170" s="13">
        <f t="shared" si="2624"/>
        <v>1.6319923768400469E-4</v>
      </c>
      <c r="BH2170" s="13">
        <f t="shared" si="2625"/>
        <v>1.8339242336010517E-5</v>
      </c>
      <c r="BI2170" s="13">
        <f t="shared" si="2626"/>
        <v>1.648673433684228E-6</v>
      </c>
      <c r="BJ2170" s="14">
        <f t="shared" si="2627"/>
        <v>6.2553069076406231E-2</v>
      </c>
      <c r="BK2170" s="14">
        <f t="shared" si="2628"/>
        <v>0.16191292680814728</v>
      </c>
      <c r="BL2170" s="14">
        <f t="shared" si="2629"/>
        <v>0.64378937558934868</v>
      </c>
      <c r="BM2170" s="14">
        <f t="shared" si="2630"/>
        <v>0.48221756350708866</v>
      </c>
      <c r="BN2170" s="14">
        <f t="shared" si="2631"/>
        <v>0.51063545132761412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1.43333333333333</v>
      </c>
      <c r="F2171" s="10">
        <f>VLOOKUP(B2171,home!$B$2:$E$405,3,FALSE)</f>
        <v>2.09</v>
      </c>
      <c r="G2171" s="10">
        <f>VLOOKUP(C2171,away!$B$2:$E$405,4,FALSE)</f>
        <v>0.7</v>
      </c>
      <c r="H2171" s="10">
        <f>VLOOKUP(A2171,away!$A$2:$E$405,3,FALSE)</f>
        <v>1.3888888888888899</v>
      </c>
      <c r="I2171" s="10">
        <f>VLOOKUP(C2171,away!$B$2:$E$405,3,FALSE)</f>
        <v>0.84</v>
      </c>
      <c r="J2171" s="10">
        <f>VLOOKUP(B2171,home!$B$2:$E$405,4,FALSE)</f>
        <v>0.43</v>
      </c>
      <c r="K2171" s="12">
        <f t="shared" si="2576"/>
        <v>2.0969666666666615</v>
      </c>
      <c r="L2171" s="12">
        <f t="shared" si="2577"/>
        <v>0.50166666666666693</v>
      </c>
      <c r="M2171" s="13">
        <f t="shared" si="2578"/>
        <v>7.4375154832772891E-2</v>
      </c>
      <c r="N2171" s="13">
        <f t="shared" si="2579"/>
        <v>0.15596222051249661</v>
      </c>
      <c r="O2171" s="13">
        <f t="shared" si="2580"/>
        <v>3.7311536007774412E-2</v>
      </c>
      <c r="P2171" s="13">
        <f t="shared" si="2581"/>
        <v>7.8241047290435822E-2</v>
      </c>
      <c r="Q2171" s="13">
        <f t="shared" si="2582"/>
        <v>0.16352378883701044</v>
      </c>
      <c r="R2171" s="13">
        <f t="shared" si="2583"/>
        <v>9.3589769486167526E-3</v>
      </c>
      <c r="S2171" s="13">
        <f t="shared" si="2584"/>
        <v>2.0576970545030548E-2</v>
      </c>
      <c r="T2171" s="13">
        <f t="shared" si="2585"/>
        <v>8.2034434066566936E-2</v>
      </c>
      <c r="U2171" s="13">
        <f t="shared" si="2586"/>
        <v>1.9625462695350995E-2</v>
      </c>
      <c r="V2171" s="13">
        <f t="shared" si="2587"/>
        <v>2.4051695595383614E-3</v>
      </c>
      <c r="W2171" s="13">
        <f t="shared" si="2588"/>
        <v>0.11430131146608292</v>
      </c>
      <c r="X2171" s="13">
        <f t="shared" si="2589"/>
        <v>5.7341157918818289E-2</v>
      </c>
      <c r="Y2171" s="13">
        <f t="shared" si="2590"/>
        <v>1.4383073777970259E-2</v>
      </c>
      <c r="Z2171" s="13">
        <f t="shared" si="2591"/>
        <v>1.5650289230742466E-3</v>
      </c>
      <c r="AA2171" s="13">
        <f t="shared" si="2592"/>
        <v>3.2818134840559179E-3</v>
      </c>
      <c r="AB2171" s="13">
        <f t="shared" si="2593"/>
        <v>3.4409267411412208E-3</v>
      </c>
      <c r="AC2171" s="13">
        <f t="shared" si="2594"/>
        <v>1.5813663318791859E-4</v>
      </c>
      <c r="AD2171" s="13">
        <f t="shared" si="2595"/>
        <v>5.9921510025164965E-2</v>
      </c>
      <c r="AE2171" s="13">
        <f t="shared" si="2596"/>
        <v>3.0060624195957768E-2</v>
      </c>
      <c r="AF2171" s="13">
        <f t="shared" si="2597"/>
        <v>7.5402065691527438E-3</v>
      </c>
      <c r="AG2171" s="13">
        <f t="shared" si="2598"/>
        <v>1.2608900985083204E-3</v>
      </c>
      <c r="AH2171" s="13">
        <f t="shared" si="2599"/>
        <v>1.9628071076889519E-4</v>
      </c>
      <c r="AI2171" s="13">
        <f t="shared" si="2600"/>
        <v>4.1159410779201321E-4</v>
      </c>
      <c r="AJ2171" s="13">
        <f t="shared" si="2601"/>
        <v>4.3154956211812834E-4</v>
      </c>
      <c r="AK2171" s="13">
        <f t="shared" si="2602"/>
        <v>3.016483489254363E-4</v>
      </c>
      <c r="AL2171" s="13">
        <f t="shared" si="2603"/>
        <v>6.6542521213841E-6</v>
      </c>
      <c r="AM2171" s="13">
        <f t="shared" si="2604"/>
        <v>2.5130681827820623E-2</v>
      </c>
      <c r="AN2171" s="13">
        <f t="shared" si="2605"/>
        <v>1.260722538362335E-2</v>
      </c>
      <c r="AO2171" s="13">
        <f t="shared" si="2606"/>
        <v>3.1623123670588582E-3</v>
      </c>
      <c r="AP2171" s="13">
        <f t="shared" si="2607"/>
        <v>5.2880890138039824E-4</v>
      </c>
      <c r="AQ2171" s="13">
        <f t="shared" si="2608"/>
        <v>6.6321449714791642E-5</v>
      </c>
      <c r="AR2171" s="13">
        <f t="shared" si="2609"/>
        <v>1.9693497980479169E-5</v>
      </c>
      <c r="AS2171" s="13">
        <f t="shared" si="2610"/>
        <v>4.1296608815132029E-5</v>
      </c>
      <c r="AT2171" s="13">
        <f t="shared" si="2611"/>
        <v>4.3298806065852247E-5</v>
      </c>
      <c r="AU2171" s="13">
        <f t="shared" si="2612"/>
        <v>3.0265384342185467E-5</v>
      </c>
      <c r="AV2171" s="13">
        <f t="shared" si="2613"/>
        <v>1.5866375529854514E-5</v>
      </c>
      <c r="AW2171" s="13">
        <f t="shared" si="2614"/>
        <v>1.9444801907090974E-7</v>
      </c>
      <c r="AX2171" s="13">
        <f t="shared" si="2615"/>
        <v>8.783033683924241E-3</v>
      </c>
      <c r="AY2171" s="13">
        <f t="shared" si="2616"/>
        <v>4.4061552314353294E-3</v>
      </c>
      <c r="AZ2171" s="13">
        <f t="shared" si="2617"/>
        <v>1.1052106038850289E-3</v>
      </c>
      <c r="BA2171" s="13">
        <f t="shared" si="2618"/>
        <v>1.848157732052188E-4</v>
      </c>
      <c r="BB2171" s="13">
        <f t="shared" si="2619"/>
        <v>2.3178978222821201E-5</v>
      </c>
      <c r="BC2171" s="13">
        <f t="shared" si="2620"/>
        <v>2.325624148356396E-6</v>
      </c>
      <c r="BD2171" s="13">
        <f t="shared" si="2621"/>
        <v>1.6465952478122856E-6</v>
      </c>
      <c r="BE2171" s="13">
        <f t="shared" si="2622"/>
        <v>3.4528553481540942E-6</v>
      </c>
      <c r="BF2171" s="13">
        <f t="shared" si="2623"/>
        <v>3.6202612849504231E-6</v>
      </c>
      <c r="BG2171" s="13">
        <f t="shared" si="2624"/>
        <v>2.5305224130549509E-6</v>
      </c>
      <c r="BH2171" s="13">
        <f t="shared" si="2625"/>
        <v>1.3266052873572799E-6</v>
      </c>
      <c r="BI2171" s="13">
        <f t="shared" si="2626"/>
        <v>5.5636941348239277E-7</v>
      </c>
      <c r="BJ2171" s="14">
        <f t="shared" si="2627"/>
        <v>0.74232928729214809</v>
      </c>
      <c r="BK2171" s="14">
        <f t="shared" si="2628"/>
        <v>0.18016928834452225</v>
      </c>
      <c r="BL2171" s="14">
        <f t="shared" si="2629"/>
        <v>7.4523342488272096E-2</v>
      </c>
      <c r="BM2171" s="14">
        <f t="shared" si="2630"/>
        <v>0.47540826183549373</v>
      </c>
      <c r="BN2171" s="14">
        <f t="shared" si="2631"/>
        <v>0.51877272442910694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1.4750000000000001</v>
      </c>
      <c r="F2172" s="10">
        <f>VLOOKUP(B2172,home!$B$2:$E$405,3,FALSE)</f>
        <v>0.85</v>
      </c>
      <c r="G2172" s="10">
        <f>VLOOKUP(C2172,away!$B$2:$E$405,4,FALSE)</f>
        <v>1.53</v>
      </c>
      <c r="H2172" s="10">
        <f>VLOOKUP(A2172,away!$A$2:$E$405,3,FALSE)</f>
        <v>1.175</v>
      </c>
      <c r="I2172" s="10">
        <f>VLOOKUP(C2172,away!$B$2:$E$405,3,FALSE)</f>
        <v>1.02</v>
      </c>
      <c r="J2172" s="10">
        <f>VLOOKUP(B2172,home!$B$2:$E$405,4,FALSE)</f>
        <v>1.06</v>
      </c>
      <c r="K2172" s="12">
        <f t="shared" si="2576"/>
        <v>1.9182375000000003</v>
      </c>
      <c r="L2172" s="12">
        <f t="shared" si="2577"/>
        <v>1.2704100000000003</v>
      </c>
      <c r="M2172" s="13">
        <f t="shared" si="2578"/>
        <v>4.1227593568446672E-2</v>
      </c>
      <c r="N2172" s="13">
        <f t="shared" si="2579"/>
        <v>7.9084316017753245E-2</v>
      </c>
      <c r="O2172" s="13">
        <f t="shared" si="2580"/>
        <v>5.2375947145290348E-2</v>
      </c>
      <c r="P2172" s="13">
        <f t="shared" si="2581"/>
        <v>0.10046950591211391</v>
      </c>
      <c r="Q2172" s="13">
        <f t="shared" si="2582"/>
        <v>7.5851250323552485E-2</v>
      </c>
      <c r="R2172" s="13">
        <f t="shared" si="2583"/>
        <v>3.3269463506424179E-2</v>
      </c>
      <c r="S2172" s="13">
        <f t="shared" si="2584"/>
        <v>6.1209742944770017E-2</v>
      </c>
      <c r="T2172" s="13">
        <f t="shared" si="2585"/>
        <v>9.6362186923544327E-2</v>
      </c>
      <c r="U2172" s="13">
        <f t="shared" si="2586"/>
        <v>6.381873250290436E-2</v>
      </c>
      <c r="V2172" s="13">
        <f t="shared" si="2587"/>
        <v>1.6573885212902095E-2</v>
      </c>
      <c r="W2172" s="13">
        <f t="shared" si="2588"/>
        <v>4.850023759750851E-2</v>
      </c>
      <c r="X2172" s="13">
        <f t="shared" si="2589"/>
        <v>6.1615186846250794E-2</v>
      </c>
      <c r="Y2172" s="13">
        <f t="shared" si="2590"/>
        <v>3.9138274760672762E-2</v>
      </c>
      <c r="Z2172" s="13">
        <f t="shared" si="2591"/>
        <v>1.4088619711065446E-2</v>
      </c>
      <c r="AA2172" s="13">
        <f t="shared" si="2592"/>
        <v>2.7025318653004907E-2</v>
      </c>
      <c r="AB2172" s="13">
        <f t="shared" si="2593"/>
        <v>2.5920489844821759E-2</v>
      </c>
      <c r="AC2172" s="13">
        <f t="shared" si="2594"/>
        <v>2.5243561324101793E-3</v>
      </c>
      <c r="AD2172" s="13">
        <f t="shared" si="2595"/>
        <v>2.3258743629612687E-2</v>
      </c>
      <c r="AE2172" s="13">
        <f t="shared" si="2596"/>
        <v>2.954814049449626E-2</v>
      </c>
      <c r="AF2172" s="13">
        <f t="shared" si="2597"/>
        <v>1.8769126582806508E-2</v>
      </c>
      <c r="AG2172" s="13">
        <f t="shared" si="2598"/>
        <v>7.9481620340210724E-3</v>
      </c>
      <c r="AH2172" s="13">
        <f t="shared" si="2599"/>
        <v>4.4745808417836659E-3</v>
      </c>
      <c r="AI2172" s="13">
        <f t="shared" si="2600"/>
        <v>8.5833087674909957E-3</v>
      </c>
      <c r="AJ2172" s="13">
        <f t="shared" si="2601"/>
        <v>8.232412375940008E-3</v>
      </c>
      <c r="AK2172" s="13">
        <f t="shared" si="2602"/>
        <v>5.2639073783307408E-3</v>
      </c>
      <c r="AL2172" s="13">
        <f t="shared" si="2603"/>
        <v>2.4606899546382737E-4</v>
      </c>
      <c r="AM2172" s="13">
        <f t="shared" si="2604"/>
        <v>8.923158846641837E-3</v>
      </c>
      <c r="AN2172" s="13">
        <f t="shared" si="2605"/>
        <v>1.1336070230362257E-2</v>
      </c>
      <c r="AO2172" s="13">
        <f t="shared" si="2606"/>
        <v>7.2007284906772627E-3</v>
      </c>
      <c r="AP2172" s="13">
        <f t="shared" si="2607"/>
        <v>3.0492924939471001E-3</v>
      </c>
      <c r="AQ2172" s="13">
        <f t="shared" si="2608"/>
        <v>9.6846291930883447E-4</v>
      </c>
      <c r="AR2172" s="13">
        <f t="shared" si="2609"/>
        <v>1.1369104494420778E-3</v>
      </c>
      <c r="AS2172" s="13">
        <f t="shared" si="2610"/>
        <v>2.180864258261648E-3</v>
      </c>
      <c r="AT2172" s="13">
        <f t="shared" si="2611"/>
        <v>2.0917078013035898E-3</v>
      </c>
      <c r="AU2172" s="13">
        <f t="shared" si="2612"/>
        <v>1.3374641145010317E-3</v>
      </c>
      <c r="AV2172" s="13">
        <f t="shared" si="2613"/>
        <v>6.413934548350433E-4</v>
      </c>
      <c r="AW2172" s="13">
        <f t="shared" si="2614"/>
        <v>1.6657149209691559E-5</v>
      </c>
      <c r="AX2172" s="13">
        <f t="shared" si="2615"/>
        <v>2.8527896530141858E-3</v>
      </c>
      <c r="AY2172" s="13">
        <f t="shared" si="2616"/>
        <v>3.6242125030857527E-3</v>
      </c>
      <c r="AZ2172" s="13">
        <f t="shared" si="2617"/>
        <v>2.3021179030225871E-3</v>
      </c>
      <c r="BA2172" s="13">
        <f t="shared" si="2618"/>
        <v>9.748778683929749E-4</v>
      </c>
      <c r="BB2172" s="13">
        <f t="shared" si="2619"/>
        <v>3.0962364819627999E-4</v>
      </c>
      <c r="BC2172" s="13">
        <f t="shared" si="2620"/>
        <v>7.866979578100724E-5</v>
      </c>
      <c r="BD2172" s="13">
        <f t="shared" si="2621"/>
        <v>2.4072373401261822E-4</v>
      </c>
      <c r="BE2172" s="13">
        <f t="shared" si="2622"/>
        <v>4.6176529372302983E-4</v>
      </c>
      <c r="BF2172" s="13">
        <f t="shared" si="2623"/>
        <v>4.4288775130901532E-4</v>
      </c>
      <c r="BG2172" s="13">
        <f t="shared" si="2624"/>
        <v>2.831879642838758E-4</v>
      </c>
      <c r="BH2172" s="13">
        <f t="shared" si="2625"/>
        <v>1.3580544315949783E-4</v>
      </c>
      <c r="BI2172" s="13">
        <f t="shared" si="2626"/>
        <v>5.2101418754533458E-5</v>
      </c>
      <c r="BJ2172" s="14">
        <f t="shared" si="2627"/>
        <v>0.5216956295626487</v>
      </c>
      <c r="BK2172" s="14">
        <f t="shared" si="2628"/>
        <v>0.22587536526919247</v>
      </c>
      <c r="BL2172" s="14">
        <f t="shared" si="2629"/>
        <v>0.23796897269957687</v>
      </c>
      <c r="BM2172" s="14">
        <f t="shared" si="2630"/>
        <v>0.61374295541502666</v>
      </c>
      <c r="BN2172" s="14">
        <f t="shared" si="2631"/>
        <v>0.38227807647358086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1.4750000000000001</v>
      </c>
      <c r="F2173" s="10">
        <f>VLOOKUP(B2173,home!$B$2:$E$405,3,FALSE)</f>
        <v>1.36</v>
      </c>
      <c r="G2173" s="10">
        <f>VLOOKUP(C2173,away!$B$2:$E$405,4,FALSE)</f>
        <v>1.36</v>
      </c>
      <c r="H2173" s="10">
        <f>VLOOKUP(A2173,away!$A$2:$E$405,3,FALSE)</f>
        <v>1.175</v>
      </c>
      <c r="I2173" s="10">
        <f>VLOOKUP(C2173,away!$B$2:$E$405,3,FALSE)</f>
        <v>0.85</v>
      </c>
      <c r="J2173" s="10">
        <f>VLOOKUP(B2173,home!$B$2:$E$405,4,FALSE)</f>
        <v>1.49</v>
      </c>
      <c r="K2173" s="12">
        <f t="shared" si="2576"/>
        <v>2.7281600000000004</v>
      </c>
      <c r="L2173" s="12">
        <f t="shared" si="2577"/>
        <v>1.4881375000000001</v>
      </c>
      <c r="M2173" s="13">
        <f t="shared" si="2578"/>
        <v>1.4753167108866488E-2</v>
      </c>
      <c r="N2173" s="13">
        <f t="shared" si="2579"/>
        <v>4.0249000379725203E-2</v>
      </c>
      <c r="O2173" s="13">
        <f t="shared" si="2580"/>
        <v>2.1954741218470804E-2</v>
      </c>
      <c r="P2173" s="13">
        <f t="shared" si="2581"/>
        <v>5.9896046802583314E-2</v>
      </c>
      <c r="Q2173" s="13">
        <f t="shared" si="2582"/>
        <v>5.4902856437975572E-2</v>
      </c>
      <c r="R2173" s="13">
        <f t="shared" si="2583"/>
        <v>1.6335836855001049E-2</v>
      </c>
      <c r="S2173" s="13">
        <f t="shared" si="2584"/>
        <v>6.079264872593327E-2</v>
      </c>
      <c r="T2173" s="13">
        <f t="shared" si="2585"/>
        <v>8.1702999522467873E-2</v>
      </c>
      <c r="U2173" s="13">
        <f t="shared" si="2586"/>
        <v>4.456677667433967E-2</v>
      </c>
      <c r="V2173" s="13">
        <f t="shared" si="2587"/>
        <v>2.7423409845734544E-2</v>
      </c>
      <c r="W2173" s="13">
        <f t="shared" si="2588"/>
        <v>4.9927925606609157E-2</v>
      </c>
      <c r="X2173" s="13">
        <f t="shared" si="2589"/>
        <v>7.4299618392405328E-2</v>
      </c>
      <c r="Y2173" s="13">
        <f t="shared" si="2590"/>
        <v>5.5284024182714053E-2</v>
      </c>
      <c r="Z2173" s="13">
        <f t="shared" si="2591"/>
        <v>8.1033238059363757E-3</v>
      </c>
      <c r="AA2173" s="13">
        <f t="shared" si="2592"/>
        <v>2.2107163874403386E-2</v>
      </c>
      <c r="AB2173" s="13">
        <f t="shared" si="2593"/>
        <v>3.0155940097796177E-2</v>
      </c>
      <c r="AC2173" s="13">
        <f t="shared" si="2594"/>
        <v>6.9584797771125029E-3</v>
      </c>
      <c r="AD2173" s="13">
        <f t="shared" si="2595"/>
        <v>3.4052842380731717E-2</v>
      </c>
      <c r="AE2173" s="13">
        <f t="shared" si="2596"/>
        <v>5.067531172835614E-2</v>
      </c>
      <c r="AF2173" s="13">
        <f t="shared" si="2597"/>
        <v>3.7705915853578298E-2</v>
      </c>
      <c r="AG2173" s="13">
        <f t="shared" si="2598"/>
        <v>1.8703862451184793E-2</v>
      </c>
      <c r="AH2173" s="13">
        <f t="shared" si="2599"/>
        <v>3.0147150075641609E-3</v>
      </c>
      <c r="AI2173" s="13">
        <f t="shared" si="2600"/>
        <v>8.2246248950362411E-3</v>
      </c>
      <c r="AJ2173" s="13">
        <f t="shared" si="2601"/>
        <v>1.1219046326821041E-2</v>
      </c>
      <c r="AK2173" s="13">
        <f t="shared" si="2602"/>
        <v>1.0202451142326699E-2</v>
      </c>
      <c r="AL2173" s="13">
        <f t="shared" si="2603"/>
        <v>1.1300229363070838E-3</v>
      </c>
      <c r="AM2173" s="13">
        <f t="shared" si="2604"/>
        <v>1.85803204938834E-2</v>
      </c>
      <c r="AN2173" s="13">
        <f t="shared" si="2605"/>
        <v>2.765007168896641E-2</v>
      </c>
      <c r="AO2173" s="13">
        <f t="shared" si="2606"/>
        <v>2.0573554279019628E-2</v>
      </c>
      <c r="AP2173" s="13">
        <f t="shared" si="2607"/>
        <v>1.0205425876964859E-2</v>
      </c>
      <c r="AQ2173" s="13">
        <f t="shared" si="2608"/>
        <v>3.7967692377454481E-3</v>
      </c>
      <c r="AR2173" s="13">
        <f t="shared" si="2609"/>
        <v>8.9726209091380254E-4</v>
      </c>
      <c r="AS2173" s="13">
        <f t="shared" si="2610"/>
        <v>2.4478745459473998E-3</v>
      </c>
      <c r="AT2173" s="13">
        <f t="shared" si="2611"/>
        <v>3.33909671063593E-3</v>
      </c>
      <c r="AU2173" s="13">
        <f t="shared" si="2612"/>
        <v>3.0365300273628403E-3</v>
      </c>
      <c r="AV2173" s="13">
        <f t="shared" si="2613"/>
        <v>2.0710349398625522E-3</v>
      </c>
      <c r="AW2173" s="13">
        <f t="shared" si="2614"/>
        <v>1.2743762102361732E-4</v>
      </c>
      <c r="AX2173" s="13">
        <f t="shared" si="2615"/>
        <v>8.4483478597654951E-3</v>
      </c>
      <c r="AY2173" s="13">
        <f t="shared" si="2616"/>
        <v>1.2572303263161775E-2</v>
      </c>
      <c r="AZ2173" s="13">
        <f t="shared" si="2617"/>
        <v>9.3546579736417043E-3</v>
      </c>
      <c r="BA2173" s="13">
        <f t="shared" si="2618"/>
        <v>4.6403391100834105E-3</v>
      </c>
      <c r="BB2173" s="13">
        <f t="shared" si="2619"/>
        <v>1.726365660607938E-3</v>
      </c>
      <c r="BC2173" s="13">
        <f t="shared" si="2620"/>
        <v>5.1381389565258921E-4</v>
      </c>
      <c r="BD2173" s="13">
        <f t="shared" si="2621"/>
        <v>2.2254156080287282E-4</v>
      </c>
      <c r="BE2173" s="13">
        <f t="shared" si="2622"/>
        <v>6.0712898451996563E-4</v>
      </c>
      <c r="BF2173" s="13">
        <f t="shared" si="2623"/>
        <v>8.2817250520399492E-4</v>
      </c>
      <c r="BG2173" s="13">
        <f t="shared" si="2624"/>
        <v>7.5312903393244372E-4</v>
      </c>
      <c r="BH2173" s="13">
        <f t="shared" si="2625"/>
        <v>5.1366412630328407E-4</v>
      </c>
      <c r="BI2173" s="13">
        <f t="shared" si="2626"/>
        <v>2.8027158456311342E-4</v>
      </c>
      <c r="BJ2173" s="14">
        <f t="shared" si="2627"/>
        <v>0.61556632627524055</v>
      </c>
      <c r="BK2173" s="14">
        <f t="shared" si="2628"/>
        <v>0.18352607845969898</v>
      </c>
      <c r="BL2173" s="14">
        <f t="shared" si="2629"/>
        <v>0.18277800220180745</v>
      </c>
      <c r="BM2173" s="14">
        <f t="shared" si="2630"/>
        <v>0.76943721629792261</v>
      </c>
      <c r="BN2173" s="14">
        <f t="shared" si="2631"/>
        <v>0.20809164880262243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1.4750000000000001</v>
      </c>
      <c r="F2174" s="10">
        <f>VLOOKUP(B2174,home!$B$2:$E$405,3,FALSE)</f>
        <v>1.69</v>
      </c>
      <c r="G2174" s="10">
        <f>VLOOKUP(C2174,away!$B$2:$E$405,4,FALSE)</f>
        <v>0.51</v>
      </c>
      <c r="H2174" s="10">
        <f>VLOOKUP(A2174,away!$A$2:$E$405,3,FALSE)</f>
        <v>1.175</v>
      </c>
      <c r="I2174" s="10">
        <f>VLOOKUP(C2174,away!$B$2:$E$405,3,FALSE)</f>
        <v>2.37</v>
      </c>
      <c r="J2174" s="10">
        <f>VLOOKUP(B2174,home!$B$2:$E$405,4,FALSE)</f>
        <v>0.85</v>
      </c>
      <c r="K2174" s="12">
        <f t="shared" si="2576"/>
        <v>1.2713025</v>
      </c>
      <c r="L2174" s="12">
        <f t="shared" si="2577"/>
        <v>2.3670375000000003</v>
      </c>
      <c r="M2174" s="13">
        <f t="shared" si="2578"/>
        <v>2.6295959047173155E-2</v>
      </c>
      <c r="N2174" s="13">
        <f t="shared" si="2579"/>
        <v>3.3430118476568856E-2</v>
      </c>
      <c r="O2174" s="13">
        <f t="shared" si="2580"/>
        <v>6.2243521163123129E-2</v>
      </c>
      <c r="P2174" s="13">
        <f t="shared" si="2581"/>
        <v>7.913034406348135E-2</v>
      </c>
      <c r="Q2174" s="13">
        <f t="shared" si="2582"/>
        <v>2.1249896597279095E-2</v>
      </c>
      <c r="R2174" s="13">
        <f t="shared" si="2583"/>
        <v>7.3666374362578071E-2</v>
      </c>
      <c r="S2174" s="13">
        <f t="shared" si="2584"/>
        <v>5.9530167167244588E-2</v>
      </c>
      <c r="T2174" s="13">
        <f t="shared" si="2585"/>
        <v>5.0299302116882015E-2</v>
      </c>
      <c r="U2174" s="13">
        <f t="shared" si="2586"/>
        <v>9.3652245893081409E-2</v>
      </c>
      <c r="V2174" s="13">
        <f t="shared" si="2587"/>
        <v>1.99043789776472E-2</v>
      </c>
      <c r="W2174" s="13">
        <f t="shared" si="2588"/>
        <v>9.0050155562874691E-3</v>
      </c>
      <c r="X2174" s="13">
        <f t="shared" si="2589"/>
        <v>2.1315209509815802E-2</v>
      </c>
      <c r="Y2174" s="13">
        <f t="shared" si="2590"/>
        <v>2.5226950115045322E-2</v>
      </c>
      <c r="Z2174" s="13">
        <f t="shared" si="2591"/>
        <v>5.812369020175364E-2</v>
      </c>
      <c r="AA2174" s="13">
        <f t="shared" si="2592"/>
        <v>7.389279266271491E-2</v>
      </c>
      <c r="AB2174" s="13">
        <f t="shared" si="2593"/>
        <v>4.6970046022045575E-2</v>
      </c>
      <c r="AC2174" s="13">
        <f t="shared" si="2594"/>
        <v>3.7435418167427203E-3</v>
      </c>
      <c r="AD2174" s="13">
        <f t="shared" si="2595"/>
        <v>2.8620246973117881E-3</v>
      </c>
      <c r="AE2174" s="13">
        <f t="shared" si="2596"/>
        <v>6.7745197844631512E-3</v>
      </c>
      <c r="AF2174" s="13">
        <f t="shared" si="2597"/>
        <v>8.0177711871581032E-3</v>
      </c>
      <c r="AG2174" s="13">
        <f t="shared" si="2598"/>
        <v>6.3261216888075827E-3</v>
      </c>
      <c r="AH2174" s="13">
        <f t="shared" si="2599"/>
        <v>3.4395238586483363E-2</v>
      </c>
      <c r="AI2174" s="13">
        <f t="shared" si="2600"/>
        <v>4.3726752803092767E-2</v>
      </c>
      <c r="AJ2174" s="13">
        <f t="shared" si="2601"/>
        <v>2.7794965077726927E-2</v>
      </c>
      <c r="AK2174" s="13">
        <f t="shared" si="2602"/>
        <v>1.1778602863575648E-2</v>
      </c>
      <c r="AL2174" s="13">
        <f t="shared" si="2603"/>
        <v>4.5060573975411048E-4</v>
      </c>
      <c r="AM2174" s="13">
        <f t="shared" si="2604"/>
        <v>7.2769983055084322E-4</v>
      </c>
      <c r="AN2174" s="13">
        <f t="shared" si="2605"/>
        <v>1.7224927876574917E-3</v>
      </c>
      <c r="AO2174" s="13">
        <f t="shared" si="2606"/>
        <v>2.038602510932411E-3</v>
      </c>
      <c r="AP2174" s="13">
        <f t="shared" si="2607"/>
        <v>1.6084828636570591E-3</v>
      </c>
      <c r="AQ2174" s="13">
        <f t="shared" si="2608"/>
        <v>9.518348140959116E-4</v>
      </c>
      <c r="AR2174" s="13">
        <f t="shared" si="2609"/>
        <v>1.6282963911130627E-2</v>
      </c>
      <c r="AS2174" s="13">
        <f t="shared" si="2610"/>
        <v>2.0700572727630148E-2</v>
      </c>
      <c r="AT2174" s="13">
        <f t="shared" si="2611"/>
        <v>1.3158344930034016E-2</v>
      </c>
      <c r="AU2174" s="13">
        <f t="shared" si="2612"/>
        <v>5.5760789351381908E-3</v>
      </c>
      <c r="AV2174" s="13">
        <f t="shared" si="2613"/>
        <v>1.7722207726096301E-3</v>
      </c>
      <c r="AW2174" s="13">
        <f t="shared" si="2614"/>
        <v>3.7665892102953547E-5</v>
      </c>
      <c r="AX2174" s="13">
        <f t="shared" si="2615"/>
        <v>1.5418776897147736E-4</v>
      </c>
      <c r="AY2174" s="13">
        <f t="shared" si="2616"/>
        <v>3.6496823119682337E-4</v>
      </c>
      <c r="AZ2174" s="13">
        <f t="shared" si="2617"/>
        <v>4.3194674477577561E-4</v>
      </c>
      <c r="BA2174" s="13">
        <f t="shared" si="2618"/>
        <v>3.4081138096239667E-4</v>
      </c>
      <c r="BB2174" s="13">
        <f t="shared" si="2619"/>
        <v>2.0167832979119479E-4</v>
      </c>
      <c r="BC2174" s="13">
        <f t="shared" si="2620"/>
        <v>9.5476033910625086E-5</v>
      </c>
      <c r="BD2174" s="13">
        <f t="shared" si="2621"/>
        <v>6.4237310314654789E-3</v>
      </c>
      <c r="BE2174" s="13">
        <f t="shared" si="2622"/>
        <v>8.1665053196296414E-3</v>
      </c>
      <c r="BF2174" s="13">
        <f t="shared" si="2623"/>
        <v>5.191049314554233E-3</v>
      </c>
      <c r="BG2174" s="13">
        <f t="shared" si="2624"/>
        <v>2.1997979904053613E-3</v>
      </c>
      <c r="BH2174" s="13">
        <f t="shared" si="2625"/>
        <v>6.9915217117432805E-4</v>
      </c>
      <c r="BI2174" s="13">
        <f t="shared" si="2626"/>
        <v>1.7776678061887007E-4</v>
      </c>
      <c r="BJ2174" s="14">
        <f t="shared" si="2627"/>
        <v>0.19314511102612122</v>
      </c>
      <c r="BK2174" s="14">
        <f t="shared" si="2628"/>
        <v>0.18941996504323996</v>
      </c>
      <c r="BL2174" s="14">
        <f t="shared" si="2629"/>
        <v>0.54846872331881236</v>
      </c>
      <c r="BM2174" s="14">
        <f t="shared" si="2630"/>
        <v>0.69281397354062968</v>
      </c>
      <c r="BN2174" s="14">
        <f t="shared" si="2631"/>
        <v>0.29601621371020365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1.40384615384615</v>
      </c>
      <c r="F2175" s="10">
        <f>VLOOKUP(B2175,home!$B$2:$E$405,3,FALSE)</f>
        <v>0.36</v>
      </c>
      <c r="G2175" s="10">
        <f>VLOOKUP(C2175,away!$B$2:$E$405,4,FALSE)</f>
        <v>1.07</v>
      </c>
      <c r="H2175" s="10">
        <f>VLOOKUP(A2175,away!$A$2:$E$405,3,FALSE)</f>
        <v>1.12179487179487</v>
      </c>
      <c r="I2175" s="10">
        <f>VLOOKUP(C2175,away!$B$2:$E$405,3,FALSE)</f>
        <v>0.47</v>
      </c>
      <c r="J2175" s="10">
        <f>VLOOKUP(B2175,home!$B$2:$E$405,4,FALSE)</f>
        <v>0.89</v>
      </c>
      <c r="K2175" s="12">
        <f t="shared" si="2576"/>
        <v>0.54076153846153696</v>
      </c>
      <c r="L2175" s="12">
        <f t="shared" si="2577"/>
        <v>0.4692467948717941</v>
      </c>
      <c r="M2175" s="13">
        <f t="shared" si="2578"/>
        <v>0.36421594442600752</v>
      </c>
      <c r="N2175" s="13">
        <f t="shared" si="2579"/>
        <v>0.19695397444002946</v>
      </c>
      <c r="O2175" s="13">
        <f t="shared" si="2580"/>
        <v>0.17090716456310751</v>
      </c>
      <c r="P2175" s="13">
        <f t="shared" si="2581"/>
        <v>9.2420021243245082E-2</v>
      </c>
      <c r="Q2175" s="13">
        <f t="shared" si="2582"/>
        <v>5.3252567112152274E-2</v>
      </c>
      <c r="R2175" s="13">
        <f t="shared" si="2583"/>
        <v>4.0098819595932228E-2</v>
      </c>
      <c r="S2175" s="13">
        <f t="shared" si="2584"/>
        <v>5.8629093929858933E-3</v>
      </c>
      <c r="T2175" s="13">
        <f t="shared" si="2585"/>
        <v>2.4988596436072565E-2</v>
      </c>
      <c r="U2175" s="13">
        <f t="shared" si="2586"/>
        <v>2.1683899375187936E-2</v>
      </c>
      <c r="V2175" s="13">
        <f t="shared" si="2587"/>
        <v>1.6530187621428084E-4</v>
      </c>
      <c r="W2175" s="13">
        <f t="shared" si="2588"/>
        <v>9.5989800395312377E-3</v>
      </c>
      <c r="X2175" s="13">
        <f t="shared" si="2589"/>
        <v>4.50429061758836E-3</v>
      </c>
      <c r="Y2175" s="13">
        <f t="shared" si="2590"/>
        <v>1.0568119677372158E-3</v>
      </c>
      <c r="Z2175" s="13">
        <f t="shared" si="2591"/>
        <v>6.2720808578444979E-3</v>
      </c>
      <c r="AA2175" s="13">
        <f t="shared" si="2592"/>
        <v>3.3917000940431466E-3</v>
      </c>
      <c r="AB2175" s="13">
        <f t="shared" si="2593"/>
        <v>9.1705048042745572E-4</v>
      </c>
      <c r="AC2175" s="13">
        <f t="shared" si="2594"/>
        <v>2.6215908352372644E-6</v>
      </c>
      <c r="AD2175" s="13">
        <f t="shared" si="2595"/>
        <v>1.2976898034596238E-3</v>
      </c>
      <c r="AE2175" s="13">
        <f t="shared" si="2596"/>
        <v>6.0893678101123694E-4</v>
      </c>
      <c r="AF2175" s="13">
        <f t="shared" si="2597"/>
        <v>1.4287081638453522E-4</v>
      </c>
      <c r="AG2175" s="13">
        <f t="shared" si="2598"/>
        <v>2.2347224223053259E-5</v>
      </c>
      <c r="AH2175" s="13">
        <f t="shared" si="2599"/>
        <v>7.3578845993006563E-4</v>
      </c>
      <c r="AI2175" s="13">
        <f t="shared" si="2600"/>
        <v>3.9788609957402721E-4</v>
      </c>
      <c r="AJ2175" s="13">
        <f t="shared" si="2601"/>
        <v>1.075807496690556E-4</v>
      </c>
      <c r="AK2175" s="13">
        <f t="shared" si="2602"/>
        <v>1.9391843899961333E-5</v>
      </c>
      <c r="AL2175" s="13">
        <f t="shared" si="2603"/>
        <v>2.6609211858153204E-8</v>
      </c>
      <c r="AM2175" s="13">
        <f t="shared" si="2604"/>
        <v>1.4034814691293515E-4</v>
      </c>
      <c r="AN2175" s="13">
        <f t="shared" si="2605"/>
        <v>6.5857918105090505E-5</v>
      </c>
      <c r="AO2175" s="13">
        <f t="shared" si="2606"/>
        <v>1.5451808493871408E-5</v>
      </c>
      <c r="AP2175" s="13">
        <f t="shared" si="2607"/>
        <v>2.4169038702406412E-6</v>
      </c>
      <c r="AQ2175" s="13">
        <f t="shared" si="2608"/>
        <v>2.8353109865591379E-7</v>
      </c>
      <c r="AR2175" s="13">
        <f t="shared" si="2609"/>
        <v>6.905327530516738E-5</v>
      </c>
      <c r="AS2175" s="13">
        <f t="shared" si="2610"/>
        <v>3.7341355389830365E-5</v>
      </c>
      <c r="AT2175" s="13">
        <f t="shared" si="2611"/>
        <v>1.0096384394421835E-5</v>
      </c>
      <c r="AU2175" s="13">
        <f t="shared" si="2612"/>
        <v>1.8199121193422017E-6</v>
      </c>
      <c r="AV2175" s="13">
        <f t="shared" si="2613"/>
        <v>2.4603461938007127E-7</v>
      </c>
      <c r="AW2175" s="13">
        <f t="shared" si="2614"/>
        <v>1.8755844367978089E-10</v>
      </c>
      <c r="AX2175" s="13">
        <f t="shared" si="2615"/>
        <v>1.2649146640810767E-5</v>
      </c>
      <c r="AY2175" s="13">
        <f t="shared" si="2616"/>
        <v>5.9355715190637732E-6</v>
      </c>
      <c r="AZ2175" s="13">
        <f t="shared" si="2617"/>
        <v>1.3926239555264907E-6</v>
      </c>
      <c r="BA2175" s="13">
        <f t="shared" si="2618"/>
        <v>2.1782810919749527E-7</v>
      </c>
      <c r="BB2175" s="13">
        <f t="shared" si="2619"/>
        <v>2.555378551847695E-8</v>
      </c>
      <c r="BC2175" s="13">
        <f t="shared" si="2620"/>
        <v>2.398206390277316E-9</v>
      </c>
      <c r="BD2175" s="13">
        <f t="shared" si="2621"/>
        <v>5.4005046853915666E-6</v>
      </c>
      <c r="BE2175" s="13">
        <f t="shared" si="2622"/>
        <v>2.9203852221410818E-6</v>
      </c>
      <c r="BF2175" s="13">
        <f t="shared" si="2623"/>
        <v>7.8961600281267428E-7</v>
      </c>
      <c r="BG2175" s="13">
        <f t="shared" si="2624"/>
        <v>1.4233132149161036E-7</v>
      </c>
      <c r="BH2175" s="13">
        <f t="shared" si="2625"/>
        <v>1.9241826095266704E-8</v>
      </c>
      <c r="BI2175" s="13">
        <f t="shared" si="2626"/>
        <v>2.0810478964171546E-9</v>
      </c>
      <c r="BJ2175" s="14">
        <f t="shared" si="2627"/>
        <v>0.29267164666888695</v>
      </c>
      <c r="BK2175" s="14">
        <f t="shared" si="2628"/>
        <v>0.46267276071001889</v>
      </c>
      <c r="BL2175" s="14">
        <f t="shared" si="2629"/>
        <v>0.23838711238370533</v>
      </c>
      <c r="BM2175" s="14">
        <f t="shared" si="2630"/>
        <v>8.2149173856020941E-2</v>
      </c>
      <c r="BN2175" s="14">
        <f t="shared" si="2631"/>
        <v>0.91784849138047409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1.40384615384615</v>
      </c>
      <c r="F2176" s="10">
        <f>VLOOKUP(B2176,home!$B$2:$E$405,3,FALSE)</f>
        <v>0.71</v>
      </c>
      <c r="G2176" s="10">
        <f>VLOOKUP(C2176,away!$B$2:$E$405,4,FALSE)</f>
        <v>1.07</v>
      </c>
      <c r="H2176" s="10">
        <f>VLOOKUP(A2176,away!$A$2:$E$405,3,FALSE)</f>
        <v>1.12179487179487</v>
      </c>
      <c r="I2176" s="10">
        <f>VLOOKUP(C2176,away!$B$2:$E$405,3,FALSE)</f>
        <v>1.54</v>
      </c>
      <c r="J2176" s="10">
        <f>VLOOKUP(B2176,home!$B$2:$E$405,4,FALSE)</f>
        <v>1.49</v>
      </c>
      <c r="K2176" s="12">
        <f t="shared" si="2576"/>
        <v>1.0665019230769202</v>
      </c>
      <c r="L2176" s="12">
        <f t="shared" si="2577"/>
        <v>2.574070512820509</v>
      </c>
      <c r="M2176" s="13">
        <f t="shared" si="2578"/>
        <v>2.6237320482011273E-2</v>
      </c>
      <c r="N2176" s="13">
        <f t="shared" si="2579"/>
        <v>2.7982152750450486E-2</v>
      </c>
      <c r="O2176" s="13">
        <f t="shared" si="2580"/>
        <v>6.7536712988166797E-2</v>
      </c>
      <c r="P2176" s="13">
        <f t="shared" si="2581"/>
        <v>7.2028034280173903E-2</v>
      </c>
      <c r="Q2176" s="13">
        <f t="shared" si="2582"/>
        <v>1.4921509860093784E-2</v>
      </c>
      <c r="R2176" s="13">
        <f t="shared" si="2583"/>
        <v>8.6922130717831017E-2</v>
      </c>
      <c r="S2176" s="13">
        <f t="shared" si="2584"/>
        <v>4.9433761022042125E-2</v>
      </c>
      <c r="T2176" s="13">
        <f t="shared" si="2585"/>
        <v>3.840901853762789E-2</v>
      </c>
      <c r="U2176" s="13">
        <f t="shared" si="2586"/>
        <v>9.2702619568510211E-2</v>
      </c>
      <c r="V2176" s="13">
        <f t="shared" si="2587"/>
        <v>1.5078676599594892E-2</v>
      </c>
      <c r="W2176" s="13">
        <f t="shared" si="2588"/>
        <v>5.3046063203337499E-3</v>
      </c>
      <c r="X2176" s="13">
        <f t="shared" si="2589"/>
        <v>1.3654430711292411E-2</v>
      </c>
      <c r="Y2176" s="13">
        <f t="shared" si="2590"/>
        <v>1.7573733731644278E-2</v>
      </c>
      <c r="Z2176" s="13">
        <f t="shared" si="2591"/>
        <v>7.4581231197432887E-2</v>
      </c>
      <c r="AA2176" s="13">
        <f t="shared" si="2592"/>
        <v>7.9541026497506565E-2</v>
      </c>
      <c r="AB2176" s="13">
        <f t="shared" si="2593"/>
        <v>4.2415328861551499E-2</v>
      </c>
      <c r="AC2176" s="13">
        <f t="shared" si="2594"/>
        <v>2.5871721441598707E-3</v>
      </c>
      <c r="AD2176" s="13">
        <f t="shared" si="2595"/>
        <v>1.4143432104504823E-3</v>
      </c>
      <c r="AE2176" s="13">
        <f t="shared" si="2596"/>
        <v>3.6406191530284782E-3</v>
      </c>
      <c r="AF2176" s="13">
        <f t="shared" si="2597"/>
        <v>4.6856052051100902E-3</v>
      </c>
      <c r="AG2176" s="13">
        <f t="shared" si="2598"/>
        <v>4.0203593977307262E-3</v>
      </c>
      <c r="AH2176" s="13">
        <f t="shared" si="2599"/>
        <v>4.7994337008790251E-2</v>
      </c>
      <c r="AI2176" s="13">
        <f t="shared" si="2600"/>
        <v>5.1186052716676603E-2</v>
      </c>
      <c r="AJ2176" s="13">
        <f t="shared" si="2601"/>
        <v>2.7295011828526099E-2</v>
      </c>
      <c r="AK2176" s="13">
        <f t="shared" si="2602"/>
        <v>9.7033942018434575E-3</v>
      </c>
      <c r="AL2176" s="13">
        <f t="shared" si="2603"/>
        <v>2.8409749237315904E-4</v>
      </c>
      <c r="AM2176" s="13">
        <f t="shared" si="2604"/>
        <v>3.01679950767245E-4</v>
      </c>
      <c r="AN2176" s="13">
        <f t="shared" si="2605"/>
        <v>7.7654546557910827E-4</v>
      </c>
      <c r="AO2176" s="13">
        <f t="shared" si="2606"/>
        <v>9.9944139240582788E-4</v>
      </c>
      <c r="AP2176" s="13">
        <f t="shared" si="2607"/>
        <v>8.5754420582803779E-4</v>
      </c>
      <c r="AQ2176" s="13">
        <f t="shared" si="2608"/>
        <v>5.5184481341550835E-4</v>
      </c>
      <c r="AR2176" s="13">
        <f t="shared" si="2609"/>
        <v>2.4708161535339401E-2</v>
      </c>
      <c r="AS2176" s="13">
        <f t="shared" si="2610"/>
        <v>2.6351301793134659E-2</v>
      </c>
      <c r="AT2176" s="13">
        <f t="shared" si="2611"/>
        <v>1.4051857018979201E-2</v>
      </c>
      <c r="AU2176" s="13">
        <f t="shared" si="2612"/>
        <v>4.995444177847746E-3</v>
      </c>
      <c r="AV2176" s="13">
        <f t="shared" si="2613"/>
        <v>1.3319127055745064E-3</v>
      </c>
      <c r="AW2176" s="13">
        <f t="shared" si="2614"/>
        <v>2.166441578428869E-5</v>
      </c>
      <c r="AX2176" s="13">
        <f t="shared" si="2615"/>
        <v>5.3623707941169538E-5</v>
      </c>
      <c r="AY2176" s="13">
        <f t="shared" si="2616"/>
        <v>1.3803120539946349E-4</v>
      </c>
      <c r="AZ2176" s="13">
        <f t="shared" si="2617"/>
        <v>1.7765102783391497E-4</v>
      </c>
      <c r="BA2176" s="13">
        <f t="shared" si="2618"/>
        <v>1.5242875743984538E-4</v>
      </c>
      <c r="BB2176" s="13">
        <f t="shared" si="2619"/>
        <v>9.8090592457943942E-5</v>
      </c>
      <c r="BC2176" s="13">
        <f t="shared" si="2620"/>
        <v>5.0498420326217439E-5</v>
      </c>
      <c r="BD2176" s="13">
        <f t="shared" si="2621"/>
        <v>1.0600091672353843E-2</v>
      </c>
      <c r="BE2176" s="13">
        <f t="shared" si="2622"/>
        <v>1.1305018153357022E-2</v>
      </c>
      <c r="BF2176" s="13">
        <f t="shared" si="2623"/>
        <v>6.0284118004873769E-3</v>
      </c>
      <c r="BG2176" s="13">
        <f t="shared" si="2624"/>
        <v>2.1431042594397959E-3</v>
      </c>
      <c r="BH2176" s="13">
        <f t="shared" si="2625"/>
        <v>5.7140620351172017E-4</v>
      </c>
      <c r="BI2176" s="13">
        <f t="shared" si="2626"/>
        <v>1.2188116298066634E-4</v>
      </c>
      <c r="BJ2176" s="14">
        <f t="shared" si="2627"/>
        <v>0.13576375841715665</v>
      </c>
      <c r="BK2176" s="14">
        <f t="shared" si="2628"/>
        <v>0.16578709322575466</v>
      </c>
      <c r="BL2176" s="14">
        <f t="shared" si="2629"/>
        <v>0.60750520487240822</v>
      </c>
      <c r="BM2176" s="14">
        <f t="shared" si="2630"/>
        <v>0.68789305984441007</v>
      </c>
      <c r="BN2176" s="14">
        <f t="shared" si="2631"/>
        <v>0.29562786107872724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1.63636363636364</v>
      </c>
      <c r="F2177" s="10">
        <f>VLOOKUP(B2177,home!$B$2:$E$405,3,FALSE)</f>
        <v>1.22</v>
      </c>
      <c r="G2177" s="10">
        <f>VLOOKUP(C2177,away!$B$2:$E$405,4,FALSE)</f>
        <v>0.92</v>
      </c>
      <c r="H2177" s="10">
        <f>VLOOKUP(A2177,away!$A$2:$E$405,3,FALSE)</f>
        <v>1.23232323232323</v>
      </c>
      <c r="I2177" s="10">
        <f>VLOOKUP(C2177,away!$B$2:$E$405,3,FALSE)</f>
        <v>0.46</v>
      </c>
      <c r="J2177" s="10">
        <f>VLOOKUP(B2177,home!$B$2:$E$405,4,FALSE)</f>
        <v>0.61</v>
      </c>
      <c r="K2177" s="12">
        <f t="shared" si="2576"/>
        <v>1.8366545454545495</v>
      </c>
      <c r="L2177" s="12">
        <f t="shared" si="2577"/>
        <v>0.34578989898989837</v>
      </c>
      <c r="M2177" s="13">
        <f t="shared" si="2578"/>
        <v>0.11276554435288287</v>
      </c>
      <c r="N2177" s="13">
        <f t="shared" si="2579"/>
        <v>0.20711134960637892</v>
      </c>
      <c r="O2177" s="13">
        <f t="shared" si="2580"/>
        <v>3.8993186191324275E-2</v>
      </c>
      <c r="P2177" s="13">
        <f t="shared" si="2581"/>
        <v>7.1617012660051299E-2</v>
      </c>
      <c r="Q2177" s="13">
        <f t="shared" si="2582"/>
        <v>0.19019600083489113</v>
      </c>
      <c r="R2177" s="13">
        <f t="shared" si="2583"/>
        <v>6.741724957196161E-3</v>
      </c>
      <c r="S2177" s="13">
        <f t="shared" si="2584"/>
        <v>1.1370930127157289E-2</v>
      </c>
      <c r="T2177" s="13">
        <f t="shared" si="2585"/>
        <v>6.5767855916979631E-2</v>
      </c>
      <c r="U2177" s="13">
        <f t="shared" si="2586"/>
        <v>1.2382219786838707E-2</v>
      </c>
      <c r="V2177" s="13">
        <f t="shared" si="2587"/>
        <v>8.0240432734073638E-4</v>
      </c>
      <c r="W2177" s="13">
        <f t="shared" si="2588"/>
        <v>0.11644144982022672</v>
      </c>
      <c r="X2177" s="13">
        <f t="shared" si="2589"/>
        <v>4.026427717157352E-2</v>
      </c>
      <c r="Y2177" s="13">
        <f t="shared" si="2590"/>
        <v>6.9614901680298399E-3</v>
      </c>
      <c r="Z2177" s="13">
        <f t="shared" si="2591"/>
        <v>7.7707346398884591E-4</v>
      </c>
      <c r="AA2177" s="13">
        <f t="shared" si="2592"/>
        <v>1.427215509787226E-3</v>
      </c>
      <c r="AB2177" s="13">
        <f t="shared" si="2593"/>
        <v>1.3106509266969707E-3</v>
      </c>
      <c r="AC2177" s="13">
        <f t="shared" si="2594"/>
        <v>3.1850265743525169E-5</v>
      </c>
      <c r="AD2177" s="13">
        <f t="shared" si="2595"/>
        <v>5.3465679522909343E-2</v>
      </c>
      <c r="AE2177" s="13">
        <f t="shared" si="2596"/>
        <v>1.84878919216531E-2</v>
      </c>
      <c r="AF2177" s="13">
        <f t="shared" si="2597"/>
        <v>3.1964631400622921E-3</v>
      </c>
      <c r="AG2177" s="13">
        <f t="shared" si="2598"/>
        <v>3.6843488877569118E-4</v>
      </c>
      <c r="AH2177" s="13">
        <f t="shared" si="2599"/>
        <v>6.7176038655108352E-5</v>
      </c>
      <c r="AI2177" s="13">
        <f t="shared" si="2600"/>
        <v>1.2337917674153527E-4</v>
      </c>
      <c r="AJ2177" s="13">
        <f t="shared" si="2601"/>
        <v>1.1330246288839052E-4</v>
      </c>
      <c r="AK2177" s="13">
        <f t="shared" si="2602"/>
        <v>6.9365827825052645E-5</v>
      </c>
      <c r="AL2177" s="13">
        <f t="shared" si="2603"/>
        <v>8.0911980625639557E-7</v>
      </c>
      <c r="AM2177" s="13">
        <f t="shared" si="2604"/>
        <v>1.9639596664313509E-2</v>
      </c>
      <c r="AN2177" s="13">
        <f t="shared" si="2605"/>
        <v>6.7911741467553133E-3</v>
      </c>
      <c r="AO2177" s="13">
        <f t="shared" si="2606"/>
        <v>1.1741597111146647E-3</v>
      </c>
      <c r="AP2177" s="13">
        <f t="shared" si="2607"/>
        <v>1.3533752263478272E-4</v>
      </c>
      <c r="AQ2177" s="13">
        <f t="shared" si="2608"/>
        <v>1.1699587070356149E-5</v>
      </c>
      <c r="AR2177" s="13">
        <f t="shared" si="2609"/>
        <v>4.6457591242182897E-6</v>
      </c>
      <c r="AS2177" s="13">
        <f t="shared" si="2610"/>
        <v>8.5326546125824687E-6</v>
      </c>
      <c r="AT2177" s="13">
        <f t="shared" si="2611"/>
        <v>7.8357694394966622E-6</v>
      </c>
      <c r="AU2177" s="13">
        <f t="shared" si="2612"/>
        <v>4.7972005193951318E-6</v>
      </c>
      <c r="AV2177" s="13">
        <f t="shared" si="2613"/>
        <v>2.2027000348509996E-6</v>
      </c>
      <c r="AW2177" s="13">
        <f t="shared" si="2614"/>
        <v>1.4274145268174717E-8</v>
      </c>
      <c r="AX2177" s="13">
        <f t="shared" si="2615"/>
        <v>6.0118590807342435E-3</v>
      </c>
      <c r="AY2177" s="13">
        <f t="shared" si="2616"/>
        <v>2.0788401442685977E-3</v>
      </c>
      <c r="AZ2177" s="13">
        <f t="shared" si="2617"/>
        <v>3.5942096175139207E-4</v>
      </c>
      <c r="BA2177" s="13">
        <f t="shared" si="2618"/>
        <v>4.1428046019622002E-5</v>
      </c>
      <c r="BB2177" s="13">
        <f t="shared" si="2619"/>
        <v>3.5813499621184881E-6</v>
      </c>
      <c r="BC2177" s="13">
        <f t="shared" si="2620"/>
        <v>2.476789283296859E-7</v>
      </c>
      <c r="BD2177" s="13">
        <f t="shared" si="2621"/>
        <v>2.6774276304913999E-7</v>
      </c>
      <c r="BE2177" s="13">
        <f t="shared" si="2622"/>
        <v>4.9175096276676333E-7</v>
      </c>
      <c r="BF2177" s="13">
        <f t="shared" si="2623"/>
        <v>4.5158832049861349E-7</v>
      </c>
      <c r="BG2177" s="13">
        <f t="shared" si="2624"/>
        <v>2.7647058050598823E-7</v>
      </c>
      <c r="BH2177" s="13">
        <f t="shared" si="2625"/>
        <v>1.2694523709269538E-7</v>
      </c>
      <c r="BI2177" s="13">
        <f t="shared" si="2626"/>
        <v>4.663090934602083E-8</v>
      </c>
      <c r="BJ2177" s="14">
        <f t="shared" si="2627"/>
        <v>0.73850823788503328</v>
      </c>
      <c r="BK2177" s="14">
        <f t="shared" si="2628"/>
        <v>0.19866739099725059</v>
      </c>
      <c r="BL2177" s="14">
        <f t="shared" si="2629"/>
        <v>6.1257896090457245E-2</v>
      </c>
      <c r="BM2177" s="14">
        <f t="shared" si="2630"/>
        <v>0.36970695396388203</v>
      </c>
      <c r="BN2177" s="14">
        <f t="shared" si="2631"/>
        <v>0.6274248186027247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1.63636363636364</v>
      </c>
      <c r="F2178" s="10">
        <f>VLOOKUP(B2178,home!$B$2:$E$405,3,FALSE)</f>
        <v>0.86</v>
      </c>
      <c r="G2178" s="10">
        <f>VLOOKUP(C2178,away!$B$2:$E$405,4,FALSE)</f>
        <v>1.34</v>
      </c>
      <c r="H2178" s="10">
        <f>VLOOKUP(A2178,away!$A$2:$E$405,3,FALSE)</f>
        <v>1.23232323232323</v>
      </c>
      <c r="I2178" s="10">
        <f>VLOOKUP(C2178,away!$B$2:$E$405,3,FALSE)</f>
        <v>0.73</v>
      </c>
      <c r="J2178" s="10">
        <f>VLOOKUP(B2178,home!$B$2:$E$405,4,FALSE)</f>
        <v>0.81</v>
      </c>
      <c r="K2178" s="12">
        <f t="shared" si="2576"/>
        <v>1.8857454545454588</v>
      </c>
      <c r="L2178" s="12">
        <f t="shared" si="2577"/>
        <v>0.72867272727272603</v>
      </c>
      <c r="M2178" s="13">
        <f t="shared" si="2578"/>
        <v>7.3210371432272631E-2</v>
      </c>
      <c r="N2178" s="13">
        <f t="shared" si="2579"/>
        <v>0.13805612515399279</v>
      </c>
      <c r="O2178" s="13">
        <f t="shared" si="2580"/>
        <v>5.3346401016203367E-2</v>
      </c>
      <c r="P2178" s="13">
        <f t="shared" si="2581"/>
        <v>0.10059773323266473</v>
      </c>
      <c r="Q2178" s="13">
        <f t="shared" si="2582"/>
        <v>0.13016935524065049</v>
      </c>
      <c r="R2178" s="13">
        <f t="shared" si="2583"/>
        <v>1.9436033759330715E-2</v>
      </c>
      <c r="S2178" s="13">
        <f t="shared" si="2584"/>
        <v>3.4557617088831351E-2</v>
      </c>
      <c r="T2178" s="13">
        <f t="shared" si="2585"/>
        <v>9.4850859090537115E-2</v>
      </c>
      <c r="U2178" s="13">
        <f t="shared" si="2586"/>
        <v>3.6651412316049979E-2</v>
      </c>
      <c r="V2178" s="13">
        <f t="shared" si="2587"/>
        <v>5.2761467126202499E-3</v>
      </c>
      <c r="W2178" s="13">
        <f t="shared" si="2588"/>
        <v>8.1822089988723271E-2</v>
      </c>
      <c r="X2178" s="13">
        <f t="shared" si="2589"/>
        <v>5.9621525463237401E-2</v>
      </c>
      <c r="Y2178" s="13">
        <f t="shared" si="2590"/>
        <v>2.1722289781728736E-2</v>
      </c>
      <c r="Z2178" s="13">
        <f t="shared" si="2591"/>
        <v>4.7208359089254293E-3</v>
      </c>
      <c r="AA2178" s="13">
        <f t="shared" si="2592"/>
        <v>8.9022948569111061E-3</v>
      </c>
      <c r="AB2178" s="13">
        <f t="shared" si="2593"/>
        <v>8.3937310307217704E-3</v>
      </c>
      <c r="AC2178" s="13">
        <f t="shared" si="2594"/>
        <v>4.5311920045337258E-4</v>
      </c>
      <c r="AD2178" s="13">
        <f t="shared" si="2595"/>
        <v>3.8573908569411092E-2</v>
      </c>
      <c r="AE2178" s="13">
        <f t="shared" si="2596"/>
        <v>2.810775515884156E-2</v>
      </c>
      <c r="AF2178" s="13">
        <f t="shared" si="2597"/>
        <v>1.0240677304553556E-2</v>
      </c>
      <c r="AG2178" s="13">
        <f t="shared" si="2598"/>
        <v>2.4873674202096499E-3</v>
      </c>
      <c r="AH2178" s="13">
        <f t="shared" si="2599"/>
        <v>8.5998609419092771E-4</v>
      </c>
      <c r="AI2178" s="13">
        <f t="shared" si="2600"/>
        <v>1.6217148680928446E-3</v>
      </c>
      <c r="AJ2178" s="13">
        <f t="shared" si="2601"/>
        <v>1.5290707205374353E-3</v>
      </c>
      <c r="AK2178" s="13">
        <f t="shared" si="2602"/>
        <v>9.611460536440063E-4</v>
      </c>
      <c r="AL2178" s="13">
        <f t="shared" si="2603"/>
        <v>2.4905085745658664E-5</v>
      </c>
      <c r="AM2178" s="13">
        <f t="shared" si="2604"/>
        <v>1.4548114549763819E-2</v>
      </c>
      <c r="AN2178" s="13">
        <f t="shared" si="2605"/>
        <v>1.0600814305652429E-2</v>
      </c>
      <c r="AO2178" s="13">
        <f t="shared" si="2606"/>
        <v>3.8622621357057418E-3</v>
      </c>
      <c r="AP2178" s="13">
        <f t="shared" si="2607"/>
        <v>9.3810836128896229E-4</v>
      </c>
      <c r="AQ2178" s="13">
        <f t="shared" si="2608"/>
        <v>1.7089349452444397E-4</v>
      </c>
      <c r="AR2178" s="13">
        <f t="shared" si="2609"/>
        <v>1.2532968253414458E-4</v>
      </c>
      <c r="AS2178" s="13">
        <f t="shared" si="2610"/>
        <v>2.3633987915838852E-4</v>
      </c>
      <c r="AT2178" s="13">
        <f t="shared" si="2611"/>
        <v>2.2283842642537713E-4</v>
      </c>
      <c r="AU2178" s="13">
        <f t="shared" si="2612"/>
        <v>1.4007218324323922E-4</v>
      </c>
      <c r="AV2178" s="13">
        <f t="shared" si="2613"/>
        <v>6.6035120714799228E-5</v>
      </c>
      <c r="AW2178" s="13">
        <f t="shared" si="2614"/>
        <v>9.5060725647479755E-7</v>
      </c>
      <c r="AX2178" s="13">
        <f t="shared" si="2615"/>
        <v>4.57234014740396E-3</v>
      </c>
      <c r="AY2178" s="13">
        <f t="shared" si="2616"/>
        <v>3.3317395652274215E-3</v>
      </c>
      <c r="AZ2178" s="13">
        <f t="shared" si="2617"/>
        <v>1.2138738777783557E-3</v>
      </c>
      <c r="BA2178" s="13">
        <f t="shared" si="2618"/>
        <v>2.9483892969529147E-4</v>
      </c>
      <c r="BB2178" s="13">
        <f t="shared" si="2619"/>
        <v>5.3710271751809883E-5</v>
      </c>
      <c r="BC2178" s="13">
        <f t="shared" si="2620"/>
        <v>7.827442039990115E-6</v>
      </c>
      <c r="BD2178" s="13">
        <f t="shared" si="2621"/>
        <v>1.5220720263396672E-5</v>
      </c>
      <c r="BE2178" s="13">
        <f t="shared" si="2622"/>
        <v>2.8702404051608229E-5</v>
      </c>
      <c r="BF2178" s="13">
        <f t="shared" si="2623"/>
        <v>2.7062713987423698E-5</v>
      </c>
      <c r="BG2178" s="13">
        <f t="shared" si="2624"/>
        <v>1.7011129963149353E-5</v>
      </c>
      <c r="BH2178" s="13">
        <f t="shared" si="2625"/>
        <v>8.0196652511727362E-6</v>
      </c>
      <c r="BI2178" s="13">
        <f t="shared" si="2626"/>
        <v>3.0246094588750304E-6</v>
      </c>
      <c r="BJ2178" s="14">
        <f t="shared" si="2627"/>
        <v>0.64524647625271792</v>
      </c>
      <c r="BK2178" s="14">
        <f t="shared" si="2628"/>
        <v>0.21745163231781539</v>
      </c>
      <c r="BL2178" s="14">
        <f t="shared" si="2629"/>
        <v>0.13259144725073374</v>
      </c>
      <c r="BM2178" s="14">
        <f t="shared" si="2630"/>
        <v>0.48186358293710685</v>
      </c>
      <c r="BN2178" s="14">
        <f t="shared" si="2631"/>
        <v>0.51481601983511471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1.63636363636364</v>
      </c>
      <c r="F2179" s="10">
        <f>VLOOKUP(B2179,home!$B$2:$E$405,3,FALSE)</f>
        <v>0.76</v>
      </c>
      <c r="G2179" s="10">
        <f>VLOOKUP(C2179,away!$B$2:$E$405,4,FALSE)</f>
        <v>1.59</v>
      </c>
      <c r="H2179" s="10">
        <f>VLOOKUP(A2179,away!$A$2:$E$405,3,FALSE)</f>
        <v>1.23232323232323</v>
      </c>
      <c r="I2179" s="10">
        <f>VLOOKUP(C2179,away!$B$2:$E$405,3,FALSE)</f>
        <v>0.86</v>
      </c>
      <c r="J2179" s="10">
        <f>VLOOKUP(B2179,home!$B$2:$E$405,4,FALSE)</f>
        <v>0.41</v>
      </c>
      <c r="K2179" s="12">
        <f t="shared" si="2576"/>
        <v>1.9773818181818228</v>
      </c>
      <c r="L2179" s="12">
        <f t="shared" si="2577"/>
        <v>0.43451717171717086</v>
      </c>
      <c r="M2179" s="13">
        <f t="shared" si="2578"/>
        <v>8.9644898076898002E-2</v>
      </c>
      <c r="N2179" s="13">
        <f t="shared" si="2579"/>
        <v>0.17726219155002076</v>
      </c>
      <c r="O2179" s="13">
        <f t="shared" si="2580"/>
        <v>3.8952247571247767E-2</v>
      </c>
      <c r="P2179" s="13">
        <f t="shared" si="2581"/>
        <v>7.7023466124702414E-2</v>
      </c>
      <c r="Q2179" s="13">
        <f t="shared" si="2582"/>
        <v>0.17525751731103734</v>
      </c>
      <c r="R2179" s="13">
        <f t="shared" si="2583"/>
        <v>8.4627102233428061E-3</v>
      </c>
      <c r="S2179" s="13">
        <f t="shared" si="2584"/>
        <v>1.6544762895413585E-2</v>
      </c>
      <c r="T2179" s="13">
        <f t="shared" si="2585"/>
        <v>7.6152400744165058E-2</v>
      </c>
      <c r="U2179" s="13">
        <f t="shared" si="2586"/>
        <v>1.6734009328179502E-2</v>
      </c>
      <c r="V2179" s="13">
        <f t="shared" si="2587"/>
        <v>1.5794850469323589E-3</v>
      </c>
      <c r="W2179" s="13">
        <f t="shared" si="2588"/>
        <v>0.11551700941017709</v>
      </c>
      <c r="X2179" s="13">
        <f t="shared" si="2589"/>
        <v>5.0194124214135966E-2</v>
      </c>
      <c r="Y2179" s="13">
        <f t="shared" si="2590"/>
        <v>1.0905104445173357E-2</v>
      </c>
      <c r="Z2179" s="13">
        <f t="shared" si="2591"/>
        <v>1.2257309704363016E-3</v>
      </c>
      <c r="AA2179" s="13">
        <f t="shared" si="2592"/>
        <v>2.4237381349231043E-3</v>
      </c>
      <c r="AB2179" s="13">
        <f t="shared" si="2593"/>
        <v>2.3963278600154345E-3</v>
      </c>
      <c r="AC2179" s="13">
        <f t="shared" si="2594"/>
        <v>8.4818974376063978E-5</v>
      </c>
      <c r="AD2179" s="13">
        <f t="shared" si="2595"/>
        <v>5.7105308524605672E-2</v>
      </c>
      <c r="AE2179" s="13">
        <f t="shared" si="2596"/>
        <v>2.4813237150148101E-2</v>
      </c>
      <c r="AF2179" s="13">
        <f t="shared" si="2597"/>
        <v>5.3908888138148921E-3</v>
      </c>
      <c r="AG2179" s="13">
        <f t="shared" si="2598"/>
        <v>7.8081125347352718E-4</v>
      </c>
      <c r="AH2179" s="13">
        <f t="shared" si="2599"/>
        <v>1.3315028864003119E-4</v>
      </c>
      <c r="AI2179" s="13">
        <f t="shared" si="2600"/>
        <v>2.632889598424594E-4</v>
      </c>
      <c r="AJ2179" s="13">
        <f t="shared" si="2601"/>
        <v>2.6031140106024171E-4</v>
      </c>
      <c r="AK2179" s="13">
        <f t="shared" si="2602"/>
        <v>1.7157834384065281E-4</v>
      </c>
      <c r="AL2179" s="13">
        <f t="shared" si="2603"/>
        <v>2.9150800724800495E-6</v>
      </c>
      <c r="AM2179" s="13">
        <f t="shared" si="2604"/>
        <v>2.2583799759643728E-2</v>
      </c>
      <c r="AN2179" s="13">
        <f t="shared" si="2605"/>
        <v>9.8130487981873162E-3</v>
      </c>
      <c r="AO2179" s="13">
        <f t="shared" si="2606"/>
        <v>2.1319691048554668E-3</v>
      </c>
      <c r="AP2179" s="13">
        <f t="shared" si="2607"/>
        <v>3.0879239521006206E-4</v>
      </c>
      <c r="AQ2179" s="13">
        <f t="shared" si="2608"/>
        <v>3.3543899553611749E-5</v>
      </c>
      <c r="AR2179" s="13">
        <f t="shared" si="2609"/>
        <v>1.157121736663826E-5</v>
      </c>
      <c r="AS2179" s="13">
        <f t="shared" si="2610"/>
        <v>2.2880714835020249E-5</v>
      </c>
      <c r="AT2179" s="13">
        <f t="shared" si="2611"/>
        <v>2.2621954750886077E-5</v>
      </c>
      <c r="AU2179" s="13">
        <f t="shared" si="2612"/>
        <v>1.4910747338711345E-5</v>
      </c>
      <c r="AV2179" s="13">
        <f t="shared" si="2613"/>
        <v>7.3710601707677021E-6</v>
      </c>
      <c r="AW2179" s="13">
        <f t="shared" si="2614"/>
        <v>6.957375899247722E-8</v>
      </c>
      <c r="AX2179" s="13">
        <f t="shared" si="2615"/>
        <v>7.4427991716964279E-3</v>
      </c>
      <c r="AY2179" s="13">
        <f t="shared" si="2616"/>
        <v>3.2340240457444337E-3</v>
      </c>
      <c r="AZ2179" s="13">
        <f t="shared" si="2617"/>
        <v>7.0261949081109666E-4</v>
      </c>
      <c r="BA2179" s="13">
        <f t="shared" si="2618"/>
        <v>1.0176674464686552E-4</v>
      </c>
      <c r="BB2179" s="13">
        <f t="shared" si="2619"/>
        <v>1.1054849514704882E-5</v>
      </c>
      <c r="BC2179" s="13">
        <f t="shared" si="2620"/>
        <v>9.6070438897770091E-7</v>
      </c>
      <c r="BD2179" s="13">
        <f t="shared" si="2621"/>
        <v>8.3798210724604439E-7</v>
      </c>
      <c r="BE2179" s="13">
        <f t="shared" si="2622"/>
        <v>1.6570105828300186E-6</v>
      </c>
      <c r="BF2179" s="13">
        <f t="shared" si="2623"/>
        <v>1.6382712995114722E-6</v>
      </c>
      <c r="BG2179" s="13">
        <f t="shared" si="2624"/>
        <v>1.0798292936343642E-6</v>
      </c>
      <c r="BH2179" s="13">
        <f t="shared" si="2625"/>
        <v>5.3380870299317799E-7</v>
      </c>
      <c r="BI2179" s="13">
        <f t="shared" si="2626"/>
        <v>2.1110872473718608E-7</v>
      </c>
      <c r="BJ2179" s="14">
        <f t="shared" si="2627"/>
        <v>0.73974297238100439</v>
      </c>
      <c r="BK2179" s="14">
        <f t="shared" si="2628"/>
        <v>0.18811437024413935</v>
      </c>
      <c r="BL2179" s="14">
        <f t="shared" si="2629"/>
        <v>6.9882675816264964E-2</v>
      </c>
      <c r="BM2179" s="14">
        <f t="shared" si="2630"/>
        <v>0.42912876408261058</v>
      </c>
      <c r="BN2179" s="14">
        <f t="shared" si="2631"/>
        <v>0.56660303085724906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1.63636363636364</v>
      </c>
      <c r="F2180" s="10">
        <f>VLOOKUP(B2180,home!$B$2:$E$405,3,FALSE)</f>
        <v>0.92</v>
      </c>
      <c r="G2180" s="10">
        <f>VLOOKUP(C2180,away!$B$2:$E$405,4,FALSE)</f>
        <v>0.98</v>
      </c>
      <c r="H2180" s="10">
        <f>VLOOKUP(A2180,away!$A$2:$E$405,3,FALSE)</f>
        <v>1.23232323232323</v>
      </c>
      <c r="I2180" s="10">
        <f>VLOOKUP(C2180,away!$B$2:$E$405,3,FALSE)</f>
        <v>0.49</v>
      </c>
      <c r="J2180" s="10">
        <f>VLOOKUP(B2180,home!$B$2:$E$405,4,FALSE)</f>
        <v>1.22</v>
      </c>
      <c r="K2180" s="12">
        <f t="shared" si="2576"/>
        <v>1.4753454545454578</v>
      </c>
      <c r="L2180" s="12">
        <f t="shared" si="2577"/>
        <v>0.73668282828282694</v>
      </c>
      <c r="M2180" s="13">
        <f t="shared" si="2578"/>
        <v>0.10947837007185404</v>
      </c>
      <c r="N2180" s="13">
        <f t="shared" si="2579"/>
        <v>0.16151841565655536</v>
      </c>
      <c r="O2180" s="13">
        <f t="shared" si="2580"/>
        <v>8.0650835300327434E-2</v>
      </c>
      <c r="P2180" s="13">
        <f t="shared" si="2581"/>
        <v>0.11898784326563243</v>
      </c>
      <c r="Q2180" s="13">
        <f t="shared" si="2582"/>
        <v>0.11914773018214145</v>
      </c>
      <c r="R2180" s="13">
        <f t="shared" si="2583"/>
        <v>2.9707042726208829E-2</v>
      </c>
      <c r="S2180" s="13">
        <f t="shared" si="2584"/>
        <v>3.2330831276795369E-2</v>
      </c>
      <c r="T2180" s="13">
        <f t="shared" si="2585"/>
        <v>8.7774086854059102E-2</v>
      </c>
      <c r="U2180" s="13">
        <f t="shared" si="2586"/>
        <v>4.3828150454099907E-2</v>
      </c>
      <c r="V2180" s="13">
        <f t="shared" si="2587"/>
        <v>3.9043490022387735E-3</v>
      </c>
      <c r="W2180" s="13">
        <f t="shared" si="2588"/>
        <v>5.8594687381210341E-2</v>
      </c>
      <c r="X2180" s="13">
        <f t="shared" si="2589"/>
        <v>4.3165700022338098E-2</v>
      </c>
      <c r="Y2180" s="13">
        <f t="shared" si="2590"/>
        <v>1.5899714988632057E-2</v>
      </c>
      <c r="Z2180" s="13">
        <f t="shared" si="2591"/>
        <v>7.2948894184874354E-3</v>
      </c>
      <c r="AA2180" s="13">
        <f t="shared" si="2592"/>
        <v>1.0762481944977196E-2</v>
      </c>
      <c r="AB2180" s="13">
        <f t="shared" si="2593"/>
        <v>7.939189408574833E-3</v>
      </c>
      <c r="AC2180" s="13">
        <f t="shared" si="2594"/>
        <v>2.6521795288638052E-4</v>
      </c>
      <c r="AD2180" s="13">
        <f t="shared" si="2595"/>
        <v>2.161185142209519E-2</v>
      </c>
      <c r="AE2180" s="13">
        <f t="shared" si="2596"/>
        <v>1.5921079830057319E-2</v>
      </c>
      <c r="AF2180" s="13">
        <f t="shared" si="2597"/>
        <v>5.8643930592616458E-3</v>
      </c>
      <c r="AG2180" s="13">
        <f t="shared" si="2598"/>
        <v>1.4400658883530167E-3</v>
      </c>
      <c r="AH2180" s="13">
        <f t="shared" si="2599"/>
        <v>1.3435049422054475E-3</v>
      </c>
      <c r="AI2180" s="13">
        <f t="shared" si="2600"/>
        <v>1.982133909642165E-3</v>
      </c>
      <c r="AJ2180" s="13">
        <f t="shared" si="2601"/>
        <v>1.4621661269454929E-3</v>
      </c>
      <c r="AK2180" s="13">
        <f t="shared" si="2602"/>
        <v>7.1906671639312318E-4</v>
      </c>
      <c r="AL2180" s="13">
        <f t="shared" si="2603"/>
        <v>1.1530209004231324E-5</v>
      </c>
      <c r="AM2180" s="13">
        <f t="shared" si="2604"/>
        <v>6.3769893519799795E-3</v>
      </c>
      <c r="AN2180" s="13">
        <f t="shared" si="2605"/>
        <v>4.6978185517460823E-3</v>
      </c>
      <c r="AO2180" s="13">
        <f t="shared" si="2606"/>
        <v>1.7304011287299188E-3</v>
      </c>
      <c r="AP2180" s="13">
        <f t="shared" si="2607"/>
        <v>4.2491893252551762E-4</v>
      </c>
      <c r="AQ2180" s="13">
        <f t="shared" si="2608"/>
        <v>7.8257620250954499E-5</v>
      </c>
      <c r="AR2180" s="13">
        <f t="shared" si="2609"/>
        <v>1.9794740412717307E-4</v>
      </c>
      <c r="AS2180" s="13">
        <f t="shared" si="2610"/>
        <v>2.920408029180976E-4</v>
      </c>
      <c r="AT2180" s="13">
        <f t="shared" si="2611"/>
        <v>2.1543053556351063E-4</v>
      </c>
      <c r="AU2180" s="13">
        <f t="shared" si="2612"/>
        <v>1.0594482047130632E-4</v>
      </c>
      <c r="AV2180" s="13">
        <f t="shared" si="2613"/>
        <v>3.9076302328744081E-5</v>
      </c>
      <c r="AW2180" s="13">
        <f t="shared" si="2614"/>
        <v>3.4810394786837418E-7</v>
      </c>
      <c r="AX2180" s="13">
        <f t="shared" si="2615"/>
        <v>1.5680437090214096E-3</v>
      </c>
      <c r="AY2180" s="13">
        <f t="shared" si="2616"/>
        <v>1.1551508744329861E-3</v>
      </c>
      <c r="AZ2180" s="13">
        <f t="shared" si="2617"/>
        <v>4.2548990663533634E-4</v>
      </c>
      <c r="BA2180" s="13">
        <f t="shared" si="2618"/>
        <v>1.0448370260863853E-4</v>
      </c>
      <c r="BB2180" s="13">
        <f t="shared" si="2619"/>
        <v>1.9242837386798401E-5</v>
      </c>
      <c r="BC2180" s="13">
        <f t="shared" si="2620"/>
        <v>2.8351735740586351E-6</v>
      </c>
      <c r="BD2180" s="13">
        <f t="shared" si="2621"/>
        <v>2.4304075587274917E-5</v>
      </c>
      <c r="BE2180" s="13">
        <f t="shared" si="2622"/>
        <v>3.5856907444615283E-5</v>
      </c>
      <c r="BF2180" s="13">
        <f t="shared" si="2623"/>
        <v>2.6450662706235174E-5</v>
      </c>
      <c r="BG2180" s="13">
        <f t="shared" si="2624"/>
        <v>1.3007954997786373E-5</v>
      </c>
      <c r="BH2180" s="13">
        <f t="shared" si="2625"/>
        <v>4.7978068197289984E-6</v>
      </c>
      <c r="BI2180" s="13">
        <f t="shared" si="2626"/>
        <v>1.4156844966548739E-6</v>
      </c>
      <c r="BJ2180" s="14">
        <f t="shared" si="2627"/>
        <v>0.54752135707359517</v>
      </c>
      <c r="BK2180" s="14">
        <f t="shared" si="2628"/>
        <v>0.26613329265284419</v>
      </c>
      <c r="BL2180" s="14">
        <f t="shared" si="2629"/>
        <v>0.17935084448683553</v>
      </c>
      <c r="BM2180" s="14">
        <f t="shared" si="2630"/>
        <v>0.37965534365855774</v>
      </c>
      <c r="BN2180" s="14">
        <f t="shared" si="2631"/>
        <v>0.61949023720271956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1.63636363636364</v>
      </c>
      <c r="F2181" s="10">
        <f>VLOOKUP(B2181,home!$B$2:$E$405,3,FALSE)</f>
        <v>1.22</v>
      </c>
      <c r="G2181" s="10">
        <f>VLOOKUP(C2181,away!$B$2:$E$405,4,FALSE)</f>
        <v>1.22</v>
      </c>
      <c r="H2181" s="10">
        <f>VLOOKUP(A2181,away!$A$2:$E$405,3,FALSE)</f>
        <v>1.23232323232323</v>
      </c>
      <c r="I2181" s="10">
        <f>VLOOKUP(C2181,away!$B$2:$E$405,3,FALSE)</f>
        <v>0.76</v>
      </c>
      <c r="J2181" s="10">
        <f>VLOOKUP(B2181,home!$B$2:$E$405,4,FALSE)</f>
        <v>0.49</v>
      </c>
      <c r="K2181" s="12">
        <f t="shared" si="2576"/>
        <v>2.4355636363636415</v>
      </c>
      <c r="L2181" s="12">
        <f t="shared" si="2577"/>
        <v>0.45891717171717084</v>
      </c>
      <c r="M2181" s="13">
        <f t="shared" si="2578"/>
        <v>5.5327743356159045E-2</v>
      </c>
      <c r="N2181" s="13">
        <f t="shared" si="2579"/>
        <v>0.13475423980032103</v>
      </c>
      <c r="O2181" s="13">
        <f t="shared" si="2580"/>
        <v>2.5390851498501996E-2</v>
      </c>
      <c r="P2181" s="13">
        <f t="shared" si="2581"/>
        <v>6.1841034606060739E-2</v>
      </c>
      <c r="Q2181" s="13">
        <f t="shared" si="2582"/>
        <v>0.16410126315174406</v>
      </c>
      <c r="R2181" s="13">
        <f t="shared" si="2583"/>
        <v>5.8261488785916107E-3</v>
      </c>
      <c r="S2181" s="13">
        <f t="shared" si="2584"/>
        <v>1.7280270842287487E-2</v>
      </c>
      <c r="T2181" s="13">
        <f t="shared" si="2585"/>
        <v>7.5308887560813567E-2</v>
      </c>
      <c r="U2181" s="13">
        <f t="shared" si="2586"/>
        <v>1.4189956348738535E-2</v>
      </c>
      <c r="V2181" s="13">
        <f t="shared" si="2587"/>
        <v>2.1460598292954761E-3</v>
      </c>
      <c r="W2181" s="13">
        <f t="shared" si="2588"/>
        <v>0.1332263564045762</v>
      </c>
      <c r="X2181" s="13">
        <f t="shared" si="2589"/>
        <v>6.1139862679371888E-2</v>
      </c>
      <c r="Y2181" s="13">
        <f t="shared" si="2590"/>
        <v>1.4029066429996772E-2</v>
      </c>
      <c r="Z2181" s="13">
        <f t="shared" si="2591"/>
        <v>8.9123992178880994E-4</v>
      </c>
      <c r="AA2181" s="13">
        <f t="shared" si="2592"/>
        <v>2.1706715447844011E-3</v>
      </c>
      <c r="AB2181" s="13">
        <f t="shared" si="2593"/>
        <v>2.6434043404830903E-3</v>
      </c>
      <c r="AC2181" s="13">
        <f t="shared" si="2594"/>
        <v>1.4991863950132155E-4</v>
      </c>
      <c r="AD2181" s="13">
        <f t="shared" si="2595"/>
        <v>8.1120317266052039E-2</v>
      </c>
      <c r="AE2181" s="13">
        <f t="shared" si="2596"/>
        <v>3.7227506568536184E-2</v>
      </c>
      <c r="AF2181" s="13">
        <f t="shared" si="2597"/>
        <v>8.5421710122575087E-3</v>
      </c>
      <c r="AG2181" s="13">
        <f t="shared" si="2598"/>
        <v>1.3067163204232067E-3</v>
      </c>
      <c r="AH2181" s="13">
        <f t="shared" si="2599"/>
        <v>1.0225132605718827E-4</v>
      </c>
      <c r="AI2181" s="13">
        <f t="shared" si="2600"/>
        <v>2.4903961151484982E-4</v>
      </c>
      <c r="AJ2181" s="13">
        <f t="shared" si="2601"/>
        <v>3.0327591090984819E-4</v>
      </c>
      <c r="AK2181" s="13">
        <f t="shared" si="2602"/>
        <v>2.4621592679902851E-4</v>
      </c>
      <c r="AL2181" s="13">
        <f t="shared" si="2603"/>
        <v>6.7026943165306021E-6</v>
      </c>
      <c r="AM2181" s="13">
        <f t="shared" si="2604"/>
        <v>3.9514738980695602E-2</v>
      </c>
      <c r="AN2181" s="13">
        <f t="shared" si="2605"/>
        <v>1.8133992254163067E-2</v>
      </c>
      <c r="AO2181" s="13">
        <f t="shared" si="2606"/>
        <v>4.1610002186107976E-3</v>
      </c>
      <c r="AP2181" s="13">
        <f t="shared" si="2607"/>
        <v>6.3651815061313262E-4</v>
      </c>
      <c r="AQ2181" s="13">
        <f t="shared" si="2608"/>
        <v>7.3027277356505727E-5</v>
      </c>
      <c r="AR2181" s="13">
        <f t="shared" si="2609"/>
        <v>9.3849778716990222E-6</v>
      </c>
      <c r="AS2181" s="13">
        <f t="shared" si="2610"/>
        <v>2.2857710832387579E-5</v>
      </c>
      <c r="AT2181" s="13">
        <f t="shared" si="2611"/>
        <v>2.7835704656939251E-5</v>
      </c>
      <c r="AU2181" s="13">
        <f t="shared" si="2612"/>
        <v>2.2598543351666434E-5</v>
      </c>
      <c r="AV2181" s="13">
        <f t="shared" si="2613"/>
        <v>1.3760047605526528E-5</v>
      </c>
      <c r="AW2181" s="13">
        <f t="shared" si="2614"/>
        <v>2.0810413146929098E-7</v>
      </c>
      <c r="AX2181" s="13">
        <f t="shared" si="2615"/>
        <v>1.6040110226963843E-2</v>
      </c>
      <c r="AY2181" s="13">
        <f t="shared" si="2616"/>
        <v>7.3610820193899138E-3</v>
      </c>
      <c r="AZ2181" s="13">
        <f t="shared" si="2617"/>
        <v>1.6890634705582692E-3</v>
      </c>
      <c r="BA2181" s="13">
        <f t="shared" si="2618"/>
        <v>2.5838007691979671E-4</v>
      </c>
      <c r="BB2181" s="13">
        <f t="shared" si="2619"/>
        <v>2.9643763532024529E-5</v>
      </c>
      <c r="BC2181" s="13">
        <f t="shared" si="2620"/>
        <v>2.7208064238338624E-6</v>
      </c>
      <c r="BD2181" s="13">
        <f t="shared" si="2621"/>
        <v>7.1782125025139116E-7</v>
      </c>
      <c r="BE2181" s="13">
        <f t="shared" si="2622"/>
        <v>1.7482993345213737E-6</v>
      </c>
      <c r="BF2181" s="13">
        <f t="shared" si="2623"/>
        <v>2.1290471423195063E-6</v>
      </c>
      <c r="BG2181" s="13">
        <f t="shared" si="2624"/>
        <v>1.7284765999791053E-6</v>
      </c>
      <c r="BH2181" s="13">
        <f t="shared" si="2625"/>
        <v>1.0524536883036435E-6</v>
      </c>
      <c r="BI2181" s="13">
        <f t="shared" si="2626"/>
        <v>5.1266358643782977E-7</v>
      </c>
      <c r="BJ2181" s="14">
        <f t="shared" si="2627"/>
        <v>0.79865666443931915</v>
      </c>
      <c r="BK2181" s="14">
        <f t="shared" si="2628"/>
        <v>0.14411281198701048</v>
      </c>
      <c r="BL2181" s="14">
        <f t="shared" si="2629"/>
        <v>5.1226141132300583E-2</v>
      </c>
      <c r="BM2181" s="14">
        <f t="shared" si="2630"/>
        <v>0.54028470227378222</v>
      </c>
      <c r="BN2181" s="14">
        <f t="shared" si="2631"/>
        <v>0.44724128129137847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1.63636363636364</v>
      </c>
      <c r="F2182" s="10">
        <f>VLOOKUP(B2182,home!$B$2:$E$405,3,FALSE)</f>
        <v>0.86</v>
      </c>
      <c r="G2182" s="10">
        <f>VLOOKUP(C2182,away!$B$2:$E$405,4,FALSE)</f>
        <v>1.22</v>
      </c>
      <c r="H2182" s="10">
        <f>VLOOKUP(A2182,away!$A$2:$E$405,3,FALSE)</f>
        <v>1.23232323232323</v>
      </c>
      <c r="I2182" s="10">
        <f>VLOOKUP(C2182,away!$B$2:$E$405,3,FALSE)</f>
        <v>0.76</v>
      </c>
      <c r="J2182" s="10">
        <f>VLOOKUP(B2182,home!$B$2:$E$405,4,FALSE)</f>
        <v>0.97</v>
      </c>
      <c r="K2182" s="12">
        <f t="shared" si="2576"/>
        <v>1.7168727272727309</v>
      </c>
      <c r="L2182" s="12">
        <f t="shared" si="2577"/>
        <v>0.9084686868686852</v>
      </c>
      <c r="M2182" s="13">
        <f t="shared" si="2578"/>
        <v>7.2415029298238801E-2</v>
      </c>
      <c r="N2182" s="13">
        <f t="shared" si="2579"/>
        <v>0.12432738884680193</v>
      </c>
      <c r="O2182" s="13">
        <f t="shared" si="2580"/>
        <v>6.5786786576128381E-2</v>
      </c>
      <c r="P2182" s="13">
        <f t="shared" si="2581"/>
        <v>0.1129475396874666</v>
      </c>
      <c r="Q2182" s="13">
        <f t="shared" si="2582"/>
        <v>0.10672715158205311</v>
      </c>
      <c r="R2182" s="13">
        <f t="shared" si="2583"/>
        <v>2.9882617807062892E-2</v>
      </c>
      <c r="S2182" s="13">
        <f t="shared" si="2584"/>
        <v>4.4041778499156491E-2</v>
      </c>
      <c r="T2182" s="13">
        <f t="shared" si="2585"/>
        <v>9.6958275250982912E-2</v>
      </c>
      <c r="U2182" s="13">
        <f t="shared" si="2586"/>
        <v>5.1304651532460735E-2</v>
      </c>
      <c r="V2182" s="13">
        <f t="shared" si="2587"/>
        <v>7.6325631005764345E-3</v>
      </c>
      <c r="W2182" s="13">
        <f t="shared" si="2588"/>
        <v>6.1078978603576549E-2</v>
      </c>
      <c r="X2182" s="13">
        <f t="shared" si="2589"/>
        <v>5.5488339487271721E-2</v>
      </c>
      <c r="Y2182" s="13">
        <f t="shared" si="2590"/>
        <v>2.5204709455262771E-2</v>
      </c>
      <c r="Z2182" s="13">
        <f t="shared" si="2591"/>
        <v>9.0491408531270714E-3</v>
      </c>
      <c r="AA2182" s="13">
        <f t="shared" si="2592"/>
        <v>1.553622313598336E-2</v>
      </c>
      <c r="AB2182" s="13">
        <f t="shared" si="2593"/>
        <v>1.3336858893496728E-2</v>
      </c>
      <c r="AC2182" s="13">
        <f t="shared" si="2594"/>
        <v>7.440437710873924E-4</v>
      </c>
      <c r="AD2182" s="13">
        <f t="shared" si="2595"/>
        <v>2.6216208143538807E-2</v>
      </c>
      <c r="AE2182" s="13">
        <f t="shared" si="2596"/>
        <v>2.3816604186836836E-2</v>
      </c>
      <c r="AF2182" s="13">
        <f t="shared" si="2597"/>
        <v>1.0818319565643443E-2</v>
      </c>
      <c r="AG2182" s="13">
        <f t="shared" si="2598"/>
        <v>3.2760348566419676E-3</v>
      </c>
      <c r="AH2182" s="13">
        <f t="shared" si="2599"/>
        <v>2.055215277032531E-3</v>
      </c>
      <c r="AI2182" s="13">
        <f t="shared" si="2600"/>
        <v>3.5285430578114222E-3</v>
      </c>
      <c r="AJ2182" s="13">
        <f t="shared" si="2601"/>
        <v>3.0290296714819798E-3</v>
      </c>
      <c r="AK2182" s="13">
        <f t="shared" si="2602"/>
        <v>1.7334861443557635E-3</v>
      </c>
      <c r="AL2182" s="13">
        <f t="shared" si="2603"/>
        <v>4.6420150169655159E-5</v>
      </c>
      <c r="AM2182" s="13">
        <f t="shared" si="2604"/>
        <v>9.0019785548294071E-3</v>
      </c>
      <c r="AN2182" s="13">
        <f t="shared" si="2605"/>
        <v>8.1780156369259376E-3</v>
      </c>
      <c r="AO2182" s="13">
        <f t="shared" si="2606"/>
        <v>3.7147355634348398E-3</v>
      </c>
      <c r="AP2182" s="13">
        <f t="shared" si="2607"/>
        <v>1.1249069797926849E-3</v>
      </c>
      <c r="AQ2182" s="13">
        <f t="shared" si="2608"/>
        <v>2.5548569169541976E-4</v>
      </c>
      <c r="AR2182" s="13">
        <f t="shared" si="2609"/>
        <v>3.7341974479164101E-4</v>
      </c>
      <c r="AS2182" s="13">
        <f t="shared" si="2610"/>
        <v>6.4111417565791175E-4</v>
      </c>
      <c r="AT2182" s="13">
        <f t="shared" si="2611"/>
        <v>5.5035572162750394E-4</v>
      </c>
      <c r="AU2182" s="13">
        <f t="shared" si="2612"/>
        <v>3.1496357625358822E-4</v>
      </c>
      <c r="AV2182" s="13">
        <f t="shared" si="2613"/>
        <v>1.3518809353851765E-4</v>
      </c>
      <c r="AW2182" s="13">
        <f t="shared" si="2614"/>
        <v>2.0111853868192025E-6</v>
      </c>
      <c r="AX2182" s="13">
        <f t="shared" si="2615"/>
        <v>2.5758752453801E-3</v>
      </c>
      <c r="AY2182" s="13">
        <f t="shared" si="2616"/>
        <v>2.3401020017080119E-3</v>
      </c>
      <c r="AZ2182" s="13">
        <f t="shared" si="2617"/>
        <v>1.0629546963152295E-3</v>
      </c>
      <c r="BA2182" s="13">
        <f t="shared" si="2618"/>
        <v>3.2188701905413287E-4</v>
      </c>
      <c r="BB2182" s="13">
        <f t="shared" si="2619"/>
        <v>7.3106069380045885E-5</v>
      </c>
      <c r="BC2182" s="13">
        <f t="shared" si="2620"/>
        <v>1.3282914970364261E-5</v>
      </c>
      <c r="BD2182" s="13">
        <f t="shared" si="2621"/>
        <v>5.6540024200283586E-5</v>
      </c>
      <c r="BE2182" s="13">
        <f t="shared" si="2622"/>
        <v>9.707202554880707E-5</v>
      </c>
      <c r="BF2182" s="13">
        <f t="shared" si="2623"/>
        <v>8.3330156622934325E-5</v>
      </c>
      <c r="BG2182" s="13">
        <f t="shared" si="2624"/>
        <v>4.7689091088427027E-5</v>
      </c>
      <c r="BH2182" s="13">
        <f t="shared" si="2625"/>
        <v>2.0469024969536343E-5</v>
      </c>
      <c r="BI2182" s="13">
        <f t="shared" si="2626"/>
        <v>7.0285421448122962E-6</v>
      </c>
      <c r="BJ2182" s="14">
        <f t="shared" si="2627"/>
        <v>0.56257434035209619</v>
      </c>
      <c r="BK2182" s="14">
        <f t="shared" si="2628"/>
        <v>0.24016747650840339</v>
      </c>
      <c r="BL2182" s="14">
        <f t="shared" si="2629"/>
        <v>0.18852058227225774</v>
      </c>
      <c r="BM2182" s="14">
        <f t="shared" si="2630"/>
        <v>0.4858869353718116</v>
      </c>
      <c r="BN2182" s="14">
        <f t="shared" si="2631"/>
        <v>0.51208651379775172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1.63636363636364</v>
      </c>
      <c r="F2183" s="10">
        <f>VLOOKUP(B2183,home!$B$2:$E$405,3,FALSE)</f>
        <v>1.59</v>
      </c>
      <c r="G2183" s="10">
        <f>VLOOKUP(C2183,away!$B$2:$E$405,4,FALSE)</f>
        <v>0.73</v>
      </c>
      <c r="H2183" s="10">
        <f>VLOOKUP(A2183,away!$A$2:$E$405,3,FALSE)</f>
        <v>1.23232323232323</v>
      </c>
      <c r="I2183" s="10">
        <f>VLOOKUP(C2183,away!$B$2:$E$405,3,FALSE)</f>
        <v>1.22</v>
      </c>
      <c r="J2183" s="10">
        <f>VLOOKUP(B2183,home!$B$2:$E$405,4,FALSE)</f>
        <v>1.1399999999999999</v>
      </c>
      <c r="K2183" s="12">
        <f t="shared" si="2576"/>
        <v>1.899327272727277</v>
      </c>
      <c r="L2183" s="12">
        <f t="shared" si="2577"/>
        <v>1.7139151515151483</v>
      </c>
      <c r="M2183" s="13">
        <f t="shared" si="2578"/>
        <v>2.6964275350992984E-2</v>
      </c>
      <c r="N2183" s="13">
        <f t="shared" si="2579"/>
        <v>5.1213983563468839E-2</v>
      </c>
      <c r="O2183" s="13">
        <f t="shared" si="2580"/>
        <v>4.6214480073693311E-2</v>
      </c>
      <c r="P2183" s="13">
        <f t="shared" si="2581"/>
        <v>8.7776422398877008E-2</v>
      </c>
      <c r="Q2183" s="13">
        <f t="shared" si="2582"/>
        <v>4.8636057863551435E-2</v>
      </c>
      <c r="R2183" s="13">
        <f t="shared" si="2583"/>
        <v>3.9603848808848943E-2</v>
      </c>
      <c r="S2183" s="13">
        <f t="shared" si="2584"/>
        <v>7.1434335142093353E-2</v>
      </c>
      <c r="T2183" s="13">
        <f t="shared" si="2585"/>
        <v>8.3358076482308266E-2</v>
      </c>
      <c r="U2183" s="13">
        <f t="shared" si="2586"/>
        <v>7.522067014761448E-2</v>
      </c>
      <c r="V2183" s="13">
        <f t="shared" si="2587"/>
        <v>2.5837686237296945E-2</v>
      </c>
      <c r="W2183" s="13">
        <f t="shared" si="2588"/>
        <v>3.0791930379395056E-2</v>
      </c>
      <c r="X2183" s="13">
        <f t="shared" si="2589"/>
        <v>5.2774756021644768E-2</v>
      </c>
      <c r="Y2183" s="13">
        <f t="shared" si="2590"/>
        <v>4.5225726981506141E-2</v>
      </c>
      <c r="Z2183" s="13">
        <f t="shared" si="2591"/>
        <v>2.2625878843933786E-2</v>
      </c>
      <c r="AA2183" s="13">
        <f t="shared" si="2592"/>
        <v>4.2973948757706555E-2</v>
      </c>
      <c r="AB2183" s="13">
        <f t="shared" si="2593"/>
        <v>4.0810796446148274E-2</v>
      </c>
      <c r="AC2183" s="13">
        <f t="shared" si="2594"/>
        <v>5.2568158040892576E-3</v>
      </c>
      <c r="AD2183" s="13">
        <f t="shared" si="2595"/>
        <v>1.4620988287376159E-2</v>
      </c>
      <c r="AE2183" s="13">
        <f t="shared" si="2596"/>
        <v>2.5059133355859516E-2</v>
      </c>
      <c r="AF2183" s="13">
        <f t="shared" si="2597"/>
        <v>2.1474614171223136E-2</v>
      </c>
      <c r="AG2183" s="13">
        <f t="shared" si="2598"/>
        <v>1.2268555533667085E-2</v>
      </c>
      <c r="AH2183" s="13">
        <f t="shared" si="2599"/>
        <v>9.6947091417410401E-3</v>
      </c>
      <c r="AI2183" s="13">
        <f t="shared" si="2600"/>
        <v>1.841342547406721E-2</v>
      </c>
      <c r="AJ2183" s="13">
        <f t="shared" si="2601"/>
        <v>1.7486560593613521E-2</v>
      </c>
      <c r="AK2183" s="13">
        <f t="shared" si="2602"/>
        <v>1.1070900480549413E-2</v>
      </c>
      <c r="AL2183" s="13">
        <f t="shared" si="2603"/>
        <v>6.8449751159485714E-4</v>
      </c>
      <c r="AM2183" s="13">
        <f t="shared" si="2604"/>
        <v>5.5540083616879227E-3</v>
      </c>
      <c r="AN2183" s="13">
        <f t="shared" si="2605"/>
        <v>9.5190990827387547E-3</v>
      </c>
      <c r="AO2183" s="13">
        <f t="shared" si="2606"/>
        <v>8.1574640733399519E-3</v>
      </c>
      <c r="AP2183" s="13">
        <f t="shared" si="2607"/>
        <v>4.6604004244126078E-3</v>
      </c>
      <c r="AQ2183" s="13">
        <f t="shared" si="2608"/>
        <v>1.996882724882099E-3</v>
      </c>
      <c r="AR2183" s="13">
        <f t="shared" si="2609"/>
        <v>3.3231817775124786E-3</v>
      </c>
      <c r="AS2183" s="13">
        <f t="shared" si="2610"/>
        <v>6.3118097822597603E-3</v>
      </c>
      <c r="AT2183" s="13">
        <f t="shared" si="2611"/>
        <v>5.99409622985639E-3</v>
      </c>
      <c r="AU2183" s="13">
        <f t="shared" si="2612"/>
        <v>3.7949168149059957E-3</v>
      </c>
      <c r="AV2183" s="13">
        <f t="shared" si="2613"/>
        <v>1.8019472510705735E-3</v>
      </c>
      <c r="AW2183" s="13">
        <f t="shared" si="2614"/>
        <v>6.1895417307443053E-5</v>
      </c>
      <c r="AX2183" s="13">
        <f t="shared" si="2615"/>
        <v>1.758146592384869E-3</v>
      </c>
      <c r="AY2183" s="13">
        <f t="shared" si="2616"/>
        <v>3.013314083273154E-3</v>
      </c>
      <c r="AZ2183" s="13">
        <f t="shared" si="2617"/>
        <v>2.5822823317979194E-3</v>
      </c>
      <c r="BA2183" s="13">
        <f t="shared" si="2618"/>
        <v>1.4752709379861073E-3</v>
      </c>
      <c r="BB2183" s="13">
        <f t="shared" si="2619"/>
        <v>6.3212230330108839E-4</v>
      </c>
      <c r="BC2183" s="13">
        <f t="shared" si="2620"/>
        <v>2.1668079864767793E-4</v>
      </c>
      <c r="BD2183" s="13">
        <f t="shared" si="2621"/>
        <v>9.492752666196134E-4</v>
      </c>
      <c r="BE2183" s="13">
        <f t="shared" si="2622"/>
        <v>1.8029844032160891E-3</v>
      </c>
      <c r="BF2183" s="13">
        <f t="shared" si="2623"/>
        <v>1.7122287246651158E-3</v>
      </c>
      <c r="BG2183" s="13">
        <f t="shared" si="2624"/>
        <v>1.0840275713011659E-3</v>
      </c>
      <c r="BH2183" s="13">
        <f t="shared" si="2625"/>
        <v>5.1473078264015464E-4</v>
      </c>
      <c r="BI2183" s="13">
        <f t="shared" si="2626"/>
        <v>1.9552844271614029E-4</v>
      </c>
      <c r="BJ2183" s="14">
        <f t="shared" si="2627"/>
        <v>0.42498949435445249</v>
      </c>
      <c r="BK2183" s="14">
        <f t="shared" si="2628"/>
        <v>0.22096734652821756</v>
      </c>
      <c r="BL2183" s="14">
        <f t="shared" si="2629"/>
        <v>0.32897406697074622</v>
      </c>
      <c r="BM2183" s="14">
        <f t="shared" si="2630"/>
        <v>0.69419629997195165</v>
      </c>
      <c r="BN2183" s="14">
        <f t="shared" si="2631"/>
        <v>0.30040906805943252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1.3571428571428601</v>
      </c>
      <c r="F2184" s="10">
        <f>VLOOKUP(B2184,home!$B$2:$E$405,3,FALSE)</f>
        <v>0.25</v>
      </c>
      <c r="G2184" s="10">
        <f>VLOOKUP(C2184,away!$B$2:$E$405,4,FALSE)</f>
        <v>1.1100000000000001</v>
      </c>
      <c r="H2184" s="10">
        <f>VLOOKUP(A2184,away!$A$2:$E$405,3,FALSE)</f>
        <v>1.0952380952381</v>
      </c>
      <c r="I2184" s="10">
        <f>VLOOKUP(C2184,away!$B$2:$E$405,3,FALSE)</f>
        <v>1.47</v>
      </c>
      <c r="J2184" s="10">
        <f>VLOOKUP(B2184,home!$B$2:$E$405,4,FALSE)</f>
        <v>0</v>
      </c>
      <c r="K2184" s="12">
        <f t="shared" si="2576"/>
        <v>0.3766071428571437</v>
      </c>
      <c r="L2184" s="12">
        <f t="shared" si="2577"/>
        <v>0</v>
      </c>
      <c r="M2184" s="13">
        <f t="shared" si="2578"/>
        <v>0.68618559386300582</v>
      </c>
      <c r="N2184" s="13">
        <f t="shared" si="2579"/>
        <v>0.25842239597447902</v>
      </c>
      <c r="O2184" s="13">
        <f t="shared" si="2580"/>
        <v>0</v>
      </c>
      <c r="P2184" s="13">
        <f t="shared" si="2581"/>
        <v>0</v>
      </c>
      <c r="Q2184" s="13">
        <f t="shared" si="2582"/>
        <v>4.8661860099122982E-2</v>
      </c>
      <c r="R2184" s="13">
        <f t="shared" si="2583"/>
        <v>0</v>
      </c>
      <c r="S2184" s="13">
        <f t="shared" si="2584"/>
        <v>0</v>
      </c>
      <c r="T2184" s="13">
        <f t="shared" si="2585"/>
        <v>0</v>
      </c>
      <c r="U2184" s="13">
        <f t="shared" si="2586"/>
        <v>0</v>
      </c>
      <c r="V2184" s="13">
        <f t="shared" si="2587"/>
        <v>0</v>
      </c>
      <c r="W2184" s="13">
        <f t="shared" si="2588"/>
        <v>6.1088013660149177E-3</v>
      </c>
      <c r="X2184" s="13">
        <f t="shared" si="2589"/>
        <v>0</v>
      </c>
      <c r="Y2184" s="13">
        <f t="shared" si="2590"/>
        <v>0</v>
      </c>
      <c r="Z2184" s="13">
        <f t="shared" si="2591"/>
        <v>0</v>
      </c>
      <c r="AA2184" s="13">
        <f t="shared" si="2592"/>
        <v>0</v>
      </c>
      <c r="AB2184" s="13">
        <f t="shared" si="2593"/>
        <v>0</v>
      </c>
      <c r="AC2184" s="13">
        <f t="shared" si="2594"/>
        <v>0</v>
      </c>
      <c r="AD2184" s="13">
        <f t="shared" si="2595"/>
        <v>5.7515455718417361E-4</v>
      </c>
      <c r="AE2184" s="13">
        <f t="shared" si="2596"/>
        <v>0</v>
      </c>
      <c r="AF2184" s="13">
        <f t="shared" si="2597"/>
        <v>0</v>
      </c>
      <c r="AG2184" s="13">
        <f t="shared" si="2598"/>
        <v>0</v>
      </c>
      <c r="AH2184" s="13">
        <f t="shared" si="2599"/>
        <v>0</v>
      </c>
      <c r="AI2184" s="13">
        <f t="shared" si="2600"/>
        <v>0</v>
      </c>
      <c r="AJ2184" s="13">
        <f t="shared" si="2601"/>
        <v>0</v>
      </c>
      <c r="AK2184" s="13">
        <f t="shared" si="2602"/>
        <v>0</v>
      </c>
      <c r="AL2184" s="13">
        <f t="shared" si="2603"/>
        <v>0</v>
      </c>
      <c r="AM2184" s="13">
        <f t="shared" si="2604"/>
        <v>4.3321462896479476E-5</v>
      </c>
      <c r="AN2184" s="13">
        <f t="shared" si="2605"/>
        <v>0</v>
      </c>
      <c r="AO2184" s="13">
        <f t="shared" si="2606"/>
        <v>0</v>
      </c>
      <c r="AP2184" s="13">
        <f t="shared" si="2607"/>
        <v>0</v>
      </c>
      <c r="AQ2184" s="13">
        <f t="shared" si="2608"/>
        <v>0</v>
      </c>
      <c r="AR2184" s="13">
        <f t="shared" si="2609"/>
        <v>0</v>
      </c>
      <c r="AS2184" s="13">
        <f t="shared" si="2610"/>
        <v>0</v>
      </c>
      <c r="AT2184" s="13">
        <f t="shared" si="2611"/>
        <v>0</v>
      </c>
      <c r="AU2184" s="13">
        <f t="shared" si="2612"/>
        <v>0</v>
      </c>
      <c r="AV2184" s="13">
        <f t="shared" si="2613"/>
        <v>0</v>
      </c>
      <c r="AW2184" s="13">
        <f t="shared" si="2614"/>
        <v>0</v>
      </c>
      <c r="AX2184" s="13">
        <f t="shared" si="2615"/>
        <v>2.7191953943058151E-6</v>
      </c>
      <c r="AY2184" s="13">
        <f t="shared" si="2616"/>
        <v>0</v>
      </c>
      <c r="AZ2184" s="13">
        <f t="shared" si="2617"/>
        <v>0</v>
      </c>
      <c r="BA2184" s="13">
        <f t="shared" si="2618"/>
        <v>0</v>
      </c>
      <c r="BB2184" s="13">
        <f t="shared" si="2619"/>
        <v>0</v>
      </c>
      <c r="BC2184" s="13">
        <f t="shared" si="2620"/>
        <v>0</v>
      </c>
      <c r="BD2184" s="13">
        <f t="shared" si="2621"/>
        <v>0</v>
      </c>
      <c r="BE2184" s="13">
        <f t="shared" si="2622"/>
        <v>0</v>
      </c>
      <c r="BF2184" s="13">
        <f t="shared" si="2623"/>
        <v>0</v>
      </c>
      <c r="BG2184" s="13">
        <f t="shared" si="2624"/>
        <v>0</v>
      </c>
      <c r="BH2184" s="13">
        <f t="shared" si="2625"/>
        <v>0</v>
      </c>
      <c r="BI2184" s="13">
        <f t="shared" si="2626"/>
        <v>0</v>
      </c>
      <c r="BJ2184" s="14">
        <f t="shared" si="2627"/>
        <v>0.31381425265509189</v>
      </c>
      <c r="BK2184" s="14">
        <f t="shared" si="2628"/>
        <v>0.68618559386300582</v>
      </c>
      <c r="BL2184" s="14">
        <f t="shared" si="2629"/>
        <v>0</v>
      </c>
      <c r="BM2184" s="14">
        <f t="shared" si="2630"/>
        <v>6.7299965814898765E-3</v>
      </c>
      <c r="BN2184" s="14">
        <f t="shared" si="2631"/>
        <v>0.99326984993660783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1.3571428571428601</v>
      </c>
      <c r="F2185" s="10">
        <f>VLOOKUP(B2185,home!$B$2:$E$405,3,FALSE)</f>
        <v>1.72</v>
      </c>
      <c r="G2185" s="10">
        <f>VLOOKUP(C2185,away!$B$2:$E$405,4,FALSE)</f>
        <v>1.47</v>
      </c>
      <c r="H2185" s="10">
        <f>VLOOKUP(A2185,away!$A$2:$E$405,3,FALSE)</f>
        <v>1.0952380952381</v>
      </c>
      <c r="I2185" s="10">
        <f>VLOOKUP(C2185,away!$B$2:$E$405,3,FALSE)</f>
        <v>1.47</v>
      </c>
      <c r="J2185" s="10">
        <f>VLOOKUP(B2185,home!$B$2:$E$405,4,FALSE)</f>
        <v>0.61</v>
      </c>
      <c r="K2185" s="12">
        <f t="shared" si="2576"/>
        <v>3.4314000000000076</v>
      </c>
      <c r="L2185" s="12">
        <f t="shared" si="2577"/>
        <v>0.98210000000000419</v>
      </c>
      <c r="M2185" s="13">
        <f t="shared" si="2578"/>
        <v>1.2112709569444434E-2</v>
      </c>
      <c r="N2185" s="13">
        <f t="shared" si="2579"/>
        <v>4.1563551616591719E-2</v>
      </c>
      <c r="O2185" s="13">
        <f t="shared" si="2580"/>
        <v>1.1895892068151427E-2</v>
      </c>
      <c r="P2185" s="13">
        <f t="shared" si="2581"/>
        <v>4.0819564042654903E-2</v>
      </c>
      <c r="Q2185" s="13">
        <f t="shared" si="2582"/>
        <v>7.1310585508586599E-2</v>
      </c>
      <c r="R2185" s="13">
        <f t="shared" si="2583"/>
        <v>5.841477800065783E-3</v>
      </c>
      <c r="S2185" s="13">
        <f t="shared" si="2584"/>
        <v>3.4390257586041292E-2</v>
      </c>
      <c r="T2185" s="13">
        <f t="shared" si="2585"/>
        <v>7.0034126027983187E-2</v>
      </c>
      <c r="U2185" s="13">
        <f t="shared" si="2586"/>
        <v>2.0044446923145772E-2</v>
      </c>
      <c r="V2185" s="13">
        <f t="shared" si="2587"/>
        <v>1.2877156601764169E-2</v>
      </c>
      <c r="W2185" s="13">
        <f t="shared" si="2588"/>
        <v>8.1565047704721505E-2</v>
      </c>
      <c r="X2185" s="13">
        <f t="shared" si="2589"/>
        <v>8.010503335080732E-2</v>
      </c>
      <c r="Y2185" s="13">
        <f t="shared" si="2590"/>
        <v>3.9335576626914101E-2</v>
      </c>
      <c r="Z2185" s="13">
        <f t="shared" si="2591"/>
        <v>1.912305115814877E-3</v>
      </c>
      <c r="AA2185" s="13">
        <f t="shared" si="2592"/>
        <v>6.5618837744071835E-3</v>
      </c>
      <c r="AB2185" s="13">
        <f t="shared" si="2593"/>
        <v>1.1258223991750433E-2</v>
      </c>
      <c r="AC2185" s="13">
        <f t="shared" si="2594"/>
        <v>2.7122333548669311E-3</v>
      </c>
      <c r="AD2185" s="13">
        <f t="shared" si="2595"/>
        <v>6.9970576173495502E-2</v>
      </c>
      <c r="AE2185" s="13">
        <f t="shared" si="2596"/>
        <v>6.8718102859990221E-2</v>
      </c>
      <c r="AF2185" s="13">
        <f t="shared" si="2597"/>
        <v>3.3744024409398339E-2</v>
      </c>
      <c r="AG2185" s="13">
        <f t="shared" si="2598"/>
        <v>1.104666879082342E-2</v>
      </c>
      <c r="AH2185" s="13">
        <f t="shared" si="2599"/>
        <v>4.6951871356044954E-4</v>
      </c>
      <c r="AI2185" s="13">
        <f t="shared" si="2600"/>
        <v>1.6111065137113302E-3</v>
      </c>
      <c r="AJ2185" s="13">
        <f t="shared" si="2601"/>
        <v>2.7641754455745363E-3</v>
      </c>
      <c r="AK2185" s="13">
        <f t="shared" si="2602"/>
        <v>3.1616638746481606E-3</v>
      </c>
      <c r="AL2185" s="13">
        <f t="shared" si="2603"/>
        <v>3.6560666296135236E-4</v>
      </c>
      <c r="AM2185" s="13">
        <f t="shared" si="2604"/>
        <v>4.8019407016346584E-2</v>
      </c>
      <c r="AN2185" s="13">
        <f t="shared" si="2605"/>
        <v>4.7159859630754176E-2</v>
      </c>
      <c r="AO2185" s="13">
        <f t="shared" si="2606"/>
        <v>2.3157849071681936E-2</v>
      </c>
      <c r="AP2185" s="13">
        <f t="shared" si="2607"/>
        <v>7.5811078577663104E-3</v>
      </c>
      <c r="AQ2185" s="13">
        <f t="shared" si="2608"/>
        <v>1.8613515067780807E-3</v>
      </c>
      <c r="AR2185" s="13">
        <f t="shared" si="2609"/>
        <v>9.2222865717543943E-5</v>
      </c>
      <c r="AS2185" s="13">
        <f t="shared" si="2610"/>
        <v>3.1645354142318099E-4</v>
      </c>
      <c r="AT2185" s="13">
        <f t="shared" si="2611"/>
        <v>5.42939341019753E-4</v>
      </c>
      <c r="AU2185" s="13">
        <f t="shared" si="2612"/>
        <v>6.2101401825839461E-4</v>
      </c>
      <c r="AV2185" s="13">
        <f t="shared" si="2613"/>
        <v>5.3273687556296514E-4</v>
      </c>
      <c r="AW2185" s="13">
        <f t="shared" si="2614"/>
        <v>3.4224621913799467E-5</v>
      </c>
      <c r="AX2185" s="13">
        <f t="shared" si="2615"/>
        <v>2.7462298872648696E-2</v>
      </c>
      <c r="AY2185" s="13">
        <f t="shared" si="2616"/>
        <v>2.6970723722828396E-2</v>
      </c>
      <c r="AZ2185" s="13">
        <f t="shared" si="2617"/>
        <v>1.3243973884094941E-2</v>
      </c>
      <c r="BA2185" s="13">
        <f t="shared" si="2618"/>
        <v>4.3356355838565664E-3</v>
      </c>
      <c r="BB2185" s="13">
        <f t="shared" si="2619"/>
        <v>1.0645069267263877E-3</v>
      </c>
      <c r="BC2185" s="13">
        <f t="shared" si="2620"/>
        <v>2.0909045054759806E-4</v>
      </c>
      <c r="BD2185" s="13">
        <f t="shared" si="2621"/>
        <v>1.5095346070200039E-5</v>
      </c>
      <c r="BE2185" s="13">
        <f t="shared" si="2622"/>
        <v>5.1798170505284534E-5</v>
      </c>
      <c r="BF2185" s="13">
        <f t="shared" si="2623"/>
        <v>8.8870121135916898E-5</v>
      </c>
      <c r="BG2185" s="13">
        <f t="shared" si="2624"/>
        <v>1.0164964455526194E-4</v>
      </c>
      <c r="BH2185" s="13">
        <f t="shared" si="2625"/>
        <v>8.7200147581731658E-5</v>
      </c>
      <c r="BI2185" s="13">
        <f t="shared" si="2626"/>
        <v>5.9843717282390916E-5</v>
      </c>
      <c r="BJ2185" s="14">
        <f t="shared" si="2627"/>
        <v>0.76845909759334174</v>
      </c>
      <c r="BK2185" s="14">
        <f t="shared" si="2628"/>
        <v>0.13024825154056147</v>
      </c>
      <c r="BL2185" s="14">
        <f t="shared" si="2629"/>
        <v>6.6118212894127684E-2</v>
      </c>
      <c r="BM2185" s="14">
        <f t="shared" si="2630"/>
        <v>0.75625758743743632</v>
      </c>
      <c r="BN2185" s="14">
        <f t="shared" si="2631"/>
        <v>0.18354378060549487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1.3571428571428601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1.0952380952381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1.3571428571428601</v>
      </c>
      <c r="F2187" s="10">
        <f>VLOOKUP(B2187,home!$B$2:$E$405,3,FALSE)</f>
        <v>0.98</v>
      </c>
      <c r="G2187" s="10">
        <f>VLOOKUP(C2187,away!$B$2:$E$405,4,FALSE)</f>
        <v>0.49</v>
      </c>
      <c r="H2187" s="10">
        <f>VLOOKUP(A2187,away!$A$2:$E$405,3,FALSE)</f>
        <v>1.0952380952381</v>
      </c>
      <c r="I2187" s="10">
        <f>VLOOKUP(C2187,away!$B$2:$E$405,3,FALSE)</f>
        <v>1.47</v>
      </c>
      <c r="J2187" s="10">
        <f>VLOOKUP(B2187,home!$B$2:$E$405,4,FALSE)</f>
        <v>0.3</v>
      </c>
      <c r="K2187" s="12">
        <f t="shared" si="2576"/>
        <v>0.65170000000000139</v>
      </c>
      <c r="L2187" s="12">
        <f t="shared" si="2577"/>
        <v>0.48300000000000209</v>
      </c>
      <c r="M2187" s="13">
        <f t="shared" si="2578"/>
        <v>0.32151856243623256</v>
      </c>
      <c r="N2187" s="13">
        <f t="shared" si="2579"/>
        <v>0.20953364713969322</v>
      </c>
      <c r="O2187" s="13">
        <f t="shared" si="2580"/>
        <v>0.15529346565670096</v>
      </c>
      <c r="P2187" s="13">
        <f t="shared" si="2581"/>
        <v>0.10120475156847225</v>
      </c>
      <c r="Q2187" s="13">
        <f t="shared" si="2582"/>
        <v>6.8276538920469157E-2</v>
      </c>
      <c r="R2187" s="13">
        <f t="shared" si="2583"/>
        <v>3.7503371956093448E-2</v>
      </c>
      <c r="S2187" s="13">
        <f t="shared" si="2584"/>
        <v>7.964082744108732E-3</v>
      </c>
      <c r="T2187" s="13">
        <f t="shared" si="2585"/>
        <v>3.2977568298586744E-2</v>
      </c>
      <c r="U2187" s="13">
        <f t="shared" si="2586"/>
        <v>2.4440947503786153E-2</v>
      </c>
      <c r="V2187" s="13">
        <f t="shared" si="2587"/>
        <v>2.7854034287268253E-4</v>
      </c>
      <c r="W2187" s="13">
        <f t="shared" si="2588"/>
        <v>1.4831940138156622E-2</v>
      </c>
      <c r="X2187" s="13">
        <f t="shared" si="2589"/>
        <v>7.1638270867296783E-3</v>
      </c>
      <c r="Y2187" s="13">
        <f t="shared" si="2590"/>
        <v>1.7300642414452248E-3</v>
      </c>
      <c r="Z2187" s="13">
        <f t="shared" si="2591"/>
        <v>6.0380428849310733E-3</v>
      </c>
      <c r="AA2187" s="13">
        <f t="shared" si="2592"/>
        <v>3.934992548109589E-3</v>
      </c>
      <c r="AB2187" s="13">
        <f t="shared" si="2593"/>
        <v>1.2822173218015121E-3</v>
      </c>
      <c r="AC2187" s="13">
        <f t="shared" si="2594"/>
        <v>5.4797781325257461E-6</v>
      </c>
      <c r="AD2187" s="13">
        <f t="shared" si="2595"/>
        <v>2.416493847009172E-3</v>
      </c>
      <c r="AE2187" s="13">
        <f t="shared" si="2596"/>
        <v>1.1671665281054349E-3</v>
      </c>
      <c r="AF2187" s="13">
        <f t="shared" si="2597"/>
        <v>2.8187071653746373E-4</v>
      </c>
      <c r="AG2187" s="13">
        <f t="shared" si="2598"/>
        <v>4.5381185362531881E-5</v>
      </c>
      <c r="AH2187" s="13">
        <f t="shared" si="2599"/>
        <v>7.2909367835542998E-4</v>
      </c>
      <c r="AI2187" s="13">
        <f t="shared" si="2600"/>
        <v>4.7515035018423478E-4</v>
      </c>
      <c r="AJ2187" s="13">
        <f t="shared" si="2601"/>
        <v>1.5482774160753318E-4</v>
      </c>
      <c r="AK2187" s="13">
        <f t="shared" si="2602"/>
        <v>3.3633746401876546E-5</v>
      </c>
      <c r="AL2187" s="13">
        <f t="shared" si="2603"/>
        <v>6.8995031621243474E-8</v>
      </c>
      <c r="AM2187" s="13">
        <f t="shared" si="2604"/>
        <v>3.149658080191762E-4</v>
      </c>
      <c r="AN2187" s="13">
        <f t="shared" si="2605"/>
        <v>1.5212848527326273E-4</v>
      </c>
      <c r="AO2187" s="13">
        <f t="shared" si="2606"/>
        <v>3.6739029193493111E-5</v>
      </c>
      <c r="AP2187" s="13">
        <f t="shared" si="2607"/>
        <v>5.9149837001524184E-6</v>
      </c>
      <c r="AQ2187" s="13">
        <f t="shared" si="2608"/>
        <v>7.1423428179340732E-7</v>
      </c>
      <c r="AR2187" s="13">
        <f t="shared" si="2609"/>
        <v>7.0430449329134868E-5</v>
      </c>
      <c r="AS2187" s="13">
        <f t="shared" si="2610"/>
        <v>4.5899523827797289E-5</v>
      </c>
      <c r="AT2187" s="13">
        <f t="shared" si="2611"/>
        <v>1.4956359839287775E-5</v>
      </c>
      <c r="AU2187" s="13">
        <f t="shared" si="2612"/>
        <v>3.2490199024212893E-6</v>
      </c>
      <c r="AV2187" s="13">
        <f t="shared" si="2613"/>
        <v>5.2934656760198949E-7</v>
      </c>
      <c r="AW2187" s="13">
        <f t="shared" si="2614"/>
        <v>6.0326783327649237E-10</v>
      </c>
      <c r="AX2187" s="13">
        <f t="shared" si="2615"/>
        <v>3.4210536181016259E-5</v>
      </c>
      <c r="AY2187" s="13">
        <f t="shared" si="2616"/>
        <v>1.6523688975430924E-5</v>
      </c>
      <c r="AZ2187" s="13">
        <f t="shared" si="2617"/>
        <v>3.9904708875665847E-6</v>
      </c>
      <c r="BA2187" s="13">
        <f t="shared" si="2618"/>
        <v>6.4246581289822323E-7</v>
      </c>
      <c r="BB2187" s="13">
        <f t="shared" si="2619"/>
        <v>7.7577746907460767E-8</v>
      </c>
      <c r="BC2187" s="13">
        <f t="shared" si="2620"/>
        <v>7.494010351260744E-9</v>
      </c>
      <c r="BD2187" s="13">
        <f t="shared" si="2621"/>
        <v>5.6696511709953796E-6</v>
      </c>
      <c r="BE2187" s="13">
        <f t="shared" si="2622"/>
        <v>3.694911668137697E-6</v>
      </c>
      <c r="BF2187" s="13">
        <f t="shared" si="2623"/>
        <v>1.2039869670626708E-6</v>
      </c>
      <c r="BG2187" s="13">
        <f t="shared" si="2624"/>
        <v>2.6154610214491485E-7</v>
      </c>
      <c r="BH2187" s="13">
        <f t="shared" si="2625"/>
        <v>4.2612398691960332E-8</v>
      </c>
      <c r="BI2187" s="13">
        <f t="shared" si="2626"/>
        <v>5.5541000455101216E-9</v>
      </c>
      <c r="BJ2187" s="14">
        <f t="shared" si="2627"/>
        <v>0.33899041287617721</v>
      </c>
      <c r="BK2187" s="14">
        <f t="shared" si="2628"/>
        <v>0.43098800955382582</v>
      </c>
      <c r="BL2187" s="14">
        <f t="shared" si="2629"/>
        <v>0.22399364346491404</v>
      </c>
      <c r="BM2187" s="14">
        <f t="shared" si="2630"/>
        <v>0.10666324801647908</v>
      </c>
      <c r="BN2187" s="14">
        <f t="shared" si="2631"/>
        <v>0.89333033767766168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1.7124999999999999</v>
      </c>
      <c r="F2188" s="10">
        <f>VLOOKUP(B2188,home!$B$2:$E$405,3,FALSE)</f>
        <v>0.73</v>
      </c>
      <c r="G2188" s="10">
        <f>VLOOKUP(C2188,away!$B$2:$E$405,4,FALSE)</f>
        <v>0.78</v>
      </c>
      <c r="H2188" s="10">
        <f>VLOOKUP(A2188,away!$A$2:$E$405,3,FALSE)</f>
        <v>1.4624999999999999</v>
      </c>
      <c r="I2188" s="10">
        <f>VLOOKUP(C2188,away!$B$2:$E$405,3,FALSE)</f>
        <v>0.78</v>
      </c>
      <c r="J2188" s="10">
        <f>VLOOKUP(B2188,home!$B$2:$E$405,4,FALSE)</f>
        <v>1.03</v>
      </c>
      <c r="K2188" s="12">
        <f t="shared" si="2576"/>
        <v>0.97509749999999995</v>
      </c>
      <c r="L2188" s="12">
        <f t="shared" si="2577"/>
        <v>1.1749725</v>
      </c>
      <c r="M2188" s="13">
        <f t="shared" si="2578"/>
        <v>0.11647600416783235</v>
      </c>
      <c r="N2188" s="13">
        <f t="shared" si="2579"/>
        <v>0.11357546047404289</v>
      </c>
      <c r="O2188" s="13">
        <f t="shared" si="2580"/>
        <v>0.1368561018070884</v>
      </c>
      <c r="P2188" s="13">
        <f t="shared" si="2581"/>
        <v>0.13344804273183736</v>
      </c>
      <c r="Q2188" s="13">
        <f t="shared" si="2582"/>
        <v>5.5373573784794017E-2</v>
      </c>
      <c r="R2188" s="13">
        <f t="shared" si="2583"/>
        <v>8.0401078040264612E-2</v>
      </c>
      <c r="S2188" s="13">
        <f t="shared" si="2584"/>
        <v>3.8223280915650845E-2</v>
      </c>
      <c r="T2188" s="13">
        <f t="shared" si="2585"/>
        <v>6.5062426423853889E-2</v>
      </c>
      <c r="U2188" s="13">
        <f t="shared" si="2586"/>
        <v>7.839889019436691E-2</v>
      </c>
      <c r="V2188" s="13">
        <f t="shared" si="2587"/>
        <v>4.8658777988229629E-3</v>
      </c>
      <c r="W2188" s="13">
        <f t="shared" si="2588"/>
        <v>1.7998211121206059E-2</v>
      </c>
      <c r="X2188" s="13">
        <f t="shared" si="2589"/>
        <v>2.1147403116611289E-2</v>
      </c>
      <c r="Y2188" s="13">
        <f t="shared" si="2590"/>
        <v>1.2423808554216282E-2</v>
      </c>
      <c r="Z2188" s="13">
        <f t="shared" si="2591"/>
        <v>3.1489685222554936E-2</v>
      </c>
      <c r="AA2188" s="13">
        <f t="shared" si="2592"/>
        <v>3.0705513336300255E-2</v>
      </c>
      <c r="AB2188" s="13">
        <f t="shared" si="2593"/>
        <v>1.4970434645221518E-2</v>
      </c>
      <c r="AC2188" s="13">
        <f t="shared" si="2594"/>
        <v>3.4843113881292308E-4</v>
      </c>
      <c r="AD2188" s="13">
        <f t="shared" si="2595"/>
        <v>4.3875026671900555E-3</v>
      </c>
      <c r="AE2188" s="13">
        <f t="shared" si="2596"/>
        <v>5.1551949776249681E-3</v>
      </c>
      <c r="AF2188" s="13">
        <f t="shared" si="2597"/>
        <v>3.0286061654237269E-3</v>
      </c>
      <c r="AG2188" s="13">
        <f t="shared" si="2598"/>
        <v>1.1861763192344433E-3</v>
      </c>
      <c r="AH2188" s="13">
        <f t="shared" si="2599"/>
        <v>9.24987854253961E-3</v>
      </c>
      <c r="AI2188" s="13">
        <f t="shared" si="2600"/>
        <v>9.0195334421340149E-3</v>
      </c>
      <c r="AJ2188" s="13">
        <f t="shared" si="2601"/>
        <v>4.3974622552956366E-3</v>
      </c>
      <c r="AK2188" s="13">
        <f t="shared" si="2602"/>
        <v>1.4293181504943788E-3</v>
      </c>
      <c r="AL2188" s="13">
        <f t="shared" si="2603"/>
        <v>1.5968079892030187E-5</v>
      </c>
      <c r="AM2188" s="13">
        <f t="shared" si="2604"/>
        <v>8.5564857640407126E-4</v>
      </c>
      <c r="AN2188" s="13">
        <f t="shared" si="2605"/>
        <v>1.0053635469389327E-3</v>
      </c>
      <c r="AO2188" s="13">
        <f t="shared" si="2606"/>
        <v>5.9063726007785268E-4</v>
      </c>
      <c r="AP2188" s="13">
        <f t="shared" si="2607"/>
        <v>2.3132751268894157E-4</v>
      </c>
      <c r="AQ2188" s="13">
        <f t="shared" si="2608"/>
        <v>6.7950866475726874E-5</v>
      </c>
      <c r="AR2188" s="13">
        <f t="shared" si="2609"/>
        <v>2.1736705831648228E-3</v>
      </c>
      <c r="AS2188" s="13">
        <f t="shared" si="2610"/>
        <v>2.1195407514675605E-3</v>
      </c>
      <c r="AT2188" s="13">
        <f t="shared" si="2611"/>
        <v>1.0333794439520696E-3</v>
      </c>
      <c r="AU2188" s="13">
        <f t="shared" si="2612"/>
        <v>3.3588190411635107E-4</v>
      </c>
      <c r="AV2188" s="13">
        <f t="shared" si="2613"/>
        <v>8.1879401249773391E-5</v>
      </c>
      <c r="AW2188" s="13">
        <f t="shared" si="2614"/>
        <v>5.0818979673619953E-7</v>
      </c>
      <c r="AX2188" s="13">
        <f t="shared" si="2615"/>
        <v>1.3905679795502809E-4</v>
      </c>
      <c r="AY2188" s="13">
        <f t="shared" si="2616"/>
        <v>1.6338791353521427E-4</v>
      </c>
      <c r="AZ2188" s="13">
        <f t="shared" si="2617"/>
        <v>9.59881526181273E-5</v>
      </c>
      <c r="BA2188" s="13">
        <f t="shared" si="2618"/>
        <v>3.7594479884034189E-5</v>
      </c>
      <c r="BB2188" s="13">
        <f t="shared" si="2619"/>
        <v>1.1043120003885842E-5</v>
      </c>
      <c r="BC2188" s="13">
        <f t="shared" si="2620"/>
        <v>2.59507246375315E-6</v>
      </c>
      <c r="BD2188" s="13">
        <f t="shared" si="2621"/>
        <v>4.2566719321293812E-4</v>
      </c>
      <c r="BE2188" s="13">
        <f t="shared" si="2622"/>
        <v>4.1506701593395286E-4</v>
      </c>
      <c r="BF2188" s="13">
        <f t="shared" si="2623"/>
        <v>2.0236540478482879E-4</v>
      </c>
      <c r="BG2188" s="13">
        <f t="shared" si="2624"/>
        <v>6.5775333430724857E-5</v>
      </c>
      <c r="BH2188" s="13">
        <f t="shared" si="2625"/>
        <v>1.6034340797491555E-5</v>
      </c>
      <c r="BI2188" s="13">
        <f t="shared" si="2626"/>
        <v>3.1270091251564053E-6</v>
      </c>
      <c r="BJ2188" s="14">
        <f t="shared" si="2627"/>
        <v>0.30253895690324317</v>
      </c>
      <c r="BK2188" s="14">
        <f t="shared" si="2628"/>
        <v>0.29354099274638368</v>
      </c>
      <c r="BL2188" s="14">
        <f t="shared" si="2629"/>
        <v>0.37230059879494098</v>
      </c>
      <c r="BM2188" s="14">
        <f t="shared" si="2630"/>
        <v>0.36357709293752477</v>
      </c>
      <c r="BN2188" s="14">
        <f t="shared" si="2631"/>
        <v>0.63613026100585968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1.7124999999999999</v>
      </c>
      <c r="F2189" s="10">
        <f>VLOOKUP(B2189,home!$B$2:$E$405,3,FALSE)</f>
        <v>0.78</v>
      </c>
      <c r="G2189" s="10">
        <f>VLOOKUP(C2189,away!$B$2:$E$405,4,FALSE)</f>
        <v>1.56</v>
      </c>
      <c r="H2189" s="10">
        <f>VLOOKUP(A2189,away!$A$2:$E$405,3,FALSE)</f>
        <v>1.4624999999999999</v>
      </c>
      <c r="I2189" s="10">
        <f>VLOOKUP(C2189,away!$B$2:$E$405,3,FALSE)</f>
        <v>0.57999999999999996</v>
      </c>
      <c r="J2189" s="10">
        <f>VLOOKUP(B2189,home!$B$2:$E$405,4,FALSE)</f>
        <v>1.37</v>
      </c>
      <c r="K2189" s="12">
        <f t="shared" si="2576"/>
        <v>2.0837699999999999</v>
      </c>
      <c r="L2189" s="12">
        <f t="shared" si="2577"/>
        <v>1.1621024999999998</v>
      </c>
      <c r="M2189" s="13">
        <f t="shared" si="2578"/>
        <v>3.8934579113102274E-2</v>
      </c>
      <c r="N2189" s="13">
        <f t="shared" si="2579"/>
        <v>8.1130707918509126E-2</v>
      </c>
      <c r="O2189" s="13">
        <f t="shared" si="2580"/>
        <v>4.5245971723783932E-2</v>
      </c>
      <c r="P2189" s="13">
        <f t="shared" si="2581"/>
        <v>9.4282198498869235E-2</v>
      </c>
      <c r="Q2189" s="13">
        <f t="shared" si="2582"/>
        <v>8.4528867619675901E-2</v>
      </c>
      <c r="R2189" s="13">
        <f t="shared" si="2583"/>
        <v>2.6290228427569309E-2</v>
      </c>
      <c r="S2189" s="13">
        <f t="shared" si="2584"/>
        <v>5.7077366419949378E-2</v>
      </c>
      <c r="T2189" s="13">
        <f t="shared" si="2585"/>
        <v>9.82312083829944E-2</v>
      </c>
      <c r="U2189" s="13">
        <f t="shared" si="2586"/>
        <v>5.4782789290516096E-2</v>
      </c>
      <c r="V2189" s="13">
        <f t="shared" si="2587"/>
        <v>1.5357327066130369E-2</v>
      </c>
      <c r="W2189" s="13">
        <f t="shared" si="2588"/>
        <v>5.8712906159950666E-2</v>
      </c>
      <c r="X2189" s="13">
        <f t="shared" si="2589"/>
        <v>6.8230415030744063E-2</v>
      </c>
      <c r="Y2189" s="13">
        <f t="shared" si="2590"/>
        <v>3.9645367941632627E-2</v>
      </c>
      <c r="Z2189" s="13">
        <f t="shared" si="2591"/>
        <v>1.0183980060416448E-2</v>
      </c>
      <c r="AA2189" s="13">
        <f t="shared" si="2592"/>
        <v>2.1221072130493981E-2</v>
      </c>
      <c r="AB2189" s="13">
        <f t="shared" si="2593"/>
        <v>2.2109916736679728E-2</v>
      </c>
      <c r="AC2189" s="13">
        <f t="shared" si="2594"/>
        <v>2.3242876124569866E-3</v>
      </c>
      <c r="AD2189" s="13">
        <f t="shared" si="2595"/>
        <v>3.0586048117230109E-2</v>
      </c>
      <c r="AE2189" s="13">
        <f t="shared" si="2596"/>
        <v>3.5544122982153398E-2</v>
      </c>
      <c r="AF2189" s="13">
        <f t="shared" si="2597"/>
        <v>2.065295708893396E-2</v>
      </c>
      <c r="AG2189" s="13">
        <f t="shared" si="2598"/>
        <v>8.0002843551476212E-3</v>
      </c>
      <c r="AH2189" s="13">
        <f t="shared" si="2599"/>
        <v>2.958707172040029E-3</v>
      </c>
      <c r="AI2189" s="13">
        <f t="shared" si="2600"/>
        <v>6.165265243881851E-3</v>
      </c>
      <c r="AJ2189" s="13">
        <f t="shared" si="2601"/>
        <v>6.4234973786218442E-3</v>
      </c>
      <c r="AK2189" s="13">
        <f t="shared" si="2602"/>
        <v>4.4616970442169458E-3</v>
      </c>
      <c r="AL2189" s="13">
        <f t="shared" si="2603"/>
        <v>2.2513554895204995E-4</v>
      </c>
      <c r="AM2189" s="13">
        <f t="shared" si="2604"/>
        <v>1.2746857897048111E-2</v>
      </c>
      <c r="AN2189" s="13">
        <f t="shared" si="2605"/>
        <v>1.4813155429304352E-2</v>
      </c>
      <c r="AO2189" s="13">
        <f t="shared" si="2606"/>
        <v>8.6072024786415808E-3</v>
      </c>
      <c r="AP2189" s="13">
        <f t="shared" si="2607"/>
        <v>3.3341505061451906E-3</v>
      </c>
      <c r="AQ2189" s="13">
        <f t="shared" si="2608"/>
        <v>9.6865615964189869E-4</v>
      </c>
      <c r="AR2189" s="13">
        <f t="shared" si="2609"/>
        <v>6.876642002791297E-4</v>
      </c>
      <c r="AS2189" s="13">
        <f t="shared" si="2610"/>
        <v>1.432934030615642E-3</v>
      </c>
      <c r="AT2189" s="13">
        <f t="shared" si="2611"/>
        <v>1.4929524724879785E-3</v>
      </c>
      <c r="AU2189" s="13">
        <f t="shared" si="2612"/>
        <v>1.0369898578654248E-3</v>
      </c>
      <c r="AV2189" s="13">
        <f t="shared" si="2613"/>
        <v>5.402120890310592E-4</v>
      </c>
      <c r="AW2189" s="13">
        <f t="shared" si="2614"/>
        <v>1.5143832294358415E-5</v>
      </c>
      <c r="AX2189" s="13">
        <f t="shared" si="2615"/>
        <v>4.426920013355322E-3</v>
      </c>
      <c r="AY2189" s="13">
        <f t="shared" si="2616"/>
        <v>5.144534814820253E-3</v>
      </c>
      <c r="AZ2189" s="13">
        <f t="shared" si="2617"/>
        <v>2.9892383848198266E-3</v>
      </c>
      <c r="BA2189" s="13">
        <f t="shared" si="2618"/>
        <v>1.1579338000316935E-3</v>
      </c>
      <c r="BB2189" s="13">
        <f t="shared" si="2619"/>
        <v>3.3640944096283306E-4</v>
      </c>
      <c r="BC2189" s="13">
        <f t="shared" si="2620"/>
        <v>7.8188450473302165E-5</v>
      </c>
      <c r="BD2189" s="13">
        <f t="shared" si="2621"/>
        <v>1.331893810508127E-4</v>
      </c>
      <c r="BE2189" s="13">
        <f t="shared" si="2622"/>
        <v>2.7753603655225194E-4</v>
      </c>
      <c r="BF2189" s="13">
        <f t="shared" si="2623"/>
        <v>2.8916063344324312E-4</v>
      </c>
      <c r="BG2189" s="13">
        <f t="shared" si="2624"/>
        <v>2.0084808438334216E-4</v>
      </c>
      <c r="BH2189" s="13">
        <f t="shared" si="2625"/>
        <v>1.0463030319886926E-4</v>
      </c>
      <c r="BI2189" s="13">
        <f t="shared" si="2626"/>
        <v>4.3605097379341543E-5</v>
      </c>
      <c r="BJ2189" s="14">
        <f t="shared" si="2627"/>
        <v>0.57986613297221623</v>
      </c>
      <c r="BK2189" s="14">
        <f t="shared" si="2628"/>
        <v>0.21334542907428053</v>
      </c>
      <c r="BL2189" s="14">
        <f t="shared" si="2629"/>
        <v>0.19589886733409087</v>
      </c>
      <c r="BM2189" s="14">
        <f t="shared" si="2630"/>
        <v>0.62375246515696814</v>
      </c>
      <c r="BN2189" s="14">
        <f t="shared" si="2631"/>
        <v>0.37041255330150974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1.7124999999999999</v>
      </c>
      <c r="F2190" s="10">
        <f>VLOOKUP(B2190,home!$B$2:$E$405,3,FALSE)</f>
        <v>1.46</v>
      </c>
      <c r="G2190" s="10">
        <f>VLOOKUP(C2190,away!$B$2:$E$405,4,FALSE)</f>
        <v>1.02</v>
      </c>
      <c r="H2190" s="10">
        <f>VLOOKUP(A2190,away!$A$2:$E$405,3,FALSE)</f>
        <v>1.4624999999999999</v>
      </c>
      <c r="I2190" s="10">
        <f>VLOOKUP(C2190,away!$B$2:$E$405,3,FALSE)</f>
        <v>0.57999999999999996</v>
      </c>
      <c r="J2190" s="10">
        <f>VLOOKUP(B2190,home!$B$2:$E$405,4,FALSE)</f>
        <v>1.37</v>
      </c>
      <c r="K2190" s="12">
        <f t="shared" si="2576"/>
        <v>2.5502549999999999</v>
      </c>
      <c r="L2190" s="12">
        <f t="shared" si="2577"/>
        <v>1.1621024999999998</v>
      </c>
      <c r="M2190" s="13">
        <f t="shared" si="2578"/>
        <v>2.4419885477784248E-2</v>
      </c>
      <c r="N2190" s="13">
        <f t="shared" si="2579"/>
        <v>6.2276935039146664E-2</v>
      </c>
      <c r="O2190" s="13">
        <f t="shared" si="2580"/>
        <v>2.8378409963446767E-2</v>
      </c>
      <c r="P2190" s="13">
        <f t="shared" si="2581"/>
        <v>7.2372181901329935E-2</v>
      </c>
      <c r="Q2190" s="13">
        <f t="shared" si="2582"/>
        <v>7.9411032484129507E-2</v>
      </c>
      <c r="R2190" s="13">
        <f t="shared" si="2583"/>
        <v>1.6489310582273198E-2</v>
      </c>
      <c r="S2190" s="13">
        <f t="shared" si="2584"/>
        <v>5.3621593740930576E-2</v>
      </c>
      <c r="T2190" s="13">
        <f t="shared" si="2585"/>
        <v>9.22837593773881E-2</v>
      </c>
      <c r="U2190" s="13">
        <f t="shared" si="2586"/>
        <v>4.205194675899513E-2</v>
      </c>
      <c r="V2190" s="13">
        <f t="shared" si="2587"/>
        <v>1.7657338863754566E-2</v>
      </c>
      <c r="W2190" s="13">
        <f t="shared" si="2588"/>
        <v>6.7506127549271225E-2</v>
      </c>
      <c r="X2190" s="13">
        <f t="shared" si="2589"/>
        <v>7.8449039590326952E-2</v>
      </c>
      <c r="Y2190" s="13">
        <f t="shared" si="2590"/>
        <v>4.5582912515258964E-2</v>
      </c>
      <c r="Z2190" s="13">
        <f t="shared" si="2591"/>
        <v>6.3874230169787098E-3</v>
      </c>
      <c r="AA2190" s="13">
        <f t="shared" si="2592"/>
        <v>1.6289557486165038E-2</v>
      </c>
      <c r="AB2190" s="13">
        <f t="shared" si="2593"/>
        <v>2.0771262713439913E-2</v>
      </c>
      <c r="AC2190" s="13">
        <f t="shared" si="2594"/>
        <v>3.2706442801083823E-3</v>
      </c>
      <c r="AD2190" s="13">
        <f t="shared" si="2595"/>
        <v>4.303945982829166E-2</v>
      </c>
      <c r="AE2190" s="13">
        <f t="shared" si="2596"/>
        <v>5.0016263865107304E-2</v>
      </c>
      <c r="AF2190" s="13">
        <f t="shared" si="2597"/>
        <v>2.9062012639150429E-2</v>
      </c>
      <c r="AG2190" s="13">
        <f t="shared" si="2598"/>
        <v>1.1257679180996098E-2</v>
      </c>
      <c r="AH2190" s="13">
        <f t="shared" si="2599"/>
        <v>1.8557100641471268E-3</v>
      </c>
      <c r="AI2190" s="13">
        <f t="shared" si="2600"/>
        <v>4.7325338696415304E-3</v>
      </c>
      <c r="AJ2190" s="13">
        <f t="shared" si="2601"/>
        <v>6.0345840818613319E-3</v>
      </c>
      <c r="AK2190" s="13">
        <f t="shared" si="2602"/>
        <v>5.1299094092290901E-3</v>
      </c>
      <c r="AL2190" s="13">
        <f t="shared" si="2603"/>
        <v>3.8772280564523869E-4</v>
      </c>
      <c r="AM2190" s="13">
        <f t="shared" si="2604"/>
        <v>2.1952319524879988E-2</v>
      </c>
      <c r="AN2190" s="13">
        <f t="shared" si="2605"/>
        <v>2.5510845400661848E-2</v>
      </c>
      <c r="AO2190" s="13">
        <f t="shared" si="2606"/>
        <v>1.4823108608611316E-2</v>
      </c>
      <c r="AP2190" s="13">
        <f t="shared" si="2607"/>
        <v>5.7419905239462412E-3</v>
      </c>
      <c r="AQ2190" s="13">
        <f t="shared" si="2608"/>
        <v>1.6681953857135606E-3</v>
      </c>
      <c r="AR2190" s="13">
        <f t="shared" si="2609"/>
        <v>4.313050609641074E-4</v>
      </c>
      <c r="AS2190" s="13">
        <f t="shared" si="2610"/>
        <v>1.0999378882490195E-3</v>
      </c>
      <c r="AT2190" s="13">
        <f t="shared" si="2611"/>
        <v>1.402561049598252E-3</v>
      </c>
      <c r="AU2190" s="13">
        <f t="shared" si="2612"/>
        <v>1.1922961098477299E-3</v>
      </c>
      <c r="AV2190" s="13">
        <f t="shared" si="2613"/>
        <v>7.6016477890493038E-4</v>
      </c>
      <c r="AW2190" s="13">
        <f t="shared" si="2614"/>
        <v>3.1918824520399339E-5</v>
      </c>
      <c r="AX2190" s="13">
        <f t="shared" si="2615"/>
        <v>9.3306687716538037E-3</v>
      </c>
      <c r="AY2190" s="13">
        <f t="shared" si="2616"/>
        <v>1.0843193506210814E-2</v>
      </c>
      <c r="AZ2190" s="13">
        <f t="shared" si="2617"/>
        <v>6.3004511407756762E-3</v>
      </c>
      <c r="BA2190" s="13">
        <f t="shared" si="2618"/>
        <v>2.4405900072744205E-3</v>
      </c>
      <c r="BB2190" s="13">
        <f t="shared" si="2619"/>
        <v>7.090539372321561E-4</v>
      </c>
      <c r="BC2190" s="13">
        <f t="shared" si="2620"/>
        <v>1.6479867061846637E-4</v>
      </c>
      <c r="BD2190" s="13">
        <f t="shared" si="2621"/>
        <v>8.3536781601506804E-5</v>
      </c>
      <c r="BE2190" s="13">
        <f t="shared" si="2622"/>
        <v>2.1304009496315074E-4</v>
      </c>
      <c r="BF2190" s="13">
        <f t="shared" si="2623"/>
        <v>2.7165328369012506E-4</v>
      </c>
      <c r="BG2190" s="13">
        <f t="shared" si="2624"/>
        <v>2.3092838166571992E-4</v>
      </c>
      <c r="BH2190" s="13">
        <f t="shared" si="2625"/>
        <v>1.4723156499622759E-4</v>
      </c>
      <c r="BI2190" s="13">
        <f t="shared" si="2626"/>
        <v>7.5095606957890888E-5</v>
      </c>
      <c r="BJ2190" s="14">
        <f t="shared" si="2627"/>
        <v>0.65837043754664515</v>
      </c>
      <c r="BK2190" s="14">
        <f t="shared" si="2628"/>
        <v>0.18257256057576376</v>
      </c>
      <c r="BL2190" s="14">
        <f t="shared" si="2629"/>
        <v>0.14764097553063776</v>
      </c>
      <c r="BM2190" s="14">
        <f t="shared" si="2630"/>
        <v>0.70081236654022461</v>
      </c>
      <c r="BN2190" s="14">
        <f t="shared" si="2631"/>
        <v>0.28334775544811031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1.7124999999999999</v>
      </c>
      <c r="F2191" s="10">
        <f>VLOOKUP(B2191,home!$B$2:$E$405,3,FALSE)</f>
        <v>1.17</v>
      </c>
      <c r="G2191" s="10">
        <f>VLOOKUP(C2191,away!$B$2:$E$405,4,FALSE)</f>
        <v>0.28999999999999998</v>
      </c>
      <c r="H2191" s="10">
        <f>VLOOKUP(A2191,away!$A$2:$E$405,3,FALSE)</f>
        <v>1.4624999999999999</v>
      </c>
      <c r="I2191" s="10">
        <f>VLOOKUP(C2191,away!$B$2:$E$405,3,FALSE)</f>
        <v>1.75</v>
      </c>
      <c r="J2191" s="10">
        <f>VLOOKUP(B2191,home!$B$2:$E$405,4,FALSE)</f>
        <v>0.34</v>
      </c>
      <c r="K2191" s="12">
        <f t="shared" si="2576"/>
        <v>0.58105124999999991</v>
      </c>
      <c r="L2191" s="12">
        <f t="shared" si="2577"/>
        <v>0.8701875</v>
      </c>
      <c r="M2191" s="13">
        <f t="shared" si="2578"/>
        <v>0.23427989404936692</v>
      </c>
      <c r="N2191" s="13">
        <f t="shared" si="2579"/>
        <v>0.1361286252872522</v>
      </c>
      <c r="O2191" s="13">
        <f t="shared" si="2580"/>
        <v>0.20386743530308349</v>
      </c>
      <c r="P2191" s="13">
        <f t="shared" si="2581"/>
        <v>0.11845742811715078</v>
      </c>
      <c r="Q2191" s="13">
        <f t="shared" si="2582"/>
        <v>3.9548853941969733E-2</v>
      </c>
      <c r="R2191" s="13">
        <f t="shared" si="2583"/>
        <v>8.8701446928900973E-2</v>
      </c>
      <c r="S2191" s="13">
        <f t="shared" si="2584"/>
        <v>1.4973715876332429E-2</v>
      </c>
      <c r="T2191" s="13">
        <f t="shared" si="2585"/>
        <v>3.4414918339627787E-2</v>
      </c>
      <c r="U2191" s="13">
        <f t="shared" si="2586"/>
        <v>5.1540086614846568E-2</v>
      </c>
      <c r="V2191" s="13">
        <f t="shared" si="2587"/>
        <v>8.412292386253019E-4</v>
      </c>
      <c r="W2191" s="13">
        <f t="shared" si="2588"/>
        <v>7.65997033968298E-3</v>
      </c>
      <c r="X2191" s="13">
        <f t="shared" si="2589"/>
        <v>6.6656104399628836E-3</v>
      </c>
      <c r="Y2191" s="13">
        <f t="shared" si="2590"/>
        <v>2.9001654423626007E-3</v>
      </c>
      <c r="Z2191" s="13">
        <f t="shared" si="2591"/>
        <v>2.5728963449814339E-2</v>
      </c>
      <c r="AA2191" s="13">
        <f t="shared" si="2592"/>
        <v>1.4949846373718934E-2</v>
      </c>
      <c r="AB2191" s="13">
        <f t="shared" si="2593"/>
        <v>4.3433134613786754E-3</v>
      </c>
      <c r="AC2191" s="13">
        <f t="shared" si="2594"/>
        <v>2.6584081315654902E-5</v>
      </c>
      <c r="AD2191" s="13">
        <f t="shared" si="2595"/>
        <v>1.11270883520893E-3</v>
      </c>
      <c r="AE2191" s="13">
        <f t="shared" si="2596"/>
        <v>9.6826531953837075E-4</v>
      </c>
      <c r="AF2191" s="13">
        <f t="shared" si="2597"/>
        <v>4.21286188872898E-4</v>
      </c>
      <c r="AG2191" s="13">
        <f t="shared" si="2598"/>
        <v>1.2219932515994498E-4</v>
      </c>
      <c r="AH2191" s="13">
        <f t="shared" si="2599"/>
        <v>5.5972555954963282E-3</v>
      </c>
      <c r="AI2191" s="13">
        <f t="shared" si="2600"/>
        <v>3.2522923603326356E-3</v>
      </c>
      <c r="AJ2191" s="13">
        <f t="shared" si="2601"/>
        <v>9.4487427066836376E-4</v>
      </c>
      <c r="AK2191" s="13">
        <f t="shared" si="2602"/>
        <v>1.8300679202156369E-4</v>
      </c>
      <c r="AL2191" s="13">
        <f t="shared" si="2603"/>
        <v>5.3766148636657934E-7</v>
      </c>
      <c r="AM2191" s="13">
        <f t="shared" si="2604"/>
        <v>1.2930817191683858E-4</v>
      </c>
      <c r="AN2191" s="13">
        <f t="shared" si="2605"/>
        <v>1.1252235484988398E-4</v>
      </c>
      <c r="AO2191" s="13">
        <f t="shared" si="2606"/>
        <v>4.8957773330466706E-5</v>
      </c>
      <c r="AP2191" s="13">
        <f t="shared" si="2607"/>
        <v>1.42008141266685E-5</v>
      </c>
      <c r="AQ2191" s="13">
        <f t="shared" si="2608"/>
        <v>3.0893427357125859E-6</v>
      </c>
      <c r="AR2191" s="13">
        <f t="shared" si="2609"/>
        <v>9.7413237070119246E-4</v>
      </c>
      <c r="AS2191" s="13">
        <f t="shared" si="2610"/>
        <v>5.6602083166139121E-4</v>
      </c>
      <c r="AT2191" s="13">
        <f t="shared" si="2611"/>
        <v>1.644435558814454E-4</v>
      </c>
      <c r="AU2191" s="13">
        <f t="shared" si="2612"/>
        <v>3.1850044566452899E-5</v>
      </c>
      <c r="AV2191" s="13">
        <f t="shared" si="2613"/>
        <v>4.6266270519732915E-6</v>
      </c>
      <c r="AW2191" s="13">
        <f t="shared" si="2614"/>
        <v>7.5515083655555483E-9</v>
      </c>
      <c r="AX2191" s="13">
        <f t="shared" si="2615"/>
        <v>1.2522445821248983E-5</v>
      </c>
      <c r="AY2191" s="13">
        <f t="shared" si="2616"/>
        <v>1.0896875823078099E-5</v>
      </c>
      <c r="AZ2191" s="13">
        <f t="shared" si="2617"/>
        <v>4.7411625651473863E-6</v>
      </c>
      <c r="BA2191" s="13">
        <f t="shared" si="2618"/>
        <v>1.3752334665530638E-6</v>
      </c>
      <c r="BB2191" s="13">
        <f t="shared" si="2619"/>
        <v>2.9917774304403605E-7</v>
      </c>
      <c r="BC2191" s="13">
        <f t="shared" si="2620"/>
        <v>5.2068146455026437E-8</v>
      </c>
      <c r="BD2191" s="13">
        <f t="shared" si="2621"/>
        <v>1.4127963538825724E-4</v>
      </c>
      <c r="BE2191" s="13">
        <f t="shared" si="2622"/>
        <v>8.2090708741891098E-5</v>
      </c>
      <c r="BF2191" s="13">
        <f t="shared" si="2623"/>
        <v>2.3849454463930869E-5</v>
      </c>
      <c r="BG2191" s="13">
        <f t="shared" si="2624"/>
        <v>4.61925177602837E-6</v>
      </c>
      <c r="BH2191" s="13">
        <f t="shared" si="2625"/>
        <v>6.7100550463150104E-7</v>
      </c>
      <c r="BI2191" s="13">
        <f t="shared" si="2626"/>
        <v>7.7977717444602913E-8</v>
      </c>
      <c r="BJ2191" s="14">
        <f t="shared" si="2627"/>
        <v>0.23028056888016349</v>
      </c>
      <c r="BK2191" s="14">
        <f t="shared" si="2628"/>
        <v>0.36859028590010057</v>
      </c>
      <c r="BL2191" s="14">
        <f t="shared" si="2629"/>
        <v>0.37537321916390215</v>
      </c>
      <c r="BM2191" s="14">
        <f t="shared" si="2630"/>
        <v>0.17897846444194165</v>
      </c>
      <c r="BN2191" s="14">
        <f t="shared" si="2631"/>
        <v>0.820983683627724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1.7124999999999999</v>
      </c>
      <c r="F2192" s="10">
        <f>VLOOKUP(B2192,home!$B$2:$E$405,3,FALSE)</f>
        <v>2.34</v>
      </c>
      <c r="G2192" s="10">
        <f>VLOOKUP(C2192,away!$B$2:$E$405,4,FALSE)</f>
        <v>0.88</v>
      </c>
      <c r="H2192" s="10">
        <f>VLOOKUP(A2192,away!$A$2:$E$405,3,FALSE)</f>
        <v>1.4624999999999999</v>
      </c>
      <c r="I2192" s="10">
        <f>VLOOKUP(C2192,away!$B$2:$E$405,3,FALSE)</f>
        <v>1.02</v>
      </c>
      <c r="J2192" s="10">
        <f>VLOOKUP(B2192,home!$B$2:$E$405,4,FALSE)</f>
        <v>0.68</v>
      </c>
      <c r="K2192" s="12">
        <f t="shared" si="2576"/>
        <v>3.5263800000000001</v>
      </c>
      <c r="L2192" s="12">
        <f t="shared" si="2577"/>
        <v>1.0143899999999999</v>
      </c>
      <c r="M2192" s="13">
        <f t="shared" si="2578"/>
        <v>1.0665191193796116E-2</v>
      </c>
      <c r="N2192" s="13">
        <f t="shared" si="2579"/>
        <v>3.7609516921978746E-2</v>
      </c>
      <c r="O2192" s="13">
        <f t="shared" si="2580"/>
        <v>1.0818663295074839E-2</v>
      </c>
      <c r="P2192" s="13">
        <f t="shared" si="2581"/>
        <v>3.815071787048601E-2</v>
      </c>
      <c r="Q2192" s="13">
        <f t="shared" si="2582"/>
        <v>6.6312724141663712E-2</v>
      </c>
      <c r="R2192" s="13">
        <f t="shared" si="2583"/>
        <v>5.4871719299454834E-3</v>
      </c>
      <c r="S2192" s="13">
        <f t="shared" si="2584"/>
        <v>3.4117467928752754E-2</v>
      </c>
      <c r="T2192" s="13">
        <f t="shared" si="2585"/>
        <v>6.726696424206223E-2</v>
      </c>
      <c r="U2192" s="13">
        <f t="shared" si="2586"/>
        <v>1.9349853350321151E-2</v>
      </c>
      <c r="V2192" s="13">
        <f t="shared" si="2587"/>
        <v>1.3560270455268416E-2</v>
      </c>
      <c r="W2192" s="13">
        <f t="shared" si="2588"/>
        <v>7.7947954719560023E-2</v>
      </c>
      <c r="X2192" s="13">
        <f t="shared" si="2589"/>
        <v>7.9069625787974482E-2</v>
      </c>
      <c r="Y2192" s="13">
        <f t="shared" si="2590"/>
        <v>4.0103718851531717E-2</v>
      </c>
      <c r="Z2192" s="13">
        <f t="shared" si="2591"/>
        <v>1.8553774446724658E-3</v>
      </c>
      <c r="AA2192" s="13">
        <f t="shared" si="2592"/>
        <v>6.5427659133440895E-3</v>
      </c>
      <c r="AB2192" s="13">
        <f t="shared" si="2593"/>
        <v>1.1536139430749166E-2</v>
      </c>
      <c r="AC2192" s="13">
        <f t="shared" si="2594"/>
        <v>3.0316735712117549E-3</v>
      </c>
      <c r="AD2192" s="13">
        <f t="shared" si="2595"/>
        <v>6.871852714099054E-2</v>
      </c>
      <c r="AE2192" s="13">
        <f t="shared" si="2596"/>
        <v>6.9707386746549374E-2</v>
      </c>
      <c r="AF2192" s="13">
        <f t="shared" si="2597"/>
        <v>3.5355238020916106E-2</v>
      </c>
      <c r="AG2192" s="13">
        <f t="shared" si="2598"/>
        <v>1.1954666632012362E-2</v>
      </c>
      <c r="AH2192" s="13">
        <f t="shared" si="2599"/>
        <v>4.7051908152532569E-4</v>
      </c>
      <c r="AI2192" s="13">
        <f t="shared" si="2600"/>
        <v>1.6592290787092779E-3</v>
      </c>
      <c r="AJ2192" s="13">
        <f t="shared" si="2601"/>
        <v>2.925536119289412E-3</v>
      </c>
      <c r="AK2192" s="13">
        <f t="shared" si="2602"/>
        <v>3.4388506867799322E-3</v>
      </c>
      <c r="AL2192" s="13">
        <f t="shared" si="2603"/>
        <v>4.3378696542444571E-4</v>
      </c>
      <c r="AM2192" s="13">
        <f t="shared" si="2604"/>
        <v>4.8465527947889234E-2</v>
      </c>
      <c r="AN2192" s="13">
        <f t="shared" si="2605"/>
        <v>4.9162946895059345E-2</v>
      </c>
      <c r="AO2192" s="13">
        <f t="shared" si="2606"/>
        <v>2.4935200850439626E-2</v>
      </c>
      <c r="AP2192" s="13">
        <f t="shared" si="2607"/>
        <v>8.4313394635591489E-3</v>
      </c>
      <c r="AQ2192" s="13">
        <f t="shared" si="2608"/>
        <v>2.1381666096099415E-3</v>
      </c>
      <c r="AR2192" s="13">
        <f t="shared" si="2609"/>
        <v>9.5457970221695036E-5</v>
      </c>
      <c r="AS2192" s="13">
        <f t="shared" si="2610"/>
        <v>3.3662107703038094E-4</v>
      </c>
      <c r="AT2192" s="13">
        <f t="shared" si="2611"/>
        <v>5.9352691680919739E-4</v>
      </c>
      <c r="AU2192" s="13">
        <f t="shared" si="2612"/>
        <v>6.9766714963253923E-4</v>
      </c>
      <c r="AV2192" s="13">
        <f t="shared" si="2613"/>
        <v>6.150598707802985E-4</v>
      </c>
      <c r="AW2192" s="13">
        <f t="shared" si="2614"/>
        <v>4.3103056353782952E-5</v>
      </c>
      <c r="AX2192" s="13">
        <f t="shared" si="2615"/>
        <v>2.8484644740812932E-2</v>
      </c>
      <c r="AY2192" s="13">
        <f t="shared" si="2616"/>
        <v>2.8894538778633221E-2</v>
      </c>
      <c r="AZ2192" s="13">
        <f t="shared" si="2617"/>
        <v>1.4655165595828877E-2</v>
      </c>
      <c r="BA2192" s="13">
        <f t="shared" si="2618"/>
        <v>4.9553511429176172E-3</v>
      </c>
      <c r="BB2192" s="13">
        <f t="shared" si="2619"/>
        <v>1.2566646614660506E-3</v>
      </c>
      <c r="BC2192" s="13">
        <f t="shared" si="2620"/>
        <v>2.549496131889094E-4</v>
      </c>
      <c r="BD2192" s="13">
        <f t="shared" si="2621"/>
        <v>1.6138601735530863E-5</v>
      </c>
      <c r="BE2192" s="13">
        <f t="shared" si="2622"/>
        <v>5.6910842388141321E-5</v>
      </c>
      <c r="BF2192" s="13">
        <f t="shared" si="2623"/>
        <v>1.0034462819034691E-4</v>
      </c>
      <c r="BG2192" s="13">
        <f t="shared" si="2624"/>
        <v>1.1795109665262518E-4</v>
      </c>
      <c r="BH2192" s="13">
        <f t="shared" si="2625"/>
        <v>1.0398509705347111E-4</v>
      </c>
      <c r="BI2192" s="13">
        <f t="shared" si="2626"/>
        <v>7.333819330948388E-5</v>
      </c>
      <c r="BJ2192" s="14">
        <f t="shared" si="2627"/>
        <v>0.76568081950464417</v>
      </c>
      <c r="BK2192" s="14">
        <f t="shared" si="2628"/>
        <v>0.12885364676357272</v>
      </c>
      <c r="BL2192" s="14">
        <f t="shared" si="2629"/>
        <v>6.5035730329542393E-2</v>
      </c>
      <c r="BM2192" s="14">
        <f t="shared" si="2630"/>
        <v>0.76353015296720717</v>
      </c>
      <c r="BN2192" s="14">
        <f t="shared" si="2631"/>
        <v>0.16904398535294493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1.4</v>
      </c>
      <c r="F2193" s="10">
        <f>VLOOKUP(B2193,home!$B$2:$E$405,3,FALSE)</f>
        <v>1.25</v>
      </c>
      <c r="G2193" s="10">
        <f>VLOOKUP(C2193,away!$B$2:$E$405,4,FALSE)</f>
        <v>2.14</v>
      </c>
      <c r="H2193" s="10">
        <f>VLOOKUP(A2193,away!$A$2:$E$405,3,FALSE)</f>
        <v>1.25</v>
      </c>
      <c r="I2193" s="10">
        <f>VLOOKUP(C2193,away!$B$2:$E$405,3,FALSE)</f>
        <v>0.24</v>
      </c>
      <c r="J2193" s="10">
        <f>VLOOKUP(B2193,home!$B$2:$E$405,4,FALSE)</f>
        <v>0.2</v>
      </c>
      <c r="K2193" s="12">
        <f t="shared" si="2576"/>
        <v>3.7450000000000001</v>
      </c>
      <c r="L2193" s="12">
        <f t="shared" si="2577"/>
        <v>0.06</v>
      </c>
      <c r="M2193" s="13">
        <f t="shared" si="2578"/>
        <v>2.2259197166057211E-2</v>
      </c>
      <c r="N2193" s="13">
        <f t="shared" si="2579"/>
        <v>8.336069338688426E-2</v>
      </c>
      <c r="O2193" s="13">
        <f t="shared" si="2580"/>
        <v>1.3355518299634323E-3</v>
      </c>
      <c r="P2193" s="13">
        <f t="shared" si="2581"/>
        <v>5.0016416032130553E-3</v>
      </c>
      <c r="Q2193" s="13">
        <f t="shared" si="2582"/>
        <v>0.15609289836694082</v>
      </c>
      <c r="R2193" s="13">
        <f t="shared" si="2583"/>
        <v>4.0066554898902969E-5</v>
      </c>
      <c r="S2193" s="13">
        <f t="shared" si="2584"/>
        <v>2.8096721706049341E-4</v>
      </c>
      <c r="T2193" s="13">
        <f t="shared" si="2585"/>
        <v>9.3655739020164462E-3</v>
      </c>
      <c r="U2193" s="13">
        <f t="shared" si="2586"/>
        <v>1.5004924809639166E-4</v>
      </c>
      <c r="V2193" s="13">
        <f t="shared" si="2587"/>
        <v>7.0148148526103121E-6</v>
      </c>
      <c r="W2193" s="13">
        <f t="shared" si="2588"/>
        <v>0.19485596812806441</v>
      </c>
      <c r="X2193" s="13">
        <f t="shared" si="2589"/>
        <v>1.1691358087683863E-2</v>
      </c>
      <c r="Y2193" s="13">
        <f t="shared" si="2590"/>
        <v>3.5074074263051589E-4</v>
      </c>
      <c r="Z2193" s="13">
        <f t="shared" si="2591"/>
        <v>8.0133109797805878E-7</v>
      </c>
      <c r="AA2193" s="13">
        <f t="shared" si="2592"/>
        <v>3.0009849619278303E-6</v>
      </c>
      <c r="AB2193" s="13">
        <f t="shared" si="2593"/>
        <v>5.6193443412098629E-6</v>
      </c>
      <c r="AC2193" s="13">
        <f t="shared" si="2594"/>
        <v>9.8514306086346158E-8</v>
      </c>
      <c r="AD2193" s="13">
        <f t="shared" si="2595"/>
        <v>0.18243390015990035</v>
      </c>
      <c r="AE2193" s="13">
        <f t="shared" si="2596"/>
        <v>1.0946034009594019E-2</v>
      </c>
      <c r="AF2193" s="13">
        <f t="shared" si="2597"/>
        <v>3.2838102028782056E-4</v>
      </c>
      <c r="AG2193" s="13">
        <f t="shared" si="2598"/>
        <v>6.5676204057564062E-6</v>
      </c>
      <c r="AH2193" s="13">
        <f t="shared" si="2599"/>
        <v>1.201996646967089E-8</v>
      </c>
      <c r="AI2193" s="13">
        <f t="shared" si="2600"/>
        <v>4.501477442891749E-8</v>
      </c>
      <c r="AJ2193" s="13">
        <f t="shared" si="2601"/>
        <v>8.4290165118148019E-8</v>
      </c>
      <c r="AK2193" s="13">
        <f t="shared" si="2602"/>
        <v>1.0522222278915476E-7</v>
      </c>
      <c r="AL2193" s="13">
        <f t="shared" si="2603"/>
        <v>8.8544658310408008E-10</v>
      </c>
      <c r="AM2193" s="13">
        <f t="shared" si="2604"/>
        <v>0.13664299121976534</v>
      </c>
      <c r="AN2193" s="13">
        <f t="shared" si="2605"/>
        <v>8.1985794731859185E-3</v>
      </c>
      <c r="AO2193" s="13">
        <f t="shared" si="2606"/>
        <v>2.4595738419557758E-4</v>
      </c>
      <c r="AP2193" s="13">
        <f t="shared" si="2607"/>
        <v>4.9191476839115475E-6</v>
      </c>
      <c r="AQ2193" s="13">
        <f t="shared" si="2608"/>
        <v>7.3787215258673271E-8</v>
      </c>
      <c r="AR2193" s="13">
        <f t="shared" si="2609"/>
        <v>1.4423959763605084E-10</v>
      </c>
      <c r="AS2193" s="13">
        <f t="shared" si="2610"/>
        <v>5.4017729314701041E-10</v>
      </c>
      <c r="AT2193" s="13">
        <f t="shared" si="2611"/>
        <v>1.0114819814177773E-9</v>
      </c>
      <c r="AU2193" s="13">
        <f t="shared" si="2612"/>
        <v>1.2626666734698585E-9</v>
      </c>
      <c r="AV2193" s="13">
        <f t="shared" si="2613"/>
        <v>1.1821716730361551E-9</v>
      </c>
      <c r="AW2193" s="13">
        <f t="shared" si="2614"/>
        <v>5.5266624228746159E-12</v>
      </c>
      <c r="AX2193" s="13">
        <f t="shared" si="2615"/>
        <v>8.5288000353003532E-2</v>
      </c>
      <c r="AY2193" s="13">
        <f t="shared" si="2616"/>
        <v>5.1172800211802113E-3</v>
      </c>
      <c r="AZ2193" s="13">
        <f t="shared" si="2617"/>
        <v>1.5351840063540634E-4</v>
      </c>
      <c r="BA2193" s="13">
        <f t="shared" si="2618"/>
        <v>3.0703680127081241E-6</v>
      </c>
      <c r="BB2193" s="13">
        <f t="shared" si="2619"/>
        <v>4.6055520190621898E-8</v>
      </c>
      <c r="BC2193" s="13">
        <f t="shared" si="2620"/>
        <v>5.5266624228746336E-10</v>
      </c>
      <c r="BD2193" s="13">
        <f t="shared" si="2621"/>
        <v>1.4423959763605038E-12</v>
      </c>
      <c r="BE2193" s="13">
        <f t="shared" si="2622"/>
        <v>5.4017729314700876E-12</v>
      </c>
      <c r="BF2193" s="13">
        <f t="shared" si="2623"/>
        <v>1.0114819814177741E-11</v>
      </c>
      <c r="BG2193" s="13">
        <f t="shared" si="2624"/>
        <v>1.2626666734698544E-11</v>
      </c>
      <c r="BH2193" s="13">
        <f t="shared" si="2625"/>
        <v>1.1821716730361516E-11</v>
      </c>
      <c r="BI2193" s="13">
        <f t="shared" si="2626"/>
        <v>8.8544658310407731E-12</v>
      </c>
      <c r="BJ2193" s="14">
        <f t="shared" si="2627"/>
        <v>0.88508655218747245</v>
      </c>
      <c r="BK2193" s="14">
        <f t="shared" si="2628"/>
        <v>3.2666200222116255E-2</v>
      </c>
      <c r="BL2193" s="14">
        <f t="shared" si="2629"/>
        <v>1.5345387003897273E-3</v>
      </c>
      <c r="BM2193" s="14">
        <f t="shared" si="2630"/>
        <v>0.64608076351746524</v>
      </c>
      <c r="BN2193" s="14">
        <f t="shared" si="2631"/>
        <v>0.26809004890795768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1.4</v>
      </c>
      <c r="F2194" s="10">
        <f>VLOOKUP(B2194,home!$B$2:$E$405,3,FALSE)</f>
        <v>0.89</v>
      </c>
      <c r="G2194" s="10">
        <f>VLOOKUP(C2194,away!$B$2:$E$405,4,FALSE)</f>
        <v>1.25</v>
      </c>
      <c r="H2194" s="10">
        <f>VLOOKUP(A2194,away!$A$2:$E$405,3,FALSE)</f>
        <v>1.25</v>
      </c>
      <c r="I2194" s="10">
        <f>VLOOKUP(C2194,away!$B$2:$E$405,3,FALSE)</f>
        <v>1.61</v>
      </c>
      <c r="J2194" s="10">
        <f>VLOOKUP(B2194,home!$B$2:$E$405,4,FALSE)</f>
        <v>0.6</v>
      </c>
      <c r="K2194" s="12">
        <f t="shared" si="2576"/>
        <v>1.5575000000000001</v>
      </c>
      <c r="L2194" s="12">
        <f t="shared" si="2577"/>
        <v>1.2075</v>
      </c>
      <c r="M2194" s="13">
        <f t="shared" si="2578"/>
        <v>6.2976099348015069E-2</v>
      </c>
      <c r="N2194" s="13">
        <f t="shared" si="2579"/>
        <v>9.8085274734533476E-2</v>
      </c>
      <c r="O2194" s="13">
        <f t="shared" si="2580"/>
        <v>7.6043639962728213E-2</v>
      </c>
      <c r="P2194" s="13">
        <f t="shared" si="2581"/>
        <v>0.11843796924194919</v>
      </c>
      <c r="Q2194" s="13">
        <f t="shared" si="2582"/>
        <v>7.6383907699517972E-2</v>
      </c>
      <c r="R2194" s="13">
        <f t="shared" si="2583"/>
        <v>4.591134762749717E-2</v>
      </c>
      <c r="S2194" s="13">
        <f t="shared" si="2584"/>
        <v>5.5686017010352674E-2</v>
      </c>
      <c r="T2194" s="13">
        <f t="shared" si="2585"/>
        <v>9.2233568547167966E-2</v>
      </c>
      <c r="U2194" s="13">
        <f t="shared" si="2586"/>
        <v>7.1506923929826841E-2</v>
      </c>
      <c r="V2194" s="13">
        <f t="shared" si="2587"/>
        <v>1.163640534206126E-2</v>
      </c>
      <c r="W2194" s="13">
        <f t="shared" si="2588"/>
        <v>3.9655978747333086E-2</v>
      </c>
      <c r="X2194" s="13">
        <f t="shared" si="2589"/>
        <v>4.7884594337404704E-2</v>
      </c>
      <c r="Y2194" s="13">
        <f t="shared" si="2590"/>
        <v>2.8910323831208101E-2</v>
      </c>
      <c r="Z2194" s="13">
        <f t="shared" si="2591"/>
        <v>1.8479317420067611E-2</v>
      </c>
      <c r="AA2194" s="13">
        <f t="shared" si="2592"/>
        <v>2.8781536881755308E-2</v>
      </c>
      <c r="AB2194" s="13">
        <f t="shared" si="2593"/>
        <v>2.2413621846666953E-2</v>
      </c>
      <c r="AC2194" s="13">
        <f t="shared" si="2594"/>
        <v>1.3677730840134035E-3</v>
      </c>
      <c r="AD2194" s="13">
        <f t="shared" si="2595"/>
        <v>1.544104672474282E-2</v>
      </c>
      <c r="AE2194" s="13">
        <f t="shared" si="2596"/>
        <v>1.8645063920126957E-2</v>
      </c>
      <c r="AF2194" s="13">
        <f t="shared" si="2597"/>
        <v>1.1256957341776654E-2</v>
      </c>
      <c r="AG2194" s="13">
        <f t="shared" si="2598"/>
        <v>4.5309253300651036E-3</v>
      </c>
      <c r="AH2194" s="13">
        <f t="shared" si="2599"/>
        <v>5.5784439461829122E-3</v>
      </c>
      <c r="AI2194" s="13">
        <f t="shared" si="2600"/>
        <v>8.6884264461798855E-3</v>
      </c>
      <c r="AJ2194" s="13">
        <f t="shared" si="2601"/>
        <v>6.7661120949625885E-3</v>
      </c>
      <c r="AK2194" s="13">
        <f t="shared" si="2602"/>
        <v>3.512739862634744E-3</v>
      </c>
      <c r="AL2194" s="13">
        <f t="shared" si="2603"/>
        <v>1.0289380773434715E-4</v>
      </c>
      <c r="AM2194" s="13">
        <f t="shared" si="2604"/>
        <v>4.8098860547573881E-3</v>
      </c>
      <c r="AN2194" s="13">
        <f t="shared" si="2605"/>
        <v>5.8079374111195464E-3</v>
      </c>
      <c r="AO2194" s="13">
        <f t="shared" si="2606"/>
        <v>3.5065422119634274E-3</v>
      </c>
      <c r="AP2194" s="13">
        <f t="shared" si="2607"/>
        <v>1.4113832403152796E-3</v>
      </c>
      <c r="AQ2194" s="13">
        <f t="shared" si="2608"/>
        <v>4.2606131567017515E-4</v>
      </c>
      <c r="AR2194" s="13">
        <f t="shared" si="2609"/>
        <v>1.3471942130031712E-3</v>
      </c>
      <c r="AS2194" s="13">
        <f t="shared" si="2610"/>
        <v>2.0982549867524392E-3</v>
      </c>
      <c r="AT2194" s="13">
        <f t="shared" si="2611"/>
        <v>1.6340160709334627E-3</v>
      </c>
      <c r="AU2194" s="13">
        <f t="shared" si="2612"/>
        <v>8.4832667682628951E-4</v>
      </c>
      <c r="AV2194" s="13">
        <f t="shared" si="2613"/>
        <v>3.3031719978923648E-4</v>
      </c>
      <c r="AW2194" s="13">
        <f t="shared" si="2614"/>
        <v>5.3752904151969983E-6</v>
      </c>
      <c r="AX2194" s="13">
        <f t="shared" si="2615"/>
        <v>1.2485662550474393E-3</v>
      </c>
      <c r="AY2194" s="13">
        <f t="shared" si="2616"/>
        <v>1.507643752969783E-3</v>
      </c>
      <c r="AZ2194" s="13">
        <f t="shared" si="2617"/>
        <v>9.1023991585550685E-4</v>
      </c>
      <c r="BA2194" s="13">
        <f t="shared" si="2618"/>
        <v>3.6637156613184149E-4</v>
      </c>
      <c r="BB2194" s="13">
        <f t="shared" si="2619"/>
        <v>1.105984165260497E-4</v>
      </c>
      <c r="BC2194" s="13">
        <f t="shared" si="2620"/>
        <v>2.6709517591040961E-5</v>
      </c>
      <c r="BD2194" s="13">
        <f t="shared" si="2621"/>
        <v>2.7112283536688845E-4</v>
      </c>
      <c r="BE2194" s="13">
        <f t="shared" si="2622"/>
        <v>4.2227381608392881E-4</v>
      </c>
      <c r="BF2194" s="13">
        <f t="shared" si="2623"/>
        <v>3.2884573427535967E-4</v>
      </c>
      <c r="BG2194" s="13">
        <f t="shared" si="2624"/>
        <v>1.7072574371129092E-4</v>
      </c>
      <c r="BH2194" s="13">
        <f t="shared" si="2625"/>
        <v>6.6476336457583899E-5</v>
      </c>
      <c r="BI2194" s="13">
        <f t="shared" si="2626"/>
        <v>2.0707378806537384E-5</v>
      </c>
      <c r="BJ2194" s="14">
        <f t="shared" si="2627"/>
        <v>0.4531595808718244</v>
      </c>
      <c r="BK2194" s="14">
        <f t="shared" si="2628"/>
        <v>0.25171480158709575</v>
      </c>
      <c r="BL2194" s="14">
        <f t="shared" si="2629"/>
        <v>0.27674105359044077</v>
      </c>
      <c r="BM2194" s="14">
        <f t="shared" si="2630"/>
        <v>0.52075424639263312</v>
      </c>
      <c r="BN2194" s="14">
        <f t="shared" si="2631"/>
        <v>0.47783823861424113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1.4</v>
      </c>
      <c r="F2195" s="10">
        <f>VLOOKUP(B2195,home!$B$2:$E$405,3,FALSE)</f>
        <v>1.96</v>
      </c>
      <c r="G2195" s="10">
        <f>VLOOKUP(C2195,away!$B$2:$E$405,4,FALSE)</f>
        <v>1.25</v>
      </c>
      <c r="H2195" s="10">
        <f>VLOOKUP(A2195,away!$A$2:$E$405,3,FALSE)</f>
        <v>1.25</v>
      </c>
      <c r="I2195" s="10">
        <f>VLOOKUP(C2195,away!$B$2:$E$405,3,FALSE)</f>
        <v>1.25</v>
      </c>
      <c r="J2195" s="10">
        <f>VLOOKUP(B2195,home!$B$2:$E$405,4,FALSE)</f>
        <v>1</v>
      </c>
      <c r="K2195" s="12">
        <f t="shared" si="2576"/>
        <v>3.4299999999999997</v>
      </c>
      <c r="L2195" s="12">
        <f t="shared" si="2577"/>
        <v>1.5625</v>
      </c>
      <c r="M2195" s="13">
        <f t="shared" si="2578"/>
        <v>6.7886715809894957E-3</v>
      </c>
      <c r="N2195" s="13">
        <f t="shared" si="2579"/>
        <v>2.3285143522793969E-2</v>
      </c>
      <c r="O2195" s="13">
        <f t="shared" si="2580"/>
        <v>1.0607299345296086E-2</v>
      </c>
      <c r="P2195" s="13">
        <f t="shared" si="2581"/>
        <v>3.6383036754365571E-2</v>
      </c>
      <c r="Q2195" s="13">
        <f t="shared" si="2582"/>
        <v>3.9934021141591662E-2</v>
      </c>
      <c r="R2195" s="13">
        <f t="shared" si="2583"/>
        <v>8.2869526135125708E-3</v>
      </c>
      <c r="S2195" s="13">
        <f t="shared" si="2584"/>
        <v>4.8747584401357021E-2</v>
      </c>
      <c r="T2195" s="13">
        <f t="shared" si="2585"/>
        <v>6.2396908033736966E-2</v>
      </c>
      <c r="U2195" s="13">
        <f t="shared" si="2586"/>
        <v>2.8424247464348115E-2</v>
      </c>
      <c r="V2195" s="13">
        <f t="shared" si="2587"/>
        <v>2.902850946122475E-2</v>
      </c>
      <c r="W2195" s="13">
        <f t="shared" si="2588"/>
        <v>4.5657897505219786E-2</v>
      </c>
      <c r="X2195" s="13">
        <f t="shared" si="2589"/>
        <v>7.1340464851905913E-2</v>
      </c>
      <c r="Y2195" s="13">
        <f t="shared" si="2590"/>
        <v>5.5734738165551516E-2</v>
      </c>
      <c r="Z2195" s="13">
        <f t="shared" si="2591"/>
        <v>4.3161211528711307E-3</v>
      </c>
      <c r="AA2195" s="13">
        <f t="shared" si="2592"/>
        <v>1.4804295554347978E-2</v>
      </c>
      <c r="AB2195" s="13">
        <f t="shared" si="2593"/>
        <v>2.5389366875706785E-2</v>
      </c>
      <c r="AC2195" s="13">
        <f t="shared" si="2594"/>
        <v>9.7234167433594577E-3</v>
      </c>
      <c r="AD2195" s="13">
        <f t="shared" si="2595"/>
        <v>3.9151647110725961E-2</v>
      </c>
      <c r="AE2195" s="13">
        <f t="shared" si="2596"/>
        <v>6.1174448610509316E-2</v>
      </c>
      <c r="AF2195" s="13">
        <f t="shared" si="2597"/>
        <v>4.7792537976960418E-2</v>
      </c>
      <c r="AG2195" s="13">
        <f t="shared" si="2598"/>
        <v>2.4891946863000221E-2</v>
      </c>
      <c r="AH2195" s="13">
        <f t="shared" si="2599"/>
        <v>1.685984825340285E-3</v>
      </c>
      <c r="AI2195" s="13">
        <f t="shared" si="2600"/>
        <v>5.7829279509171777E-3</v>
      </c>
      <c r="AJ2195" s="13">
        <f t="shared" si="2601"/>
        <v>9.9177214358229602E-3</v>
      </c>
      <c r="AK2195" s="13">
        <f t="shared" si="2602"/>
        <v>1.1339261508290914E-2</v>
      </c>
      <c r="AL2195" s="13">
        <f t="shared" si="2603"/>
        <v>2.084457464357683E-3</v>
      </c>
      <c r="AM2195" s="13">
        <f t="shared" si="2604"/>
        <v>2.6858029917958007E-2</v>
      </c>
      <c r="AN2195" s="13">
        <f t="shared" si="2605"/>
        <v>4.1965671746809381E-2</v>
      </c>
      <c r="AO2195" s="13">
        <f t="shared" si="2606"/>
        <v>3.2785681052194843E-2</v>
      </c>
      <c r="AP2195" s="13">
        <f t="shared" si="2607"/>
        <v>1.7075875548018149E-2</v>
      </c>
      <c r="AQ2195" s="13">
        <f t="shared" si="2608"/>
        <v>6.6702638859445877E-3</v>
      </c>
      <c r="AR2195" s="13">
        <f t="shared" si="2609"/>
        <v>5.2687025791883888E-4</v>
      </c>
      <c r="AS2195" s="13">
        <f t="shared" si="2610"/>
        <v>1.8071649846616172E-3</v>
      </c>
      <c r="AT2195" s="13">
        <f t="shared" si="2611"/>
        <v>3.0992879486946741E-3</v>
      </c>
      <c r="AU2195" s="13">
        <f t="shared" si="2612"/>
        <v>3.5435192213409098E-3</v>
      </c>
      <c r="AV2195" s="13">
        <f t="shared" si="2613"/>
        <v>3.0385677322998295E-3</v>
      </c>
      <c r="AW2195" s="13">
        <f t="shared" si="2614"/>
        <v>3.1031636730672062E-4</v>
      </c>
      <c r="AX2195" s="13">
        <f t="shared" si="2615"/>
        <v>1.5353840436432653E-2</v>
      </c>
      <c r="AY2195" s="13">
        <f t="shared" si="2616"/>
        <v>2.3990375681926017E-2</v>
      </c>
      <c r="AZ2195" s="13">
        <f t="shared" si="2617"/>
        <v>1.8742481001504708E-2</v>
      </c>
      <c r="BA2195" s="13">
        <f t="shared" si="2618"/>
        <v>9.7617088549503701E-3</v>
      </c>
      <c r="BB2195" s="13">
        <f t="shared" si="2619"/>
        <v>3.8131675214649872E-3</v>
      </c>
      <c r="BC2195" s="13">
        <f t="shared" si="2620"/>
        <v>1.191614850457808E-3</v>
      </c>
      <c r="BD2195" s="13">
        <f t="shared" si="2621"/>
        <v>1.3720579633303085E-4</v>
      </c>
      <c r="BE2195" s="13">
        <f t="shared" si="2622"/>
        <v>4.7061588142229579E-4</v>
      </c>
      <c r="BF2195" s="13">
        <f t="shared" si="2623"/>
        <v>8.0710623663923732E-4</v>
      </c>
      <c r="BG2195" s="13">
        <f t="shared" si="2624"/>
        <v>9.2279146389086112E-4</v>
      </c>
      <c r="BH2195" s="13">
        <f t="shared" si="2625"/>
        <v>7.9129368028641334E-4</v>
      </c>
      <c r="BI2195" s="13">
        <f t="shared" si="2626"/>
        <v>5.4282746467647954E-4</v>
      </c>
      <c r="BJ2195" s="14">
        <f t="shared" si="2627"/>
        <v>0.66956846427965711</v>
      </c>
      <c r="BK2195" s="14">
        <f t="shared" si="2628"/>
        <v>0.15674605208758</v>
      </c>
      <c r="BL2195" s="14">
        <f t="shared" si="2629"/>
        <v>0.13192530824174703</v>
      </c>
      <c r="BM2195" s="14">
        <f t="shared" si="2630"/>
        <v>0.8135907614886867</v>
      </c>
      <c r="BN2195" s="14">
        <f t="shared" si="2631"/>
        <v>0.12528512495854935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1.78481012658228</v>
      </c>
      <c r="F2196" s="10">
        <f>VLOOKUP(B2196,home!$B$2:$E$405,3,FALSE)</f>
        <v>0.84</v>
      </c>
      <c r="G2196" s="10">
        <f>VLOOKUP(C2196,away!$B$2:$E$405,4,FALSE)</f>
        <v>1.34</v>
      </c>
      <c r="H2196" s="10">
        <f>VLOOKUP(A2196,away!$A$2:$E$405,3,FALSE)</f>
        <v>1.36708860759494</v>
      </c>
      <c r="I2196" s="10">
        <f>VLOOKUP(C2196,away!$B$2:$E$405,3,FALSE)</f>
        <v>0.9</v>
      </c>
      <c r="J2196" s="10">
        <f>VLOOKUP(B2196,home!$B$2:$E$405,4,FALSE)</f>
        <v>0.55000000000000004</v>
      </c>
      <c r="K2196" s="12">
        <f t="shared" si="2576"/>
        <v>2.0089822784810143</v>
      </c>
      <c r="L2196" s="12">
        <f t="shared" si="2577"/>
        <v>0.67670886075949532</v>
      </c>
      <c r="M2196" s="13">
        <f t="shared" si="2578"/>
        <v>6.8174059942086293E-2</v>
      </c>
      <c r="N2196" s="13">
        <f t="shared" si="2579"/>
        <v>0.13696047827575381</v>
      </c>
      <c r="O2196" s="13">
        <f t="shared" si="2580"/>
        <v>4.6133990436758768E-2</v>
      </c>
      <c r="P2196" s="13">
        <f t="shared" si="2581"/>
        <v>9.2682369223060959E-2</v>
      </c>
      <c r="Q2196" s="13">
        <f t="shared" si="2582"/>
        <v>0.13757558685413668</v>
      </c>
      <c r="R2196" s="13">
        <f t="shared" si="2583"/>
        <v>1.5609640055374236E-2</v>
      </c>
      <c r="S2196" s="13">
        <f t="shared" si="2584"/>
        <v>3.1500330081914579E-2</v>
      </c>
      <c r="T2196" s="13">
        <f t="shared" si="2585"/>
        <v>9.3098618648381815E-2</v>
      </c>
      <c r="U2196" s="13">
        <f t="shared" si="2586"/>
        <v>3.1359490244714246E-2</v>
      </c>
      <c r="V2196" s="13">
        <f t="shared" si="2587"/>
        <v>4.7582862419134385E-3</v>
      </c>
      <c r="W2196" s="13">
        <f t="shared" si="2588"/>
        <v>9.2128971980528732E-2</v>
      </c>
      <c r="X2196" s="13">
        <f t="shared" si="2589"/>
        <v>6.2344491671887062E-2</v>
      </c>
      <c r="Y2196" s="13">
        <f t="shared" si="2590"/>
        <v>2.1094534966956267E-2</v>
      </c>
      <c r="Z2196" s="13">
        <f t="shared" si="2591"/>
        <v>3.5210605795793623E-3</v>
      </c>
      <c r="AA2196" s="13">
        <f t="shared" si="2592"/>
        <v>7.0737483058330285E-3</v>
      </c>
      <c r="AB2196" s="13">
        <f t="shared" si="2593"/>
        <v>7.1055174944268263E-3</v>
      </c>
      <c r="AC2196" s="13">
        <f t="shared" si="2594"/>
        <v>4.0430447694902988E-4</v>
      </c>
      <c r="AD2196" s="13">
        <f t="shared" si="2595"/>
        <v>4.6271368010889019E-2</v>
      </c>
      <c r="AE2196" s="13">
        <f t="shared" si="2596"/>
        <v>3.1312244732432062E-2</v>
      </c>
      <c r="AF2196" s="13">
        <f t="shared" si="2597"/>
        <v>1.0594636730353303E-2</v>
      </c>
      <c r="AG2196" s="13">
        <f t="shared" si="2598"/>
        <v>2.3898281839860296E-3</v>
      </c>
      <c r="AH2196" s="13">
        <f t="shared" si="2599"/>
        <v>5.9568322336807952E-4</v>
      </c>
      <c r="AI2196" s="13">
        <f t="shared" si="2600"/>
        <v>1.1967170393349196E-3</v>
      </c>
      <c r="AJ2196" s="13">
        <f t="shared" si="2601"/>
        <v>1.2020916621900601E-3</v>
      </c>
      <c r="AK2196" s="13">
        <f t="shared" si="2602"/>
        <v>8.0499361548320568E-4</v>
      </c>
      <c r="AL2196" s="13">
        <f t="shared" si="2603"/>
        <v>2.1986014529842477E-5</v>
      </c>
      <c r="AM2196" s="13">
        <f t="shared" si="2604"/>
        <v>1.859167166698987E-2</v>
      </c>
      <c r="AN2196" s="13">
        <f t="shared" si="2605"/>
        <v>1.2581148953383301E-2</v>
      </c>
      <c r="AO2196" s="13">
        <f t="shared" si="2606"/>
        <v>4.2568874876447648E-3</v>
      </c>
      <c r="AP2196" s="13">
        <f t="shared" si="2607"/>
        <v>9.6022449404847983E-4</v>
      </c>
      <c r="AQ2196" s="13">
        <f t="shared" si="2608"/>
        <v>1.6244810586022736E-4</v>
      </c>
      <c r="AR2196" s="13">
        <f t="shared" si="2609"/>
        <v>8.0620823091791431E-5</v>
      </c>
      <c r="AS2196" s="13">
        <f t="shared" si="2610"/>
        <v>1.6196580486796194E-4</v>
      </c>
      <c r="AT2196" s="13">
        <f t="shared" si="2611"/>
        <v>1.6269321584982477E-4</v>
      </c>
      <c r="AU2196" s="13">
        <f t="shared" si="2612"/>
        <v>1.0894926249046149E-4</v>
      </c>
      <c r="AV2196" s="13">
        <f t="shared" si="2613"/>
        <v>5.4719284399228338E-5</v>
      </c>
      <c r="AW2196" s="13">
        <f t="shared" si="2614"/>
        <v>8.3027503346640977E-7</v>
      </c>
      <c r="AX2196" s="13">
        <f t="shared" si="2615"/>
        <v>6.2250564843867023E-3</v>
      </c>
      <c r="AY2196" s="13">
        <f t="shared" si="2616"/>
        <v>4.2125508817128345E-3</v>
      </c>
      <c r="AZ2196" s="13">
        <f t="shared" si="2617"/>
        <v>1.4253352540276498E-3</v>
      </c>
      <c r="BA2196" s="13">
        <f t="shared" si="2618"/>
        <v>3.2151233198446561E-4</v>
      </c>
      <c r="BB2196" s="13">
        <f t="shared" si="2619"/>
        <v>5.4392560974334087E-5</v>
      </c>
      <c r="BC2196" s="13">
        <f t="shared" si="2620"/>
        <v>7.3615855941466019E-6</v>
      </c>
      <c r="BD2196" s="13">
        <f t="shared" si="2621"/>
        <v>9.0928042246564968E-6</v>
      </c>
      <c r="BE2196" s="13">
        <f t="shared" si="2622"/>
        <v>1.8267282549032202E-5</v>
      </c>
      <c r="BF2196" s="13">
        <f t="shared" si="2623"/>
        <v>1.8349323458505596E-5</v>
      </c>
      <c r="BG2196" s="13">
        <f t="shared" si="2624"/>
        <v>1.22878218834179E-5</v>
      </c>
      <c r="BH2196" s="13">
        <f t="shared" si="2625"/>
        <v>6.171504101229438E-6</v>
      </c>
      <c r="BI2196" s="13">
        <f t="shared" si="2626"/>
        <v>2.4796884741885682E-6</v>
      </c>
      <c r="BJ2196" s="14">
        <f t="shared" si="2627"/>
        <v>0.68256934986191142</v>
      </c>
      <c r="BK2196" s="14">
        <f t="shared" si="2628"/>
        <v>0.20175388686216697</v>
      </c>
      <c r="BL2196" s="14">
        <f t="shared" si="2629"/>
        <v>0.11171746889287369</v>
      </c>
      <c r="BM2196" s="14">
        <f t="shared" si="2630"/>
        <v>0.49821392080268134</v>
      </c>
      <c r="BN2196" s="14">
        <f t="shared" si="2631"/>
        <v>0.49713612478717073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1.78481012658228</v>
      </c>
      <c r="F2197" s="10">
        <f>VLOOKUP(B2197,home!$B$2:$E$405,3,FALSE)</f>
        <v>1.23</v>
      </c>
      <c r="G2197" s="10">
        <f>VLOOKUP(C2197,away!$B$2:$E$405,4,FALSE)</f>
        <v>0.7</v>
      </c>
      <c r="H2197" s="10">
        <f>VLOOKUP(A2197,away!$A$2:$E$405,3,FALSE)</f>
        <v>1.36708860759494</v>
      </c>
      <c r="I2197" s="10">
        <f>VLOOKUP(C2197,away!$B$2:$E$405,3,FALSE)</f>
        <v>1.4</v>
      </c>
      <c r="J2197" s="10">
        <f>VLOOKUP(B2197,home!$B$2:$E$405,4,FALSE)</f>
        <v>1.17</v>
      </c>
      <c r="K2197" s="12">
        <f t="shared" si="2576"/>
        <v>1.5367215189873429</v>
      </c>
      <c r="L2197" s="12">
        <f t="shared" si="2577"/>
        <v>2.2392911392405113</v>
      </c>
      <c r="M2197" s="13">
        <f t="shared" si="2578"/>
        <v>2.2913874965124335E-2</v>
      </c>
      <c r="N2197" s="13">
        <f t="shared" si="2579"/>
        <v>3.5212244742291919E-2</v>
      </c>
      <c r="O2197" s="13">
        <f t="shared" si="2580"/>
        <v>5.1310837175067903E-2</v>
      </c>
      <c r="P2197" s="13">
        <f t="shared" si="2581"/>
        <v>7.8850467644182576E-2</v>
      </c>
      <c r="Q2197" s="13">
        <f t="shared" si="2582"/>
        <v>2.7055707113664462E-2</v>
      </c>
      <c r="R2197" s="13">
        <f t="shared" si="2583"/>
        <v>5.7449951516571097E-2</v>
      </c>
      <c r="S2197" s="13">
        <f t="shared" si="2584"/>
        <v>6.7834404451117103E-2</v>
      </c>
      <c r="T2197" s="13">
        <f t="shared" si="2585"/>
        <v>6.0585605205515293E-2</v>
      </c>
      <c r="U2197" s="13">
        <f t="shared" si="2586"/>
        <v>8.8284576760294345E-2</v>
      </c>
      <c r="V2197" s="13">
        <f t="shared" si="2587"/>
        <v>2.5936611776228323E-2</v>
      </c>
      <c r="W2197" s="13">
        <f t="shared" si="2588"/>
        <v>1.3859029110995708E-2</v>
      </c>
      <c r="X2197" s="13">
        <f t="shared" si="2589"/>
        <v>3.1034401086728985E-2</v>
      </c>
      <c r="Y2197" s="13">
        <f t="shared" si="2590"/>
        <v>3.4747529682574156E-2</v>
      </c>
      <c r="Z2197" s="13">
        <f t="shared" si="2591"/>
        <v>4.2882389126951546E-2</v>
      </c>
      <c r="AA2197" s="13">
        <f t="shared" si="2592"/>
        <v>6.5898290156975292E-2</v>
      </c>
      <c r="AB2197" s="13">
        <f t="shared" si="2593"/>
        <v>5.0633660274347875E-2</v>
      </c>
      <c r="AC2197" s="13">
        <f t="shared" si="2594"/>
        <v>5.5782630905236103E-3</v>
      </c>
      <c r="AD2197" s="13">
        <f t="shared" si="2595"/>
        <v>5.3243670667847826E-3</v>
      </c>
      <c r="AE2197" s="13">
        <f t="shared" si="2596"/>
        <v>1.1922807994715155E-2</v>
      </c>
      <c r="AF2197" s="13">
        <f t="shared" si="2597"/>
        <v>1.334931914871579E-2</v>
      </c>
      <c r="AG2197" s="13">
        <f t="shared" si="2598"/>
        <v>9.9643373615376507E-3</v>
      </c>
      <c r="AH2197" s="13">
        <f t="shared" si="2599"/>
        <v>2.4006538500361566E-2</v>
      </c>
      <c r="AI2197" s="13">
        <f t="shared" si="2600"/>
        <v>3.6891364309903758E-2</v>
      </c>
      <c r="AJ2197" s="13">
        <f t="shared" si="2601"/>
        <v>2.8345876699915378E-2</v>
      </c>
      <c r="AK2197" s="13">
        <f t="shared" si="2602"/>
        <v>1.45199062331073E-2</v>
      </c>
      <c r="AL2197" s="13">
        <f t="shared" si="2603"/>
        <v>7.6782936801310755E-4</v>
      </c>
      <c r="AM2197" s="13">
        <f t="shared" si="2604"/>
        <v>1.6364138893031374E-3</v>
      </c>
      <c r="AN2197" s="13">
        <f t="shared" si="2605"/>
        <v>3.6644071224466186E-3</v>
      </c>
      <c r="AO2197" s="13">
        <f t="shared" si="2606"/>
        <v>4.1028371999322667E-3</v>
      </c>
      <c r="AP2197" s="13">
        <f t="shared" si="2607"/>
        <v>3.0624823291848912E-3</v>
      </c>
      <c r="AQ2197" s="13">
        <f t="shared" si="2608"/>
        <v>1.7144473859560931E-3</v>
      </c>
      <c r="AR2197" s="13">
        <f t="shared" si="2609"/>
        <v>1.0751525789539175E-2</v>
      </c>
      <c r="AS2197" s="13">
        <f t="shared" si="2610"/>
        <v>1.6522101042732232E-2</v>
      </c>
      <c r="AT2197" s="13">
        <f t="shared" si="2611"/>
        <v>1.269493410562492E-2</v>
      </c>
      <c r="AU2197" s="13">
        <f t="shared" si="2612"/>
        <v>6.5028594740800527E-3</v>
      </c>
      <c r="AV2197" s="13">
        <f t="shared" si="2613"/>
        <v>2.4982710221923832E-3</v>
      </c>
      <c r="AW2197" s="13">
        <f t="shared" si="2614"/>
        <v>7.3395249761844017E-5</v>
      </c>
      <c r="AX2197" s="13">
        <f t="shared" si="2615"/>
        <v>4.1911873961031782E-4</v>
      </c>
      <c r="AY2197" s="13">
        <f t="shared" si="2616"/>
        <v>9.3852887989903568E-4</v>
      </c>
      <c r="AZ2197" s="13">
        <f t="shared" si="2617"/>
        <v>1.0508197023396165E-3</v>
      </c>
      <c r="BA2197" s="13">
        <f t="shared" si="2618"/>
        <v>7.8436374946281825E-4</v>
      </c>
      <c r="BB2197" s="13">
        <f t="shared" si="2619"/>
        <v>4.3910469852838845E-4</v>
      </c>
      <c r="BC2197" s="13">
        <f t="shared" si="2620"/>
        <v>1.9665665212269934E-4</v>
      </c>
      <c r="BD2197" s="13">
        <f t="shared" si="2621"/>
        <v>4.0126327389718172E-3</v>
      </c>
      <c r="BE2197" s="13">
        <f t="shared" si="2622"/>
        <v>6.1662990777711134E-3</v>
      </c>
      <c r="BF2197" s="13">
        <f t="shared" si="2623"/>
        <v>4.7379422426613391E-3</v>
      </c>
      <c r="BG2197" s="13">
        <f t="shared" si="2624"/>
        <v>2.4269659333389444E-3</v>
      </c>
      <c r="BH2197" s="13">
        <f t="shared" si="2625"/>
        <v>9.3239269390278938E-4</v>
      </c>
      <c r="BI2197" s="13">
        <f t="shared" si="2626"/>
        <v>2.8656558337339876E-4</v>
      </c>
      <c r="BJ2197" s="14">
        <f t="shared" si="2627"/>
        <v>0.2610645288623098</v>
      </c>
      <c r="BK2197" s="14">
        <f t="shared" si="2628"/>
        <v>0.20281998017508812</v>
      </c>
      <c r="BL2197" s="14">
        <f t="shared" si="2629"/>
        <v>0.48487349133073271</v>
      </c>
      <c r="BM2197" s="14">
        <f t="shared" si="2630"/>
        <v>0.71798217270804254</v>
      </c>
      <c r="BN2197" s="14">
        <f t="shared" si="2631"/>
        <v>0.27279308315690232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1.78481012658228</v>
      </c>
      <c r="F2198" s="10">
        <f>VLOOKUP(B2198,home!$B$2:$E$405,3,FALSE)</f>
        <v>0.56000000000000005</v>
      </c>
      <c r="G2198" s="10">
        <f>VLOOKUP(C2198,away!$B$2:$E$405,4,FALSE)</f>
        <v>1.82</v>
      </c>
      <c r="H2198" s="10">
        <f>VLOOKUP(A2198,away!$A$2:$E$405,3,FALSE)</f>
        <v>1.36708860759494</v>
      </c>
      <c r="I2198" s="10">
        <f>VLOOKUP(C2198,away!$B$2:$E$405,3,FALSE)</f>
        <v>0.42</v>
      </c>
      <c r="J2198" s="10">
        <f>VLOOKUP(B2198,home!$B$2:$E$405,4,FALSE)</f>
        <v>1.65</v>
      </c>
      <c r="K2198" s="12">
        <f t="shared" si="2576"/>
        <v>1.8190784810126599</v>
      </c>
      <c r="L2198" s="12">
        <f t="shared" si="2577"/>
        <v>0.94739240506329325</v>
      </c>
      <c r="M2198" s="13">
        <f t="shared" si="2578"/>
        <v>6.2883536771556989E-2</v>
      </c>
      <c r="N2198" s="13">
        <f t="shared" si="2579"/>
        <v>0.11439008855110762</v>
      </c>
      <c r="O2198" s="13">
        <f t="shared" si="2580"/>
        <v>5.9575385140891404E-2</v>
      </c>
      <c r="P2198" s="13">
        <f t="shared" si="2581"/>
        <v>0.10837230110783692</v>
      </c>
      <c r="Q2198" s="13">
        <f t="shared" si="2582"/>
        <v>0.10404227426222626</v>
      </c>
      <c r="R2198" s="13">
        <f t="shared" si="2583"/>
        <v>2.8220633705600545E-2</v>
      </c>
      <c r="S2198" s="13">
        <f t="shared" si="2584"/>
        <v>4.6691694879031853E-2</v>
      </c>
      <c r="T2198" s="13">
        <f t="shared" si="2585"/>
        <v>9.8568860441545308E-2</v>
      </c>
      <c r="U2198" s="13">
        <f t="shared" si="2586"/>
        <v>5.133554749439851E-2</v>
      </c>
      <c r="V2198" s="13">
        <f t="shared" si="2587"/>
        <v>8.9408429127712484E-3</v>
      </c>
      <c r="W2198" s="13">
        <f t="shared" si="2588"/>
        <v>6.3087020742011043E-2</v>
      </c>
      <c r="X2198" s="13">
        <f t="shared" si="2589"/>
        <v>5.9768164309051706E-2</v>
      </c>
      <c r="Y2198" s="13">
        <f t="shared" si="2590"/>
        <v>2.8311952465485291E-2</v>
      </c>
      <c r="Z2198" s="13">
        <f t="shared" si="2591"/>
        <v>8.9120046795863814E-3</v>
      </c>
      <c r="AA2198" s="13">
        <f t="shared" si="2592"/>
        <v>1.6211635935319709E-2</v>
      </c>
      <c r="AB2198" s="13">
        <f t="shared" si="2593"/>
        <v>1.4745119035975815E-2</v>
      </c>
      <c r="AC2198" s="13">
        <f t="shared" si="2594"/>
        <v>9.6303000161699237E-4</v>
      </c>
      <c r="AD2198" s="13">
        <f t="shared" si="2595"/>
        <v>2.8690060465747909E-2</v>
      </c>
      <c r="AE2198" s="13">
        <f t="shared" si="2596"/>
        <v>2.7180745386056217E-2</v>
      </c>
      <c r="AF2198" s="13">
        <f t="shared" si="2597"/>
        <v>1.2875415871354405E-2</v>
      </c>
      <c r="AG2198" s="13">
        <f t="shared" si="2598"/>
        <v>4.0660237361841824E-3</v>
      </c>
      <c r="AH2198" s="13">
        <f t="shared" si="2599"/>
        <v>2.110791386832166E-3</v>
      </c>
      <c r="AI2198" s="13">
        <f t="shared" si="2600"/>
        <v>3.8396951896932621E-3</v>
      </c>
      <c r="AJ2198" s="13">
        <f t="shared" si="2601"/>
        <v>3.4923534466094184E-3</v>
      </c>
      <c r="AK2198" s="13">
        <f t="shared" si="2602"/>
        <v>2.117621667605863E-3</v>
      </c>
      <c r="AL2198" s="13">
        <f t="shared" si="2603"/>
        <v>6.6386709570905272E-5</v>
      </c>
      <c r="AM2198" s="13">
        <f t="shared" si="2604"/>
        <v>1.0437894322438811E-2</v>
      </c>
      <c r="AN2198" s="13">
        <f t="shared" si="2605"/>
        <v>9.8887818059317997E-3</v>
      </c>
      <c r="AO2198" s="13">
        <f t="shared" si="2606"/>
        <v>4.6842783891339317E-3</v>
      </c>
      <c r="AP2198" s="13">
        <f t="shared" si="2607"/>
        <v>1.4792832563558685E-3</v>
      </c>
      <c r="AQ2198" s="13">
        <f t="shared" si="2608"/>
        <v>3.5036543050221151E-4</v>
      </c>
      <c r="AR2198" s="13">
        <f t="shared" si="2609"/>
        <v>3.9994954571156207E-4</v>
      </c>
      <c r="AS2198" s="13">
        <f t="shared" si="2610"/>
        <v>7.2753961209469169E-4</v>
      </c>
      <c r="AT2198" s="13">
        <f t="shared" si="2611"/>
        <v>6.6172582622287576E-4</v>
      </c>
      <c r="AU2198" s="13">
        <f t="shared" si="2612"/>
        <v>4.0124373693745216E-4</v>
      </c>
      <c r="AV2198" s="13">
        <f t="shared" si="2613"/>
        <v>1.8247346187600595E-4</v>
      </c>
      <c r="AW2198" s="13">
        <f t="shared" si="2614"/>
        <v>3.1780445286201302E-6</v>
      </c>
      <c r="AX2198" s="13">
        <f t="shared" si="2615"/>
        <v>3.1645581581721083E-3</v>
      </c>
      <c r="AY2198" s="13">
        <f t="shared" si="2616"/>
        <v>2.9980783644333393E-3</v>
      </c>
      <c r="AZ2198" s="13">
        <f t="shared" si="2617"/>
        <v>1.4201783361243627E-3</v>
      </c>
      <c r="BA2198" s="13">
        <f t="shared" si="2618"/>
        <v>4.4848872315988211E-4</v>
      </c>
      <c r="BB2198" s="13">
        <f t="shared" si="2619"/>
        <v>1.0622370251955154E-4</v>
      </c>
      <c r="BC2198" s="13">
        <f t="shared" si="2620"/>
        <v>2.0127105800945152E-5</v>
      </c>
      <c r="BD2198" s="13">
        <f t="shared" si="2621"/>
        <v>6.3151527002608035E-5</v>
      </c>
      <c r="BE2198" s="13">
        <f t="shared" si="2622"/>
        <v>1.148775838135342E-4</v>
      </c>
      <c r="BF2198" s="13">
        <f t="shared" si="2623"/>
        <v>1.0448567033296416E-4</v>
      </c>
      <c r="BG2198" s="13">
        <f t="shared" si="2624"/>
        <v>6.3355878158959347E-5</v>
      </c>
      <c r="BH2198" s="13">
        <f t="shared" si="2625"/>
        <v>2.881232865115573E-5</v>
      </c>
      <c r="BI2198" s="13">
        <f t="shared" si="2626"/>
        <v>1.0482377407436378E-5</v>
      </c>
      <c r="BJ2198" s="14">
        <f t="shared" si="2627"/>
        <v>0.57597886382534258</v>
      </c>
      <c r="BK2198" s="14">
        <f t="shared" si="2628"/>
        <v>0.23091587074681824</v>
      </c>
      <c r="BL2198" s="14">
        <f t="shared" si="2629"/>
        <v>0.18440688055113597</v>
      </c>
      <c r="BM2198" s="14">
        <f t="shared" si="2630"/>
        <v>0.51973449994375887</v>
      </c>
      <c r="BN2198" s="14">
        <f t="shared" si="2631"/>
        <v>0.47748421953921971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1.78481012658228</v>
      </c>
      <c r="F2199" s="10">
        <f>VLOOKUP(B2199,home!$B$2:$E$405,3,FALSE)</f>
        <v>2.4700000000000002</v>
      </c>
      <c r="G2199" s="10">
        <f>VLOOKUP(C2199,away!$B$2:$E$405,4,FALSE)</f>
        <v>0.42</v>
      </c>
      <c r="H2199" s="10">
        <f>VLOOKUP(A2199,away!$A$2:$E$405,3,FALSE)</f>
        <v>1.36708860759494</v>
      </c>
      <c r="I2199" s="10">
        <f>VLOOKUP(C2199,away!$B$2:$E$405,3,FALSE)</f>
        <v>1.1200000000000001</v>
      </c>
      <c r="J2199" s="10">
        <f>VLOOKUP(B2199,home!$B$2:$E$405,4,FALSE)</f>
        <v>0.15</v>
      </c>
      <c r="K2199" s="12">
        <f t="shared" si="2576"/>
        <v>1.8515620253164573</v>
      </c>
      <c r="L2199" s="12">
        <f t="shared" si="2577"/>
        <v>0.22967088607594993</v>
      </c>
      <c r="M2199" s="13">
        <f t="shared" si="2578"/>
        <v>0.12477627922906191</v>
      </c>
      <c r="N2199" s="13">
        <f t="shared" si="2579"/>
        <v>0.23103102028081365</v>
      </c>
      <c r="O2199" s="13">
        <f t="shared" si="2580"/>
        <v>2.8657478611798799E-2</v>
      </c>
      <c r="P2199" s="13">
        <f t="shared" si="2581"/>
        <v>5.3061099138925233E-2</v>
      </c>
      <c r="Q2199" s="13">
        <f t="shared" si="2582"/>
        <v>0.21388413191103547</v>
      </c>
      <c r="R2199" s="13">
        <f t="shared" si="2583"/>
        <v>3.2908942527372065E-3</v>
      </c>
      <c r="S2199" s="13">
        <f t="shared" si="2584"/>
        <v>5.641056656013616E-3</v>
      </c>
      <c r="T2199" s="13">
        <f t="shared" si="2585"/>
        <v>4.9122958093592878E-2</v>
      </c>
      <c r="U2199" s="13">
        <f t="shared" si="2586"/>
        <v>6.09329482770039E-3</v>
      </c>
      <c r="V2199" s="13">
        <f t="shared" si="2587"/>
        <v>2.6653985866402393E-4</v>
      </c>
      <c r="W2199" s="13">
        <f t="shared" si="2588"/>
        <v>0.13200657882141645</v>
      </c>
      <c r="X2199" s="13">
        <f t="shared" si="2589"/>
        <v>3.0318067925769441E-2</v>
      </c>
      <c r="Y2199" s="13">
        <f t="shared" si="2590"/>
        <v>3.481588762311152E-3</v>
      </c>
      <c r="Z2199" s="13">
        <f t="shared" si="2591"/>
        <v>2.5194086633613502E-4</v>
      </c>
      <c r="AA2199" s="13">
        <f t="shared" si="2592"/>
        <v>4.6648414073331696E-4</v>
      </c>
      <c r="AB2199" s="13">
        <f t="shared" si="2593"/>
        <v>4.3186216019709396E-4</v>
      </c>
      <c r="AC2199" s="13">
        <f t="shared" si="2594"/>
        <v>7.0841278649023263E-6</v>
      </c>
      <c r="AD2199" s="13">
        <f t="shared" si="2595"/>
        <v>6.1104592109419563E-2</v>
      </c>
      <c r="AE2199" s="13">
        <f t="shared" si="2596"/>
        <v>1.4033945813079891E-2</v>
      </c>
      <c r="AF2199" s="13">
        <f t="shared" si="2597"/>
        <v>1.611594385015963E-3</v>
      </c>
      <c r="AG2199" s="13">
        <f t="shared" si="2598"/>
        <v>1.2337877013388057E-4</v>
      </c>
      <c r="AH2199" s="13">
        <f t="shared" si="2599"/>
        <v>1.4465870502540654E-5</v>
      </c>
      <c r="AI2199" s="13">
        <f t="shared" si="2600"/>
        <v>2.678445648564977E-5</v>
      </c>
      <c r="AJ2199" s="13">
        <f t="shared" si="2601"/>
        <v>2.4796541248785111E-5</v>
      </c>
      <c r="AK2199" s="13">
        <f t="shared" si="2602"/>
        <v>1.5304111378481217E-5</v>
      </c>
      <c r="AL2199" s="13">
        <f t="shared" si="2603"/>
        <v>1.2050098408924371E-7</v>
      </c>
      <c r="AM2199" s="13">
        <f t="shared" si="2604"/>
        <v>2.2627788464450585E-2</v>
      </c>
      <c r="AN2199" s="13">
        <f t="shared" si="2605"/>
        <v>5.1969442265695246E-3</v>
      </c>
      <c r="AO2199" s="13">
        <f t="shared" si="2606"/>
        <v>5.9679339270175737E-4</v>
      </c>
      <c r="AP2199" s="13">
        <f t="shared" si="2607"/>
        <v>4.5688689102028308E-5</v>
      </c>
      <c r="AQ2199" s="13">
        <f t="shared" si="2608"/>
        <v>2.6233404274278606E-6</v>
      </c>
      <c r="AR2199" s="13">
        <f t="shared" si="2609"/>
        <v>6.6447785923569252E-7</v>
      </c>
      <c r="AS2199" s="13">
        <f t="shared" si="2610"/>
        <v>1.2303219708243824E-6</v>
      </c>
      <c r="AT2199" s="13">
        <f t="shared" si="2611"/>
        <v>1.1390087200454648E-6</v>
      </c>
      <c r="AU2199" s="13">
        <f t="shared" si="2612"/>
        <v>7.0298176418016233E-7</v>
      </c>
      <c r="AV2199" s="13">
        <f t="shared" si="2613"/>
        <v>3.2540358476148926E-7</v>
      </c>
      <c r="AW2199" s="13">
        <f t="shared" si="2614"/>
        <v>1.423417509633733E-9</v>
      </c>
      <c r="AX2199" s="13">
        <f t="shared" si="2615"/>
        <v>6.9827923062784182E-3</v>
      </c>
      <c r="AY2199" s="13">
        <f t="shared" si="2616"/>
        <v>1.6037440962672902E-3</v>
      </c>
      <c r="AZ2199" s="13">
        <f t="shared" si="2617"/>
        <v>1.8416666381439103E-4</v>
      </c>
      <c r="BA2199" s="13">
        <f t="shared" si="2618"/>
        <v>1.4099240287967587E-5</v>
      </c>
      <c r="BB2199" s="13">
        <f t="shared" si="2619"/>
        <v>8.0954625248381209E-7</v>
      </c>
      <c r="BC2199" s="13">
        <f t="shared" si="2620"/>
        <v>3.7185841025484394E-8</v>
      </c>
      <c r="BD2199" s="13">
        <f t="shared" si="2621"/>
        <v>2.5435203118085265E-8</v>
      </c>
      <c r="BE2199" s="13">
        <f t="shared" si="2622"/>
        <v>4.7094856199657411E-8</v>
      </c>
      <c r="BF2199" s="13">
        <f t="shared" si="2623"/>
        <v>4.3599523663512509E-8</v>
      </c>
      <c r="BG2199" s="13">
        <f t="shared" si="2624"/>
        <v>2.6909074112415351E-8</v>
      </c>
      <c r="BH2199" s="13">
        <f t="shared" si="2625"/>
        <v>1.24559549407436E-8</v>
      </c>
      <c r="BI2199" s="13">
        <f t="shared" si="2626"/>
        <v>4.6125946314667507E-9</v>
      </c>
      <c r="BJ2199" s="14">
        <f t="shared" si="2627"/>
        <v>0.7739733440245814</v>
      </c>
      <c r="BK2199" s="14">
        <f t="shared" si="2628"/>
        <v>0.18535592360778103</v>
      </c>
      <c r="BL2199" s="14">
        <f t="shared" si="2629"/>
        <v>3.9025587273887982E-2</v>
      </c>
      <c r="BM2199" s="14">
        <f t="shared" si="2630"/>
        <v>0.3423021496753641</v>
      </c>
      <c r="BN2199" s="14">
        <f t="shared" si="2631"/>
        <v>0.65470090342437226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1.78481012658228</v>
      </c>
      <c r="F2200" s="10">
        <f>VLOOKUP(B2200,home!$B$2:$E$405,3,FALSE)</f>
        <v>0.28000000000000003</v>
      </c>
      <c r="G2200" s="10">
        <f>VLOOKUP(C2200,away!$B$2:$E$405,4,FALSE)</f>
        <v>1.01</v>
      </c>
      <c r="H2200" s="10">
        <f>VLOOKUP(A2200,away!$A$2:$E$405,3,FALSE)</f>
        <v>1.36708860759494</v>
      </c>
      <c r="I2200" s="10">
        <f>VLOOKUP(C2200,away!$B$2:$E$405,3,FALSE)</f>
        <v>1.01</v>
      </c>
      <c r="J2200" s="10">
        <f>VLOOKUP(B2200,home!$B$2:$E$405,4,FALSE)</f>
        <v>0.55000000000000004</v>
      </c>
      <c r="K2200" s="12">
        <f t="shared" si="2576"/>
        <v>0.50474430379746882</v>
      </c>
      <c r="L2200" s="12">
        <f t="shared" si="2577"/>
        <v>0.75941772151898923</v>
      </c>
      <c r="M2200" s="13">
        <f t="shared" si="2578"/>
        <v>0.2824759046475136</v>
      </c>
      <c r="N2200" s="13">
        <f t="shared" si="2579"/>
        <v>0.14257810383086944</v>
      </c>
      <c r="O2200" s="13">
        <f t="shared" si="2580"/>
        <v>0.21451720789143003</v>
      </c>
      <c r="P2200" s="13">
        <f t="shared" si="2581"/>
        <v>0.10827633874973674</v>
      </c>
      <c r="Q2200" s="13">
        <f t="shared" si="2582"/>
        <v>3.5982742877437704E-2</v>
      </c>
      <c r="R2200" s="13">
        <f t="shared" si="2583"/>
        <v>8.1454084621762554E-2</v>
      </c>
      <c r="S2200" s="13">
        <f t="shared" si="2584"/>
        <v>1.0375898740529028E-2</v>
      </c>
      <c r="T2200" s="13">
        <f t="shared" si="2585"/>
        <v>2.7325932609987377E-2</v>
      </c>
      <c r="U2200" s="13">
        <f t="shared" si="2586"/>
        <v>4.1113485233871649E-2</v>
      </c>
      <c r="V2200" s="13">
        <f t="shared" si="2587"/>
        <v>4.4191156696057123E-4</v>
      </c>
      <c r="W2200" s="13">
        <f t="shared" si="2588"/>
        <v>6.0540281674652105E-3</v>
      </c>
      <c r="X2200" s="13">
        <f t="shared" si="2589"/>
        <v>4.5975362769482119E-3</v>
      </c>
      <c r="Y2200" s="13">
        <f t="shared" si="2590"/>
        <v>1.7457252620204536E-3</v>
      </c>
      <c r="Z2200" s="13">
        <f t="shared" si="2591"/>
        <v>2.0619225117291289E-2</v>
      </c>
      <c r="AA2200" s="13">
        <f t="shared" si="2592"/>
        <v>1.0407436426670476E-2</v>
      </c>
      <c r="AB2200" s="13">
        <f t="shared" si="2593"/>
        <v>2.6265471267481024E-3</v>
      </c>
      <c r="AC2200" s="13">
        <f t="shared" si="2594"/>
        <v>1.0586869033430788E-5</v>
      </c>
      <c r="AD2200" s="13">
        <f t="shared" si="2595"/>
        <v>7.6393405813937317E-4</v>
      </c>
      <c r="AE2200" s="13">
        <f t="shared" si="2596"/>
        <v>5.8014506182295779E-4</v>
      </c>
      <c r="AF2200" s="13">
        <f t="shared" si="2597"/>
        <v>2.2028622050004185E-4</v>
      </c>
      <c r="AG2200" s="13">
        <f t="shared" si="2598"/>
        <v>5.5763086551390493E-5</v>
      </c>
      <c r="AH2200" s="13">
        <f t="shared" si="2599"/>
        <v>3.9146512395151151E-3</v>
      </c>
      <c r="AI2200" s="13">
        <f t="shared" si="2600"/>
        <v>1.9758979144989556E-3</v>
      </c>
      <c r="AJ2200" s="13">
        <f t="shared" si="2601"/>
        <v>4.9866160861432285E-4</v>
      </c>
      <c r="AK2200" s="13">
        <f t="shared" si="2602"/>
        <v>8.3898868823520793E-5</v>
      </c>
      <c r="AL2200" s="13">
        <f t="shared" si="2603"/>
        <v>1.6232285995412818E-7</v>
      </c>
      <c r="AM2200" s="13">
        <f t="shared" si="2604"/>
        <v>7.7118272864546607E-5</v>
      </c>
      <c r="AN2200" s="13">
        <f t="shared" si="2605"/>
        <v>5.856498306627368E-5</v>
      </c>
      <c r="AO2200" s="13">
        <f t="shared" si="2606"/>
        <v>2.2237643000493867E-5</v>
      </c>
      <c r="AP2200" s="13">
        <f t="shared" si="2607"/>
        <v>5.629220059795919E-6</v>
      </c>
      <c r="AQ2200" s="13">
        <f t="shared" si="2608"/>
        <v>1.068732367934801E-6</v>
      </c>
      <c r="AR2200" s="13">
        <f t="shared" si="2609"/>
        <v>5.9457110497081135E-4</v>
      </c>
      <c r="AS2200" s="13">
        <f t="shared" si="2610"/>
        <v>3.0010637843658395E-4</v>
      </c>
      <c r="AT2200" s="13">
        <f t="shared" si="2611"/>
        <v>7.5738492524576623E-5</v>
      </c>
      <c r="AU2200" s="13">
        <f t="shared" si="2612"/>
        <v>1.2742857559995749E-5</v>
      </c>
      <c r="AV2200" s="13">
        <f t="shared" si="2613"/>
        <v>1.607971191877591E-6</v>
      </c>
      <c r="AW2200" s="13">
        <f t="shared" si="2614"/>
        <v>1.728340628355841E-9</v>
      </c>
      <c r="AX2200" s="13">
        <f t="shared" si="2615"/>
        <v>6.4875014911798028E-6</v>
      </c>
      <c r="AY2200" s="13">
        <f t="shared" si="2616"/>
        <v>4.9267236007828107E-6</v>
      </c>
      <c r="AZ2200" s="13">
        <f t="shared" si="2617"/>
        <v>1.870720605730156E-6</v>
      </c>
      <c r="BA2200" s="13">
        <f t="shared" si="2618"/>
        <v>4.7355279333407294E-7</v>
      </c>
      <c r="BB2200" s="13">
        <f t="shared" si="2619"/>
        <v>8.9906095833178597E-8</v>
      </c>
      <c r="BC2200" s="13">
        <f t="shared" si="2620"/>
        <v>1.3655256489660081E-8</v>
      </c>
      <c r="BD2200" s="13">
        <f t="shared" si="2621"/>
        <v>7.5254638969660204E-5</v>
      </c>
      <c r="BE2200" s="13">
        <f t="shared" si="2622"/>
        <v>3.7984350354271007E-5</v>
      </c>
      <c r="BF2200" s="13">
        <f t="shared" si="2623"/>
        <v>9.5861922373828279E-6</v>
      </c>
      <c r="BG2200" s="13">
        <f t="shared" si="2624"/>
        <v>1.6128586423088324E-6</v>
      </c>
      <c r="BH2200" s="13">
        <f t="shared" si="2625"/>
        <v>2.0352030313397554E-7</v>
      </c>
      <c r="BI2200" s="13">
        <f t="shared" si="2626"/>
        <v>2.0545142742801661E-8</v>
      </c>
      <c r="BJ2200" s="14">
        <f t="shared" si="2627"/>
        <v>0.22008267836294457</v>
      </c>
      <c r="BK2200" s="14">
        <f t="shared" si="2628"/>
        <v>0.40158572962023409</v>
      </c>
      <c r="BL2200" s="14">
        <f t="shared" si="2629"/>
        <v>0.35770129984226812</v>
      </c>
      <c r="BM2200" s="14">
        <f t="shared" si="2630"/>
        <v>0.13469962532872778</v>
      </c>
      <c r="BN2200" s="14">
        <f t="shared" si="2631"/>
        <v>0.86528438261875007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1.3611111111111101</v>
      </c>
      <c r="F2201" s="10">
        <f>VLOOKUP(B2201,home!$B$2:$E$405,3,FALSE)</f>
        <v>0.92</v>
      </c>
      <c r="G2201" s="10">
        <f>VLOOKUP(C2201,away!$B$2:$E$405,4,FALSE)</f>
        <v>1.65</v>
      </c>
      <c r="H2201" s="10">
        <f>VLOOKUP(A2201,away!$A$2:$E$405,3,FALSE)</f>
        <v>1.1666666666666701</v>
      </c>
      <c r="I2201" s="10">
        <f>VLOOKUP(C2201,away!$B$2:$E$405,3,FALSE)</f>
        <v>0.55000000000000004</v>
      </c>
      <c r="J2201" s="10">
        <f>VLOOKUP(B2201,home!$B$2:$E$405,4,FALSE)</f>
        <v>1.07</v>
      </c>
      <c r="K2201" s="12">
        <f t="shared" si="2576"/>
        <v>2.0661666666666649</v>
      </c>
      <c r="L2201" s="12">
        <f t="shared" si="2577"/>
        <v>0.68658333333333543</v>
      </c>
      <c r="M2201" s="13">
        <f t="shared" si="2578"/>
        <v>6.3752301094183256E-2</v>
      </c>
      <c r="N2201" s="13">
        <f t="shared" si="2579"/>
        <v>0.13172287944409819</v>
      </c>
      <c r="O2201" s="13">
        <f t="shared" si="2580"/>
        <v>4.3771267392914794E-2</v>
      </c>
      <c r="P2201" s="13">
        <f t="shared" si="2581"/>
        <v>9.0438733644994038E-2</v>
      </c>
      <c r="Q2201" s="13">
        <f t="shared" si="2582"/>
        <v>0.13608071137237368</v>
      </c>
      <c r="R2201" s="13">
        <f t="shared" si="2583"/>
        <v>1.5026311335426083E-2</v>
      </c>
      <c r="S2201" s="13">
        <f t="shared" si="2584"/>
        <v>3.2073997341785516E-2</v>
      </c>
      <c r="T2201" s="13">
        <f t="shared" si="2585"/>
        <v>9.3430748416415854E-2</v>
      </c>
      <c r="U2201" s="13">
        <f t="shared" si="2586"/>
        <v>3.1046863604212833E-2</v>
      </c>
      <c r="V2201" s="13">
        <f t="shared" si="2587"/>
        <v>5.0555590460415883E-3</v>
      </c>
      <c r="W2201" s="13">
        <f t="shared" si="2588"/>
        <v>9.3721809937961947E-2</v>
      </c>
      <c r="X2201" s="13">
        <f t="shared" si="2589"/>
        <v>6.4347832673239236E-2</v>
      </c>
      <c r="Y2201" s="13">
        <f t="shared" si="2590"/>
        <v>2.2090074724784151E-2</v>
      </c>
      <c r="Z2201" s="13">
        <f t="shared" si="2591"/>
        <v>3.4389383081271084E-3</v>
      </c>
      <c r="AA2201" s="13">
        <f t="shared" si="2592"/>
        <v>7.1054197009752873E-3</v>
      </c>
      <c r="AB2201" s="13">
        <f t="shared" si="2593"/>
        <v>7.3404906694158811E-3</v>
      </c>
      <c r="AC2201" s="13">
        <f t="shared" si="2594"/>
        <v>4.4823711276322442E-4</v>
      </c>
      <c r="AD2201" s="13">
        <f t="shared" si="2595"/>
        <v>4.841121990837139E-2</v>
      </c>
      <c r="AE2201" s="13">
        <f t="shared" si="2596"/>
        <v>3.3238336735422758E-2</v>
      </c>
      <c r="AF2201" s="13">
        <f t="shared" si="2597"/>
        <v>1.1410444015131206E-2</v>
      </c>
      <c r="AG2201" s="13">
        <f t="shared" si="2598"/>
        <v>2.6114068955740638E-3</v>
      </c>
      <c r="AH2201" s="13">
        <f t="shared" si="2599"/>
        <v>5.9027943168040256E-4</v>
      </c>
      <c r="AI2201" s="13">
        <f t="shared" si="2600"/>
        <v>1.2196156857569908E-3</v>
      </c>
      <c r="AJ2201" s="13">
        <f t="shared" si="2601"/>
        <v>1.2599646380274502E-3</v>
      </c>
      <c r="AK2201" s="13">
        <f t="shared" si="2602"/>
        <v>8.6776564542368265E-4</v>
      </c>
      <c r="AL2201" s="13">
        <f t="shared" si="2603"/>
        <v>2.5434687787100491E-5</v>
      </c>
      <c r="AM2201" s="13">
        <f t="shared" si="2604"/>
        <v>2.0005129773469309E-2</v>
      </c>
      <c r="AN2201" s="13">
        <f t="shared" si="2605"/>
        <v>1.3735188683634511E-2</v>
      </c>
      <c r="AO2201" s="13">
        <f t="shared" si="2606"/>
        <v>4.7151758151860448E-3</v>
      </c>
      <c r="AP2201" s="13">
        <f t="shared" si="2607"/>
        <v>1.0791203761477206E-3</v>
      </c>
      <c r="AQ2201" s="13">
        <f t="shared" si="2608"/>
        <v>1.8522651623085616E-4</v>
      </c>
      <c r="AR2201" s="13">
        <f t="shared" si="2609"/>
        <v>8.1055203960247579E-5</v>
      </c>
      <c r="AS2201" s="13">
        <f t="shared" si="2610"/>
        <v>1.6747356058253139E-4</v>
      </c>
      <c r="AT2201" s="13">
        <f t="shared" si="2611"/>
        <v>1.7301414421180337E-4</v>
      </c>
      <c r="AU2201" s="13">
        <f t="shared" si="2612"/>
        <v>1.1915868587742912E-4</v>
      </c>
      <c r="AV2201" s="13">
        <f t="shared" si="2613"/>
        <v>6.1550426200936988E-5</v>
      </c>
      <c r="AW2201" s="13">
        <f t="shared" si="2614"/>
        <v>1.0022648919861854E-6</v>
      </c>
      <c r="AX2201" s="13">
        <f t="shared" si="2615"/>
        <v>6.8889887167138631E-3</v>
      </c>
      <c r="AY2201" s="13">
        <f t="shared" si="2616"/>
        <v>4.7298648364171407E-3</v>
      </c>
      <c r="AZ2201" s="13">
        <f t="shared" si="2617"/>
        <v>1.6237231828017057E-3</v>
      </c>
      <c r="BA2201" s="13">
        <f t="shared" si="2618"/>
        <v>3.7160709175286934E-4</v>
      </c>
      <c r="BB2201" s="13">
        <f t="shared" si="2619"/>
        <v>6.3784808936497904E-5</v>
      </c>
      <c r="BC2201" s="13">
        <f t="shared" si="2620"/>
        <v>8.7587173471301356E-6</v>
      </c>
      <c r="BD2201" s="13">
        <f t="shared" si="2621"/>
        <v>9.2751920198400175E-6</v>
      </c>
      <c r="BE2201" s="13">
        <f t="shared" si="2622"/>
        <v>1.91640925783261E-5</v>
      </c>
      <c r="BF2201" s="13">
        <f t="shared" si="2623"/>
        <v>1.9798104641125709E-5</v>
      </c>
      <c r="BG2201" s="13">
        <f t="shared" si="2624"/>
        <v>1.3635394624224176E-5</v>
      </c>
      <c r="BH2201" s="13">
        <f t="shared" si="2625"/>
        <v>7.0432494648544585E-6</v>
      </c>
      <c r="BI2201" s="13">
        <f t="shared" si="2626"/>
        <v>2.9105054538600198E-6</v>
      </c>
      <c r="BJ2201" s="14">
        <f t="shared" si="2627"/>
        <v>0.6904720326420104</v>
      </c>
      <c r="BK2201" s="14">
        <f t="shared" si="2628"/>
        <v>0.19652412776397185</v>
      </c>
      <c r="BL2201" s="14">
        <f t="shared" si="2629"/>
        <v>0.10890205666344856</v>
      </c>
      <c r="BM2201" s="14">
        <f t="shared" si="2630"/>
        <v>0.51381608852204241</v>
      </c>
      <c r="BN2201" s="14">
        <f t="shared" si="2631"/>
        <v>0.48079220428399005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1.3611111111111101</v>
      </c>
      <c r="F2202" s="10">
        <f>VLOOKUP(B2202,home!$B$2:$E$405,3,FALSE)</f>
        <v>0.92</v>
      </c>
      <c r="G2202" s="10">
        <f>VLOOKUP(C2202,away!$B$2:$E$405,4,FALSE)</f>
        <v>0.37</v>
      </c>
      <c r="H2202" s="10">
        <f>VLOOKUP(A2202,away!$A$2:$E$405,3,FALSE)</f>
        <v>1.1666666666666701</v>
      </c>
      <c r="I2202" s="10">
        <f>VLOOKUP(C2202,away!$B$2:$E$405,3,FALSE)</f>
        <v>2.2000000000000002</v>
      </c>
      <c r="J2202" s="10">
        <f>VLOOKUP(B2202,home!$B$2:$E$405,4,FALSE)</f>
        <v>0.86</v>
      </c>
      <c r="K2202" s="12">
        <f t="shared" si="2576"/>
        <v>0.46332222222222186</v>
      </c>
      <c r="L2202" s="12">
        <f t="shared" si="2577"/>
        <v>2.2073333333333398</v>
      </c>
      <c r="M2202" s="13">
        <f t="shared" si="2578"/>
        <v>6.9206841505737055E-2</v>
      </c>
      <c r="N2202" s="13">
        <f t="shared" si="2579"/>
        <v>3.2065067599419191E-2</v>
      </c>
      <c r="O2202" s="13">
        <f t="shared" si="2580"/>
        <v>0.15276256815033068</v>
      </c>
      <c r="P2202" s="13">
        <f t="shared" si="2581"/>
        <v>7.0778292547784838E-2</v>
      </c>
      <c r="Q2202" s="13">
        <f t="shared" si="2582"/>
        <v>7.4282291879343302E-3</v>
      </c>
      <c r="R2202" s="13">
        <f t="shared" si="2583"/>
        <v>0.16859895438191549</v>
      </c>
      <c r="S2202" s="13">
        <f t="shared" si="2584"/>
        <v>1.8096356469195805E-2</v>
      </c>
      <c r="T2202" s="13">
        <f t="shared" si="2585"/>
        <v>1.6396577894167094E-2</v>
      </c>
      <c r="U2202" s="13">
        <f t="shared" si="2586"/>
        <v>7.8115642208572103E-2</v>
      </c>
      <c r="V2202" s="13">
        <f t="shared" si="2587"/>
        <v>2.0563625476561248E-3</v>
      </c>
      <c r="W2202" s="13">
        <f t="shared" si="2588"/>
        <v>1.1472212181765685E-3</v>
      </c>
      <c r="X2202" s="13">
        <f t="shared" si="2589"/>
        <v>2.5322996355884196E-3</v>
      </c>
      <c r="Y2202" s="13">
        <f t="shared" si="2590"/>
        <v>2.7948146978110946E-3</v>
      </c>
      <c r="Z2202" s="13">
        <f t="shared" si="2591"/>
        <v>0.12405136399078308</v>
      </c>
      <c r="AA2202" s="13">
        <f t="shared" si="2592"/>
        <v>5.7475753633907334E-2</v>
      </c>
      <c r="AB2202" s="13">
        <f t="shared" si="2593"/>
        <v>1.331489694877944E-2</v>
      </c>
      <c r="AC2202" s="13">
        <f t="shared" si="2594"/>
        <v>1.3144096993850671E-4</v>
      </c>
      <c r="AD2202" s="13">
        <f t="shared" si="2595"/>
        <v>1.3288327104651299E-4</v>
      </c>
      <c r="AE2202" s="13">
        <f t="shared" si="2596"/>
        <v>2.933176736233372E-4</v>
      </c>
      <c r="AF2202" s="13">
        <f t="shared" si="2597"/>
        <v>3.2372493912229084E-4</v>
      </c>
      <c r="AG2202" s="13">
        <f t="shared" si="2598"/>
        <v>2.3818961631864624E-4</v>
      </c>
      <c r="AH2202" s="13">
        <f t="shared" si="2599"/>
        <v>6.8455677695580683E-2</v>
      </c>
      <c r="AI2202" s="13">
        <f t="shared" si="2600"/>
        <v>3.1717036713644634E-2</v>
      </c>
      <c r="AJ2202" s="13">
        <f t="shared" si="2601"/>
        <v>7.3476039662348121E-3</v>
      </c>
      <c r="AK2202" s="13">
        <f t="shared" si="2602"/>
        <v>1.1347693992149084E-3</v>
      </c>
      <c r="AL2202" s="13">
        <f t="shared" si="2603"/>
        <v>5.3770218207695619E-6</v>
      </c>
      <c r="AM2202" s="13">
        <f t="shared" si="2604"/>
        <v>1.2313554487485653E-5</v>
      </c>
      <c r="AN2202" s="13">
        <f t="shared" si="2605"/>
        <v>2.7180119272043411E-5</v>
      </c>
      <c r="AO2202" s="13">
        <f t="shared" si="2606"/>
        <v>2.9997791636578672E-5</v>
      </c>
      <c r="AP2202" s="13">
        <f t="shared" si="2607"/>
        <v>2.2071708468602726E-5</v>
      </c>
      <c r="AQ2202" s="13">
        <f t="shared" si="2608"/>
        <v>1.2179904456590645E-5</v>
      </c>
      <c r="AR2202" s="13">
        <f t="shared" si="2609"/>
        <v>3.0220899846675756E-2</v>
      </c>
      <c r="AS2202" s="13">
        <f t="shared" si="2610"/>
        <v>1.4002014474517016E-2</v>
      </c>
      <c r="AT2202" s="13">
        <f t="shared" si="2611"/>
        <v>3.2437222309604692E-3</v>
      </c>
      <c r="AU2202" s="13">
        <f t="shared" si="2612"/>
        <v>5.0096286410674274E-4</v>
      </c>
      <c r="AV2202" s="13">
        <f t="shared" si="2613"/>
        <v>5.8026806862186232E-5</v>
      </c>
      <c r="AW2202" s="13">
        <f t="shared" si="2614"/>
        <v>1.5275321179959647E-7</v>
      </c>
      <c r="AX2202" s="13">
        <f t="shared" si="2615"/>
        <v>9.5085723809937715E-7</v>
      </c>
      <c r="AY2202" s="13">
        <f t="shared" si="2616"/>
        <v>2.0988588768980314E-6</v>
      </c>
      <c r="AZ2202" s="13">
        <f t="shared" si="2617"/>
        <v>2.3164405804698011E-6</v>
      </c>
      <c r="BA2202" s="13">
        <f t="shared" si="2618"/>
        <v>1.704385502652341E-6</v>
      </c>
      <c r="BB2202" s="13">
        <f t="shared" si="2619"/>
        <v>9.4053673321365325E-7</v>
      </c>
      <c r="BC2202" s="13">
        <f t="shared" si="2620"/>
        <v>4.1521561648938839E-7</v>
      </c>
      <c r="BD2202" s="13">
        <f t="shared" si="2621"/>
        <v>1.1117933265815963E-2</v>
      </c>
      <c r="BE2202" s="13">
        <f t="shared" si="2622"/>
        <v>5.1511855472362172E-3</v>
      </c>
      <c r="BF2202" s="13">
        <f t="shared" si="2623"/>
        <v>1.1933293674122377E-3</v>
      </c>
      <c r="BG2202" s="13">
        <f t="shared" si="2624"/>
        <v>1.8429867145082547E-4</v>
      </c>
      <c r="BH2202" s="13">
        <f t="shared" si="2625"/>
        <v>2.1347417502299897E-5</v>
      </c>
      <c r="BI2202" s="13">
        <f t="shared" si="2626"/>
        <v>1.9781465831742294E-6</v>
      </c>
      <c r="BJ2202" s="14">
        <f t="shared" si="2627"/>
        <v>6.3464495106076588E-2</v>
      </c>
      <c r="BK2202" s="14">
        <f t="shared" si="2628"/>
        <v>0.16027676992100998</v>
      </c>
      <c r="BL2202" s="14">
        <f t="shared" si="2629"/>
        <v>0.64461860173730301</v>
      </c>
      <c r="BM2202" s="14">
        <f t="shared" si="2630"/>
        <v>0.49156933127638602</v>
      </c>
      <c r="BN2202" s="14">
        <f t="shared" si="2631"/>
        <v>0.50083995337312159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1.3611111111111101</v>
      </c>
      <c r="F2203" s="10">
        <f>VLOOKUP(B2203,home!$B$2:$E$405,3,FALSE)</f>
        <v>0.37</v>
      </c>
      <c r="G2203" s="10">
        <f>VLOOKUP(C2203,away!$B$2:$E$405,4,FALSE)</f>
        <v>0.55000000000000004</v>
      </c>
      <c r="H2203" s="10">
        <f>VLOOKUP(A2203,away!$A$2:$E$405,3,FALSE)</f>
        <v>1.1666666666666701</v>
      </c>
      <c r="I2203" s="10">
        <f>VLOOKUP(C2203,away!$B$2:$E$405,3,FALSE)</f>
        <v>1.47</v>
      </c>
      <c r="J2203" s="10">
        <f>VLOOKUP(B2203,home!$B$2:$E$405,4,FALSE)</f>
        <v>0.64</v>
      </c>
      <c r="K2203" s="12">
        <f t="shared" si="2576"/>
        <v>0.27698611111111088</v>
      </c>
      <c r="L2203" s="12">
        <f t="shared" si="2577"/>
        <v>1.0976000000000032</v>
      </c>
      <c r="M2203" s="13">
        <f t="shared" si="2578"/>
        <v>0.25294426496332717</v>
      </c>
      <c r="N2203" s="13">
        <f t="shared" si="2579"/>
        <v>7.0062048280050401E-2</v>
      </c>
      <c r="O2203" s="13">
        <f t="shared" si="2580"/>
        <v>0.27763162522374868</v>
      </c>
      <c r="P2203" s="13">
        <f t="shared" si="2581"/>
        <v>7.6900104192183544E-2</v>
      </c>
      <c r="Q2203" s="13">
        <f t="shared" si="2582"/>
        <v>9.7031071447850285E-3</v>
      </c>
      <c r="R2203" s="13">
        <f t="shared" si="2583"/>
        <v>0.15236423592279372</v>
      </c>
      <c r="S2203" s="13">
        <f t="shared" si="2584"/>
        <v>5.8447915646813202E-3</v>
      </c>
      <c r="T2203" s="13">
        <f t="shared" si="2585"/>
        <v>1.0650130402116077E-2</v>
      </c>
      <c r="U2203" s="13">
        <f t="shared" si="2586"/>
        <v>4.2202777180670455E-2</v>
      </c>
      <c r="V2203" s="13">
        <f t="shared" si="2587"/>
        <v>1.9743703019176723E-4</v>
      </c>
      <c r="W2203" s="13">
        <f t="shared" si="2588"/>
        <v>8.9587530457614672E-4</v>
      </c>
      <c r="X2203" s="13">
        <f t="shared" si="2589"/>
        <v>9.8331273430278142E-4</v>
      </c>
      <c r="Y2203" s="13">
        <f t="shared" si="2590"/>
        <v>5.3964202858536802E-4</v>
      </c>
      <c r="Z2203" s="13">
        <f t="shared" si="2591"/>
        <v>5.5744995116286292E-2</v>
      </c>
      <c r="AA2203" s="13">
        <f t="shared" si="2592"/>
        <v>1.5440589411168009E-2</v>
      </c>
      <c r="AB2203" s="13">
        <f t="shared" si="2593"/>
        <v>2.1384144071314119E-3</v>
      </c>
      <c r="AC2203" s="13">
        <f t="shared" si="2594"/>
        <v>3.7515498214951299E-6</v>
      </c>
      <c r="AD2203" s="13">
        <f t="shared" si="2595"/>
        <v>6.203625416375722E-5</v>
      </c>
      <c r="AE2203" s="13">
        <f t="shared" si="2596"/>
        <v>6.8090992570140114E-5</v>
      </c>
      <c r="AF2203" s="13">
        <f t="shared" si="2597"/>
        <v>3.7368336722493006E-5</v>
      </c>
      <c r="AG2203" s="13">
        <f t="shared" si="2598"/>
        <v>1.3671828795536146E-5</v>
      </c>
      <c r="AH2203" s="13">
        <f t="shared" si="2599"/>
        <v>1.5296426659909004E-2</v>
      </c>
      <c r="AI2203" s="13">
        <f t="shared" si="2600"/>
        <v>4.2368977344245141E-3</v>
      </c>
      <c r="AJ2203" s="13">
        <f t="shared" si="2601"/>
        <v>5.8678091331686112E-4</v>
      </c>
      <c r="AK2203" s="13">
        <f t="shared" si="2602"/>
        <v>5.4176721084621088E-5</v>
      </c>
      <c r="AL2203" s="13">
        <f t="shared" si="2603"/>
        <v>4.5621840399816192E-8</v>
      </c>
      <c r="AM2203" s="13">
        <f t="shared" si="2604"/>
        <v>3.4366361577439152E-6</v>
      </c>
      <c r="AN2203" s="13">
        <f t="shared" si="2605"/>
        <v>3.772051846739732E-6</v>
      </c>
      <c r="AO2203" s="13">
        <f t="shared" si="2606"/>
        <v>2.0701020534907709E-6</v>
      </c>
      <c r="AP2203" s="13">
        <f t="shared" si="2607"/>
        <v>7.5738133797049234E-7</v>
      </c>
      <c r="AQ2203" s="13">
        <f t="shared" si="2608"/>
        <v>2.078254391391037E-7</v>
      </c>
      <c r="AR2203" s="13">
        <f t="shared" si="2609"/>
        <v>3.3578715803832355E-3</v>
      </c>
      <c r="AS2203" s="13">
        <f t="shared" si="2610"/>
        <v>9.3008379066087234E-4</v>
      </c>
      <c r="AT2203" s="13">
        <f t="shared" si="2611"/>
        <v>1.2881014609131779E-4</v>
      </c>
      <c r="AU2203" s="13">
        <f t="shared" si="2612"/>
        <v>1.189287381249606E-5</v>
      </c>
      <c r="AV2203" s="13">
        <f t="shared" si="2613"/>
        <v>8.2354021681461363E-7</v>
      </c>
      <c r="AW2203" s="13">
        <f t="shared" si="2614"/>
        <v>3.8527638585318853E-10</v>
      </c>
      <c r="AX2203" s="13">
        <f t="shared" si="2615"/>
        <v>1.5865008077288615E-7</v>
      </c>
      <c r="AY2203" s="13">
        <f t="shared" si="2616"/>
        <v>1.7413432865632034E-7</v>
      </c>
      <c r="AZ2203" s="13">
        <f t="shared" si="2617"/>
        <v>9.5564919566588881E-8</v>
      </c>
      <c r="BA2203" s="13">
        <f t="shared" si="2618"/>
        <v>3.4964018572096085E-8</v>
      </c>
      <c r="BB2203" s="13">
        <f t="shared" si="2619"/>
        <v>9.5941266961831955E-9</v>
      </c>
      <c r="BC2203" s="13">
        <f t="shared" si="2620"/>
        <v>2.1061026923461421E-9</v>
      </c>
      <c r="BD2203" s="13">
        <f t="shared" si="2621"/>
        <v>6.1426664110477477E-4</v>
      </c>
      <c r="BE2203" s="13">
        <f t="shared" si="2622"/>
        <v>1.7014332810489602E-4</v>
      </c>
      <c r="BF2203" s="13">
        <f t="shared" si="2623"/>
        <v>2.3563669391638461E-5</v>
      </c>
      <c r="BG2203" s="13">
        <f t="shared" si="2624"/>
        <v>2.1756030494326182E-6</v>
      </c>
      <c r="BH2203" s="13">
        <f t="shared" si="2625"/>
        <v>1.5065295699595369E-7</v>
      </c>
      <c r="BI2203" s="13">
        <f t="shared" si="2626"/>
        <v>8.3457553371397301E-9</v>
      </c>
      <c r="BJ2203" s="14">
        <f t="shared" si="2627"/>
        <v>9.3026002317079776E-2</v>
      </c>
      <c r="BK2203" s="14">
        <f t="shared" si="2628"/>
        <v>0.33589056905637443</v>
      </c>
      <c r="BL2203" s="14">
        <f t="shared" si="2629"/>
        <v>0.51519171434577504</v>
      </c>
      <c r="BM2203" s="14">
        <f t="shared" si="2630"/>
        <v>0.16024772135957463</v>
      </c>
      <c r="BN2203" s="14">
        <f t="shared" si="2631"/>
        <v>0.83960538572688859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1.44444444444444</v>
      </c>
      <c r="F2204" s="10">
        <f>VLOOKUP(B2204,home!$B$2:$E$405,3,FALSE)</f>
        <v>0.69</v>
      </c>
      <c r="G2204" s="10">
        <f>VLOOKUP(C2204,away!$B$2:$E$405,4,FALSE)</f>
        <v>0.69</v>
      </c>
      <c r="H2204" s="10">
        <f>VLOOKUP(A2204,away!$A$2:$E$405,3,FALSE)</f>
        <v>1.0185185185185199</v>
      </c>
      <c r="I2204" s="10">
        <f>VLOOKUP(C2204,away!$B$2:$E$405,3,FALSE)</f>
        <v>1.21</v>
      </c>
      <c r="J2204" s="10">
        <f>VLOOKUP(B2204,home!$B$2:$E$405,4,FALSE)</f>
        <v>0.98</v>
      </c>
      <c r="K2204" s="12">
        <f t="shared" si="2576"/>
        <v>0.68769999999999776</v>
      </c>
      <c r="L2204" s="12">
        <f t="shared" si="2577"/>
        <v>1.207759259259261</v>
      </c>
      <c r="M2204" s="13">
        <f t="shared" si="2578"/>
        <v>0.15024931580926887</v>
      </c>
      <c r="N2204" s="13">
        <f t="shared" si="2579"/>
        <v>0.10332645448203387</v>
      </c>
      <c r="O2204" s="13">
        <f t="shared" si="2580"/>
        <v>0.18146500236601337</v>
      </c>
      <c r="P2204" s="13">
        <f t="shared" si="2581"/>
        <v>0.12479348212710697</v>
      </c>
      <c r="Q2204" s="13">
        <f t="shared" si="2582"/>
        <v>3.5528801373647223E-2</v>
      </c>
      <c r="R2204" s="13">
        <f t="shared" si="2583"/>
        <v>0.10958301841952819</v>
      </c>
      <c r="S2204" s="13">
        <f t="shared" si="2584"/>
        <v>2.5912619131620442E-2</v>
      </c>
      <c r="T2204" s="13">
        <f t="shared" si="2585"/>
        <v>4.2910238829405589E-2</v>
      </c>
      <c r="U2204" s="13">
        <f t="shared" si="2586"/>
        <v>7.5360241767109301E-2</v>
      </c>
      <c r="V2204" s="13">
        <f t="shared" si="2587"/>
        <v>2.3913778501722643E-3</v>
      </c>
      <c r="W2204" s="13">
        <f t="shared" si="2588"/>
        <v>8.1443855682190418E-3</v>
      </c>
      <c r="X2204" s="13">
        <f t="shared" si="2589"/>
        <v>9.8364570809940446E-3</v>
      </c>
      <c r="Y2204" s="13">
        <f t="shared" si="2590"/>
        <v>5.9400360589384419E-3</v>
      </c>
      <c r="Z2204" s="13">
        <f t="shared" si="2591"/>
        <v>4.4116635051254446E-2</v>
      </c>
      <c r="AA2204" s="13">
        <f t="shared" si="2592"/>
        <v>3.0339009924747581E-2</v>
      </c>
      <c r="AB2204" s="13">
        <f t="shared" si="2593"/>
        <v>1.043206856262442E-2</v>
      </c>
      <c r="AC2204" s="13">
        <f t="shared" si="2594"/>
        <v>1.2413882194622856E-4</v>
      </c>
      <c r="AD2204" s="13">
        <f t="shared" si="2595"/>
        <v>1.4002234888160535E-3</v>
      </c>
      <c r="AE2204" s="13">
        <f t="shared" si="2596"/>
        <v>1.6911328836498949E-3</v>
      </c>
      <c r="AF2204" s="13">
        <f t="shared" si="2597"/>
        <v>1.0212406994329877E-3</v>
      </c>
      <c r="AG2204" s="13">
        <f t="shared" si="2598"/>
        <v>4.1113763689086497E-4</v>
      </c>
      <c r="AH2204" s="13">
        <f t="shared" si="2599"/>
        <v>1.3320568617628557E-2</v>
      </c>
      <c r="AI2204" s="13">
        <f t="shared" si="2600"/>
        <v>9.1605550383431281E-3</v>
      </c>
      <c r="AJ2204" s="13">
        <f t="shared" si="2601"/>
        <v>3.1498568499342739E-3</v>
      </c>
      <c r="AK2204" s="13">
        <f t="shared" si="2602"/>
        <v>7.2205218523326464E-4</v>
      </c>
      <c r="AL2204" s="13">
        <f t="shared" si="2603"/>
        <v>4.1242692585681894E-6</v>
      </c>
      <c r="AM2204" s="13">
        <f t="shared" si="2604"/>
        <v>1.9258673865175943E-4</v>
      </c>
      <c r="AN2204" s="13">
        <f t="shared" si="2605"/>
        <v>2.3259841681720587E-4</v>
      </c>
      <c r="AO2204" s="13">
        <f t="shared" si="2606"/>
        <v>1.4046144580001275E-4</v>
      </c>
      <c r="AP2204" s="13">
        <f t="shared" si="2607"/>
        <v>5.6547870577969407E-5</v>
      </c>
      <c r="AQ2204" s="13">
        <f t="shared" si="2608"/>
        <v>1.7074053570484226E-5</v>
      </c>
      <c r="AR2204" s="13">
        <f t="shared" si="2609"/>
        <v>3.2176080173078416E-3</v>
      </c>
      <c r="AS2204" s="13">
        <f t="shared" si="2610"/>
        <v>2.2127490335025952E-3</v>
      </c>
      <c r="AT2204" s="13">
        <f t="shared" si="2611"/>
        <v>7.6085375516986482E-4</v>
      </c>
      <c r="AU2204" s="13">
        <f t="shared" si="2612"/>
        <v>1.744130424767715E-4</v>
      </c>
      <c r="AV2204" s="13">
        <f t="shared" si="2613"/>
        <v>2.9985962327818827E-5</v>
      </c>
      <c r="AW2204" s="13">
        <f t="shared" si="2614"/>
        <v>9.5153312204662521E-8</v>
      </c>
      <c r="AX2204" s="13">
        <f t="shared" si="2615"/>
        <v>2.2073650028469084E-5</v>
      </c>
      <c r="AY2204" s="13">
        <f t="shared" si="2616"/>
        <v>2.6659655207531988E-5</v>
      </c>
      <c r="AZ2204" s="13">
        <f t="shared" si="2617"/>
        <v>1.6099222712778073E-5</v>
      </c>
      <c r="BA2204" s="13">
        <f t="shared" si="2618"/>
        <v>6.4813284327449044E-6</v>
      </c>
      <c r="BB2204" s="13">
        <f t="shared" si="2619"/>
        <v>1.9569711067369937E-6</v>
      </c>
      <c r="BC2204" s="13">
        <f t="shared" si="2620"/>
        <v>4.7270999485288905E-7</v>
      </c>
      <c r="BD2204" s="13">
        <f t="shared" si="2621"/>
        <v>6.4768264592839726E-4</v>
      </c>
      <c r="BE2204" s="13">
        <f t="shared" si="2622"/>
        <v>4.4541135560495737E-4</v>
      </c>
      <c r="BF2204" s="13">
        <f t="shared" si="2623"/>
        <v>1.5315469462476406E-4</v>
      </c>
      <c r="BG2204" s="13">
        <f t="shared" si="2624"/>
        <v>3.5108161164483312E-5</v>
      </c>
      <c r="BH2204" s="13">
        <f t="shared" si="2625"/>
        <v>6.0359706082037711E-6</v>
      </c>
      <c r="BI2204" s="13">
        <f t="shared" si="2626"/>
        <v>8.3018739745234421E-7</v>
      </c>
      <c r="BJ2204" s="14">
        <f t="shared" si="2627"/>
        <v>0.21092312016492853</v>
      </c>
      <c r="BK2204" s="14">
        <f t="shared" si="2628"/>
        <v>0.30350171766458089</v>
      </c>
      <c r="BL2204" s="14">
        <f t="shared" si="2629"/>
        <v>0.44121620655727534</v>
      </c>
      <c r="BM2204" s="14">
        <f t="shared" si="2630"/>
        <v>0.29478504035854536</v>
      </c>
      <c r="BN2204" s="14">
        <f t="shared" si="2631"/>
        <v>0.7049460745775985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1.66</v>
      </c>
      <c r="F2205" s="10">
        <f>VLOOKUP(B2205,home!$B$2:$E$405,3,FALSE)</f>
        <v>1.08</v>
      </c>
      <c r="G2205" s="10">
        <f>VLOOKUP(C2205,away!$B$2:$E$405,4,FALSE)</f>
        <v>0.84</v>
      </c>
      <c r="H2205" s="10">
        <f>VLOOKUP(A2205,away!$A$2:$E$405,3,FALSE)</f>
        <v>1.46</v>
      </c>
      <c r="I2205" s="10">
        <f>VLOOKUP(C2205,away!$B$2:$E$405,3,FALSE)</f>
        <v>0.6</v>
      </c>
      <c r="J2205" s="10">
        <f>VLOOKUP(B2205,home!$B$2:$E$405,4,FALSE)</f>
        <v>0.41</v>
      </c>
      <c r="K2205" s="12">
        <f t="shared" si="2576"/>
        <v>1.505952</v>
      </c>
      <c r="L2205" s="12">
        <f t="shared" si="2577"/>
        <v>0.35915999999999998</v>
      </c>
      <c r="M2205" s="13">
        <f t="shared" si="2578"/>
        <v>0.15487886248087271</v>
      </c>
      <c r="N2205" s="13">
        <f t="shared" si="2579"/>
        <v>0.23324013271079519</v>
      </c>
      <c r="O2205" s="13">
        <f t="shared" si="2580"/>
        <v>5.5626292248630249E-2</v>
      </c>
      <c r="P2205" s="13">
        <f t="shared" si="2581"/>
        <v>8.3770526064409212E-2</v>
      </c>
      <c r="Q2205" s="13">
        <f t="shared" si="2582"/>
        <v>0.17562422216804374</v>
      </c>
      <c r="R2205" s="13">
        <f t="shared" si="2583"/>
        <v>9.9893695620090189E-3</v>
      </c>
      <c r="S2205" s="13">
        <f t="shared" si="2584"/>
        <v>1.1327402791931198E-2</v>
      </c>
      <c r="T2205" s="13">
        <f t="shared" si="2585"/>
        <v>6.3077195633874594E-2</v>
      </c>
      <c r="U2205" s="13">
        <f t="shared" si="2586"/>
        <v>1.5043511070646604E-2</v>
      </c>
      <c r="V2205" s="13">
        <f t="shared" si="2587"/>
        <v>6.8074886658290559E-4</v>
      </c>
      <c r="W2205" s="13">
        <f t="shared" si="2588"/>
        <v>8.8160549540803282E-2</v>
      </c>
      <c r="X2205" s="13">
        <f t="shared" si="2589"/>
        <v>3.1663742973074907E-2</v>
      </c>
      <c r="Y2205" s="13">
        <f t="shared" si="2590"/>
        <v>5.6861749631047917E-3</v>
      </c>
      <c r="Z2205" s="13">
        <f t="shared" si="2591"/>
        <v>1.1959273239637196E-3</v>
      </c>
      <c r="AA2205" s="13">
        <f t="shared" si="2592"/>
        <v>1.8010091453778115E-3</v>
      </c>
      <c r="AB2205" s="13">
        <f t="shared" si="2593"/>
        <v>1.3561166622500032E-3</v>
      </c>
      <c r="AC2205" s="13">
        <f t="shared" si="2594"/>
        <v>2.3012618441736626E-5</v>
      </c>
      <c r="AD2205" s="13">
        <f t="shared" si="2595"/>
        <v>3.319138897551796E-2</v>
      </c>
      <c r="AE2205" s="13">
        <f t="shared" si="2596"/>
        <v>1.1921019264447032E-2</v>
      </c>
      <c r="AF2205" s="13">
        <f t="shared" si="2597"/>
        <v>2.1407766395093977E-3</v>
      </c>
      <c r="AG2205" s="13">
        <f t="shared" si="2598"/>
        <v>2.5629377928206509E-4</v>
      </c>
      <c r="AH2205" s="13">
        <f t="shared" si="2599"/>
        <v>1.073823144187024E-4</v>
      </c>
      <c r="AI2205" s="13">
        <f t="shared" si="2600"/>
        <v>1.6171261116347372E-4</v>
      </c>
      <c r="AJ2205" s="13">
        <f t="shared" si="2601"/>
        <v>1.217657151034278E-4</v>
      </c>
      <c r="AK2205" s="13">
        <f t="shared" si="2602"/>
        <v>6.112444073047911E-5</v>
      </c>
      <c r="AL2205" s="13">
        <f t="shared" si="2603"/>
        <v>4.9788050405441947E-7</v>
      </c>
      <c r="AM2205" s="13">
        <f t="shared" si="2604"/>
        <v>9.9969277220918317E-3</v>
      </c>
      <c r="AN2205" s="13">
        <f t="shared" si="2605"/>
        <v>3.5904965606665031E-3</v>
      </c>
      <c r="AO2205" s="13">
        <f t="shared" si="2606"/>
        <v>6.4478137236449057E-4</v>
      </c>
      <c r="AP2205" s="13">
        <f t="shared" si="2607"/>
        <v>7.7193225899476809E-5</v>
      </c>
      <c r="AQ2205" s="13">
        <f t="shared" si="2608"/>
        <v>6.9311797535140232E-6</v>
      </c>
      <c r="AR2205" s="13">
        <f t="shared" si="2609"/>
        <v>7.7134864093242333E-6</v>
      </c>
      <c r="AS2205" s="13">
        <f t="shared" si="2610"/>
        <v>1.1616140285094649E-5</v>
      </c>
      <c r="AT2205" s="13">
        <f t="shared" si="2611"/>
        <v>8.7466748473094283E-6</v>
      </c>
      <c r="AU2205" s="13">
        <f t="shared" si="2612"/>
        <v>4.3906908265517764E-6</v>
      </c>
      <c r="AV2205" s="13">
        <f t="shared" si="2613"/>
        <v>1.6530424079068259E-6</v>
      </c>
      <c r="AW2205" s="13">
        <f t="shared" si="2614"/>
        <v>7.4803464451313128E-9</v>
      </c>
      <c r="AX2205" s="13">
        <f t="shared" si="2615"/>
        <v>2.5091488828232781E-3</v>
      </c>
      <c r="AY2205" s="13">
        <f t="shared" si="2616"/>
        <v>9.0118591275480879E-4</v>
      </c>
      <c r="AZ2205" s="13">
        <f t="shared" si="2617"/>
        <v>1.6183496621250852E-4</v>
      </c>
      <c r="BA2205" s="13">
        <f t="shared" si="2618"/>
        <v>1.9374882154961521E-5</v>
      </c>
      <c r="BB2205" s="13">
        <f t="shared" si="2619"/>
        <v>1.7396706686939952E-6</v>
      </c>
      <c r="BC2205" s="13">
        <f t="shared" si="2620"/>
        <v>1.2496402347362711E-7</v>
      </c>
      <c r="BD2205" s="13">
        <f t="shared" si="2621"/>
        <v>4.6172929646214825E-7</v>
      </c>
      <c r="BE2205" s="13">
        <f t="shared" si="2622"/>
        <v>6.9534215746576507E-7</v>
      </c>
      <c r="BF2205" s="13">
        <f t="shared" si="2623"/>
        <v>5.2357595635994197E-7</v>
      </c>
      <c r="BG2205" s="13">
        <f t="shared" si="2624"/>
        <v>2.6282675287738913E-7</v>
      </c>
      <c r="BH2205" s="13">
        <f t="shared" si="2625"/>
        <v>9.8951118537302514E-8</v>
      </c>
      <c r="BI2205" s="13">
        <f t="shared" si="2626"/>
        <v>2.9803126972697524E-8</v>
      </c>
      <c r="BJ2205" s="14">
        <f t="shared" si="2627"/>
        <v>0.66287123598786635</v>
      </c>
      <c r="BK2205" s="14">
        <f t="shared" si="2628"/>
        <v>0.25158223661549661</v>
      </c>
      <c r="BL2205" s="14">
        <f t="shared" si="2629"/>
        <v>8.4304476033514625E-2</v>
      </c>
      <c r="BM2205" s="14">
        <f t="shared" si="2630"/>
        <v>0.28592329229367303</v>
      </c>
      <c r="BN2205" s="14">
        <f t="shared" si="2631"/>
        <v>0.71312940523476009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1.30232558139535</v>
      </c>
      <c r="F2206" s="10">
        <f>VLOOKUP(B2206,home!$B$2:$E$405,3,FALSE)</f>
        <v>2.0499999999999998</v>
      </c>
      <c r="G2206" s="10">
        <f>VLOOKUP(C2206,away!$B$2:$E$405,4,FALSE)</f>
        <v>1.08</v>
      </c>
      <c r="H2206" s="10">
        <f>VLOOKUP(A2206,away!$A$2:$E$405,3,FALSE)</f>
        <v>0.918604651162791</v>
      </c>
      <c r="I2206" s="10">
        <f>VLOOKUP(C2206,away!$B$2:$E$405,3,FALSE)</f>
        <v>0.31</v>
      </c>
      <c r="J2206" s="10">
        <f>VLOOKUP(B2206,home!$B$2:$E$405,4,FALSE)</f>
        <v>0.36</v>
      </c>
      <c r="K2206" s="12">
        <f t="shared" si="2576"/>
        <v>2.8833488372093052</v>
      </c>
      <c r="L2206" s="12">
        <f t="shared" si="2577"/>
        <v>0.10251627906976747</v>
      </c>
      <c r="M2206" s="13">
        <f t="shared" si="2578"/>
        <v>5.0495799908969102E-2</v>
      </c>
      <c r="N2206" s="13">
        <f t="shared" si="2579"/>
        <v>0.14559700595147981</v>
      </c>
      <c r="O2206" s="13">
        <f t="shared" si="2580"/>
        <v>5.1766415153190158E-3</v>
      </c>
      <c r="P2206" s="13">
        <f t="shared" si="2581"/>
        <v>1.4926063293844501E-2</v>
      </c>
      <c r="Q2206" s="13">
        <f t="shared" si="2582"/>
        <v>0.20990347890567784</v>
      </c>
      <c r="R2206" s="13">
        <f t="shared" si="2583"/>
        <v>2.6534501311429405E-4</v>
      </c>
      <c r="S2206" s="13">
        <f t="shared" si="2584"/>
        <v>1.1029994863606491E-3</v>
      </c>
      <c r="T2206" s="13">
        <f t="shared" si="2585"/>
        <v>2.1518523621209519E-2</v>
      </c>
      <c r="U2206" s="13">
        <f t="shared" si="2586"/>
        <v>7.6508223502238766E-4</v>
      </c>
      <c r="V2206" s="13">
        <f t="shared" si="2587"/>
        <v>3.6226203579035521E-5</v>
      </c>
      <c r="W2206" s="13">
        <f t="shared" si="2588"/>
        <v>0.20174165060962471</v>
      </c>
      <c r="X2206" s="13">
        <f t="shared" si="2589"/>
        <v>2.068180335389181E-2</v>
      </c>
      <c r="Y2206" s="13">
        <f t="shared" si="2590"/>
        <v>1.0601107621468128E-3</v>
      </c>
      <c r="Z2206" s="13">
        <f t="shared" si="2591"/>
        <v>9.0673944713986931E-6</v>
      </c>
      <c r="AA2206" s="13">
        <f t="shared" si="2592"/>
        <v>2.6144461305625507E-5</v>
      </c>
      <c r="AB2206" s="13">
        <f t="shared" si="2593"/>
        <v>3.7691801052519499E-5</v>
      </c>
      <c r="AC2206" s="13">
        <f t="shared" si="2594"/>
        <v>6.6925690910326852E-7</v>
      </c>
      <c r="AD2206" s="13">
        <f t="shared" si="2595"/>
        <v>0.14542288842548681</v>
      </c>
      <c r="AE2206" s="13">
        <f t="shared" si="2596"/>
        <v>1.4908213412958865E-2</v>
      </c>
      <c r="AF2206" s="13">
        <f t="shared" si="2597"/>
        <v>7.641672833372708E-4</v>
      </c>
      <c r="AG2206" s="13">
        <f t="shared" si="2598"/>
        <v>2.6113195491529908E-5</v>
      </c>
      <c r="AH2206" s="13">
        <f t="shared" si="2599"/>
        <v>2.3238888551639381E-7</v>
      </c>
      <c r="AI2206" s="13">
        <f t="shared" si="2600"/>
        <v>6.7005822283406055E-7</v>
      </c>
      <c r="AJ2206" s="13">
        <f t="shared" si="2601"/>
        <v>9.6600579883556117E-7</v>
      </c>
      <c r="AK2206" s="13">
        <f t="shared" si="2602"/>
        <v>9.2844389893665366E-7</v>
      </c>
      <c r="AL2206" s="13">
        <f t="shared" si="2603"/>
        <v>7.9130311852679922E-9</v>
      </c>
      <c r="AM2206" s="13">
        <f t="shared" si="2604"/>
        <v>8.3860983249049226E-2</v>
      </c>
      <c r="AN2206" s="13">
        <f t="shared" si="2605"/>
        <v>8.5971159618246258E-3</v>
      </c>
      <c r="AO2206" s="13">
        <f t="shared" si="2606"/>
        <v>4.4067216956878287E-4</v>
      </c>
      <c r="AP2206" s="13">
        <f t="shared" si="2607"/>
        <v>1.5058690371264413E-5</v>
      </c>
      <c r="AQ2206" s="13">
        <f t="shared" si="2608"/>
        <v>3.8594022613144077E-7</v>
      </c>
      <c r="AR2206" s="13">
        <f t="shared" si="2609"/>
        <v>4.7647287680621756E-9</v>
      </c>
      <c r="AS2206" s="13">
        <f t="shared" si="2610"/>
        <v>1.3738375153009801E-8</v>
      </c>
      <c r="AT2206" s="13">
        <f t="shared" si="2611"/>
        <v>1.9806264011288015E-8</v>
      </c>
      <c r="AU2206" s="13">
        <f t="shared" si="2612"/>
        <v>1.9036122768802601E-8</v>
      </c>
      <c r="AV2206" s="13">
        <f t="shared" si="2613"/>
        <v>1.3721945612600139E-8</v>
      </c>
      <c r="AW2206" s="13">
        <f t="shared" si="2614"/>
        <v>6.497262287732501E-11</v>
      </c>
      <c r="AX2206" s="13">
        <f t="shared" si="2615"/>
        <v>4.030007808972913E-2</v>
      </c>
      <c r="AY2206" s="13">
        <f t="shared" si="2616"/>
        <v>4.1314140519800938E-3</v>
      </c>
      <c r="AZ2206" s="13">
        <f t="shared" si="2617"/>
        <v>2.1176859795277503E-4</v>
      </c>
      <c r="BA2206" s="13">
        <f t="shared" si="2618"/>
        <v>7.2365762286466911E-6</v>
      </c>
      <c r="BB2206" s="13">
        <f t="shared" si="2619"/>
        <v>1.8546671704139742E-7</v>
      </c>
      <c r="BC2206" s="13">
        <f t="shared" si="2620"/>
        <v>3.8026715444739005E-9</v>
      </c>
      <c r="BD2206" s="13">
        <f t="shared" si="2621"/>
        <v>8.1410377346401887E-11</v>
      </c>
      <c r="BE2206" s="13">
        <f t="shared" si="2622"/>
        <v>2.3473451685851868E-10</v>
      </c>
      <c r="BF2206" s="13">
        <f t="shared" si="2623"/>
        <v>3.3841074811844897E-10</v>
      </c>
      <c r="BG2206" s="13">
        <f t="shared" si="2624"/>
        <v>3.2525207902882032E-10</v>
      </c>
      <c r="BH2206" s="13">
        <f t="shared" si="2625"/>
        <v>2.344538009669145E-10</v>
      </c>
      <c r="BI2206" s="13">
        <f t="shared" si="2626"/>
        <v>1.3520241887945103E-10</v>
      </c>
      <c r="BJ2206" s="14">
        <f t="shared" si="2627"/>
        <v>0.89918885811762439</v>
      </c>
      <c r="BK2206" s="14">
        <f t="shared" si="2628"/>
        <v>7.0693180114673654E-2</v>
      </c>
      <c r="BL2206" s="14">
        <f t="shared" si="2629"/>
        <v>6.2737743395202186E-3</v>
      </c>
      <c r="BM2206" s="14">
        <f t="shared" si="2630"/>
        <v>0.54566913139087736</v>
      </c>
      <c r="BN2206" s="14">
        <f t="shared" si="2631"/>
        <v>0.42636433458840456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1.30232558139535</v>
      </c>
      <c r="F2207" s="10">
        <f>VLOOKUP(B2207,home!$B$2:$E$405,3,FALSE)</f>
        <v>2</v>
      </c>
      <c r="G2207" s="10">
        <f>VLOOKUP(C2207,away!$B$2:$E$405,4,FALSE)</f>
        <v>1.08</v>
      </c>
      <c r="H2207" s="10">
        <f>VLOOKUP(A2207,away!$A$2:$E$405,3,FALSE)</f>
        <v>0.918604651162791</v>
      </c>
      <c r="I2207" s="10">
        <f>VLOOKUP(C2207,away!$B$2:$E$405,3,FALSE)</f>
        <v>1.69</v>
      </c>
      <c r="J2207" s="10">
        <f>VLOOKUP(B2207,home!$B$2:$E$405,4,FALSE)</f>
        <v>1.0900000000000001</v>
      </c>
      <c r="K2207" s="12">
        <f t="shared" si="2576"/>
        <v>2.8130232558139561</v>
      </c>
      <c r="L2207" s="12">
        <f t="shared" si="2577"/>
        <v>1.6921616279069773</v>
      </c>
      <c r="M2207" s="13">
        <f t="shared" si="2578"/>
        <v>1.1051546746881198E-2</v>
      </c>
      <c r="N2207" s="13">
        <f t="shared" si="2579"/>
        <v>3.1088258011691888E-2</v>
      </c>
      <c r="O2207" s="13">
        <f t="shared" si="2580"/>
        <v>1.8701003334092546E-2</v>
      </c>
      <c r="P2207" s="13">
        <f t="shared" si="2581"/>
        <v>5.2606357285856671E-2</v>
      </c>
      <c r="Q2207" s="13">
        <f t="shared" si="2582"/>
        <v>4.3725996384816911E-2</v>
      </c>
      <c r="R2207" s="13">
        <f t="shared" si="2583"/>
        <v>1.582256012265593E-2</v>
      </c>
      <c r="S2207" s="13">
        <f t="shared" si="2584"/>
        <v>6.2602748969690314E-2</v>
      </c>
      <c r="T2207" s="13">
        <f t="shared" si="2585"/>
        <v>7.3991453224386383E-2</v>
      </c>
      <c r="U2207" s="13">
        <f t="shared" si="2586"/>
        <v>4.4509229591545657E-2</v>
      </c>
      <c r="V2207" s="13">
        <f t="shared" si="2587"/>
        <v>3.311052445422237E-2</v>
      </c>
      <c r="W2207" s="13">
        <f t="shared" si="2588"/>
        <v>4.1000748238042312E-2</v>
      </c>
      <c r="X2207" s="13">
        <f t="shared" si="2589"/>
        <v>6.9379892883889807E-2</v>
      </c>
      <c r="Y2207" s="13">
        <f t="shared" si="2590"/>
        <v>5.8700996243207348E-2</v>
      </c>
      <c r="Z2207" s="13">
        <f t="shared" si="2591"/>
        <v>8.9247763649364931E-3</v>
      </c>
      <c r="AA2207" s="13">
        <f t="shared" si="2592"/>
        <v>2.5105603467505098E-2</v>
      </c>
      <c r="AB2207" s="13">
        <f t="shared" si="2593"/>
        <v>3.5311323202667673E-2</v>
      </c>
      <c r="AC2207" s="13">
        <f t="shared" si="2594"/>
        <v>9.8505672964537046E-3</v>
      </c>
      <c r="AD2207" s="13">
        <f t="shared" si="2595"/>
        <v>2.8834014574846526E-2</v>
      </c>
      <c r="AE2207" s="13">
        <f t="shared" si="2596"/>
        <v>4.8791813042065806E-2</v>
      </c>
      <c r="AF2207" s="13">
        <f t="shared" si="2597"/>
        <v>4.1281816892897484E-2</v>
      </c>
      <c r="AG2207" s="13">
        <f t="shared" si="2598"/>
        <v>2.3285168825481053E-2</v>
      </c>
      <c r="AH2207" s="13">
        <f t="shared" si="2599"/>
        <v>3.7755410255991624E-3</v>
      </c>
      <c r="AI2207" s="13">
        <f t="shared" si="2600"/>
        <v>1.0620684708290119E-2</v>
      </c>
      <c r="AJ2207" s="13">
        <f t="shared" si="2601"/>
        <v>1.4938116538543884E-2</v>
      </c>
      <c r="AK2207" s="13">
        <f t="shared" si="2602"/>
        <v>1.4007089740327675E-2</v>
      </c>
      <c r="AL2207" s="13">
        <f t="shared" si="2603"/>
        <v>1.8755834799752628E-3</v>
      </c>
      <c r="AM2207" s="13">
        <f t="shared" si="2604"/>
        <v>1.622215071150437E-2</v>
      </c>
      <c r="AN2207" s="13">
        <f t="shared" si="2605"/>
        <v>2.7450500956131562E-2</v>
      </c>
      <c r="AO2207" s="13">
        <f t="shared" si="2606"/>
        <v>2.3225342192394815E-2</v>
      </c>
      <c r="AP2207" s="13">
        <f t="shared" si="2607"/>
        <v>1.310034428432647E-2</v>
      </c>
      <c r="AQ2207" s="13">
        <f t="shared" si="2608"/>
        <v>5.5419749775769359E-3</v>
      </c>
      <c r="AR2207" s="13">
        <f t="shared" si="2609"/>
        <v>1.2777651296214903E-3</v>
      </c>
      <c r="AS2207" s="13">
        <f t="shared" si="2610"/>
        <v>3.5943830250933866E-3</v>
      </c>
      <c r="AT2207" s="13">
        <f t="shared" si="2611"/>
        <v>5.0555415199453075E-3</v>
      </c>
      <c r="AU2207" s="13">
        <f t="shared" si="2612"/>
        <v>4.7404519554463953E-3</v>
      </c>
      <c r="AV2207" s="13">
        <f t="shared" si="2613"/>
        <v>3.3337503984348636E-3</v>
      </c>
      <c r="AW2207" s="13">
        <f t="shared" si="2614"/>
        <v>2.4799850526421537E-4</v>
      </c>
      <c r="AX2207" s="13">
        <f t="shared" si="2615"/>
        <v>7.6055478684634451E-3</v>
      </c>
      <c r="AY2207" s="13">
        <f t="shared" si="2616"/>
        <v>1.2869816262223544E-2</v>
      </c>
      <c r="AZ2207" s="13">
        <f t="shared" si="2617"/>
        <v>1.0888904618573942E-2</v>
      </c>
      <c r="BA2207" s="13">
        <f t="shared" si="2618"/>
        <v>6.1419288551632948E-3</v>
      </c>
      <c r="BB2207" s="13">
        <f t="shared" si="2619"/>
        <v>2.5982840825104895E-3</v>
      </c>
      <c r="BC2207" s="13">
        <f t="shared" si="2620"/>
        <v>8.7934332456514656E-4</v>
      </c>
      <c r="BD2207" s="13">
        <f t="shared" si="2621"/>
        <v>3.6036418697051189E-4</v>
      </c>
      <c r="BE2207" s="13">
        <f t="shared" si="2622"/>
        <v>1.0137128385105387E-3</v>
      </c>
      <c r="BF2207" s="13">
        <f t="shared" si="2623"/>
        <v>1.4257988947236613E-3</v>
      </c>
      <c r="BG2207" s="13">
        <f t="shared" si="2624"/>
        <v>1.3369351496571647E-3</v>
      </c>
      <c r="BH2207" s="13">
        <f t="shared" si="2625"/>
        <v>9.40207416875179E-4</v>
      </c>
      <c r="BI2207" s="13">
        <f t="shared" si="2626"/>
        <v>5.2896506579172911E-4</v>
      </c>
      <c r="BJ2207" s="14">
        <f t="shared" si="2627"/>
        <v>0.58660429645475953</v>
      </c>
      <c r="BK2207" s="14">
        <f t="shared" si="2628"/>
        <v>0.18396714449530305</v>
      </c>
      <c r="BL2207" s="14">
        <f t="shared" si="2629"/>
        <v>0.20639902731229795</v>
      </c>
      <c r="BM2207" s="14">
        <f t="shared" si="2630"/>
        <v>0.8002777049843427</v>
      </c>
      <c r="BN2207" s="14">
        <f t="shared" si="2631"/>
        <v>0.17299572188599513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1.30232558139535</v>
      </c>
      <c r="F2208" s="10">
        <f>VLOOKUP(B2208,home!$B$2:$E$405,3,FALSE)</f>
        <v>0.96</v>
      </c>
      <c r="G2208" s="10">
        <f>VLOOKUP(C2208,away!$B$2:$E$405,4,FALSE)</f>
        <v>1.08</v>
      </c>
      <c r="H2208" s="10">
        <f>VLOOKUP(A2208,away!$A$2:$E$405,3,FALSE)</f>
        <v>0.918604651162791</v>
      </c>
      <c r="I2208" s="10">
        <f>VLOOKUP(C2208,away!$B$2:$E$405,3,FALSE)</f>
        <v>0.46</v>
      </c>
      <c r="J2208" s="10">
        <f>VLOOKUP(B2208,home!$B$2:$E$405,4,FALSE)</f>
        <v>1.0900000000000001</v>
      </c>
      <c r="K2208" s="12">
        <f t="shared" si="2576"/>
        <v>1.3502511627906988</v>
      </c>
      <c r="L2208" s="12">
        <f t="shared" si="2577"/>
        <v>0.46058837209302345</v>
      </c>
      <c r="M2208" s="13">
        <f t="shared" si="2578"/>
        <v>0.16351680110311442</v>
      </c>
      <c r="N2208" s="13">
        <f t="shared" si="2579"/>
        <v>0.22078875082529567</v>
      </c>
      <c r="O2208" s="13">
        <f t="shared" si="2580"/>
        <v>7.5313937229942174E-2</v>
      </c>
      <c r="P2208" s="13">
        <f t="shared" si="2581"/>
        <v>0.10169273131907512</v>
      </c>
      <c r="Q2208" s="13">
        <f t="shared" si="2582"/>
        <v>0.14906013376648072</v>
      </c>
      <c r="R2208" s="13">
        <f t="shared" si="2583"/>
        <v>1.7344361872327609E-2</v>
      </c>
      <c r="S2208" s="13">
        <f t="shared" si="2584"/>
        <v>1.5810931251970042E-2</v>
      </c>
      <c r="T2208" s="13">
        <f t="shared" si="2585"/>
        <v>6.8655364355471676E-2</v>
      </c>
      <c r="U2208" s="13">
        <f t="shared" si="2586"/>
        <v>2.3419244785973018E-2</v>
      </c>
      <c r="V2208" s="13">
        <f t="shared" si="2587"/>
        <v>1.0925528908372177E-3</v>
      </c>
      <c r="W2208" s="13">
        <f t="shared" si="2588"/>
        <v>6.7089539647975899E-2</v>
      </c>
      <c r="X2208" s="13">
        <f t="shared" si="2589"/>
        <v>3.0900661850931575E-2</v>
      </c>
      <c r="Y2208" s="13">
        <f t="shared" si="2590"/>
        <v>7.1162427692587835E-3</v>
      </c>
      <c r="Z2208" s="13">
        <f t="shared" si="2591"/>
        <v>2.6628704665892268E-3</v>
      </c>
      <c r="AA2208" s="13">
        <f t="shared" si="2592"/>
        <v>3.5955439438731143E-3</v>
      </c>
      <c r="AB2208" s="13">
        <f t="shared" si="2593"/>
        <v>2.4274436955398645E-3</v>
      </c>
      <c r="AC2208" s="13">
        <f t="shared" si="2594"/>
        <v>4.2466846996094317E-5</v>
      </c>
      <c r="AD2208" s="13">
        <f t="shared" si="2595"/>
        <v>2.2646932230193033E-2</v>
      </c>
      <c r="AE2208" s="13">
        <f t="shared" si="2596"/>
        <v>1.0430913648805636E-2</v>
      </c>
      <c r="AF2208" s="13">
        <f t="shared" si="2597"/>
        <v>2.4021787684731437E-3</v>
      </c>
      <c r="AG2208" s="13">
        <f t="shared" si="2598"/>
        <v>3.6880520281582315E-4</v>
      </c>
      <c r="AH2208" s="13">
        <f t="shared" si="2599"/>
        <v>3.0662179332523035E-4</v>
      </c>
      <c r="AI2208" s="13">
        <f t="shared" si="2600"/>
        <v>4.1401643297436162E-4</v>
      </c>
      <c r="AJ2208" s="13">
        <f t="shared" si="2601"/>
        <v>2.7951308501904471E-4</v>
      </c>
      <c r="AK2208" s="13">
        <f t="shared" si="2602"/>
        <v>1.2580428935406017E-4</v>
      </c>
      <c r="AL2208" s="13">
        <f t="shared" si="2603"/>
        <v>1.0564222471105663E-6</v>
      </c>
      <c r="AM2208" s="13">
        <f t="shared" si="2604"/>
        <v>6.1158093154920585E-3</v>
      </c>
      <c r="AN2208" s="13">
        <f t="shared" si="2605"/>
        <v>2.8168706566538359E-3</v>
      </c>
      <c r="AO2208" s="13">
        <f t="shared" si="2606"/>
        <v>6.487089350723981E-4</v>
      </c>
      <c r="AP2208" s="13">
        <f t="shared" si="2607"/>
        <v>9.9595930789064921E-5</v>
      </c>
      <c r="AQ2208" s="13">
        <f t="shared" si="2608"/>
        <v>1.1468181907306209E-5</v>
      </c>
      <c r="AR2208" s="13">
        <f t="shared" si="2609"/>
        <v>2.8245286527182268E-5</v>
      </c>
      <c r="AS2208" s="13">
        <f t="shared" si="2610"/>
        <v>3.8138230976684319E-5</v>
      </c>
      <c r="AT2208" s="13">
        <f t="shared" si="2611"/>
        <v>2.5748095361524133E-5</v>
      </c>
      <c r="AU2208" s="13">
        <f t="shared" si="2612"/>
        <v>1.1588798567181252E-5</v>
      </c>
      <c r="AV2208" s="13">
        <f t="shared" si="2613"/>
        <v>3.911947185170917E-6</v>
      </c>
      <c r="AW2208" s="13">
        <f t="shared" si="2614"/>
        <v>1.8249987328886559E-8</v>
      </c>
      <c r="AX2208" s="13">
        <f t="shared" si="2615"/>
        <v>1.3763131066082239E-3</v>
      </c>
      <c r="AY2208" s="13">
        <f t="shared" si="2616"/>
        <v>6.3391381326297373E-4</v>
      </c>
      <c r="AZ2208" s="13">
        <f t="shared" si="2617"/>
        <v>1.4598666564903697E-4</v>
      </c>
      <c r="BA2208" s="13">
        <f t="shared" si="2618"/>
        <v>2.2413253559526152E-5</v>
      </c>
      <c r="BB2208" s="13">
        <f t="shared" si="2619"/>
        <v>2.580820992572578E-6</v>
      </c>
      <c r="BC2208" s="13">
        <f t="shared" si="2620"/>
        <v>2.3773922792650093E-7</v>
      </c>
      <c r="BD2208" s="13">
        <f t="shared" si="2621"/>
        <v>2.1682417568093151E-6</v>
      </c>
      <c r="BE2208" s="13">
        <f t="shared" si="2622"/>
        <v>2.9276709533431253E-6</v>
      </c>
      <c r="BF2208" s="13">
        <f t="shared" si="2623"/>
        <v>1.9765455545100552E-6</v>
      </c>
      <c r="BG2208" s="13">
        <f t="shared" si="2624"/>
        <v>8.8961097776199617E-7</v>
      </c>
      <c r="BH2208" s="13">
        <f t="shared" si="2625"/>
        <v>3.0029956428862644E-7</v>
      </c>
      <c r="BI2208" s="13">
        <f t="shared" si="2626"/>
        <v>8.1095967173251603E-8</v>
      </c>
      <c r="BJ2208" s="14">
        <f t="shared" si="2627"/>
        <v>0.59133342148491697</v>
      </c>
      <c r="BK2208" s="14">
        <f t="shared" si="2628"/>
        <v>0.28279045364750299</v>
      </c>
      <c r="BL2208" s="14">
        <f t="shared" si="2629"/>
        <v>0.12334246295172011</v>
      </c>
      <c r="BM2208" s="14">
        <f t="shared" si="2630"/>
        <v>0.27177859687121791</v>
      </c>
      <c r="BN2208" s="14">
        <f t="shared" si="2631"/>
        <v>0.72771671611623567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1.30232558139535</v>
      </c>
      <c r="F2209" s="10">
        <f>VLOOKUP(B2209,home!$B$2:$E$405,3,FALSE)</f>
        <v>0.96</v>
      </c>
      <c r="G2209" s="10">
        <f>VLOOKUP(C2209,away!$B$2:$E$405,4,FALSE)</f>
        <v>1.34</v>
      </c>
      <c r="H2209" s="10">
        <f>VLOOKUP(A2209,away!$A$2:$E$405,3,FALSE)</f>
        <v>0.918604651162791</v>
      </c>
      <c r="I2209" s="10">
        <f>VLOOKUP(C2209,away!$B$2:$E$405,3,FALSE)</f>
        <v>1.54</v>
      </c>
      <c r="J2209" s="10">
        <f>VLOOKUP(B2209,home!$B$2:$E$405,4,FALSE)</f>
        <v>0.54</v>
      </c>
      <c r="K2209" s="12">
        <f t="shared" si="2576"/>
        <v>1.6753116279069782</v>
      </c>
      <c r="L2209" s="12">
        <f t="shared" si="2577"/>
        <v>0.76391162790697709</v>
      </c>
      <c r="M2209" s="13">
        <f t="shared" si="2578"/>
        <v>8.7228579446859147E-2</v>
      </c>
      <c r="N2209" s="13">
        <f t="shared" si="2579"/>
        <v>0.14613505343313077</v>
      </c>
      <c r="O2209" s="13">
        <f t="shared" si="2580"/>
        <v>6.6634926125263255E-2</v>
      </c>
      <c r="P2209" s="13">
        <f t="shared" si="2581"/>
        <v>0.111634266562376</v>
      </c>
      <c r="Q2209" s="13">
        <f t="shared" si="2582"/>
        <v>0.12241087713066577</v>
      </c>
      <c r="R2209" s="13">
        <f t="shared" si="2583"/>
        <v>2.5451597445905503E-2</v>
      </c>
      <c r="S2209" s="13">
        <f t="shared" si="2584"/>
        <v>3.5717105419880685E-2</v>
      </c>
      <c r="T2209" s="13">
        <f t="shared" si="2585"/>
        <v>9.3511092422407849E-2</v>
      </c>
      <c r="U2209" s="13">
        <f t="shared" si="2586"/>
        <v>4.2639357149933034E-2</v>
      </c>
      <c r="V2209" s="13">
        <f t="shared" si="2587"/>
        <v>5.0789328357030254E-3</v>
      </c>
      <c r="W2209" s="13">
        <f t="shared" si="2588"/>
        <v>6.8358788613098936E-2</v>
      </c>
      <c r="X2209" s="13">
        <f t="shared" si="2589"/>
        <v>5.2220073491181337E-2</v>
      </c>
      <c r="Y2209" s="13">
        <f t="shared" si="2590"/>
        <v>1.9945760675035156E-2</v>
      </c>
      <c r="Z2209" s="13">
        <f t="shared" si="2591"/>
        <v>6.4809237459115786E-3</v>
      </c>
      <c r="AA2209" s="13">
        <f t="shared" si="2592"/>
        <v>1.0857566911104118E-2</v>
      </c>
      <c r="AB2209" s="13">
        <f t="shared" si="2593"/>
        <v>9.0949040484753912E-3</v>
      </c>
      <c r="AC2209" s="13">
        <f t="shared" si="2594"/>
        <v>4.062479763145529E-4</v>
      </c>
      <c r="AD2209" s="13">
        <f t="shared" si="2595"/>
        <v>2.8630568358289948E-2</v>
      </c>
      <c r="AE2209" s="13">
        <f t="shared" si="2596"/>
        <v>2.1871224082483265E-2</v>
      </c>
      <c r="AF2209" s="13">
        <f t="shared" si="2597"/>
        <v>8.3538411965840345E-3</v>
      </c>
      <c r="AG2209" s="13">
        <f t="shared" si="2598"/>
        <v>2.1271988092529605E-3</v>
      </c>
      <c r="AH2209" s="13">
        <f t="shared" si="2599"/>
        <v>1.2377132522700741E-3</v>
      </c>
      <c r="AI2209" s="13">
        <f t="shared" si="2600"/>
        <v>2.0735554035426181E-3</v>
      </c>
      <c r="AJ2209" s="13">
        <f t="shared" si="2601"/>
        <v>1.7369257393321476E-3</v>
      </c>
      <c r="AK2209" s="13">
        <f t="shared" si="2602"/>
        <v>9.699639626380241E-4</v>
      </c>
      <c r="AL2209" s="13">
        <f t="shared" si="2603"/>
        <v>2.0796484439347404E-5</v>
      </c>
      <c r="AM2209" s="13">
        <f t="shared" si="2604"/>
        <v>9.5930248168457494E-3</v>
      </c>
      <c r="AN2209" s="13">
        <f t="shared" si="2605"/>
        <v>7.3282232043886666E-3</v>
      </c>
      <c r="AO2209" s="13">
        <f t="shared" si="2606"/>
        <v>2.7990574588651149E-3</v>
      </c>
      <c r="AP2209" s="13">
        <f t="shared" si="2607"/>
        <v>7.1274418000227238E-4</v>
      </c>
      <c r="AQ2209" s="13">
        <f t="shared" si="2608"/>
        <v>1.361183917066898E-4</v>
      </c>
      <c r="AR2209" s="13">
        <f t="shared" si="2609"/>
        <v>1.8910070908473436E-4</v>
      </c>
      <c r="AS2209" s="13">
        <f t="shared" si="2610"/>
        <v>3.1680261677511019E-4</v>
      </c>
      <c r="AT2209" s="13">
        <f t="shared" si="2611"/>
        <v>2.6537155381735025E-4</v>
      </c>
      <c r="AU2209" s="13">
        <f t="shared" si="2612"/>
        <v>1.4819334994198313E-4</v>
      </c>
      <c r="AV2209" s="13">
        <f t="shared" si="2613"/>
        <v>6.2067510584073069E-5</v>
      </c>
      <c r="AW2209" s="13">
        <f t="shared" si="2614"/>
        <v>7.3930926403820817E-7</v>
      </c>
      <c r="AX2209" s="13">
        <f t="shared" si="2615"/>
        <v>2.6785510037436451E-3</v>
      </c>
      <c r="AY2209" s="13">
        <f t="shared" si="2616"/>
        <v>2.0461762577016753E-3</v>
      </c>
      <c r="AZ2209" s="13">
        <f t="shared" si="2617"/>
        <v>7.8154891800274659E-4</v>
      </c>
      <c r="BA2209" s="13">
        <f t="shared" si="2618"/>
        <v>1.990114354134716E-4</v>
      </c>
      <c r="BB2209" s="13">
        <f t="shared" si="2619"/>
        <v>3.800678739970232E-5</v>
      </c>
      <c r="BC2209" s="13">
        <f t="shared" si="2620"/>
        <v>5.8067653668041993E-6</v>
      </c>
      <c r="BD2209" s="13">
        <f t="shared" si="2621"/>
        <v>2.4076038419213843E-5</v>
      </c>
      <c r="BE2209" s="13">
        <f t="shared" si="2622"/>
        <v>4.033486711764409E-5</v>
      </c>
      <c r="BF2209" s="13">
        <f t="shared" si="2623"/>
        <v>3.3786735946135987E-5</v>
      </c>
      <c r="BG2209" s="13">
        <f t="shared" si="2624"/>
        <v>1.8867770533194769E-5</v>
      </c>
      <c r="BH2209" s="13">
        <f t="shared" si="2625"/>
        <v>7.9023488417354611E-6</v>
      </c>
      <c r="BI2209" s="13">
        <f t="shared" si="2626"/>
        <v>2.6477793804673314E-6</v>
      </c>
      <c r="BJ2209" s="14">
        <f t="shared" si="2627"/>
        <v>0.58988274743156632</v>
      </c>
      <c r="BK2209" s="14">
        <f t="shared" si="2628"/>
        <v>0.24213210498327442</v>
      </c>
      <c r="BL2209" s="14">
        <f t="shared" si="2629"/>
        <v>0.16180566131890578</v>
      </c>
      <c r="BM2209" s="14">
        <f t="shared" si="2630"/>
        <v>0.4387607003870202</v>
      </c>
      <c r="BN2209" s="14">
        <f t="shared" si="2631"/>
        <v>0.55949530014420046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1.26495726495726</v>
      </c>
      <c r="F2210" s="10">
        <f>VLOOKUP(B2210,home!$B$2:$E$405,3,FALSE)</f>
        <v>1.26</v>
      </c>
      <c r="G2210" s="10">
        <f>VLOOKUP(C2210,away!$B$2:$E$405,4,FALSE)</f>
        <v>0.59</v>
      </c>
      <c r="H2210" s="10">
        <f>VLOOKUP(A2210,away!$A$2:$E$405,3,FALSE)</f>
        <v>0.97435897435897401</v>
      </c>
      <c r="I2210" s="10">
        <f>VLOOKUP(C2210,away!$B$2:$E$405,3,FALSE)</f>
        <v>0.99</v>
      </c>
      <c r="J2210" s="10">
        <f>VLOOKUP(B2210,home!$B$2:$E$405,4,FALSE)</f>
        <v>1.64</v>
      </c>
      <c r="K2210" s="12">
        <f t="shared" si="2576"/>
        <v>0.94036923076922707</v>
      </c>
      <c r="L2210" s="12">
        <f t="shared" si="2577"/>
        <v>1.5819692307692299</v>
      </c>
      <c r="M2210" s="13">
        <f t="shared" si="2578"/>
        <v>8.027167487511995E-2</v>
      </c>
      <c r="N2210" s="13">
        <f t="shared" si="2579"/>
        <v>7.5485013154874034E-2</v>
      </c>
      <c r="O2210" s="13">
        <f t="shared" si="2580"/>
        <v>0.12698731975475122</v>
      </c>
      <c r="P2210" s="13">
        <f t="shared" si="2581"/>
        <v>0.11941496819522127</v>
      </c>
      <c r="Q2210" s="13">
        <f t="shared" si="2582"/>
        <v>3.5491891877526938E-2</v>
      </c>
      <c r="R2210" s="13">
        <f t="shared" si="2583"/>
        <v>0.10044501627493505</v>
      </c>
      <c r="S2210" s="13">
        <f t="shared" si="2584"/>
        <v>4.4411477184355945E-2</v>
      </c>
      <c r="T2210" s="13">
        <f t="shared" si="2585"/>
        <v>5.6147080892035961E-2</v>
      </c>
      <c r="U2210" s="13">
        <f t="shared" si="2586"/>
        <v>9.4455402689063148E-2</v>
      </c>
      <c r="V2210" s="13">
        <f t="shared" si="2587"/>
        <v>7.3408973598764497E-3</v>
      </c>
      <c r="W2210" s="13">
        <f t="shared" si="2588"/>
        <v>1.1125161021138197E-2</v>
      </c>
      <c r="X2210" s="13">
        <f t="shared" si="2589"/>
        <v>1.7599662422793812E-2</v>
      </c>
      <c r="Y2210" s="13">
        <f t="shared" si="2590"/>
        <v>1.3921062212392629E-2</v>
      </c>
      <c r="Z2210" s="13">
        <f t="shared" si="2591"/>
        <v>5.2966975043687227E-2</v>
      </c>
      <c r="AA2210" s="13">
        <f t="shared" si="2592"/>
        <v>4.9808513578005004E-2</v>
      </c>
      <c r="AB2210" s="13">
        <f t="shared" si="2593"/>
        <v>2.3419196799553579E-2</v>
      </c>
      <c r="AC2210" s="13">
        <f t="shared" si="2594"/>
        <v>6.8253607679622994E-4</v>
      </c>
      <c r="AD2210" s="13">
        <f t="shared" si="2595"/>
        <v>2.6154397779078781E-3</v>
      </c>
      <c r="AE2210" s="13">
        <f t="shared" si="2596"/>
        <v>4.137545253580171E-3</v>
      </c>
      <c r="AF2210" s="13">
        <f t="shared" si="2597"/>
        <v>3.2727346410395515E-3</v>
      </c>
      <c r="AG2210" s="13">
        <f t="shared" si="2598"/>
        <v>1.7257885008657163E-3</v>
      </c>
      <c r="AH2210" s="13">
        <f t="shared" si="2599"/>
        <v>2.0948031191508724E-2</v>
      </c>
      <c r="AI2210" s="13">
        <f t="shared" si="2600"/>
        <v>1.969888397768883E-2</v>
      </c>
      <c r="AJ2210" s="13">
        <f t="shared" si="2601"/>
        <v>9.2621121865557477E-3</v>
      </c>
      <c r="AK2210" s="13">
        <f t="shared" si="2602"/>
        <v>2.9032684373899048E-3</v>
      </c>
      <c r="AL2210" s="13">
        <f t="shared" si="2603"/>
        <v>4.0614587414308582E-5</v>
      </c>
      <c r="AM2210" s="13">
        <f t="shared" si="2604"/>
        <v>4.9189581841489402E-4</v>
      </c>
      <c r="AN2210" s="13">
        <f t="shared" si="2605"/>
        <v>7.7816404947641073E-4</v>
      </c>
      <c r="AO2210" s="13">
        <f t="shared" si="2606"/>
        <v>6.155157913812334E-4</v>
      </c>
      <c r="AP2210" s="13">
        <f t="shared" si="2607"/>
        <v>3.2457568100589438E-4</v>
      </c>
      <c r="AQ2210" s="13">
        <f t="shared" si="2608"/>
        <v>1.2836718510182344E-4</v>
      </c>
      <c r="AR2210" s="13">
        <f t="shared" si="2609"/>
        <v>6.6278281580321764E-3</v>
      </c>
      <c r="AS2210" s="13">
        <f t="shared" si="2610"/>
        <v>6.2326056666393397E-3</v>
      </c>
      <c r="AT2210" s="13">
        <f t="shared" si="2611"/>
        <v>2.9304752982127805E-3</v>
      </c>
      <c r="AU2210" s="13">
        <f t="shared" si="2612"/>
        <v>9.1857626732285813E-4</v>
      </c>
      <c r="AV2210" s="13">
        <f t="shared" si="2613"/>
        <v>2.1595021447631593E-4</v>
      </c>
      <c r="AW2210" s="13">
        <f t="shared" si="2614"/>
        <v>1.6783247058217207E-6</v>
      </c>
      <c r="AX2210" s="13">
        <f t="shared" si="2615"/>
        <v>7.7093948730235529E-5</v>
      </c>
      <c r="AY2210" s="13">
        <f t="shared" si="2616"/>
        <v>1.2196025476973313E-4</v>
      </c>
      <c r="AZ2210" s="13">
        <f t="shared" si="2617"/>
        <v>9.6468685211247048E-5</v>
      </c>
      <c r="BA2210" s="13">
        <f t="shared" si="2618"/>
        <v>5.0870163912318464E-5</v>
      </c>
      <c r="BB2210" s="13">
        <f t="shared" si="2619"/>
        <v>2.0118758518368771E-5</v>
      </c>
      <c r="BC2210" s="13">
        <f t="shared" si="2620"/>
        <v>6.3654513874671457E-6</v>
      </c>
      <c r="BD2210" s="13">
        <f t="shared" si="2621"/>
        <v>1.7475033688054665E-3</v>
      </c>
      <c r="BE2210" s="13">
        <f t="shared" si="2622"/>
        <v>1.6432983986902291E-3</v>
      </c>
      <c r="BF2210" s="13">
        <f t="shared" si="2623"/>
        <v>7.7265362555031672E-4</v>
      </c>
      <c r="BG2210" s="13">
        <f t="shared" si="2624"/>
        <v>2.4219323183660195E-4</v>
      </c>
      <c r="BH2210" s="13">
        <f t="shared" si="2625"/>
        <v>5.6937765779924593E-5</v>
      </c>
      <c r="BI2210" s="13">
        <f t="shared" si="2626"/>
        <v>1.0708504601637226E-5</v>
      </c>
      <c r="BJ2210" s="14">
        <f t="shared" si="2627"/>
        <v>0.2242327755420645</v>
      </c>
      <c r="BK2210" s="14">
        <f t="shared" si="2628"/>
        <v>0.25228412853355398</v>
      </c>
      <c r="BL2210" s="14">
        <f t="shared" si="2629"/>
        <v>0.46932647538939881</v>
      </c>
      <c r="BM2210" s="14">
        <f t="shared" si="2630"/>
        <v>0.4605941884462123</v>
      </c>
      <c r="BN2210" s="14">
        <f t="shared" si="2631"/>
        <v>0.53809588413242837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1.26495726495726</v>
      </c>
      <c r="F2211" s="10">
        <f>VLOOKUP(B2211,home!$B$2:$E$405,3,FALSE)</f>
        <v>1.74</v>
      </c>
      <c r="G2211" s="10">
        <f>VLOOKUP(C2211,away!$B$2:$E$405,4,FALSE)</f>
        <v>0.79</v>
      </c>
      <c r="H2211" s="10">
        <f>VLOOKUP(A2211,away!$A$2:$E$405,3,FALSE)</f>
        <v>0.97435897435897401</v>
      </c>
      <c r="I2211" s="10">
        <f>VLOOKUP(C2211,away!$B$2:$E$405,3,FALSE)</f>
        <v>1.32</v>
      </c>
      <c r="J2211" s="10">
        <f>VLOOKUP(B2211,home!$B$2:$E$405,4,FALSE)</f>
        <v>2.0499999999999998</v>
      </c>
      <c r="K2211" s="12">
        <f t="shared" si="2576"/>
        <v>1.7388102564102499</v>
      </c>
      <c r="L2211" s="12">
        <f t="shared" si="2577"/>
        <v>2.6366153846153835</v>
      </c>
      <c r="M2211" s="13">
        <f t="shared" si="2578"/>
        <v>1.2582785352795986E-2</v>
      </c>
      <c r="N2211" s="13">
        <f t="shared" si="2579"/>
        <v>2.1879076225650326E-2</v>
      </c>
      <c r="O2211" s="13">
        <f t="shared" si="2580"/>
        <v>3.3175965442495001E-2</v>
      </c>
      <c r="P2211" s="13">
        <f t="shared" si="2581"/>
        <v>5.768670897772233E-2</v>
      </c>
      <c r="Q2211" s="13">
        <f t="shared" si="2582"/>
        <v>1.9021781070971227E-2</v>
      </c>
      <c r="R2211" s="13">
        <f t="shared" si="2583"/>
        <v>4.3736130442575322E-2</v>
      </c>
      <c r="S2211" s="13">
        <f t="shared" si="2584"/>
        <v>6.6117244699341937E-2</v>
      </c>
      <c r="T2211" s="13">
        <f t="shared" si="2585"/>
        <v>5.0153120614508426E-2</v>
      </c>
      <c r="U2211" s="13">
        <f t="shared" si="2586"/>
        <v>7.6048832189246532E-2</v>
      </c>
      <c r="V2211" s="13">
        <f t="shared" si="2587"/>
        <v>3.3679932511323889E-2</v>
      </c>
      <c r="W2211" s="13">
        <f t="shared" si="2588"/>
        <v>1.102508934046504E-2</v>
      </c>
      <c r="X2211" s="13">
        <f t="shared" si="2589"/>
        <v>2.9068920171829195E-2</v>
      </c>
      <c r="Y2211" s="13">
        <f t="shared" si="2590"/>
        <v>3.8321781069600665E-2</v>
      </c>
      <c r="Z2211" s="13">
        <f t="shared" si="2591"/>
        <v>3.8438451462813106E-2</v>
      </c>
      <c r="AA2211" s="13">
        <f t="shared" si="2592"/>
        <v>6.6837173644066994E-2</v>
      </c>
      <c r="AB2211" s="13">
        <f t="shared" si="2593"/>
        <v>5.8108581520888276E-2</v>
      </c>
      <c r="AC2211" s="13">
        <f t="shared" si="2594"/>
        <v>9.6505086646929642E-3</v>
      </c>
      <c r="AD2211" s="13">
        <f t="shared" si="2595"/>
        <v>4.7926346057599817E-3</v>
      </c>
      <c r="AE2211" s="13">
        <f t="shared" si="2596"/>
        <v>1.2636334134386853E-2</v>
      </c>
      <c r="AF2211" s="13">
        <f t="shared" si="2597"/>
        <v>1.6658576491932447E-2</v>
      </c>
      <c r="AG2211" s="13">
        <f t="shared" si="2598"/>
        <v>1.4640753021473749E-2</v>
      </c>
      <c r="AH2211" s="13">
        <f t="shared" si="2599"/>
        <v>2.5336853121911185E-2</v>
      </c>
      <c r="AI2211" s="13">
        <f t="shared" si="2600"/>
        <v>4.4055980073539225E-2</v>
      </c>
      <c r="AJ2211" s="13">
        <f t="shared" si="2601"/>
        <v>3.8302495004037811E-2</v>
      </c>
      <c r="AK2211" s="13">
        <f t="shared" si="2602"/>
        <v>2.22002570530411E-2</v>
      </c>
      <c r="AL2211" s="13">
        <f t="shared" si="2603"/>
        <v>1.7697387954040756E-3</v>
      </c>
      <c r="AM2211" s="13">
        <f t="shared" si="2604"/>
        <v>1.6666964415444306E-3</v>
      </c>
      <c r="AN2211" s="13">
        <f t="shared" si="2605"/>
        <v>4.3944374792597605E-3</v>
      </c>
      <c r="AO2211" s="13">
        <f t="shared" si="2606"/>
        <v>5.793220732273366E-3</v>
      </c>
      <c r="AP2211" s="13">
        <f t="shared" si="2607"/>
        <v>5.0914983030615844E-3</v>
      </c>
      <c r="AQ2211" s="13">
        <f t="shared" si="2608"/>
        <v>3.3560806891488231E-3</v>
      </c>
      <c r="AR2211" s="13">
        <f t="shared" si="2609"/>
        <v>1.3360707347794255E-2</v>
      </c>
      <c r="AS2211" s="13">
        <f t="shared" si="2610"/>
        <v>2.3231734969240438E-2</v>
      </c>
      <c r="AT2211" s="13">
        <f t="shared" si="2611"/>
        <v>2.0197789519359972E-2</v>
      </c>
      <c r="AU2211" s="13">
        <f t="shared" si="2612"/>
        <v>1.1706707857692858E-2</v>
      </c>
      <c r="AV2211" s="13">
        <f t="shared" si="2613"/>
        <v>5.0889359229387013E-3</v>
      </c>
      <c r="AW2211" s="13">
        <f t="shared" si="2614"/>
        <v>2.2537495120571047E-4</v>
      </c>
      <c r="AX2211" s="13">
        <f t="shared" si="2615"/>
        <v>4.8301147781331977E-4</v>
      </c>
      <c r="AY2211" s="13">
        <f t="shared" si="2616"/>
        <v>1.273515493348411E-3</v>
      </c>
      <c r="AZ2211" s="13">
        <f t="shared" si="2617"/>
        <v>1.6788852711542355E-3</v>
      </c>
      <c r="BA2211" s="13">
        <f t="shared" si="2618"/>
        <v>1.475524911643142E-3</v>
      </c>
      <c r="BB2211" s="13">
        <f t="shared" si="2619"/>
        <v>9.7259792060539092E-4</v>
      </c>
      <c r="BC2211" s="13">
        <f t="shared" si="2620"/>
        <v>5.1287332810262055E-4</v>
      </c>
      <c r="BD2211" s="13">
        <f t="shared" si="2621"/>
        <v>5.8711744237563562E-3</v>
      </c>
      <c r="BE2211" s="13">
        <f t="shared" si="2622"/>
        <v>1.0208858305201091E-2</v>
      </c>
      <c r="BF2211" s="13">
        <f t="shared" si="2623"/>
        <v>8.8756337636613104E-3</v>
      </c>
      <c r="BG2211" s="13">
        <f t="shared" si="2624"/>
        <v>5.1443476734651323E-3</v>
      </c>
      <c r="BH2211" s="13">
        <f t="shared" si="2625"/>
        <v>2.2362611242903447E-3</v>
      </c>
      <c r="BI2211" s="13">
        <f t="shared" si="2626"/>
        <v>7.776867557855138E-4</v>
      </c>
      <c r="BJ2211" s="14">
        <f t="shared" si="2627"/>
        <v>0.24489640879453303</v>
      </c>
      <c r="BK2211" s="14">
        <f t="shared" si="2628"/>
        <v>0.18276043449462961</v>
      </c>
      <c r="BL2211" s="14">
        <f t="shared" si="2629"/>
        <v>0.51450210615498737</v>
      </c>
      <c r="BM2211" s="14">
        <f t="shared" si="2630"/>
        <v>0.79146681285261011</v>
      </c>
      <c r="BN2211" s="14">
        <f t="shared" si="2631"/>
        <v>0.18808244751221018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1.26495726495726</v>
      </c>
      <c r="F2212" s="10">
        <f>VLOOKUP(B2212,home!$B$2:$E$405,3,FALSE)</f>
        <v>0.79</v>
      </c>
      <c r="G2212" s="10">
        <f>VLOOKUP(C2212,away!$B$2:$E$405,4,FALSE)</f>
        <v>0.95</v>
      </c>
      <c r="H2212" s="10">
        <f>VLOOKUP(A2212,away!$A$2:$E$405,3,FALSE)</f>
        <v>0.97435897435897401</v>
      </c>
      <c r="I2212" s="10">
        <f>VLOOKUP(C2212,away!$B$2:$E$405,3,FALSE)</f>
        <v>1.26</v>
      </c>
      <c r="J2212" s="10">
        <f>VLOOKUP(B2212,home!$B$2:$E$405,4,FALSE)</f>
        <v>0.41</v>
      </c>
      <c r="K2212" s="12">
        <f t="shared" si="2576"/>
        <v>0.94935042735042363</v>
      </c>
      <c r="L2212" s="12">
        <f t="shared" si="2577"/>
        <v>0.50335384615384593</v>
      </c>
      <c r="M2212" s="13">
        <f t="shared" si="2578"/>
        <v>0.23393680282359397</v>
      </c>
      <c r="N2212" s="13">
        <f t="shared" si="2579"/>
        <v>0.22208800373357074</v>
      </c>
      <c r="O2212" s="13">
        <f t="shared" si="2580"/>
        <v>0.11775298945818991</v>
      </c>
      <c r="P2212" s="13">
        <f t="shared" si="2581"/>
        <v>0.11178885086392253</v>
      </c>
      <c r="Q2212" s="13">
        <f t="shared" si="2582"/>
        <v>0.10541967062693391</v>
      </c>
      <c r="R2212" s="13">
        <f t="shared" si="2583"/>
        <v>2.9635710069946575E-2</v>
      </c>
      <c r="S2212" s="13">
        <f t="shared" si="2584"/>
        <v>1.3354832402001107E-2</v>
      </c>
      <c r="T2212" s="13">
        <f t="shared" si="2585"/>
        <v>5.3063396670338804E-2</v>
      </c>
      <c r="U2212" s="13">
        <f t="shared" si="2586"/>
        <v>2.8134674019737037E-2</v>
      </c>
      <c r="V2212" s="13">
        <f t="shared" si="2587"/>
        <v>7.090810422494783E-4</v>
      </c>
      <c r="W2212" s="13">
        <f t="shared" si="2588"/>
        <v>3.3360069786940207E-2</v>
      </c>
      <c r="X2212" s="13">
        <f t="shared" si="2589"/>
        <v>1.6791919435217063E-2</v>
      </c>
      <c r="Y2212" s="13">
        <f t="shared" si="2590"/>
        <v>4.2261386160110121E-3</v>
      </c>
      <c r="Z2212" s="13">
        <f t="shared" si="2591"/>
        <v>4.9724162157359581E-3</v>
      </c>
      <c r="AA2212" s="13">
        <f t="shared" si="2592"/>
        <v>4.7205654593731085E-3</v>
      </c>
      <c r="AB2212" s="13">
        <f t="shared" si="2593"/>
        <v>2.2407354180957544E-3</v>
      </c>
      <c r="AC2212" s="13">
        <f t="shared" si="2594"/>
        <v>2.1177555734527597E-5</v>
      </c>
      <c r="AD2212" s="13">
        <f t="shared" si="2595"/>
        <v>7.9175991271679107E-3</v>
      </c>
      <c r="AE2212" s="13">
        <f t="shared" si="2596"/>
        <v>3.9853539729643008E-3</v>
      </c>
      <c r="AF2212" s="13">
        <f t="shared" si="2597"/>
        <v>1.0030216252880455E-3</v>
      </c>
      <c r="AG2212" s="13">
        <f t="shared" si="2598"/>
        <v>1.6829159762140648E-4</v>
      </c>
      <c r="AH2212" s="13">
        <f t="shared" si="2599"/>
        <v>6.2572120671711162E-4</v>
      </c>
      <c r="AI2212" s="13">
        <f t="shared" si="2600"/>
        <v>5.9402869499911276E-4</v>
      </c>
      <c r="AJ2212" s="13">
        <f t="shared" si="2601"/>
        <v>2.8197069772791102E-4</v>
      </c>
      <c r="AK2212" s="13">
        <f t="shared" si="2602"/>
        <v>8.9229667462763156E-5</v>
      </c>
      <c r="AL2212" s="13">
        <f t="shared" si="2603"/>
        <v>4.0479558429371608E-7</v>
      </c>
      <c r="AM2212" s="13">
        <f t="shared" si="2604"/>
        <v>1.5033152229932396E-3</v>
      </c>
      <c r="AN2212" s="13">
        <f t="shared" si="2605"/>
        <v>7.5669949947527375E-4</v>
      </c>
      <c r="AO2212" s="13">
        <f t="shared" si="2606"/>
        <v>1.9044380172178455E-4</v>
      </c>
      <c r="AP2212" s="13">
        <f t="shared" si="2607"/>
        <v>3.1953540024273567E-5</v>
      </c>
      <c r="AQ2212" s="13">
        <f t="shared" si="2608"/>
        <v>4.0209843173622386E-6</v>
      </c>
      <c r="AR2212" s="13">
        <f t="shared" si="2609"/>
        <v>6.2991835204216789E-5</v>
      </c>
      <c r="AS2212" s="13">
        <f t="shared" si="2610"/>
        <v>5.9801325670710674E-5</v>
      </c>
      <c r="AT2212" s="13">
        <f t="shared" si="2611"/>
        <v>2.8386207040805516E-5</v>
      </c>
      <c r="AU2212" s="13">
        <f t="shared" si="2612"/>
        <v>8.9828192616821064E-6</v>
      </c>
      <c r="AV2212" s="13">
        <f t="shared" si="2613"/>
        <v>2.1319608262223814E-6</v>
      </c>
      <c r="AW2212" s="13">
        <f t="shared" si="2614"/>
        <v>5.3732024889725496E-9</v>
      </c>
      <c r="AX2212" s="13">
        <f t="shared" si="2615"/>
        <v>2.3786215823183818E-4</v>
      </c>
      <c r="AY2212" s="13">
        <f t="shared" si="2616"/>
        <v>1.1972883220045043E-4</v>
      </c>
      <c r="AZ2212" s="13">
        <f t="shared" si="2617"/>
        <v>3.0132984091802573E-5</v>
      </c>
      <c r="BA2212" s="13">
        <f t="shared" si="2618"/>
        <v>5.0558511462338274E-6</v>
      </c>
      <c r="BB2212" s="13">
        <f t="shared" si="2619"/>
        <v>6.3622053000953196E-7</v>
      </c>
      <c r="BC2212" s="13">
        <f t="shared" si="2620"/>
        <v>6.404881015646728E-8</v>
      </c>
      <c r="BD2212" s="13">
        <f t="shared" si="2621"/>
        <v>5.2845304210552893E-6</v>
      </c>
      <c r="BE2212" s="13">
        <f t="shared" si="2622"/>
        <v>5.0168712135751539E-6</v>
      </c>
      <c r="BF2212" s="13">
        <f t="shared" si="2623"/>
        <v>2.3813844152848052E-6</v>
      </c>
      <c r="BG2212" s="13">
        <f t="shared" si="2624"/>
        <v>7.5358943744542285E-7</v>
      </c>
      <c r="BH2212" s="13">
        <f t="shared" si="2625"/>
        <v>1.7885511362139436E-7</v>
      </c>
      <c r="BI2212" s="13">
        <f t="shared" si="2626"/>
        <v>3.3959235710055873E-8</v>
      </c>
      <c r="BJ2212" s="14">
        <f t="shared" si="2627"/>
        <v>0.45090337833559585</v>
      </c>
      <c r="BK2212" s="14">
        <f t="shared" si="2628"/>
        <v>0.35993087831528636</v>
      </c>
      <c r="BL2212" s="14">
        <f t="shared" si="2629"/>
        <v>0.18425156803008957</v>
      </c>
      <c r="BM2212" s="14">
        <f t="shared" si="2630"/>
        <v>0.17931648986155213</v>
      </c>
      <c r="BN2212" s="14">
        <f t="shared" si="2631"/>
        <v>0.82062202757615765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1.26495726495726</v>
      </c>
      <c r="F2213" s="10">
        <f>VLOOKUP(B2213,home!$B$2:$E$405,3,FALSE)</f>
        <v>1.32</v>
      </c>
      <c r="G2213" s="10">
        <f>VLOOKUP(C2213,away!$B$2:$E$405,4,FALSE)</f>
        <v>0.79</v>
      </c>
      <c r="H2213" s="10">
        <f>VLOOKUP(A2213,away!$A$2:$E$405,3,FALSE)</f>
        <v>0.97435897435897401</v>
      </c>
      <c r="I2213" s="10">
        <f>VLOOKUP(C2213,away!$B$2:$E$405,3,FALSE)</f>
        <v>0.79</v>
      </c>
      <c r="J2213" s="10">
        <f>VLOOKUP(B2213,home!$B$2:$E$405,4,FALSE)</f>
        <v>0.51</v>
      </c>
      <c r="K2213" s="12">
        <f t="shared" si="2576"/>
        <v>1.3190974358974308</v>
      </c>
      <c r="L2213" s="12">
        <f t="shared" si="2577"/>
        <v>0.39256923076923061</v>
      </c>
      <c r="M2213" s="13">
        <f t="shared" si="2578"/>
        <v>0.18056460069241878</v>
      </c>
      <c r="N2213" s="13">
        <f t="shared" si="2579"/>
        <v>0.23818230178721306</v>
      </c>
      <c r="O2213" s="13">
        <f t="shared" si="2580"/>
        <v>7.0884106397976113E-2</v>
      </c>
      <c r="P2213" s="13">
        <f t="shared" si="2581"/>
        <v>9.3503042995450966E-2</v>
      </c>
      <c r="Q2213" s="13">
        <f t="shared" si="2582"/>
        <v>0.15709283178183042</v>
      </c>
      <c r="R2213" s="13">
        <f t="shared" si="2583"/>
        <v>1.391345956120889E-2</v>
      </c>
      <c r="S2213" s="13">
        <f t="shared" si="2584"/>
        <v>1.2104835355161938E-2</v>
      </c>
      <c r="T2213" s="13">
        <f t="shared" si="2585"/>
        <v>6.1669812131953307E-2</v>
      </c>
      <c r="U2213" s="13">
        <f t="shared" si="2586"/>
        <v>1.8353208831653242E-2</v>
      </c>
      <c r="V2213" s="13">
        <f t="shared" si="2587"/>
        <v>6.9648138014886572E-4</v>
      </c>
      <c r="W2213" s="13">
        <f t="shared" si="2588"/>
        <v>6.9073583867093002E-2</v>
      </c>
      <c r="X2213" s="13">
        <f t="shared" si="2589"/>
        <v>2.7116163685178635E-2</v>
      </c>
      <c r="Y2213" s="13">
        <f t="shared" si="2590"/>
        <v>5.3224857596515605E-3</v>
      </c>
      <c r="Z2213" s="13">
        <f t="shared" si="2591"/>
        <v>1.8206653724275237E-3</v>
      </c>
      <c r="AA2213" s="13">
        <f t="shared" si="2592"/>
        <v>2.4016350243963877E-3</v>
      </c>
      <c r="AB2213" s="13">
        <f t="shared" si="2593"/>
        <v>1.5839953013213695E-3</v>
      </c>
      <c r="AC2213" s="13">
        <f t="shared" si="2594"/>
        <v>2.2541492139052997E-5</v>
      </c>
      <c r="AD2213" s="13">
        <f t="shared" si="2595"/>
        <v>2.2778696841832126E-2</v>
      </c>
      <c r="AE2213" s="13">
        <f t="shared" si="2596"/>
        <v>8.9422154971235401E-3</v>
      </c>
      <c r="AF2213" s="13">
        <f t="shared" si="2597"/>
        <v>1.7552193295392404E-3</v>
      </c>
      <c r="AG2213" s="13">
        <f t="shared" si="2598"/>
        <v>2.2968170067616813E-4</v>
      </c>
      <c r="AH2213" s="13">
        <f t="shared" si="2599"/>
        <v>1.7868430118551191E-4</v>
      </c>
      <c r="AI2213" s="13">
        <f t="shared" si="2600"/>
        <v>2.3570200352893305E-4</v>
      </c>
      <c r="AJ2213" s="13">
        <f t="shared" si="2601"/>
        <v>1.554569542454514E-4</v>
      </c>
      <c r="AK2213" s="13">
        <f t="shared" si="2602"/>
        <v>6.835428991253307E-5</v>
      </c>
      <c r="AL2213" s="13">
        <f t="shared" si="2603"/>
        <v>4.6691280584943296E-7</v>
      </c>
      <c r="AM2213" s="13">
        <f t="shared" si="2604"/>
        <v>6.0094641194291341E-3</v>
      </c>
      <c r="AN2213" s="13">
        <f t="shared" si="2605"/>
        <v>2.3591307066995865E-3</v>
      </c>
      <c r="AO2213" s="13">
        <f t="shared" si="2606"/>
        <v>4.6306106340656403E-4</v>
      </c>
      <c r="AP2213" s="13">
        <f t="shared" si="2607"/>
        <v>6.0594508486898925E-5</v>
      </c>
      <c r="AQ2213" s="13">
        <f t="shared" si="2608"/>
        <v>5.9468848963853814E-6</v>
      </c>
      <c r="AR2213" s="13">
        <f t="shared" si="2609"/>
        <v>1.4029191733386787E-5</v>
      </c>
      <c r="AS2213" s="13">
        <f t="shared" si="2610"/>
        <v>1.8505870843223945E-5</v>
      </c>
      <c r="AT2213" s="13">
        <f t="shared" si="2611"/>
        <v>1.2205523389172867E-5</v>
      </c>
      <c r="AU2213" s="13">
        <f t="shared" si="2612"/>
        <v>5.366758202148018E-6</v>
      </c>
      <c r="AV2213" s="13">
        <f t="shared" si="2613"/>
        <v>1.7698192458837387E-6</v>
      </c>
      <c r="AW2213" s="13">
        <f t="shared" si="2614"/>
        <v>6.7162432591145594E-9</v>
      </c>
      <c r="AX2213" s="13">
        <f t="shared" si="2615"/>
        <v>1.3211781185094287E-3</v>
      </c>
      <c r="AY2213" s="13">
        <f t="shared" si="2616"/>
        <v>5.1865387769238578E-4</v>
      </c>
      <c r="AZ2213" s="13">
        <f t="shared" si="2617"/>
        <v>1.0180377690058925E-4</v>
      </c>
      <c r="BA2213" s="13">
        <f t="shared" si="2618"/>
        <v>1.3321676795755562E-5</v>
      </c>
      <c r="BB2213" s="13">
        <f t="shared" si="2619"/>
        <v>1.3074201030665174E-6</v>
      </c>
      <c r="BC2213" s="13">
        <f t="shared" si="2620"/>
        <v>1.0265058083061019E-7</v>
      </c>
      <c r="BD2213" s="13">
        <f t="shared" si="2621"/>
        <v>9.1790483451494976E-7</v>
      </c>
      <c r="BE2213" s="13">
        <f t="shared" si="2622"/>
        <v>1.2108059136065256E-6</v>
      </c>
      <c r="BF2213" s="13">
        <f t="shared" si="2623"/>
        <v>7.985854880039072E-7</v>
      </c>
      <c r="BG2213" s="13">
        <f t="shared" si="2624"/>
        <v>3.5113735652361761E-7</v>
      </c>
      <c r="BH2213" s="13">
        <f t="shared" si="2625"/>
        <v>1.1579609665952649E-7</v>
      </c>
      <c r="BI2213" s="13">
        <f t="shared" si="2626"/>
        <v>3.054926683810249E-8</v>
      </c>
      <c r="BJ2213" s="14">
        <f t="shared" si="2627"/>
        <v>0.6030175571855918</v>
      </c>
      <c r="BK2213" s="14">
        <f t="shared" si="2628"/>
        <v>0.28741062270581785</v>
      </c>
      <c r="BL2213" s="14">
        <f t="shared" si="2629"/>
        <v>0.10782990460779836</v>
      </c>
      <c r="BM2213" s="14">
        <f t="shared" si="2630"/>
        <v>0.24541975949408809</v>
      </c>
      <c r="BN2213" s="14">
        <f t="shared" si="2631"/>
        <v>0.75414034321609824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1.26495726495726</v>
      </c>
      <c r="F2214" s="10">
        <f>VLOOKUP(B2214,home!$B$2:$E$405,3,FALSE)</f>
        <v>1.58</v>
      </c>
      <c r="G2214" s="10">
        <f>VLOOKUP(C2214,away!$B$2:$E$405,4,FALSE)</f>
        <v>0.95</v>
      </c>
      <c r="H2214" s="10">
        <f>VLOOKUP(A2214,away!$A$2:$E$405,3,FALSE)</f>
        <v>0.97435897435897401</v>
      </c>
      <c r="I2214" s="10">
        <f>VLOOKUP(C2214,away!$B$2:$E$405,3,FALSE)</f>
        <v>0.47</v>
      </c>
      <c r="J2214" s="10">
        <f>VLOOKUP(B2214,home!$B$2:$E$405,4,FALSE)</f>
        <v>1.03</v>
      </c>
      <c r="K2214" s="12">
        <f t="shared" si="2576"/>
        <v>1.8987008547008473</v>
      </c>
      <c r="L2214" s="12">
        <f t="shared" si="2577"/>
        <v>0.47168717948717931</v>
      </c>
      <c r="M2214" s="13">
        <f t="shared" si="2578"/>
        <v>9.3444459597152141E-2</v>
      </c>
      <c r="N2214" s="13">
        <f t="shared" si="2579"/>
        <v>0.17742307530417153</v>
      </c>
      <c r="O2214" s="13">
        <f t="shared" si="2580"/>
        <v>4.4076553586084373E-2</v>
      </c>
      <c r="P2214" s="13">
        <f t="shared" si="2581"/>
        <v>8.3688189966166088E-2</v>
      </c>
      <c r="Q2214" s="13">
        <f t="shared" si="2582"/>
        <v>0.16843667236184168</v>
      </c>
      <c r="R2214" s="13">
        <f t="shared" si="2583"/>
        <v>1.0395172621267828E-2</v>
      </c>
      <c r="S2214" s="13">
        <f t="shared" si="2584"/>
        <v>1.8737636158437779E-2</v>
      </c>
      <c r="T2214" s="13">
        <f t="shared" si="2585"/>
        <v>7.9449418908563232E-2</v>
      </c>
      <c r="U2214" s="13">
        <f t="shared" si="2586"/>
        <v>1.9737323140764068E-2</v>
      </c>
      <c r="V2214" s="13">
        <f t="shared" si="2587"/>
        <v>1.8645881094675584E-3</v>
      </c>
      <c r="W2214" s="13">
        <f t="shared" si="2588"/>
        <v>0.10660361792546509</v>
      </c>
      <c r="X2214" s="13">
        <f t="shared" si="2589"/>
        <v>5.0283559862391539E-2</v>
      </c>
      <c r="Y2214" s="13">
        <f t="shared" si="2590"/>
        <v>1.1859055263033103E-2</v>
      </c>
      <c r="Z2214" s="13">
        <f t="shared" si="2591"/>
        <v>1.634423218002724E-3</v>
      </c>
      <c r="AA2214" s="13">
        <f t="shared" si="2592"/>
        <v>3.103280760964681E-3</v>
      </c>
      <c r="AB2214" s="13">
        <f t="shared" si="2593"/>
        <v>2.9461009166101685E-3</v>
      </c>
      <c r="AC2214" s="13">
        <f t="shared" si="2594"/>
        <v>1.0436948628796183E-4</v>
      </c>
      <c r="AD2214" s="13">
        <f t="shared" si="2595"/>
        <v>5.0602095117320819E-2</v>
      </c>
      <c r="AE2214" s="13">
        <f t="shared" si="2596"/>
        <v>2.3868359522031025E-2</v>
      </c>
      <c r="AF2214" s="13">
        <f t="shared" si="2597"/>
        <v>5.6291995909663866E-3</v>
      </c>
      <c r="AG2214" s="13">
        <f t="shared" si="2598"/>
        <v>8.8507375927777314E-4</v>
      </c>
      <c r="AH2214" s="13">
        <f t="shared" si="2599"/>
        <v>1.9273411944701593E-4</v>
      </c>
      <c r="AI2214" s="13">
        <f t="shared" si="2600"/>
        <v>3.6594443732406432E-4</v>
      </c>
      <c r="AJ2214" s="13">
        <f t="shared" si="2601"/>
        <v>3.4740950796011084E-4</v>
      </c>
      <c r="AK2214" s="13">
        <f t="shared" si="2602"/>
        <v>2.1987557656502106E-4</v>
      </c>
      <c r="AL2214" s="13">
        <f t="shared" si="2603"/>
        <v>3.7389026306292895E-6</v>
      </c>
      <c r="AM2214" s="13">
        <f t="shared" si="2604"/>
        <v>1.9215648249782103E-2</v>
      </c>
      <c r="AN2214" s="13">
        <f t="shared" si="2605"/>
        <v>9.0637749249574736E-3</v>
      </c>
      <c r="AO2214" s="13">
        <f t="shared" si="2606"/>
        <v>2.1376332149299058E-3</v>
      </c>
      <c r="AP2214" s="13">
        <f t="shared" si="2607"/>
        <v>3.3609806064279965E-4</v>
      </c>
      <c r="AQ2214" s="13">
        <f t="shared" si="2608"/>
        <v>3.9633286563928258E-5</v>
      </c>
      <c r="AR2214" s="13">
        <f t="shared" si="2609"/>
        <v>1.8182042638581616E-5</v>
      </c>
      <c r="AS2214" s="13">
        <f t="shared" si="2610"/>
        <v>3.452225989808216E-5</v>
      </c>
      <c r="AT2214" s="13">
        <f t="shared" si="2611"/>
        <v>3.2773722187346701E-5</v>
      </c>
      <c r="AU2214" s="13">
        <f t="shared" si="2612"/>
        <v>2.074249810961443E-5</v>
      </c>
      <c r="AV2214" s="13">
        <f t="shared" si="2613"/>
        <v>9.8459497223389138E-6</v>
      </c>
      <c r="AW2214" s="13">
        <f t="shared" si="2614"/>
        <v>9.3014846277567853E-8</v>
      </c>
      <c r="AX2214" s="13">
        <f t="shared" si="2615"/>
        <v>6.0807946259153556E-3</v>
      </c>
      <c r="AY2214" s="13">
        <f t="shared" si="2616"/>
        <v>2.8682328661388114E-3</v>
      </c>
      <c r="AZ2214" s="13">
        <f t="shared" si="2617"/>
        <v>6.7645433537072213E-4</v>
      </c>
      <c r="BA2214" s="13">
        <f t="shared" si="2618"/>
        <v>1.0635827916763018E-4</v>
      </c>
      <c r="BB2214" s="13">
        <f t="shared" si="2619"/>
        <v>1.254195917892237E-5</v>
      </c>
      <c r="BC2214" s="13">
        <f t="shared" si="2620"/>
        <v>1.1831762700698466E-6</v>
      </c>
      <c r="BD2214" s="13">
        <f t="shared" si="2621"/>
        <v>1.4293727349180325E-6</v>
      </c>
      <c r="BE2214" s="13">
        <f t="shared" si="2622"/>
        <v>2.7139512334749553E-6</v>
      </c>
      <c r="BF2214" s="13">
        <f t="shared" si="2623"/>
        <v>2.5764907633076592E-6</v>
      </c>
      <c r="BG2214" s="13">
        <f t="shared" si="2624"/>
        <v>1.6306617381403631E-6</v>
      </c>
      <c r="BH2214" s="13">
        <f t="shared" si="2625"/>
        <v>7.7403470898376972E-7</v>
      </c>
      <c r="BI2214" s="13">
        <f t="shared" si="2626"/>
        <v>2.9393207270312076E-7</v>
      </c>
      <c r="BJ2214" s="14">
        <f t="shared" si="2627"/>
        <v>0.71557848059397988</v>
      </c>
      <c r="BK2214" s="14">
        <f t="shared" si="2628"/>
        <v>0.20071121508628098</v>
      </c>
      <c r="BL2214" s="14">
        <f t="shared" si="2629"/>
        <v>8.1509879582794834E-2</v>
      </c>
      <c r="BM2214" s="14">
        <f t="shared" si="2630"/>
        <v>0.41910173519308214</v>
      </c>
      <c r="BN2214" s="14">
        <f t="shared" si="2631"/>
        <v>0.57746412343668363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1.62222222222222</v>
      </c>
      <c r="F2215" s="10">
        <f>VLOOKUP(B2215,home!$B$2:$E$405,3,FALSE)</f>
        <v>1.54</v>
      </c>
      <c r="G2215" s="10">
        <f>VLOOKUP(C2215,away!$B$2:$E$405,4,FALSE)</f>
        <v>0.31</v>
      </c>
      <c r="H2215" s="10">
        <f>VLOOKUP(A2215,away!$A$2:$E$405,3,FALSE)</f>
        <v>1.13333333333333</v>
      </c>
      <c r="I2215" s="10">
        <f>VLOOKUP(C2215,away!$B$2:$E$405,3,FALSE)</f>
        <v>1.08</v>
      </c>
      <c r="J2215" s="10">
        <f>VLOOKUP(B2215,home!$B$2:$E$405,4,FALSE)</f>
        <v>0.66</v>
      </c>
      <c r="K2215" s="12">
        <f t="shared" si="2576"/>
        <v>0.77444888888888785</v>
      </c>
      <c r="L2215" s="12">
        <f t="shared" si="2577"/>
        <v>0.80783999999999767</v>
      </c>
      <c r="M2215" s="13">
        <f t="shared" si="2578"/>
        <v>0.20550418323283287</v>
      </c>
      <c r="N2215" s="13">
        <f t="shared" si="2579"/>
        <v>0.15915248636668583</v>
      </c>
      <c r="O2215" s="13">
        <f t="shared" si="2580"/>
        <v>0.16601449938281121</v>
      </c>
      <c r="P2215" s="13">
        <f t="shared" si="2581"/>
        <v>0.12856974458646309</v>
      </c>
      <c r="Q2215" s="13">
        <f t="shared" si="2582"/>
        <v>6.1627733115291843E-2</v>
      </c>
      <c r="R2215" s="13">
        <f t="shared" si="2583"/>
        <v>6.7056576590704908E-2</v>
      </c>
      <c r="S2215" s="13">
        <f t="shared" si="2584"/>
        <v>2.0109297731788666E-2</v>
      </c>
      <c r="T2215" s="13">
        <f t="shared" si="2585"/>
        <v>4.9785347919857212E-2</v>
      </c>
      <c r="U2215" s="13">
        <f t="shared" si="2586"/>
        <v>5.1931891233364016E-2</v>
      </c>
      <c r="V2215" s="13">
        <f t="shared" si="2587"/>
        <v>1.3978884260364248E-3</v>
      </c>
      <c r="W2215" s="13">
        <f t="shared" si="2588"/>
        <v>1.5909176478626233E-2</v>
      </c>
      <c r="X2215" s="13">
        <f t="shared" si="2589"/>
        <v>1.2852069126493379E-2</v>
      </c>
      <c r="Y2215" s="13">
        <f t="shared" si="2590"/>
        <v>5.1912077615731897E-3</v>
      </c>
      <c r="Z2215" s="13">
        <f t="shared" si="2591"/>
        <v>1.8056994944344967E-2</v>
      </c>
      <c r="AA2215" s="13">
        <f t="shared" si="2592"/>
        <v>1.3984219671320224E-2</v>
      </c>
      <c r="AB2215" s="13">
        <f t="shared" si="2593"/>
        <v>5.4150316932160374E-3</v>
      </c>
      <c r="AC2215" s="13">
        <f t="shared" si="2594"/>
        <v>5.4660127554511016E-5</v>
      </c>
      <c r="AD2215" s="13">
        <f t="shared" si="2595"/>
        <v>3.0802110117523281E-3</v>
      </c>
      <c r="AE2215" s="13">
        <f t="shared" si="2596"/>
        <v>2.4883176637339934E-3</v>
      </c>
      <c r="AF2215" s="13">
        <f t="shared" si="2597"/>
        <v>1.0050812707354316E-3</v>
      </c>
      <c r="AG2215" s="13">
        <f t="shared" si="2598"/>
        <v>2.7064828458363629E-4</v>
      </c>
      <c r="AH2215" s="13">
        <f t="shared" si="2599"/>
        <v>3.6467906989598987E-3</v>
      </c>
      <c r="AI2215" s="13">
        <f t="shared" si="2600"/>
        <v>2.8242530048198239E-3</v>
      </c>
      <c r="AJ2215" s="13">
        <f t="shared" si="2601"/>
        <v>1.0936198007619074E-3</v>
      </c>
      <c r="AK2215" s="13">
        <f t="shared" si="2602"/>
        <v>2.823175465223155E-4</v>
      </c>
      <c r="AL2215" s="13">
        <f t="shared" si="2603"/>
        <v>1.3678823522117373E-6</v>
      </c>
      <c r="AM2215" s="13">
        <f t="shared" si="2604"/>
        <v>4.7709319911898166E-4</v>
      </c>
      <c r="AN2215" s="13">
        <f t="shared" si="2605"/>
        <v>3.8541496997627703E-4</v>
      </c>
      <c r="AO2215" s="13">
        <f t="shared" si="2606"/>
        <v>1.5567681467281734E-4</v>
      </c>
      <c r="AP2215" s="13">
        <f t="shared" si="2607"/>
        <v>4.1920652655096144E-5</v>
      </c>
      <c r="AQ2215" s="13">
        <f t="shared" si="2608"/>
        <v>8.4662950102231915E-6</v>
      </c>
      <c r="AR2215" s="13">
        <f t="shared" si="2609"/>
        <v>5.8920467964955145E-4</v>
      </c>
      <c r="AS2215" s="13">
        <f t="shared" si="2610"/>
        <v>4.5630890948272822E-4</v>
      </c>
      <c r="AT2215" s="13">
        <f t="shared" si="2611"/>
        <v>1.7669396396949945E-4</v>
      </c>
      <c r="AU2215" s="13">
        <f t="shared" si="2612"/>
        <v>4.5613481356517361E-5</v>
      </c>
      <c r="AV2215" s="13">
        <f t="shared" si="2613"/>
        <v>8.8313274887272144E-6</v>
      </c>
      <c r="AW2215" s="13">
        <f t="shared" si="2614"/>
        <v>2.3771925477456556E-8</v>
      </c>
      <c r="AX2215" s="13">
        <f t="shared" si="2615"/>
        <v>6.1580716325690025E-5</v>
      </c>
      <c r="AY2215" s="13">
        <f t="shared" si="2616"/>
        <v>4.9747365876545284E-5</v>
      </c>
      <c r="AZ2215" s="13">
        <f t="shared" si="2617"/>
        <v>2.0093956024854109E-5</v>
      </c>
      <c r="BA2215" s="13">
        <f t="shared" si="2618"/>
        <v>5.4109004783727E-6</v>
      </c>
      <c r="BB2215" s="13">
        <f t="shared" si="2619"/>
        <v>1.0927854606121472E-6</v>
      </c>
      <c r="BC2215" s="13">
        <f t="shared" si="2620"/>
        <v>1.7655916130018299E-7</v>
      </c>
      <c r="BD2215" s="13">
        <f t="shared" si="2621"/>
        <v>7.9330518068015341E-5</v>
      </c>
      <c r="BE2215" s="13">
        <f t="shared" si="2622"/>
        <v>6.1437431572754315E-5</v>
      </c>
      <c r="BF2215" s="13">
        <f t="shared" si="2623"/>
        <v>2.3790075308853325E-5</v>
      </c>
      <c r="BG2215" s="13">
        <f t="shared" si="2624"/>
        <v>6.1413991298414763E-6</v>
      </c>
      <c r="BH2215" s="13">
        <f t="shared" si="2625"/>
        <v>1.1890499330822282E-6</v>
      </c>
      <c r="BI2215" s="13">
        <f t="shared" si="2626"/>
        <v>1.8417167990178769E-7</v>
      </c>
      <c r="BJ2215" s="14">
        <f t="shared" si="2627"/>
        <v>0.31256895321409384</v>
      </c>
      <c r="BK2215" s="14">
        <f t="shared" si="2628"/>
        <v>0.35568688935290432</v>
      </c>
      <c r="BL2215" s="14">
        <f t="shared" si="2629"/>
        <v>0.31369792463011986</v>
      </c>
      <c r="BM2215" s="14">
        <f t="shared" si="2630"/>
        <v>0.21203581527272211</v>
      </c>
      <c r="BN2215" s="14">
        <f t="shared" si="2631"/>
        <v>0.78792522327478975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1.62222222222222</v>
      </c>
      <c r="F2216" s="10">
        <f>VLOOKUP(B2216,home!$B$2:$E$405,3,FALSE)</f>
        <v>0.99</v>
      </c>
      <c r="G2216" s="10">
        <f>VLOOKUP(C2216,away!$B$2:$E$405,4,FALSE)</f>
        <v>1.23</v>
      </c>
      <c r="H2216" s="10">
        <f>VLOOKUP(A2216,away!$A$2:$E$405,3,FALSE)</f>
        <v>1.13333333333333</v>
      </c>
      <c r="I2216" s="10">
        <f>VLOOKUP(C2216,away!$B$2:$E$405,3,FALSE)</f>
        <v>0.46</v>
      </c>
      <c r="J2216" s="10">
        <f>VLOOKUP(B2216,home!$B$2:$E$405,4,FALSE)</f>
        <v>1.41</v>
      </c>
      <c r="K2216" s="12">
        <f t="shared" si="2576"/>
        <v>1.9753799999999972</v>
      </c>
      <c r="L2216" s="12">
        <f t="shared" si="2577"/>
        <v>0.73507999999999774</v>
      </c>
      <c r="M2216" s="13">
        <f t="shared" si="2578"/>
        <v>6.650620682244314E-2</v>
      </c>
      <c r="N2216" s="13">
        <f t="shared" si="2579"/>
        <v>0.13137503083291754</v>
      </c>
      <c r="O2216" s="13">
        <f t="shared" si="2580"/>
        <v>4.8887382511041348E-2</v>
      </c>
      <c r="P2216" s="13">
        <f t="shared" si="2581"/>
        <v>9.657115766466072E-2</v>
      </c>
      <c r="Q2216" s="13">
        <f t="shared" si="2582"/>
        <v>0.12975780420336419</v>
      </c>
      <c r="R2216" s="13">
        <f t="shared" si="2583"/>
        <v>1.7968068568108082E-2</v>
      </c>
      <c r="S2216" s="13">
        <f t="shared" si="2584"/>
        <v>3.505683506199312E-2</v>
      </c>
      <c r="T2216" s="13">
        <f t="shared" si="2585"/>
        <v>9.5382366713808647E-2</v>
      </c>
      <c r="U2216" s="13">
        <f t="shared" si="2586"/>
        <v>3.5493763288069295E-2</v>
      </c>
      <c r="V2216" s="13">
        <f t="shared" si="2587"/>
        <v>5.6560788462851046E-3</v>
      </c>
      <c r="W2216" s="13">
        <f t="shared" si="2588"/>
        <v>8.5440323755747075E-2</v>
      </c>
      <c r="X2216" s="13">
        <f t="shared" si="2589"/>
        <v>6.2805473186374361E-2</v>
      </c>
      <c r="Y2216" s="13">
        <f t="shared" si="2590"/>
        <v>2.3083523614919964E-2</v>
      </c>
      <c r="Z2216" s="13">
        <f t="shared" si="2591"/>
        <v>4.4026559476816165E-3</v>
      </c>
      <c r="AA2216" s="13">
        <f t="shared" si="2592"/>
        <v>8.6969185059313E-3</v>
      </c>
      <c r="AB2216" s="13">
        <f t="shared" si="2593"/>
        <v>8.5898594391232742E-3</v>
      </c>
      <c r="AC2216" s="13">
        <f t="shared" si="2594"/>
        <v>5.1331118940392832E-4</v>
      </c>
      <c r="AD2216" s="13">
        <f t="shared" si="2595"/>
        <v>4.2194276685156844E-2</v>
      </c>
      <c r="AE2216" s="13">
        <f t="shared" si="2596"/>
        <v>3.1016168905724995E-2</v>
      </c>
      <c r="AF2216" s="13">
        <f t="shared" si="2597"/>
        <v>1.1399682719610131E-2</v>
      </c>
      <c r="AG2216" s="13">
        <f t="shared" si="2598"/>
        <v>2.7932262578436629E-3</v>
      </c>
      <c r="AH2216" s="13">
        <f t="shared" si="2599"/>
        <v>8.0907608350544804E-4</v>
      </c>
      <c r="AI2216" s="13">
        <f t="shared" si="2600"/>
        <v>1.5982327138349898E-3</v>
      </c>
      <c r="AJ2216" s="13">
        <f t="shared" si="2601"/>
        <v>1.5785584691276793E-3</v>
      </c>
      <c r="AK2216" s="13">
        <f t="shared" si="2602"/>
        <v>1.0394176095818103E-3</v>
      </c>
      <c r="AL2216" s="13">
        <f t="shared" si="2603"/>
        <v>2.9814393676250422E-5</v>
      </c>
      <c r="AM2216" s="13">
        <f t="shared" si="2604"/>
        <v>1.6669946055664998E-2</v>
      </c>
      <c r="AN2216" s="13">
        <f t="shared" si="2605"/>
        <v>1.2253743946598188E-2</v>
      </c>
      <c r="AO2216" s="13">
        <f t="shared" si="2606"/>
        <v>4.5037410501326848E-3</v>
      </c>
      <c r="AP2216" s="13">
        <f t="shared" si="2607"/>
        <v>1.1035366570438412E-3</v>
      </c>
      <c r="AQ2216" s="13">
        <f t="shared" si="2608"/>
        <v>2.0279693146494604E-4</v>
      </c>
      <c r="AR2216" s="13">
        <f t="shared" si="2609"/>
        <v>1.1894712949263661E-4</v>
      </c>
      <c r="AS2216" s="13">
        <f t="shared" si="2610"/>
        <v>2.3496578065716419E-4</v>
      </c>
      <c r="AT2216" s="13">
        <f t="shared" si="2611"/>
        <v>2.3207335189727422E-4</v>
      </c>
      <c r="AU2216" s="13">
        <f t="shared" si="2612"/>
        <v>1.5281101929027899E-4</v>
      </c>
      <c r="AV2216" s="13">
        <f t="shared" si="2613"/>
        <v>7.5464957821407713E-5</v>
      </c>
      <c r="AW2216" s="13">
        <f t="shared" si="2614"/>
        <v>1.2025654989166382E-6</v>
      </c>
      <c r="AX2216" s="13">
        <f t="shared" si="2615"/>
        <v>5.4882463399065764E-3</v>
      </c>
      <c r="AY2216" s="13">
        <f t="shared" si="2616"/>
        <v>4.0343001195385138E-3</v>
      </c>
      <c r="AZ2216" s="13">
        <f t="shared" si="2617"/>
        <v>1.4827666659351809E-3</v>
      </c>
      <c r="BA2216" s="13">
        <f t="shared" si="2618"/>
        <v>3.633173735985431E-4</v>
      </c>
      <c r="BB2216" s="13">
        <f t="shared" si="2619"/>
        <v>6.6766833746204052E-5</v>
      </c>
      <c r="BC2216" s="13">
        <f t="shared" si="2620"/>
        <v>9.8157928300319066E-6</v>
      </c>
      <c r="BD2216" s="13">
        <f t="shared" si="2621"/>
        <v>1.4572609324574502E-5</v>
      </c>
      <c r="BE2216" s="13">
        <f t="shared" si="2622"/>
        <v>2.8786441007577941E-5</v>
      </c>
      <c r="BF2216" s="13">
        <f t="shared" si="2623"/>
        <v>2.8432079918774626E-5</v>
      </c>
      <c r="BG2216" s="13">
        <f t="shared" si="2624"/>
        <v>1.8721387343316316E-5</v>
      </c>
      <c r="BH2216" s="13">
        <f t="shared" si="2625"/>
        <v>9.2454635325600312E-6</v>
      </c>
      <c r="BI2216" s="13">
        <f t="shared" si="2626"/>
        <v>3.652660750589681E-6</v>
      </c>
      <c r="BJ2216" s="14">
        <f t="shared" si="2627"/>
        <v>0.66142685464192685</v>
      </c>
      <c r="BK2216" s="14">
        <f t="shared" si="2628"/>
        <v>0.20836770409800076</v>
      </c>
      <c r="BL2216" s="14">
        <f t="shared" si="2629"/>
        <v>0.12557895006935932</v>
      </c>
      <c r="BM2216" s="14">
        <f t="shared" si="2630"/>
        <v>0.50467741660039411</v>
      </c>
      <c r="BN2216" s="14">
        <f t="shared" si="2631"/>
        <v>0.49106565060253504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1.62222222222222</v>
      </c>
      <c r="F2217" s="10">
        <f>VLOOKUP(B2217,home!$B$2:$E$405,3,FALSE)</f>
        <v>1.1100000000000001</v>
      </c>
      <c r="G2217" s="10">
        <f>VLOOKUP(C2217,away!$B$2:$E$405,4,FALSE)</f>
        <v>1.39</v>
      </c>
      <c r="H2217" s="10">
        <f>VLOOKUP(A2217,away!$A$2:$E$405,3,FALSE)</f>
        <v>1.13333333333333</v>
      </c>
      <c r="I2217" s="10">
        <f>VLOOKUP(C2217,away!$B$2:$E$405,3,FALSE)</f>
        <v>0.92</v>
      </c>
      <c r="J2217" s="10">
        <f>VLOOKUP(B2217,home!$B$2:$E$405,4,FALSE)</f>
        <v>1.06</v>
      </c>
      <c r="K2217" s="12">
        <f t="shared" si="2576"/>
        <v>2.5029266666666632</v>
      </c>
      <c r="L2217" s="12">
        <f t="shared" si="2577"/>
        <v>1.1052266666666635</v>
      </c>
      <c r="M2217" s="13">
        <f t="shared" si="2578"/>
        <v>2.7101848764440075E-2</v>
      </c>
      <c r="N2217" s="13">
        <f t="shared" si="2579"/>
        <v>6.7833939988484027E-2</v>
      </c>
      <c r="O2217" s="13">
        <f t="shared" si="2580"/>
        <v>2.9953685970426136E-2</v>
      </c>
      <c r="P2217" s="13">
        <f t="shared" si="2581"/>
        <v>7.4971879380338682E-2</v>
      </c>
      <c r="Q2217" s="13">
        <f t="shared" si="2582"/>
        <v>8.4891688651121414E-2</v>
      </c>
      <c r="R2217" s="13">
        <f t="shared" si="2583"/>
        <v>1.6552806249737043E-2</v>
      </c>
      <c r="S2217" s="13">
        <f t="shared" si="2584"/>
        <v>5.1848701786674771E-2</v>
      </c>
      <c r="T2217" s="13">
        <f t="shared" si="2585"/>
        <v>9.3824558075583139E-2</v>
      </c>
      <c r="U2217" s="13">
        <f t="shared" si="2586"/>
        <v>4.1430460170633447E-2</v>
      </c>
      <c r="V2217" s="13">
        <f t="shared" si="2587"/>
        <v>1.5936570109473944E-2</v>
      </c>
      <c r="W2217" s="13">
        <f t="shared" si="2588"/>
        <v>7.0825890434418504E-2</v>
      </c>
      <c r="X2217" s="13">
        <f t="shared" si="2589"/>
        <v>7.8278662798530685E-2</v>
      </c>
      <c r="Y2217" s="13">
        <f t="shared" si="2590"/>
        <v>4.3257832777971912E-2</v>
      </c>
      <c r="Z2217" s="13">
        <f t="shared" si="2591"/>
        <v>6.0982009584586612E-3</v>
      </c>
      <c r="AA2217" s="13">
        <f t="shared" si="2592"/>
        <v>1.5263349797618389E-2</v>
      </c>
      <c r="AB2217" s="13">
        <f t="shared" si="2593"/>
        <v>1.9101522615560144E-2</v>
      </c>
      <c r="AC2217" s="13">
        <f t="shared" si="2594"/>
        <v>2.7553346599353224E-3</v>
      </c>
      <c r="AD2217" s="13">
        <f t="shared" si="2595"/>
        <v>4.431800246467936E-2</v>
      </c>
      <c r="AE2217" s="13">
        <f t="shared" si="2596"/>
        <v>4.898143813736254E-2</v>
      </c>
      <c r="AF2217" s="13">
        <f t="shared" si="2597"/>
        <v>2.7067795800548296E-2</v>
      </c>
      <c r="AG2217" s="13">
        <f t="shared" si="2598"/>
        <v>9.9720165755513013E-3</v>
      </c>
      <c r="AH2217" s="13">
        <f t="shared" si="2599"/>
        <v>1.6849735794951812E-3</v>
      </c>
      <c r="AI2217" s="13">
        <f t="shared" si="2600"/>
        <v>4.2173653047472698E-3</v>
      </c>
      <c r="AJ2217" s="13">
        <f t="shared" si="2601"/>
        <v>5.2778780421633611E-3</v>
      </c>
      <c r="AK2217" s="13">
        <f t="shared" si="2602"/>
        <v>4.4033805650483711E-3</v>
      </c>
      <c r="AL2217" s="13">
        <f t="shared" si="2603"/>
        <v>3.0488343370608416E-4</v>
      </c>
      <c r="AM2217" s="13">
        <f t="shared" si="2604"/>
        <v>2.2184942036448961E-2</v>
      </c>
      <c r="AN2217" s="13">
        <f t="shared" si="2605"/>
        <v>2.4519389537137629E-2</v>
      </c>
      <c r="AO2217" s="13">
        <f t="shared" si="2606"/>
        <v>1.3549741583416043E-2</v>
      </c>
      <c r="AP2217" s="13">
        <f t="shared" si="2607"/>
        <v>4.9918452414778637E-3</v>
      </c>
      <c r="AQ2217" s="13">
        <f t="shared" si="2608"/>
        <v>1.3792801191886074E-3</v>
      </c>
      <c r="AR2217" s="13">
        <f t="shared" si="2609"/>
        <v>3.7245554653737059E-4</v>
      </c>
      <c r="AS2217" s="13">
        <f t="shared" si="2610"/>
        <v>9.3222891957629121E-4</v>
      </c>
      <c r="AT2217" s="13">
        <f t="shared" si="2611"/>
        <v>1.1666503111226758E-3</v>
      </c>
      <c r="AU2217" s="13">
        <f t="shared" si="2612"/>
        <v>9.7334672479463483E-4</v>
      </c>
      <c r="AV2217" s="13">
        <f t="shared" si="2613"/>
        <v>6.0905386835028742E-4</v>
      </c>
      <c r="AW2217" s="13">
        <f t="shared" si="2614"/>
        <v>2.3427762166857565E-5</v>
      </c>
      <c r="AX2217" s="13">
        <f t="shared" si="2615"/>
        <v>9.2545471702470596E-3</v>
      </c>
      <c r="AY2217" s="13">
        <f t="shared" si="2616"/>
        <v>1.0228372320481561E-2</v>
      </c>
      <c r="AZ2217" s="13">
        <f t="shared" si="2617"/>
        <v>5.6523349225957014E-3</v>
      </c>
      <c r="BA2217" s="13">
        <f t="shared" si="2618"/>
        <v>2.0823704284613398E-3</v>
      </c>
      <c r="BB2217" s="13">
        <f t="shared" si="2619"/>
        <v>5.7537283185339009E-4</v>
      </c>
      <c r="BC2217" s="13">
        <f t="shared" si="2620"/>
        <v>1.2718347940797602E-4</v>
      </c>
      <c r="BD2217" s="13">
        <f t="shared" si="2621"/>
        <v>6.860796703016798E-5</v>
      </c>
      <c r="BE2217" s="13">
        <f t="shared" si="2622"/>
        <v>1.7172071022559466E-4</v>
      </c>
      <c r="BF2217" s="13">
        <f t="shared" si="2623"/>
        <v>2.1490217242128986E-4</v>
      </c>
      <c r="BG2217" s="13">
        <f t="shared" si="2624"/>
        <v>1.7929479269261452E-4</v>
      </c>
      <c r="BH2217" s="13">
        <f t="shared" si="2625"/>
        <v>1.1219042945620402E-4</v>
      </c>
      <c r="BI2217" s="13">
        <f t="shared" si="2626"/>
        <v>5.6160883526143602E-5</v>
      </c>
      <c r="BJ2217" s="14">
        <f t="shared" si="2627"/>
        <v>0.66379720537496734</v>
      </c>
      <c r="BK2217" s="14">
        <f t="shared" si="2628"/>
        <v>0.18314759045505044</v>
      </c>
      <c r="BL2217" s="14">
        <f t="shared" si="2629"/>
        <v>0.14274203462116258</v>
      </c>
      <c r="BM2217" s="14">
        <f t="shared" si="2630"/>
        <v>0.6842742378467771</v>
      </c>
      <c r="BN2217" s="14">
        <f t="shared" si="2631"/>
        <v>0.30130584900454738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1.62222222222222</v>
      </c>
      <c r="F2218" s="10">
        <f>VLOOKUP(B2218,home!$B$2:$E$405,3,FALSE)</f>
        <v>1.08</v>
      </c>
      <c r="G2218" s="10">
        <f>VLOOKUP(C2218,away!$B$2:$E$405,4,FALSE)</f>
        <v>0.86</v>
      </c>
      <c r="H2218" s="10">
        <f>VLOOKUP(A2218,away!$A$2:$E$405,3,FALSE)</f>
        <v>1.13333333333333</v>
      </c>
      <c r="I2218" s="10">
        <f>VLOOKUP(C2218,away!$B$2:$E$405,3,FALSE)</f>
        <v>0.49</v>
      </c>
      <c r="J2218" s="10">
        <f>VLOOKUP(B2218,home!$B$2:$E$405,4,FALSE)</f>
        <v>0.66</v>
      </c>
      <c r="K2218" s="12">
        <f t="shared" si="2576"/>
        <v>1.5067199999999981</v>
      </c>
      <c r="L2218" s="12">
        <f t="shared" si="2577"/>
        <v>0.3665199999999989</v>
      </c>
      <c r="M2218" s="13">
        <f t="shared" si="2578"/>
        <v>0.15362510924215281</v>
      </c>
      <c r="N2218" s="13">
        <f t="shared" si="2579"/>
        <v>0.23147002459733615</v>
      </c>
      <c r="O2218" s="13">
        <f t="shared" si="2580"/>
        <v>5.6306675039433679E-2</v>
      </c>
      <c r="P2218" s="13">
        <f t="shared" si="2581"/>
        <v>8.4838393415415408E-2</v>
      </c>
      <c r="Q2218" s="13">
        <f t="shared" si="2582"/>
        <v>0.174380257730649</v>
      </c>
      <c r="R2218" s="13">
        <f t="shared" si="2583"/>
        <v>1.0318761267726583E-2</v>
      </c>
      <c r="S2218" s="13">
        <f t="shared" si="2584"/>
        <v>1.1712852529145478E-2</v>
      </c>
      <c r="T2218" s="13">
        <f t="shared" si="2585"/>
        <v>6.391385206343729E-2</v>
      </c>
      <c r="U2218" s="13">
        <f t="shared" si="2586"/>
        <v>1.5547483977308976E-2</v>
      </c>
      <c r="V2218" s="13">
        <f t="shared" si="2587"/>
        <v>7.1870455421310382E-4</v>
      </c>
      <c r="W2218" s="13">
        <f t="shared" si="2588"/>
        <v>8.7580740642641028E-2</v>
      </c>
      <c r="X2218" s="13">
        <f t="shared" si="2589"/>
        <v>3.2100093060340694E-2</v>
      </c>
      <c r="Y2218" s="13">
        <f t="shared" si="2590"/>
        <v>5.8826630542380166E-3</v>
      </c>
      <c r="Z2218" s="13">
        <f t="shared" si="2591"/>
        <v>1.2606774599490452E-3</v>
      </c>
      <c r="AA2218" s="13">
        <f t="shared" si="2592"/>
        <v>1.8994879424544229E-3</v>
      </c>
      <c r="AB2218" s="13">
        <f t="shared" si="2593"/>
        <v>1.4309982363274625E-3</v>
      </c>
      <c r="AC2218" s="13">
        <f t="shared" si="2594"/>
        <v>2.4806223092603194E-5</v>
      </c>
      <c r="AD2218" s="13">
        <f t="shared" si="2595"/>
        <v>3.2989913385269999E-2</v>
      </c>
      <c r="AE2218" s="13">
        <f t="shared" si="2596"/>
        <v>1.2091463053969125E-2</v>
      </c>
      <c r="AF2218" s="13">
        <f t="shared" si="2597"/>
        <v>2.2158815192703744E-3</v>
      </c>
      <c r="AG2218" s="13">
        <f t="shared" si="2598"/>
        <v>2.7072163148099171E-4</v>
      </c>
      <c r="AH2218" s="13">
        <f t="shared" si="2599"/>
        <v>1.1551587565513065E-4</v>
      </c>
      <c r="AI2218" s="13">
        <f t="shared" si="2600"/>
        <v>1.7405008016709822E-4</v>
      </c>
      <c r="AJ2218" s="13">
        <f t="shared" si="2601"/>
        <v>1.3112236839468499E-4</v>
      </c>
      <c r="AK2218" s="13">
        <f t="shared" si="2602"/>
        <v>6.5854898302546494E-5</v>
      </c>
      <c r="AL2218" s="13">
        <f t="shared" si="2603"/>
        <v>5.479625366615208E-7</v>
      </c>
      <c r="AM2218" s="13">
        <f t="shared" si="2604"/>
        <v>9.9413124591707872E-3</v>
      </c>
      <c r="AN2218" s="13">
        <f t="shared" si="2605"/>
        <v>3.6436898425352662E-3</v>
      </c>
      <c r="AO2218" s="13">
        <f t="shared" si="2606"/>
        <v>6.6774260054301075E-4</v>
      </c>
      <c r="AP2218" s="13">
        <f t="shared" si="2607"/>
        <v>8.1580339317007843E-5</v>
      </c>
      <c r="AQ2218" s="13">
        <f t="shared" si="2608"/>
        <v>7.4752064916174057E-6</v>
      </c>
      <c r="AR2218" s="13">
        <f t="shared" si="2609"/>
        <v>8.4677757490236751E-6</v>
      </c>
      <c r="AS2218" s="13">
        <f t="shared" si="2610"/>
        <v>1.2758567076568934E-5</v>
      </c>
      <c r="AT2218" s="13">
        <f t="shared" si="2611"/>
        <v>9.6117940928039624E-6</v>
      </c>
      <c r="AU2218" s="13">
        <f t="shared" si="2612"/>
        <v>4.8274274651698552E-6</v>
      </c>
      <c r="AV2218" s="13">
        <f t="shared" si="2613"/>
        <v>1.8183953775801795E-6</v>
      </c>
      <c r="AW2218" s="13">
        <f t="shared" si="2614"/>
        <v>8.4057911951174297E-9</v>
      </c>
      <c r="AX2218" s="13">
        <f t="shared" si="2615"/>
        <v>2.4964623847469661E-3</v>
      </c>
      <c r="AY2218" s="13">
        <f t="shared" si="2616"/>
        <v>9.1500339325745531E-4</v>
      </c>
      <c r="AZ2218" s="13">
        <f t="shared" si="2617"/>
        <v>1.6768352184836071E-4</v>
      </c>
      <c r="BA2218" s="13">
        <f t="shared" si="2618"/>
        <v>2.0486454809286993E-5</v>
      </c>
      <c r="BB2218" s="13">
        <f t="shared" si="2619"/>
        <v>1.8771738541749615E-6</v>
      </c>
      <c r="BC2218" s="13">
        <f t="shared" si="2620"/>
        <v>1.3760435220644099E-7</v>
      </c>
      <c r="BD2218" s="13">
        <f t="shared" si="2621"/>
        <v>5.1726819458869111E-7</v>
      </c>
      <c r="BE2218" s="13">
        <f t="shared" si="2622"/>
        <v>7.7937833415067157E-7</v>
      </c>
      <c r="BF2218" s="13">
        <f t="shared" si="2623"/>
        <v>5.8715246181574937E-7</v>
      </c>
      <c r="BG2218" s="13">
        <f t="shared" si="2624"/>
        <v>2.9489145242234152E-7</v>
      </c>
      <c r="BH2218" s="13">
        <f t="shared" si="2625"/>
        <v>1.1107971229844752E-7</v>
      </c>
      <c r="BI2218" s="13">
        <f t="shared" si="2626"/>
        <v>3.3473204822863322E-8</v>
      </c>
      <c r="BJ2218" s="14">
        <f t="shared" si="2627"/>
        <v>0.66083906171955875</v>
      </c>
      <c r="BK2218" s="14">
        <f t="shared" si="2628"/>
        <v>0.25183541731981351</v>
      </c>
      <c r="BL2218" s="14">
        <f t="shared" si="2629"/>
        <v>8.602975688889182E-2</v>
      </c>
      <c r="BM2218" s="14">
        <f t="shared" si="2630"/>
        <v>0.28811069710803339</v>
      </c>
      <c r="BN2218" s="14">
        <f t="shared" si="2631"/>
        <v>0.7109392212927137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1.1583333333333301</v>
      </c>
      <c r="F2219" s="10">
        <f>VLOOKUP(B2219,home!$B$2:$E$405,3,FALSE)</f>
        <v>1.58</v>
      </c>
      <c r="G2219" s="10">
        <f>VLOOKUP(C2219,away!$B$2:$E$405,4,FALSE)</f>
        <v>1.44</v>
      </c>
      <c r="H2219" s="10">
        <f>VLOOKUP(A2219,away!$A$2:$E$405,3,FALSE)</f>
        <v>1.05</v>
      </c>
      <c r="I2219" s="10">
        <f>VLOOKUP(C2219,away!$B$2:$E$405,3,FALSE)</f>
        <v>0.57999999999999996</v>
      </c>
      <c r="J2219" s="10">
        <f>VLOOKUP(B2219,home!$B$2:$E$405,4,FALSE)</f>
        <v>0.63</v>
      </c>
      <c r="K2219" s="12">
        <f t="shared" si="2576"/>
        <v>2.6354399999999925</v>
      </c>
      <c r="L2219" s="12">
        <f t="shared" si="2577"/>
        <v>0.38367000000000001</v>
      </c>
      <c r="M2219" s="13">
        <f t="shared" si="2578"/>
        <v>4.8844670779813214E-2</v>
      </c>
      <c r="N2219" s="13">
        <f t="shared" si="2579"/>
        <v>0.12872719915995057</v>
      </c>
      <c r="O2219" s="13">
        <f t="shared" si="2580"/>
        <v>1.8740234838090938E-2</v>
      </c>
      <c r="P2219" s="13">
        <f t="shared" si="2581"/>
        <v>4.9388764501698233E-2</v>
      </c>
      <c r="Q2219" s="13">
        <f t="shared" si="2582"/>
        <v>0.16962640487704961</v>
      </c>
      <c r="R2219" s="13">
        <f t="shared" si="2583"/>
        <v>3.5950329501651746E-3</v>
      </c>
      <c r="S2219" s="13">
        <f t="shared" si="2584"/>
        <v>1.2484729756906839E-2</v>
      </c>
      <c r="T2219" s="13">
        <f t="shared" si="2585"/>
        <v>6.5080562759177632E-2</v>
      </c>
      <c r="U2219" s="13">
        <f t="shared" si="2586"/>
        <v>9.474493638183281E-3</v>
      </c>
      <c r="V2219" s="13">
        <f t="shared" si="2587"/>
        <v>1.4026444964028262E-3</v>
      </c>
      <c r="W2219" s="13">
        <f t="shared" si="2588"/>
        <v>0.14901340415639011</v>
      </c>
      <c r="X2219" s="13">
        <f t="shared" si="2589"/>
        <v>5.7171972772682197E-2</v>
      </c>
      <c r="Y2219" s="13">
        <f t="shared" si="2590"/>
        <v>1.0967585396847489E-2</v>
      </c>
      <c r="Z2219" s="13">
        <f t="shared" si="2591"/>
        <v>4.5976876399662442E-4</v>
      </c>
      <c r="AA2219" s="13">
        <f t="shared" si="2592"/>
        <v>1.2116929913872604E-3</v>
      </c>
      <c r="AB2219" s="13">
        <f t="shared" si="2593"/>
        <v>1.5966720886108165E-3</v>
      </c>
      <c r="AC2219" s="13">
        <f t="shared" si="2594"/>
        <v>8.8641807804282213E-5</v>
      </c>
      <c r="AD2219" s="13">
        <f t="shared" si="2595"/>
        <v>9.8178971462478906E-2</v>
      </c>
      <c r="AE2219" s="13">
        <f t="shared" si="2596"/>
        <v>3.7668325981009283E-2</v>
      </c>
      <c r="AF2219" s="13">
        <f t="shared" si="2597"/>
        <v>7.2261033145669161E-3</v>
      </c>
      <c r="AG2219" s="13">
        <f t="shared" si="2598"/>
        <v>9.2414635289996331E-4</v>
      </c>
      <c r="AH2219" s="13">
        <f t="shared" si="2599"/>
        <v>4.4099870420646217E-5</v>
      </c>
      <c r="AI2219" s="13">
        <f t="shared" si="2600"/>
        <v>1.1622256250138752E-4</v>
      </c>
      <c r="AJ2219" s="13">
        <f t="shared" si="2601"/>
        <v>1.5314879505932795E-4</v>
      </c>
      <c r="AK2219" s="13">
        <f t="shared" si="2602"/>
        <v>1.3453815348371805E-4</v>
      </c>
      <c r="AL2219" s="13">
        <f t="shared" si="2603"/>
        <v>3.5851684949505834E-6</v>
      </c>
      <c r="AM2219" s="13">
        <f t="shared" si="2604"/>
        <v>5.1748957710214948E-2</v>
      </c>
      <c r="AN2219" s="13">
        <f t="shared" si="2605"/>
        <v>1.9854522604678172E-2</v>
      </c>
      <c r="AO2219" s="13">
        <f t="shared" si="2606"/>
        <v>3.8087923438684368E-3</v>
      </c>
      <c r="AP2219" s="13">
        <f t="shared" si="2607"/>
        <v>4.8710645285733459E-4</v>
      </c>
      <c r="AQ2219" s="13">
        <f t="shared" si="2608"/>
        <v>4.6722033191943386E-5</v>
      </c>
      <c r="AR2219" s="13">
        <f t="shared" si="2609"/>
        <v>3.3839594568578665E-6</v>
      </c>
      <c r="AS2219" s="13">
        <f t="shared" si="2610"/>
        <v>8.9182221109814693E-6</v>
      </c>
      <c r="AT2219" s="13">
        <f t="shared" si="2611"/>
        <v>1.1751719640082471E-5</v>
      </c>
      <c r="AU2219" s="13">
        <f t="shared" si="2612"/>
        <v>1.0323650669419619E-5</v>
      </c>
      <c r="AV2219" s="13">
        <f t="shared" si="2613"/>
        <v>6.801840480053791E-6</v>
      </c>
      <c r="AW2219" s="13">
        <f t="shared" si="2614"/>
        <v>1.0069735100467898E-7</v>
      </c>
      <c r="AX2219" s="13">
        <f t="shared" si="2615"/>
        <v>2.2730212184634731E-2</v>
      </c>
      <c r="AY2219" s="13">
        <f t="shared" si="2616"/>
        <v>8.7209005088788091E-3</v>
      </c>
      <c r="AZ2219" s="13">
        <f t="shared" si="2617"/>
        <v>1.672973949120766E-3</v>
      </c>
      <c r="BA2219" s="13">
        <f t="shared" si="2618"/>
        <v>2.1395663835305489E-4</v>
      </c>
      <c r="BB2219" s="13">
        <f t="shared" si="2619"/>
        <v>2.0522185859229138E-5</v>
      </c>
      <c r="BC2219" s="13">
        <f t="shared" si="2620"/>
        <v>1.5747494097220885E-6</v>
      </c>
      <c r="BD2219" s="13">
        <f t="shared" si="2621"/>
        <v>2.1638728746877633E-7</v>
      </c>
      <c r="BE2219" s="13">
        <f t="shared" si="2622"/>
        <v>5.7027571288671025E-7</v>
      </c>
      <c r="BF2219" s="13">
        <f t="shared" si="2623"/>
        <v>7.5146371238507388E-7</v>
      </c>
      <c r="BG2219" s="13">
        <f t="shared" si="2624"/>
        <v>6.6014584205603779E-7</v>
      </c>
      <c r="BH2219" s="13">
        <f t="shared" si="2625"/>
        <v>4.3494368949703982E-7</v>
      </c>
      <c r="BI2219" s="13">
        <f t="shared" si="2626"/>
        <v>2.2925359940961512E-7</v>
      </c>
      <c r="BJ2219" s="14">
        <f t="shared" si="2627"/>
        <v>0.83389091759411993</v>
      </c>
      <c r="BK2219" s="14">
        <f t="shared" si="2628"/>
        <v>0.12093393701999916</v>
      </c>
      <c r="BL2219" s="14">
        <f t="shared" si="2629"/>
        <v>3.5110177750103631E-2</v>
      </c>
      <c r="BM2219" s="14">
        <f t="shared" si="2630"/>
        <v>0.56275169420992388</v>
      </c>
      <c r="BN2219" s="14">
        <f t="shared" si="2631"/>
        <v>0.4189223071067677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1.3611111111111101</v>
      </c>
      <c r="F2220" s="10">
        <f>VLOOKUP(B2220,home!$B$2:$E$405,3,FALSE)</f>
        <v>1.1000000000000001</v>
      </c>
      <c r="G2220" s="10">
        <f>VLOOKUP(C2220,away!$B$2:$E$405,4,FALSE)</f>
        <v>0.55000000000000004</v>
      </c>
      <c r="H2220" s="10">
        <f>VLOOKUP(A2220,away!$A$2:$E$405,3,FALSE)</f>
        <v>1.1666666666666701</v>
      </c>
      <c r="I2220" s="10">
        <f>VLOOKUP(C2220,away!$B$2:$E$405,3,FALSE)</f>
        <v>1.1000000000000001</v>
      </c>
      <c r="J2220" s="10">
        <f>VLOOKUP(B2220,home!$B$2:$E$405,4,FALSE)</f>
        <v>1.29</v>
      </c>
      <c r="K2220" s="12">
        <f t="shared" si="2576"/>
        <v>0.82347222222222172</v>
      </c>
      <c r="L2220" s="12">
        <f t="shared" si="2577"/>
        <v>1.6555000000000051</v>
      </c>
      <c r="M2220" s="13">
        <f t="shared" si="2578"/>
        <v>8.3829339263777322E-2</v>
      </c>
      <c r="N2220" s="13">
        <f t="shared" si="2579"/>
        <v>6.9031132290963262E-2</v>
      </c>
      <c r="O2220" s="13">
        <f t="shared" si="2580"/>
        <v>0.13877947115118378</v>
      </c>
      <c r="P2220" s="13">
        <f t="shared" si="2581"/>
        <v>0.11428103950769003</v>
      </c>
      <c r="Q2220" s="13">
        <f t="shared" si="2582"/>
        <v>2.8422609955077838E-2</v>
      </c>
      <c r="R2220" s="13">
        <f t="shared" si="2583"/>
        <v>0.11487470724539274</v>
      </c>
      <c r="S2220" s="13">
        <f t="shared" si="2584"/>
        <v>3.8948642878667852E-2</v>
      </c>
      <c r="T2220" s="13">
        <f t="shared" si="2585"/>
        <v>4.7053630780631503E-2</v>
      </c>
      <c r="U2220" s="13">
        <f t="shared" si="2586"/>
        <v>9.4596130452490726E-2</v>
      </c>
      <c r="V2220" s="13">
        <f t="shared" si="2587"/>
        <v>5.899673252400134E-3</v>
      </c>
      <c r="W2220" s="13">
        <f t="shared" si="2588"/>
        <v>7.8017432603544636E-3</v>
      </c>
      <c r="X2220" s="13">
        <f t="shared" si="2589"/>
        <v>1.2915785967516854E-2</v>
      </c>
      <c r="Y2220" s="13">
        <f t="shared" si="2590"/>
        <v>1.069104183461211E-2</v>
      </c>
      <c r="Z2220" s="13">
        <f t="shared" si="2591"/>
        <v>6.339169261491609E-2</v>
      </c>
      <c r="AA2220" s="13">
        <f t="shared" si="2592"/>
        <v>5.2201297988032962E-2</v>
      </c>
      <c r="AB2220" s="13">
        <f t="shared" si="2593"/>
        <v>2.1493159428544944E-2</v>
      </c>
      <c r="AC2220" s="13">
        <f t="shared" si="2594"/>
        <v>5.0267364472367118E-4</v>
      </c>
      <c r="AD2220" s="13">
        <f t="shared" si="2595"/>
        <v>1.6061297149528324E-3</v>
      </c>
      <c r="AE2220" s="13">
        <f t="shared" si="2596"/>
        <v>2.6589477431044222E-3</v>
      </c>
      <c r="AF2220" s="13">
        <f t="shared" si="2597"/>
        <v>2.2009439943546927E-3</v>
      </c>
      <c r="AG2220" s="13">
        <f t="shared" si="2598"/>
        <v>1.2145542608847349E-3</v>
      </c>
      <c r="AH2220" s="13">
        <f t="shared" si="2599"/>
        <v>2.6236236780998474E-2</v>
      </c>
      <c r="AI2220" s="13">
        <f t="shared" si="2600"/>
        <v>2.1604812204797208E-2</v>
      </c>
      <c r="AJ2220" s="13">
        <f t="shared" si="2601"/>
        <v>8.895481358489065E-3</v>
      </c>
      <c r="AK2220" s="13">
        <f t="shared" si="2602"/>
        <v>2.4417272673371128E-3</v>
      </c>
      <c r="AL2220" s="13">
        <f t="shared" si="2603"/>
        <v>2.741096000834777E-5</v>
      </c>
      <c r="AM2220" s="13">
        <f t="shared" si="2604"/>
        <v>2.6452064110987062E-4</v>
      </c>
      <c r="AN2220" s="13">
        <f t="shared" si="2605"/>
        <v>4.3791392135739219E-4</v>
      </c>
      <c r="AO2220" s="13">
        <f t="shared" si="2606"/>
        <v>3.6248324840358251E-4</v>
      </c>
      <c r="AP2220" s="13">
        <f t="shared" si="2607"/>
        <v>2.0003033924404425E-4</v>
      </c>
      <c r="AQ2220" s="13">
        <f t="shared" si="2608"/>
        <v>8.2787556654629067E-5</v>
      </c>
      <c r="AR2220" s="13">
        <f t="shared" si="2609"/>
        <v>8.6868179981886232E-3</v>
      </c>
      <c r="AS2220" s="13">
        <f t="shared" si="2610"/>
        <v>7.1533533210083773E-3</v>
      </c>
      <c r="AT2220" s="13">
        <f t="shared" si="2611"/>
        <v>2.9452938777957387E-3</v>
      </c>
      <c r="AU2220" s="13">
        <f t="shared" si="2612"/>
        <v>8.0845589821532061E-4</v>
      </c>
      <c r="AV2220" s="13">
        <f t="shared" si="2613"/>
        <v>1.6643524376800805E-4</v>
      </c>
      <c r="AW2220" s="13">
        <f t="shared" si="2614"/>
        <v>1.0380060486807779E-6</v>
      </c>
      <c r="AX2220" s="13">
        <f t="shared" si="2615"/>
        <v>3.6304233359731973E-5</v>
      </c>
      <c r="AY2220" s="13">
        <f t="shared" si="2616"/>
        <v>6.0101658327036466E-5</v>
      </c>
      <c r="AZ2220" s="13">
        <f t="shared" si="2617"/>
        <v>4.9749147680204594E-5</v>
      </c>
      <c r="BA2220" s="13">
        <f t="shared" si="2618"/>
        <v>2.7453237994859652E-5</v>
      </c>
      <c r="BB2220" s="13">
        <f t="shared" si="2619"/>
        <v>1.1362208875122572E-5</v>
      </c>
      <c r="BC2220" s="13">
        <f t="shared" si="2620"/>
        <v>3.7620273585530956E-6</v>
      </c>
      <c r="BD2220" s="13">
        <f t="shared" si="2621"/>
        <v>2.3968378660002175E-3</v>
      </c>
      <c r="BE2220" s="13">
        <f t="shared" si="2622"/>
        <v>1.9737294038215669E-3</v>
      </c>
      <c r="BF2220" s="13">
        <f t="shared" si="2623"/>
        <v>8.1265566911514319E-4</v>
      </c>
      <c r="BG2220" s="13">
        <f t="shared" si="2624"/>
        <v>2.2306645658257785E-4</v>
      </c>
      <c r="BH2220" s="13">
        <f t="shared" si="2625"/>
        <v>4.592225767632302E-5</v>
      </c>
      <c r="BI2220" s="13">
        <f t="shared" si="2626"/>
        <v>7.5631407156366427E-6</v>
      </c>
      <c r="BJ2220" s="14">
        <f t="shared" si="2627"/>
        <v>0.18513298802281777</v>
      </c>
      <c r="BK2220" s="14">
        <f t="shared" si="2628"/>
        <v>0.24354888116559439</v>
      </c>
      <c r="BL2220" s="14">
        <f t="shared" si="2629"/>
        <v>0.50634315501015437</v>
      </c>
      <c r="BM2220" s="14">
        <f t="shared" si="2630"/>
        <v>0.44913935374711939</v>
      </c>
      <c r="BN2220" s="14">
        <f t="shared" si="2631"/>
        <v>0.54921829941408495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1.3611111111111101</v>
      </c>
      <c r="F2221" s="10">
        <f>VLOOKUP(B2221,home!$B$2:$E$405,3,FALSE)</f>
        <v>1.29</v>
      </c>
      <c r="G2221" s="10">
        <f>VLOOKUP(C2221,away!$B$2:$E$405,4,FALSE)</f>
        <v>1.1000000000000001</v>
      </c>
      <c r="H2221" s="10">
        <f>VLOOKUP(A2221,away!$A$2:$E$405,3,FALSE)</f>
        <v>1.1666666666666701</v>
      </c>
      <c r="I2221" s="10">
        <f>VLOOKUP(C2221,away!$B$2:$E$405,3,FALSE)</f>
        <v>0.37</v>
      </c>
      <c r="J2221" s="10">
        <f>VLOOKUP(B2221,home!$B$2:$E$405,4,FALSE)</f>
        <v>0.43</v>
      </c>
      <c r="K2221" s="12">
        <f t="shared" ref="K2221:K2224" si="2632">E2221*F2221*G2221</f>
        <v>1.9314166666666654</v>
      </c>
      <c r="L2221" s="12">
        <f t="shared" ref="L2221:L2224" si="2633">H2221*I2221*J2221</f>
        <v>0.18561666666666721</v>
      </c>
      <c r="M2221" s="13">
        <f t="shared" ref="M2221:M2224" si="2634">_xlfn.POISSON.DIST(0,K2221,FALSE) * _xlfn.POISSON.DIST(0,L2221,FALSE)</f>
        <v>0.12038825107128169</v>
      </c>
      <c r="N2221" s="13">
        <f t="shared" ref="N2221:N2224" si="2635">_xlfn.POISSON.DIST(1,K2221,FALSE) * _xlfn.POISSON.DIST(0,L2221,FALSE)</f>
        <v>0.23251987458992449</v>
      </c>
      <c r="O2221" s="13">
        <f t="shared" ref="O2221:O2224" si="2636">_xlfn.POISSON.DIST(0,K2221,FALSE) * _xlfn.POISSON.DIST(1,L2221,FALSE)</f>
        <v>2.2346065869681131E-2</v>
      </c>
      <c r="P2221" s="13">
        <f t="shared" ref="P2221:P2224" si="2637">_xlfn.POISSON.DIST(1,K2221,FALSE) * _xlfn.POISSON.DIST(1,L2221,FALSE)</f>
        <v>4.315956405513327E-2</v>
      </c>
      <c r="Q2221" s="13">
        <f t="shared" ref="Q2221:Q2224" si="2638">_xlfn.POISSON.DIST(2,K2221,FALSE) * _xlfn.POISSON.DIST(0,L2221,FALSE)</f>
        <v>0.22454638055711157</v>
      </c>
      <c r="R2221" s="13">
        <f t="shared" ref="R2221:R2224" si="2639">_xlfn.POISSON.DIST(0,K2221,FALSE) * _xlfn.POISSON.DIST(2,L2221,FALSE)</f>
        <v>2.0739011299219959E-3</v>
      </c>
      <c r="S2221" s="13">
        <f t="shared" ref="S2221:S2224" si="2640">_xlfn.POISSON.DIST(2,K2221,FALSE) * _xlfn.POISSON.DIST(2,L2221,FALSE)</f>
        <v>3.8682096318647875E-3</v>
      </c>
      <c r="T2221" s="13">
        <f t="shared" ref="T2221:T2224" si="2641">_xlfn.POISSON.DIST(2,K2221,FALSE) * _xlfn.POISSON.DIST(1,L2221,FALSE)</f>
        <v>4.1679550671075975E-2</v>
      </c>
      <c r="U2221" s="13">
        <f t="shared" ref="U2221:U2224" si="2642">_xlfn.POISSON.DIST(1,K2221,FALSE) * _xlfn.POISSON.DIST(2,L2221,FALSE)</f>
        <v>4.0055672073501724E-3</v>
      </c>
      <c r="V2221" s="13">
        <f t="shared" ref="V2221:V2224" si="2643">_xlfn.POISSON.DIST(3,K2221,FALSE) * _xlfn.POISSON.DIST(3,L2221,FALSE)</f>
        <v>1.5408502620067958E-4</v>
      </c>
      <c r="W2221" s="13">
        <f t="shared" ref="W2221:W2224" si="2644">_xlfn.POISSON.DIST(3,K2221,FALSE) * _xlfn.POISSON.DIST(0,L2221,FALSE)</f>
        <v>0.14456420728256036</v>
      </c>
      <c r="X2221" s="13">
        <f t="shared" ref="X2221:X2224" si="2645">_xlfn.POISSON.DIST(3,K2221,FALSE) * _xlfn.POISSON.DIST(1,L2221,FALSE)</f>
        <v>2.6833526275097989E-2</v>
      </c>
      <c r="Y2221" s="13">
        <f t="shared" ref="Y2221:Y2224" si="2646">_xlfn.POISSON.DIST(3,K2221,FALSE) * _xlfn.POISSON.DIST(2,L2221,FALSE)</f>
        <v>2.4903748510480598E-3</v>
      </c>
      <c r="Z2221" s="13">
        <f t="shared" ref="Z2221:Z2224" si="2647">_xlfn.POISSON.DIST(0,K2221,FALSE) * _xlfn.POISSON.DIST(3,L2221,FALSE)</f>
        <v>1.2831687157745185E-4</v>
      </c>
      <c r="AA2221" s="13">
        <f t="shared" ref="AA2221:AA2224" si="2648">_xlfn.POISSON.DIST(1,K2221,FALSE) * _xlfn.POISSON.DIST(3,L2221,FALSE)</f>
        <v>2.4783334437921664E-4</v>
      </c>
      <c r="AB2221" s="13">
        <f t="shared" ref="AB2221:AB2224" si="2649">_xlfn.POISSON.DIST(2,K2221,FALSE) * _xlfn.POISSON.DIST(3,L2221,FALSE)</f>
        <v>2.3933472594487922E-4</v>
      </c>
      <c r="AC2221" s="13">
        <f t="shared" ref="AC2221:AC2224" si="2650">_xlfn.POISSON.DIST(4,K2221,FALSE) * _xlfn.POISSON.DIST(4,L2221,FALSE)</f>
        <v>3.4524976996652277E-6</v>
      </c>
      <c r="AD2221" s="13">
        <f t="shared" ref="AD2221:AD2224" si="2651">_xlfn.POISSON.DIST(4,K2221,FALSE) * _xlfn.POISSON.DIST(0,L2221,FALSE)</f>
        <v>6.9803429837247896E-2</v>
      </c>
      <c r="AE2221" s="13">
        <f t="shared" ref="AE2221:AE2224" si="2652">_xlfn.POISSON.DIST(4,K2221,FALSE) * _xlfn.POISSON.DIST(1,L2221,FALSE)</f>
        <v>1.2956679968290533E-2</v>
      </c>
      <c r="AF2221" s="13">
        <f t="shared" ref="AF2221:AF2224" si="2653">_xlfn.POISSON.DIST(4,K2221,FALSE) * _xlfn.POISSON.DIST(2,L2221,FALSE)</f>
        <v>1.2024878733904341E-3</v>
      </c>
      <c r="AG2221" s="13">
        <f t="shared" ref="AG2221:AG2224" si="2654">_xlfn.POISSON.DIST(4,K2221,FALSE) * _xlfn.POISSON.DIST(3,L2221,FALSE)</f>
        <v>7.4400596921940566E-5</v>
      </c>
      <c r="AH2221" s="13">
        <f t="shared" ref="AH2221:AH2224" si="2655">_xlfn.POISSON.DIST(0,K2221,FALSE) * _xlfn.POISSON.DIST(4,L2221,FALSE)</f>
        <v>5.9544374948253565E-6</v>
      </c>
      <c r="AI2221" s="13">
        <f t="shared" ref="AI2221:AI2224" si="2656">_xlfn.POISSON.DIST(1,K2221,FALSE) * _xlfn.POISSON.DIST(4,L2221,FALSE)</f>
        <v>1.1500499818130599E-5</v>
      </c>
      <c r="AJ2221" s="13">
        <f t="shared" ref="AJ2221:AJ2224" si="2657">_xlfn.POISSON.DIST(2,K2221,FALSE) * _xlfn.POISSON.DIST(4,L2221,FALSE)</f>
        <v>1.1106128511867201E-5</v>
      </c>
      <c r="AK2221" s="13">
        <f t="shared" ref="AK2221:AK2224" si="2658">_xlfn.POISSON.DIST(3,K2221,FALSE) * _xlfn.POISSON.DIST(4,L2221,FALSE)</f>
        <v>7.1501872366540564E-6</v>
      </c>
      <c r="AL2221" s="13">
        <f t="shared" ref="AL2221:AL2224" si="2659">_xlfn.POISSON.DIST(5,K2221,FALSE) * _xlfn.POISSON.DIST(5,L2221,FALSE)</f>
        <v>4.9509248383606534E-8</v>
      </c>
      <c r="AM2221" s="13">
        <f t="shared" ref="AM2221:AM2224" si="2660">_xlfn.POISSON.DIST(5,K2221,FALSE) * _xlfn.POISSON.DIST(0,L2221,FALSE)</f>
        <v>2.6963901555631553E-2</v>
      </c>
      <c r="AN2221" s="13">
        <f t="shared" ref="AN2221:AN2224" si="2661">_xlfn.POISSON.DIST(5,K2221,FALSE) * _xlfn.POISSON.DIST(1,L2221,FALSE)</f>
        <v>5.0049495270844914E-3</v>
      </c>
      <c r="AO2221" s="13">
        <f t="shared" ref="AO2221:AO2224" si="2662">_xlfn.POISSON.DIST(5,K2221,FALSE) * _xlfn.POISSON.DIST(2,L2221,FALSE)</f>
        <v>4.6450102402616786E-4</v>
      </c>
      <c r="AP2221" s="13">
        <f t="shared" ref="AP2221:AP2224" si="2663">_xlfn.POISSON.DIST(5,K2221,FALSE) * _xlfn.POISSON.DIST(3,L2221,FALSE)</f>
        <v>2.8739710580996923E-5</v>
      </c>
      <c r="AQ2221" s="13">
        <f t="shared" ref="AQ2221:AQ2224" si="2664">_xlfn.POISSON.DIST(5,K2221,FALSE) * _xlfn.POISSON.DIST(4,L2221,FALSE)</f>
        <v>1.3336423197523488E-6</v>
      </c>
      <c r="AR2221" s="13">
        <f t="shared" ref="AR2221:AR2224" si="2665">_xlfn.POISSON.DIST(0,K2221,FALSE) * _xlfn.POISSON.DIST(5,L2221,FALSE)</f>
        <v>2.2104856793290078E-7</v>
      </c>
      <c r="AS2221" s="13">
        <f t="shared" ref="AS2221:AS2224" si="2666">_xlfn.POISSON.DIST(1,K2221,FALSE) * _xlfn.POISSON.DIST(5,L2221,FALSE)</f>
        <v>4.2693688824840313E-7</v>
      </c>
      <c r="AT2221" s="13">
        <f t="shared" ref="AT2221:AT2224" si="2667">_xlfn.POISSON.DIST(2,K2221,FALSE) * _xlfn.POISSON.DIST(5,L2221,FALSE)</f>
        <v>4.1229651078888482E-7</v>
      </c>
      <c r="AU2221" s="13">
        <f t="shared" ref="AU2221:AU2224" si="2668">_xlfn.POISSON.DIST(3,K2221,FALSE) * _xlfn.POISSON.DIST(5,L2221,FALSE)</f>
        <v>2.6543878418205502E-7</v>
      </c>
      <c r="AV2221" s="13">
        <f t="shared" ref="AV2221:AV2224" si="2669">_xlfn.POISSON.DIST(4,K2221,FALSE) * _xlfn.POISSON.DIST(5,L2221,FALSE)</f>
        <v>1.2816822293723925E-7</v>
      </c>
      <c r="AW2221" s="13">
        <f t="shared" ref="AW2221:AW2224" si="2670">_xlfn.POISSON.DIST(6,K2221,FALSE) * _xlfn.POISSON.DIST(6,L2221,FALSE)</f>
        <v>4.9303389425448164E-10</v>
      </c>
      <c r="AX2221" s="13">
        <f t="shared" ref="AX2221:AX2224" si="2671">_xlfn.POISSON.DIST(6,K2221,FALSE) * _xlfn.POISSON.DIST(0,L2221,FALSE)</f>
        <v>8.6797548104843459E-3</v>
      </c>
      <c r="AY2221" s="13">
        <f t="shared" ref="AY2221:AY2224" si="2672">_xlfn.POISSON.DIST(6,K2221,FALSE) * _xlfn.POISSON.DIST(1,L2221,FALSE)</f>
        <v>1.6111071554060737E-3</v>
      </c>
      <c r="AZ2221" s="13">
        <f t="shared" ref="AZ2221:AZ2224" si="2673">_xlfn.POISSON.DIST(6,K2221,FALSE) * _xlfn.POISSON.DIST(2,L2221,FALSE)</f>
        <v>1.495241699146458E-4</v>
      </c>
      <c r="BA2221" s="13">
        <f t="shared" ref="BA2221:BA2224" si="2674">_xlfn.POISSON.DIST(6,K2221,FALSE) * _xlfn.POISSON.DIST(3,L2221,FALSE)</f>
        <v>9.2513926685523063E-6</v>
      </c>
      <c r="BB2221" s="13">
        <f t="shared" ref="BB2221:BB2224" si="2675">_xlfn.POISSON.DIST(6,K2221,FALSE) * _xlfn.POISSON.DIST(4,L2221,FALSE)</f>
        <v>4.2930316729028059E-7</v>
      </c>
      <c r="BC2221" s="13">
        <f t="shared" ref="BC2221:BC2224" si="2676">_xlfn.POISSON.DIST(6,K2221,FALSE) * _xlfn.POISSON.DIST(5,L2221,FALSE)</f>
        <v>1.5937164580372908E-8</v>
      </c>
      <c r="BD2221" s="13">
        <f t="shared" ref="BD2221:BD2224" si="2677">_xlfn.POISSON.DIST(0,K2221,FALSE) * _xlfn.POISSON.DIST(6,L2221,FALSE)</f>
        <v>6.8383830585242239E-9</v>
      </c>
      <c r="BE2221" s="13">
        <f t="shared" ref="BE2221:BE2224" si="2678">_xlfn.POISSON.DIST(1,K2221,FALSE) * _xlfn.POISSON.DIST(6,L2221,FALSE)</f>
        <v>1.3207767012284651E-8</v>
      </c>
      <c r="BF2221" s="13">
        <f t="shared" ref="BF2221:BF2224" si="2679">_xlfn.POISSON.DIST(2,K2221,FALSE) * _xlfn.POISSON.DIST(6,L2221,FALSE)</f>
        <v>1.2754850668488385E-8</v>
      </c>
      <c r="BG2221" s="13">
        <f t="shared" ref="BG2221:BG2224" si="2680">_xlfn.POISSON.DIST(3,K2221,FALSE) * _xlfn.POISSON.DIST(6,L2221,FALSE)</f>
        <v>8.2116437206543127E-9</v>
      </c>
      <c r="BH2221" s="13">
        <f t="shared" ref="BH2221:BH2224" si="2681">_xlfn.POISSON.DIST(4,K2221,FALSE) * _xlfn.POISSON.DIST(6,L2221,FALSE)</f>
        <v>3.9650263857001007E-9</v>
      </c>
      <c r="BI2221" s="13">
        <f t="shared" ref="BI2221:BI2224" si="2682">_xlfn.POISSON.DIST(5,K2221,FALSE) * _xlfn.POISSON.DIST(6,L2221,FALSE)</f>
        <v>1.5316236090228529E-9</v>
      </c>
      <c r="BJ2221" s="14">
        <f t="shared" ref="BJ2221:BJ2224" si="2683">SUM(N2221,Q2221,T2221,W2221,X2221,Y2221,AD2221,AE2221,AF2221,AG2221,AM2221,AN2221,AO2221,AP2221,AQ2221,AX2221,AY2221,AZ2221,BA2221,BB2221,BC2221)</f>
        <v>0.79958442073111768</v>
      </c>
      <c r="BK2221" s="14">
        <f t="shared" ref="BK2221:BK2224" si="2684">SUM(M2221,P2221,S2221,V2221,AC2221,AL2221,AY2221)</f>
        <v>0.16918471894683459</v>
      </c>
      <c r="BL2221" s="14">
        <f t="shared" ref="BL2221:BL2224" si="2685">SUM(O2221,R2221,U2221,AA2221,AB2221,AH2221,AI2221,AJ2221,AK2221,AR2221,AS2221,AT2221,AU2221,AV2221,BD2221,BE2221,BF2221,BG2221,BH2221,BI2221)</f>
        <v>2.8949913928607414E-2</v>
      </c>
      <c r="BM2221" s="14">
        <f t="shared" ref="BM2221:BM2224" si="2686">SUM(S2221:BI2221)</f>
        <v>0.3512022265427106</v>
      </c>
      <c r="BN2221" s="14">
        <f t="shared" ref="BN2221:BN2224" si="2687">SUM(M2221:R2221)</f>
        <v>0.64503403727305408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1.30232558139535</v>
      </c>
      <c r="F2222" s="10">
        <f>VLOOKUP(B2222,home!$B$2:$E$405,3,FALSE)</f>
        <v>0.38</v>
      </c>
      <c r="G2222" s="10">
        <f>VLOOKUP(C2222,away!$B$2:$E$405,4,FALSE)</f>
        <v>1.1499999999999999</v>
      </c>
      <c r="H2222" s="10">
        <f>VLOOKUP(A2222,away!$A$2:$E$405,3,FALSE)</f>
        <v>0.918604651162791</v>
      </c>
      <c r="I2222" s="10">
        <f>VLOOKUP(C2222,away!$B$2:$E$405,3,FALSE)</f>
        <v>0.77</v>
      </c>
      <c r="J2222" s="10">
        <f>VLOOKUP(B2222,home!$B$2:$E$405,4,FALSE)</f>
        <v>1.36</v>
      </c>
      <c r="K2222" s="12">
        <f t="shared" si="2632"/>
        <v>0.56911627906976792</v>
      </c>
      <c r="L2222" s="12">
        <f t="shared" si="2633"/>
        <v>0.96196279069767476</v>
      </c>
      <c r="M2222" s="13">
        <f t="shared" si="2634"/>
        <v>0.21630213624465291</v>
      </c>
      <c r="N2222" s="13">
        <f t="shared" si="2635"/>
        <v>0.12310106693439883</v>
      </c>
      <c r="O2222" s="13">
        <f t="shared" si="2636"/>
        <v>0.20807460661577493</v>
      </c>
      <c r="P2222" s="13">
        <f t="shared" si="2637"/>
        <v>0.11841864588607554</v>
      </c>
      <c r="Q2222" s="13">
        <f t="shared" si="2638"/>
        <v>3.5029410581611749E-2</v>
      </c>
      <c r="R2222" s="13">
        <f t="shared" si="2639"/>
        <v>0.10008001462671585</v>
      </c>
      <c r="S2222" s="13">
        <f t="shared" si="2640"/>
        <v>1.6207625057422903E-2</v>
      </c>
      <c r="T2222" s="13">
        <f t="shared" si="2641"/>
        <v>3.3696989559581891E-2</v>
      </c>
      <c r="U2222" s="13">
        <f t="shared" si="2642"/>
        <v>5.6957165533604477E-2</v>
      </c>
      <c r="V2222" s="13">
        <f t="shared" si="2643"/>
        <v>9.8590746240989602E-4</v>
      </c>
      <c r="W2222" s="13">
        <f t="shared" si="2644"/>
        <v>6.6452692694046779E-3</v>
      </c>
      <c r="X2222" s="13">
        <f t="shared" si="2645"/>
        <v>6.392501771334021E-3</v>
      </c>
      <c r="Y2222" s="13">
        <f t="shared" si="2646"/>
        <v>3.0746744217461522E-3</v>
      </c>
      <c r="Z2222" s="13">
        <f t="shared" si="2647"/>
        <v>3.2091083387793234E-2</v>
      </c>
      <c r="AA2222" s="13">
        <f t="shared" si="2648"/>
        <v>1.8263557968978529E-2</v>
      </c>
      <c r="AB2222" s="13">
        <f t="shared" si="2649"/>
        <v>5.197044076940033E-3</v>
      </c>
      <c r="AC2222" s="13">
        <f t="shared" si="2650"/>
        <v>3.3734591314757222E-5</v>
      </c>
      <c r="AD2222" s="13">
        <f t="shared" si="2651"/>
        <v>9.4548273000506636E-4</v>
      </c>
      <c r="AE2222" s="13">
        <f t="shared" si="2652"/>
        <v>9.0951920551212968E-4</v>
      </c>
      <c r="AF2222" s="13">
        <f t="shared" si="2653"/>
        <v>4.374618165637901E-4</v>
      </c>
      <c r="AG2222" s="13">
        <f t="shared" si="2654"/>
        <v>1.4027399662845929E-4</v>
      </c>
      <c r="AH2222" s="13">
        <f t="shared" si="2655"/>
        <v>7.7176070330583421E-3</v>
      </c>
      <c r="AI2222" s="13">
        <f t="shared" si="2656"/>
        <v>4.3922157979768344E-3</v>
      </c>
      <c r="AJ2222" s="13">
        <f t="shared" si="2657"/>
        <v>1.2498407559080136E-3</v>
      </c>
      <c r="AK2222" s="13">
        <f t="shared" si="2658"/>
        <v>2.3710157347737161E-4</v>
      </c>
      <c r="AL2222" s="13">
        <f t="shared" si="2659"/>
        <v>7.3874529255602259E-7</v>
      </c>
      <c r="AM2222" s="13">
        <f t="shared" si="2660"/>
        <v>1.0761792264504192E-4</v>
      </c>
      <c r="AN2222" s="13">
        <f t="shared" si="2661"/>
        <v>1.03524437196711E-4</v>
      </c>
      <c r="AO2222" s="13">
        <f t="shared" si="2662"/>
        <v>4.9793328255577135E-5</v>
      </c>
      <c r="AP2222" s="13">
        <f t="shared" si="2663"/>
        <v>1.596644300228679E-5</v>
      </c>
      <c r="AQ2222" s="13">
        <f t="shared" si="2664"/>
        <v>3.8397810169987897E-6</v>
      </c>
      <c r="AR2222" s="13">
        <f t="shared" si="2665"/>
        <v>1.4848101598057613E-3</v>
      </c>
      <c r="AS2222" s="13">
        <f t="shared" si="2666"/>
        <v>8.4502963327364236E-4</v>
      </c>
      <c r="AT2222" s="13">
        <f t="shared" si="2667"/>
        <v>2.4046006029619291E-4</v>
      </c>
      <c r="AU2222" s="13">
        <f t="shared" si="2668"/>
        <v>4.5616578260220447E-5</v>
      </c>
      <c r="AV2222" s="13">
        <f t="shared" si="2669"/>
        <v>6.4902843208378827E-6</v>
      </c>
      <c r="AW2222" s="13">
        <f t="shared" si="2670"/>
        <v>1.1234442032233386E-8</v>
      </c>
      <c r="AX2222" s="13">
        <f t="shared" si="2671"/>
        <v>1.0207851949494054E-5</v>
      </c>
      <c r="AY2222" s="13">
        <f t="shared" si="2672"/>
        <v>9.8195737483639997E-6</v>
      </c>
      <c r="AZ2222" s="13">
        <f t="shared" si="2673"/>
        <v>4.7230322832189299E-6</v>
      </c>
      <c r="BA2222" s="13">
        <f t="shared" si="2674"/>
        <v>1.5144604385734976E-6</v>
      </c>
      <c r="BB2222" s="13">
        <f t="shared" si="2675"/>
        <v>3.6421364747284651E-7</v>
      </c>
      <c r="BC2222" s="13">
        <f t="shared" si="2676"/>
        <v>7.0071995346631732E-8</v>
      </c>
      <c r="BD2222" s="13">
        <f t="shared" si="2677"/>
        <v>2.3805535416383502E-4</v>
      </c>
      <c r="BE2222" s="13">
        <f t="shared" si="2678"/>
        <v>1.3548117737435756E-4</v>
      </c>
      <c r="BF2222" s="13">
        <f t="shared" si="2679"/>
        <v>3.8552271775642795E-5</v>
      </c>
      <c r="BG2222" s="13">
        <f t="shared" si="2680"/>
        <v>7.3135751542134218E-6</v>
      </c>
      <c r="BH2222" s="13">
        <f t="shared" si="2681"/>
        <v>1.0405686696157616E-6</v>
      </c>
      <c r="BI2222" s="13">
        <f t="shared" si="2682"/>
        <v>1.1844091387366022E-7</v>
      </c>
      <c r="BJ2222" s="14">
        <f t="shared" si="2683"/>
        <v>0.2106800914029659</v>
      </c>
      <c r="BK2222" s="14">
        <f t="shared" si="2684"/>
        <v>0.3519586075609169</v>
      </c>
      <c r="BL2222" s="14">
        <f t="shared" si="2685"/>
        <v>0.40521212208644258</v>
      </c>
      <c r="BM2222" s="14">
        <f t="shared" si="2686"/>
        <v>0.19892621520958242</v>
      </c>
      <c r="BN2222" s="14">
        <f t="shared" si="2687"/>
        <v>0.80100588088922997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1.26495726495726</v>
      </c>
      <c r="F2223" s="10">
        <f>VLOOKUP(B2223,home!$B$2:$E$405,3,FALSE)</f>
        <v>0.79</v>
      </c>
      <c r="G2223" s="10">
        <f>VLOOKUP(C2223,away!$B$2:$E$405,4,FALSE)</f>
        <v>0.95</v>
      </c>
      <c r="H2223" s="10">
        <f>VLOOKUP(A2223,away!$A$2:$E$405,3,FALSE)</f>
        <v>0.97435897435897401</v>
      </c>
      <c r="I2223" s="10">
        <f>VLOOKUP(C2223,away!$B$2:$E$405,3,FALSE)</f>
        <v>0.79</v>
      </c>
      <c r="J2223" s="10">
        <f>VLOOKUP(B2223,home!$B$2:$E$405,4,FALSE)</f>
        <v>1.2</v>
      </c>
      <c r="K2223" s="12">
        <f t="shared" si="2632"/>
        <v>0.94935042735042363</v>
      </c>
      <c r="L2223" s="12">
        <f t="shared" si="2633"/>
        <v>0.92369230769230737</v>
      </c>
      <c r="M2223" s="13">
        <f t="shared" si="2634"/>
        <v>0.15365541708200153</v>
      </c>
      <c r="N2223" s="13">
        <f t="shared" si="2635"/>
        <v>0.14587283587150573</v>
      </c>
      <c r="O2223" s="13">
        <f t="shared" si="2636"/>
        <v>0.14193032679389797</v>
      </c>
      <c r="P2223" s="13">
        <f t="shared" si="2637"/>
        <v>0.13474161639577234</v>
      </c>
      <c r="Q2223" s="13">
        <f t="shared" si="2638"/>
        <v>6.9242219536716082E-2</v>
      </c>
      <c r="R2223" s="13">
        <f t="shared" si="2639"/>
        <v>6.5549975543889458E-2</v>
      </c>
      <c r="S2223" s="13">
        <f t="shared" si="2640"/>
        <v>2.9538989795681089E-2</v>
      </c>
      <c r="T2223" s="13">
        <f t="shared" si="2641"/>
        <v>6.3958505553606645E-2</v>
      </c>
      <c r="U2223" s="13">
        <f t="shared" si="2642"/>
        <v>6.2229897295401286E-2</v>
      </c>
      <c r="V2223" s="13">
        <f t="shared" si="2643"/>
        <v>2.8781074688294349E-3</v>
      </c>
      <c r="W2223" s="13">
        <f t="shared" si="2644"/>
        <v>2.1911710235957758E-2</v>
      </c>
      <c r="X2223" s="13">
        <f t="shared" si="2645"/>
        <v>2.0239678193336972E-2</v>
      </c>
      <c r="Y2223" s="13">
        <f t="shared" si="2646"/>
        <v>9.3476175286765478E-3</v>
      </c>
      <c r="Z2223" s="13">
        <f t="shared" si="2647"/>
        <v>2.0182669393103193E-2</v>
      </c>
      <c r="AA2223" s="13">
        <f t="shared" si="2648"/>
        <v>1.916042581341483E-2</v>
      </c>
      <c r="AB2223" s="13">
        <f t="shared" si="2649"/>
        <v>9.0949792170907286E-3</v>
      </c>
      <c r="AC2223" s="13">
        <f t="shared" si="2650"/>
        <v>1.5773966022292297E-4</v>
      </c>
      <c r="AD2223" s="13">
        <f t="shared" si="2651"/>
        <v>5.2004728691212865E-3</v>
      </c>
      <c r="AE2223" s="13">
        <f t="shared" si="2652"/>
        <v>4.8036367855698757E-3</v>
      </c>
      <c r="AF2223" s="13">
        <f t="shared" si="2653"/>
        <v>2.2185411738893479E-3</v>
      </c>
      <c r="AG2223" s="13">
        <f t="shared" si="2654"/>
        <v>6.8308313887341745E-4</v>
      </c>
      <c r="AH2223" s="13">
        <f t="shared" si="2655"/>
        <v>4.6606441167765965E-3</v>
      </c>
      <c r="AI2223" s="13">
        <f t="shared" si="2656"/>
        <v>4.4245844839901002E-3</v>
      </c>
      <c r="AJ2223" s="13">
        <f t="shared" si="2657"/>
        <v>2.1002405853620273E-3</v>
      </c>
      <c r="AK2223" s="13">
        <f t="shared" si="2658"/>
        <v>6.6462143241738153E-4</v>
      </c>
      <c r="AL2223" s="13">
        <f t="shared" si="2659"/>
        <v>5.5329248240727765E-6</v>
      </c>
      <c r="AM2223" s="13">
        <f t="shared" si="2660"/>
        <v>9.8741422814491576E-4</v>
      </c>
      <c r="AN2223" s="13">
        <f t="shared" si="2661"/>
        <v>9.1206692704339561E-4</v>
      </c>
      <c r="AO2223" s="13">
        <f t="shared" si="2662"/>
        <v>4.212346023052727E-4</v>
      </c>
      <c r="AP2223" s="13">
        <f t="shared" si="2663"/>
        <v>1.2969705396106957E-4</v>
      </c>
      <c r="AQ2223" s="13">
        <f t="shared" si="2664"/>
        <v>2.9950042768548515E-5</v>
      </c>
      <c r="AR2223" s="13">
        <f t="shared" si="2665"/>
        <v>8.6100022391159012E-4</v>
      </c>
      <c r="AS2223" s="13">
        <f t="shared" si="2666"/>
        <v>8.1739093051927858E-4</v>
      </c>
      <c r="AT2223" s="13">
        <f t="shared" si="2667"/>
        <v>3.8799521460041874E-4</v>
      </c>
      <c r="AU2223" s="13">
        <f t="shared" si="2668"/>
        <v>1.2278114093027562E-4</v>
      </c>
      <c r="AV2223" s="13">
        <f t="shared" si="2669"/>
        <v>2.9140582153182437E-5</v>
      </c>
      <c r="AW2223" s="13">
        <f t="shared" si="2670"/>
        <v>1.3477400861355744E-7</v>
      </c>
      <c r="AX2223" s="13">
        <f t="shared" si="2671"/>
        <v>1.5623368657687736E-4</v>
      </c>
      <c r="AY2223" s="13">
        <f t="shared" si="2672"/>
        <v>1.443118544934725E-4</v>
      </c>
      <c r="AZ2223" s="13">
        <f t="shared" si="2673"/>
        <v>6.6649874952216031E-5</v>
      </c>
      <c r="BA2223" s="13">
        <f t="shared" si="2674"/>
        <v>2.052132560067205E-5</v>
      </c>
      <c r="BB2223" s="13">
        <f t="shared" si="2675"/>
        <v>4.7388476502474981E-6</v>
      </c>
      <c r="BC2223" s="13">
        <f t="shared" si="2676"/>
        <v>8.7544742437187594E-7</v>
      </c>
      <c r="BD2223" s="13">
        <f t="shared" si="2677"/>
        <v>1.3254988062474829E-4</v>
      </c>
      <c r="BE2223" s="13">
        <f t="shared" si="2678"/>
        <v>1.2583628581635243E-4</v>
      </c>
      <c r="BF2223" s="13">
        <f t="shared" si="2679"/>
        <v>5.973136585797212E-5</v>
      </c>
      <c r="BG2223" s="13">
        <f t="shared" si="2680"/>
        <v>1.8901999234496779E-5</v>
      </c>
      <c r="BH2223" s="13">
        <f t="shared" si="2681"/>
        <v>4.4861552627617241E-6</v>
      </c>
      <c r="BI2223" s="13">
        <f t="shared" si="2682"/>
        <v>8.517866831726392E-7</v>
      </c>
      <c r="BJ2223" s="14">
        <f t="shared" si="2683"/>
        <v>0.34635199477817469</v>
      </c>
      <c r="BK2223" s="14">
        <f t="shared" si="2684"/>
        <v>0.32112171518182492</v>
      </c>
      <c r="BL2223" s="14">
        <f t="shared" si="2685"/>
        <v>0.3123763608478346</v>
      </c>
      <c r="BM2223" s="14">
        <f t="shared" si="2686"/>
        <v>0.28889617189666938</v>
      </c>
      <c r="BN2223" s="14">
        <f t="shared" si="2687"/>
        <v>0.71099239122378299</v>
      </c>
    </row>
    <row r="2224" spans="1:66" x14ac:dyDescent="0.25">
      <c r="A2224" t="s">
        <v>35</v>
      </c>
      <c r="B2224" t="s">
        <v>285</v>
      </c>
      <c r="C2224" t="s">
        <v>286</v>
      </c>
      <c r="D2224" s="7" t="s">
        <v>541</v>
      </c>
      <c r="E2224" s="10">
        <f>VLOOKUP(A2224,home!$A$2:$E$405,3,FALSE)</f>
        <v>1.62222222222222</v>
      </c>
      <c r="F2224" s="10">
        <f>VLOOKUP(B2224,home!$B$2:$E$405,3,FALSE)</f>
        <v>1.48</v>
      </c>
      <c r="G2224" s="10">
        <f>VLOOKUP(C2224,away!$B$2:$E$405,4,FALSE)</f>
        <v>1.1100000000000001</v>
      </c>
      <c r="H2224" s="10">
        <f>VLOOKUP(A2224,away!$A$2:$E$405,3,FALSE)</f>
        <v>1.13333333333333</v>
      </c>
      <c r="I2224" s="10">
        <f>VLOOKUP(C2224,away!$B$2:$E$405,3,FALSE)</f>
        <v>1.1100000000000001</v>
      </c>
      <c r="J2224" s="10">
        <f>VLOOKUP(B2224,home!$B$2:$E$405,4,FALSE)</f>
        <v>0.71</v>
      </c>
      <c r="K2224" s="12">
        <f t="shared" si="2632"/>
        <v>2.6649866666666635</v>
      </c>
      <c r="L2224" s="12">
        <f t="shared" si="2633"/>
        <v>0.89317999999999742</v>
      </c>
      <c r="M2224" s="13">
        <f t="shared" si="2634"/>
        <v>2.8491010381739113E-2</v>
      </c>
      <c r="N2224" s="13">
        <f t="shared" si="2635"/>
        <v>7.5928162787196232E-2</v>
      </c>
      <c r="O2224" s="13">
        <f t="shared" si="2636"/>
        <v>2.5447600652761665E-2</v>
      </c>
      <c r="P2224" s="13">
        <f t="shared" si="2637"/>
        <v>6.7817516438267722E-2</v>
      </c>
      <c r="Q2224" s="13">
        <f t="shared" si="2638"/>
        <v>0.10117377072618695</v>
      </c>
      <c r="R2224" s="13">
        <f t="shared" si="2639"/>
        <v>1.13646439755168E-2</v>
      </c>
      <c r="S2224" s="13">
        <f t="shared" si="2640"/>
        <v>4.0356725456834906E-2</v>
      </c>
      <c r="T2224" s="13">
        <f t="shared" si="2641"/>
        <v>9.0366388537215403E-2</v>
      </c>
      <c r="U2224" s="13">
        <f t="shared" si="2642"/>
        <v>3.0286624666165895E-2</v>
      </c>
      <c r="V2224" s="13">
        <f t="shared" si="2643"/>
        <v>1.0673514422787623E-2</v>
      </c>
      <c r="W2224" s="13">
        <f t="shared" si="2644"/>
        <v>8.9875583333892742E-2</v>
      </c>
      <c r="X2224" s="13">
        <f t="shared" si="2645"/>
        <v>8.027507352216609E-2</v>
      </c>
      <c r="Y2224" s="13">
        <f t="shared" si="2646"/>
        <v>3.5850045084264044E-2</v>
      </c>
      <c r="Z2224" s="13">
        <f t="shared" si="2647"/>
        <v>3.3835575686840219E-3</v>
      </c>
      <c r="AA2224" s="13">
        <f t="shared" si="2648"/>
        <v>9.0171358064419921E-3</v>
      </c>
      <c r="AB2224" s="13">
        <f t="shared" si="2649"/>
        <v>1.2015273347845233E-2</v>
      </c>
      <c r="AC2224" s="13">
        <f t="shared" si="2650"/>
        <v>1.5878939315482927E-3</v>
      </c>
      <c r="AD2224" s="13">
        <f t="shared" si="2651"/>
        <v>5.9879307810928178E-2</v>
      </c>
      <c r="AE2224" s="13">
        <f t="shared" si="2652"/>
        <v>5.3483000150564668E-2</v>
      </c>
      <c r="AF2224" s="13">
        <f t="shared" si="2653"/>
        <v>2.3884973037240607E-2</v>
      </c>
      <c r="AG2224" s="13">
        <f t="shared" si="2654"/>
        <v>7.1111934058008348E-3</v>
      </c>
      <c r="AH2224" s="13">
        <f t="shared" si="2655"/>
        <v>7.5553148729929633E-4</v>
      </c>
      <c r="AI2224" s="13">
        <f t="shared" si="2656"/>
        <v>2.0134813398994585E-3</v>
      </c>
      <c r="AJ2224" s="13">
        <f t="shared" si="2657"/>
        <v>2.6829504622070933E-3</v>
      </c>
      <c r="AK2224" s="13">
        <f t="shared" si="2658"/>
        <v>2.3833424030363553E-3</v>
      </c>
      <c r="AL2224" s="13">
        <f t="shared" si="2659"/>
        <v>1.5118736943639223E-4</v>
      </c>
      <c r="AM2224" s="13">
        <f t="shared" si="2660"/>
        <v>3.1915511385070518E-2</v>
      </c>
      <c r="AN2224" s="13">
        <f t="shared" si="2661"/>
        <v>2.85062964589172E-2</v>
      </c>
      <c r="AO2224" s="13">
        <f t="shared" si="2662"/>
        <v>1.2730626935587795E-2</v>
      </c>
      <c r="AP2224" s="13">
        <f t="shared" si="2663"/>
        <v>3.7902471221094251E-3</v>
      </c>
      <c r="AQ2224" s="13">
        <f t="shared" si="2664"/>
        <v>8.4634323113142145E-4</v>
      </c>
      <c r="AR2224" s="13">
        <f t="shared" si="2665"/>
        <v>1.3496512276519679E-4</v>
      </c>
      <c r="AS2224" s="13">
        <f t="shared" si="2666"/>
        <v>3.5968025263427881E-4</v>
      </c>
      <c r="AT2224" s="13">
        <f t="shared" si="2667"/>
        <v>4.7927153876682513E-4</v>
      </c>
      <c r="AU2224" s="13">
        <f t="shared" si="2668"/>
        <v>4.2575075350880133E-4</v>
      </c>
      <c r="AV2224" s="13">
        <f t="shared" si="2669"/>
        <v>2.8365502035606011E-4</v>
      </c>
      <c r="AW2224" s="13">
        <f t="shared" si="2670"/>
        <v>9.9964785915834971E-6</v>
      </c>
      <c r="AX2224" s="13">
        <f t="shared" si="2671"/>
        <v>1.4175735383510165E-2</v>
      </c>
      <c r="AY2224" s="13">
        <f t="shared" si="2672"/>
        <v>1.266148332984357E-2</v>
      </c>
      <c r="AZ2224" s="13">
        <f t="shared" si="2673"/>
        <v>5.6544918402748239E-3</v>
      </c>
      <c r="BA2224" s="13">
        <f t="shared" si="2674"/>
        <v>1.6834930072988843E-3</v>
      </c>
      <c r="BB2224" s="13">
        <f t="shared" si="2675"/>
        <v>3.7591557106480319E-4</v>
      </c>
      <c r="BC2224" s="13">
        <f t="shared" si="2676"/>
        <v>6.7152053952732022E-5</v>
      </c>
      <c r="BD2224" s="13">
        <f t="shared" si="2677"/>
        <v>2.0091358058569676E-5</v>
      </c>
      <c r="BE2224" s="13">
        <f t="shared" si="2678"/>
        <v>5.3543201341314008E-5</v>
      </c>
      <c r="BF2224" s="13">
        <f t="shared" si="2679"/>
        <v>7.1345958832625238E-5</v>
      </c>
      <c r="BG2224" s="13">
        <f t="shared" si="2680"/>
        <v>6.337867633649831E-5</v>
      </c>
      <c r="BH2224" s="13">
        <f t="shared" si="2681"/>
        <v>4.2225831846937486E-5</v>
      </c>
      <c r="BI2224" s="13">
        <f t="shared" si="2682"/>
        <v>2.2506255772199391E-5</v>
      </c>
      <c r="BJ2224" s="14">
        <f t="shared" si="2683"/>
        <v>0.73023479471421682</v>
      </c>
      <c r="BK2224" s="14">
        <f t="shared" si="2684"/>
        <v>0.16173933133045762</v>
      </c>
      <c r="BL2224" s="14">
        <f t="shared" si="2685"/>
        <v>9.7922998111393086E-2</v>
      </c>
      <c r="BM2224" s="14">
        <f t="shared" si="2686"/>
        <v>0.67040648991183149</v>
      </c>
      <c r="BN2224" s="14">
        <f t="shared" si="2687"/>
        <v>0.31022270496166848</v>
      </c>
    </row>
  </sheetData>
  <conditionalFormatting sqref="BJ2:BL2224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2021-10-22T18:06:58Z</dcterms:modified>
</cp:coreProperties>
</file>